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630" tabRatio="848"/>
  </bookViews>
  <sheets>
    <sheet name="Données Brutes" sheetId="10" r:id="rId1"/>
    <sheet name="Traitement" sheetId="1" r:id="rId2"/>
    <sheet name="Références" sheetId="8" r:id="rId3"/>
    <sheet name="EILs" sheetId="12" r:id="rId4"/>
    <sheet name="Saisie LIMS" sheetId="6" r:id="rId5"/>
    <sheet name="LDs" sheetId="13" r:id="rId6"/>
    <sheet name="A masquer" sheetId="9" state="hidden" r:id="rId7"/>
    <sheet name="Données de vérifications" sheetId="16" r:id="rId8"/>
    <sheet name="Modifications" sheetId="15" r:id="rId9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09" i="6" l="1"/>
  <c r="D508" i="6"/>
  <c r="D507" i="6"/>
  <c r="D506" i="6"/>
  <c r="D505" i="6"/>
  <c r="D504" i="6"/>
  <c r="D503" i="6"/>
  <c r="D502" i="6"/>
  <c r="D501" i="6"/>
  <c r="D500" i="6"/>
  <c r="D499" i="6"/>
  <c r="D498" i="6"/>
  <c r="D497" i="6"/>
  <c r="D496" i="6"/>
  <c r="D495" i="6"/>
  <c r="D494" i="6"/>
  <c r="D493" i="6"/>
  <c r="D492" i="6"/>
  <c r="D491" i="6"/>
  <c r="D490" i="6"/>
  <c r="D489" i="6"/>
  <c r="D488" i="6"/>
  <c r="D487" i="6"/>
  <c r="D486" i="6"/>
  <c r="D485" i="6"/>
  <c r="D484" i="6"/>
  <c r="D483" i="6"/>
  <c r="D482" i="6"/>
  <c r="D481" i="6"/>
  <c r="D480" i="6"/>
  <c r="D479" i="6"/>
  <c r="D478" i="6"/>
  <c r="D477" i="6"/>
  <c r="D476" i="6"/>
  <c r="D475" i="6"/>
  <c r="D474" i="6"/>
  <c r="D473" i="6"/>
  <c r="D472" i="6"/>
  <c r="D471" i="6"/>
  <c r="D470" i="6"/>
  <c r="D469" i="6"/>
  <c r="D468" i="6"/>
  <c r="D467" i="6"/>
  <c r="D466" i="6"/>
  <c r="D465" i="6"/>
  <c r="D464" i="6"/>
  <c r="D463" i="6"/>
  <c r="D462" i="6"/>
  <c r="D461" i="6"/>
  <c r="D460" i="6"/>
  <c r="D459" i="6"/>
  <c r="D458" i="6"/>
  <c r="D457" i="6"/>
  <c r="D456" i="6"/>
  <c r="D455" i="6"/>
  <c r="D454" i="6"/>
  <c r="D453" i="6"/>
  <c r="D452" i="6"/>
  <c r="D451" i="6"/>
  <c r="D450" i="6"/>
  <c r="D449" i="6"/>
  <c r="D448" i="6"/>
  <c r="D447" i="6"/>
  <c r="D446" i="6"/>
  <c r="D445" i="6"/>
  <c r="D444" i="6"/>
  <c r="D443" i="6"/>
  <c r="D442" i="6"/>
  <c r="D441" i="6"/>
  <c r="D440" i="6"/>
  <c r="D439" i="6"/>
  <c r="D438" i="6"/>
  <c r="D437" i="6"/>
  <c r="D436" i="6"/>
  <c r="D435" i="6"/>
  <c r="D434" i="6"/>
  <c r="D433" i="6"/>
  <c r="D432" i="6"/>
  <c r="D431" i="6"/>
  <c r="D430" i="6"/>
  <c r="D429" i="6"/>
  <c r="D428" i="6"/>
  <c r="D427" i="6"/>
  <c r="D426" i="6"/>
  <c r="D425" i="6"/>
  <c r="D424" i="6"/>
  <c r="D423" i="6"/>
  <c r="D422" i="6"/>
  <c r="D421" i="6"/>
  <c r="D420" i="6"/>
  <c r="D419" i="6"/>
  <c r="D418" i="6"/>
  <c r="D417" i="6"/>
  <c r="D416" i="6"/>
  <c r="D415" i="6"/>
  <c r="D414" i="6"/>
  <c r="D413" i="6"/>
  <c r="D412" i="6"/>
  <c r="D411" i="6"/>
  <c r="D410" i="6"/>
  <c r="D409" i="6"/>
  <c r="D408" i="6"/>
  <c r="D407" i="6"/>
  <c r="D406" i="6"/>
  <c r="D405" i="6"/>
  <c r="D404" i="6"/>
  <c r="D403" i="6"/>
  <c r="D402" i="6"/>
  <c r="D401" i="6"/>
  <c r="D400" i="6"/>
  <c r="D399" i="6"/>
  <c r="D398" i="6"/>
  <c r="D397" i="6"/>
  <c r="D396" i="6"/>
  <c r="D395" i="6"/>
  <c r="D394" i="6"/>
  <c r="D393" i="6"/>
  <c r="D392" i="6"/>
  <c r="D391" i="6"/>
  <c r="D390" i="6"/>
  <c r="D389" i="6"/>
  <c r="D388" i="6"/>
  <c r="D387" i="6"/>
  <c r="D386" i="6"/>
  <c r="D385" i="6"/>
  <c r="D384" i="6"/>
  <c r="D383" i="6"/>
  <c r="D382" i="6"/>
  <c r="D381" i="6"/>
  <c r="D380" i="6"/>
  <c r="D379" i="6"/>
  <c r="D378" i="6"/>
  <c r="D377" i="6"/>
  <c r="D376" i="6"/>
  <c r="D375" i="6"/>
  <c r="D374" i="6"/>
  <c r="D373" i="6"/>
  <c r="D372" i="6"/>
  <c r="D371" i="6"/>
  <c r="D370" i="6"/>
  <c r="D369" i="6"/>
  <c r="D368" i="6"/>
  <c r="D367" i="6"/>
  <c r="D366" i="6"/>
  <c r="D365" i="6"/>
  <c r="D364" i="6"/>
  <c r="D363" i="6"/>
  <c r="D362" i="6"/>
  <c r="D361" i="6"/>
  <c r="D360" i="6"/>
  <c r="D359" i="6"/>
  <c r="D358" i="6"/>
  <c r="D357" i="6"/>
  <c r="D356" i="6"/>
  <c r="D355" i="6"/>
  <c r="D354" i="6"/>
  <c r="D353" i="6"/>
  <c r="D352" i="6"/>
  <c r="D351" i="6"/>
  <c r="D350" i="6"/>
  <c r="D349" i="6"/>
  <c r="D348" i="6"/>
  <c r="D347" i="6"/>
  <c r="D346" i="6"/>
  <c r="D345" i="6"/>
  <c r="D344" i="6"/>
  <c r="D343" i="6"/>
  <c r="D342" i="6"/>
  <c r="D341" i="6"/>
  <c r="D340" i="6"/>
  <c r="D339" i="6"/>
  <c r="D338" i="6"/>
  <c r="D337" i="6"/>
  <c r="D336" i="6"/>
  <c r="D335" i="6"/>
  <c r="D334" i="6"/>
  <c r="D333" i="6"/>
  <c r="D332" i="6"/>
  <c r="D331" i="6"/>
  <c r="D330" i="6"/>
  <c r="D329" i="6"/>
  <c r="D328" i="6"/>
  <c r="D327" i="6"/>
  <c r="D326" i="6"/>
  <c r="D325" i="6"/>
  <c r="D324" i="6"/>
  <c r="D323" i="6"/>
  <c r="D322" i="6"/>
  <c r="D321" i="6"/>
  <c r="D320" i="6"/>
  <c r="D319" i="6"/>
  <c r="D318" i="6"/>
  <c r="D317" i="6"/>
  <c r="D316" i="6"/>
  <c r="D315" i="6"/>
  <c r="D314" i="6"/>
  <c r="D313" i="6"/>
  <c r="D312" i="6"/>
  <c r="D311" i="6"/>
  <c r="D310" i="6"/>
  <c r="D309" i="6"/>
  <c r="D308" i="6"/>
  <c r="D307" i="6"/>
  <c r="D306" i="6"/>
  <c r="D305" i="6"/>
  <c r="D304" i="6"/>
  <c r="D303" i="6"/>
  <c r="D302" i="6"/>
  <c r="D301" i="6"/>
  <c r="D300" i="6"/>
  <c r="D299" i="6"/>
  <c r="D298" i="6"/>
  <c r="D297" i="6"/>
  <c r="D296" i="6"/>
  <c r="D295" i="6"/>
  <c r="D294" i="6"/>
  <c r="D293" i="6"/>
  <c r="D292" i="6"/>
  <c r="D291" i="6"/>
  <c r="D290" i="6"/>
  <c r="D289" i="6"/>
  <c r="D288" i="6"/>
  <c r="D287" i="6"/>
  <c r="D286" i="6"/>
  <c r="D285" i="6"/>
  <c r="D284" i="6"/>
  <c r="D283" i="6"/>
  <c r="D282" i="6"/>
  <c r="D281" i="6"/>
  <c r="D280" i="6"/>
  <c r="D279" i="6"/>
  <c r="D278" i="6"/>
  <c r="D277" i="6"/>
  <c r="D276" i="6"/>
  <c r="D275" i="6"/>
  <c r="D274" i="6"/>
  <c r="D273" i="6"/>
  <c r="D272" i="6"/>
  <c r="D271" i="6"/>
  <c r="D270" i="6"/>
  <c r="D269" i="6"/>
  <c r="D268" i="6"/>
  <c r="D267" i="6"/>
  <c r="D266" i="6"/>
  <c r="D265" i="6"/>
  <c r="D264" i="6"/>
  <c r="D263" i="6"/>
  <c r="D262" i="6"/>
  <c r="D261" i="6"/>
  <c r="D260" i="6"/>
  <c r="D259" i="6"/>
  <c r="D258" i="6"/>
  <c r="D257" i="6"/>
  <c r="D256" i="6"/>
  <c r="D255" i="6"/>
  <c r="D254" i="6"/>
  <c r="D253" i="6"/>
  <c r="D252" i="6"/>
  <c r="D251" i="6"/>
  <c r="D250" i="6"/>
  <c r="D249" i="6"/>
  <c r="D248" i="6"/>
  <c r="D247" i="6"/>
  <c r="D246" i="6"/>
  <c r="D245" i="6"/>
  <c r="D244" i="6"/>
  <c r="D243" i="6"/>
  <c r="D242" i="6"/>
  <c r="D241" i="6"/>
  <c r="D240" i="6"/>
  <c r="D239" i="6"/>
  <c r="D238" i="6"/>
  <c r="D237" i="6"/>
  <c r="D236" i="6"/>
  <c r="D235" i="6"/>
  <c r="D234" i="6"/>
  <c r="D233" i="6"/>
  <c r="D232" i="6"/>
  <c r="D231" i="6"/>
  <c r="D230" i="6"/>
  <c r="D229" i="6"/>
  <c r="D228" i="6"/>
  <c r="D227" i="6"/>
  <c r="D226" i="6"/>
  <c r="D225" i="6"/>
  <c r="D224" i="6"/>
  <c r="D223" i="6"/>
  <c r="D222" i="6"/>
  <c r="D221" i="6"/>
  <c r="D220" i="6"/>
  <c r="D219" i="6"/>
  <c r="D218" i="6"/>
  <c r="D217" i="6"/>
  <c r="D216" i="6"/>
  <c r="D215" i="6"/>
  <c r="D214" i="6"/>
  <c r="D213" i="6"/>
  <c r="D212" i="6"/>
  <c r="D211" i="6"/>
  <c r="D210" i="6"/>
  <c r="D209" i="6"/>
  <c r="D208" i="6"/>
  <c r="D207" i="6"/>
  <c r="D206" i="6"/>
  <c r="D205" i="6"/>
  <c r="D204" i="6"/>
  <c r="D203" i="6"/>
  <c r="D202" i="6"/>
  <c r="D201" i="6"/>
  <c r="D200" i="6"/>
  <c r="D199" i="6"/>
  <c r="D198" i="6"/>
  <c r="D197" i="6"/>
  <c r="D196" i="6"/>
  <c r="D195" i="6"/>
  <c r="D194" i="6"/>
  <c r="D193" i="6"/>
  <c r="D192" i="6"/>
  <c r="D191" i="6"/>
  <c r="D190" i="6"/>
  <c r="D189" i="6"/>
  <c r="D188" i="6"/>
  <c r="D187" i="6"/>
  <c r="D186" i="6"/>
  <c r="D185" i="6"/>
  <c r="D184" i="6"/>
  <c r="D183" i="6"/>
  <c r="D182" i="6"/>
  <c r="D181" i="6"/>
  <c r="D180" i="6"/>
  <c r="D179" i="6"/>
  <c r="D178" i="6"/>
  <c r="D177" i="6"/>
  <c r="D176" i="6"/>
  <c r="D175" i="6"/>
  <c r="D174" i="6"/>
  <c r="D173" i="6"/>
  <c r="D172" i="6"/>
  <c r="D171" i="6"/>
  <c r="D170" i="6"/>
  <c r="D169" i="6"/>
  <c r="D168" i="6"/>
  <c r="D167" i="6"/>
  <c r="D166" i="6"/>
  <c r="D165" i="6"/>
  <c r="D164" i="6"/>
  <c r="D163" i="6"/>
  <c r="D162" i="6"/>
  <c r="D161" i="6"/>
  <c r="D160" i="6"/>
  <c r="D159" i="6"/>
  <c r="D158" i="6"/>
  <c r="D157" i="6"/>
  <c r="D156" i="6"/>
  <c r="D155" i="6"/>
  <c r="D154" i="6"/>
  <c r="D153" i="6"/>
  <c r="D152" i="6"/>
  <c r="D151" i="6"/>
  <c r="D150" i="6"/>
  <c r="D149" i="6"/>
  <c r="D148" i="6"/>
  <c r="D147" i="6"/>
  <c r="D146" i="6"/>
  <c r="D145" i="6"/>
  <c r="D144" i="6"/>
  <c r="D143" i="6"/>
  <c r="D142" i="6"/>
  <c r="D141" i="6"/>
  <c r="D140" i="6"/>
  <c r="D139" i="6"/>
  <c r="D138" i="6"/>
  <c r="D137" i="6"/>
  <c r="D136" i="6"/>
  <c r="D135" i="6"/>
  <c r="D134" i="6"/>
  <c r="D133" i="6"/>
  <c r="D132" i="6"/>
  <c r="D131" i="6"/>
  <c r="D130" i="6"/>
  <c r="D129" i="6"/>
  <c r="D128" i="6"/>
  <c r="D127" i="6"/>
  <c r="D126" i="6"/>
  <c r="D125" i="6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C10" i="6"/>
  <c r="B509" i="6"/>
  <c r="I509" i="6" s="1"/>
  <c r="A509" i="6"/>
  <c r="C508" i="6"/>
  <c r="G508" i="6" s="1"/>
  <c r="F508" i="6" s="1"/>
  <c r="A508" i="6"/>
  <c r="B507" i="6"/>
  <c r="I507" i="6" s="1"/>
  <c r="A507" i="6"/>
  <c r="A506" i="6"/>
  <c r="C505" i="6"/>
  <c r="G505" i="6" s="1"/>
  <c r="F505" i="6" s="1"/>
  <c r="B505" i="6"/>
  <c r="I505" i="6" s="1"/>
  <c r="A505" i="6"/>
  <c r="C504" i="6"/>
  <c r="G504" i="6" s="1"/>
  <c r="F504" i="6" s="1"/>
  <c r="A504" i="6"/>
  <c r="B503" i="6"/>
  <c r="I503" i="6" s="1"/>
  <c r="A503" i="6"/>
  <c r="A502" i="6"/>
  <c r="C501" i="6"/>
  <c r="G501" i="6" s="1"/>
  <c r="F501" i="6" s="1"/>
  <c r="B501" i="6"/>
  <c r="I501" i="6" s="1"/>
  <c r="A501" i="6"/>
  <c r="G500" i="6"/>
  <c r="F500" i="6" s="1"/>
  <c r="C500" i="6"/>
  <c r="B500" i="6"/>
  <c r="I500" i="6" s="1"/>
  <c r="A500" i="6"/>
  <c r="C499" i="6"/>
  <c r="G499" i="6" s="1"/>
  <c r="F499" i="6" s="1"/>
  <c r="A499" i="6"/>
  <c r="B498" i="6"/>
  <c r="I498" i="6" s="1"/>
  <c r="A498" i="6"/>
  <c r="A497" i="6"/>
  <c r="C496" i="6"/>
  <c r="G496" i="6" s="1"/>
  <c r="F496" i="6" s="1"/>
  <c r="B496" i="6"/>
  <c r="I496" i="6" s="1"/>
  <c r="A496" i="6"/>
  <c r="C495" i="6"/>
  <c r="G495" i="6" s="1"/>
  <c r="F495" i="6" s="1"/>
  <c r="A495" i="6"/>
  <c r="B494" i="6"/>
  <c r="I494" i="6" s="1"/>
  <c r="A494" i="6"/>
  <c r="A493" i="6"/>
  <c r="C492" i="6"/>
  <c r="G492" i="6" s="1"/>
  <c r="F492" i="6" s="1"/>
  <c r="B492" i="6"/>
  <c r="I492" i="6" s="1"/>
  <c r="A492" i="6"/>
  <c r="C491" i="6"/>
  <c r="G491" i="6" s="1"/>
  <c r="F491" i="6" s="1"/>
  <c r="A491" i="6"/>
  <c r="A490" i="6"/>
  <c r="C489" i="6"/>
  <c r="G489" i="6" s="1"/>
  <c r="F489" i="6" s="1"/>
  <c r="A489" i="6"/>
  <c r="A488" i="6"/>
  <c r="C487" i="6"/>
  <c r="G487" i="6" s="1"/>
  <c r="F487" i="6" s="1"/>
  <c r="A487" i="6"/>
  <c r="A486" i="6"/>
  <c r="C485" i="6"/>
  <c r="G485" i="6" s="1"/>
  <c r="F485" i="6" s="1"/>
  <c r="A485" i="6"/>
  <c r="A484" i="6"/>
  <c r="C483" i="6"/>
  <c r="G483" i="6" s="1"/>
  <c r="F483" i="6" s="1"/>
  <c r="A483" i="6"/>
  <c r="A482" i="6"/>
  <c r="C481" i="6"/>
  <c r="G481" i="6" s="1"/>
  <c r="F481" i="6" s="1"/>
  <c r="A481" i="6"/>
  <c r="A480" i="6"/>
  <c r="C479" i="6"/>
  <c r="G479" i="6" s="1"/>
  <c r="F479" i="6" s="1"/>
  <c r="A479" i="6"/>
  <c r="A478" i="6"/>
  <c r="C477" i="6"/>
  <c r="G477" i="6" s="1"/>
  <c r="F477" i="6" s="1"/>
  <c r="A477" i="6"/>
  <c r="A476" i="6"/>
  <c r="C475" i="6"/>
  <c r="G475" i="6" s="1"/>
  <c r="F475" i="6" s="1"/>
  <c r="A475" i="6"/>
  <c r="A474" i="6"/>
  <c r="C473" i="6"/>
  <c r="G473" i="6" s="1"/>
  <c r="F473" i="6" s="1"/>
  <c r="A473" i="6"/>
  <c r="A472" i="6"/>
  <c r="C471" i="6"/>
  <c r="G471" i="6" s="1"/>
  <c r="F471" i="6" s="1"/>
  <c r="A471" i="6"/>
  <c r="A470" i="6"/>
  <c r="C469" i="6"/>
  <c r="G469" i="6" s="1"/>
  <c r="F469" i="6" s="1"/>
  <c r="A469" i="6"/>
  <c r="A468" i="6"/>
  <c r="A467" i="6"/>
  <c r="A466" i="6"/>
  <c r="C465" i="6"/>
  <c r="G465" i="6" s="1"/>
  <c r="F465" i="6" s="1"/>
  <c r="B465" i="6"/>
  <c r="I465" i="6" s="1"/>
  <c r="A465" i="6"/>
  <c r="C464" i="6"/>
  <c r="G464" i="6" s="1"/>
  <c r="F464" i="6" s="1"/>
  <c r="B464" i="6"/>
  <c r="I464" i="6" s="1"/>
  <c r="A464" i="6"/>
  <c r="C463" i="6"/>
  <c r="G463" i="6" s="1"/>
  <c r="F463" i="6" s="1"/>
  <c r="A463" i="6"/>
  <c r="B463" i="6" s="1"/>
  <c r="C462" i="6"/>
  <c r="G462" i="6" s="1"/>
  <c r="F462" i="6" s="1"/>
  <c r="A462" i="6"/>
  <c r="B462" i="6" s="1"/>
  <c r="I462" i="6" s="1"/>
  <c r="B461" i="6"/>
  <c r="I461" i="6" s="1"/>
  <c r="A461" i="6"/>
  <c r="C461" i="6" s="1"/>
  <c r="G461" i="6" s="1"/>
  <c r="F461" i="6" s="1"/>
  <c r="B460" i="6"/>
  <c r="I460" i="6" s="1"/>
  <c r="A460" i="6"/>
  <c r="C460" i="6" s="1"/>
  <c r="G460" i="6" s="1"/>
  <c r="F460" i="6" s="1"/>
  <c r="A459" i="6"/>
  <c r="A458" i="6"/>
  <c r="C457" i="6"/>
  <c r="G457" i="6" s="1"/>
  <c r="F457" i="6" s="1"/>
  <c r="B457" i="6"/>
  <c r="I457" i="6" s="1"/>
  <c r="A457" i="6"/>
  <c r="C456" i="6"/>
  <c r="G456" i="6" s="1"/>
  <c r="F456" i="6" s="1"/>
  <c r="B456" i="6"/>
  <c r="I456" i="6" s="1"/>
  <c r="A456" i="6"/>
  <c r="C455" i="6"/>
  <c r="G455" i="6" s="1"/>
  <c r="F455" i="6" s="1"/>
  <c r="A455" i="6"/>
  <c r="B455" i="6" s="1"/>
  <c r="C454" i="6"/>
  <c r="G454" i="6" s="1"/>
  <c r="F454" i="6" s="1"/>
  <c r="A454" i="6"/>
  <c r="B454" i="6" s="1"/>
  <c r="I454" i="6" s="1"/>
  <c r="B453" i="6"/>
  <c r="I453" i="6" s="1"/>
  <c r="A453" i="6"/>
  <c r="C453" i="6" s="1"/>
  <c r="G453" i="6" s="1"/>
  <c r="F453" i="6" s="1"/>
  <c r="B452" i="6"/>
  <c r="I452" i="6" s="1"/>
  <c r="A452" i="6"/>
  <c r="C452" i="6" s="1"/>
  <c r="G452" i="6" s="1"/>
  <c r="F452" i="6" s="1"/>
  <c r="A451" i="6"/>
  <c r="A450" i="6"/>
  <c r="C449" i="6"/>
  <c r="G449" i="6" s="1"/>
  <c r="F449" i="6" s="1"/>
  <c r="B449" i="6"/>
  <c r="I449" i="6" s="1"/>
  <c r="A449" i="6"/>
  <c r="C448" i="6"/>
  <c r="G448" i="6" s="1"/>
  <c r="F448" i="6" s="1"/>
  <c r="B448" i="6"/>
  <c r="I448" i="6" s="1"/>
  <c r="A448" i="6"/>
  <c r="C447" i="6"/>
  <c r="G447" i="6" s="1"/>
  <c r="F447" i="6" s="1"/>
  <c r="A447" i="6"/>
  <c r="B447" i="6" s="1"/>
  <c r="C446" i="6"/>
  <c r="G446" i="6" s="1"/>
  <c r="F446" i="6" s="1"/>
  <c r="A446" i="6"/>
  <c r="B446" i="6" s="1"/>
  <c r="I446" i="6" s="1"/>
  <c r="B445" i="6"/>
  <c r="I445" i="6" s="1"/>
  <c r="A445" i="6"/>
  <c r="C445" i="6" s="1"/>
  <c r="G445" i="6" s="1"/>
  <c r="F445" i="6" s="1"/>
  <c r="B444" i="6"/>
  <c r="I444" i="6" s="1"/>
  <c r="A444" i="6"/>
  <c r="C444" i="6" s="1"/>
  <c r="G444" i="6" s="1"/>
  <c r="F444" i="6" s="1"/>
  <c r="A443" i="6"/>
  <c r="A442" i="6"/>
  <c r="C441" i="6"/>
  <c r="G441" i="6" s="1"/>
  <c r="F441" i="6" s="1"/>
  <c r="B441" i="6"/>
  <c r="I441" i="6" s="1"/>
  <c r="A441" i="6"/>
  <c r="C440" i="6"/>
  <c r="G440" i="6" s="1"/>
  <c r="F440" i="6" s="1"/>
  <c r="B440" i="6"/>
  <c r="I440" i="6" s="1"/>
  <c r="A440" i="6"/>
  <c r="C439" i="6"/>
  <c r="G439" i="6" s="1"/>
  <c r="F439" i="6" s="1"/>
  <c r="A439" i="6"/>
  <c r="B439" i="6" s="1"/>
  <c r="C438" i="6"/>
  <c r="G438" i="6" s="1"/>
  <c r="F438" i="6" s="1"/>
  <c r="A438" i="6"/>
  <c r="B438" i="6" s="1"/>
  <c r="I438" i="6" s="1"/>
  <c r="B437" i="6"/>
  <c r="I437" i="6" s="1"/>
  <c r="A437" i="6"/>
  <c r="C437" i="6" s="1"/>
  <c r="G437" i="6" s="1"/>
  <c r="F437" i="6" s="1"/>
  <c r="B436" i="6"/>
  <c r="I436" i="6" s="1"/>
  <c r="A436" i="6"/>
  <c r="C436" i="6" s="1"/>
  <c r="G436" i="6" s="1"/>
  <c r="F436" i="6" s="1"/>
  <c r="A435" i="6"/>
  <c r="A434" i="6"/>
  <c r="C433" i="6"/>
  <c r="G433" i="6" s="1"/>
  <c r="F433" i="6" s="1"/>
  <c r="B433" i="6"/>
  <c r="I433" i="6" s="1"/>
  <c r="A433" i="6"/>
  <c r="C432" i="6"/>
  <c r="G432" i="6" s="1"/>
  <c r="F432" i="6" s="1"/>
  <c r="B432" i="6"/>
  <c r="I432" i="6" s="1"/>
  <c r="A432" i="6"/>
  <c r="C431" i="6"/>
  <c r="G431" i="6" s="1"/>
  <c r="F431" i="6" s="1"/>
  <c r="A431" i="6"/>
  <c r="B431" i="6" s="1"/>
  <c r="C430" i="6"/>
  <c r="G430" i="6" s="1"/>
  <c r="F430" i="6" s="1"/>
  <c r="A430" i="6"/>
  <c r="B430" i="6" s="1"/>
  <c r="I430" i="6" s="1"/>
  <c r="B429" i="6"/>
  <c r="I429" i="6" s="1"/>
  <c r="A429" i="6"/>
  <c r="C429" i="6" s="1"/>
  <c r="G429" i="6" s="1"/>
  <c r="F429" i="6" s="1"/>
  <c r="B428" i="6"/>
  <c r="I428" i="6" s="1"/>
  <c r="A428" i="6"/>
  <c r="C428" i="6" s="1"/>
  <c r="G428" i="6" s="1"/>
  <c r="F428" i="6" s="1"/>
  <c r="A427" i="6"/>
  <c r="C426" i="6"/>
  <c r="G426" i="6" s="1"/>
  <c r="F426" i="6" s="1"/>
  <c r="B426" i="6"/>
  <c r="I426" i="6" s="1"/>
  <c r="A426" i="6"/>
  <c r="C425" i="6"/>
  <c r="G425" i="6" s="1"/>
  <c r="F425" i="6" s="1"/>
  <c r="A425" i="6"/>
  <c r="B425" i="6" s="1"/>
  <c r="B424" i="6"/>
  <c r="I424" i="6" s="1"/>
  <c r="A424" i="6"/>
  <c r="C424" i="6" s="1"/>
  <c r="G424" i="6" s="1"/>
  <c r="F424" i="6" s="1"/>
  <c r="A423" i="6"/>
  <c r="C422" i="6"/>
  <c r="G422" i="6" s="1"/>
  <c r="F422" i="6" s="1"/>
  <c r="B422" i="6"/>
  <c r="I422" i="6" s="1"/>
  <c r="A422" i="6"/>
  <c r="C421" i="6"/>
  <c r="G421" i="6" s="1"/>
  <c r="F421" i="6" s="1"/>
  <c r="A421" i="6"/>
  <c r="B421" i="6" s="1"/>
  <c r="B420" i="6"/>
  <c r="I420" i="6" s="1"/>
  <c r="A420" i="6"/>
  <c r="C420" i="6" s="1"/>
  <c r="G420" i="6" s="1"/>
  <c r="F420" i="6" s="1"/>
  <c r="A419" i="6"/>
  <c r="C418" i="6"/>
  <c r="G418" i="6" s="1"/>
  <c r="F418" i="6" s="1"/>
  <c r="B418" i="6"/>
  <c r="I418" i="6" s="1"/>
  <c r="A418" i="6"/>
  <c r="C417" i="6"/>
  <c r="G417" i="6" s="1"/>
  <c r="F417" i="6" s="1"/>
  <c r="A417" i="6"/>
  <c r="B417" i="6" s="1"/>
  <c r="B416" i="6"/>
  <c r="I416" i="6" s="1"/>
  <c r="A416" i="6"/>
  <c r="C416" i="6" s="1"/>
  <c r="G416" i="6" s="1"/>
  <c r="F416" i="6" s="1"/>
  <c r="A415" i="6"/>
  <c r="C414" i="6"/>
  <c r="G414" i="6" s="1"/>
  <c r="F414" i="6" s="1"/>
  <c r="B414" i="6"/>
  <c r="I414" i="6" s="1"/>
  <c r="A414" i="6"/>
  <c r="C413" i="6"/>
  <c r="G413" i="6" s="1"/>
  <c r="F413" i="6" s="1"/>
  <c r="A413" i="6"/>
  <c r="B413" i="6" s="1"/>
  <c r="B412" i="6"/>
  <c r="I412" i="6" s="1"/>
  <c r="A412" i="6"/>
  <c r="C412" i="6" s="1"/>
  <c r="G412" i="6" s="1"/>
  <c r="F412" i="6" s="1"/>
  <c r="B411" i="6"/>
  <c r="I411" i="6" s="1"/>
  <c r="A411" i="6"/>
  <c r="C411" i="6" s="1"/>
  <c r="G411" i="6" s="1"/>
  <c r="F411" i="6" s="1"/>
  <c r="B410" i="6"/>
  <c r="I410" i="6" s="1"/>
  <c r="A410" i="6"/>
  <c r="C410" i="6" s="1"/>
  <c r="G410" i="6" s="1"/>
  <c r="F410" i="6" s="1"/>
  <c r="A409" i="6"/>
  <c r="A408" i="6"/>
  <c r="C407" i="6"/>
  <c r="G407" i="6" s="1"/>
  <c r="F407" i="6" s="1"/>
  <c r="B407" i="6"/>
  <c r="H407" i="6" s="1"/>
  <c r="A407" i="6"/>
  <c r="C406" i="6"/>
  <c r="G406" i="6" s="1"/>
  <c r="F406" i="6" s="1"/>
  <c r="B406" i="6"/>
  <c r="I406" i="6" s="1"/>
  <c r="A406" i="6"/>
  <c r="C405" i="6"/>
  <c r="G405" i="6" s="1"/>
  <c r="F405" i="6" s="1"/>
  <c r="B405" i="6"/>
  <c r="H405" i="6" s="1"/>
  <c r="A405" i="6"/>
  <c r="C404" i="6"/>
  <c r="G404" i="6" s="1"/>
  <c r="F404" i="6" s="1"/>
  <c r="B404" i="6"/>
  <c r="I404" i="6" s="1"/>
  <c r="A404" i="6"/>
  <c r="C403" i="6"/>
  <c r="G403" i="6" s="1"/>
  <c r="F403" i="6" s="1"/>
  <c r="A403" i="6"/>
  <c r="B403" i="6" s="1"/>
  <c r="H403" i="6" s="1"/>
  <c r="B402" i="6"/>
  <c r="I402" i="6" s="1"/>
  <c r="A402" i="6"/>
  <c r="C402" i="6" s="1"/>
  <c r="G402" i="6" s="1"/>
  <c r="F402" i="6" s="1"/>
  <c r="B401" i="6"/>
  <c r="H401" i="6" s="1"/>
  <c r="A401" i="6"/>
  <c r="C401" i="6" s="1"/>
  <c r="G401" i="6" s="1"/>
  <c r="F401" i="6" s="1"/>
  <c r="A400" i="6"/>
  <c r="A399" i="6"/>
  <c r="A398" i="6"/>
  <c r="A397" i="6"/>
  <c r="C396" i="6"/>
  <c r="G396" i="6" s="1"/>
  <c r="F396" i="6" s="1"/>
  <c r="B396" i="6"/>
  <c r="I396" i="6" s="1"/>
  <c r="A396" i="6"/>
  <c r="C395" i="6"/>
  <c r="G395" i="6" s="1"/>
  <c r="F395" i="6" s="1"/>
  <c r="B395" i="6"/>
  <c r="H395" i="6" s="1"/>
  <c r="A395" i="6"/>
  <c r="C394" i="6"/>
  <c r="G394" i="6" s="1"/>
  <c r="F394" i="6" s="1"/>
  <c r="B394" i="6"/>
  <c r="I394" i="6" s="1"/>
  <c r="A394" i="6"/>
  <c r="A393" i="6"/>
  <c r="C393" i="6" s="1"/>
  <c r="G393" i="6" s="1"/>
  <c r="F393" i="6" s="1"/>
  <c r="B392" i="6"/>
  <c r="I392" i="6" s="1"/>
  <c r="A392" i="6"/>
  <c r="B391" i="6"/>
  <c r="H391" i="6" s="1"/>
  <c r="A391" i="6"/>
  <c r="B390" i="6"/>
  <c r="I390" i="6" s="1"/>
  <c r="A390" i="6"/>
  <c r="C389" i="6"/>
  <c r="G389" i="6" s="1"/>
  <c r="F389" i="6" s="1"/>
  <c r="B389" i="6"/>
  <c r="I389" i="6" s="1"/>
  <c r="A389" i="6"/>
  <c r="C388" i="6"/>
  <c r="G388" i="6" s="1"/>
  <c r="F388" i="6" s="1"/>
  <c r="B388" i="6"/>
  <c r="I388" i="6" s="1"/>
  <c r="A388" i="6"/>
  <c r="A387" i="6"/>
  <c r="C387" i="6" s="1"/>
  <c r="G387" i="6" s="1"/>
  <c r="F387" i="6" s="1"/>
  <c r="B386" i="6"/>
  <c r="H386" i="6" s="1"/>
  <c r="A386" i="6"/>
  <c r="C386" i="6" s="1"/>
  <c r="G386" i="6" s="1"/>
  <c r="F386" i="6" s="1"/>
  <c r="A385" i="6"/>
  <c r="B384" i="6"/>
  <c r="H384" i="6" s="1"/>
  <c r="A384" i="6"/>
  <c r="C384" i="6" s="1"/>
  <c r="G384" i="6" s="1"/>
  <c r="F384" i="6" s="1"/>
  <c r="A383" i="6"/>
  <c r="B382" i="6"/>
  <c r="H382" i="6" s="1"/>
  <c r="A382" i="6"/>
  <c r="C382" i="6" s="1"/>
  <c r="G382" i="6" s="1"/>
  <c r="F382" i="6" s="1"/>
  <c r="A381" i="6"/>
  <c r="B380" i="6"/>
  <c r="H380" i="6" s="1"/>
  <c r="A380" i="6"/>
  <c r="C380" i="6" s="1"/>
  <c r="G380" i="6" s="1"/>
  <c r="F380" i="6" s="1"/>
  <c r="A379" i="6"/>
  <c r="B378" i="6"/>
  <c r="H378" i="6" s="1"/>
  <c r="A378" i="6"/>
  <c r="C378" i="6" s="1"/>
  <c r="G378" i="6" s="1"/>
  <c r="F378" i="6" s="1"/>
  <c r="A377" i="6"/>
  <c r="B376" i="6"/>
  <c r="H376" i="6" s="1"/>
  <c r="A376" i="6"/>
  <c r="C376" i="6" s="1"/>
  <c r="G376" i="6" s="1"/>
  <c r="F376" i="6" s="1"/>
  <c r="A375" i="6"/>
  <c r="B374" i="6"/>
  <c r="H374" i="6" s="1"/>
  <c r="A374" i="6"/>
  <c r="C374" i="6" s="1"/>
  <c r="G374" i="6" s="1"/>
  <c r="F374" i="6" s="1"/>
  <c r="A373" i="6"/>
  <c r="B372" i="6"/>
  <c r="H372" i="6" s="1"/>
  <c r="A372" i="6"/>
  <c r="C372" i="6" s="1"/>
  <c r="G372" i="6" s="1"/>
  <c r="F372" i="6" s="1"/>
  <c r="A371" i="6"/>
  <c r="B370" i="6"/>
  <c r="H370" i="6" s="1"/>
  <c r="A370" i="6"/>
  <c r="C370" i="6" s="1"/>
  <c r="G370" i="6" s="1"/>
  <c r="F370" i="6" s="1"/>
  <c r="A369" i="6"/>
  <c r="B368" i="6"/>
  <c r="H368" i="6" s="1"/>
  <c r="A368" i="6"/>
  <c r="C368" i="6" s="1"/>
  <c r="G368" i="6" s="1"/>
  <c r="F368" i="6" s="1"/>
  <c r="A367" i="6"/>
  <c r="B366" i="6"/>
  <c r="H366" i="6" s="1"/>
  <c r="A366" i="6"/>
  <c r="C366" i="6" s="1"/>
  <c r="G366" i="6" s="1"/>
  <c r="F366" i="6" s="1"/>
  <c r="A365" i="6"/>
  <c r="B364" i="6"/>
  <c r="H364" i="6" s="1"/>
  <c r="A364" i="6"/>
  <c r="C364" i="6" s="1"/>
  <c r="G364" i="6" s="1"/>
  <c r="F364" i="6" s="1"/>
  <c r="A363" i="6"/>
  <c r="B362" i="6"/>
  <c r="H362" i="6" s="1"/>
  <c r="A362" i="6"/>
  <c r="C362" i="6" s="1"/>
  <c r="G362" i="6" s="1"/>
  <c r="F362" i="6" s="1"/>
  <c r="A361" i="6"/>
  <c r="B360" i="6"/>
  <c r="H360" i="6" s="1"/>
  <c r="A360" i="6"/>
  <c r="C360" i="6" s="1"/>
  <c r="G360" i="6" s="1"/>
  <c r="F360" i="6" s="1"/>
  <c r="A359" i="6"/>
  <c r="B358" i="6"/>
  <c r="H358" i="6" s="1"/>
  <c r="A358" i="6"/>
  <c r="C358" i="6" s="1"/>
  <c r="G358" i="6" s="1"/>
  <c r="F358" i="6" s="1"/>
  <c r="A357" i="6"/>
  <c r="B356" i="6"/>
  <c r="H356" i="6" s="1"/>
  <c r="A356" i="6"/>
  <c r="C356" i="6" s="1"/>
  <c r="G356" i="6" s="1"/>
  <c r="F356" i="6" s="1"/>
  <c r="A355" i="6"/>
  <c r="A354" i="6"/>
  <c r="C354" i="6" s="1"/>
  <c r="G354" i="6" s="1"/>
  <c r="F354" i="6" s="1"/>
  <c r="A353" i="6"/>
  <c r="A352" i="6"/>
  <c r="C352" i="6" s="1"/>
  <c r="G352" i="6" s="1"/>
  <c r="F352" i="6" s="1"/>
  <c r="A351" i="6"/>
  <c r="A350" i="6"/>
  <c r="C350" i="6" s="1"/>
  <c r="G350" i="6" s="1"/>
  <c r="F350" i="6" s="1"/>
  <c r="A349" i="6"/>
  <c r="A348" i="6"/>
  <c r="C348" i="6" s="1"/>
  <c r="G348" i="6" s="1"/>
  <c r="F348" i="6" s="1"/>
  <c r="A347" i="6"/>
  <c r="A346" i="6"/>
  <c r="C346" i="6" s="1"/>
  <c r="G346" i="6" s="1"/>
  <c r="F346" i="6" s="1"/>
  <c r="A345" i="6"/>
  <c r="A344" i="6"/>
  <c r="C344" i="6" s="1"/>
  <c r="G344" i="6" s="1"/>
  <c r="F344" i="6" s="1"/>
  <c r="A343" i="6"/>
  <c r="A342" i="6"/>
  <c r="C342" i="6" s="1"/>
  <c r="G342" i="6" s="1"/>
  <c r="F342" i="6" s="1"/>
  <c r="A341" i="6"/>
  <c r="A340" i="6"/>
  <c r="C340" i="6" s="1"/>
  <c r="G340" i="6" s="1"/>
  <c r="F340" i="6" s="1"/>
  <c r="A339" i="6"/>
  <c r="A338" i="6"/>
  <c r="C338" i="6" s="1"/>
  <c r="G338" i="6" s="1"/>
  <c r="F338" i="6" s="1"/>
  <c r="A337" i="6"/>
  <c r="A336" i="6"/>
  <c r="C336" i="6" s="1"/>
  <c r="G336" i="6" s="1"/>
  <c r="F336" i="6" s="1"/>
  <c r="A335" i="6"/>
  <c r="A334" i="6"/>
  <c r="C334" i="6" s="1"/>
  <c r="G334" i="6" s="1"/>
  <c r="F334" i="6" s="1"/>
  <c r="B333" i="6"/>
  <c r="A333" i="6"/>
  <c r="A332" i="6"/>
  <c r="B331" i="6"/>
  <c r="A331" i="6"/>
  <c r="A330" i="6"/>
  <c r="A329" i="6"/>
  <c r="B329" i="6" s="1"/>
  <c r="H329" i="6" s="1"/>
  <c r="B328" i="6"/>
  <c r="H328" i="6" s="1"/>
  <c r="A328" i="6"/>
  <c r="C328" i="6" s="1"/>
  <c r="G328" i="6" s="1"/>
  <c r="F328" i="6" s="1"/>
  <c r="A327" i="6"/>
  <c r="B326" i="6"/>
  <c r="A326" i="6"/>
  <c r="C326" i="6" s="1"/>
  <c r="G326" i="6" s="1"/>
  <c r="F326" i="6" s="1"/>
  <c r="A325" i="6"/>
  <c r="C325" i="6" s="1"/>
  <c r="G325" i="6" s="1"/>
  <c r="F325" i="6" s="1"/>
  <c r="A324" i="6"/>
  <c r="A323" i="6"/>
  <c r="A322" i="6"/>
  <c r="A321" i="6"/>
  <c r="A320" i="6"/>
  <c r="A319" i="6"/>
  <c r="A318" i="6"/>
  <c r="A317" i="6"/>
  <c r="B316" i="6"/>
  <c r="H316" i="6" s="1"/>
  <c r="A316" i="6"/>
  <c r="A315" i="6"/>
  <c r="A314" i="6"/>
  <c r="B314" i="6" s="1"/>
  <c r="H314" i="6" s="1"/>
  <c r="A313" i="6"/>
  <c r="B312" i="6"/>
  <c r="H312" i="6" s="1"/>
  <c r="A312" i="6"/>
  <c r="C311" i="6"/>
  <c r="G311" i="6" s="1"/>
  <c r="F311" i="6" s="1"/>
  <c r="A311" i="6"/>
  <c r="A310" i="6"/>
  <c r="C309" i="6"/>
  <c r="G309" i="6" s="1"/>
  <c r="F309" i="6" s="1"/>
  <c r="A309" i="6"/>
  <c r="C308" i="6"/>
  <c r="G308" i="6" s="1"/>
  <c r="F308" i="6" s="1"/>
  <c r="B308" i="6"/>
  <c r="I308" i="6" s="1"/>
  <c r="A308" i="6"/>
  <c r="C307" i="6"/>
  <c r="G307" i="6" s="1"/>
  <c r="F307" i="6" s="1"/>
  <c r="B307" i="6"/>
  <c r="I307" i="6" s="1"/>
  <c r="A307" i="6"/>
  <c r="A306" i="6"/>
  <c r="B305" i="6"/>
  <c r="I305" i="6" s="1"/>
  <c r="A305" i="6"/>
  <c r="B304" i="6"/>
  <c r="I304" i="6" s="1"/>
  <c r="A304" i="6"/>
  <c r="C303" i="6"/>
  <c r="G303" i="6" s="1"/>
  <c r="F303" i="6" s="1"/>
  <c r="A303" i="6"/>
  <c r="A302" i="6"/>
  <c r="C301" i="6"/>
  <c r="G301" i="6" s="1"/>
  <c r="F301" i="6" s="1"/>
  <c r="A301" i="6"/>
  <c r="C300" i="6"/>
  <c r="G300" i="6" s="1"/>
  <c r="F300" i="6" s="1"/>
  <c r="B300" i="6"/>
  <c r="I300" i="6" s="1"/>
  <c r="A300" i="6"/>
  <c r="B299" i="6"/>
  <c r="I299" i="6" s="1"/>
  <c r="A299" i="6"/>
  <c r="C298" i="6"/>
  <c r="G298" i="6" s="1"/>
  <c r="F298" i="6" s="1"/>
  <c r="A298" i="6"/>
  <c r="C297" i="6"/>
  <c r="G297" i="6" s="1"/>
  <c r="F297" i="6" s="1"/>
  <c r="B297" i="6"/>
  <c r="I297" i="6" s="1"/>
  <c r="A297" i="6"/>
  <c r="B296" i="6"/>
  <c r="I296" i="6" s="1"/>
  <c r="A296" i="6"/>
  <c r="C295" i="6"/>
  <c r="G295" i="6" s="1"/>
  <c r="F295" i="6" s="1"/>
  <c r="A295" i="6"/>
  <c r="A294" i="6"/>
  <c r="C294" i="6" s="1"/>
  <c r="G294" i="6" s="1"/>
  <c r="F294" i="6" s="1"/>
  <c r="C293" i="6"/>
  <c r="G293" i="6" s="1"/>
  <c r="F293" i="6" s="1"/>
  <c r="A293" i="6"/>
  <c r="C292" i="6"/>
  <c r="G292" i="6" s="1"/>
  <c r="F292" i="6" s="1"/>
  <c r="B292" i="6"/>
  <c r="I292" i="6" s="1"/>
  <c r="A292" i="6"/>
  <c r="C291" i="6"/>
  <c r="G291" i="6" s="1"/>
  <c r="F291" i="6" s="1"/>
  <c r="B291" i="6"/>
  <c r="I291" i="6" s="1"/>
  <c r="A291" i="6"/>
  <c r="A290" i="6"/>
  <c r="B289" i="6"/>
  <c r="I289" i="6" s="1"/>
  <c r="A289" i="6"/>
  <c r="B288" i="6"/>
  <c r="I288" i="6" s="1"/>
  <c r="A288" i="6"/>
  <c r="C287" i="6"/>
  <c r="G287" i="6" s="1"/>
  <c r="F287" i="6" s="1"/>
  <c r="A287" i="6"/>
  <c r="A286" i="6"/>
  <c r="A285" i="6"/>
  <c r="C284" i="6"/>
  <c r="G284" i="6" s="1"/>
  <c r="F284" i="6" s="1"/>
  <c r="A284" i="6"/>
  <c r="A283" i="6"/>
  <c r="A282" i="6"/>
  <c r="A281" i="6"/>
  <c r="C280" i="6"/>
  <c r="G280" i="6" s="1"/>
  <c r="F280" i="6" s="1"/>
  <c r="A280" i="6"/>
  <c r="A279" i="6"/>
  <c r="A278" i="6"/>
  <c r="A277" i="6"/>
  <c r="C276" i="6"/>
  <c r="G276" i="6" s="1"/>
  <c r="F276" i="6" s="1"/>
  <c r="A276" i="6"/>
  <c r="A275" i="6"/>
  <c r="C274" i="6"/>
  <c r="G274" i="6" s="1"/>
  <c r="F274" i="6" s="1"/>
  <c r="A274" i="6"/>
  <c r="A273" i="6"/>
  <c r="A272" i="6"/>
  <c r="A271" i="6"/>
  <c r="A270" i="6"/>
  <c r="A269" i="6"/>
  <c r="C268" i="6"/>
  <c r="G268" i="6" s="1"/>
  <c r="F268" i="6" s="1"/>
  <c r="A268" i="6"/>
  <c r="A267" i="6"/>
  <c r="A266" i="6"/>
  <c r="A265" i="6"/>
  <c r="C264" i="6"/>
  <c r="G264" i="6" s="1"/>
  <c r="F264" i="6" s="1"/>
  <c r="A264" i="6"/>
  <c r="A263" i="6"/>
  <c r="A262" i="6"/>
  <c r="A261" i="6"/>
  <c r="A260" i="6"/>
  <c r="C260" i="6" s="1"/>
  <c r="G260" i="6" s="1"/>
  <c r="F260" i="6" s="1"/>
  <c r="A259" i="6"/>
  <c r="C259" i="6" s="1"/>
  <c r="G259" i="6" s="1"/>
  <c r="F259" i="6" s="1"/>
  <c r="A258" i="6"/>
  <c r="A257" i="6"/>
  <c r="A256" i="6"/>
  <c r="C256" i="6" s="1"/>
  <c r="G256" i="6" s="1"/>
  <c r="F256" i="6" s="1"/>
  <c r="C255" i="6"/>
  <c r="G255" i="6" s="1"/>
  <c r="F255" i="6" s="1"/>
  <c r="A255" i="6"/>
  <c r="A254" i="6"/>
  <c r="A253" i="6"/>
  <c r="A252" i="6"/>
  <c r="C252" i="6" s="1"/>
  <c r="G252" i="6" s="1"/>
  <c r="F252" i="6" s="1"/>
  <c r="A251" i="6"/>
  <c r="C251" i="6" s="1"/>
  <c r="G251" i="6" s="1"/>
  <c r="F251" i="6" s="1"/>
  <c r="A250" i="6"/>
  <c r="A249" i="6"/>
  <c r="A248" i="6"/>
  <c r="C248" i="6" s="1"/>
  <c r="G248" i="6" s="1"/>
  <c r="F248" i="6" s="1"/>
  <c r="C247" i="6"/>
  <c r="G247" i="6" s="1"/>
  <c r="F247" i="6" s="1"/>
  <c r="A247" i="6"/>
  <c r="A246" i="6"/>
  <c r="A245" i="6"/>
  <c r="A244" i="6"/>
  <c r="A243" i="6"/>
  <c r="A242" i="6"/>
  <c r="A241" i="6"/>
  <c r="C240" i="6"/>
  <c r="G240" i="6" s="1"/>
  <c r="F240" i="6" s="1"/>
  <c r="A240" i="6"/>
  <c r="A239" i="6"/>
  <c r="A238" i="6"/>
  <c r="A237" i="6"/>
  <c r="C236" i="6"/>
  <c r="G236" i="6" s="1"/>
  <c r="F236" i="6" s="1"/>
  <c r="A236" i="6"/>
  <c r="A235" i="6"/>
  <c r="A234" i="6"/>
  <c r="A233" i="6"/>
  <c r="A232" i="6"/>
  <c r="A231" i="6"/>
  <c r="C230" i="6"/>
  <c r="G230" i="6" s="1"/>
  <c r="F230" i="6" s="1"/>
  <c r="A230" i="6"/>
  <c r="A229" i="6"/>
  <c r="A228" i="6"/>
  <c r="A227" i="6"/>
  <c r="C226" i="6"/>
  <c r="G226" i="6" s="1"/>
  <c r="F226" i="6" s="1"/>
  <c r="A226" i="6"/>
  <c r="A225" i="6"/>
  <c r="A224" i="6"/>
  <c r="A223" i="6"/>
  <c r="C222" i="6"/>
  <c r="G222" i="6" s="1"/>
  <c r="F222" i="6" s="1"/>
  <c r="A222" i="6"/>
  <c r="A221" i="6"/>
  <c r="A220" i="6"/>
  <c r="A219" i="6"/>
  <c r="C218" i="6"/>
  <c r="G218" i="6" s="1"/>
  <c r="F218" i="6" s="1"/>
  <c r="A218" i="6"/>
  <c r="A217" i="6"/>
  <c r="A216" i="6"/>
  <c r="A215" i="6"/>
  <c r="C214" i="6"/>
  <c r="G214" i="6" s="1"/>
  <c r="F214" i="6" s="1"/>
  <c r="A214" i="6"/>
  <c r="A213" i="6"/>
  <c r="A212" i="6"/>
  <c r="A211" i="6"/>
  <c r="C210" i="6"/>
  <c r="G210" i="6" s="1"/>
  <c r="F210" i="6" s="1"/>
  <c r="A210" i="6"/>
  <c r="A209" i="6"/>
  <c r="A208" i="6"/>
  <c r="A207" i="6"/>
  <c r="C206" i="6"/>
  <c r="G206" i="6" s="1"/>
  <c r="F206" i="6" s="1"/>
  <c r="A206" i="6"/>
  <c r="A205" i="6"/>
  <c r="A204" i="6"/>
  <c r="A203" i="6"/>
  <c r="C202" i="6"/>
  <c r="G202" i="6" s="1"/>
  <c r="F202" i="6" s="1"/>
  <c r="A202" i="6"/>
  <c r="A201" i="6"/>
  <c r="A200" i="6"/>
  <c r="A199" i="6"/>
  <c r="C198" i="6"/>
  <c r="G198" i="6" s="1"/>
  <c r="F198" i="6" s="1"/>
  <c r="A198" i="6"/>
  <c r="A197" i="6"/>
  <c r="A196" i="6"/>
  <c r="A195" i="6"/>
  <c r="C194" i="6"/>
  <c r="G194" i="6" s="1"/>
  <c r="F194" i="6" s="1"/>
  <c r="A194" i="6"/>
  <c r="A193" i="6"/>
  <c r="A192" i="6"/>
  <c r="A191" i="6"/>
  <c r="C190" i="6"/>
  <c r="G190" i="6" s="1"/>
  <c r="F190" i="6" s="1"/>
  <c r="A190" i="6"/>
  <c r="A189" i="6"/>
  <c r="A188" i="6"/>
  <c r="A187" i="6"/>
  <c r="C186" i="6"/>
  <c r="G186" i="6" s="1"/>
  <c r="F186" i="6" s="1"/>
  <c r="A186" i="6"/>
  <c r="A185" i="6"/>
  <c r="A184" i="6"/>
  <c r="A183" i="6"/>
  <c r="C182" i="6"/>
  <c r="G182" i="6" s="1"/>
  <c r="F182" i="6" s="1"/>
  <c r="A182" i="6"/>
  <c r="A181" i="6"/>
  <c r="A180" i="6"/>
  <c r="A179" i="6"/>
  <c r="C178" i="6"/>
  <c r="G178" i="6" s="1"/>
  <c r="F178" i="6" s="1"/>
  <c r="A178" i="6"/>
  <c r="A177" i="6"/>
  <c r="A176" i="6"/>
  <c r="A175" i="6"/>
  <c r="C174" i="6"/>
  <c r="G174" i="6" s="1"/>
  <c r="F174" i="6" s="1"/>
  <c r="A174" i="6"/>
  <c r="A173" i="6"/>
  <c r="A172" i="6"/>
  <c r="A171" i="6"/>
  <c r="C170" i="6"/>
  <c r="G170" i="6" s="1"/>
  <c r="F170" i="6" s="1"/>
  <c r="A170" i="6"/>
  <c r="A169" i="6"/>
  <c r="A168" i="6"/>
  <c r="A167" i="6"/>
  <c r="C166" i="6"/>
  <c r="G166" i="6" s="1"/>
  <c r="F166" i="6" s="1"/>
  <c r="A166" i="6"/>
  <c r="A165" i="6"/>
  <c r="A164" i="6"/>
  <c r="A163" i="6"/>
  <c r="C162" i="6"/>
  <c r="G162" i="6" s="1"/>
  <c r="F162" i="6" s="1"/>
  <c r="A162" i="6"/>
  <c r="A161" i="6"/>
  <c r="A160" i="6"/>
  <c r="A159" i="6"/>
  <c r="C158" i="6"/>
  <c r="G158" i="6" s="1"/>
  <c r="F158" i="6" s="1"/>
  <c r="A158" i="6"/>
  <c r="A157" i="6"/>
  <c r="A156" i="6"/>
  <c r="A155" i="6"/>
  <c r="C154" i="6"/>
  <c r="G154" i="6" s="1"/>
  <c r="F154" i="6" s="1"/>
  <c r="A154" i="6"/>
  <c r="C153" i="6"/>
  <c r="G153" i="6" s="1"/>
  <c r="F153" i="6" s="1"/>
  <c r="A153" i="6"/>
  <c r="A152" i="6"/>
  <c r="A151" i="6"/>
  <c r="A150" i="6"/>
  <c r="C150" i="6" s="1"/>
  <c r="G150" i="6" s="1"/>
  <c r="F150" i="6" s="1"/>
  <c r="A149" i="6"/>
  <c r="C149" i="6" s="1"/>
  <c r="G149" i="6" s="1"/>
  <c r="F149" i="6" s="1"/>
  <c r="A148" i="6"/>
  <c r="A147" i="6"/>
  <c r="C146" i="6"/>
  <c r="G146" i="6" s="1"/>
  <c r="F146" i="6" s="1"/>
  <c r="A146" i="6"/>
  <c r="C145" i="6"/>
  <c r="G145" i="6" s="1"/>
  <c r="F145" i="6" s="1"/>
  <c r="A145" i="6"/>
  <c r="A144" i="6"/>
  <c r="A143" i="6"/>
  <c r="C142" i="6"/>
  <c r="G142" i="6" s="1"/>
  <c r="F142" i="6" s="1"/>
  <c r="A142" i="6"/>
  <c r="C141" i="6"/>
  <c r="G141" i="6" s="1"/>
  <c r="F141" i="6" s="1"/>
  <c r="A141" i="6"/>
  <c r="A140" i="6"/>
  <c r="A139" i="6"/>
  <c r="A138" i="6"/>
  <c r="C138" i="6" s="1"/>
  <c r="G138" i="6" s="1"/>
  <c r="F138" i="6" s="1"/>
  <c r="A137" i="6"/>
  <c r="C137" i="6" s="1"/>
  <c r="G137" i="6" s="1"/>
  <c r="F137" i="6" s="1"/>
  <c r="A136" i="6"/>
  <c r="A135" i="6"/>
  <c r="A134" i="6"/>
  <c r="A133" i="6"/>
  <c r="A132" i="6"/>
  <c r="B131" i="6"/>
  <c r="I131" i="6" s="1"/>
  <c r="A131" i="6"/>
  <c r="C130" i="6"/>
  <c r="G130" i="6" s="1"/>
  <c r="F130" i="6" s="1"/>
  <c r="A130" i="6"/>
  <c r="C129" i="6"/>
  <c r="G129" i="6" s="1"/>
  <c r="F129" i="6" s="1"/>
  <c r="A129" i="6"/>
  <c r="A128" i="6"/>
  <c r="C128" i="6" s="1"/>
  <c r="G128" i="6" s="1"/>
  <c r="F128" i="6" s="1"/>
  <c r="C127" i="6"/>
  <c r="G127" i="6" s="1"/>
  <c r="F127" i="6" s="1"/>
  <c r="A127" i="6"/>
  <c r="A126" i="6"/>
  <c r="A125" i="6"/>
  <c r="A124" i="6"/>
  <c r="A123" i="6"/>
  <c r="A122" i="6"/>
  <c r="C122" i="6" s="1"/>
  <c r="G122" i="6" s="1"/>
  <c r="F122" i="6" s="1"/>
  <c r="C121" i="6"/>
  <c r="G121" i="6" s="1"/>
  <c r="F121" i="6" s="1"/>
  <c r="B121" i="6"/>
  <c r="I121" i="6" s="1"/>
  <c r="A121" i="6"/>
  <c r="C120" i="6"/>
  <c r="G120" i="6" s="1"/>
  <c r="F120" i="6" s="1"/>
  <c r="A120" i="6"/>
  <c r="A119" i="6"/>
  <c r="A118" i="6"/>
  <c r="A117" i="6"/>
  <c r="A116" i="6"/>
  <c r="B115" i="6"/>
  <c r="I115" i="6" s="1"/>
  <c r="A115" i="6"/>
  <c r="C114" i="6"/>
  <c r="G114" i="6" s="1"/>
  <c r="F114" i="6" s="1"/>
  <c r="A114" i="6"/>
  <c r="B113" i="6"/>
  <c r="I113" i="6" s="1"/>
  <c r="A113" i="6"/>
  <c r="C112" i="6"/>
  <c r="G112" i="6" s="1"/>
  <c r="F112" i="6" s="1"/>
  <c r="A112" i="6"/>
  <c r="B111" i="6"/>
  <c r="I111" i="6" s="1"/>
  <c r="A111" i="6"/>
  <c r="C110" i="6"/>
  <c r="G110" i="6" s="1"/>
  <c r="F110" i="6" s="1"/>
  <c r="A110" i="6"/>
  <c r="B109" i="6"/>
  <c r="I109" i="6" s="1"/>
  <c r="A109" i="6"/>
  <c r="C108" i="6"/>
  <c r="G108" i="6" s="1"/>
  <c r="F108" i="6" s="1"/>
  <c r="A108" i="6"/>
  <c r="B107" i="6"/>
  <c r="I107" i="6" s="1"/>
  <c r="A107" i="6"/>
  <c r="C106" i="6"/>
  <c r="G106" i="6" s="1"/>
  <c r="F106" i="6" s="1"/>
  <c r="A106" i="6"/>
  <c r="B105" i="6"/>
  <c r="I105" i="6" s="1"/>
  <c r="A105" i="6"/>
  <c r="C104" i="6"/>
  <c r="G104" i="6" s="1"/>
  <c r="F104" i="6" s="1"/>
  <c r="A104" i="6"/>
  <c r="B103" i="6"/>
  <c r="I103" i="6" s="1"/>
  <c r="A103" i="6"/>
  <c r="C102" i="6"/>
  <c r="G102" i="6" s="1"/>
  <c r="F102" i="6" s="1"/>
  <c r="A102" i="6"/>
  <c r="B101" i="6"/>
  <c r="I101" i="6" s="1"/>
  <c r="A101" i="6"/>
  <c r="C100" i="6"/>
  <c r="G100" i="6" s="1"/>
  <c r="F100" i="6" s="1"/>
  <c r="A100" i="6"/>
  <c r="B99" i="6"/>
  <c r="I99" i="6" s="1"/>
  <c r="A99" i="6"/>
  <c r="C98" i="6"/>
  <c r="G98" i="6" s="1"/>
  <c r="F98" i="6" s="1"/>
  <c r="A98" i="6"/>
  <c r="B97" i="6"/>
  <c r="I97" i="6" s="1"/>
  <c r="A97" i="6"/>
  <c r="C96" i="6"/>
  <c r="G96" i="6" s="1"/>
  <c r="F96" i="6" s="1"/>
  <c r="A96" i="6"/>
  <c r="B95" i="6"/>
  <c r="I95" i="6" s="1"/>
  <c r="A95" i="6"/>
  <c r="C94" i="6"/>
  <c r="G94" i="6" s="1"/>
  <c r="F94" i="6" s="1"/>
  <c r="A94" i="6"/>
  <c r="B93" i="6"/>
  <c r="I93" i="6" s="1"/>
  <c r="A93" i="6"/>
  <c r="C92" i="6"/>
  <c r="G92" i="6" s="1"/>
  <c r="F92" i="6" s="1"/>
  <c r="A92" i="6"/>
  <c r="B91" i="6"/>
  <c r="I91" i="6" s="1"/>
  <c r="A91" i="6"/>
  <c r="C90" i="6"/>
  <c r="G90" i="6" s="1"/>
  <c r="F90" i="6" s="1"/>
  <c r="A90" i="6"/>
  <c r="B89" i="6"/>
  <c r="I89" i="6" s="1"/>
  <c r="A89" i="6"/>
  <c r="C88" i="6"/>
  <c r="G88" i="6" s="1"/>
  <c r="F88" i="6" s="1"/>
  <c r="A88" i="6"/>
  <c r="B87" i="6"/>
  <c r="I87" i="6" s="1"/>
  <c r="A87" i="6"/>
  <c r="C86" i="6"/>
  <c r="G86" i="6" s="1"/>
  <c r="F86" i="6" s="1"/>
  <c r="A86" i="6"/>
  <c r="A85" i="6"/>
  <c r="A84" i="6"/>
  <c r="A83" i="6"/>
  <c r="C82" i="6"/>
  <c r="G82" i="6" s="1"/>
  <c r="F82" i="6" s="1"/>
  <c r="A82" i="6"/>
  <c r="A81" i="6"/>
  <c r="A80" i="6"/>
  <c r="A79" i="6"/>
  <c r="C78" i="6"/>
  <c r="G78" i="6" s="1"/>
  <c r="F78" i="6" s="1"/>
  <c r="A78" i="6"/>
  <c r="A77" i="6"/>
  <c r="A76" i="6"/>
  <c r="A75" i="6"/>
  <c r="C74" i="6"/>
  <c r="G74" i="6" s="1"/>
  <c r="F74" i="6" s="1"/>
  <c r="A74" i="6"/>
  <c r="A73" i="6"/>
  <c r="A72" i="6"/>
  <c r="A71" i="6"/>
  <c r="C70" i="6"/>
  <c r="G70" i="6" s="1"/>
  <c r="F70" i="6" s="1"/>
  <c r="A70" i="6"/>
  <c r="A69" i="6"/>
  <c r="A68" i="6"/>
  <c r="A67" i="6"/>
  <c r="C66" i="6"/>
  <c r="G66" i="6" s="1"/>
  <c r="F66" i="6" s="1"/>
  <c r="A66" i="6"/>
  <c r="A65" i="6"/>
  <c r="A64" i="6"/>
  <c r="A63" i="6"/>
  <c r="C62" i="6"/>
  <c r="G62" i="6" s="1"/>
  <c r="F62" i="6" s="1"/>
  <c r="A62" i="6"/>
  <c r="A61" i="6"/>
  <c r="A60" i="6"/>
  <c r="A59" i="6"/>
  <c r="C58" i="6"/>
  <c r="G58" i="6" s="1"/>
  <c r="F58" i="6" s="1"/>
  <c r="A58" i="6"/>
  <c r="A57" i="6"/>
  <c r="A56" i="6"/>
  <c r="A55" i="6"/>
  <c r="C54" i="6"/>
  <c r="G54" i="6" s="1"/>
  <c r="F54" i="6" s="1"/>
  <c r="A54" i="6"/>
  <c r="A53" i="6"/>
  <c r="A52" i="6"/>
  <c r="A51" i="6"/>
  <c r="C50" i="6"/>
  <c r="G50" i="6" s="1"/>
  <c r="F50" i="6" s="1"/>
  <c r="A50" i="6"/>
  <c r="B49" i="6"/>
  <c r="I49" i="6" s="1"/>
  <c r="A49" i="6"/>
  <c r="C48" i="6"/>
  <c r="G48" i="6" s="1"/>
  <c r="F48" i="6" s="1"/>
  <c r="A48" i="6"/>
  <c r="B47" i="6"/>
  <c r="I47" i="6" s="1"/>
  <c r="A47" i="6"/>
  <c r="C46" i="6"/>
  <c r="G46" i="6" s="1"/>
  <c r="F46" i="6" s="1"/>
  <c r="A46" i="6"/>
  <c r="A45" i="6"/>
  <c r="A44" i="6"/>
  <c r="A43" i="6"/>
  <c r="C42" i="6"/>
  <c r="G42" i="6" s="1"/>
  <c r="F42" i="6" s="1"/>
  <c r="A42" i="6"/>
  <c r="B41" i="6"/>
  <c r="I41" i="6" s="1"/>
  <c r="A41" i="6"/>
  <c r="C40" i="6"/>
  <c r="G40" i="6" s="1"/>
  <c r="F40" i="6" s="1"/>
  <c r="A40" i="6"/>
  <c r="B39" i="6"/>
  <c r="I39" i="6" s="1"/>
  <c r="A39" i="6"/>
  <c r="C38" i="6"/>
  <c r="G38" i="6" s="1"/>
  <c r="F38" i="6" s="1"/>
  <c r="A38" i="6"/>
  <c r="A37" i="6"/>
  <c r="A36" i="6"/>
  <c r="A35" i="6"/>
  <c r="B35" i="6" s="1"/>
  <c r="I35" i="6" s="1"/>
  <c r="A34" i="6"/>
  <c r="B34" i="6" s="1"/>
  <c r="I34" i="6" s="1"/>
  <c r="A33" i="6"/>
  <c r="B33" i="6" s="1"/>
  <c r="I33" i="6" s="1"/>
  <c r="A32" i="6"/>
  <c r="B32" i="6" s="1"/>
  <c r="I32" i="6" s="1"/>
  <c r="A31" i="6"/>
  <c r="A30" i="6"/>
  <c r="B30" i="6" s="1"/>
  <c r="I30" i="6" s="1"/>
  <c r="A29" i="6"/>
  <c r="C29" i="6" s="1"/>
  <c r="G29" i="6" s="1"/>
  <c r="F29" i="6" s="1"/>
  <c r="C28" i="6"/>
  <c r="G28" i="6" s="1"/>
  <c r="F28" i="6" s="1"/>
  <c r="A28" i="6"/>
  <c r="B28" i="6" s="1"/>
  <c r="I28" i="6" s="1"/>
  <c r="C27" i="6"/>
  <c r="G27" i="6" s="1"/>
  <c r="F27" i="6" s="1"/>
  <c r="A27" i="6"/>
  <c r="B27" i="6" s="1"/>
  <c r="I27" i="6" s="1"/>
  <c r="A26" i="6"/>
  <c r="A25" i="6"/>
  <c r="A24" i="6"/>
  <c r="A23" i="6"/>
  <c r="A22" i="6"/>
  <c r="A21" i="6"/>
  <c r="A20" i="6"/>
  <c r="A19" i="6"/>
  <c r="A18" i="6"/>
  <c r="A17" i="6"/>
  <c r="A16" i="6"/>
  <c r="A15" i="6"/>
  <c r="C15" i="6" s="1"/>
  <c r="G15" i="6" s="1"/>
  <c r="F15" i="6" s="1"/>
  <c r="A14" i="6"/>
  <c r="C14" i="6" s="1"/>
  <c r="G14" i="6" s="1"/>
  <c r="F14" i="6" s="1"/>
  <c r="A13" i="6"/>
  <c r="A12" i="6"/>
  <c r="A11" i="6"/>
  <c r="A10" i="6"/>
  <c r="G10" i="6" s="1"/>
  <c r="F10" i="6" s="1"/>
  <c r="A6" i="6"/>
  <c r="C6" i="6" s="1"/>
  <c r="A5" i="6"/>
  <c r="C4" i="6"/>
  <c r="A4" i="6"/>
  <c r="B4" i="6" s="1"/>
  <c r="C3" i="6"/>
  <c r="A3" i="6"/>
  <c r="B3" i="6" s="1"/>
  <c r="B310" i="6" l="1"/>
  <c r="C324" i="6"/>
  <c r="G324" i="6" s="1"/>
  <c r="F324" i="6" s="1"/>
  <c r="B324" i="6"/>
  <c r="C330" i="6"/>
  <c r="G330" i="6" s="1"/>
  <c r="F330" i="6" s="1"/>
  <c r="C332" i="6"/>
  <c r="G332" i="6" s="1"/>
  <c r="F332" i="6" s="1"/>
  <c r="B332" i="6"/>
  <c r="H332" i="6" s="1"/>
  <c r="B16" i="6"/>
  <c r="I16" i="6" s="1"/>
  <c r="B17" i="6"/>
  <c r="I17" i="6" s="1"/>
  <c r="B18" i="6"/>
  <c r="I18" i="6" s="1"/>
  <c r="B19" i="6"/>
  <c r="I19" i="6" s="1"/>
  <c r="B20" i="6"/>
  <c r="I20" i="6" s="1"/>
  <c r="B31" i="6"/>
  <c r="I31" i="6" s="1"/>
  <c r="C52" i="6"/>
  <c r="G52" i="6" s="1"/>
  <c r="F52" i="6" s="1"/>
  <c r="C60" i="6"/>
  <c r="G60" i="6" s="1"/>
  <c r="F60" i="6" s="1"/>
  <c r="C68" i="6"/>
  <c r="G68" i="6" s="1"/>
  <c r="F68" i="6" s="1"/>
  <c r="C76" i="6"/>
  <c r="G76" i="6" s="1"/>
  <c r="F76" i="6" s="1"/>
  <c r="C84" i="6"/>
  <c r="G84" i="6" s="1"/>
  <c r="F84" i="6" s="1"/>
  <c r="B123" i="6"/>
  <c r="I123" i="6" s="1"/>
  <c r="C160" i="6"/>
  <c r="G160" i="6" s="1"/>
  <c r="F160" i="6" s="1"/>
  <c r="C168" i="6"/>
  <c r="G168" i="6" s="1"/>
  <c r="F168" i="6" s="1"/>
  <c r="C176" i="6"/>
  <c r="G176" i="6" s="1"/>
  <c r="F176" i="6" s="1"/>
  <c r="C184" i="6"/>
  <c r="G184" i="6" s="1"/>
  <c r="F184" i="6" s="1"/>
  <c r="C192" i="6"/>
  <c r="G192" i="6" s="1"/>
  <c r="F192" i="6" s="1"/>
  <c r="C200" i="6"/>
  <c r="G200" i="6" s="1"/>
  <c r="F200" i="6" s="1"/>
  <c r="C208" i="6"/>
  <c r="G208" i="6" s="1"/>
  <c r="F208" i="6" s="1"/>
  <c r="C216" i="6"/>
  <c r="G216" i="6" s="1"/>
  <c r="F216" i="6" s="1"/>
  <c r="C224" i="6"/>
  <c r="G224" i="6" s="1"/>
  <c r="F224" i="6" s="1"/>
  <c r="C232" i="6"/>
  <c r="G232" i="6" s="1"/>
  <c r="F232" i="6" s="1"/>
  <c r="C238" i="6"/>
  <c r="G238" i="6" s="1"/>
  <c r="F238" i="6" s="1"/>
  <c r="C262" i="6"/>
  <c r="G262" i="6" s="1"/>
  <c r="F262" i="6" s="1"/>
  <c r="C282" i="6"/>
  <c r="G282" i="6" s="1"/>
  <c r="F282" i="6" s="1"/>
  <c r="B287" i="6"/>
  <c r="I287" i="6" s="1"/>
  <c r="B290" i="6"/>
  <c r="B293" i="6"/>
  <c r="I293" i="6" s="1"/>
  <c r="C296" i="6"/>
  <c r="G296" i="6" s="1"/>
  <c r="F296" i="6" s="1"/>
  <c r="B303" i="6"/>
  <c r="I303" i="6" s="1"/>
  <c r="B306" i="6"/>
  <c r="B309" i="6"/>
  <c r="I309" i="6" s="1"/>
  <c r="C310" i="6"/>
  <c r="G310" i="6" s="1"/>
  <c r="F310" i="6" s="1"/>
  <c r="C312" i="6"/>
  <c r="G312" i="6" s="1"/>
  <c r="F312" i="6" s="1"/>
  <c r="C322" i="6"/>
  <c r="G322" i="6" s="1"/>
  <c r="F322" i="6" s="1"/>
  <c r="B322" i="6"/>
  <c r="H322" i="6" s="1"/>
  <c r="B330" i="6"/>
  <c r="H330" i="6" s="1"/>
  <c r="C391" i="6"/>
  <c r="G391" i="6" s="1"/>
  <c r="F391" i="6" s="1"/>
  <c r="I413" i="6"/>
  <c r="H413" i="6"/>
  <c r="I421" i="6"/>
  <c r="H421" i="6"/>
  <c r="B294" i="6"/>
  <c r="C314" i="6"/>
  <c r="G314" i="6" s="1"/>
  <c r="F314" i="6" s="1"/>
  <c r="C16" i="6"/>
  <c r="G16" i="6" s="1"/>
  <c r="F16" i="6" s="1"/>
  <c r="C18" i="6"/>
  <c r="G18" i="6" s="1"/>
  <c r="F18" i="6" s="1"/>
  <c r="C20" i="6"/>
  <c r="G20" i="6" s="1"/>
  <c r="F20" i="6" s="1"/>
  <c r="C31" i="6"/>
  <c r="G31" i="6" s="1"/>
  <c r="F31" i="6" s="1"/>
  <c r="B286" i="6"/>
  <c r="C290" i="6"/>
  <c r="G290" i="6" s="1"/>
  <c r="F290" i="6" s="1"/>
  <c r="B302" i="6"/>
  <c r="C306" i="6"/>
  <c r="G306" i="6" s="1"/>
  <c r="F306" i="6" s="1"/>
  <c r="C318" i="6"/>
  <c r="G318" i="6" s="1"/>
  <c r="F318" i="6" s="1"/>
  <c r="C320" i="6"/>
  <c r="G320" i="6" s="1"/>
  <c r="F320" i="6" s="1"/>
  <c r="B320" i="6"/>
  <c r="H320" i="6" s="1"/>
  <c r="C397" i="6"/>
  <c r="G397" i="6" s="1"/>
  <c r="F397" i="6" s="1"/>
  <c r="B397" i="6"/>
  <c r="H397" i="6" s="1"/>
  <c r="I431" i="6"/>
  <c r="H431" i="6"/>
  <c r="I439" i="6"/>
  <c r="H439" i="6"/>
  <c r="I447" i="6"/>
  <c r="H447" i="6"/>
  <c r="I455" i="6"/>
  <c r="H455" i="6"/>
  <c r="I463" i="6"/>
  <c r="H463" i="6"/>
  <c r="C270" i="6"/>
  <c r="G270" i="6" s="1"/>
  <c r="F270" i="6" s="1"/>
  <c r="C17" i="6"/>
  <c r="G17" i="6" s="1"/>
  <c r="F17" i="6" s="1"/>
  <c r="C19" i="6"/>
  <c r="G19" i="6" s="1"/>
  <c r="F19" i="6" s="1"/>
  <c r="C44" i="6"/>
  <c r="G44" i="6" s="1"/>
  <c r="F44" i="6" s="1"/>
  <c r="C56" i="6"/>
  <c r="G56" i="6" s="1"/>
  <c r="F56" i="6" s="1"/>
  <c r="C64" i="6"/>
  <c r="G64" i="6" s="1"/>
  <c r="F64" i="6" s="1"/>
  <c r="C72" i="6"/>
  <c r="G72" i="6" s="1"/>
  <c r="F72" i="6" s="1"/>
  <c r="C80" i="6"/>
  <c r="G80" i="6" s="1"/>
  <c r="F80" i="6" s="1"/>
  <c r="C119" i="6"/>
  <c r="G119" i="6" s="1"/>
  <c r="F119" i="6" s="1"/>
  <c r="B129" i="6"/>
  <c r="I129" i="6" s="1"/>
  <c r="C156" i="6"/>
  <c r="G156" i="6" s="1"/>
  <c r="F156" i="6" s="1"/>
  <c r="C164" i="6"/>
  <c r="G164" i="6" s="1"/>
  <c r="F164" i="6" s="1"/>
  <c r="C172" i="6"/>
  <c r="G172" i="6" s="1"/>
  <c r="F172" i="6" s="1"/>
  <c r="C180" i="6"/>
  <c r="G180" i="6" s="1"/>
  <c r="F180" i="6" s="1"/>
  <c r="C188" i="6"/>
  <c r="G188" i="6" s="1"/>
  <c r="F188" i="6" s="1"/>
  <c r="C196" i="6"/>
  <c r="G196" i="6" s="1"/>
  <c r="F196" i="6" s="1"/>
  <c r="C204" i="6"/>
  <c r="G204" i="6" s="1"/>
  <c r="F204" i="6" s="1"/>
  <c r="C212" i="6"/>
  <c r="G212" i="6" s="1"/>
  <c r="F212" i="6" s="1"/>
  <c r="C220" i="6"/>
  <c r="G220" i="6" s="1"/>
  <c r="F220" i="6" s="1"/>
  <c r="C228" i="6"/>
  <c r="G228" i="6" s="1"/>
  <c r="F228" i="6" s="1"/>
  <c r="C234" i="6"/>
  <c r="G234" i="6" s="1"/>
  <c r="F234" i="6" s="1"/>
  <c r="C266" i="6"/>
  <c r="G266" i="6" s="1"/>
  <c r="F266" i="6" s="1"/>
  <c r="C272" i="6"/>
  <c r="G272" i="6" s="1"/>
  <c r="F272" i="6" s="1"/>
  <c r="C278" i="6"/>
  <c r="G278" i="6" s="1"/>
  <c r="F278" i="6" s="1"/>
  <c r="C286" i="6"/>
  <c r="G286" i="6" s="1"/>
  <c r="F286" i="6" s="1"/>
  <c r="C288" i="6"/>
  <c r="G288" i="6" s="1"/>
  <c r="F288" i="6" s="1"/>
  <c r="C289" i="6"/>
  <c r="G289" i="6" s="1"/>
  <c r="F289" i="6" s="1"/>
  <c r="B295" i="6"/>
  <c r="I295" i="6" s="1"/>
  <c r="B298" i="6"/>
  <c r="C299" i="6"/>
  <c r="G299" i="6" s="1"/>
  <c r="F299" i="6" s="1"/>
  <c r="B301" i="6"/>
  <c r="I301" i="6" s="1"/>
  <c r="C302" i="6"/>
  <c r="G302" i="6" s="1"/>
  <c r="F302" i="6" s="1"/>
  <c r="C304" i="6"/>
  <c r="G304" i="6" s="1"/>
  <c r="F304" i="6" s="1"/>
  <c r="C305" i="6"/>
  <c r="G305" i="6" s="1"/>
  <c r="F305" i="6" s="1"/>
  <c r="B311" i="6"/>
  <c r="I311" i="6" s="1"/>
  <c r="C316" i="6"/>
  <c r="G316" i="6" s="1"/>
  <c r="F316" i="6" s="1"/>
  <c r="B318" i="6"/>
  <c r="C390" i="6"/>
  <c r="G390" i="6" s="1"/>
  <c r="F390" i="6" s="1"/>
  <c r="C392" i="6"/>
  <c r="G392" i="6" s="1"/>
  <c r="F392" i="6" s="1"/>
  <c r="I417" i="6"/>
  <c r="H417" i="6"/>
  <c r="I425" i="6"/>
  <c r="H425" i="6"/>
  <c r="B398" i="6"/>
  <c r="B393" i="6"/>
  <c r="H393" i="6" s="1"/>
  <c r="H394" i="6"/>
  <c r="C398" i="6"/>
  <c r="G398" i="6" s="1"/>
  <c r="F398" i="6" s="1"/>
  <c r="B399" i="6"/>
  <c r="H399" i="6" s="1"/>
  <c r="B400" i="6"/>
  <c r="I400" i="6" s="1"/>
  <c r="H402" i="6"/>
  <c r="B408" i="6"/>
  <c r="I408" i="6" s="1"/>
  <c r="B409" i="6"/>
  <c r="H409" i="6" s="1"/>
  <c r="H412" i="6"/>
  <c r="B415" i="6"/>
  <c r="H416" i="6"/>
  <c r="B419" i="6"/>
  <c r="H420" i="6"/>
  <c r="B423" i="6"/>
  <c r="H424" i="6"/>
  <c r="B427" i="6"/>
  <c r="H429" i="6"/>
  <c r="B434" i="6"/>
  <c r="I434" i="6" s="1"/>
  <c r="B435" i="6"/>
  <c r="H437" i="6"/>
  <c r="B442" i="6"/>
  <c r="I442" i="6" s="1"/>
  <c r="B443" i="6"/>
  <c r="H445" i="6"/>
  <c r="B450" i="6"/>
  <c r="I450" i="6" s="1"/>
  <c r="B451" i="6"/>
  <c r="H453" i="6"/>
  <c r="B458" i="6"/>
  <c r="I458" i="6" s="1"/>
  <c r="B459" i="6"/>
  <c r="H461" i="6"/>
  <c r="B466" i="6"/>
  <c r="I466" i="6" s="1"/>
  <c r="B467" i="6"/>
  <c r="B493" i="6"/>
  <c r="I493" i="6" s="1"/>
  <c r="C494" i="6"/>
  <c r="G494" i="6" s="1"/>
  <c r="F494" i="6" s="1"/>
  <c r="B497" i="6"/>
  <c r="I497" i="6" s="1"/>
  <c r="C498" i="6"/>
  <c r="G498" i="6" s="1"/>
  <c r="F498" i="6" s="1"/>
  <c r="B502" i="6"/>
  <c r="I502" i="6" s="1"/>
  <c r="C503" i="6"/>
  <c r="G503" i="6" s="1"/>
  <c r="F503" i="6" s="1"/>
  <c r="B506" i="6"/>
  <c r="I506" i="6" s="1"/>
  <c r="C507" i="6"/>
  <c r="G507" i="6" s="1"/>
  <c r="F507" i="6" s="1"/>
  <c r="B334" i="6"/>
  <c r="H334" i="6" s="1"/>
  <c r="B336" i="6"/>
  <c r="H336" i="6" s="1"/>
  <c r="B338" i="6"/>
  <c r="H338" i="6" s="1"/>
  <c r="B340" i="6"/>
  <c r="H340" i="6" s="1"/>
  <c r="B342" i="6"/>
  <c r="H342" i="6" s="1"/>
  <c r="B344" i="6"/>
  <c r="H344" i="6" s="1"/>
  <c r="B346" i="6"/>
  <c r="H346" i="6" s="1"/>
  <c r="B348" i="6"/>
  <c r="H348" i="6" s="1"/>
  <c r="B350" i="6"/>
  <c r="H350" i="6" s="1"/>
  <c r="B352" i="6"/>
  <c r="H352" i="6" s="1"/>
  <c r="B354" i="6"/>
  <c r="H354" i="6" s="1"/>
  <c r="C399" i="6"/>
  <c r="G399" i="6" s="1"/>
  <c r="F399" i="6" s="1"/>
  <c r="C400" i="6"/>
  <c r="G400" i="6" s="1"/>
  <c r="F400" i="6" s="1"/>
  <c r="C408" i="6"/>
  <c r="G408" i="6" s="1"/>
  <c r="F408" i="6" s="1"/>
  <c r="C409" i="6"/>
  <c r="G409" i="6" s="1"/>
  <c r="F409" i="6" s="1"/>
  <c r="C415" i="6"/>
  <c r="G415" i="6" s="1"/>
  <c r="F415" i="6" s="1"/>
  <c r="C419" i="6"/>
  <c r="G419" i="6" s="1"/>
  <c r="F419" i="6" s="1"/>
  <c r="C423" i="6"/>
  <c r="G423" i="6" s="1"/>
  <c r="F423" i="6" s="1"/>
  <c r="C427" i="6"/>
  <c r="G427" i="6" s="1"/>
  <c r="F427" i="6" s="1"/>
  <c r="C434" i="6"/>
  <c r="G434" i="6" s="1"/>
  <c r="F434" i="6" s="1"/>
  <c r="C435" i="6"/>
  <c r="G435" i="6" s="1"/>
  <c r="F435" i="6" s="1"/>
  <c r="C442" i="6"/>
  <c r="G442" i="6" s="1"/>
  <c r="F442" i="6" s="1"/>
  <c r="C443" i="6"/>
  <c r="G443" i="6" s="1"/>
  <c r="F443" i="6" s="1"/>
  <c r="C450" i="6"/>
  <c r="G450" i="6" s="1"/>
  <c r="F450" i="6" s="1"/>
  <c r="C451" i="6"/>
  <c r="G451" i="6" s="1"/>
  <c r="F451" i="6" s="1"/>
  <c r="C458" i="6"/>
  <c r="G458" i="6" s="1"/>
  <c r="F458" i="6" s="1"/>
  <c r="C459" i="6"/>
  <c r="G459" i="6" s="1"/>
  <c r="F459" i="6" s="1"/>
  <c r="C466" i="6"/>
  <c r="G466" i="6" s="1"/>
  <c r="F466" i="6" s="1"/>
  <c r="C467" i="6"/>
  <c r="G467" i="6" s="1"/>
  <c r="F467" i="6" s="1"/>
  <c r="C493" i="6"/>
  <c r="G493" i="6" s="1"/>
  <c r="F493" i="6" s="1"/>
  <c r="C497" i="6"/>
  <c r="G497" i="6" s="1"/>
  <c r="F497" i="6" s="1"/>
  <c r="C502" i="6"/>
  <c r="G502" i="6" s="1"/>
  <c r="F502" i="6" s="1"/>
  <c r="C506" i="6"/>
  <c r="G506" i="6" s="1"/>
  <c r="F506" i="6" s="1"/>
  <c r="H414" i="6"/>
  <c r="H418" i="6"/>
  <c r="H422" i="6"/>
  <c r="H426" i="6"/>
  <c r="H433" i="6"/>
  <c r="H441" i="6"/>
  <c r="H449" i="6"/>
  <c r="H457" i="6"/>
  <c r="H465" i="6"/>
  <c r="B469" i="6"/>
  <c r="I469" i="6" s="1"/>
  <c r="B471" i="6"/>
  <c r="I471" i="6" s="1"/>
  <c r="B473" i="6"/>
  <c r="I473" i="6" s="1"/>
  <c r="B475" i="6"/>
  <c r="I475" i="6" s="1"/>
  <c r="B477" i="6"/>
  <c r="I477" i="6" s="1"/>
  <c r="B479" i="6"/>
  <c r="I479" i="6" s="1"/>
  <c r="B481" i="6"/>
  <c r="I481" i="6" s="1"/>
  <c r="B483" i="6"/>
  <c r="I483" i="6" s="1"/>
  <c r="B485" i="6"/>
  <c r="I485" i="6" s="1"/>
  <c r="B487" i="6"/>
  <c r="I487" i="6" s="1"/>
  <c r="B489" i="6"/>
  <c r="I489" i="6" s="1"/>
  <c r="B491" i="6"/>
  <c r="I491" i="6" s="1"/>
  <c r="B495" i="6"/>
  <c r="I495" i="6" s="1"/>
  <c r="B499" i="6"/>
  <c r="I499" i="6" s="1"/>
  <c r="B504" i="6"/>
  <c r="I504" i="6" s="1"/>
  <c r="B508" i="6"/>
  <c r="I508" i="6" s="1"/>
  <c r="C509" i="6"/>
  <c r="G509" i="6" s="1"/>
  <c r="F509" i="6" s="1"/>
  <c r="C30" i="6"/>
  <c r="G30" i="6" s="1"/>
  <c r="F30" i="6" s="1"/>
  <c r="B29" i="6"/>
  <c r="I29" i="6" s="1"/>
  <c r="C32" i="6"/>
  <c r="G32" i="6" s="1"/>
  <c r="F32" i="6" s="1"/>
  <c r="C33" i="6"/>
  <c r="G33" i="6" s="1"/>
  <c r="F33" i="6" s="1"/>
  <c r="C34" i="6"/>
  <c r="G34" i="6" s="1"/>
  <c r="F34" i="6" s="1"/>
  <c r="C35" i="6"/>
  <c r="G35" i="6" s="1"/>
  <c r="F35" i="6" s="1"/>
  <c r="C36" i="6"/>
  <c r="G36" i="6" s="1"/>
  <c r="F36" i="6" s="1"/>
  <c r="C21" i="6"/>
  <c r="G21" i="6" s="1"/>
  <c r="F21" i="6" s="1"/>
  <c r="B22" i="6"/>
  <c r="I22" i="6" s="1"/>
  <c r="B23" i="6"/>
  <c r="I23" i="6" s="1"/>
  <c r="B21" i="6"/>
  <c r="I21" i="6" s="1"/>
  <c r="C22" i="6"/>
  <c r="G22" i="6" s="1"/>
  <c r="F22" i="6" s="1"/>
  <c r="C23" i="6"/>
  <c r="G23" i="6" s="1"/>
  <c r="F23" i="6" s="1"/>
  <c r="B24" i="6"/>
  <c r="I24" i="6" s="1"/>
  <c r="B25" i="6"/>
  <c r="I25" i="6" s="1"/>
  <c r="B26" i="6"/>
  <c r="I26" i="6" s="1"/>
  <c r="C24" i="6"/>
  <c r="G24" i="6" s="1"/>
  <c r="F24" i="6" s="1"/>
  <c r="C25" i="6"/>
  <c r="G25" i="6" s="1"/>
  <c r="F25" i="6" s="1"/>
  <c r="C26" i="6"/>
  <c r="G26" i="6" s="1"/>
  <c r="F26" i="6" s="1"/>
  <c r="B15" i="6"/>
  <c r="I15" i="6" s="1"/>
  <c r="B14" i="6"/>
  <c r="I14" i="6" s="1"/>
  <c r="B13" i="6"/>
  <c r="I13" i="6" s="1"/>
  <c r="C13" i="6"/>
  <c r="G13" i="6" s="1"/>
  <c r="F13" i="6" s="1"/>
  <c r="B12" i="6"/>
  <c r="I12" i="6" s="1"/>
  <c r="C12" i="6"/>
  <c r="G12" i="6" s="1"/>
  <c r="F12" i="6" s="1"/>
  <c r="B11" i="6"/>
  <c r="I11" i="6" s="1"/>
  <c r="C11" i="6"/>
  <c r="G11" i="6" s="1"/>
  <c r="F11" i="6" s="1"/>
  <c r="B10" i="6"/>
  <c r="I10" i="6" s="1"/>
  <c r="I393" i="6"/>
  <c r="I397" i="6"/>
  <c r="I401" i="6"/>
  <c r="I407" i="6"/>
  <c r="H411" i="6"/>
  <c r="H492" i="6"/>
  <c r="H496" i="6"/>
  <c r="H497" i="6"/>
  <c r="H288" i="6"/>
  <c r="H292" i="6"/>
  <c r="H296" i="6"/>
  <c r="H300" i="6"/>
  <c r="H304" i="6"/>
  <c r="H308" i="6"/>
  <c r="I316" i="6"/>
  <c r="I328" i="6"/>
  <c r="I391" i="6"/>
  <c r="H428" i="6"/>
  <c r="H430" i="6"/>
  <c r="H432" i="6"/>
  <c r="H434" i="6"/>
  <c r="H436" i="6"/>
  <c r="H438" i="6"/>
  <c r="H440" i="6"/>
  <c r="H442" i="6"/>
  <c r="H444" i="6"/>
  <c r="H446" i="6"/>
  <c r="H448" i="6"/>
  <c r="H450" i="6"/>
  <c r="H452" i="6"/>
  <c r="H454" i="6"/>
  <c r="H456" i="6"/>
  <c r="H458" i="6"/>
  <c r="H460" i="6"/>
  <c r="H462" i="6"/>
  <c r="H464" i="6"/>
  <c r="H466" i="6"/>
  <c r="H289" i="6"/>
  <c r="H293" i="6"/>
  <c r="H297" i="6"/>
  <c r="H301" i="6"/>
  <c r="H305" i="6"/>
  <c r="H309" i="6"/>
  <c r="I395" i="6"/>
  <c r="I399" i="6"/>
  <c r="I405" i="6"/>
  <c r="I403" i="6"/>
  <c r="I409" i="6"/>
  <c r="H495" i="6"/>
  <c r="H500" i="6"/>
  <c r="H501" i="6"/>
  <c r="C39" i="6"/>
  <c r="G39" i="6" s="1"/>
  <c r="F39" i="6" s="1"/>
  <c r="C47" i="6"/>
  <c r="G47" i="6" s="1"/>
  <c r="F47" i="6" s="1"/>
  <c r="B6" i="6"/>
  <c r="H11" i="6"/>
  <c r="H27" i="6"/>
  <c r="H31" i="6"/>
  <c r="H33" i="6"/>
  <c r="H35" i="6"/>
  <c r="C37" i="6"/>
  <c r="G37" i="6" s="1"/>
  <c r="F37" i="6" s="1"/>
  <c r="C45" i="6"/>
  <c r="G45" i="6" s="1"/>
  <c r="F45" i="6" s="1"/>
  <c r="C53" i="6"/>
  <c r="G53" i="6" s="1"/>
  <c r="F53" i="6" s="1"/>
  <c r="B53" i="6"/>
  <c r="C55" i="6"/>
  <c r="G55" i="6" s="1"/>
  <c r="F55" i="6" s="1"/>
  <c r="B55" i="6"/>
  <c r="C57" i="6"/>
  <c r="G57" i="6" s="1"/>
  <c r="F57" i="6" s="1"/>
  <c r="B57" i="6"/>
  <c r="C59" i="6"/>
  <c r="G59" i="6" s="1"/>
  <c r="F59" i="6" s="1"/>
  <c r="B59" i="6"/>
  <c r="C61" i="6"/>
  <c r="G61" i="6" s="1"/>
  <c r="F61" i="6" s="1"/>
  <c r="B61" i="6"/>
  <c r="C63" i="6"/>
  <c r="G63" i="6" s="1"/>
  <c r="F63" i="6" s="1"/>
  <c r="B63" i="6"/>
  <c r="C65" i="6"/>
  <c r="G65" i="6" s="1"/>
  <c r="F65" i="6" s="1"/>
  <c r="B65" i="6"/>
  <c r="C67" i="6"/>
  <c r="G67" i="6" s="1"/>
  <c r="F67" i="6" s="1"/>
  <c r="B67" i="6"/>
  <c r="C69" i="6"/>
  <c r="G69" i="6" s="1"/>
  <c r="F69" i="6" s="1"/>
  <c r="B69" i="6"/>
  <c r="C71" i="6"/>
  <c r="G71" i="6" s="1"/>
  <c r="F71" i="6" s="1"/>
  <c r="B71" i="6"/>
  <c r="C73" i="6"/>
  <c r="G73" i="6" s="1"/>
  <c r="F73" i="6" s="1"/>
  <c r="B73" i="6"/>
  <c r="C75" i="6"/>
  <c r="G75" i="6" s="1"/>
  <c r="F75" i="6" s="1"/>
  <c r="B75" i="6"/>
  <c r="H17" i="6"/>
  <c r="B37" i="6"/>
  <c r="H41" i="6"/>
  <c r="C43" i="6"/>
  <c r="G43" i="6" s="1"/>
  <c r="F43" i="6" s="1"/>
  <c r="B45" i="6"/>
  <c r="H49" i="6"/>
  <c r="C51" i="6"/>
  <c r="G51" i="6" s="1"/>
  <c r="F51" i="6" s="1"/>
  <c r="C5" i="6"/>
  <c r="B5" i="6"/>
  <c r="H14" i="6"/>
  <c r="H20" i="6"/>
  <c r="H28" i="6"/>
  <c r="H30" i="6"/>
  <c r="H32" i="6"/>
  <c r="H34" i="6"/>
  <c r="H39" i="6"/>
  <c r="C41" i="6"/>
  <c r="G41" i="6" s="1"/>
  <c r="F41" i="6" s="1"/>
  <c r="B43" i="6"/>
  <c r="H47" i="6"/>
  <c r="C49" i="6"/>
  <c r="G49" i="6" s="1"/>
  <c r="F49" i="6" s="1"/>
  <c r="B51" i="6"/>
  <c r="H115" i="6"/>
  <c r="B122" i="6"/>
  <c r="H123" i="6"/>
  <c r="B130" i="6"/>
  <c r="H131" i="6"/>
  <c r="B137" i="6"/>
  <c r="B141" i="6"/>
  <c r="B145" i="6"/>
  <c r="B149" i="6"/>
  <c r="B153" i="6"/>
  <c r="B77" i="6"/>
  <c r="B79" i="6"/>
  <c r="B81" i="6"/>
  <c r="B83" i="6"/>
  <c r="B85" i="6"/>
  <c r="H87" i="6"/>
  <c r="H89" i="6"/>
  <c r="H91" i="6"/>
  <c r="H93" i="6"/>
  <c r="H95" i="6"/>
  <c r="H97" i="6"/>
  <c r="H99" i="6"/>
  <c r="H101" i="6"/>
  <c r="H103" i="6"/>
  <c r="H105" i="6"/>
  <c r="H107" i="6"/>
  <c r="H109" i="6"/>
  <c r="H111" i="6"/>
  <c r="H113" i="6"/>
  <c r="B116" i="6"/>
  <c r="B124" i="6"/>
  <c r="B132" i="6"/>
  <c r="B136" i="6"/>
  <c r="B140" i="6"/>
  <c r="B144" i="6"/>
  <c r="B148" i="6"/>
  <c r="B152" i="6"/>
  <c r="C155" i="6"/>
  <c r="G155" i="6" s="1"/>
  <c r="F155" i="6" s="1"/>
  <c r="B155" i="6"/>
  <c r="C157" i="6"/>
  <c r="G157" i="6" s="1"/>
  <c r="F157" i="6" s="1"/>
  <c r="B157" i="6"/>
  <c r="C159" i="6"/>
  <c r="G159" i="6" s="1"/>
  <c r="F159" i="6" s="1"/>
  <c r="B159" i="6"/>
  <c r="C161" i="6"/>
  <c r="G161" i="6" s="1"/>
  <c r="F161" i="6" s="1"/>
  <c r="B161" i="6"/>
  <c r="C163" i="6"/>
  <c r="G163" i="6" s="1"/>
  <c r="F163" i="6" s="1"/>
  <c r="B163" i="6"/>
  <c r="C165" i="6"/>
  <c r="G165" i="6" s="1"/>
  <c r="F165" i="6" s="1"/>
  <c r="B165" i="6"/>
  <c r="C167" i="6"/>
  <c r="G167" i="6" s="1"/>
  <c r="F167" i="6" s="1"/>
  <c r="B167" i="6"/>
  <c r="C169" i="6"/>
  <c r="G169" i="6" s="1"/>
  <c r="F169" i="6" s="1"/>
  <c r="B169" i="6"/>
  <c r="C171" i="6"/>
  <c r="G171" i="6" s="1"/>
  <c r="F171" i="6" s="1"/>
  <c r="B171" i="6"/>
  <c r="C173" i="6"/>
  <c r="G173" i="6" s="1"/>
  <c r="F173" i="6" s="1"/>
  <c r="B173" i="6"/>
  <c r="C175" i="6"/>
  <c r="G175" i="6" s="1"/>
  <c r="F175" i="6" s="1"/>
  <c r="B175" i="6"/>
  <c r="C177" i="6"/>
  <c r="G177" i="6" s="1"/>
  <c r="F177" i="6" s="1"/>
  <c r="B177" i="6"/>
  <c r="C179" i="6"/>
  <c r="G179" i="6" s="1"/>
  <c r="F179" i="6" s="1"/>
  <c r="B179" i="6"/>
  <c r="C181" i="6"/>
  <c r="G181" i="6" s="1"/>
  <c r="F181" i="6" s="1"/>
  <c r="B181" i="6"/>
  <c r="C183" i="6"/>
  <c r="G183" i="6" s="1"/>
  <c r="F183" i="6" s="1"/>
  <c r="B183" i="6"/>
  <c r="C185" i="6"/>
  <c r="G185" i="6" s="1"/>
  <c r="F185" i="6" s="1"/>
  <c r="B185" i="6"/>
  <c r="C187" i="6"/>
  <c r="G187" i="6" s="1"/>
  <c r="F187" i="6" s="1"/>
  <c r="B187" i="6"/>
  <c r="C189" i="6"/>
  <c r="G189" i="6" s="1"/>
  <c r="F189" i="6" s="1"/>
  <c r="B189" i="6"/>
  <c r="C191" i="6"/>
  <c r="G191" i="6" s="1"/>
  <c r="F191" i="6" s="1"/>
  <c r="B191" i="6"/>
  <c r="C193" i="6"/>
  <c r="G193" i="6" s="1"/>
  <c r="F193" i="6" s="1"/>
  <c r="B193" i="6"/>
  <c r="C195" i="6"/>
  <c r="G195" i="6" s="1"/>
  <c r="F195" i="6" s="1"/>
  <c r="B195" i="6"/>
  <c r="C197" i="6"/>
  <c r="G197" i="6" s="1"/>
  <c r="F197" i="6" s="1"/>
  <c r="B197" i="6"/>
  <c r="C199" i="6"/>
  <c r="G199" i="6" s="1"/>
  <c r="F199" i="6" s="1"/>
  <c r="B199" i="6"/>
  <c r="C201" i="6"/>
  <c r="G201" i="6" s="1"/>
  <c r="F201" i="6" s="1"/>
  <c r="B201" i="6"/>
  <c r="C203" i="6"/>
  <c r="G203" i="6" s="1"/>
  <c r="F203" i="6" s="1"/>
  <c r="B203" i="6"/>
  <c r="C205" i="6"/>
  <c r="G205" i="6" s="1"/>
  <c r="F205" i="6" s="1"/>
  <c r="B205" i="6"/>
  <c r="C207" i="6"/>
  <c r="G207" i="6" s="1"/>
  <c r="F207" i="6" s="1"/>
  <c r="B207" i="6"/>
  <c r="C209" i="6"/>
  <c r="G209" i="6" s="1"/>
  <c r="F209" i="6" s="1"/>
  <c r="B209" i="6"/>
  <c r="C77" i="6"/>
  <c r="G77" i="6" s="1"/>
  <c r="F77" i="6" s="1"/>
  <c r="C79" i="6"/>
  <c r="G79" i="6" s="1"/>
  <c r="F79" i="6" s="1"/>
  <c r="C83" i="6"/>
  <c r="G83" i="6" s="1"/>
  <c r="F83" i="6" s="1"/>
  <c r="C87" i="6"/>
  <c r="G87" i="6" s="1"/>
  <c r="F87" i="6" s="1"/>
  <c r="C91" i="6"/>
  <c r="G91" i="6" s="1"/>
  <c r="F91" i="6" s="1"/>
  <c r="C95" i="6"/>
  <c r="G95" i="6" s="1"/>
  <c r="F95" i="6" s="1"/>
  <c r="C99" i="6"/>
  <c r="G99" i="6" s="1"/>
  <c r="F99" i="6" s="1"/>
  <c r="C103" i="6"/>
  <c r="G103" i="6" s="1"/>
  <c r="F103" i="6" s="1"/>
  <c r="C105" i="6"/>
  <c r="G105" i="6" s="1"/>
  <c r="F105" i="6" s="1"/>
  <c r="C107" i="6"/>
  <c r="G107" i="6" s="1"/>
  <c r="F107" i="6" s="1"/>
  <c r="C109" i="6"/>
  <c r="G109" i="6" s="1"/>
  <c r="F109" i="6" s="1"/>
  <c r="C111" i="6"/>
  <c r="G111" i="6" s="1"/>
  <c r="F111" i="6" s="1"/>
  <c r="C113" i="6"/>
  <c r="G113" i="6" s="1"/>
  <c r="F113" i="6" s="1"/>
  <c r="C115" i="6"/>
  <c r="G115" i="6" s="1"/>
  <c r="F115" i="6" s="1"/>
  <c r="C116" i="6"/>
  <c r="G116" i="6" s="1"/>
  <c r="F116" i="6" s="1"/>
  <c r="B117" i="6"/>
  <c r="B118" i="6"/>
  <c r="C123" i="6"/>
  <c r="G123" i="6" s="1"/>
  <c r="F123" i="6" s="1"/>
  <c r="C124" i="6"/>
  <c r="G124" i="6" s="1"/>
  <c r="F124" i="6" s="1"/>
  <c r="B125" i="6"/>
  <c r="B126" i="6"/>
  <c r="C131" i="6"/>
  <c r="G131" i="6" s="1"/>
  <c r="F131" i="6" s="1"/>
  <c r="C132" i="6"/>
  <c r="G132" i="6" s="1"/>
  <c r="F132" i="6" s="1"/>
  <c r="B133" i="6"/>
  <c r="B134" i="6"/>
  <c r="B135" i="6"/>
  <c r="C136" i="6"/>
  <c r="G136" i="6" s="1"/>
  <c r="F136" i="6" s="1"/>
  <c r="B139" i="6"/>
  <c r="C140" i="6"/>
  <c r="G140" i="6" s="1"/>
  <c r="F140" i="6" s="1"/>
  <c r="B143" i="6"/>
  <c r="C144" i="6"/>
  <c r="G144" i="6" s="1"/>
  <c r="F144" i="6" s="1"/>
  <c r="B147" i="6"/>
  <c r="C148" i="6"/>
  <c r="G148" i="6" s="1"/>
  <c r="F148" i="6" s="1"/>
  <c r="B151" i="6"/>
  <c r="C152" i="6"/>
  <c r="G152" i="6" s="1"/>
  <c r="F152" i="6" s="1"/>
  <c r="C81" i="6"/>
  <c r="G81" i="6" s="1"/>
  <c r="F81" i="6" s="1"/>
  <c r="C85" i="6"/>
  <c r="G85" i="6" s="1"/>
  <c r="F85" i="6" s="1"/>
  <c r="C89" i="6"/>
  <c r="G89" i="6" s="1"/>
  <c r="F89" i="6" s="1"/>
  <c r="C93" i="6"/>
  <c r="G93" i="6" s="1"/>
  <c r="F93" i="6" s="1"/>
  <c r="C97" i="6"/>
  <c r="G97" i="6" s="1"/>
  <c r="F97" i="6" s="1"/>
  <c r="C101" i="6"/>
  <c r="G101" i="6" s="1"/>
  <c r="F101" i="6" s="1"/>
  <c r="B36" i="6"/>
  <c r="B38" i="6"/>
  <c r="B40" i="6"/>
  <c r="B42" i="6"/>
  <c r="B44" i="6"/>
  <c r="B46" i="6"/>
  <c r="B48" i="6"/>
  <c r="B50" i="6"/>
  <c r="B52" i="6"/>
  <c r="B54" i="6"/>
  <c r="B56" i="6"/>
  <c r="B58" i="6"/>
  <c r="B60" i="6"/>
  <c r="B62" i="6"/>
  <c r="B64" i="6"/>
  <c r="B66" i="6"/>
  <c r="B68" i="6"/>
  <c r="B70" i="6"/>
  <c r="B72" i="6"/>
  <c r="B74" i="6"/>
  <c r="B76" i="6"/>
  <c r="B78" i="6"/>
  <c r="B80" i="6"/>
  <c r="B82" i="6"/>
  <c r="B84" i="6"/>
  <c r="B86" i="6"/>
  <c r="B88" i="6"/>
  <c r="B90" i="6"/>
  <c r="B92" i="6"/>
  <c r="B94" i="6"/>
  <c r="B96" i="6"/>
  <c r="B98" i="6"/>
  <c r="B100" i="6"/>
  <c r="B102" i="6"/>
  <c r="B104" i="6"/>
  <c r="B106" i="6"/>
  <c r="B108" i="6"/>
  <c r="B110" i="6"/>
  <c r="B112" i="6"/>
  <c r="B114" i="6"/>
  <c r="C117" i="6"/>
  <c r="G117" i="6" s="1"/>
  <c r="F117" i="6" s="1"/>
  <c r="C118" i="6"/>
  <c r="G118" i="6" s="1"/>
  <c r="F118" i="6" s="1"/>
  <c r="B119" i="6"/>
  <c r="B120" i="6"/>
  <c r="H121" i="6"/>
  <c r="C125" i="6"/>
  <c r="G125" i="6" s="1"/>
  <c r="F125" i="6" s="1"/>
  <c r="C126" i="6"/>
  <c r="G126" i="6" s="1"/>
  <c r="F126" i="6" s="1"/>
  <c r="B127" i="6"/>
  <c r="B128" i="6"/>
  <c r="C133" i="6"/>
  <c r="G133" i="6" s="1"/>
  <c r="F133" i="6" s="1"/>
  <c r="C134" i="6"/>
  <c r="G134" i="6" s="1"/>
  <c r="F134" i="6" s="1"/>
  <c r="C135" i="6"/>
  <c r="G135" i="6" s="1"/>
  <c r="F135" i="6" s="1"/>
  <c r="B138" i="6"/>
  <c r="C139" i="6"/>
  <c r="G139" i="6" s="1"/>
  <c r="F139" i="6" s="1"/>
  <c r="B142" i="6"/>
  <c r="C143" i="6"/>
  <c r="G143" i="6" s="1"/>
  <c r="F143" i="6" s="1"/>
  <c r="B146" i="6"/>
  <c r="C147" i="6"/>
  <c r="G147" i="6" s="1"/>
  <c r="F147" i="6" s="1"/>
  <c r="B150" i="6"/>
  <c r="C151" i="6"/>
  <c r="G151" i="6" s="1"/>
  <c r="F151" i="6" s="1"/>
  <c r="B154" i="6"/>
  <c r="B156" i="6"/>
  <c r="B158" i="6"/>
  <c r="B160" i="6"/>
  <c r="B162" i="6"/>
  <c r="B164" i="6"/>
  <c r="B166" i="6"/>
  <c r="B168" i="6"/>
  <c r="B170" i="6"/>
  <c r="B172" i="6"/>
  <c r="B174" i="6"/>
  <c r="B176" i="6"/>
  <c r="B178" i="6"/>
  <c r="B180" i="6"/>
  <c r="B182" i="6"/>
  <c r="B184" i="6"/>
  <c r="B186" i="6"/>
  <c r="B188" i="6"/>
  <c r="B190" i="6"/>
  <c r="B192" i="6"/>
  <c r="B194" i="6"/>
  <c r="B196" i="6"/>
  <c r="B198" i="6"/>
  <c r="B200" i="6"/>
  <c r="B202" i="6"/>
  <c r="B204" i="6"/>
  <c r="B206" i="6"/>
  <c r="B208" i="6"/>
  <c r="B210" i="6"/>
  <c r="B212" i="6"/>
  <c r="B214" i="6"/>
  <c r="B216" i="6"/>
  <c r="B218" i="6"/>
  <c r="B220" i="6"/>
  <c r="B222" i="6"/>
  <c r="B224" i="6"/>
  <c r="B226" i="6"/>
  <c r="B228" i="6"/>
  <c r="B230" i="6"/>
  <c r="B232" i="6"/>
  <c r="B234" i="6"/>
  <c r="B236" i="6"/>
  <c r="B238" i="6"/>
  <c r="B240" i="6"/>
  <c r="B247" i="6"/>
  <c r="B251" i="6"/>
  <c r="B255" i="6"/>
  <c r="B259" i="6"/>
  <c r="B246" i="6"/>
  <c r="B250" i="6"/>
  <c r="B254" i="6"/>
  <c r="B258" i="6"/>
  <c r="B211" i="6"/>
  <c r="B213" i="6"/>
  <c r="B215" i="6"/>
  <c r="B217" i="6"/>
  <c r="B219" i="6"/>
  <c r="B221" i="6"/>
  <c r="B223" i="6"/>
  <c r="B225" i="6"/>
  <c r="B227" i="6"/>
  <c r="B229" i="6"/>
  <c r="B231" i="6"/>
  <c r="B233" i="6"/>
  <c r="B235" i="6"/>
  <c r="B237" i="6"/>
  <c r="B239" i="6"/>
  <c r="B241" i="6"/>
  <c r="B242" i="6"/>
  <c r="B243" i="6"/>
  <c r="B244" i="6"/>
  <c r="B245" i="6"/>
  <c r="C246" i="6"/>
  <c r="G246" i="6" s="1"/>
  <c r="F246" i="6" s="1"/>
  <c r="B249" i="6"/>
  <c r="C250" i="6"/>
  <c r="G250" i="6" s="1"/>
  <c r="F250" i="6" s="1"/>
  <c r="B253" i="6"/>
  <c r="C254" i="6"/>
  <c r="G254" i="6" s="1"/>
  <c r="F254" i="6" s="1"/>
  <c r="B257" i="6"/>
  <c r="C258" i="6"/>
  <c r="G258" i="6" s="1"/>
  <c r="F258" i="6" s="1"/>
  <c r="B261" i="6"/>
  <c r="C211" i="6"/>
  <c r="G211" i="6" s="1"/>
  <c r="F211" i="6" s="1"/>
  <c r="C213" i="6"/>
  <c r="G213" i="6" s="1"/>
  <c r="F213" i="6" s="1"/>
  <c r="C215" i="6"/>
  <c r="G215" i="6" s="1"/>
  <c r="F215" i="6" s="1"/>
  <c r="C217" i="6"/>
  <c r="G217" i="6" s="1"/>
  <c r="F217" i="6" s="1"/>
  <c r="C219" i="6"/>
  <c r="G219" i="6" s="1"/>
  <c r="F219" i="6" s="1"/>
  <c r="C221" i="6"/>
  <c r="G221" i="6" s="1"/>
  <c r="F221" i="6" s="1"/>
  <c r="C223" i="6"/>
  <c r="G223" i="6" s="1"/>
  <c r="F223" i="6" s="1"/>
  <c r="C225" i="6"/>
  <c r="G225" i="6" s="1"/>
  <c r="F225" i="6" s="1"/>
  <c r="C227" i="6"/>
  <c r="G227" i="6" s="1"/>
  <c r="F227" i="6" s="1"/>
  <c r="C229" i="6"/>
  <c r="G229" i="6" s="1"/>
  <c r="F229" i="6" s="1"/>
  <c r="C231" i="6"/>
  <c r="G231" i="6" s="1"/>
  <c r="F231" i="6" s="1"/>
  <c r="C233" i="6"/>
  <c r="G233" i="6" s="1"/>
  <c r="F233" i="6" s="1"/>
  <c r="C235" i="6"/>
  <c r="G235" i="6" s="1"/>
  <c r="F235" i="6" s="1"/>
  <c r="C237" i="6"/>
  <c r="G237" i="6" s="1"/>
  <c r="F237" i="6" s="1"/>
  <c r="C239" i="6"/>
  <c r="G239" i="6" s="1"/>
  <c r="F239" i="6" s="1"/>
  <c r="C241" i="6"/>
  <c r="G241" i="6" s="1"/>
  <c r="F241" i="6" s="1"/>
  <c r="C242" i="6"/>
  <c r="G242" i="6" s="1"/>
  <c r="F242" i="6" s="1"/>
  <c r="C243" i="6"/>
  <c r="G243" i="6" s="1"/>
  <c r="F243" i="6" s="1"/>
  <c r="C244" i="6"/>
  <c r="G244" i="6" s="1"/>
  <c r="F244" i="6" s="1"/>
  <c r="C245" i="6"/>
  <c r="G245" i="6" s="1"/>
  <c r="F245" i="6" s="1"/>
  <c r="B248" i="6"/>
  <c r="C249" i="6"/>
  <c r="G249" i="6" s="1"/>
  <c r="F249" i="6" s="1"/>
  <c r="B252" i="6"/>
  <c r="C253" i="6"/>
  <c r="G253" i="6" s="1"/>
  <c r="F253" i="6" s="1"/>
  <c r="B256" i="6"/>
  <c r="C257" i="6"/>
  <c r="G257" i="6" s="1"/>
  <c r="F257" i="6" s="1"/>
  <c r="B260" i="6"/>
  <c r="C261" i="6"/>
  <c r="G261" i="6" s="1"/>
  <c r="F261" i="6" s="1"/>
  <c r="C263" i="6"/>
  <c r="G263" i="6" s="1"/>
  <c r="F263" i="6" s="1"/>
  <c r="B263" i="6"/>
  <c r="C265" i="6"/>
  <c r="G265" i="6" s="1"/>
  <c r="F265" i="6" s="1"/>
  <c r="B265" i="6"/>
  <c r="C267" i="6"/>
  <c r="G267" i="6" s="1"/>
  <c r="F267" i="6" s="1"/>
  <c r="B267" i="6"/>
  <c r="C269" i="6"/>
  <c r="G269" i="6" s="1"/>
  <c r="F269" i="6" s="1"/>
  <c r="B269" i="6"/>
  <c r="C271" i="6"/>
  <c r="G271" i="6" s="1"/>
  <c r="F271" i="6" s="1"/>
  <c r="B271" i="6"/>
  <c r="C273" i="6"/>
  <c r="G273" i="6" s="1"/>
  <c r="F273" i="6" s="1"/>
  <c r="B273" i="6"/>
  <c r="C275" i="6"/>
  <c r="G275" i="6" s="1"/>
  <c r="F275" i="6" s="1"/>
  <c r="B275" i="6"/>
  <c r="C277" i="6"/>
  <c r="G277" i="6" s="1"/>
  <c r="F277" i="6" s="1"/>
  <c r="B277" i="6"/>
  <c r="C279" i="6"/>
  <c r="G279" i="6" s="1"/>
  <c r="F279" i="6" s="1"/>
  <c r="B279" i="6"/>
  <c r="C281" i="6"/>
  <c r="G281" i="6" s="1"/>
  <c r="F281" i="6" s="1"/>
  <c r="B281" i="6"/>
  <c r="B262" i="6"/>
  <c r="B264" i="6"/>
  <c r="B266" i="6"/>
  <c r="B268" i="6"/>
  <c r="B270" i="6"/>
  <c r="B272" i="6"/>
  <c r="B274" i="6"/>
  <c r="B276" i="6"/>
  <c r="B278" i="6"/>
  <c r="B280" i="6"/>
  <c r="B282" i="6"/>
  <c r="B284" i="6"/>
  <c r="H287" i="6"/>
  <c r="H291" i="6"/>
  <c r="H295" i="6"/>
  <c r="H299" i="6"/>
  <c r="H303" i="6"/>
  <c r="H307" i="6"/>
  <c r="I312" i="6"/>
  <c r="C315" i="6"/>
  <c r="G315" i="6" s="1"/>
  <c r="F315" i="6" s="1"/>
  <c r="B315" i="6"/>
  <c r="I320" i="6"/>
  <c r="C323" i="6"/>
  <c r="G323" i="6" s="1"/>
  <c r="F323" i="6" s="1"/>
  <c r="B323" i="6"/>
  <c r="C327" i="6"/>
  <c r="G327" i="6" s="1"/>
  <c r="F327" i="6" s="1"/>
  <c r="B327" i="6"/>
  <c r="C339" i="6"/>
  <c r="G339" i="6" s="1"/>
  <c r="F339" i="6" s="1"/>
  <c r="B339" i="6"/>
  <c r="C313" i="6"/>
  <c r="G313" i="6" s="1"/>
  <c r="F313" i="6" s="1"/>
  <c r="B313" i="6"/>
  <c r="C321" i="6"/>
  <c r="G321" i="6" s="1"/>
  <c r="F321" i="6" s="1"/>
  <c r="B321" i="6"/>
  <c r="C347" i="6"/>
  <c r="G347" i="6" s="1"/>
  <c r="F347" i="6" s="1"/>
  <c r="B347" i="6"/>
  <c r="B283" i="6"/>
  <c r="B285" i="6"/>
  <c r="C319" i="6"/>
  <c r="G319" i="6" s="1"/>
  <c r="F319" i="6" s="1"/>
  <c r="B319" i="6"/>
  <c r="H326" i="6"/>
  <c r="I326" i="6"/>
  <c r="H331" i="6"/>
  <c r="I331" i="6"/>
  <c r="C283" i="6"/>
  <c r="G283" i="6" s="1"/>
  <c r="F283" i="6" s="1"/>
  <c r="C285" i="6"/>
  <c r="G285" i="6" s="1"/>
  <c r="F285" i="6" s="1"/>
  <c r="I314" i="6"/>
  <c r="C317" i="6"/>
  <c r="G317" i="6" s="1"/>
  <c r="F317" i="6" s="1"/>
  <c r="B317" i="6"/>
  <c r="I322" i="6"/>
  <c r="H333" i="6"/>
  <c r="I333" i="6"/>
  <c r="C331" i="6"/>
  <c r="G331" i="6" s="1"/>
  <c r="F331" i="6" s="1"/>
  <c r="C333" i="6"/>
  <c r="G333" i="6" s="1"/>
  <c r="F333" i="6" s="1"/>
  <c r="C337" i="6"/>
  <c r="G337" i="6" s="1"/>
  <c r="F337" i="6" s="1"/>
  <c r="B337" i="6"/>
  <c r="C345" i="6"/>
  <c r="G345" i="6" s="1"/>
  <c r="F345" i="6" s="1"/>
  <c r="B345" i="6"/>
  <c r="C353" i="6"/>
  <c r="G353" i="6" s="1"/>
  <c r="F353" i="6" s="1"/>
  <c r="B353" i="6"/>
  <c r="C361" i="6"/>
  <c r="G361" i="6" s="1"/>
  <c r="F361" i="6" s="1"/>
  <c r="B361" i="6"/>
  <c r="C369" i="6"/>
  <c r="G369" i="6" s="1"/>
  <c r="F369" i="6" s="1"/>
  <c r="B369" i="6"/>
  <c r="C377" i="6"/>
  <c r="G377" i="6" s="1"/>
  <c r="F377" i="6" s="1"/>
  <c r="B377" i="6"/>
  <c r="C385" i="6"/>
  <c r="G385" i="6" s="1"/>
  <c r="F385" i="6" s="1"/>
  <c r="B385" i="6"/>
  <c r="C355" i="6"/>
  <c r="G355" i="6" s="1"/>
  <c r="F355" i="6" s="1"/>
  <c r="B355" i="6"/>
  <c r="C363" i="6"/>
  <c r="G363" i="6" s="1"/>
  <c r="F363" i="6" s="1"/>
  <c r="B363" i="6"/>
  <c r="C371" i="6"/>
  <c r="G371" i="6" s="1"/>
  <c r="F371" i="6" s="1"/>
  <c r="B371" i="6"/>
  <c r="C379" i="6"/>
  <c r="G379" i="6" s="1"/>
  <c r="F379" i="6" s="1"/>
  <c r="B379" i="6"/>
  <c r="C341" i="6"/>
  <c r="G341" i="6" s="1"/>
  <c r="F341" i="6" s="1"/>
  <c r="B341" i="6"/>
  <c r="C349" i="6"/>
  <c r="G349" i="6" s="1"/>
  <c r="F349" i="6" s="1"/>
  <c r="B349" i="6"/>
  <c r="C357" i="6"/>
  <c r="G357" i="6" s="1"/>
  <c r="F357" i="6" s="1"/>
  <c r="B357" i="6"/>
  <c r="C365" i="6"/>
  <c r="G365" i="6" s="1"/>
  <c r="F365" i="6" s="1"/>
  <c r="B365" i="6"/>
  <c r="C373" i="6"/>
  <c r="G373" i="6" s="1"/>
  <c r="F373" i="6" s="1"/>
  <c r="B373" i="6"/>
  <c r="C381" i="6"/>
  <c r="G381" i="6" s="1"/>
  <c r="F381" i="6" s="1"/>
  <c r="B381" i="6"/>
  <c r="B325" i="6"/>
  <c r="C329" i="6"/>
  <c r="G329" i="6" s="1"/>
  <c r="F329" i="6" s="1"/>
  <c r="I329" i="6"/>
  <c r="C335" i="6"/>
  <c r="G335" i="6" s="1"/>
  <c r="F335" i="6" s="1"/>
  <c r="B335" i="6"/>
  <c r="C343" i="6"/>
  <c r="G343" i="6" s="1"/>
  <c r="F343" i="6" s="1"/>
  <c r="B343" i="6"/>
  <c r="C351" i="6"/>
  <c r="G351" i="6" s="1"/>
  <c r="F351" i="6" s="1"/>
  <c r="B351" i="6"/>
  <c r="C359" i="6"/>
  <c r="G359" i="6" s="1"/>
  <c r="F359" i="6" s="1"/>
  <c r="B359" i="6"/>
  <c r="C367" i="6"/>
  <c r="G367" i="6" s="1"/>
  <c r="F367" i="6" s="1"/>
  <c r="B367" i="6"/>
  <c r="C375" i="6"/>
  <c r="G375" i="6" s="1"/>
  <c r="F375" i="6" s="1"/>
  <c r="B375" i="6"/>
  <c r="C383" i="6"/>
  <c r="G383" i="6" s="1"/>
  <c r="F383" i="6" s="1"/>
  <c r="B383" i="6"/>
  <c r="I332" i="6"/>
  <c r="I334" i="6"/>
  <c r="I336" i="6"/>
  <c r="I338" i="6"/>
  <c r="I340" i="6"/>
  <c r="I342" i="6"/>
  <c r="I344" i="6"/>
  <c r="I346" i="6"/>
  <c r="I348" i="6"/>
  <c r="I350" i="6"/>
  <c r="I352" i="6"/>
  <c r="I354" i="6"/>
  <c r="I356" i="6"/>
  <c r="I358" i="6"/>
  <c r="I360" i="6"/>
  <c r="I362" i="6"/>
  <c r="I364" i="6"/>
  <c r="I366" i="6"/>
  <c r="I368" i="6"/>
  <c r="I370" i="6"/>
  <c r="I372" i="6"/>
  <c r="I374" i="6"/>
  <c r="I376" i="6"/>
  <c r="I378" i="6"/>
  <c r="I380" i="6"/>
  <c r="I382" i="6"/>
  <c r="I384" i="6"/>
  <c r="I386" i="6"/>
  <c r="H388" i="6"/>
  <c r="H390" i="6"/>
  <c r="H406" i="6"/>
  <c r="H408" i="6"/>
  <c r="H392" i="6"/>
  <c r="H404" i="6"/>
  <c r="B387" i="6"/>
  <c r="H389" i="6"/>
  <c r="H396" i="6"/>
  <c r="H400" i="6"/>
  <c r="H410" i="6"/>
  <c r="C468" i="6"/>
  <c r="G468" i="6" s="1"/>
  <c r="F468" i="6" s="1"/>
  <c r="C470" i="6"/>
  <c r="G470" i="6" s="1"/>
  <c r="F470" i="6" s="1"/>
  <c r="C472" i="6"/>
  <c r="G472" i="6" s="1"/>
  <c r="F472" i="6" s="1"/>
  <c r="C474" i="6"/>
  <c r="G474" i="6" s="1"/>
  <c r="F474" i="6" s="1"/>
  <c r="C476" i="6"/>
  <c r="G476" i="6" s="1"/>
  <c r="F476" i="6" s="1"/>
  <c r="C478" i="6"/>
  <c r="G478" i="6" s="1"/>
  <c r="F478" i="6" s="1"/>
  <c r="C480" i="6"/>
  <c r="G480" i="6" s="1"/>
  <c r="F480" i="6" s="1"/>
  <c r="C482" i="6"/>
  <c r="G482" i="6" s="1"/>
  <c r="F482" i="6" s="1"/>
  <c r="C484" i="6"/>
  <c r="G484" i="6" s="1"/>
  <c r="F484" i="6" s="1"/>
  <c r="C486" i="6"/>
  <c r="G486" i="6" s="1"/>
  <c r="F486" i="6" s="1"/>
  <c r="C488" i="6"/>
  <c r="G488" i="6" s="1"/>
  <c r="F488" i="6" s="1"/>
  <c r="C490" i="6"/>
  <c r="G490" i="6" s="1"/>
  <c r="F490" i="6" s="1"/>
  <c r="H494" i="6"/>
  <c r="H498" i="6"/>
  <c r="H469" i="6"/>
  <c r="H471" i="6"/>
  <c r="H475" i="6"/>
  <c r="H477" i="6"/>
  <c r="H479" i="6"/>
  <c r="H483" i="6"/>
  <c r="H485" i="6"/>
  <c r="H487" i="6"/>
  <c r="H491" i="6"/>
  <c r="H499" i="6"/>
  <c r="B468" i="6"/>
  <c r="B470" i="6"/>
  <c r="B472" i="6"/>
  <c r="B474" i="6"/>
  <c r="B476" i="6"/>
  <c r="B478" i="6"/>
  <c r="B480" i="6"/>
  <c r="B482" i="6"/>
  <c r="B484" i="6"/>
  <c r="B486" i="6"/>
  <c r="B488" i="6"/>
  <c r="B490" i="6"/>
  <c r="H503" i="6"/>
  <c r="H504" i="6"/>
  <c r="H505" i="6"/>
  <c r="H506" i="6"/>
  <c r="H507" i="6"/>
  <c r="H508" i="6"/>
  <c r="H509" i="6"/>
  <c r="H25" i="6" l="1"/>
  <c r="H23" i="6"/>
  <c r="H22" i="6"/>
  <c r="H21" i="6"/>
  <c r="H19" i="6"/>
  <c r="H16" i="6"/>
  <c r="H10" i="6"/>
  <c r="I286" i="6"/>
  <c r="H286" i="6"/>
  <c r="I294" i="6"/>
  <c r="H294" i="6"/>
  <c r="H324" i="6"/>
  <c r="I324" i="6"/>
  <c r="H489" i="6"/>
  <c r="H481" i="6"/>
  <c r="H473" i="6"/>
  <c r="H311" i="6"/>
  <c r="H129" i="6"/>
  <c r="H18" i="6"/>
  <c r="I467" i="6"/>
  <c r="H467" i="6"/>
  <c r="I435" i="6"/>
  <c r="H435" i="6"/>
  <c r="I423" i="6"/>
  <c r="H423" i="6"/>
  <c r="H318" i="6"/>
  <c r="I318" i="6"/>
  <c r="I298" i="6"/>
  <c r="H298" i="6"/>
  <c r="I302" i="6"/>
  <c r="H302" i="6"/>
  <c r="I306" i="6"/>
  <c r="H306" i="6"/>
  <c r="I443" i="6"/>
  <c r="H443" i="6"/>
  <c r="I330" i="6"/>
  <c r="H26" i="6"/>
  <c r="I459" i="6"/>
  <c r="H459" i="6"/>
  <c r="I427" i="6"/>
  <c r="H427" i="6"/>
  <c r="I310" i="6"/>
  <c r="H310" i="6"/>
  <c r="I419" i="6"/>
  <c r="H419" i="6"/>
  <c r="I290" i="6"/>
  <c r="H290" i="6"/>
  <c r="H502" i="6"/>
  <c r="H493" i="6"/>
  <c r="I451" i="6"/>
  <c r="H451" i="6"/>
  <c r="I415" i="6"/>
  <c r="H415" i="6"/>
  <c r="I398" i="6"/>
  <c r="H398" i="6"/>
  <c r="H29" i="6"/>
  <c r="H24" i="6"/>
  <c r="H15" i="6"/>
  <c r="H13" i="6"/>
  <c r="H12" i="6"/>
  <c r="I480" i="6"/>
  <c r="H480" i="6"/>
  <c r="I490" i="6"/>
  <c r="H490" i="6"/>
  <c r="I482" i="6"/>
  <c r="H482" i="6"/>
  <c r="I474" i="6"/>
  <c r="H474" i="6"/>
  <c r="H387" i="6"/>
  <c r="I387" i="6"/>
  <c r="H383" i="6"/>
  <c r="I383" i="6"/>
  <c r="H351" i="6"/>
  <c r="I351" i="6"/>
  <c r="H325" i="6"/>
  <c r="I325" i="6"/>
  <c r="H373" i="6"/>
  <c r="I373" i="6"/>
  <c r="H341" i="6"/>
  <c r="I341" i="6"/>
  <c r="H355" i="6"/>
  <c r="I355" i="6"/>
  <c r="H361" i="6"/>
  <c r="I361" i="6"/>
  <c r="H339" i="6"/>
  <c r="I339" i="6"/>
  <c r="I278" i="6"/>
  <c r="H278" i="6"/>
  <c r="I270" i="6"/>
  <c r="H270" i="6"/>
  <c r="I262" i="6"/>
  <c r="H262" i="6"/>
  <c r="I279" i="6"/>
  <c r="H279" i="6"/>
  <c r="I271" i="6"/>
  <c r="H271" i="6"/>
  <c r="I263" i="6"/>
  <c r="H263" i="6"/>
  <c r="I260" i="6"/>
  <c r="H260" i="6"/>
  <c r="I249" i="6"/>
  <c r="H249" i="6"/>
  <c r="I243" i="6"/>
  <c r="H243" i="6"/>
  <c r="I239" i="6"/>
  <c r="H239" i="6"/>
  <c r="I231" i="6"/>
  <c r="H231" i="6"/>
  <c r="I223" i="6"/>
  <c r="H223" i="6"/>
  <c r="I215" i="6"/>
  <c r="H215" i="6"/>
  <c r="I238" i="6"/>
  <c r="H238" i="6"/>
  <c r="I230" i="6"/>
  <c r="H230" i="6"/>
  <c r="I222" i="6"/>
  <c r="H222" i="6"/>
  <c r="I214" i="6"/>
  <c r="H214" i="6"/>
  <c r="I206" i="6"/>
  <c r="H206" i="6"/>
  <c r="I198" i="6"/>
  <c r="H198" i="6"/>
  <c r="I190" i="6"/>
  <c r="H190" i="6"/>
  <c r="I182" i="6"/>
  <c r="H182" i="6"/>
  <c r="I174" i="6"/>
  <c r="H174" i="6"/>
  <c r="I166" i="6"/>
  <c r="H166" i="6"/>
  <c r="I158" i="6"/>
  <c r="H158" i="6"/>
  <c r="I150" i="6"/>
  <c r="H150" i="6"/>
  <c r="I110" i="6"/>
  <c r="H110" i="6"/>
  <c r="I102" i="6"/>
  <c r="H102" i="6"/>
  <c r="I94" i="6"/>
  <c r="H94" i="6"/>
  <c r="I86" i="6"/>
  <c r="H86" i="6"/>
  <c r="I78" i="6"/>
  <c r="H78" i="6"/>
  <c r="I70" i="6"/>
  <c r="H70" i="6"/>
  <c r="I62" i="6"/>
  <c r="H62" i="6"/>
  <c r="I54" i="6"/>
  <c r="H54" i="6"/>
  <c r="I46" i="6"/>
  <c r="H46" i="6"/>
  <c r="I38" i="6"/>
  <c r="H38" i="6"/>
  <c r="I147" i="6"/>
  <c r="H147" i="6"/>
  <c r="I126" i="6"/>
  <c r="H126" i="6"/>
  <c r="I203" i="6"/>
  <c r="H203" i="6"/>
  <c r="I195" i="6"/>
  <c r="H195" i="6"/>
  <c r="I187" i="6"/>
  <c r="H187" i="6"/>
  <c r="I179" i="6"/>
  <c r="H179" i="6"/>
  <c r="I171" i="6"/>
  <c r="H171" i="6"/>
  <c r="I163" i="6"/>
  <c r="H163" i="6"/>
  <c r="I155" i="6"/>
  <c r="H155" i="6"/>
  <c r="I79" i="6"/>
  <c r="H79" i="6"/>
  <c r="I149" i="6"/>
  <c r="H149" i="6"/>
  <c r="I141" i="6"/>
  <c r="H141" i="6"/>
  <c r="I122" i="6"/>
  <c r="H122" i="6"/>
  <c r="I45" i="6"/>
  <c r="H45" i="6"/>
  <c r="I37" i="6"/>
  <c r="H37" i="6"/>
  <c r="I75" i="6"/>
  <c r="H75" i="6"/>
  <c r="I67" i="6"/>
  <c r="H67" i="6"/>
  <c r="I59" i="6"/>
  <c r="H59" i="6"/>
  <c r="I472" i="6"/>
  <c r="H472" i="6"/>
  <c r="H381" i="6"/>
  <c r="I381" i="6"/>
  <c r="H349" i="6"/>
  <c r="I349" i="6"/>
  <c r="H363" i="6"/>
  <c r="I363" i="6"/>
  <c r="H369" i="6"/>
  <c r="I369" i="6"/>
  <c r="H337" i="6"/>
  <c r="I337" i="6"/>
  <c r="H317" i="6"/>
  <c r="I317" i="6"/>
  <c r="I285" i="6"/>
  <c r="H285" i="6"/>
  <c r="I284" i="6"/>
  <c r="H284" i="6"/>
  <c r="I276" i="6"/>
  <c r="H276" i="6"/>
  <c r="I268" i="6"/>
  <c r="H268" i="6"/>
  <c r="I281" i="6"/>
  <c r="H281" i="6"/>
  <c r="I273" i="6"/>
  <c r="H273" i="6"/>
  <c r="I265" i="6"/>
  <c r="H265" i="6"/>
  <c r="I248" i="6"/>
  <c r="H248" i="6"/>
  <c r="I253" i="6"/>
  <c r="H253" i="6"/>
  <c r="I237" i="6"/>
  <c r="H237" i="6"/>
  <c r="I229" i="6"/>
  <c r="H229" i="6"/>
  <c r="I221" i="6"/>
  <c r="H221" i="6"/>
  <c r="I213" i="6"/>
  <c r="H213" i="6"/>
  <c r="I254" i="6"/>
  <c r="H254" i="6"/>
  <c r="I246" i="6"/>
  <c r="H246" i="6"/>
  <c r="I255" i="6"/>
  <c r="H255" i="6"/>
  <c r="I247" i="6"/>
  <c r="H247" i="6"/>
  <c r="I236" i="6"/>
  <c r="H236" i="6"/>
  <c r="I228" i="6"/>
  <c r="H228" i="6"/>
  <c r="I220" i="6"/>
  <c r="H220" i="6"/>
  <c r="I212" i="6"/>
  <c r="H212" i="6"/>
  <c r="I204" i="6"/>
  <c r="H204" i="6"/>
  <c r="I196" i="6"/>
  <c r="H196" i="6"/>
  <c r="I188" i="6"/>
  <c r="H188" i="6"/>
  <c r="I180" i="6"/>
  <c r="H180" i="6"/>
  <c r="I172" i="6"/>
  <c r="H172" i="6"/>
  <c r="I164" i="6"/>
  <c r="H164" i="6"/>
  <c r="I156" i="6"/>
  <c r="H156" i="6"/>
  <c r="I138" i="6"/>
  <c r="H138" i="6"/>
  <c r="I127" i="6"/>
  <c r="H127" i="6"/>
  <c r="I120" i="6"/>
  <c r="H120" i="6"/>
  <c r="I108" i="6"/>
  <c r="H108" i="6"/>
  <c r="I100" i="6"/>
  <c r="H100" i="6"/>
  <c r="I92" i="6"/>
  <c r="H92" i="6"/>
  <c r="I84" i="6"/>
  <c r="H84" i="6"/>
  <c r="I76" i="6"/>
  <c r="H76" i="6"/>
  <c r="I68" i="6"/>
  <c r="H68" i="6"/>
  <c r="I60" i="6"/>
  <c r="H60" i="6"/>
  <c r="I52" i="6"/>
  <c r="H52" i="6"/>
  <c r="I44" i="6"/>
  <c r="H44" i="6"/>
  <c r="I36" i="6"/>
  <c r="H36" i="6"/>
  <c r="I151" i="6"/>
  <c r="H151" i="6"/>
  <c r="I135" i="6"/>
  <c r="H135" i="6"/>
  <c r="I133" i="6"/>
  <c r="H133" i="6"/>
  <c r="I118" i="6"/>
  <c r="H118" i="6"/>
  <c r="I205" i="6"/>
  <c r="H205" i="6"/>
  <c r="I197" i="6"/>
  <c r="H197" i="6"/>
  <c r="I189" i="6"/>
  <c r="H189" i="6"/>
  <c r="I181" i="6"/>
  <c r="H181" i="6"/>
  <c r="I173" i="6"/>
  <c r="H173" i="6"/>
  <c r="I165" i="6"/>
  <c r="H165" i="6"/>
  <c r="I157" i="6"/>
  <c r="H157" i="6"/>
  <c r="I148" i="6"/>
  <c r="H148" i="6"/>
  <c r="I140" i="6"/>
  <c r="H140" i="6"/>
  <c r="I132" i="6"/>
  <c r="H132" i="6"/>
  <c r="I116" i="6"/>
  <c r="H116" i="6"/>
  <c r="I85" i="6"/>
  <c r="H85" i="6"/>
  <c r="I77" i="6"/>
  <c r="H77" i="6"/>
  <c r="I130" i="6"/>
  <c r="H130" i="6"/>
  <c r="I69" i="6"/>
  <c r="H69" i="6"/>
  <c r="I61" i="6"/>
  <c r="H61" i="6"/>
  <c r="I53" i="6"/>
  <c r="H53" i="6"/>
  <c r="I478" i="6"/>
  <c r="H478" i="6"/>
  <c r="H367" i="6"/>
  <c r="I367" i="6"/>
  <c r="H335" i="6"/>
  <c r="I335" i="6"/>
  <c r="H357" i="6"/>
  <c r="I357" i="6"/>
  <c r="H371" i="6"/>
  <c r="I371" i="6"/>
  <c r="H377" i="6"/>
  <c r="I377" i="6"/>
  <c r="H345" i="6"/>
  <c r="I345" i="6"/>
  <c r="I283" i="6"/>
  <c r="H283" i="6"/>
  <c r="H313" i="6"/>
  <c r="I313" i="6"/>
  <c r="I282" i="6"/>
  <c r="H282" i="6"/>
  <c r="I274" i="6"/>
  <c r="H274" i="6"/>
  <c r="I266" i="6"/>
  <c r="H266" i="6"/>
  <c r="I275" i="6"/>
  <c r="H275" i="6"/>
  <c r="I267" i="6"/>
  <c r="H267" i="6"/>
  <c r="I252" i="6"/>
  <c r="H252" i="6"/>
  <c r="I257" i="6"/>
  <c r="H257" i="6"/>
  <c r="I244" i="6"/>
  <c r="H244" i="6"/>
  <c r="I242" i="6"/>
  <c r="H242" i="6"/>
  <c r="I235" i="6"/>
  <c r="H235" i="6"/>
  <c r="I227" i="6"/>
  <c r="H227" i="6"/>
  <c r="I219" i="6"/>
  <c r="H219" i="6"/>
  <c r="I211" i="6"/>
  <c r="H211" i="6"/>
  <c r="I234" i="6"/>
  <c r="H234" i="6"/>
  <c r="I226" i="6"/>
  <c r="H226" i="6"/>
  <c r="I218" i="6"/>
  <c r="H218" i="6"/>
  <c r="I210" i="6"/>
  <c r="H210" i="6"/>
  <c r="I202" i="6"/>
  <c r="H202" i="6"/>
  <c r="I194" i="6"/>
  <c r="H194" i="6"/>
  <c r="I186" i="6"/>
  <c r="H186" i="6"/>
  <c r="I178" i="6"/>
  <c r="H178" i="6"/>
  <c r="I170" i="6"/>
  <c r="H170" i="6"/>
  <c r="I162" i="6"/>
  <c r="H162" i="6"/>
  <c r="I154" i="6"/>
  <c r="H154" i="6"/>
  <c r="I142" i="6"/>
  <c r="H142" i="6"/>
  <c r="I114" i="6"/>
  <c r="H114" i="6"/>
  <c r="I106" i="6"/>
  <c r="H106" i="6"/>
  <c r="I98" i="6"/>
  <c r="H98" i="6"/>
  <c r="I90" i="6"/>
  <c r="H90" i="6"/>
  <c r="I82" i="6"/>
  <c r="H82" i="6"/>
  <c r="I74" i="6"/>
  <c r="H74" i="6"/>
  <c r="I66" i="6"/>
  <c r="H66" i="6"/>
  <c r="I58" i="6"/>
  <c r="H58" i="6"/>
  <c r="I50" i="6"/>
  <c r="H50" i="6"/>
  <c r="I42" i="6"/>
  <c r="H42" i="6"/>
  <c r="I139" i="6"/>
  <c r="H139" i="6"/>
  <c r="I125" i="6"/>
  <c r="H125" i="6"/>
  <c r="I207" i="6"/>
  <c r="H207" i="6"/>
  <c r="I199" i="6"/>
  <c r="H199" i="6"/>
  <c r="I191" i="6"/>
  <c r="H191" i="6"/>
  <c r="I183" i="6"/>
  <c r="H183" i="6"/>
  <c r="I175" i="6"/>
  <c r="H175" i="6"/>
  <c r="I167" i="6"/>
  <c r="H167" i="6"/>
  <c r="I159" i="6"/>
  <c r="H159" i="6"/>
  <c r="I83" i="6"/>
  <c r="H83" i="6"/>
  <c r="I153" i="6"/>
  <c r="H153" i="6"/>
  <c r="I145" i="6"/>
  <c r="H145" i="6"/>
  <c r="I137" i="6"/>
  <c r="H137" i="6"/>
  <c r="I71" i="6"/>
  <c r="H71" i="6"/>
  <c r="I63" i="6"/>
  <c r="H63" i="6"/>
  <c r="I55" i="6"/>
  <c r="H55" i="6"/>
  <c r="I488" i="6"/>
  <c r="H488" i="6"/>
  <c r="H359" i="6"/>
  <c r="I359" i="6"/>
  <c r="I486" i="6"/>
  <c r="H486" i="6"/>
  <c r="I470" i="6"/>
  <c r="H470" i="6"/>
  <c r="I484" i="6"/>
  <c r="H484" i="6"/>
  <c r="I476" i="6"/>
  <c r="H476" i="6"/>
  <c r="I468" i="6"/>
  <c r="H468" i="6"/>
  <c r="H375" i="6"/>
  <c r="I375" i="6"/>
  <c r="H343" i="6"/>
  <c r="I343" i="6"/>
  <c r="H365" i="6"/>
  <c r="I365" i="6"/>
  <c r="H379" i="6"/>
  <c r="I379" i="6"/>
  <c r="H385" i="6"/>
  <c r="I385" i="6"/>
  <c r="H353" i="6"/>
  <c r="I353" i="6"/>
  <c r="H319" i="6"/>
  <c r="I319" i="6"/>
  <c r="H347" i="6"/>
  <c r="I347" i="6"/>
  <c r="H321" i="6"/>
  <c r="I321" i="6"/>
  <c r="H327" i="6"/>
  <c r="I327" i="6"/>
  <c r="H323" i="6"/>
  <c r="I323" i="6"/>
  <c r="H315" i="6"/>
  <c r="I315" i="6"/>
  <c r="I280" i="6"/>
  <c r="H280" i="6"/>
  <c r="I272" i="6"/>
  <c r="H272" i="6"/>
  <c r="I264" i="6"/>
  <c r="H264" i="6"/>
  <c r="I277" i="6"/>
  <c r="H277" i="6"/>
  <c r="I269" i="6"/>
  <c r="H269" i="6"/>
  <c r="I256" i="6"/>
  <c r="H256" i="6"/>
  <c r="I261" i="6"/>
  <c r="H261" i="6"/>
  <c r="I245" i="6"/>
  <c r="H245" i="6"/>
  <c r="I241" i="6"/>
  <c r="H241" i="6"/>
  <c r="I233" i="6"/>
  <c r="H233" i="6"/>
  <c r="I225" i="6"/>
  <c r="H225" i="6"/>
  <c r="I217" i="6"/>
  <c r="H217" i="6"/>
  <c r="I258" i="6"/>
  <c r="H258" i="6"/>
  <c r="I250" i="6"/>
  <c r="H250" i="6"/>
  <c r="I259" i="6"/>
  <c r="H259" i="6"/>
  <c r="I251" i="6"/>
  <c r="H251" i="6"/>
  <c r="I240" i="6"/>
  <c r="H240" i="6"/>
  <c r="I232" i="6"/>
  <c r="H232" i="6"/>
  <c r="I224" i="6"/>
  <c r="H224" i="6"/>
  <c r="I216" i="6"/>
  <c r="H216" i="6"/>
  <c r="I208" i="6"/>
  <c r="H208" i="6"/>
  <c r="I200" i="6"/>
  <c r="H200" i="6"/>
  <c r="I192" i="6"/>
  <c r="H192" i="6"/>
  <c r="I184" i="6"/>
  <c r="H184" i="6"/>
  <c r="I176" i="6"/>
  <c r="H176" i="6"/>
  <c r="I168" i="6"/>
  <c r="H168" i="6"/>
  <c r="I160" i="6"/>
  <c r="H160" i="6"/>
  <c r="I146" i="6"/>
  <c r="H146" i="6"/>
  <c r="I128" i="6"/>
  <c r="H128" i="6"/>
  <c r="I119" i="6"/>
  <c r="H119" i="6"/>
  <c r="I112" i="6"/>
  <c r="H112" i="6"/>
  <c r="I104" i="6"/>
  <c r="H104" i="6"/>
  <c r="I96" i="6"/>
  <c r="H96" i="6"/>
  <c r="I88" i="6"/>
  <c r="H88" i="6"/>
  <c r="I80" i="6"/>
  <c r="H80" i="6"/>
  <c r="I72" i="6"/>
  <c r="H72" i="6"/>
  <c r="I64" i="6"/>
  <c r="H64" i="6"/>
  <c r="I56" i="6"/>
  <c r="H56" i="6"/>
  <c r="I48" i="6"/>
  <c r="H48" i="6"/>
  <c r="I40" i="6"/>
  <c r="H40" i="6"/>
  <c r="I143" i="6"/>
  <c r="H143" i="6"/>
  <c r="I134" i="6"/>
  <c r="H134" i="6"/>
  <c r="I117" i="6"/>
  <c r="H117" i="6"/>
  <c r="I209" i="6"/>
  <c r="H209" i="6"/>
  <c r="I201" i="6"/>
  <c r="H201" i="6"/>
  <c r="I193" i="6"/>
  <c r="H193" i="6"/>
  <c r="I185" i="6"/>
  <c r="H185" i="6"/>
  <c r="I177" i="6"/>
  <c r="H177" i="6"/>
  <c r="I169" i="6"/>
  <c r="H169" i="6"/>
  <c r="I161" i="6"/>
  <c r="H161" i="6"/>
  <c r="I152" i="6"/>
  <c r="H152" i="6"/>
  <c r="I144" i="6"/>
  <c r="H144" i="6"/>
  <c r="I136" i="6"/>
  <c r="H136" i="6"/>
  <c r="I124" i="6"/>
  <c r="H124" i="6"/>
  <c r="I81" i="6"/>
  <c r="H81" i="6"/>
  <c r="I51" i="6"/>
  <c r="H51" i="6"/>
  <c r="I43" i="6"/>
  <c r="H43" i="6"/>
  <c r="I73" i="6"/>
  <c r="H73" i="6"/>
  <c r="I65" i="6"/>
  <c r="H65" i="6"/>
  <c r="I57" i="6"/>
  <c r="H57" i="6"/>
  <c r="B33" i="12" l="1"/>
  <c r="B29" i="12"/>
  <c r="B25" i="12"/>
  <c r="B21" i="12"/>
  <c r="B17" i="12"/>
  <c r="B13" i="12"/>
  <c r="B9" i="12"/>
  <c r="B5" i="12"/>
</calcChain>
</file>

<file path=xl/sharedStrings.xml><?xml version="1.0" encoding="utf-8"?>
<sst xmlns="http://schemas.openxmlformats.org/spreadsheetml/2006/main" count="124" uniqueCount="47">
  <si>
    <t>Aire N</t>
  </si>
  <si>
    <t>Aire C</t>
  </si>
  <si>
    <t>N tot (%)</t>
  </si>
  <si>
    <t>C tot (%)</t>
  </si>
  <si>
    <t>Aire H</t>
  </si>
  <si>
    <t>H tot (%)</t>
  </si>
  <si>
    <t>T11</t>
  </si>
  <si>
    <t>R6</t>
  </si>
  <si>
    <t>R7</t>
  </si>
  <si>
    <t>Min</t>
  </si>
  <si>
    <t>Max</t>
  </si>
  <si>
    <t>Analyse Elémentaire</t>
  </si>
  <si>
    <t>Noms de l'appareil</t>
  </si>
  <si>
    <t>LECO</t>
  </si>
  <si>
    <t>THERMO</t>
  </si>
  <si>
    <t>ELEMENTAR</t>
  </si>
  <si>
    <t>N°Echantillons</t>
  </si>
  <si>
    <t>Références</t>
  </si>
  <si>
    <t>Critères</t>
  </si>
  <si>
    <t>N (%)</t>
  </si>
  <si>
    <t>C (%)</t>
  </si>
  <si>
    <t>H (%)</t>
  </si>
  <si>
    <t>Carte</t>
  </si>
  <si>
    <t>Commentaires</t>
  </si>
  <si>
    <r>
      <t>N (</t>
    </r>
    <r>
      <rPr>
        <sz val="8"/>
        <rFont val="Calibri"/>
        <family val="2"/>
      </rPr>
      <t>‰)</t>
    </r>
  </si>
  <si>
    <t>Nouveau</t>
  </si>
  <si>
    <t>Ancien</t>
  </si>
  <si>
    <t>valeurs brutes extraites du CHN</t>
  </si>
  <si>
    <t>Nom de l'appareil</t>
  </si>
  <si>
    <t>Matrice</t>
  </si>
  <si>
    <t>SOLS</t>
  </si>
  <si>
    <t>VEGETAUX</t>
  </si>
  <si>
    <t>AUTRES</t>
  </si>
  <si>
    <t>Humidité (%)</t>
  </si>
  <si>
    <r>
      <t>CaCO</t>
    </r>
    <r>
      <rPr>
        <vertAlign val="subscript"/>
        <sz val="11"/>
        <color theme="1"/>
        <rFont val="Calibri"/>
        <family val="2"/>
        <scheme val="minor"/>
      </rPr>
      <t>3</t>
    </r>
  </si>
  <si>
    <t>Valeurs LD LECO</t>
  </si>
  <si>
    <t>Valeurs LD THERMO</t>
  </si>
  <si>
    <t>Valeurs LD ELEMENTAR</t>
  </si>
  <si>
    <t>EILs (BIPEA/WAGS)</t>
  </si>
  <si>
    <t>Echantillons Clients</t>
  </si>
  <si>
    <t>MO (%)</t>
  </si>
  <si>
    <t>C org (%)</t>
  </si>
  <si>
    <t>N tot (‰)</t>
  </si>
  <si>
    <t>C/N (%)</t>
  </si>
  <si>
    <t>US</t>
  </si>
  <si>
    <t>t11*</t>
  </si>
  <si>
    <t>t11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</si>
</sst>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3" x14ac:knownFonts="1">
    <font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2"/>
      <name val="Arial"/>
      <family val="2"/>
    </font>
    <font>
      <b/>
      <u/>
      <sz val="22"/>
      <color theme="1"/>
      <name val="Calibri"/>
      <family val="2"/>
      <scheme val="minor"/>
    </font>
    <font>
      <i/>
      <sz val="14"/>
      <color rgb="FF7030A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9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/>
    <xf numFmtId="2" fontId="3" fillId="0" borderId="0" xfId="0" applyNumberFormat="1" applyFont="1" applyFill="1" applyAlignment="1" applyProtection="1">
      <alignment horizontal="center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horizontal="left"/>
    </xf>
    <xf numFmtId="0" fontId="10" fillId="0" borderId="31" xfId="0" applyFont="1" applyBorder="1" applyAlignment="1" applyProtection="1">
      <alignment horizontal="center" vertical="center" wrapText="1"/>
    </xf>
    <xf numFmtId="2" fontId="8" fillId="0" borderId="32" xfId="0" applyNumberFormat="1" applyFont="1" applyBorder="1" applyAlignment="1" applyProtection="1">
      <alignment horizontal="center" vertical="center"/>
    </xf>
    <xf numFmtId="165" fontId="8" fillId="0" borderId="32" xfId="0" applyNumberFormat="1" applyFont="1" applyBorder="1" applyAlignment="1" applyProtection="1">
      <alignment horizontal="center" vertical="center"/>
    </xf>
    <xf numFmtId="2" fontId="8" fillId="0" borderId="32" xfId="0" applyNumberFormat="1" applyFont="1" applyFill="1" applyBorder="1" applyAlignment="1" applyProtection="1">
      <alignment horizontal="center" vertical="center"/>
    </xf>
    <xf numFmtId="2" fontId="8" fillId="0" borderId="33" xfId="0" applyNumberFormat="1" applyFont="1" applyBorder="1" applyAlignment="1" applyProtection="1">
      <alignment horizontal="center" vertical="center"/>
    </xf>
    <xf numFmtId="0" fontId="10" fillId="0" borderId="32" xfId="0" applyFont="1" applyBorder="1" applyAlignment="1" applyProtection="1">
      <alignment horizontal="center" vertical="center" wrapText="1"/>
    </xf>
    <xf numFmtId="0" fontId="10" fillId="0" borderId="33" xfId="0" applyFont="1" applyBorder="1" applyAlignment="1" applyProtection="1">
      <alignment horizontal="center" vertical="center" wrapText="1"/>
    </xf>
    <xf numFmtId="1" fontId="8" fillId="0" borderId="31" xfId="0" applyNumberFormat="1" applyFont="1" applyBorder="1" applyAlignment="1" applyProtection="1">
      <alignment horizontal="center" vertical="center"/>
    </xf>
    <xf numFmtId="1" fontId="8" fillId="0" borderId="32" xfId="0" applyNumberFormat="1" applyFont="1" applyFill="1" applyBorder="1" applyAlignment="1" applyProtection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4" xfId="0" applyBorder="1"/>
    <xf numFmtId="0" fontId="0" fillId="0" borderId="15" xfId="0" applyBorder="1"/>
    <xf numFmtId="0" fontId="0" fillId="0" borderId="11" xfId="0" applyBorder="1"/>
    <xf numFmtId="0" fontId="0" fillId="0" borderId="4" xfId="0" applyBorder="1"/>
    <xf numFmtId="0" fontId="0" fillId="0" borderId="12" xfId="0" applyBorder="1"/>
    <xf numFmtId="0" fontId="0" fillId="0" borderId="13" xfId="0" applyBorder="1"/>
    <xf numFmtId="2" fontId="8" fillId="0" borderId="33" xfId="0" applyNumberFormat="1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Protection="1"/>
    <xf numFmtId="0" fontId="0" fillId="0" borderId="25" xfId="0" applyBorder="1" applyProtection="1"/>
    <xf numFmtId="0" fontId="0" fillId="0" borderId="28" xfId="0" applyBorder="1" applyProtection="1"/>
    <xf numFmtId="0" fontId="0" fillId="0" borderId="1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1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2" fontId="0" fillId="0" borderId="0" xfId="0" applyNumberFormat="1" applyFill="1" applyBorder="1" applyAlignment="1" applyProtection="1">
      <alignment horizontal="center"/>
    </xf>
    <xf numFmtId="164" fontId="0" fillId="0" borderId="0" xfId="0" applyNumberFormat="1" applyFill="1" applyBorder="1" applyAlignment="1" applyProtection="1">
      <alignment horizontal="center"/>
    </xf>
    <xf numFmtId="0" fontId="0" fillId="0" borderId="0" xfId="0" applyFill="1" applyBorder="1" applyProtection="1"/>
    <xf numFmtId="0" fontId="0" fillId="0" borderId="27" xfId="0" applyBorder="1" applyProtection="1">
      <protection locked="0"/>
    </xf>
    <xf numFmtId="0" fontId="0" fillId="0" borderId="30" xfId="0" applyBorder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2" fontId="0" fillId="0" borderId="8" xfId="0" applyNumberFormat="1" applyBorder="1" applyAlignment="1" applyProtection="1">
      <alignment horizontal="center"/>
      <protection locked="0"/>
    </xf>
    <xf numFmtId="2" fontId="0" fillId="0" borderId="9" xfId="0" applyNumberFormat="1" applyBorder="1" applyAlignment="1" applyProtection="1">
      <alignment horizontal="center"/>
      <protection locked="0"/>
    </xf>
    <xf numFmtId="2" fontId="0" fillId="0" borderId="10" xfId="0" applyNumberFormat="1" applyBorder="1" applyAlignment="1" applyProtection="1">
      <alignment horizontal="center"/>
      <protection locked="0"/>
    </xf>
    <xf numFmtId="2" fontId="0" fillId="0" borderId="2" xfId="0" applyNumberFormat="1" applyBorder="1" applyAlignment="1" applyProtection="1">
      <alignment horizontal="center"/>
      <protection locked="0"/>
    </xf>
    <xf numFmtId="164" fontId="0" fillId="0" borderId="2" xfId="0" applyNumberForma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2" fontId="0" fillId="0" borderId="14" xfId="0" applyNumberFormat="1" applyBorder="1" applyAlignment="1" applyProtection="1">
      <alignment horizontal="center"/>
      <protection locked="0"/>
    </xf>
    <xf numFmtId="2" fontId="0" fillId="0" borderId="0" xfId="0" applyNumberFormat="1" applyBorder="1" applyAlignment="1" applyProtection="1">
      <alignment horizontal="center"/>
      <protection locked="0"/>
    </xf>
    <xf numFmtId="2" fontId="0" fillId="0" borderId="15" xfId="0" applyNumberFormat="1" applyBorder="1" applyAlignment="1" applyProtection="1">
      <alignment horizontal="center"/>
      <protection locked="0"/>
    </xf>
    <xf numFmtId="2" fontId="0" fillId="0" borderId="3" xfId="0" applyNumberFormat="1" applyBorder="1" applyAlignment="1" applyProtection="1">
      <alignment horizontal="center"/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2" fontId="0" fillId="0" borderId="11" xfId="0" applyNumberFormat="1" applyBorder="1" applyAlignment="1" applyProtection="1">
      <alignment horizontal="center"/>
      <protection locked="0"/>
    </xf>
    <xf numFmtId="2" fontId="0" fillId="0" borderId="12" xfId="0" applyNumberFormat="1" applyBorder="1" applyAlignment="1" applyProtection="1">
      <alignment horizontal="center"/>
      <protection locked="0"/>
    </xf>
    <xf numFmtId="2" fontId="0" fillId="0" borderId="13" xfId="0" applyNumberFormat="1" applyBorder="1" applyAlignment="1" applyProtection="1">
      <alignment horizontal="center"/>
      <protection locked="0"/>
    </xf>
    <xf numFmtId="2" fontId="0" fillId="0" borderId="4" xfId="0" applyNumberFormat="1" applyBorder="1" applyAlignment="1" applyProtection="1">
      <alignment horizontal="center"/>
      <protection locked="0"/>
    </xf>
    <xf numFmtId="164" fontId="0" fillId="0" borderId="4" xfId="0" applyNumberFormat="1" applyBorder="1" applyAlignment="1" applyProtection="1">
      <alignment horizontal="center"/>
      <protection locked="0"/>
    </xf>
    <xf numFmtId="0" fontId="0" fillId="0" borderId="0" xfId="0" applyBorder="1" applyProtection="1"/>
    <xf numFmtId="0" fontId="0" fillId="0" borderId="28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0" fontId="0" fillId="0" borderId="2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40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0" fillId="0" borderId="46" xfId="0" applyBorder="1" applyAlignment="1" applyProtection="1">
      <alignment horizontal="center" vertical="center"/>
      <protection locked="0"/>
    </xf>
    <xf numFmtId="0" fontId="0" fillId="0" borderId="41" xfId="0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4" xfId="0" applyBorder="1" applyProtection="1">
      <protection locked="0"/>
    </xf>
    <xf numFmtId="0" fontId="0" fillId="0" borderId="21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24" xfId="0" applyBorder="1" applyProtection="1">
      <protection locked="0"/>
    </xf>
    <xf numFmtId="0" fontId="0" fillId="0" borderId="36" xfId="0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/>
    </xf>
    <xf numFmtId="0" fontId="0" fillId="0" borderId="43" xfId="0" applyBorder="1" applyAlignment="1" applyProtection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5" fillId="0" borderId="5" xfId="0" applyFont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0" fillId="0" borderId="8" xfId="0" applyBorder="1" applyAlignment="1" applyProtection="1">
      <alignment horizontal="left" vertical="center" wrapText="1"/>
      <protection locked="0"/>
    </xf>
    <xf numFmtId="0" fontId="0" fillId="0" borderId="9" xfId="0" applyBorder="1" applyAlignment="1" applyProtection="1">
      <alignment horizontal="left" vertical="center" wrapText="1"/>
      <protection locked="0"/>
    </xf>
    <xf numFmtId="0" fontId="0" fillId="0" borderId="10" xfId="0" applyBorder="1" applyAlignment="1" applyProtection="1">
      <alignment horizontal="left" vertical="center" wrapText="1"/>
      <protection locked="0"/>
    </xf>
    <xf numFmtId="0" fontId="0" fillId="0" borderId="14" xfId="0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 vertical="center" wrapText="1"/>
      <protection locked="0"/>
    </xf>
    <xf numFmtId="0" fontId="0" fillId="0" borderId="15" xfId="0" applyBorder="1" applyAlignment="1" applyProtection="1">
      <alignment horizontal="left" vertical="center" wrapText="1"/>
      <protection locked="0"/>
    </xf>
    <xf numFmtId="0" fontId="0" fillId="0" borderId="11" xfId="0" applyBorder="1" applyAlignment="1" applyProtection="1">
      <alignment horizontal="left" vertical="center" wrapText="1"/>
      <protection locked="0"/>
    </xf>
    <xf numFmtId="0" fontId="0" fillId="0" borderId="12" xfId="0" applyBorder="1" applyAlignment="1" applyProtection="1">
      <alignment horizontal="left" vertical="center" wrapText="1"/>
      <protection locked="0"/>
    </xf>
    <xf numFmtId="0" fontId="0" fillId="0" borderId="13" xfId="0" applyBorder="1" applyAlignment="1" applyProtection="1">
      <alignment horizontal="left" vertical="center" wrapText="1"/>
      <protection locked="0"/>
    </xf>
    <xf numFmtId="0" fontId="6" fillId="0" borderId="5" xfId="0" applyFont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0" fontId="0" fillId="0" borderId="2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34" xfId="0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39" xfId="0" applyBorder="1" applyAlignment="1" applyProtection="1">
      <alignment horizontal="center" vertical="center"/>
      <protection locked="0"/>
    </xf>
    <xf numFmtId="0" fontId="12" fillId="0" borderId="5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9" fillId="2" borderId="5" xfId="0" applyFont="1" applyFill="1" applyBorder="1" applyAlignment="1" applyProtection="1">
      <alignment horizontal="center" wrapText="1"/>
    </xf>
    <xf numFmtId="0" fontId="9" fillId="2" borderId="7" xfId="0" applyFont="1" applyFill="1" applyBorder="1" applyAlignment="1" applyProtection="1">
      <alignment horizontal="center" wrapText="1"/>
    </xf>
  </cellXfs>
  <cellStyles count="1">
    <cellStyle name="Normal" xfId="0" builtinId="0"/>
  </cellStyles>
  <dxfs count="25">
    <dxf>
      <fill>
        <patternFill>
          <bgColor theme="5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ECDEF6"/>
      <color rgb="FFDCC4EE"/>
      <color rgb="FFD6BB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476250</xdr:colOff>
      <xdr:row>1</xdr:row>
      <xdr:rowOff>66675</xdr:rowOff>
    </xdr:from>
    <xdr:to>
      <xdr:col>11</xdr:col>
      <xdr:colOff>523875</xdr:colOff>
      <xdr:row>4</xdr:row>
      <xdr:rowOff>276225</xdr:rowOff>
    </xdr:to>
    <xdr:sp macro="[0]!Références" textlink="">
      <xdr:nvSpPr>
        <xdr:cNvPr id="3" name="ZoneTexte 2"/>
        <xdr:cNvSpPr txBox="1"/>
      </xdr:nvSpPr>
      <xdr:spPr>
        <a:xfrm>
          <a:off x="9010650" y="371475"/>
          <a:ext cx="157162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chemeClr val="accent5">
                  <a:lumMod val="75000"/>
                </a:schemeClr>
              </a:solidFill>
            </a:rPr>
            <a:t>Références</a:t>
          </a:r>
        </a:p>
      </xdr:txBody>
    </xdr:sp>
    <xdr:clientData/>
  </xdr:twoCellAnchor>
  <xdr:twoCellAnchor>
    <xdr:from>
      <xdr:col>11</xdr:col>
      <xdr:colOff>733425</xdr:colOff>
      <xdr:row>1</xdr:row>
      <xdr:rowOff>28575</xdr:rowOff>
    </xdr:from>
    <xdr:to>
      <xdr:col>13</xdr:col>
      <xdr:colOff>695325</xdr:colOff>
      <xdr:row>4</xdr:row>
      <xdr:rowOff>285750</xdr:rowOff>
    </xdr:to>
    <xdr:sp macro="[0]!AfficheEtRemplace" textlink="">
      <xdr:nvSpPr>
        <xdr:cNvPr id="5" name="ZoneTexte 4"/>
        <xdr:cNvSpPr txBox="1"/>
      </xdr:nvSpPr>
      <xdr:spPr>
        <a:xfrm>
          <a:off x="10791825" y="333375"/>
          <a:ext cx="1485900" cy="847725"/>
        </a:xfrm>
        <a:prstGeom prst="rect">
          <a:avLst/>
        </a:prstGeom>
        <a:gradFill flip="none" rotWithShape="1">
          <a:gsLst>
            <a:gs pos="0">
              <a:srgbClr val="FFFF00">
                <a:tint val="66000"/>
                <a:satMod val="160000"/>
              </a:srgbClr>
            </a:gs>
            <a:gs pos="50000">
              <a:srgbClr val="FFFF00">
                <a:tint val="44500"/>
                <a:satMod val="160000"/>
              </a:srgbClr>
            </a:gs>
            <a:gs pos="100000">
              <a:srgbClr val="FFFF00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>
          <a:noFill/>
        </a:ln>
        <a:effectLst>
          <a:innerShdw blurRad="114300">
            <a:srgbClr val="FFFF00"/>
          </a:innerShdw>
        </a:effectLst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2000" b="1" cap="none" spc="0" baseline="0">
              <a:ln/>
              <a:solidFill>
                <a:srgbClr val="92D050"/>
              </a:solidFill>
              <a:effectLst>
                <a:innerShdw blurRad="63500" dist="50800" dir="16200000">
                  <a:prstClr val="black">
                    <a:alpha val="50000"/>
                  </a:prstClr>
                </a:innerShdw>
              </a:effectLst>
            </a:rPr>
            <a:t>"." → ","</a:t>
          </a:r>
        </a:p>
        <a:p>
          <a:pPr algn="ctr"/>
          <a:r>
            <a:rPr lang="fr-FR" sz="2000" b="1" cap="none" spc="0" baseline="0">
              <a:ln/>
              <a:solidFill>
                <a:srgbClr val="92D050"/>
              </a:solidFill>
              <a:effectLst>
                <a:innerShdw blurRad="63500" dist="50800" dir="16200000">
                  <a:prstClr val="black">
                    <a:alpha val="50000"/>
                  </a:prstClr>
                </a:innerShdw>
              </a:effectLst>
            </a:rPr>
            <a:t>"</a:t>
          </a:r>
          <a:r>
            <a:rPr lang="fr-FR" sz="2000" b="1" strike="sngStrike" cap="none" spc="0" baseline="0">
              <a:ln/>
              <a:solidFill>
                <a:srgbClr val="92D050"/>
              </a:solidFill>
              <a:effectLst>
                <a:innerShdw blurRad="63500" dist="50800" dir="16200000">
                  <a:prstClr val="black">
                    <a:alpha val="50000"/>
                  </a:prstClr>
                </a:innerShdw>
              </a:effectLst>
            </a:rPr>
            <a:t>uv</a:t>
          </a:r>
          <a:r>
            <a:rPr lang="fr-FR" sz="2000" b="1" cap="none" spc="0" baseline="0">
              <a:ln/>
              <a:solidFill>
                <a:srgbClr val="92D050"/>
              </a:solidFill>
              <a:effectLst>
                <a:innerShdw blurRad="63500" dist="50800" dir="16200000">
                  <a:prstClr val="black">
                    <a:alpha val="50000"/>
                  </a:prstClr>
                </a:innerShdw>
              </a:effectLst>
            </a:rPr>
            <a:t>" "</a:t>
          </a:r>
          <a:r>
            <a:rPr lang="fr-FR" sz="2000" b="1" strike="sngStrike" cap="none" spc="0" baseline="0">
              <a:ln/>
              <a:solidFill>
                <a:srgbClr val="92D050"/>
              </a:solidFill>
              <a:effectLst>
                <a:innerShdw blurRad="63500" dist="50800" dir="16200000">
                  <a:prstClr val="black">
                    <a:alpha val="50000"/>
                  </a:prstClr>
                </a:innerShdw>
              </a:effectLst>
            </a:rPr>
            <a:t>Q</a:t>
          </a:r>
          <a:r>
            <a:rPr lang="fr-FR" sz="2000" b="1" cap="none" spc="0" baseline="0">
              <a:ln/>
              <a:solidFill>
                <a:srgbClr val="92D050"/>
              </a:solidFill>
              <a:effectLst>
                <a:innerShdw blurRad="63500" dist="50800" dir="16200000">
                  <a:prstClr val="black">
                    <a:alpha val="50000"/>
                  </a:prstClr>
                </a:innerShdw>
              </a:effectLst>
            </a:rPr>
            <a:t>"</a:t>
          </a:r>
          <a:endParaRPr lang="fr-FR" sz="2000" b="1" cap="none" spc="0">
            <a:ln/>
            <a:solidFill>
              <a:srgbClr val="92D050"/>
            </a:solidFill>
            <a:effectLst>
              <a:innerShdw blurRad="63500" dist="50800" dir="16200000">
                <a:prstClr val="black">
                  <a:alpha val="50000"/>
                </a:prstClr>
              </a:inn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381000</xdr:colOff>
      <xdr:row>0</xdr:row>
      <xdr:rowOff>219075</xdr:rowOff>
    </xdr:from>
    <xdr:to>
      <xdr:col>14</xdr:col>
      <xdr:colOff>228600</xdr:colOff>
      <xdr:row>7</xdr:row>
      <xdr:rowOff>104775</xdr:rowOff>
    </xdr:to>
    <xdr:sp macro="[0]!supplign" textlink="">
      <xdr:nvSpPr>
        <xdr:cNvPr id="4" name="ZoneTexte 3"/>
        <xdr:cNvSpPr txBox="1"/>
      </xdr:nvSpPr>
      <xdr:spPr>
        <a:xfrm>
          <a:off x="7772400" y="219075"/>
          <a:ext cx="2895600" cy="1304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Supprimer les références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tabSelected="1" workbookViewId="0">
      <selection activeCell="G7" sqref="G7"/>
    </sheetView>
  </sheetViews>
  <sheetFormatPr baseColWidth="10" defaultRowHeight="15" x14ac:dyDescent="0.25"/>
  <cols>
    <col min="1" max="16384" width="11.42578125" style="32"/>
  </cols>
  <sheetData>
    <row r="1" spans="1:1" s="33" customFormat="1" ht="18.75" x14ac:dyDescent="0.3">
      <c r="A1" s="10" t="s">
        <v>27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507"/>
  <sheetViews>
    <sheetView workbookViewId="0">
      <selection activeCell="J6" sqref="J6"/>
    </sheetView>
  </sheetViews>
  <sheetFormatPr baseColWidth="10" defaultRowHeight="15" x14ac:dyDescent="0.25"/>
  <cols>
    <col min="1" max="1" width="21.140625" style="45" customWidth="1"/>
    <col min="2" max="4" width="16.140625" style="45" customWidth="1"/>
    <col min="5" max="7" width="11.42578125" style="46"/>
    <col min="8" max="8" width="12.7109375" style="46" bestFit="1" customWidth="1"/>
    <col min="9" max="9" width="11.42578125" style="47"/>
    <col min="10" max="16384" width="11.42578125" style="48"/>
  </cols>
  <sheetData>
    <row r="1" spans="1:15" s="33" customFormat="1" ht="23.25" x14ac:dyDescent="0.25">
      <c r="A1" s="139" t="s">
        <v>11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</row>
    <row r="2" spans="1:15" s="33" customFormat="1" ht="15.75" thickBot="1" x14ac:dyDescent="0.3"/>
    <row r="3" spans="1:15" s="33" customFormat="1" x14ac:dyDescent="0.25">
      <c r="A3" s="34" t="s">
        <v>28</v>
      </c>
      <c r="B3" s="49"/>
    </row>
    <row r="4" spans="1:15" s="33" customFormat="1" ht="15.75" thickBot="1" x14ac:dyDescent="0.3">
      <c r="A4" s="35" t="s">
        <v>29</v>
      </c>
      <c r="B4" s="50"/>
    </row>
    <row r="5" spans="1:15" s="33" customFormat="1" ht="33" customHeight="1" thickBot="1" x14ac:dyDescent="0.3"/>
    <row r="6" spans="1:15" s="33" customFormat="1" ht="18.75" thickBot="1" x14ac:dyDescent="0.3">
      <c r="A6" s="36" t="s">
        <v>16</v>
      </c>
      <c r="B6" s="37" t="s">
        <v>0</v>
      </c>
      <c r="C6" s="38" t="s">
        <v>1</v>
      </c>
      <c r="D6" s="39" t="s">
        <v>4</v>
      </c>
      <c r="E6" s="37" t="s">
        <v>2</v>
      </c>
      <c r="F6" s="38" t="s">
        <v>3</v>
      </c>
      <c r="G6" s="39" t="s">
        <v>5</v>
      </c>
      <c r="H6" s="40" t="s">
        <v>33</v>
      </c>
      <c r="I6" s="40" t="s">
        <v>34</v>
      </c>
      <c r="K6" s="127" t="s">
        <v>23</v>
      </c>
      <c r="L6" s="128"/>
      <c r="M6" s="128"/>
      <c r="N6" s="128"/>
      <c r="O6" s="129"/>
    </row>
    <row r="7" spans="1:15" s="33" customFormat="1" x14ac:dyDescent="0.25">
      <c r="A7" s="51" t="s">
        <v>7</v>
      </c>
      <c r="B7" s="52"/>
      <c r="C7" s="53"/>
      <c r="D7" s="54"/>
      <c r="E7" s="55">
        <v>1</v>
      </c>
      <c r="F7" s="56"/>
      <c r="G7" s="57"/>
      <c r="H7" s="58"/>
      <c r="I7" s="59"/>
      <c r="K7" s="130"/>
      <c r="L7" s="131"/>
      <c r="M7" s="131"/>
      <c r="N7" s="131"/>
      <c r="O7" s="132"/>
    </row>
    <row r="8" spans="1:15" s="33" customFormat="1" x14ac:dyDescent="0.25">
      <c r="A8" s="60" t="s">
        <v>44</v>
      </c>
      <c r="B8" s="61"/>
      <c r="C8" s="62"/>
      <c r="D8" s="63"/>
      <c r="E8" s="64">
        <v>1</v>
      </c>
      <c r="F8" s="65"/>
      <c r="G8" s="66"/>
      <c r="H8" s="67"/>
      <c r="I8" s="68"/>
      <c r="K8" s="133"/>
      <c r="L8" s="134"/>
      <c r="M8" s="134"/>
      <c r="N8" s="134"/>
      <c r="O8" s="135"/>
    </row>
    <row r="9" spans="1:15" s="33" customFormat="1" x14ac:dyDescent="0.25">
      <c r="A9" s="60" t="s">
        <v>8</v>
      </c>
      <c r="B9" s="61"/>
      <c r="C9" s="62"/>
      <c r="D9" s="63"/>
      <c r="E9" s="64">
        <v>1</v>
      </c>
      <c r="F9" s="65"/>
      <c r="G9" s="66"/>
      <c r="H9" s="67"/>
      <c r="I9" s="68"/>
      <c r="K9" s="133"/>
      <c r="L9" s="134"/>
      <c r="M9" s="134"/>
      <c r="N9" s="134"/>
      <c r="O9" s="135"/>
    </row>
    <row r="10" spans="1:15" s="33" customFormat="1" x14ac:dyDescent="0.25">
      <c r="A10" s="60" t="s">
        <v>44</v>
      </c>
      <c r="B10" s="61"/>
      <c r="C10" s="62"/>
      <c r="D10" s="63"/>
      <c r="E10" s="64">
        <v>1</v>
      </c>
      <c r="F10" s="65"/>
      <c r="G10" s="66"/>
      <c r="H10" s="67"/>
      <c r="I10" s="68"/>
      <c r="K10" s="133"/>
      <c r="L10" s="134"/>
      <c r="M10" s="134"/>
      <c r="N10" s="134"/>
      <c r="O10" s="135"/>
    </row>
    <row r="11" spans="1:15" s="33" customFormat="1" x14ac:dyDescent="0.25">
      <c r="A11" s="60" t="s">
        <v>6</v>
      </c>
      <c r="B11" s="61"/>
      <c r="C11" s="62"/>
      <c r="D11" s="63"/>
      <c r="E11" s="64">
        <v>1</v>
      </c>
      <c r="F11" s="65"/>
      <c r="G11" s="66"/>
      <c r="H11" s="67"/>
      <c r="I11" s="68"/>
      <c r="K11" s="133"/>
      <c r="L11" s="134"/>
      <c r="M11" s="134"/>
      <c r="N11" s="134"/>
      <c r="O11" s="135"/>
    </row>
    <row r="12" spans="1:15" s="33" customFormat="1" x14ac:dyDescent="0.25">
      <c r="A12" s="60" t="s">
        <v>44</v>
      </c>
      <c r="B12" s="61"/>
      <c r="C12" s="62"/>
      <c r="D12" s="63"/>
      <c r="E12" s="64">
        <v>1</v>
      </c>
      <c r="F12" s="65"/>
      <c r="G12" s="66"/>
      <c r="H12" s="67"/>
      <c r="I12" s="68"/>
      <c r="K12" s="133"/>
      <c r="L12" s="134"/>
      <c r="M12" s="134"/>
      <c r="N12" s="134"/>
      <c r="O12" s="135"/>
    </row>
    <row r="13" spans="1:15" s="33" customFormat="1" x14ac:dyDescent="0.25">
      <c r="A13" s="60"/>
      <c r="B13" s="61"/>
      <c r="C13" s="62"/>
      <c r="D13" s="63"/>
      <c r="E13" s="64">
        <v>1</v>
      </c>
      <c r="F13" s="65"/>
      <c r="G13" s="66"/>
      <c r="H13" s="67"/>
      <c r="I13" s="68"/>
      <c r="K13" s="133"/>
      <c r="L13" s="134"/>
      <c r="M13" s="134"/>
      <c r="N13" s="134"/>
      <c r="O13" s="135"/>
    </row>
    <row r="14" spans="1:15" s="33" customFormat="1" x14ac:dyDescent="0.25">
      <c r="A14" s="60"/>
      <c r="B14" s="61"/>
      <c r="C14" s="62"/>
      <c r="D14" s="63"/>
      <c r="E14" s="64">
        <v>1</v>
      </c>
      <c r="F14" s="65"/>
      <c r="G14" s="66"/>
      <c r="H14" s="67"/>
      <c r="I14" s="68"/>
      <c r="K14" s="133"/>
      <c r="L14" s="134"/>
      <c r="M14" s="134"/>
      <c r="N14" s="134"/>
      <c r="O14" s="135"/>
    </row>
    <row r="15" spans="1:15" s="33" customFormat="1" x14ac:dyDescent="0.25">
      <c r="A15" s="60"/>
      <c r="B15" s="61"/>
      <c r="C15" s="62"/>
      <c r="D15" s="63"/>
      <c r="E15" s="64">
        <v>1</v>
      </c>
      <c r="F15" s="65"/>
      <c r="G15" s="66"/>
      <c r="H15" s="67"/>
      <c r="I15" s="68"/>
      <c r="K15" s="133"/>
      <c r="L15" s="134"/>
      <c r="M15" s="134"/>
      <c r="N15" s="134"/>
      <c r="O15" s="135"/>
    </row>
    <row r="16" spans="1:15" s="33" customFormat="1" x14ac:dyDescent="0.25">
      <c r="A16" s="60"/>
      <c r="B16" s="61"/>
      <c r="C16" s="62"/>
      <c r="D16" s="63"/>
      <c r="E16" s="64">
        <v>1</v>
      </c>
      <c r="F16" s="65"/>
      <c r="G16" s="66"/>
      <c r="H16" s="67"/>
      <c r="I16" s="68"/>
      <c r="K16" s="133"/>
      <c r="L16" s="134"/>
      <c r="M16" s="134"/>
      <c r="N16" s="134"/>
      <c r="O16" s="135"/>
    </row>
    <row r="17" spans="1:15" s="33" customFormat="1" x14ac:dyDescent="0.25">
      <c r="A17" s="60"/>
      <c r="B17" s="61"/>
      <c r="C17" s="62"/>
      <c r="D17" s="63"/>
      <c r="E17" s="64">
        <v>1</v>
      </c>
      <c r="F17" s="65"/>
      <c r="G17" s="66"/>
      <c r="H17" s="67"/>
      <c r="I17" s="68"/>
      <c r="K17" s="133"/>
      <c r="L17" s="134"/>
      <c r="M17" s="134"/>
      <c r="N17" s="134"/>
      <c r="O17" s="135"/>
    </row>
    <row r="18" spans="1:15" s="33" customFormat="1" x14ac:dyDescent="0.25">
      <c r="A18" s="60" t="s">
        <v>7</v>
      </c>
      <c r="B18" s="61"/>
      <c r="C18" s="62"/>
      <c r="D18" s="63"/>
      <c r="E18" s="64">
        <v>1</v>
      </c>
      <c r="F18" s="65"/>
      <c r="G18" s="66"/>
      <c r="H18" s="67"/>
      <c r="I18" s="68"/>
      <c r="K18" s="133"/>
      <c r="L18" s="134"/>
      <c r="M18" s="134"/>
      <c r="N18" s="134"/>
      <c r="O18" s="135"/>
    </row>
    <row r="19" spans="1:15" s="33" customFormat="1" x14ac:dyDescent="0.25">
      <c r="A19" s="60" t="s">
        <v>44</v>
      </c>
      <c r="B19" s="61"/>
      <c r="C19" s="62"/>
      <c r="D19" s="63"/>
      <c r="E19" s="64">
        <v>1</v>
      </c>
      <c r="F19" s="65"/>
      <c r="G19" s="66"/>
      <c r="H19" s="67"/>
      <c r="I19" s="68"/>
      <c r="K19" s="133"/>
      <c r="L19" s="134"/>
      <c r="M19" s="134"/>
      <c r="N19" s="134"/>
      <c r="O19" s="135"/>
    </row>
    <row r="20" spans="1:15" s="33" customFormat="1" x14ac:dyDescent="0.25">
      <c r="A20" s="60" t="s">
        <v>8</v>
      </c>
      <c r="B20" s="61"/>
      <c r="C20" s="62"/>
      <c r="D20" s="63"/>
      <c r="E20" s="64">
        <v>1</v>
      </c>
      <c r="F20" s="65"/>
      <c r="G20" s="66"/>
      <c r="H20" s="67"/>
      <c r="I20" s="68"/>
      <c r="K20" s="133"/>
      <c r="L20" s="134"/>
      <c r="M20" s="134"/>
      <c r="N20" s="134"/>
      <c r="O20" s="135"/>
    </row>
    <row r="21" spans="1:15" s="33" customFormat="1" x14ac:dyDescent="0.25">
      <c r="A21" s="60" t="s">
        <v>44</v>
      </c>
      <c r="B21" s="61"/>
      <c r="C21" s="62"/>
      <c r="D21" s="63"/>
      <c r="E21" s="64">
        <v>1</v>
      </c>
      <c r="F21" s="65"/>
      <c r="G21" s="66"/>
      <c r="H21" s="67"/>
      <c r="I21" s="68"/>
      <c r="K21" s="133"/>
      <c r="L21" s="134"/>
      <c r="M21" s="134"/>
      <c r="N21" s="134"/>
      <c r="O21" s="135"/>
    </row>
    <row r="22" spans="1:15" s="33" customFormat="1" ht="15.75" thickBot="1" x14ac:dyDescent="0.3">
      <c r="A22" s="60" t="s">
        <v>6</v>
      </c>
      <c r="B22" s="61"/>
      <c r="C22" s="62"/>
      <c r="D22" s="63"/>
      <c r="E22" s="64">
        <v>1</v>
      </c>
      <c r="F22" s="65"/>
      <c r="G22" s="66"/>
      <c r="H22" s="67"/>
      <c r="I22" s="68"/>
      <c r="K22" s="136"/>
      <c r="L22" s="137"/>
      <c r="M22" s="137"/>
      <c r="N22" s="137"/>
      <c r="O22" s="138"/>
    </row>
    <row r="23" spans="1:15" s="33" customFormat="1" x14ac:dyDescent="0.25">
      <c r="A23" s="60" t="s">
        <v>44</v>
      </c>
      <c r="B23" s="61"/>
      <c r="C23" s="62"/>
      <c r="D23" s="63"/>
      <c r="E23" s="64">
        <v>1</v>
      </c>
      <c r="F23" s="65"/>
      <c r="G23" s="66"/>
      <c r="H23" s="67"/>
      <c r="I23" s="68"/>
    </row>
    <row r="24" spans="1:15" s="33" customFormat="1" x14ac:dyDescent="0.25">
      <c r="A24" s="60"/>
      <c r="B24" s="61"/>
      <c r="C24" s="62"/>
      <c r="D24" s="63"/>
      <c r="E24" s="64">
        <v>1</v>
      </c>
      <c r="F24" s="65"/>
      <c r="G24" s="66"/>
      <c r="H24" s="67"/>
      <c r="I24" s="68"/>
    </row>
    <row r="25" spans="1:15" s="33" customFormat="1" x14ac:dyDescent="0.25">
      <c r="A25" s="60"/>
      <c r="B25" s="61"/>
      <c r="C25" s="62"/>
      <c r="D25" s="63"/>
      <c r="E25" s="64">
        <v>1</v>
      </c>
      <c r="F25" s="65"/>
      <c r="G25" s="66"/>
      <c r="H25" s="67"/>
      <c r="I25" s="68"/>
    </row>
    <row r="26" spans="1:15" s="33" customFormat="1" x14ac:dyDescent="0.25">
      <c r="A26" s="60" t="s">
        <v>45</v>
      </c>
      <c r="B26" s="61"/>
      <c r="C26" s="62"/>
      <c r="D26" s="63"/>
      <c r="E26" s="64">
        <v>1</v>
      </c>
      <c r="F26" s="65"/>
      <c r="G26" s="66"/>
      <c r="H26" s="67"/>
      <c r="I26" s="68"/>
    </row>
    <row r="27" spans="1:15" s="33" customFormat="1" x14ac:dyDescent="0.25">
      <c r="A27" s="60" t="s">
        <v>46</v>
      </c>
      <c r="B27" s="61"/>
      <c r="C27" s="62"/>
      <c r="D27" s="63"/>
      <c r="E27" s="64">
        <v>1</v>
      </c>
      <c r="F27" s="65"/>
      <c r="G27" s="66"/>
      <c r="H27" s="67"/>
      <c r="I27" s="68"/>
    </row>
    <row r="28" spans="1:15" s="33" customFormat="1" x14ac:dyDescent="0.25">
      <c r="A28" s="60"/>
      <c r="B28" s="61"/>
      <c r="C28" s="62"/>
      <c r="D28" s="63"/>
      <c r="E28" s="64">
        <v>1</v>
      </c>
      <c r="F28" s="65"/>
      <c r="G28" s="66"/>
      <c r="H28" s="67"/>
      <c r="I28" s="68"/>
    </row>
    <row r="29" spans="1:15" s="33" customFormat="1" x14ac:dyDescent="0.25">
      <c r="A29" s="60" t="s">
        <v>7</v>
      </c>
      <c r="B29" s="61"/>
      <c r="C29" s="62"/>
      <c r="D29" s="63"/>
      <c r="E29" s="64">
        <v>1</v>
      </c>
      <c r="F29" s="65"/>
      <c r="G29" s="66"/>
      <c r="H29" s="67"/>
      <c r="I29" s="68"/>
    </row>
    <row r="30" spans="1:15" s="33" customFormat="1" x14ac:dyDescent="0.25">
      <c r="A30" s="60" t="s">
        <v>44</v>
      </c>
      <c r="B30" s="61"/>
      <c r="C30" s="62"/>
      <c r="D30" s="63"/>
      <c r="E30" s="64">
        <v>1</v>
      </c>
      <c r="F30" s="65"/>
      <c r="G30" s="66"/>
      <c r="H30" s="67"/>
      <c r="I30" s="68"/>
    </row>
    <row r="31" spans="1:15" s="33" customFormat="1" x14ac:dyDescent="0.25">
      <c r="A31" s="60" t="s">
        <v>8</v>
      </c>
      <c r="B31" s="61"/>
      <c r="C31" s="62"/>
      <c r="D31" s="63"/>
      <c r="E31" s="64">
        <v>1</v>
      </c>
      <c r="F31" s="65"/>
      <c r="G31" s="66"/>
      <c r="H31" s="67"/>
      <c r="I31" s="68"/>
    </row>
    <row r="32" spans="1:15" s="33" customFormat="1" x14ac:dyDescent="0.25">
      <c r="A32" s="60" t="s">
        <v>44</v>
      </c>
      <c r="B32" s="61"/>
      <c r="C32" s="62"/>
      <c r="D32" s="63"/>
      <c r="E32" s="64">
        <v>1</v>
      </c>
      <c r="F32" s="65"/>
      <c r="G32" s="66"/>
      <c r="H32" s="67"/>
      <c r="I32" s="68"/>
    </row>
    <row r="33" spans="1:9" s="33" customFormat="1" x14ac:dyDescent="0.25">
      <c r="A33" s="60" t="s">
        <v>6</v>
      </c>
      <c r="B33" s="61"/>
      <c r="C33" s="62"/>
      <c r="D33" s="63"/>
      <c r="E33" s="64">
        <v>1</v>
      </c>
      <c r="F33" s="65"/>
      <c r="G33" s="66"/>
      <c r="H33" s="67"/>
      <c r="I33" s="68"/>
    </row>
    <row r="34" spans="1:9" s="33" customFormat="1" x14ac:dyDescent="0.25">
      <c r="A34" s="60" t="s">
        <v>44</v>
      </c>
      <c r="B34" s="61"/>
      <c r="C34" s="62"/>
      <c r="D34" s="63"/>
      <c r="E34" s="64">
        <v>1</v>
      </c>
      <c r="F34" s="65"/>
      <c r="G34" s="66"/>
      <c r="H34" s="67"/>
      <c r="I34" s="68"/>
    </row>
    <row r="35" spans="1:9" s="33" customFormat="1" x14ac:dyDescent="0.25">
      <c r="A35" s="60"/>
      <c r="B35" s="61"/>
      <c r="C35" s="62"/>
      <c r="D35" s="63"/>
      <c r="E35" s="64"/>
      <c r="F35" s="65"/>
      <c r="G35" s="66"/>
      <c r="H35" s="67"/>
      <c r="I35" s="68"/>
    </row>
    <row r="36" spans="1:9" s="33" customFormat="1" x14ac:dyDescent="0.25">
      <c r="A36" s="60"/>
      <c r="B36" s="61"/>
      <c r="C36" s="62"/>
      <c r="D36" s="63"/>
      <c r="E36" s="64"/>
      <c r="F36" s="65"/>
      <c r="G36" s="66"/>
      <c r="H36" s="67"/>
      <c r="I36" s="68"/>
    </row>
    <row r="37" spans="1:9" s="33" customFormat="1" x14ac:dyDescent="0.25">
      <c r="A37" s="60"/>
      <c r="B37" s="61"/>
      <c r="C37" s="62"/>
      <c r="D37" s="63"/>
      <c r="E37" s="64"/>
      <c r="F37" s="65"/>
      <c r="G37" s="66"/>
      <c r="H37" s="67"/>
      <c r="I37" s="68"/>
    </row>
    <row r="38" spans="1:9" s="33" customFormat="1" x14ac:dyDescent="0.25">
      <c r="A38" s="60"/>
      <c r="B38" s="61"/>
      <c r="C38" s="62"/>
      <c r="D38" s="63"/>
      <c r="E38" s="64"/>
      <c r="F38" s="65"/>
      <c r="G38" s="66"/>
      <c r="H38" s="67"/>
      <c r="I38" s="68"/>
    </row>
    <row r="39" spans="1:9" s="33" customFormat="1" x14ac:dyDescent="0.25">
      <c r="A39" s="60"/>
      <c r="B39" s="61"/>
      <c r="C39" s="62"/>
      <c r="D39" s="63"/>
      <c r="E39" s="64"/>
      <c r="F39" s="65"/>
      <c r="G39" s="66"/>
      <c r="H39" s="67"/>
      <c r="I39" s="68"/>
    </row>
    <row r="40" spans="1:9" s="33" customFormat="1" x14ac:dyDescent="0.25">
      <c r="A40" s="60"/>
      <c r="B40" s="61"/>
      <c r="C40" s="62"/>
      <c r="D40" s="63"/>
      <c r="E40" s="64"/>
      <c r="F40" s="65"/>
      <c r="G40" s="66"/>
      <c r="H40" s="67"/>
      <c r="I40" s="68"/>
    </row>
    <row r="41" spans="1:9" s="33" customFormat="1" x14ac:dyDescent="0.25">
      <c r="A41" s="60"/>
      <c r="B41" s="61"/>
      <c r="C41" s="62"/>
      <c r="D41" s="63"/>
      <c r="E41" s="64"/>
      <c r="F41" s="65"/>
      <c r="G41" s="66"/>
      <c r="H41" s="67"/>
      <c r="I41" s="68"/>
    </row>
    <row r="42" spans="1:9" s="33" customFormat="1" x14ac:dyDescent="0.25">
      <c r="A42" s="60"/>
      <c r="B42" s="61"/>
      <c r="C42" s="62"/>
      <c r="D42" s="63"/>
      <c r="E42" s="64"/>
      <c r="F42" s="65"/>
      <c r="G42" s="66"/>
      <c r="H42" s="67"/>
      <c r="I42" s="68"/>
    </row>
    <row r="43" spans="1:9" s="33" customFormat="1" x14ac:dyDescent="0.25">
      <c r="A43" s="60"/>
      <c r="B43" s="61"/>
      <c r="C43" s="62"/>
      <c r="D43" s="63"/>
      <c r="E43" s="64"/>
      <c r="F43" s="65"/>
      <c r="G43" s="66"/>
      <c r="H43" s="67"/>
      <c r="I43" s="68"/>
    </row>
    <row r="44" spans="1:9" s="33" customFormat="1" x14ac:dyDescent="0.25">
      <c r="A44" s="60"/>
      <c r="B44" s="61"/>
      <c r="C44" s="62"/>
      <c r="D44" s="63"/>
      <c r="E44" s="64"/>
      <c r="F44" s="65"/>
      <c r="G44" s="66"/>
      <c r="H44" s="67"/>
      <c r="I44" s="68"/>
    </row>
    <row r="45" spans="1:9" s="33" customFormat="1" x14ac:dyDescent="0.25">
      <c r="A45" s="60"/>
      <c r="B45" s="61"/>
      <c r="C45" s="62"/>
      <c r="D45" s="63"/>
      <c r="E45" s="64"/>
      <c r="F45" s="65"/>
      <c r="G45" s="66"/>
      <c r="H45" s="67"/>
      <c r="I45" s="68"/>
    </row>
    <row r="46" spans="1:9" s="33" customFormat="1" x14ac:dyDescent="0.25">
      <c r="A46" s="60"/>
      <c r="B46" s="61"/>
      <c r="C46" s="62"/>
      <c r="D46" s="63"/>
      <c r="E46" s="64"/>
      <c r="F46" s="65"/>
      <c r="G46" s="66"/>
      <c r="H46" s="67"/>
      <c r="I46" s="68"/>
    </row>
    <row r="47" spans="1:9" s="33" customFormat="1" x14ac:dyDescent="0.25">
      <c r="A47" s="60"/>
      <c r="B47" s="61"/>
      <c r="C47" s="62"/>
      <c r="D47" s="63"/>
      <c r="E47" s="64"/>
      <c r="F47" s="65"/>
      <c r="G47" s="66"/>
      <c r="H47" s="67"/>
      <c r="I47" s="68"/>
    </row>
    <row r="48" spans="1:9" s="33" customFormat="1" x14ac:dyDescent="0.25">
      <c r="A48" s="60"/>
      <c r="B48" s="61"/>
      <c r="C48" s="62"/>
      <c r="D48" s="63"/>
      <c r="E48" s="64"/>
      <c r="F48" s="65"/>
      <c r="G48" s="66"/>
      <c r="H48" s="67"/>
      <c r="I48" s="68"/>
    </row>
    <row r="49" spans="1:9" s="33" customFormat="1" x14ac:dyDescent="0.25">
      <c r="A49" s="60"/>
      <c r="B49" s="61"/>
      <c r="C49" s="62"/>
      <c r="D49" s="63"/>
      <c r="E49" s="64"/>
      <c r="F49" s="65"/>
      <c r="G49" s="66"/>
      <c r="H49" s="67"/>
      <c r="I49" s="68"/>
    </row>
    <row r="50" spans="1:9" s="33" customFormat="1" x14ac:dyDescent="0.25">
      <c r="A50" s="60"/>
      <c r="B50" s="61"/>
      <c r="C50" s="62"/>
      <c r="D50" s="63"/>
      <c r="E50" s="64"/>
      <c r="F50" s="65"/>
      <c r="G50" s="66"/>
      <c r="H50" s="67"/>
      <c r="I50" s="68"/>
    </row>
    <row r="51" spans="1:9" s="33" customFormat="1" x14ac:dyDescent="0.25">
      <c r="A51" s="60"/>
      <c r="B51" s="61"/>
      <c r="C51" s="62"/>
      <c r="D51" s="63"/>
      <c r="E51" s="64"/>
      <c r="F51" s="65"/>
      <c r="G51" s="66"/>
      <c r="H51" s="67"/>
      <c r="I51" s="68"/>
    </row>
    <row r="52" spans="1:9" s="33" customFormat="1" x14ac:dyDescent="0.25">
      <c r="A52" s="60"/>
      <c r="B52" s="61"/>
      <c r="C52" s="62"/>
      <c r="D52" s="63"/>
      <c r="E52" s="64"/>
      <c r="F52" s="65"/>
      <c r="G52" s="66"/>
      <c r="H52" s="67"/>
      <c r="I52" s="68"/>
    </row>
    <row r="53" spans="1:9" s="33" customFormat="1" x14ac:dyDescent="0.25">
      <c r="A53" s="60"/>
      <c r="B53" s="61"/>
      <c r="C53" s="62"/>
      <c r="D53" s="63"/>
      <c r="E53" s="64"/>
      <c r="F53" s="65"/>
      <c r="G53" s="66"/>
      <c r="H53" s="67"/>
      <c r="I53" s="68"/>
    </row>
    <row r="54" spans="1:9" s="33" customFormat="1" x14ac:dyDescent="0.25">
      <c r="A54" s="60"/>
      <c r="B54" s="61"/>
      <c r="C54" s="62"/>
      <c r="D54" s="63"/>
      <c r="E54" s="64"/>
      <c r="F54" s="65"/>
      <c r="G54" s="66"/>
      <c r="H54" s="67"/>
      <c r="I54" s="68"/>
    </row>
    <row r="55" spans="1:9" s="33" customFormat="1" x14ac:dyDescent="0.25">
      <c r="A55" s="60"/>
      <c r="B55" s="61"/>
      <c r="C55" s="62"/>
      <c r="D55" s="63"/>
      <c r="E55" s="64"/>
      <c r="F55" s="65"/>
      <c r="G55" s="66"/>
      <c r="H55" s="67"/>
      <c r="I55" s="68"/>
    </row>
    <row r="56" spans="1:9" s="33" customFormat="1" x14ac:dyDescent="0.25">
      <c r="A56" s="60"/>
      <c r="B56" s="61"/>
      <c r="C56" s="62"/>
      <c r="D56" s="63"/>
      <c r="E56" s="64"/>
      <c r="F56" s="65"/>
      <c r="G56" s="66"/>
      <c r="H56" s="67"/>
      <c r="I56" s="68"/>
    </row>
    <row r="57" spans="1:9" s="33" customFormat="1" x14ac:dyDescent="0.25">
      <c r="A57" s="60"/>
      <c r="B57" s="61"/>
      <c r="C57" s="62"/>
      <c r="D57" s="63"/>
      <c r="E57" s="64"/>
      <c r="F57" s="65"/>
      <c r="G57" s="66"/>
      <c r="H57" s="67"/>
      <c r="I57" s="68"/>
    </row>
    <row r="58" spans="1:9" s="33" customFormat="1" x14ac:dyDescent="0.25">
      <c r="A58" s="60"/>
      <c r="B58" s="61"/>
      <c r="C58" s="62"/>
      <c r="D58" s="63"/>
      <c r="E58" s="64"/>
      <c r="F58" s="65"/>
      <c r="G58" s="66"/>
      <c r="H58" s="67"/>
      <c r="I58" s="68"/>
    </row>
    <row r="59" spans="1:9" s="33" customFormat="1" x14ac:dyDescent="0.25">
      <c r="A59" s="60"/>
      <c r="B59" s="61"/>
      <c r="C59" s="62"/>
      <c r="D59" s="63"/>
      <c r="E59" s="64"/>
      <c r="F59" s="65"/>
      <c r="G59" s="66"/>
      <c r="H59" s="67"/>
      <c r="I59" s="68"/>
    </row>
    <row r="60" spans="1:9" s="33" customFormat="1" x14ac:dyDescent="0.25">
      <c r="A60" s="60"/>
      <c r="B60" s="61"/>
      <c r="C60" s="62"/>
      <c r="D60" s="63"/>
      <c r="E60" s="64"/>
      <c r="F60" s="65"/>
      <c r="G60" s="66"/>
      <c r="H60" s="67"/>
      <c r="I60" s="68"/>
    </row>
    <row r="61" spans="1:9" s="33" customFormat="1" x14ac:dyDescent="0.25">
      <c r="A61" s="60"/>
      <c r="B61" s="61"/>
      <c r="C61" s="62"/>
      <c r="D61" s="63"/>
      <c r="E61" s="64"/>
      <c r="F61" s="65"/>
      <c r="G61" s="66"/>
      <c r="H61" s="67"/>
      <c r="I61" s="68"/>
    </row>
    <row r="62" spans="1:9" s="33" customFormat="1" x14ac:dyDescent="0.25">
      <c r="A62" s="60"/>
      <c r="B62" s="61"/>
      <c r="C62" s="62"/>
      <c r="D62" s="63"/>
      <c r="E62" s="64"/>
      <c r="F62" s="65"/>
      <c r="G62" s="66"/>
      <c r="H62" s="67"/>
      <c r="I62" s="68"/>
    </row>
    <row r="63" spans="1:9" s="33" customFormat="1" x14ac:dyDescent="0.25">
      <c r="A63" s="60"/>
      <c r="B63" s="61"/>
      <c r="C63" s="62"/>
      <c r="D63" s="63"/>
      <c r="E63" s="64"/>
      <c r="F63" s="65"/>
      <c r="G63" s="66"/>
      <c r="H63" s="67"/>
      <c r="I63" s="68"/>
    </row>
    <row r="64" spans="1:9" s="33" customFormat="1" x14ac:dyDescent="0.25">
      <c r="A64" s="60"/>
      <c r="B64" s="61"/>
      <c r="C64" s="62"/>
      <c r="D64" s="63"/>
      <c r="E64" s="64"/>
      <c r="F64" s="65"/>
      <c r="G64" s="66"/>
      <c r="H64" s="67"/>
      <c r="I64" s="68"/>
    </row>
    <row r="65" spans="1:9" s="33" customFormat="1" x14ac:dyDescent="0.25">
      <c r="A65" s="60"/>
      <c r="B65" s="61"/>
      <c r="C65" s="62"/>
      <c r="D65" s="63"/>
      <c r="E65" s="64"/>
      <c r="F65" s="65"/>
      <c r="G65" s="66"/>
      <c r="H65" s="67"/>
      <c r="I65" s="68"/>
    </row>
    <row r="66" spans="1:9" s="33" customFormat="1" x14ac:dyDescent="0.25">
      <c r="A66" s="60"/>
      <c r="B66" s="61"/>
      <c r="C66" s="62"/>
      <c r="D66" s="63"/>
      <c r="E66" s="64"/>
      <c r="F66" s="65"/>
      <c r="G66" s="66"/>
      <c r="H66" s="67"/>
      <c r="I66" s="68"/>
    </row>
    <row r="67" spans="1:9" s="33" customFormat="1" x14ac:dyDescent="0.25">
      <c r="A67" s="60"/>
      <c r="B67" s="61"/>
      <c r="C67" s="62"/>
      <c r="D67" s="63"/>
      <c r="E67" s="64"/>
      <c r="F67" s="65"/>
      <c r="G67" s="66"/>
      <c r="H67" s="67"/>
      <c r="I67" s="68"/>
    </row>
    <row r="68" spans="1:9" s="33" customFormat="1" x14ac:dyDescent="0.25">
      <c r="A68" s="60"/>
      <c r="B68" s="61"/>
      <c r="C68" s="62"/>
      <c r="D68" s="63"/>
      <c r="E68" s="64"/>
      <c r="F68" s="65"/>
      <c r="G68" s="66"/>
      <c r="H68" s="67"/>
      <c r="I68" s="68"/>
    </row>
    <row r="69" spans="1:9" s="33" customFormat="1" x14ac:dyDescent="0.25">
      <c r="A69" s="60"/>
      <c r="B69" s="61"/>
      <c r="C69" s="62"/>
      <c r="D69" s="63"/>
      <c r="E69" s="64"/>
      <c r="F69" s="65"/>
      <c r="G69" s="66"/>
      <c r="H69" s="67"/>
      <c r="I69" s="68"/>
    </row>
    <row r="70" spans="1:9" s="33" customFormat="1" x14ac:dyDescent="0.25">
      <c r="A70" s="60"/>
      <c r="B70" s="61"/>
      <c r="C70" s="62"/>
      <c r="D70" s="63"/>
      <c r="E70" s="64"/>
      <c r="F70" s="65"/>
      <c r="G70" s="66"/>
      <c r="H70" s="67"/>
      <c r="I70" s="68"/>
    </row>
    <row r="71" spans="1:9" s="33" customFormat="1" x14ac:dyDescent="0.25">
      <c r="A71" s="60"/>
      <c r="B71" s="61"/>
      <c r="C71" s="62"/>
      <c r="D71" s="63"/>
      <c r="E71" s="64"/>
      <c r="F71" s="65"/>
      <c r="G71" s="66"/>
      <c r="H71" s="67"/>
      <c r="I71" s="68"/>
    </row>
    <row r="72" spans="1:9" s="33" customFormat="1" x14ac:dyDescent="0.25">
      <c r="A72" s="60"/>
      <c r="B72" s="61"/>
      <c r="C72" s="62"/>
      <c r="D72" s="63"/>
      <c r="E72" s="64"/>
      <c r="F72" s="65"/>
      <c r="G72" s="66"/>
      <c r="H72" s="67"/>
      <c r="I72" s="68"/>
    </row>
    <row r="73" spans="1:9" s="33" customFormat="1" x14ac:dyDescent="0.25">
      <c r="A73" s="60"/>
      <c r="B73" s="61"/>
      <c r="C73" s="62"/>
      <c r="D73" s="63"/>
      <c r="E73" s="64"/>
      <c r="F73" s="65"/>
      <c r="G73" s="66"/>
      <c r="H73" s="67"/>
      <c r="I73" s="68"/>
    </row>
    <row r="74" spans="1:9" s="33" customFormat="1" x14ac:dyDescent="0.25">
      <c r="A74" s="60"/>
      <c r="B74" s="61"/>
      <c r="C74" s="62"/>
      <c r="D74" s="63"/>
      <c r="E74" s="64"/>
      <c r="F74" s="65"/>
      <c r="G74" s="66"/>
      <c r="H74" s="67"/>
      <c r="I74" s="68"/>
    </row>
    <row r="75" spans="1:9" s="33" customFormat="1" x14ac:dyDescent="0.25">
      <c r="A75" s="60"/>
      <c r="B75" s="61"/>
      <c r="C75" s="62"/>
      <c r="D75" s="63"/>
      <c r="E75" s="64"/>
      <c r="F75" s="65"/>
      <c r="G75" s="66"/>
      <c r="H75" s="67"/>
      <c r="I75" s="68"/>
    </row>
    <row r="76" spans="1:9" s="33" customFormat="1" x14ac:dyDescent="0.25">
      <c r="A76" s="60"/>
      <c r="B76" s="61"/>
      <c r="C76" s="62"/>
      <c r="D76" s="63"/>
      <c r="E76" s="64"/>
      <c r="F76" s="65"/>
      <c r="G76" s="66"/>
      <c r="H76" s="67"/>
      <c r="I76" s="68"/>
    </row>
    <row r="77" spans="1:9" s="33" customFormat="1" x14ac:dyDescent="0.25">
      <c r="A77" s="60"/>
      <c r="B77" s="61"/>
      <c r="C77" s="62"/>
      <c r="D77" s="63"/>
      <c r="E77" s="64"/>
      <c r="F77" s="65"/>
      <c r="G77" s="66"/>
      <c r="H77" s="67"/>
      <c r="I77" s="68"/>
    </row>
    <row r="78" spans="1:9" s="33" customFormat="1" x14ac:dyDescent="0.25">
      <c r="A78" s="60"/>
      <c r="B78" s="61"/>
      <c r="C78" s="62"/>
      <c r="D78" s="63"/>
      <c r="E78" s="64"/>
      <c r="F78" s="65"/>
      <c r="G78" s="66"/>
      <c r="H78" s="67"/>
      <c r="I78" s="68"/>
    </row>
    <row r="79" spans="1:9" s="33" customFormat="1" x14ac:dyDescent="0.25">
      <c r="A79" s="60"/>
      <c r="B79" s="61"/>
      <c r="C79" s="62"/>
      <c r="D79" s="63"/>
      <c r="E79" s="64"/>
      <c r="F79" s="65"/>
      <c r="G79" s="66"/>
      <c r="H79" s="67"/>
      <c r="I79" s="68"/>
    </row>
    <row r="80" spans="1:9" s="33" customFormat="1" x14ac:dyDescent="0.25">
      <c r="A80" s="60"/>
      <c r="B80" s="61"/>
      <c r="C80" s="62"/>
      <c r="D80" s="63"/>
      <c r="E80" s="64"/>
      <c r="F80" s="65"/>
      <c r="G80" s="66"/>
      <c r="H80" s="67"/>
      <c r="I80" s="68"/>
    </row>
    <row r="81" spans="1:9" s="33" customFormat="1" x14ac:dyDescent="0.25">
      <c r="A81" s="60"/>
      <c r="B81" s="61"/>
      <c r="C81" s="62"/>
      <c r="D81" s="63"/>
      <c r="E81" s="64"/>
      <c r="F81" s="65"/>
      <c r="G81" s="66"/>
      <c r="H81" s="67"/>
      <c r="I81" s="68"/>
    </row>
    <row r="82" spans="1:9" s="33" customFormat="1" x14ac:dyDescent="0.25">
      <c r="A82" s="60"/>
      <c r="B82" s="61"/>
      <c r="C82" s="62"/>
      <c r="D82" s="63"/>
      <c r="E82" s="64"/>
      <c r="F82" s="65"/>
      <c r="G82" s="66"/>
      <c r="H82" s="67"/>
      <c r="I82" s="68"/>
    </row>
    <row r="83" spans="1:9" s="33" customFormat="1" x14ac:dyDescent="0.25">
      <c r="A83" s="60"/>
      <c r="B83" s="61"/>
      <c r="C83" s="62"/>
      <c r="D83" s="63"/>
      <c r="E83" s="64"/>
      <c r="F83" s="65"/>
      <c r="G83" s="66"/>
      <c r="H83" s="67"/>
      <c r="I83" s="68"/>
    </row>
    <row r="84" spans="1:9" s="33" customFormat="1" x14ac:dyDescent="0.25">
      <c r="A84" s="60"/>
      <c r="B84" s="61"/>
      <c r="C84" s="62"/>
      <c r="D84" s="63"/>
      <c r="E84" s="64"/>
      <c r="F84" s="65"/>
      <c r="G84" s="66"/>
      <c r="H84" s="67"/>
      <c r="I84" s="68"/>
    </row>
    <row r="85" spans="1:9" s="33" customFormat="1" x14ac:dyDescent="0.25">
      <c r="A85" s="60"/>
      <c r="B85" s="61"/>
      <c r="C85" s="62"/>
      <c r="D85" s="63"/>
      <c r="E85" s="64"/>
      <c r="F85" s="65"/>
      <c r="G85" s="66"/>
      <c r="H85" s="67"/>
      <c r="I85" s="68"/>
    </row>
    <row r="86" spans="1:9" s="33" customFormat="1" x14ac:dyDescent="0.25">
      <c r="A86" s="60"/>
      <c r="B86" s="61"/>
      <c r="C86" s="62"/>
      <c r="D86" s="63"/>
      <c r="E86" s="64"/>
      <c r="F86" s="65"/>
      <c r="G86" s="66"/>
      <c r="H86" s="67"/>
      <c r="I86" s="68"/>
    </row>
    <row r="87" spans="1:9" s="33" customFormat="1" x14ac:dyDescent="0.25">
      <c r="A87" s="60"/>
      <c r="B87" s="61"/>
      <c r="C87" s="62"/>
      <c r="D87" s="63"/>
      <c r="E87" s="64"/>
      <c r="F87" s="65"/>
      <c r="G87" s="66"/>
      <c r="H87" s="67"/>
      <c r="I87" s="68"/>
    </row>
    <row r="88" spans="1:9" s="33" customFormat="1" x14ac:dyDescent="0.25">
      <c r="A88" s="60"/>
      <c r="B88" s="61"/>
      <c r="C88" s="62"/>
      <c r="D88" s="63"/>
      <c r="E88" s="64"/>
      <c r="F88" s="65"/>
      <c r="G88" s="66"/>
      <c r="H88" s="67"/>
      <c r="I88" s="68"/>
    </row>
    <row r="89" spans="1:9" s="33" customFormat="1" x14ac:dyDescent="0.25">
      <c r="A89" s="60"/>
      <c r="B89" s="61"/>
      <c r="C89" s="62"/>
      <c r="D89" s="63"/>
      <c r="E89" s="64"/>
      <c r="F89" s="65"/>
      <c r="G89" s="66"/>
      <c r="H89" s="67"/>
      <c r="I89" s="68"/>
    </row>
    <row r="90" spans="1:9" s="33" customFormat="1" x14ac:dyDescent="0.25">
      <c r="A90" s="60"/>
      <c r="B90" s="61"/>
      <c r="C90" s="62"/>
      <c r="D90" s="63"/>
      <c r="E90" s="64"/>
      <c r="F90" s="65"/>
      <c r="G90" s="66"/>
      <c r="H90" s="67"/>
      <c r="I90" s="68"/>
    </row>
    <row r="91" spans="1:9" s="33" customFormat="1" x14ac:dyDescent="0.25">
      <c r="A91" s="60"/>
      <c r="B91" s="61"/>
      <c r="C91" s="62"/>
      <c r="D91" s="63"/>
      <c r="E91" s="64"/>
      <c r="F91" s="65"/>
      <c r="G91" s="66"/>
      <c r="H91" s="67"/>
      <c r="I91" s="68"/>
    </row>
    <row r="92" spans="1:9" s="33" customFormat="1" x14ac:dyDescent="0.25">
      <c r="A92" s="60"/>
      <c r="B92" s="61"/>
      <c r="C92" s="62"/>
      <c r="D92" s="63"/>
      <c r="E92" s="64"/>
      <c r="F92" s="65"/>
      <c r="G92" s="66"/>
      <c r="H92" s="67"/>
      <c r="I92" s="68"/>
    </row>
    <row r="93" spans="1:9" s="33" customFormat="1" x14ac:dyDescent="0.25">
      <c r="A93" s="60"/>
      <c r="B93" s="61"/>
      <c r="C93" s="62"/>
      <c r="D93" s="63"/>
      <c r="E93" s="64"/>
      <c r="F93" s="65"/>
      <c r="G93" s="66"/>
      <c r="H93" s="67"/>
      <c r="I93" s="68"/>
    </row>
    <row r="94" spans="1:9" s="33" customFormat="1" x14ac:dyDescent="0.25">
      <c r="A94" s="60"/>
      <c r="B94" s="61"/>
      <c r="C94" s="62"/>
      <c r="D94" s="63"/>
      <c r="E94" s="64"/>
      <c r="F94" s="65"/>
      <c r="G94" s="66"/>
      <c r="H94" s="67"/>
      <c r="I94" s="68"/>
    </row>
    <row r="95" spans="1:9" s="33" customFormat="1" x14ac:dyDescent="0.25">
      <c r="A95" s="60"/>
      <c r="B95" s="61"/>
      <c r="C95" s="62"/>
      <c r="D95" s="63"/>
      <c r="E95" s="64"/>
      <c r="F95" s="65"/>
      <c r="G95" s="66"/>
      <c r="H95" s="67"/>
      <c r="I95" s="68"/>
    </row>
    <row r="96" spans="1:9" s="33" customFormat="1" x14ac:dyDescent="0.25">
      <c r="A96" s="60"/>
      <c r="B96" s="61"/>
      <c r="C96" s="62"/>
      <c r="D96" s="63"/>
      <c r="E96" s="64"/>
      <c r="F96" s="65"/>
      <c r="G96" s="66"/>
      <c r="H96" s="67"/>
      <c r="I96" s="68"/>
    </row>
    <row r="97" spans="1:9" s="33" customFormat="1" x14ac:dyDescent="0.25">
      <c r="A97" s="60"/>
      <c r="B97" s="61"/>
      <c r="C97" s="62"/>
      <c r="D97" s="63"/>
      <c r="E97" s="64"/>
      <c r="F97" s="65"/>
      <c r="G97" s="66"/>
      <c r="H97" s="67"/>
      <c r="I97" s="68"/>
    </row>
    <row r="98" spans="1:9" s="33" customFormat="1" x14ac:dyDescent="0.25">
      <c r="A98" s="60"/>
      <c r="B98" s="61"/>
      <c r="C98" s="62"/>
      <c r="D98" s="63"/>
      <c r="E98" s="64"/>
      <c r="F98" s="65"/>
      <c r="G98" s="66"/>
      <c r="H98" s="67"/>
      <c r="I98" s="68"/>
    </row>
    <row r="99" spans="1:9" s="33" customFormat="1" x14ac:dyDescent="0.25">
      <c r="A99" s="60"/>
      <c r="B99" s="61"/>
      <c r="C99" s="62"/>
      <c r="D99" s="63"/>
      <c r="E99" s="64"/>
      <c r="F99" s="65"/>
      <c r="G99" s="66"/>
      <c r="H99" s="67"/>
      <c r="I99" s="68"/>
    </row>
    <row r="100" spans="1:9" s="33" customFormat="1" x14ac:dyDescent="0.25">
      <c r="A100" s="60"/>
      <c r="B100" s="61"/>
      <c r="C100" s="62"/>
      <c r="D100" s="63"/>
      <c r="E100" s="64"/>
      <c r="F100" s="65"/>
      <c r="G100" s="66"/>
      <c r="H100" s="67"/>
      <c r="I100" s="68"/>
    </row>
    <row r="101" spans="1:9" s="33" customFormat="1" x14ac:dyDescent="0.25">
      <c r="A101" s="60"/>
      <c r="B101" s="61"/>
      <c r="C101" s="62"/>
      <c r="D101" s="63"/>
      <c r="E101" s="64"/>
      <c r="F101" s="65"/>
      <c r="G101" s="66"/>
      <c r="H101" s="67"/>
      <c r="I101" s="68"/>
    </row>
    <row r="102" spans="1:9" s="33" customFormat="1" x14ac:dyDescent="0.25">
      <c r="A102" s="60"/>
      <c r="B102" s="61"/>
      <c r="C102" s="62"/>
      <c r="D102" s="63"/>
      <c r="E102" s="64"/>
      <c r="F102" s="65"/>
      <c r="G102" s="66"/>
      <c r="H102" s="67"/>
      <c r="I102" s="68"/>
    </row>
    <row r="103" spans="1:9" s="33" customFormat="1" x14ac:dyDescent="0.25">
      <c r="A103" s="60"/>
      <c r="B103" s="61"/>
      <c r="C103" s="62"/>
      <c r="D103" s="63"/>
      <c r="E103" s="64"/>
      <c r="F103" s="65"/>
      <c r="G103" s="66"/>
      <c r="H103" s="67"/>
      <c r="I103" s="68"/>
    </row>
    <row r="104" spans="1:9" s="33" customFormat="1" x14ac:dyDescent="0.25">
      <c r="A104" s="60"/>
      <c r="B104" s="61"/>
      <c r="C104" s="62"/>
      <c r="D104" s="63"/>
      <c r="E104" s="64"/>
      <c r="F104" s="65"/>
      <c r="G104" s="66"/>
      <c r="H104" s="67"/>
      <c r="I104" s="68"/>
    </row>
    <row r="105" spans="1:9" s="33" customFormat="1" x14ac:dyDescent="0.25">
      <c r="A105" s="60"/>
      <c r="B105" s="61"/>
      <c r="C105" s="62"/>
      <c r="D105" s="63"/>
      <c r="E105" s="64"/>
      <c r="F105" s="65"/>
      <c r="G105" s="66"/>
      <c r="H105" s="67"/>
      <c r="I105" s="68"/>
    </row>
    <row r="106" spans="1:9" s="33" customFormat="1" x14ac:dyDescent="0.25">
      <c r="A106" s="60"/>
      <c r="B106" s="61"/>
      <c r="C106" s="62"/>
      <c r="D106" s="63"/>
      <c r="E106" s="64"/>
      <c r="F106" s="65"/>
      <c r="G106" s="66"/>
      <c r="H106" s="67"/>
      <c r="I106" s="68"/>
    </row>
    <row r="107" spans="1:9" s="33" customFormat="1" x14ac:dyDescent="0.25">
      <c r="A107" s="60"/>
      <c r="B107" s="61"/>
      <c r="C107" s="62"/>
      <c r="D107" s="63"/>
      <c r="E107" s="64"/>
      <c r="F107" s="65"/>
      <c r="G107" s="66"/>
      <c r="H107" s="67"/>
      <c r="I107" s="68"/>
    </row>
    <row r="108" spans="1:9" s="33" customFormat="1" x14ac:dyDescent="0.25">
      <c r="A108" s="60"/>
      <c r="B108" s="61"/>
      <c r="C108" s="62"/>
      <c r="D108" s="63"/>
      <c r="E108" s="64"/>
      <c r="F108" s="65"/>
      <c r="G108" s="66"/>
      <c r="H108" s="67"/>
      <c r="I108" s="68"/>
    </row>
    <row r="109" spans="1:9" s="33" customFormat="1" x14ac:dyDescent="0.25">
      <c r="A109" s="60"/>
      <c r="B109" s="61"/>
      <c r="C109" s="62"/>
      <c r="D109" s="63"/>
      <c r="E109" s="64"/>
      <c r="F109" s="65"/>
      <c r="G109" s="66"/>
      <c r="H109" s="67"/>
      <c r="I109" s="68"/>
    </row>
    <row r="110" spans="1:9" s="33" customFormat="1" x14ac:dyDescent="0.25">
      <c r="A110" s="60"/>
      <c r="B110" s="61"/>
      <c r="C110" s="62"/>
      <c r="D110" s="63"/>
      <c r="E110" s="64"/>
      <c r="F110" s="65"/>
      <c r="G110" s="66"/>
      <c r="H110" s="67"/>
      <c r="I110" s="68"/>
    </row>
    <row r="111" spans="1:9" s="33" customFormat="1" x14ac:dyDescent="0.25">
      <c r="A111" s="60"/>
      <c r="B111" s="61"/>
      <c r="C111" s="62"/>
      <c r="D111" s="63"/>
      <c r="E111" s="64"/>
      <c r="F111" s="65"/>
      <c r="G111" s="66"/>
      <c r="H111" s="67"/>
      <c r="I111" s="68"/>
    </row>
    <row r="112" spans="1:9" s="33" customFormat="1" x14ac:dyDescent="0.25">
      <c r="A112" s="60"/>
      <c r="B112" s="61"/>
      <c r="C112" s="62"/>
      <c r="D112" s="63"/>
      <c r="E112" s="64"/>
      <c r="F112" s="65"/>
      <c r="G112" s="66"/>
      <c r="H112" s="67"/>
      <c r="I112" s="68"/>
    </row>
    <row r="113" spans="1:9" s="33" customFormat="1" x14ac:dyDescent="0.25">
      <c r="A113" s="60"/>
      <c r="B113" s="61"/>
      <c r="C113" s="62"/>
      <c r="D113" s="63"/>
      <c r="E113" s="64"/>
      <c r="F113" s="65"/>
      <c r="G113" s="66"/>
      <c r="H113" s="67"/>
      <c r="I113" s="68"/>
    </row>
    <row r="114" spans="1:9" s="33" customFormat="1" x14ac:dyDescent="0.25">
      <c r="A114" s="60"/>
      <c r="B114" s="61"/>
      <c r="C114" s="62"/>
      <c r="D114" s="63"/>
      <c r="E114" s="64"/>
      <c r="F114" s="65"/>
      <c r="G114" s="66"/>
      <c r="H114" s="67"/>
      <c r="I114" s="68"/>
    </row>
    <row r="115" spans="1:9" s="33" customFormat="1" x14ac:dyDescent="0.25">
      <c r="A115" s="60"/>
      <c r="B115" s="61"/>
      <c r="C115" s="62"/>
      <c r="D115" s="63"/>
      <c r="E115" s="64"/>
      <c r="F115" s="65"/>
      <c r="G115" s="66"/>
      <c r="H115" s="67"/>
      <c r="I115" s="68"/>
    </row>
    <row r="116" spans="1:9" s="33" customFormat="1" x14ac:dyDescent="0.25">
      <c r="A116" s="60"/>
      <c r="B116" s="61"/>
      <c r="C116" s="62"/>
      <c r="D116" s="63"/>
      <c r="E116" s="64"/>
      <c r="F116" s="65"/>
      <c r="G116" s="66"/>
      <c r="H116" s="67"/>
      <c r="I116" s="68"/>
    </row>
    <row r="117" spans="1:9" s="33" customFormat="1" x14ac:dyDescent="0.25">
      <c r="A117" s="60"/>
      <c r="B117" s="61"/>
      <c r="C117" s="62"/>
      <c r="D117" s="63"/>
      <c r="E117" s="64"/>
      <c r="F117" s="65"/>
      <c r="G117" s="66"/>
      <c r="H117" s="67"/>
      <c r="I117" s="68"/>
    </row>
    <row r="118" spans="1:9" s="33" customFormat="1" x14ac:dyDescent="0.25">
      <c r="A118" s="60"/>
      <c r="B118" s="61"/>
      <c r="C118" s="62"/>
      <c r="D118" s="63"/>
      <c r="E118" s="64"/>
      <c r="F118" s="65"/>
      <c r="G118" s="66"/>
      <c r="H118" s="67"/>
      <c r="I118" s="68"/>
    </row>
    <row r="119" spans="1:9" s="33" customFormat="1" x14ac:dyDescent="0.25">
      <c r="A119" s="60"/>
      <c r="B119" s="61"/>
      <c r="C119" s="62"/>
      <c r="D119" s="63"/>
      <c r="E119" s="64"/>
      <c r="F119" s="65"/>
      <c r="G119" s="66"/>
      <c r="H119" s="67"/>
      <c r="I119" s="68"/>
    </row>
    <row r="120" spans="1:9" s="33" customFormat="1" x14ac:dyDescent="0.25">
      <c r="A120" s="60"/>
      <c r="B120" s="61"/>
      <c r="C120" s="62"/>
      <c r="D120" s="63"/>
      <c r="E120" s="64"/>
      <c r="F120" s="65"/>
      <c r="G120" s="66"/>
      <c r="H120" s="67"/>
      <c r="I120" s="68"/>
    </row>
    <row r="121" spans="1:9" s="33" customFormat="1" x14ac:dyDescent="0.25">
      <c r="A121" s="60"/>
      <c r="B121" s="61"/>
      <c r="C121" s="62"/>
      <c r="D121" s="63"/>
      <c r="E121" s="64"/>
      <c r="F121" s="65"/>
      <c r="G121" s="66"/>
      <c r="H121" s="67"/>
      <c r="I121" s="68"/>
    </row>
    <row r="122" spans="1:9" s="33" customFormat="1" x14ac:dyDescent="0.25">
      <c r="A122" s="60"/>
      <c r="B122" s="61"/>
      <c r="C122" s="62"/>
      <c r="D122" s="63"/>
      <c r="E122" s="64"/>
      <c r="F122" s="65"/>
      <c r="G122" s="66"/>
      <c r="H122" s="67"/>
      <c r="I122" s="68"/>
    </row>
    <row r="123" spans="1:9" s="33" customFormat="1" x14ac:dyDescent="0.25">
      <c r="A123" s="60"/>
      <c r="B123" s="61"/>
      <c r="C123" s="62"/>
      <c r="D123" s="63"/>
      <c r="E123" s="64"/>
      <c r="F123" s="65"/>
      <c r="G123" s="66"/>
      <c r="H123" s="67"/>
      <c r="I123" s="68"/>
    </row>
    <row r="124" spans="1:9" s="33" customFormat="1" x14ac:dyDescent="0.25">
      <c r="A124" s="60"/>
      <c r="B124" s="61"/>
      <c r="C124" s="62"/>
      <c r="D124" s="63"/>
      <c r="E124" s="64"/>
      <c r="F124" s="65"/>
      <c r="G124" s="66"/>
      <c r="H124" s="67"/>
      <c r="I124" s="68"/>
    </row>
    <row r="125" spans="1:9" s="33" customFormat="1" x14ac:dyDescent="0.25">
      <c r="A125" s="60"/>
      <c r="B125" s="61"/>
      <c r="C125" s="62"/>
      <c r="D125" s="63"/>
      <c r="E125" s="64"/>
      <c r="F125" s="65"/>
      <c r="G125" s="66"/>
      <c r="H125" s="67"/>
      <c r="I125" s="68"/>
    </row>
    <row r="126" spans="1:9" s="33" customFormat="1" x14ac:dyDescent="0.25">
      <c r="A126" s="60"/>
      <c r="B126" s="61"/>
      <c r="C126" s="62"/>
      <c r="D126" s="63"/>
      <c r="E126" s="64"/>
      <c r="F126" s="65"/>
      <c r="G126" s="66"/>
      <c r="H126" s="67"/>
      <c r="I126" s="68"/>
    </row>
    <row r="127" spans="1:9" s="33" customFormat="1" x14ac:dyDescent="0.25">
      <c r="A127" s="60"/>
      <c r="B127" s="61"/>
      <c r="C127" s="62"/>
      <c r="D127" s="63"/>
      <c r="E127" s="64"/>
      <c r="F127" s="65"/>
      <c r="G127" s="66"/>
      <c r="H127" s="67"/>
      <c r="I127" s="68"/>
    </row>
    <row r="128" spans="1:9" s="33" customFormat="1" x14ac:dyDescent="0.25">
      <c r="A128" s="60"/>
      <c r="B128" s="61"/>
      <c r="C128" s="62"/>
      <c r="D128" s="63"/>
      <c r="E128" s="64"/>
      <c r="F128" s="65"/>
      <c r="G128" s="66"/>
      <c r="H128" s="67"/>
      <c r="I128" s="68"/>
    </row>
    <row r="129" spans="1:9" s="33" customFormat="1" x14ac:dyDescent="0.25">
      <c r="A129" s="60"/>
      <c r="B129" s="61"/>
      <c r="C129" s="62"/>
      <c r="D129" s="63"/>
      <c r="E129" s="64"/>
      <c r="F129" s="65"/>
      <c r="G129" s="66"/>
      <c r="H129" s="67"/>
      <c r="I129" s="68"/>
    </row>
    <row r="130" spans="1:9" s="33" customFormat="1" x14ac:dyDescent="0.25">
      <c r="A130" s="60"/>
      <c r="B130" s="61"/>
      <c r="C130" s="62"/>
      <c r="D130" s="63"/>
      <c r="E130" s="64"/>
      <c r="F130" s="65"/>
      <c r="G130" s="66"/>
      <c r="H130" s="67"/>
      <c r="I130" s="68"/>
    </row>
    <row r="131" spans="1:9" s="33" customFormat="1" x14ac:dyDescent="0.25">
      <c r="A131" s="60"/>
      <c r="B131" s="61"/>
      <c r="C131" s="62"/>
      <c r="D131" s="63"/>
      <c r="E131" s="64"/>
      <c r="F131" s="65"/>
      <c r="G131" s="66"/>
      <c r="H131" s="67"/>
      <c r="I131" s="68"/>
    </row>
    <row r="132" spans="1:9" s="33" customFormat="1" x14ac:dyDescent="0.25">
      <c r="A132" s="60"/>
      <c r="B132" s="61"/>
      <c r="C132" s="62"/>
      <c r="D132" s="63"/>
      <c r="E132" s="64"/>
      <c r="F132" s="65"/>
      <c r="G132" s="66"/>
      <c r="H132" s="67"/>
      <c r="I132" s="68"/>
    </row>
    <row r="133" spans="1:9" s="33" customFormat="1" x14ac:dyDescent="0.25">
      <c r="A133" s="60"/>
      <c r="B133" s="61"/>
      <c r="C133" s="62"/>
      <c r="D133" s="63"/>
      <c r="E133" s="64"/>
      <c r="F133" s="65"/>
      <c r="G133" s="66"/>
      <c r="H133" s="67"/>
      <c r="I133" s="68"/>
    </row>
    <row r="134" spans="1:9" s="33" customFormat="1" x14ac:dyDescent="0.25">
      <c r="A134" s="60"/>
      <c r="B134" s="61"/>
      <c r="C134" s="62"/>
      <c r="D134" s="63"/>
      <c r="E134" s="64"/>
      <c r="F134" s="65"/>
      <c r="G134" s="66"/>
      <c r="H134" s="67"/>
      <c r="I134" s="68"/>
    </row>
    <row r="135" spans="1:9" s="33" customFormat="1" x14ac:dyDescent="0.25">
      <c r="A135" s="60"/>
      <c r="B135" s="61"/>
      <c r="C135" s="62"/>
      <c r="D135" s="63"/>
      <c r="E135" s="64"/>
      <c r="F135" s="65"/>
      <c r="G135" s="66"/>
      <c r="H135" s="67"/>
      <c r="I135" s="68"/>
    </row>
    <row r="136" spans="1:9" s="33" customFormat="1" x14ac:dyDescent="0.25">
      <c r="A136" s="60"/>
      <c r="B136" s="61"/>
      <c r="C136" s="62"/>
      <c r="D136" s="63"/>
      <c r="E136" s="64"/>
      <c r="F136" s="65"/>
      <c r="G136" s="66"/>
      <c r="H136" s="67"/>
      <c r="I136" s="68"/>
    </row>
    <row r="137" spans="1:9" s="33" customFormat="1" x14ac:dyDescent="0.25">
      <c r="A137" s="60"/>
      <c r="B137" s="61"/>
      <c r="C137" s="62"/>
      <c r="D137" s="63"/>
      <c r="E137" s="64"/>
      <c r="F137" s="65"/>
      <c r="G137" s="66"/>
      <c r="H137" s="67"/>
      <c r="I137" s="68"/>
    </row>
    <row r="138" spans="1:9" s="33" customFormat="1" x14ac:dyDescent="0.25">
      <c r="A138" s="60"/>
      <c r="B138" s="61"/>
      <c r="C138" s="62"/>
      <c r="D138" s="63"/>
      <c r="E138" s="64"/>
      <c r="F138" s="65"/>
      <c r="G138" s="66"/>
      <c r="H138" s="67"/>
      <c r="I138" s="68"/>
    </row>
    <row r="139" spans="1:9" s="33" customFormat="1" x14ac:dyDescent="0.25">
      <c r="A139" s="60"/>
      <c r="B139" s="61"/>
      <c r="C139" s="62"/>
      <c r="D139" s="63"/>
      <c r="E139" s="64"/>
      <c r="F139" s="65"/>
      <c r="G139" s="66"/>
      <c r="H139" s="67"/>
      <c r="I139" s="68"/>
    </row>
    <row r="140" spans="1:9" s="33" customFormat="1" x14ac:dyDescent="0.25">
      <c r="A140" s="60"/>
      <c r="B140" s="61"/>
      <c r="C140" s="62"/>
      <c r="D140" s="63"/>
      <c r="E140" s="64"/>
      <c r="F140" s="65"/>
      <c r="G140" s="66"/>
      <c r="H140" s="67"/>
      <c r="I140" s="68"/>
    </row>
    <row r="141" spans="1:9" s="33" customFormat="1" x14ac:dyDescent="0.25">
      <c r="A141" s="60"/>
      <c r="B141" s="61"/>
      <c r="C141" s="62"/>
      <c r="D141" s="63"/>
      <c r="E141" s="64"/>
      <c r="F141" s="65"/>
      <c r="G141" s="66"/>
      <c r="H141" s="67"/>
      <c r="I141" s="68"/>
    </row>
    <row r="142" spans="1:9" s="33" customFormat="1" x14ac:dyDescent="0.25">
      <c r="A142" s="60"/>
      <c r="B142" s="61"/>
      <c r="C142" s="62"/>
      <c r="D142" s="63"/>
      <c r="E142" s="64"/>
      <c r="F142" s="65"/>
      <c r="G142" s="66"/>
      <c r="H142" s="67"/>
      <c r="I142" s="68"/>
    </row>
    <row r="143" spans="1:9" s="33" customFormat="1" x14ac:dyDescent="0.25">
      <c r="A143" s="60"/>
      <c r="B143" s="61"/>
      <c r="C143" s="62"/>
      <c r="D143" s="63"/>
      <c r="E143" s="64"/>
      <c r="F143" s="65"/>
      <c r="G143" s="66"/>
      <c r="H143" s="67"/>
      <c r="I143" s="68"/>
    </row>
    <row r="144" spans="1:9" s="33" customFormat="1" x14ac:dyDescent="0.25">
      <c r="A144" s="60"/>
      <c r="B144" s="61"/>
      <c r="C144" s="62"/>
      <c r="D144" s="63"/>
      <c r="E144" s="64"/>
      <c r="F144" s="65"/>
      <c r="G144" s="66"/>
      <c r="H144" s="67"/>
      <c r="I144" s="68"/>
    </row>
    <row r="145" spans="1:9" s="33" customFormat="1" x14ac:dyDescent="0.25">
      <c r="A145" s="60"/>
      <c r="B145" s="61"/>
      <c r="C145" s="62"/>
      <c r="D145" s="63"/>
      <c r="E145" s="64"/>
      <c r="F145" s="65"/>
      <c r="G145" s="66"/>
      <c r="H145" s="67"/>
      <c r="I145" s="68"/>
    </row>
    <row r="146" spans="1:9" s="33" customFormat="1" x14ac:dyDescent="0.25">
      <c r="A146" s="60"/>
      <c r="B146" s="61"/>
      <c r="C146" s="62"/>
      <c r="D146" s="63"/>
      <c r="E146" s="64"/>
      <c r="F146" s="65"/>
      <c r="G146" s="66"/>
      <c r="H146" s="67"/>
      <c r="I146" s="68"/>
    </row>
    <row r="147" spans="1:9" s="33" customFormat="1" x14ac:dyDescent="0.25">
      <c r="A147" s="60"/>
      <c r="B147" s="61"/>
      <c r="C147" s="62"/>
      <c r="D147" s="63"/>
      <c r="E147" s="64"/>
      <c r="F147" s="65"/>
      <c r="G147" s="66"/>
      <c r="H147" s="67"/>
      <c r="I147" s="68"/>
    </row>
    <row r="148" spans="1:9" s="33" customFormat="1" x14ac:dyDescent="0.25">
      <c r="A148" s="60"/>
      <c r="B148" s="61"/>
      <c r="C148" s="62"/>
      <c r="D148" s="63"/>
      <c r="E148" s="64"/>
      <c r="F148" s="65"/>
      <c r="G148" s="66"/>
      <c r="H148" s="67"/>
      <c r="I148" s="68"/>
    </row>
    <row r="149" spans="1:9" s="33" customFormat="1" x14ac:dyDescent="0.25">
      <c r="A149" s="60"/>
      <c r="B149" s="61"/>
      <c r="C149" s="62"/>
      <c r="D149" s="63"/>
      <c r="E149" s="64"/>
      <c r="F149" s="65"/>
      <c r="G149" s="66"/>
      <c r="H149" s="67"/>
      <c r="I149" s="68"/>
    </row>
    <row r="150" spans="1:9" s="33" customFormat="1" x14ac:dyDescent="0.25">
      <c r="A150" s="60"/>
      <c r="B150" s="61"/>
      <c r="C150" s="62"/>
      <c r="D150" s="63"/>
      <c r="E150" s="64"/>
      <c r="F150" s="65"/>
      <c r="G150" s="66"/>
      <c r="H150" s="67"/>
      <c r="I150" s="68"/>
    </row>
    <row r="151" spans="1:9" s="33" customFormat="1" x14ac:dyDescent="0.25">
      <c r="A151" s="60"/>
      <c r="B151" s="61"/>
      <c r="C151" s="62"/>
      <c r="D151" s="63"/>
      <c r="E151" s="64"/>
      <c r="F151" s="65"/>
      <c r="G151" s="66"/>
      <c r="H151" s="67"/>
      <c r="I151" s="68"/>
    </row>
    <row r="152" spans="1:9" s="33" customFormat="1" x14ac:dyDescent="0.25">
      <c r="A152" s="60"/>
      <c r="B152" s="61"/>
      <c r="C152" s="62"/>
      <c r="D152" s="63"/>
      <c r="E152" s="64"/>
      <c r="F152" s="65"/>
      <c r="G152" s="66"/>
      <c r="H152" s="67"/>
      <c r="I152" s="68"/>
    </row>
    <row r="153" spans="1:9" s="33" customFormat="1" x14ac:dyDescent="0.25">
      <c r="A153" s="60"/>
      <c r="B153" s="61"/>
      <c r="C153" s="62"/>
      <c r="D153" s="63"/>
      <c r="E153" s="64"/>
      <c r="F153" s="65"/>
      <c r="G153" s="66"/>
      <c r="H153" s="67"/>
      <c r="I153" s="68"/>
    </row>
    <row r="154" spans="1:9" s="33" customFormat="1" x14ac:dyDescent="0.25">
      <c r="A154" s="60"/>
      <c r="B154" s="61"/>
      <c r="C154" s="62"/>
      <c r="D154" s="63"/>
      <c r="E154" s="64"/>
      <c r="F154" s="65"/>
      <c r="G154" s="66"/>
      <c r="H154" s="67"/>
      <c r="I154" s="68"/>
    </row>
    <row r="155" spans="1:9" s="33" customFormat="1" x14ac:dyDescent="0.25">
      <c r="A155" s="60"/>
      <c r="B155" s="61"/>
      <c r="C155" s="62"/>
      <c r="D155" s="63"/>
      <c r="E155" s="64"/>
      <c r="F155" s="65"/>
      <c r="G155" s="66"/>
      <c r="H155" s="67"/>
      <c r="I155" s="68"/>
    </row>
    <row r="156" spans="1:9" s="33" customFormat="1" x14ac:dyDescent="0.25">
      <c r="A156" s="60"/>
      <c r="B156" s="61"/>
      <c r="C156" s="62"/>
      <c r="D156" s="63"/>
      <c r="E156" s="64"/>
      <c r="F156" s="65"/>
      <c r="G156" s="66"/>
      <c r="H156" s="67"/>
      <c r="I156" s="68"/>
    </row>
    <row r="157" spans="1:9" s="33" customFormat="1" x14ac:dyDescent="0.25">
      <c r="A157" s="60"/>
      <c r="B157" s="61"/>
      <c r="C157" s="62"/>
      <c r="D157" s="63"/>
      <c r="E157" s="64"/>
      <c r="F157" s="65"/>
      <c r="G157" s="66"/>
      <c r="H157" s="67"/>
      <c r="I157" s="68"/>
    </row>
    <row r="158" spans="1:9" s="33" customFormat="1" x14ac:dyDescent="0.25">
      <c r="A158" s="60"/>
      <c r="B158" s="61"/>
      <c r="C158" s="62"/>
      <c r="D158" s="63"/>
      <c r="E158" s="64"/>
      <c r="F158" s="65"/>
      <c r="G158" s="66"/>
      <c r="H158" s="67"/>
      <c r="I158" s="68"/>
    </row>
    <row r="159" spans="1:9" s="33" customFormat="1" x14ac:dyDescent="0.25">
      <c r="A159" s="60"/>
      <c r="B159" s="61"/>
      <c r="C159" s="62"/>
      <c r="D159" s="63"/>
      <c r="E159" s="64"/>
      <c r="F159" s="65"/>
      <c r="G159" s="66"/>
      <c r="H159" s="67"/>
      <c r="I159" s="68"/>
    </row>
    <row r="160" spans="1:9" s="33" customFormat="1" x14ac:dyDescent="0.25">
      <c r="A160" s="60"/>
      <c r="B160" s="61"/>
      <c r="C160" s="62"/>
      <c r="D160" s="63"/>
      <c r="E160" s="64"/>
      <c r="F160" s="65"/>
      <c r="G160" s="66"/>
      <c r="H160" s="67"/>
      <c r="I160" s="68"/>
    </row>
    <row r="161" spans="1:9" s="33" customFormat="1" x14ac:dyDescent="0.25">
      <c r="A161" s="60"/>
      <c r="B161" s="61"/>
      <c r="C161" s="62"/>
      <c r="D161" s="63"/>
      <c r="E161" s="64"/>
      <c r="F161" s="65"/>
      <c r="G161" s="66"/>
      <c r="H161" s="67"/>
      <c r="I161" s="68"/>
    </row>
    <row r="162" spans="1:9" s="33" customFormat="1" x14ac:dyDescent="0.25">
      <c r="A162" s="60"/>
      <c r="B162" s="61"/>
      <c r="C162" s="62"/>
      <c r="D162" s="63"/>
      <c r="E162" s="64"/>
      <c r="F162" s="65"/>
      <c r="G162" s="66"/>
      <c r="H162" s="67"/>
      <c r="I162" s="68"/>
    </row>
    <row r="163" spans="1:9" s="33" customFormat="1" x14ac:dyDescent="0.25">
      <c r="A163" s="60"/>
      <c r="B163" s="61"/>
      <c r="C163" s="62"/>
      <c r="D163" s="63"/>
      <c r="E163" s="64"/>
      <c r="F163" s="65"/>
      <c r="G163" s="66"/>
      <c r="H163" s="67"/>
      <c r="I163" s="68"/>
    </row>
    <row r="164" spans="1:9" s="33" customFormat="1" x14ac:dyDescent="0.25">
      <c r="A164" s="60"/>
      <c r="B164" s="61"/>
      <c r="C164" s="62"/>
      <c r="D164" s="63"/>
      <c r="E164" s="64"/>
      <c r="F164" s="65"/>
      <c r="G164" s="66"/>
      <c r="H164" s="67"/>
      <c r="I164" s="68"/>
    </row>
    <row r="165" spans="1:9" s="33" customFormat="1" x14ac:dyDescent="0.25">
      <c r="A165" s="60"/>
      <c r="B165" s="61"/>
      <c r="C165" s="62"/>
      <c r="D165" s="63"/>
      <c r="E165" s="64"/>
      <c r="F165" s="65"/>
      <c r="G165" s="66"/>
      <c r="H165" s="67"/>
      <c r="I165" s="68"/>
    </row>
    <row r="166" spans="1:9" s="33" customFormat="1" x14ac:dyDescent="0.25">
      <c r="A166" s="60"/>
      <c r="B166" s="61"/>
      <c r="C166" s="62"/>
      <c r="D166" s="63"/>
      <c r="E166" s="64"/>
      <c r="F166" s="65"/>
      <c r="G166" s="66"/>
      <c r="H166" s="67"/>
      <c r="I166" s="68"/>
    </row>
    <row r="167" spans="1:9" s="33" customFormat="1" x14ac:dyDescent="0.25">
      <c r="A167" s="60"/>
      <c r="B167" s="61"/>
      <c r="C167" s="62"/>
      <c r="D167" s="63"/>
      <c r="E167" s="64"/>
      <c r="F167" s="65"/>
      <c r="G167" s="66"/>
      <c r="H167" s="67"/>
      <c r="I167" s="68"/>
    </row>
    <row r="168" spans="1:9" s="33" customFormat="1" x14ac:dyDescent="0.25">
      <c r="A168" s="60"/>
      <c r="B168" s="61"/>
      <c r="C168" s="62"/>
      <c r="D168" s="63"/>
      <c r="E168" s="64"/>
      <c r="F168" s="65"/>
      <c r="G168" s="66"/>
      <c r="H168" s="67"/>
      <c r="I168" s="68"/>
    </row>
    <row r="169" spans="1:9" s="33" customFormat="1" x14ac:dyDescent="0.25">
      <c r="A169" s="60"/>
      <c r="B169" s="61"/>
      <c r="C169" s="62"/>
      <c r="D169" s="63"/>
      <c r="E169" s="64"/>
      <c r="F169" s="65"/>
      <c r="G169" s="66"/>
      <c r="H169" s="67"/>
      <c r="I169" s="68"/>
    </row>
    <row r="170" spans="1:9" s="33" customFormat="1" x14ac:dyDescent="0.25">
      <c r="A170" s="60"/>
      <c r="B170" s="61"/>
      <c r="C170" s="62"/>
      <c r="D170" s="63"/>
      <c r="E170" s="64"/>
      <c r="F170" s="65"/>
      <c r="G170" s="66"/>
      <c r="H170" s="67"/>
      <c r="I170" s="68"/>
    </row>
    <row r="171" spans="1:9" s="33" customFormat="1" x14ac:dyDescent="0.25">
      <c r="A171" s="60"/>
      <c r="B171" s="61"/>
      <c r="C171" s="62"/>
      <c r="D171" s="63"/>
      <c r="E171" s="64"/>
      <c r="F171" s="65"/>
      <c r="G171" s="66"/>
      <c r="H171" s="67"/>
      <c r="I171" s="68"/>
    </row>
    <row r="172" spans="1:9" s="33" customFormat="1" x14ac:dyDescent="0.25">
      <c r="A172" s="60"/>
      <c r="B172" s="61"/>
      <c r="C172" s="62"/>
      <c r="D172" s="63"/>
      <c r="E172" s="64"/>
      <c r="F172" s="65"/>
      <c r="G172" s="66"/>
      <c r="H172" s="67"/>
      <c r="I172" s="68"/>
    </row>
    <row r="173" spans="1:9" s="33" customFormat="1" x14ac:dyDescent="0.25">
      <c r="A173" s="60"/>
      <c r="B173" s="61"/>
      <c r="C173" s="62"/>
      <c r="D173" s="63"/>
      <c r="E173" s="64"/>
      <c r="F173" s="65"/>
      <c r="G173" s="66"/>
      <c r="H173" s="67"/>
      <c r="I173" s="68"/>
    </row>
    <row r="174" spans="1:9" s="33" customFormat="1" x14ac:dyDescent="0.25">
      <c r="A174" s="60"/>
      <c r="B174" s="61"/>
      <c r="C174" s="62"/>
      <c r="D174" s="63"/>
      <c r="E174" s="64"/>
      <c r="F174" s="65"/>
      <c r="G174" s="66"/>
      <c r="H174" s="67"/>
      <c r="I174" s="68"/>
    </row>
    <row r="175" spans="1:9" s="33" customFormat="1" x14ac:dyDescent="0.25">
      <c r="A175" s="60"/>
      <c r="B175" s="61"/>
      <c r="C175" s="62"/>
      <c r="D175" s="63"/>
      <c r="E175" s="64"/>
      <c r="F175" s="65"/>
      <c r="G175" s="66"/>
      <c r="H175" s="67"/>
      <c r="I175" s="68"/>
    </row>
    <row r="176" spans="1:9" s="33" customFormat="1" x14ac:dyDescent="0.25">
      <c r="A176" s="60"/>
      <c r="B176" s="61"/>
      <c r="C176" s="62"/>
      <c r="D176" s="63"/>
      <c r="E176" s="64"/>
      <c r="F176" s="65"/>
      <c r="G176" s="66"/>
      <c r="H176" s="67"/>
      <c r="I176" s="68"/>
    </row>
    <row r="177" spans="1:9" s="33" customFormat="1" x14ac:dyDescent="0.25">
      <c r="A177" s="60"/>
      <c r="B177" s="61"/>
      <c r="C177" s="62"/>
      <c r="D177" s="63"/>
      <c r="E177" s="64"/>
      <c r="F177" s="65"/>
      <c r="G177" s="66"/>
      <c r="H177" s="67"/>
      <c r="I177" s="68"/>
    </row>
    <row r="178" spans="1:9" s="33" customFormat="1" x14ac:dyDescent="0.25">
      <c r="A178" s="60"/>
      <c r="B178" s="61"/>
      <c r="C178" s="62"/>
      <c r="D178" s="63"/>
      <c r="E178" s="64"/>
      <c r="F178" s="65"/>
      <c r="G178" s="66"/>
      <c r="H178" s="67"/>
      <c r="I178" s="68"/>
    </row>
    <row r="179" spans="1:9" s="33" customFormat="1" x14ac:dyDescent="0.25">
      <c r="A179" s="60"/>
      <c r="B179" s="61"/>
      <c r="C179" s="62"/>
      <c r="D179" s="63"/>
      <c r="E179" s="64"/>
      <c r="F179" s="65"/>
      <c r="G179" s="66"/>
      <c r="H179" s="67"/>
      <c r="I179" s="68"/>
    </row>
    <row r="180" spans="1:9" s="33" customFormat="1" x14ac:dyDescent="0.25">
      <c r="A180" s="60"/>
      <c r="B180" s="61"/>
      <c r="C180" s="62"/>
      <c r="D180" s="63"/>
      <c r="E180" s="64"/>
      <c r="F180" s="65"/>
      <c r="G180" s="66"/>
      <c r="H180" s="67"/>
      <c r="I180" s="68"/>
    </row>
    <row r="181" spans="1:9" s="33" customFormat="1" x14ac:dyDescent="0.25">
      <c r="A181" s="60"/>
      <c r="B181" s="61"/>
      <c r="C181" s="62"/>
      <c r="D181" s="63"/>
      <c r="E181" s="64"/>
      <c r="F181" s="65"/>
      <c r="G181" s="66"/>
      <c r="H181" s="67"/>
      <c r="I181" s="68"/>
    </row>
    <row r="182" spans="1:9" s="33" customFormat="1" x14ac:dyDescent="0.25">
      <c r="A182" s="60"/>
      <c r="B182" s="61"/>
      <c r="C182" s="62"/>
      <c r="D182" s="63"/>
      <c r="E182" s="64"/>
      <c r="F182" s="65"/>
      <c r="G182" s="66"/>
      <c r="H182" s="67"/>
      <c r="I182" s="68"/>
    </row>
    <row r="183" spans="1:9" s="33" customFormat="1" x14ac:dyDescent="0.25">
      <c r="A183" s="60"/>
      <c r="B183" s="61"/>
      <c r="C183" s="62"/>
      <c r="D183" s="63"/>
      <c r="E183" s="64"/>
      <c r="F183" s="65"/>
      <c r="G183" s="66"/>
      <c r="H183" s="67"/>
      <c r="I183" s="68"/>
    </row>
    <row r="184" spans="1:9" s="33" customFormat="1" x14ac:dyDescent="0.25">
      <c r="A184" s="60"/>
      <c r="B184" s="61"/>
      <c r="C184" s="62"/>
      <c r="D184" s="63"/>
      <c r="E184" s="64"/>
      <c r="F184" s="65"/>
      <c r="G184" s="66"/>
      <c r="H184" s="67"/>
      <c r="I184" s="68"/>
    </row>
    <row r="185" spans="1:9" s="33" customFormat="1" x14ac:dyDescent="0.25">
      <c r="A185" s="60"/>
      <c r="B185" s="61"/>
      <c r="C185" s="62"/>
      <c r="D185" s="63"/>
      <c r="E185" s="64"/>
      <c r="F185" s="65"/>
      <c r="G185" s="66"/>
      <c r="H185" s="67"/>
      <c r="I185" s="68"/>
    </row>
    <row r="186" spans="1:9" s="33" customFormat="1" x14ac:dyDescent="0.25">
      <c r="A186" s="60"/>
      <c r="B186" s="61"/>
      <c r="C186" s="62"/>
      <c r="D186" s="63"/>
      <c r="E186" s="64"/>
      <c r="F186" s="65"/>
      <c r="G186" s="66"/>
      <c r="H186" s="67"/>
      <c r="I186" s="68"/>
    </row>
    <row r="187" spans="1:9" s="33" customFormat="1" x14ac:dyDescent="0.25">
      <c r="A187" s="60"/>
      <c r="B187" s="61"/>
      <c r="C187" s="62"/>
      <c r="D187" s="63"/>
      <c r="E187" s="64"/>
      <c r="F187" s="65"/>
      <c r="G187" s="66"/>
      <c r="H187" s="67"/>
      <c r="I187" s="68"/>
    </row>
    <row r="188" spans="1:9" s="33" customFormat="1" x14ac:dyDescent="0.25">
      <c r="A188" s="60"/>
      <c r="B188" s="61"/>
      <c r="C188" s="62"/>
      <c r="D188" s="63"/>
      <c r="E188" s="64"/>
      <c r="F188" s="65"/>
      <c r="G188" s="66"/>
      <c r="H188" s="67"/>
      <c r="I188" s="68"/>
    </row>
    <row r="189" spans="1:9" s="33" customFormat="1" x14ac:dyDescent="0.25">
      <c r="A189" s="60"/>
      <c r="B189" s="61"/>
      <c r="C189" s="62"/>
      <c r="D189" s="63"/>
      <c r="E189" s="64"/>
      <c r="F189" s="65"/>
      <c r="G189" s="66"/>
      <c r="H189" s="67"/>
      <c r="I189" s="68"/>
    </row>
    <row r="190" spans="1:9" s="33" customFormat="1" x14ac:dyDescent="0.25">
      <c r="A190" s="60"/>
      <c r="B190" s="61"/>
      <c r="C190" s="62"/>
      <c r="D190" s="63"/>
      <c r="E190" s="64"/>
      <c r="F190" s="65"/>
      <c r="G190" s="66"/>
      <c r="H190" s="67"/>
      <c r="I190" s="68"/>
    </row>
    <row r="191" spans="1:9" s="33" customFormat="1" x14ac:dyDescent="0.25">
      <c r="A191" s="60"/>
      <c r="B191" s="61"/>
      <c r="C191" s="62"/>
      <c r="D191" s="63"/>
      <c r="E191" s="64"/>
      <c r="F191" s="65"/>
      <c r="G191" s="66"/>
      <c r="H191" s="67"/>
      <c r="I191" s="68"/>
    </row>
    <row r="192" spans="1:9" s="33" customFormat="1" x14ac:dyDescent="0.25">
      <c r="A192" s="60"/>
      <c r="B192" s="61"/>
      <c r="C192" s="62"/>
      <c r="D192" s="63"/>
      <c r="E192" s="64"/>
      <c r="F192" s="65"/>
      <c r="G192" s="66"/>
      <c r="H192" s="67"/>
      <c r="I192" s="68"/>
    </row>
    <row r="193" spans="1:9" s="33" customFormat="1" x14ac:dyDescent="0.25">
      <c r="A193" s="60"/>
      <c r="B193" s="61"/>
      <c r="C193" s="62"/>
      <c r="D193" s="63"/>
      <c r="E193" s="64"/>
      <c r="F193" s="65"/>
      <c r="G193" s="66"/>
      <c r="H193" s="67"/>
      <c r="I193" s="68"/>
    </row>
    <row r="194" spans="1:9" s="33" customFormat="1" x14ac:dyDescent="0.25">
      <c r="A194" s="60"/>
      <c r="B194" s="61"/>
      <c r="C194" s="62"/>
      <c r="D194" s="63"/>
      <c r="E194" s="64"/>
      <c r="F194" s="65"/>
      <c r="G194" s="66"/>
      <c r="H194" s="67"/>
      <c r="I194" s="68"/>
    </row>
    <row r="195" spans="1:9" s="33" customFormat="1" x14ac:dyDescent="0.25">
      <c r="A195" s="60"/>
      <c r="B195" s="61"/>
      <c r="C195" s="62"/>
      <c r="D195" s="63"/>
      <c r="E195" s="64"/>
      <c r="F195" s="65"/>
      <c r="G195" s="66"/>
      <c r="H195" s="67"/>
      <c r="I195" s="68"/>
    </row>
    <row r="196" spans="1:9" s="33" customFormat="1" x14ac:dyDescent="0.25">
      <c r="A196" s="60"/>
      <c r="B196" s="61"/>
      <c r="C196" s="62"/>
      <c r="D196" s="63"/>
      <c r="E196" s="64"/>
      <c r="F196" s="65"/>
      <c r="G196" s="66"/>
      <c r="H196" s="67"/>
      <c r="I196" s="68"/>
    </row>
    <row r="197" spans="1:9" s="33" customFormat="1" x14ac:dyDescent="0.25">
      <c r="A197" s="60"/>
      <c r="B197" s="61"/>
      <c r="C197" s="62"/>
      <c r="D197" s="63"/>
      <c r="E197" s="64"/>
      <c r="F197" s="65"/>
      <c r="G197" s="66"/>
      <c r="H197" s="67"/>
      <c r="I197" s="68"/>
    </row>
    <row r="198" spans="1:9" s="33" customFormat="1" x14ac:dyDescent="0.25">
      <c r="A198" s="60"/>
      <c r="B198" s="61"/>
      <c r="C198" s="62"/>
      <c r="D198" s="63"/>
      <c r="E198" s="64"/>
      <c r="F198" s="65"/>
      <c r="G198" s="66"/>
      <c r="H198" s="67"/>
      <c r="I198" s="68"/>
    </row>
    <row r="199" spans="1:9" s="33" customFormat="1" x14ac:dyDescent="0.25">
      <c r="A199" s="60"/>
      <c r="B199" s="61"/>
      <c r="C199" s="62"/>
      <c r="D199" s="63"/>
      <c r="E199" s="64"/>
      <c r="F199" s="65"/>
      <c r="G199" s="66"/>
      <c r="H199" s="67"/>
      <c r="I199" s="68"/>
    </row>
    <row r="200" spans="1:9" s="33" customFormat="1" x14ac:dyDescent="0.25">
      <c r="A200" s="60"/>
      <c r="B200" s="61"/>
      <c r="C200" s="62"/>
      <c r="D200" s="63"/>
      <c r="E200" s="64"/>
      <c r="F200" s="65"/>
      <c r="G200" s="66"/>
      <c r="H200" s="67"/>
      <c r="I200" s="68"/>
    </row>
    <row r="201" spans="1:9" s="33" customFormat="1" x14ac:dyDescent="0.25">
      <c r="A201" s="60"/>
      <c r="B201" s="61"/>
      <c r="C201" s="62"/>
      <c r="D201" s="63"/>
      <c r="E201" s="64"/>
      <c r="F201" s="65"/>
      <c r="G201" s="66"/>
      <c r="H201" s="67"/>
      <c r="I201" s="68"/>
    </row>
    <row r="202" spans="1:9" s="33" customFormat="1" x14ac:dyDescent="0.25">
      <c r="A202" s="60"/>
      <c r="B202" s="61"/>
      <c r="C202" s="62"/>
      <c r="D202" s="63"/>
      <c r="E202" s="64"/>
      <c r="F202" s="65"/>
      <c r="G202" s="66"/>
      <c r="H202" s="67"/>
      <c r="I202" s="68"/>
    </row>
    <row r="203" spans="1:9" s="33" customFormat="1" x14ac:dyDescent="0.25">
      <c r="A203" s="60"/>
      <c r="B203" s="61"/>
      <c r="C203" s="62"/>
      <c r="D203" s="63"/>
      <c r="E203" s="64"/>
      <c r="F203" s="65"/>
      <c r="G203" s="66"/>
      <c r="H203" s="67"/>
      <c r="I203" s="68"/>
    </row>
    <row r="204" spans="1:9" s="33" customFormat="1" x14ac:dyDescent="0.25">
      <c r="A204" s="60"/>
      <c r="B204" s="61"/>
      <c r="C204" s="62"/>
      <c r="D204" s="63"/>
      <c r="E204" s="64"/>
      <c r="F204" s="65"/>
      <c r="G204" s="66"/>
      <c r="H204" s="67"/>
      <c r="I204" s="68"/>
    </row>
    <row r="205" spans="1:9" s="33" customFormat="1" x14ac:dyDescent="0.25">
      <c r="A205" s="60"/>
      <c r="B205" s="61"/>
      <c r="C205" s="62"/>
      <c r="D205" s="63"/>
      <c r="E205" s="64"/>
      <c r="F205" s="65"/>
      <c r="G205" s="66"/>
      <c r="H205" s="67"/>
      <c r="I205" s="68"/>
    </row>
    <row r="206" spans="1:9" s="33" customFormat="1" x14ac:dyDescent="0.25">
      <c r="A206" s="60"/>
      <c r="B206" s="61"/>
      <c r="C206" s="62"/>
      <c r="D206" s="63"/>
      <c r="E206" s="64"/>
      <c r="F206" s="65"/>
      <c r="G206" s="66"/>
      <c r="H206" s="67"/>
      <c r="I206" s="68"/>
    </row>
    <row r="207" spans="1:9" s="33" customFormat="1" x14ac:dyDescent="0.25">
      <c r="A207" s="60"/>
      <c r="B207" s="61"/>
      <c r="C207" s="62"/>
      <c r="D207" s="63"/>
      <c r="E207" s="64"/>
      <c r="F207" s="65"/>
      <c r="G207" s="66"/>
      <c r="H207" s="67"/>
      <c r="I207" s="68"/>
    </row>
    <row r="208" spans="1:9" s="33" customFormat="1" x14ac:dyDescent="0.25">
      <c r="A208" s="60"/>
      <c r="B208" s="61"/>
      <c r="C208" s="62"/>
      <c r="D208" s="63"/>
      <c r="E208" s="64"/>
      <c r="F208" s="65"/>
      <c r="G208" s="66"/>
      <c r="H208" s="67"/>
      <c r="I208" s="68"/>
    </row>
    <row r="209" spans="1:9" s="33" customFormat="1" x14ac:dyDescent="0.25">
      <c r="A209" s="60"/>
      <c r="B209" s="61"/>
      <c r="C209" s="62"/>
      <c r="D209" s="63"/>
      <c r="E209" s="64"/>
      <c r="F209" s="65"/>
      <c r="G209" s="66"/>
      <c r="H209" s="67"/>
      <c r="I209" s="68"/>
    </row>
    <row r="210" spans="1:9" s="33" customFormat="1" x14ac:dyDescent="0.25">
      <c r="A210" s="60"/>
      <c r="B210" s="61"/>
      <c r="C210" s="62"/>
      <c r="D210" s="63"/>
      <c r="E210" s="64"/>
      <c r="F210" s="65"/>
      <c r="G210" s="66"/>
      <c r="H210" s="67"/>
      <c r="I210" s="68"/>
    </row>
    <row r="211" spans="1:9" s="33" customFormat="1" x14ac:dyDescent="0.25">
      <c r="A211" s="60"/>
      <c r="B211" s="61"/>
      <c r="C211" s="62"/>
      <c r="D211" s="63"/>
      <c r="E211" s="64"/>
      <c r="F211" s="65"/>
      <c r="G211" s="66"/>
      <c r="H211" s="67"/>
      <c r="I211" s="68"/>
    </row>
    <row r="212" spans="1:9" s="33" customFormat="1" x14ac:dyDescent="0.25">
      <c r="A212" s="60"/>
      <c r="B212" s="61"/>
      <c r="C212" s="62"/>
      <c r="D212" s="63"/>
      <c r="E212" s="64"/>
      <c r="F212" s="65"/>
      <c r="G212" s="66"/>
      <c r="H212" s="67"/>
      <c r="I212" s="68"/>
    </row>
    <row r="213" spans="1:9" s="33" customFormat="1" x14ac:dyDescent="0.25">
      <c r="A213" s="60"/>
      <c r="B213" s="61"/>
      <c r="C213" s="62"/>
      <c r="D213" s="63"/>
      <c r="E213" s="64"/>
      <c r="F213" s="65"/>
      <c r="G213" s="66"/>
      <c r="H213" s="67"/>
      <c r="I213" s="68"/>
    </row>
    <row r="214" spans="1:9" s="33" customFormat="1" x14ac:dyDescent="0.25">
      <c r="A214" s="60"/>
      <c r="B214" s="61"/>
      <c r="C214" s="62"/>
      <c r="D214" s="63"/>
      <c r="E214" s="64"/>
      <c r="F214" s="65"/>
      <c r="G214" s="66"/>
      <c r="H214" s="67"/>
      <c r="I214" s="68"/>
    </row>
    <row r="215" spans="1:9" s="33" customFormat="1" x14ac:dyDescent="0.25">
      <c r="A215" s="60"/>
      <c r="B215" s="61"/>
      <c r="C215" s="62"/>
      <c r="D215" s="63"/>
      <c r="E215" s="64"/>
      <c r="F215" s="65"/>
      <c r="G215" s="66"/>
      <c r="H215" s="67"/>
      <c r="I215" s="68"/>
    </row>
    <row r="216" spans="1:9" s="33" customFormat="1" x14ac:dyDescent="0.25">
      <c r="A216" s="60"/>
      <c r="B216" s="61"/>
      <c r="C216" s="62"/>
      <c r="D216" s="63"/>
      <c r="E216" s="64"/>
      <c r="F216" s="65"/>
      <c r="G216" s="66"/>
      <c r="H216" s="67"/>
      <c r="I216" s="68"/>
    </row>
    <row r="217" spans="1:9" s="33" customFormat="1" x14ac:dyDescent="0.25">
      <c r="A217" s="60"/>
      <c r="B217" s="61"/>
      <c r="C217" s="62"/>
      <c r="D217" s="63"/>
      <c r="E217" s="64"/>
      <c r="F217" s="65"/>
      <c r="G217" s="66"/>
      <c r="H217" s="67"/>
      <c r="I217" s="68"/>
    </row>
    <row r="218" spans="1:9" s="33" customFormat="1" x14ac:dyDescent="0.25">
      <c r="A218" s="60"/>
      <c r="B218" s="61"/>
      <c r="C218" s="62"/>
      <c r="D218" s="63"/>
      <c r="E218" s="64"/>
      <c r="F218" s="65"/>
      <c r="G218" s="66"/>
      <c r="H218" s="67"/>
      <c r="I218" s="68"/>
    </row>
    <row r="219" spans="1:9" s="33" customFormat="1" x14ac:dyDescent="0.25">
      <c r="A219" s="60"/>
      <c r="B219" s="61"/>
      <c r="C219" s="62"/>
      <c r="D219" s="63"/>
      <c r="E219" s="64"/>
      <c r="F219" s="65"/>
      <c r="G219" s="66"/>
      <c r="H219" s="67"/>
      <c r="I219" s="68"/>
    </row>
    <row r="220" spans="1:9" s="33" customFormat="1" x14ac:dyDescent="0.25">
      <c r="A220" s="60"/>
      <c r="B220" s="61"/>
      <c r="C220" s="62"/>
      <c r="D220" s="63"/>
      <c r="E220" s="64"/>
      <c r="F220" s="65"/>
      <c r="G220" s="66"/>
      <c r="H220" s="67"/>
      <c r="I220" s="68"/>
    </row>
    <row r="221" spans="1:9" s="33" customFormat="1" x14ac:dyDescent="0.25">
      <c r="A221" s="60"/>
      <c r="B221" s="61"/>
      <c r="C221" s="62"/>
      <c r="D221" s="63"/>
      <c r="E221" s="64"/>
      <c r="F221" s="65"/>
      <c r="G221" s="66"/>
      <c r="H221" s="67"/>
      <c r="I221" s="68"/>
    </row>
    <row r="222" spans="1:9" s="33" customFormat="1" x14ac:dyDescent="0.25">
      <c r="A222" s="60"/>
      <c r="B222" s="61"/>
      <c r="C222" s="62"/>
      <c r="D222" s="63"/>
      <c r="E222" s="64"/>
      <c r="F222" s="65"/>
      <c r="G222" s="66"/>
      <c r="H222" s="67"/>
      <c r="I222" s="68"/>
    </row>
    <row r="223" spans="1:9" s="33" customFormat="1" x14ac:dyDescent="0.25">
      <c r="A223" s="60"/>
      <c r="B223" s="61"/>
      <c r="C223" s="62"/>
      <c r="D223" s="63"/>
      <c r="E223" s="64"/>
      <c r="F223" s="65"/>
      <c r="G223" s="66"/>
      <c r="H223" s="67"/>
      <c r="I223" s="68"/>
    </row>
    <row r="224" spans="1:9" s="33" customFormat="1" x14ac:dyDescent="0.25">
      <c r="A224" s="60"/>
      <c r="B224" s="61"/>
      <c r="C224" s="62"/>
      <c r="D224" s="63"/>
      <c r="E224" s="64"/>
      <c r="F224" s="65"/>
      <c r="G224" s="66"/>
      <c r="H224" s="67"/>
      <c r="I224" s="68"/>
    </row>
    <row r="225" spans="1:9" s="33" customFormat="1" x14ac:dyDescent="0.25">
      <c r="A225" s="60"/>
      <c r="B225" s="61"/>
      <c r="C225" s="62"/>
      <c r="D225" s="63"/>
      <c r="E225" s="64"/>
      <c r="F225" s="65"/>
      <c r="G225" s="66"/>
      <c r="H225" s="67"/>
      <c r="I225" s="68"/>
    </row>
    <row r="226" spans="1:9" s="33" customFormat="1" x14ac:dyDescent="0.25">
      <c r="A226" s="60"/>
      <c r="B226" s="61"/>
      <c r="C226" s="62"/>
      <c r="D226" s="63"/>
      <c r="E226" s="64"/>
      <c r="F226" s="65"/>
      <c r="G226" s="66"/>
      <c r="H226" s="67"/>
      <c r="I226" s="68"/>
    </row>
    <row r="227" spans="1:9" s="33" customFormat="1" x14ac:dyDescent="0.25">
      <c r="A227" s="60"/>
      <c r="B227" s="61"/>
      <c r="C227" s="62"/>
      <c r="D227" s="63"/>
      <c r="E227" s="64"/>
      <c r="F227" s="65"/>
      <c r="G227" s="66"/>
      <c r="H227" s="67"/>
      <c r="I227" s="68"/>
    </row>
    <row r="228" spans="1:9" s="33" customFormat="1" x14ac:dyDescent="0.25">
      <c r="A228" s="60"/>
      <c r="B228" s="61"/>
      <c r="C228" s="62"/>
      <c r="D228" s="63"/>
      <c r="E228" s="64"/>
      <c r="F228" s="65"/>
      <c r="G228" s="66"/>
      <c r="H228" s="67"/>
      <c r="I228" s="68"/>
    </row>
    <row r="229" spans="1:9" s="33" customFormat="1" x14ac:dyDescent="0.25">
      <c r="A229" s="60"/>
      <c r="B229" s="61"/>
      <c r="C229" s="62"/>
      <c r="D229" s="63"/>
      <c r="E229" s="64"/>
      <c r="F229" s="65"/>
      <c r="G229" s="66"/>
      <c r="H229" s="67"/>
      <c r="I229" s="68"/>
    </row>
    <row r="230" spans="1:9" s="33" customFormat="1" x14ac:dyDescent="0.25">
      <c r="A230" s="60"/>
      <c r="B230" s="61"/>
      <c r="C230" s="62"/>
      <c r="D230" s="63"/>
      <c r="E230" s="64"/>
      <c r="F230" s="65"/>
      <c r="G230" s="66"/>
      <c r="H230" s="67"/>
      <c r="I230" s="68"/>
    </row>
    <row r="231" spans="1:9" s="33" customFormat="1" x14ac:dyDescent="0.25">
      <c r="A231" s="60"/>
      <c r="B231" s="61"/>
      <c r="C231" s="62"/>
      <c r="D231" s="63"/>
      <c r="E231" s="64"/>
      <c r="F231" s="65"/>
      <c r="G231" s="66"/>
      <c r="H231" s="67"/>
      <c r="I231" s="68"/>
    </row>
    <row r="232" spans="1:9" s="33" customFormat="1" x14ac:dyDescent="0.25">
      <c r="A232" s="60"/>
      <c r="B232" s="61"/>
      <c r="C232" s="62"/>
      <c r="D232" s="63"/>
      <c r="E232" s="64"/>
      <c r="F232" s="65"/>
      <c r="G232" s="66"/>
      <c r="H232" s="67"/>
      <c r="I232" s="68"/>
    </row>
    <row r="233" spans="1:9" s="33" customFormat="1" x14ac:dyDescent="0.25">
      <c r="A233" s="60"/>
      <c r="B233" s="61"/>
      <c r="C233" s="62"/>
      <c r="D233" s="63"/>
      <c r="E233" s="64"/>
      <c r="F233" s="65"/>
      <c r="G233" s="66"/>
      <c r="H233" s="67"/>
      <c r="I233" s="68"/>
    </row>
    <row r="234" spans="1:9" s="33" customFormat="1" x14ac:dyDescent="0.25">
      <c r="A234" s="60"/>
      <c r="B234" s="61"/>
      <c r="C234" s="62"/>
      <c r="D234" s="63"/>
      <c r="E234" s="64"/>
      <c r="F234" s="65"/>
      <c r="G234" s="66"/>
      <c r="H234" s="67"/>
      <c r="I234" s="68"/>
    </row>
    <row r="235" spans="1:9" s="33" customFormat="1" x14ac:dyDescent="0.25">
      <c r="A235" s="60"/>
      <c r="B235" s="61"/>
      <c r="C235" s="62"/>
      <c r="D235" s="63"/>
      <c r="E235" s="64"/>
      <c r="F235" s="65"/>
      <c r="G235" s="66"/>
      <c r="H235" s="67"/>
      <c r="I235" s="68"/>
    </row>
    <row r="236" spans="1:9" s="33" customFormat="1" x14ac:dyDescent="0.25">
      <c r="A236" s="60"/>
      <c r="B236" s="61"/>
      <c r="C236" s="62"/>
      <c r="D236" s="63"/>
      <c r="E236" s="64"/>
      <c r="F236" s="65"/>
      <c r="G236" s="66"/>
      <c r="H236" s="67"/>
      <c r="I236" s="68"/>
    </row>
    <row r="237" spans="1:9" s="33" customFormat="1" x14ac:dyDescent="0.25">
      <c r="A237" s="60"/>
      <c r="B237" s="61"/>
      <c r="C237" s="62"/>
      <c r="D237" s="63"/>
      <c r="E237" s="64"/>
      <c r="F237" s="65"/>
      <c r="G237" s="66"/>
      <c r="H237" s="67"/>
      <c r="I237" s="68"/>
    </row>
    <row r="238" spans="1:9" s="33" customFormat="1" x14ac:dyDescent="0.25">
      <c r="A238" s="60"/>
      <c r="B238" s="61"/>
      <c r="C238" s="62"/>
      <c r="D238" s="63"/>
      <c r="E238" s="64"/>
      <c r="F238" s="65"/>
      <c r="G238" s="66"/>
      <c r="H238" s="67"/>
      <c r="I238" s="68"/>
    </row>
    <row r="239" spans="1:9" s="33" customFormat="1" x14ac:dyDescent="0.25">
      <c r="A239" s="60"/>
      <c r="B239" s="61"/>
      <c r="C239" s="62"/>
      <c r="D239" s="63"/>
      <c r="E239" s="64"/>
      <c r="F239" s="65"/>
      <c r="G239" s="66"/>
      <c r="H239" s="67"/>
      <c r="I239" s="68"/>
    </row>
    <row r="240" spans="1:9" s="33" customFormat="1" x14ac:dyDescent="0.25">
      <c r="A240" s="60"/>
      <c r="B240" s="61"/>
      <c r="C240" s="62"/>
      <c r="D240" s="63"/>
      <c r="E240" s="64"/>
      <c r="F240" s="65"/>
      <c r="G240" s="66"/>
      <c r="H240" s="67"/>
      <c r="I240" s="68"/>
    </row>
    <row r="241" spans="1:9" s="33" customFormat="1" x14ac:dyDescent="0.25">
      <c r="A241" s="60"/>
      <c r="B241" s="61"/>
      <c r="C241" s="62"/>
      <c r="D241" s="63"/>
      <c r="E241" s="64"/>
      <c r="F241" s="65"/>
      <c r="G241" s="66"/>
      <c r="H241" s="67"/>
      <c r="I241" s="68"/>
    </row>
    <row r="242" spans="1:9" s="33" customFormat="1" x14ac:dyDescent="0.25">
      <c r="A242" s="60"/>
      <c r="B242" s="61"/>
      <c r="C242" s="62"/>
      <c r="D242" s="63"/>
      <c r="E242" s="64"/>
      <c r="F242" s="65"/>
      <c r="G242" s="66"/>
      <c r="H242" s="67"/>
      <c r="I242" s="68"/>
    </row>
    <row r="243" spans="1:9" s="33" customFormat="1" x14ac:dyDescent="0.25">
      <c r="A243" s="60"/>
      <c r="B243" s="61"/>
      <c r="C243" s="62"/>
      <c r="D243" s="63"/>
      <c r="E243" s="64"/>
      <c r="F243" s="65"/>
      <c r="G243" s="66"/>
      <c r="H243" s="67"/>
      <c r="I243" s="68"/>
    </row>
    <row r="244" spans="1:9" s="33" customFormat="1" x14ac:dyDescent="0.25">
      <c r="A244" s="60"/>
      <c r="B244" s="61"/>
      <c r="C244" s="62"/>
      <c r="D244" s="63"/>
      <c r="E244" s="64"/>
      <c r="F244" s="65"/>
      <c r="G244" s="66"/>
      <c r="H244" s="67"/>
      <c r="I244" s="68"/>
    </row>
    <row r="245" spans="1:9" s="33" customFormat="1" x14ac:dyDescent="0.25">
      <c r="A245" s="60"/>
      <c r="B245" s="61"/>
      <c r="C245" s="62"/>
      <c r="D245" s="63"/>
      <c r="E245" s="64"/>
      <c r="F245" s="65"/>
      <c r="G245" s="66"/>
      <c r="H245" s="67"/>
      <c r="I245" s="68"/>
    </row>
    <row r="246" spans="1:9" s="33" customFormat="1" x14ac:dyDescent="0.25">
      <c r="A246" s="60"/>
      <c r="B246" s="61"/>
      <c r="C246" s="62"/>
      <c r="D246" s="63"/>
      <c r="E246" s="64"/>
      <c r="F246" s="65"/>
      <c r="G246" s="66"/>
      <c r="H246" s="67"/>
      <c r="I246" s="68"/>
    </row>
    <row r="247" spans="1:9" s="33" customFormat="1" x14ac:dyDescent="0.25">
      <c r="A247" s="60"/>
      <c r="B247" s="61"/>
      <c r="C247" s="62"/>
      <c r="D247" s="63"/>
      <c r="E247" s="64"/>
      <c r="F247" s="65"/>
      <c r="G247" s="66"/>
      <c r="H247" s="67"/>
      <c r="I247" s="68"/>
    </row>
    <row r="248" spans="1:9" s="33" customFormat="1" x14ac:dyDescent="0.25">
      <c r="A248" s="60"/>
      <c r="B248" s="61"/>
      <c r="C248" s="62"/>
      <c r="D248" s="63"/>
      <c r="E248" s="64"/>
      <c r="F248" s="65"/>
      <c r="G248" s="66"/>
      <c r="H248" s="67"/>
      <c r="I248" s="68"/>
    </row>
    <row r="249" spans="1:9" s="33" customFormat="1" x14ac:dyDescent="0.25">
      <c r="A249" s="60"/>
      <c r="B249" s="61"/>
      <c r="C249" s="62"/>
      <c r="D249" s="63"/>
      <c r="E249" s="64"/>
      <c r="F249" s="65"/>
      <c r="G249" s="66"/>
      <c r="H249" s="67"/>
      <c r="I249" s="68"/>
    </row>
    <row r="250" spans="1:9" s="33" customFormat="1" x14ac:dyDescent="0.25">
      <c r="A250" s="60"/>
      <c r="B250" s="61"/>
      <c r="C250" s="62"/>
      <c r="D250" s="63"/>
      <c r="E250" s="64"/>
      <c r="F250" s="65"/>
      <c r="G250" s="66"/>
      <c r="H250" s="67"/>
      <c r="I250" s="68"/>
    </row>
    <row r="251" spans="1:9" s="33" customFormat="1" x14ac:dyDescent="0.25">
      <c r="A251" s="60"/>
      <c r="B251" s="61"/>
      <c r="C251" s="62"/>
      <c r="D251" s="63"/>
      <c r="E251" s="64"/>
      <c r="F251" s="65"/>
      <c r="G251" s="66"/>
      <c r="H251" s="67"/>
      <c r="I251" s="68"/>
    </row>
    <row r="252" spans="1:9" s="33" customFormat="1" x14ac:dyDescent="0.25">
      <c r="A252" s="60"/>
      <c r="B252" s="61"/>
      <c r="C252" s="62"/>
      <c r="D252" s="63"/>
      <c r="E252" s="64"/>
      <c r="F252" s="65"/>
      <c r="G252" s="66"/>
      <c r="H252" s="67"/>
      <c r="I252" s="68"/>
    </row>
    <row r="253" spans="1:9" s="33" customFormat="1" x14ac:dyDescent="0.25">
      <c r="A253" s="60"/>
      <c r="B253" s="61"/>
      <c r="C253" s="62"/>
      <c r="D253" s="63"/>
      <c r="E253" s="64"/>
      <c r="F253" s="65"/>
      <c r="G253" s="66"/>
      <c r="H253" s="67"/>
      <c r="I253" s="68"/>
    </row>
    <row r="254" spans="1:9" s="33" customFormat="1" x14ac:dyDescent="0.25">
      <c r="A254" s="60"/>
      <c r="B254" s="61"/>
      <c r="C254" s="62"/>
      <c r="D254" s="63"/>
      <c r="E254" s="64"/>
      <c r="F254" s="65"/>
      <c r="G254" s="66"/>
      <c r="H254" s="67"/>
      <c r="I254" s="68"/>
    </row>
    <row r="255" spans="1:9" s="33" customFormat="1" x14ac:dyDescent="0.25">
      <c r="A255" s="60"/>
      <c r="B255" s="61"/>
      <c r="C255" s="62"/>
      <c r="D255" s="63"/>
      <c r="E255" s="64"/>
      <c r="F255" s="65"/>
      <c r="G255" s="66"/>
      <c r="H255" s="67"/>
      <c r="I255" s="68"/>
    </row>
    <row r="256" spans="1:9" s="33" customFormat="1" x14ac:dyDescent="0.25">
      <c r="A256" s="60"/>
      <c r="B256" s="61"/>
      <c r="C256" s="62"/>
      <c r="D256" s="63"/>
      <c r="E256" s="64"/>
      <c r="F256" s="65"/>
      <c r="G256" s="66"/>
      <c r="H256" s="67"/>
      <c r="I256" s="68"/>
    </row>
    <row r="257" spans="1:9" s="33" customFormat="1" x14ac:dyDescent="0.25">
      <c r="A257" s="60"/>
      <c r="B257" s="61"/>
      <c r="C257" s="62"/>
      <c r="D257" s="63"/>
      <c r="E257" s="64"/>
      <c r="F257" s="65"/>
      <c r="G257" s="66"/>
      <c r="H257" s="67"/>
      <c r="I257" s="68"/>
    </row>
    <row r="258" spans="1:9" s="33" customFormat="1" x14ac:dyDescent="0.25">
      <c r="A258" s="60"/>
      <c r="B258" s="61"/>
      <c r="C258" s="62"/>
      <c r="D258" s="63"/>
      <c r="E258" s="64"/>
      <c r="F258" s="65"/>
      <c r="G258" s="66"/>
      <c r="H258" s="67"/>
      <c r="I258" s="68"/>
    </row>
    <row r="259" spans="1:9" s="33" customFormat="1" x14ac:dyDescent="0.25">
      <c r="A259" s="60"/>
      <c r="B259" s="61"/>
      <c r="C259" s="62"/>
      <c r="D259" s="63"/>
      <c r="E259" s="64"/>
      <c r="F259" s="65"/>
      <c r="G259" s="66"/>
      <c r="H259" s="67"/>
      <c r="I259" s="68"/>
    </row>
    <row r="260" spans="1:9" s="33" customFormat="1" x14ac:dyDescent="0.25">
      <c r="A260" s="60"/>
      <c r="B260" s="61"/>
      <c r="C260" s="62"/>
      <c r="D260" s="63"/>
      <c r="E260" s="64"/>
      <c r="F260" s="65"/>
      <c r="G260" s="66"/>
      <c r="H260" s="67"/>
      <c r="I260" s="68"/>
    </row>
    <row r="261" spans="1:9" s="33" customFormat="1" x14ac:dyDescent="0.25">
      <c r="A261" s="60"/>
      <c r="B261" s="61"/>
      <c r="C261" s="62"/>
      <c r="D261" s="63"/>
      <c r="E261" s="64"/>
      <c r="F261" s="65"/>
      <c r="G261" s="66"/>
      <c r="H261" s="67"/>
      <c r="I261" s="68"/>
    </row>
    <row r="262" spans="1:9" s="33" customFormat="1" x14ac:dyDescent="0.25">
      <c r="A262" s="60"/>
      <c r="B262" s="61"/>
      <c r="C262" s="62"/>
      <c r="D262" s="63"/>
      <c r="E262" s="64"/>
      <c r="F262" s="65"/>
      <c r="G262" s="66"/>
      <c r="H262" s="67"/>
      <c r="I262" s="68"/>
    </row>
    <row r="263" spans="1:9" s="33" customFormat="1" x14ac:dyDescent="0.25">
      <c r="A263" s="60"/>
      <c r="B263" s="61"/>
      <c r="C263" s="62"/>
      <c r="D263" s="63"/>
      <c r="E263" s="64"/>
      <c r="F263" s="65"/>
      <c r="G263" s="66"/>
      <c r="H263" s="67"/>
      <c r="I263" s="68"/>
    </row>
    <row r="264" spans="1:9" s="33" customFormat="1" x14ac:dyDescent="0.25">
      <c r="A264" s="60"/>
      <c r="B264" s="61"/>
      <c r="C264" s="62"/>
      <c r="D264" s="63"/>
      <c r="E264" s="64"/>
      <c r="F264" s="65"/>
      <c r="G264" s="66"/>
      <c r="H264" s="67"/>
      <c r="I264" s="68"/>
    </row>
    <row r="265" spans="1:9" s="33" customFormat="1" x14ac:dyDescent="0.25">
      <c r="A265" s="60"/>
      <c r="B265" s="61"/>
      <c r="C265" s="62"/>
      <c r="D265" s="63"/>
      <c r="E265" s="64"/>
      <c r="F265" s="65"/>
      <c r="G265" s="66"/>
      <c r="H265" s="67"/>
      <c r="I265" s="68"/>
    </row>
    <row r="266" spans="1:9" s="33" customFormat="1" x14ac:dyDescent="0.25">
      <c r="A266" s="60"/>
      <c r="B266" s="61"/>
      <c r="C266" s="62"/>
      <c r="D266" s="63"/>
      <c r="E266" s="64"/>
      <c r="F266" s="65"/>
      <c r="G266" s="66"/>
      <c r="H266" s="67"/>
      <c r="I266" s="68"/>
    </row>
    <row r="267" spans="1:9" s="33" customFormat="1" x14ac:dyDescent="0.25">
      <c r="A267" s="60"/>
      <c r="B267" s="61"/>
      <c r="C267" s="62"/>
      <c r="D267" s="63"/>
      <c r="E267" s="64"/>
      <c r="F267" s="65"/>
      <c r="G267" s="66"/>
      <c r="H267" s="67"/>
      <c r="I267" s="68"/>
    </row>
    <row r="268" spans="1:9" s="33" customFormat="1" x14ac:dyDescent="0.25">
      <c r="A268" s="60"/>
      <c r="B268" s="61"/>
      <c r="C268" s="62"/>
      <c r="D268" s="63"/>
      <c r="E268" s="64"/>
      <c r="F268" s="65"/>
      <c r="G268" s="66"/>
      <c r="H268" s="67"/>
      <c r="I268" s="68"/>
    </row>
    <row r="269" spans="1:9" s="33" customFormat="1" x14ac:dyDescent="0.25">
      <c r="A269" s="60"/>
      <c r="B269" s="61"/>
      <c r="C269" s="62"/>
      <c r="D269" s="63"/>
      <c r="E269" s="64"/>
      <c r="F269" s="65"/>
      <c r="G269" s="66"/>
      <c r="H269" s="67"/>
      <c r="I269" s="68"/>
    </row>
    <row r="270" spans="1:9" s="33" customFormat="1" x14ac:dyDescent="0.25">
      <c r="A270" s="60"/>
      <c r="B270" s="61"/>
      <c r="C270" s="62"/>
      <c r="D270" s="63"/>
      <c r="E270" s="64"/>
      <c r="F270" s="65"/>
      <c r="G270" s="66"/>
      <c r="H270" s="67"/>
      <c r="I270" s="68"/>
    </row>
    <row r="271" spans="1:9" s="33" customFormat="1" x14ac:dyDescent="0.25">
      <c r="A271" s="60"/>
      <c r="B271" s="61"/>
      <c r="C271" s="62"/>
      <c r="D271" s="63"/>
      <c r="E271" s="64"/>
      <c r="F271" s="65"/>
      <c r="G271" s="66"/>
      <c r="H271" s="67"/>
      <c r="I271" s="68"/>
    </row>
    <row r="272" spans="1:9" s="33" customFormat="1" x14ac:dyDescent="0.25">
      <c r="A272" s="60"/>
      <c r="B272" s="61"/>
      <c r="C272" s="62"/>
      <c r="D272" s="63"/>
      <c r="E272" s="64"/>
      <c r="F272" s="65"/>
      <c r="G272" s="66"/>
      <c r="H272" s="67"/>
      <c r="I272" s="68"/>
    </row>
    <row r="273" spans="1:9" s="33" customFormat="1" x14ac:dyDescent="0.25">
      <c r="A273" s="60"/>
      <c r="B273" s="61"/>
      <c r="C273" s="62"/>
      <c r="D273" s="63"/>
      <c r="E273" s="64"/>
      <c r="F273" s="65"/>
      <c r="G273" s="66"/>
      <c r="H273" s="67"/>
      <c r="I273" s="68"/>
    </row>
    <row r="274" spans="1:9" s="33" customFormat="1" x14ac:dyDescent="0.25">
      <c r="A274" s="60"/>
      <c r="B274" s="61"/>
      <c r="C274" s="62"/>
      <c r="D274" s="63"/>
      <c r="E274" s="64"/>
      <c r="F274" s="65"/>
      <c r="G274" s="66"/>
      <c r="H274" s="67"/>
      <c r="I274" s="68"/>
    </row>
    <row r="275" spans="1:9" s="33" customFormat="1" x14ac:dyDescent="0.25">
      <c r="A275" s="60"/>
      <c r="B275" s="61"/>
      <c r="C275" s="62"/>
      <c r="D275" s="63"/>
      <c r="E275" s="64"/>
      <c r="F275" s="65"/>
      <c r="G275" s="66"/>
      <c r="H275" s="67"/>
      <c r="I275" s="68"/>
    </row>
    <row r="276" spans="1:9" s="33" customFormat="1" x14ac:dyDescent="0.25">
      <c r="A276" s="60"/>
      <c r="B276" s="61"/>
      <c r="C276" s="62"/>
      <c r="D276" s="63"/>
      <c r="E276" s="64"/>
      <c r="F276" s="65"/>
      <c r="G276" s="66"/>
      <c r="H276" s="67"/>
      <c r="I276" s="68"/>
    </row>
    <row r="277" spans="1:9" s="33" customFormat="1" x14ac:dyDescent="0.25">
      <c r="A277" s="60"/>
      <c r="B277" s="61"/>
      <c r="C277" s="62"/>
      <c r="D277" s="63"/>
      <c r="E277" s="64"/>
      <c r="F277" s="65"/>
      <c r="G277" s="66"/>
      <c r="H277" s="67"/>
      <c r="I277" s="68"/>
    </row>
    <row r="278" spans="1:9" s="33" customFormat="1" x14ac:dyDescent="0.25">
      <c r="A278" s="60"/>
      <c r="B278" s="61"/>
      <c r="C278" s="62"/>
      <c r="D278" s="63"/>
      <c r="E278" s="64"/>
      <c r="F278" s="65"/>
      <c r="G278" s="66"/>
      <c r="H278" s="67"/>
      <c r="I278" s="68"/>
    </row>
    <row r="279" spans="1:9" s="33" customFormat="1" x14ac:dyDescent="0.25">
      <c r="A279" s="60"/>
      <c r="B279" s="61"/>
      <c r="C279" s="62"/>
      <c r="D279" s="63"/>
      <c r="E279" s="64"/>
      <c r="F279" s="65"/>
      <c r="G279" s="66"/>
      <c r="H279" s="67"/>
      <c r="I279" s="68"/>
    </row>
    <row r="280" spans="1:9" s="33" customFormat="1" x14ac:dyDescent="0.25">
      <c r="A280" s="60"/>
      <c r="B280" s="61"/>
      <c r="C280" s="62"/>
      <c r="D280" s="63"/>
      <c r="E280" s="64"/>
      <c r="F280" s="65"/>
      <c r="G280" s="66"/>
      <c r="H280" s="67"/>
      <c r="I280" s="68"/>
    </row>
    <row r="281" spans="1:9" s="33" customFormat="1" x14ac:dyDescent="0.25">
      <c r="A281" s="60"/>
      <c r="B281" s="61"/>
      <c r="C281" s="62"/>
      <c r="D281" s="63"/>
      <c r="E281" s="64"/>
      <c r="F281" s="65"/>
      <c r="G281" s="66"/>
      <c r="H281" s="67"/>
      <c r="I281" s="68"/>
    </row>
    <row r="282" spans="1:9" s="33" customFormat="1" x14ac:dyDescent="0.25">
      <c r="A282" s="60"/>
      <c r="B282" s="61"/>
      <c r="C282" s="62"/>
      <c r="D282" s="63"/>
      <c r="E282" s="64"/>
      <c r="F282" s="65"/>
      <c r="G282" s="66"/>
      <c r="H282" s="67"/>
      <c r="I282" s="68"/>
    </row>
    <row r="283" spans="1:9" s="33" customFormat="1" x14ac:dyDescent="0.25">
      <c r="A283" s="60"/>
      <c r="B283" s="61"/>
      <c r="C283" s="62"/>
      <c r="D283" s="63"/>
      <c r="E283" s="64"/>
      <c r="F283" s="65"/>
      <c r="G283" s="66"/>
      <c r="H283" s="67"/>
      <c r="I283" s="68"/>
    </row>
    <row r="284" spans="1:9" s="33" customFormat="1" x14ac:dyDescent="0.25">
      <c r="A284" s="60"/>
      <c r="B284" s="61"/>
      <c r="C284" s="62"/>
      <c r="D284" s="63"/>
      <c r="E284" s="64"/>
      <c r="F284" s="65"/>
      <c r="G284" s="66"/>
      <c r="H284" s="67"/>
      <c r="I284" s="68"/>
    </row>
    <row r="285" spans="1:9" s="33" customFormat="1" x14ac:dyDescent="0.25">
      <c r="A285" s="60"/>
      <c r="B285" s="61"/>
      <c r="C285" s="62"/>
      <c r="D285" s="63"/>
      <c r="E285" s="64"/>
      <c r="F285" s="65"/>
      <c r="G285" s="66"/>
      <c r="H285" s="67"/>
      <c r="I285" s="68"/>
    </row>
    <row r="286" spans="1:9" s="33" customFormat="1" x14ac:dyDescent="0.25">
      <c r="A286" s="60"/>
      <c r="B286" s="61"/>
      <c r="C286" s="62"/>
      <c r="D286" s="63"/>
      <c r="E286" s="64"/>
      <c r="F286" s="65"/>
      <c r="G286" s="66"/>
      <c r="H286" s="67"/>
      <c r="I286" s="68"/>
    </row>
    <row r="287" spans="1:9" s="33" customFormat="1" x14ac:dyDescent="0.25">
      <c r="A287" s="60"/>
      <c r="B287" s="61"/>
      <c r="C287" s="62"/>
      <c r="D287" s="63"/>
      <c r="E287" s="64"/>
      <c r="F287" s="65"/>
      <c r="G287" s="66"/>
      <c r="H287" s="67"/>
      <c r="I287" s="68"/>
    </row>
    <row r="288" spans="1:9" s="33" customFormat="1" x14ac:dyDescent="0.25">
      <c r="A288" s="60"/>
      <c r="B288" s="61"/>
      <c r="C288" s="62"/>
      <c r="D288" s="63"/>
      <c r="E288" s="64"/>
      <c r="F288" s="65"/>
      <c r="G288" s="66"/>
      <c r="H288" s="67"/>
      <c r="I288" s="68"/>
    </row>
    <row r="289" spans="1:9" s="33" customFormat="1" x14ac:dyDescent="0.25">
      <c r="A289" s="60"/>
      <c r="B289" s="61"/>
      <c r="C289" s="62"/>
      <c r="D289" s="63"/>
      <c r="E289" s="64"/>
      <c r="F289" s="65"/>
      <c r="G289" s="66"/>
      <c r="H289" s="67"/>
      <c r="I289" s="68"/>
    </row>
    <row r="290" spans="1:9" s="33" customFormat="1" x14ac:dyDescent="0.25">
      <c r="A290" s="60"/>
      <c r="B290" s="61"/>
      <c r="C290" s="62"/>
      <c r="D290" s="63"/>
      <c r="E290" s="64"/>
      <c r="F290" s="65"/>
      <c r="G290" s="66"/>
      <c r="H290" s="67"/>
      <c r="I290" s="68"/>
    </row>
    <row r="291" spans="1:9" s="33" customFormat="1" x14ac:dyDescent="0.25">
      <c r="A291" s="60"/>
      <c r="B291" s="61"/>
      <c r="C291" s="62"/>
      <c r="D291" s="63"/>
      <c r="E291" s="64"/>
      <c r="F291" s="65"/>
      <c r="G291" s="66"/>
      <c r="H291" s="67"/>
      <c r="I291" s="68"/>
    </row>
    <row r="292" spans="1:9" s="33" customFormat="1" x14ac:dyDescent="0.25">
      <c r="A292" s="60"/>
      <c r="B292" s="61"/>
      <c r="C292" s="62"/>
      <c r="D292" s="63"/>
      <c r="E292" s="64"/>
      <c r="F292" s="65"/>
      <c r="G292" s="66"/>
      <c r="H292" s="67"/>
      <c r="I292" s="68"/>
    </row>
    <row r="293" spans="1:9" s="33" customFormat="1" x14ac:dyDescent="0.25">
      <c r="A293" s="60"/>
      <c r="B293" s="61"/>
      <c r="C293" s="62"/>
      <c r="D293" s="63"/>
      <c r="E293" s="64"/>
      <c r="F293" s="65"/>
      <c r="G293" s="66"/>
      <c r="H293" s="67"/>
      <c r="I293" s="68"/>
    </row>
    <row r="294" spans="1:9" s="33" customFormat="1" x14ac:dyDescent="0.25">
      <c r="A294" s="60"/>
      <c r="B294" s="61"/>
      <c r="C294" s="62"/>
      <c r="D294" s="63"/>
      <c r="E294" s="64"/>
      <c r="F294" s="65"/>
      <c r="G294" s="66"/>
      <c r="H294" s="67"/>
      <c r="I294" s="68"/>
    </row>
    <row r="295" spans="1:9" s="33" customFormat="1" x14ac:dyDescent="0.25">
      <c r="A295" s="60"/>
      <c r="B295" s="61"/>
      <c r="C295" s="62"/>
      <c r="D295" s="63"/>
      <c r="E295" s="64"/>
      <c r="F295" s="65"/>
      <c r="G295" s="66"/>
      <c r="H295" s="67"/>
      <c r="I295" s="68"/>
    </row>
    <row r="296" spans="1:9" s="33" customFormat="1" x14ac:dyDescent="0.25">
      <c r="A296" s="60"/>
      <c r="B296" s="61"/>
      <c r="C296" s="62"/>
      <c r="D296" s="63"/>
      <c r="E296" s="64"/>
      <c r="F296" s="65"/>
      <c r="G296" s="66"/>
      <c r="H296" s="67"/>
      <c r="I296" s="68"/>
    </row>
    <row r="297" spans="1:9" s="33" customFormat="1" x14ac:dyDescent="0.25">
      <c r="A297" s="60"/>
      <c r="B297" s="61"/>
      <c r="C297" s="62"/>
      <c r="D297" s="63"/>
      <c r="E297" s="64"/>
      <c r="F297" s="65"/>
      <c r="G297" s="66"/>
      <c r="H297" s="67"/>
      <c r="I297" s="68"/>
    </row>
    <row r="298" spans="1:9" s="33" customFormat="1" x14ac:dyDescent="0.25">
      <c r="A298" s="60"/>
      <c r="B298" s="61"/>
      <c r="C298" s="62"/>
      <c r="D298" s="63"/>
      <c r="E298" s="64"/>
      <c r="F298" s="65"/>
      <c r="G298" s="66"/>
      <c r="H298" s="67"/>
      <c r="I298" s="68"/>
    </row>
    <row r="299" spans="1:9" s="33" customFormat="1" x14ac:dyDescent="0.25">
      <c r="A299" s="60"/>
      <c r="B299" s="61"/>
      <c r="C299" s="62"/>
      <c r="D299" s="63"/>
      <c r="E299" s="64"/>
      <c r="F299" s="65"/>
      <c r="G299" s="66"/>
      <c r="H299" s="67"/>
      <c r="I299" s="68"/>
    </row>
    <row r="300" spans="1:9" s="33" customFormat="1" x14ac:dyDescent="0.25">
      <c r="A300" s="60"/>
      <c r="B300" s="61"/>
      <c r="C300" s="62"/>
      <c r="D300" s="63"/>
      <c r="E300" s="64"/>
      <c r="F300" s="65"/>
      <c r="G300" s="66"/>
      <c r="H300" s="67"/>
      <c r="I300" s="68"/>
    </row>
    <row r="301" spans="1:9" s="33" customFormat="1" x14ac:dyDescent="0.25">
      <c r="A301" s="60"/>
      <c r="B301" s="61"/>
      <c r="C301" s="62"/>
      <c r="D301" s="63"/>
      <c r="E301" s="64"/>
      <c r="F301" s="65"/>
      <c r="G301" s="66"/>
      <c r="H301" s="67"/>
      <c r="I301" s="68"/>
    </row>
    <row r="302" spans="1:9" s="33" customFormat="1" x14ac:dyDescent="0.25">
      <c r="A302" s="60"/>
      <c r="B302" s="61"/>
      <c r="C302" s="62"/>
      <c r="D302" s="63"/>
      <c r="E302" s="64"/>
      <c r="F302" s="65"/>
      <c r="G302" s="66"/>
      <c r="H302" s="67"/>
      <c r="I302" s="68"/>
    </row>
    <row r="303" spans="1:9" s="33" customFormat="1" x14ac:dyDescent="0.25">
      <c r="A303" s="60"/>
      <c r="B303" s="61"/>
      <c r="C303" s="62"/>
      <c r="D303" s="63"/>
      <c r="E303" s="64"/>
      <c r="F303" s="65"/>
      <c r="G303" s="66"/>
      <c r="H303" s="67"/>
      <c r="I303" s="68"/>
    </row>
    <row r="304" spans="1:9" s="33" customFormat="1" x14ac:dyDescent="0.25">
      <c r="A304" s="60"/>
      <c r="B304" s="61"/>
      <c r="C304" s="62"/>
      <c r="D304" s="63"/>
      <c r="E304" s="64"/>
      <c r="F304" s="65"/>
      <c r="G304" s="66"/>
      <c r="H304" s="67"/>
      <c r="I304" s="68"/>
    </row>
    <row r="305" spans="1:9" s="33" customFormat="1" x14ac:dyDescent="0.25">
      <c r="A305" s="60"/>
      <c r="B305" s="61"/>
      <c r="C305" s="62"/>
      <c r="D305" s="63"/>
      <c r="E305" s="64"/>
      <c r="F305" s="65"/>
      <c r="G305" s="66"/>
      <c r="H305" s="67"/>
      <c r="I305" s="68"/>
    </row>
    <row r="306" spans="1:9" s="33" customFormat="1" x14ac:dyDescent="0.25">
      <c r="A306" s="60"/>
      <c r="B306" s="61"/>
      <c r="C306" s="62"/>
      <c r="D306" s="63"/>
      <c r="E306" s="64"/>
      <c r="F306" s="65"/>
      <c r="G306" s="66"/>
      <c r="H306" s="67"/>
      <c r="I306" s="68"/>
    </row>
    <row r="307" spans="1:9" s="33" customFormat="1" x14ac:dyDescent="0.25">
      <c r="A307" s="60"/>
      <c r="B307" s="61"/>
      <c r="C307" s="62"/>
      <c r="D307" s="63"/>
      <c r="E307" s="64"/>
      <c r="F307" s="65"/>
      <c r="G307" s="66"/>
      <c r="H307" s="67"/>
      <c r="I307" s="68"/>
    </row>
    <row r="308" spans="1:9" s="33" customFormat="1" x14ac:dyDescent="0.25">
      <c r="A308" s="60"/>
      <c r="B308" s="61"/>
      <c r="C308" s="62"/>
      <c r="D308" s="63"/>
      <c r="E308" s="64"/>
      <c r="F308" s="65"/>
      <c r="G308" s="66"/>
      <c r="H308" s="67"/>
      <c r="I308" s="68"/>
    </row>
    <row r="309" spans="1:9" s="33" customFormat="1" x14ac:dyDescent="0.25">
      <c r="A309" s="60"/>
      <c r="B309" s="61"/>
      <c r="C309" s="62"/>
      <c r="D309" s="63"/>
      <c r="E309" s="64"/>
      <c r="F309" s="65"/>
      <c r="G309" s="66"/>
      <c r="H309" s="67"/>
      <c r="I309" s="68"/>
    </row>
    <row r="310" spans="1:9" s="33" customFormat="1" x14ac:dyDescent="0.25">
      <c r="A310" s="60"/>
      <c r="B310" s="61"/>
      <c r="C310" s="62"/>
      <c r="D310" s="63"/>
      <c r="E310" s="64"/>
      <c r="F310" s="65"/>
      <c r="G310" s="66"/>
      <c r="H310" s="67"/>
      <c r="I310" s="68"/>
    </row>
    <row r="311" spans="1:9" s="33" customFormat="1" x14ac:dyDescent="0.25">
      <c r="A311" s="60"/>
      <c r="B311" s="61"/>
      <c r="C311" s="62"/>
      <c r="D311" s="63"/>
      <c r="E311" s="64"/>
      <c r="F311" s="65"/>
      <c r="G311" s="66"/>
      <c r="H311" s="67"/>
      <c r="I311" s="68"/>
    </row>
    <row r="312" spans="1:9" s="33" customFormat="1" x14ac:dyDescent="0.25">
      <c r="A312" s="60"/>
      <c r="B312" s="61"/>
      <c r="C312" s="62"/>
      <c r="D312" s="63"/>
      <c r="E312" s="64"/>
      <c r="F312" s="65"/>
      <c r="G312" s="66"/>
      <c r="H312" s="67"/>
      <c r="I312" s="68"/>
    </row>
    <row r="313" spans="1:9" s="33" customFormat="1" x14ac:dyDescent="0.25">
      <c r="A313" s="60"/>
      <c r="B313" s="61"/>
      <c r="C313" s="62"/>
      <c r="D313" s="63"/>
      <c r="E313" s="64"/>
      <c r="F313" s="65"/>
      <c r="G313" s="66"/>
      <c r="H313" s="67"/>
      <c r="I313" s="68"/>
    </row>
    <row r="314" spans="1:9" s="33" customFormat="1" x14ac:dyDescent="0.25">
      <c r="A314" s="60"/>
      <c r="B314" s="61"/>
      <c r="C314" s="62"/>
      <c r="D314" s="63"/>
      <c r="E314" s="64"/>
      <c r="F314" s="65"/>
      <c r="G314" s="66"/>
      <c r="H314" s="67"/>
      <c r="I314" s="68"/>
    </row>
    <row r="315" spans="1:9" s="33" customFormat="1" x14ac:dyDescent="0.25">
      <c r="A315" s="60"/>
      <c r="B315" s="61"/>
      <c r="C315" s="62"/>
      <c r="D315" s="63"/>
      <c r="E315" s="64"/>
      <c r="F315" s="65"/>
      <c r="G315" s="66"/>
      <c r="H315" s="67"/>
      <c r="I315" s="68"/>
    </row>
    <row r="316" spans="1:9" s="33" customFormat="1" x14ac:dyDescent="0.25">
      <c r="A316" s="60"/>
      <c r="B316" s="61"/>
      <c r="C316" s="62"/>
      <c r="D316" s="63"/>
      <c r="E316" s="64"/>
      <c r="F316" s="65"/>
      <c r="G316" s="66"/>
      <c r="H316" s="67"/>
      <c r="I316" s="68"/>
    </row>
    <row r="317" spans="1:9" s="33" customFormat="1" x14ac:dyDescent="0.25">
      <c r="A317" s="60"/>
      <c r="B317" s="61"/>
      <c r="C317" s="62"/>
      <c r="D317" s="63"/>
      <c r="E317" s="64"/>
      <c r="F317" s="65"/>
      <c r="G317" s="66"/>
      <c r="H317" s="67"/>
      <c r="I317" s="68"/>
    </row>
    <row r="318" spans="1:9" s="33" customFormat="1" x14ac:dyDescent="0.25">
      <c r="A318" s="60"/>
      <c r="B318" s="61"/>
      <c r="C318" s="62"/>
      <c r="D318" s="63"/>
      <c r="E318" s="64"/>
      <c r="F318" s="65"/>
      <c r="G318" s="66"/>
      <c r="H318" s="67"/>
      <c r="I318" s="68"/>
    </row>
    <row r="319" spans="1:9" s="33" customFormat="1" x14ac:dyDescent="0.25">
      <c r="A319" s="60"/>
      <c r="B319" s="61"/>
      <c r="C319" s="62"/>
      <c r="D319" s="63"/>
      <c r="E319" s="64"/>
      <c r="F319" s="65"/>
      <c r="G319" s="66"/>
      <c r="H319" s="67"/>
      <c r="I319" s="68"/>
    </row>
    <row r="320" spans="1:9" s="33" customFormat="1" x14ac:dyDescent="0.25">
      <c r="A320" s="60"/>
      <c r="B320" s="61"/>
      <c r="C320" s="62"/>
      <c r="D320" s="63"/>
      <c r="E320" s="64"/>
      <c r="F320" s="65"/>
      <c r="G320" s="66"/>
      <c r="H320" s="67"/>
      <c r="I320" s="68"/>
    </row>
    <row r="321" spans="1:9" s="33" customFormat="1" x14ac:dyDescent="0.25">
      <c r="A321" s="60"/>
      <c r="B321" s="61"/>
      <c r="C321" s="62"/>
      <c r="D321" s="63"/>
      <c r="E321" s="64"/>
      <c r="F321" s="65"/>
      <c r="G321" s="66"/>
      <c r="H321" s="67"/>
      <c r="I321" s="68"/>
    </row>
    <row r="322" spans="1:9" s="33" customFormat="1" x14ac:dyDescent="0.25">
      <c r="A322" s="60"/>
      <c r="B322" s="61"/>
      <c r="C322" s="62"/>
      <c r="D322" s="63"/>
      <c r="E322" s="64"/>
      <c r="F322" s="65"/>
      <c r="G322" s="66"/>
      <c r="H322" s="67"/>
      <c r="I322" s="68"/>
    </row>
    <row r="323" spans="1:9" s="33" customFormat="1" x14ac:dyDescent="0.25">
      <c r="A323" s="60"/>
      <c r="B323" s="61"/>
      <c r="C323" s="62"/>
      <c r="D323" s="63"/>
      <c r="E323" s="64"/>
      <c r="F323" s="65"/>
      <c r="G323" s="66"/>
      <c r="H323" s="67"/>
      <c r="I323" s="68"/>
    </row>
    <row r="324" spans="1:9" s="33" customFormat="1" x14ac:dyDescent="0.25">
      <c r="A324" s="60"/>
      <c r="B324" s="61"/>
      <c r="C324" s="62"/>
      <c r="D324" s="63"/>
      <c r="E324" s="64"/>
      <c r="F324" s="65"/>
      <c r="G324" s="66"/>
      <c r="H324" s="67"/>
      <c r="I324" s="68"/>
    </row>
    <row r="325" spans="1:9" s="33" customFormat="1" x14ac:dyDescent="0.25">
      <c r="A325" s="60"/>
      <c r="B325" s="61"/>
      <c r="C325" s="62"/>
      <c r="D325" s="63"/>
      <c r="E325" s="64"/>
      <c r="F325" s="65"/>
      <c r="G325" s="66"/>
      <c r="H325" s="67"/>
      <c r="I325" s="68"/>
    </row>
    <row r="326" spans="1:9" s="33" customFormat="1" x14ac:dyDescent="0.25">
      <c r="A326" s="60"/>
      <c r="B326" s="61"/>
      <c r="C326" s="62"/>
      <c r="D326" s="63"/>
      <c r="E326" s="64"/>
      <c r="F326" s="65"/>
      <c r="G326" s="66"/>
      <c r="H326" s="67"/>
      <c r="I326" s="68"/>
    </row>
    <row r="327" spans="1:9" s="33" customFormat="1" x14ac:dyDescent="0.25">
      <c r="A327" s="60"/>
      <c r="B327" s="61"/>
      <c r="C327" s="62"/>
      <c r="D327" s="63"/>
      <c r="E327" s="64"/>
      <c r="F327" s="65"/>
      <c r="G327" s="66"/>
      <c r="H327" s="67"/>
      <c r="I327" s="68"/>
    </row>
    <row r="328" spans="1:9" s="33" customFormat="1" x14ac:dyDescent="0.25">
      <c r="A328" s="60"/>
      <c r="B328" s="61"/>
      <c r="C328" s="62"/>
      <c r="D328" s="63"/>
      <c r="E328" s="64"/>
      <c r="F328" s="65"/>
      <c r="G328" s="66"/>
      <c r="H328" s="67"/>
      <c r="I328" s="68"/>
    </row>
    <row r="329" spans="1:9" s="33" customFormat="1" x14ac:dyDescent="0.25">
      <c r="A329" s="60"/>
      <c r="B329" s="61"/>
      <c r="C329" s="62"/>
      <c r="D329" s="63"/>
      <c r="E329" s="64"/>
      <c r="F329" s="65"/>
      <c r="G329" s="66"/>
      <c r="H329" s="67"/>
      <c r="I329" s="68"/>
    </row>
    <row r="330" spans="1:9" s="33" customFormat="1" x14ac:dyDescent="0.25">
      <c r="A330" s="60"/>
      <c r="B330" s="61"/>
      <c r="C330" s="62"/>
      <c r="D330" s="63"/>
      <c r="E330" s="64"/>
      <c r="F330" s="65"/>
      <c r="G330" s="66"/>
      <c r="H330" s="67"/>
      <c r="I330" s="68"/>
    </row>
    <row r="331" spans="1:9" s="33" customFormat="1" x14ac:dyDescent="0.25">
      <c r="A331" s="60"/>
      <c r="B331" s="61"/>
      <c r="C331" s="62"/>
      <c r="D331" s="63"/>
      <c r="E331" s="64"/>
      <c r="F331" s="65"/>
      <c r="G331" s="66"/>
      <c r="H331" s="67"/>
      <c r="I331" s="68"/>
    </row>
    <row r="332" spans="1:9" s="33" customFormat="1" x14ac:dyDescent="0.25">
      <c r="A332" s="60"/>
      <c r="B332" s="61"/>
      <c r="C332" s="62"/>
      <c r="D332" s="63"/>
      <c r="E332" s="64"/>
      <c r="F332" s="65"/>
      <c r="G332" s="66"/>
      <c r="H332" s="67"/>
      <c r="I332" s="68"/>
    </row>
    <row r="333" spans="1:9" s="33" customFormat="1" x14ac:dyDescent="0.25">
      <c r="A333" s="60"/>
      <c r="B333" s="61"/>
      <c r="C333" s="62"/>
      <c r="D333" s="63"/>
      <c r="E333" s="64"/>
      <c r="F333" s="65"/>
      <c r="G333" s="66"/>
      <c r="H333" s="67"/>
      <c r="I333" s="68"/>
    </row>
    <row r="334" spans="1:9" s="33" customFormat="1" x14ac:dyDescent="0.25">
      <c r="A334" s="60"/>
      <c r="B334" s="61"/>
      <c r="C334" s="62"/>
      <c r="D334" s="63"/>
      <c r="E334" s="64"/>
      <c r="F334" s="65"/>
      <c r="G334" s="66"/>
      <c r="H334" s="67"/>
      <c r="I334" s="68"/>
    </row>
    <row r="335" spans="1:9" s="33" customFormat="1" x14ac:dyDescent="0.25">
      <c r="A335" s="60"/>
      <c r="B335" s="61"/>
      <c r="C335" s="62"/>
      <c r="D335" s="63"/>
      <c r="E335" s="64"/>
      <c r="F335" s="65"/>
      <c r="G335" s="66"/>
      <c r="H335" s="67"/>
      <c r="I335" s="68"/>
    </row>
    <row r="336" spans="1:9" s="33" customFormat="1" x14ac:dyDescent="0.25">
      <c r="A336" s="60"/>
      <c r="B336" s="61"/>
      <c r="C336" s="62"/>
      <c r="D336" s="63"/>
      <c r="E336" s="64"/>
      <c r="F336" s="65"/>
      <c r="G336" s="66"/>
      <c r="H336" s="67"/>
      <c r="I336" s="68"/>
    </row>
    <row r="337" spans="1:9" s="33" customFormat="1" x14ac:dyDescent="0.25">
      <c r="A337" s="60"/>
      <c r="B337" s="61"/>
      <c r="C337" s="62"/>
      <c r="D337" s="63"/>
      <c r="E337" s="64"/>
      <c r="F337" s="65"/>
      <c r="G337" s="66"/>
      <c r="H337" s="67"/>
      <c r="I337" s="68"/>
    </row>
    <row r="338" spans="1:9" s="33" customFormat="1" x14ac:dyDescent="0.25">
      <c r="A338" s="60"/>
      <c r="B338" s="61"/>
      <c r="C338" s="62"/>
      <c r="D338" s="63"/>
      <c r="E338" s="64"/>
      <c r="F338" s="65"/>
      <c r="G338" s="66"/>
      <c r="H338" s="67"/>
      <c r="I338" s="68"/>
    </row>
    <row r="339" spans="1:9" s="33" customFormat="1" x14ac:dyDescent="0.25">
      <c r="A339" s="60"/>
      <c r="B339" s="61"/>
      <c r="C339" s="62"/>
      <c r="D339" s="63"/>
      <c r="E339" s="64"/>
      <c r="F339" s="65"/>
      <c r="G339" s="66"/>
      <c r="H339" s="67"/>
      <c r="I339" s="68"/>
    </row>
    <row r="340" spans="1:9" s="33" customFormat="1" x14ac:dyDescent="0.25">
      <c r="A340" s="60"/>
      <c r="B340" s="61"/>
      <c r="C340" s="62"/>
      <c r="D340" s="63"/>
      <c r="E340" s="64"/>
      <c r="F340" s="65"/>
      <c r="G340" s="66"/>
      <c r="H340" s="67"/>
      <c r="I340" s="68"/>
    </row>
    <row r="341" spans="1:9" s="33" customFormat="1" x14ac:dyDescent="0.25">
      <c r="A341" s="60"/>
      <c r="B341" s="61"/>
      <c r="C341" s="62"/>
      <c r="D341" s="63"/>
      <c r="E341" s="64"/>
      <c r="F341" s="65"/>
      <c r="G341" s="66"/>
      <c r="H341" s="67"/>
      <c r="I341" s="68"/>
    </row>
    <row r="342" spans="1:9" s="33" customFormat="1" x14ac:dyDescent="0.25">
      <c r="A342" s="60"/>
      <c r="B342" s="61"/>
      <c r="C342" s="62"/>
      <c r="D342" s="63"/>
      <c r="E342" s="64"/>
      <c r="F342" s="65"/>
      <c r="G342" s="66"/>
      <c r="H342" s="67"/>
      <c r="I342" s="68"/>
    </row>
    <row r="343" spans="1:9" s="33" customFormat="1" x14ac:dyDescent="0.25">
      <c r="A343" s="60"/>
      <c r="B343" s="61"/>
      <c r="C343" s="62"/>
      <c r="D343" s="63"/>
      <c r="E343" s="64"/>
      <c r="F343" s="65"/>
      <c r="G343" s="66"/>
      <c r="H343" s="67"/>
      <c r="I343" s="68"/>
    </row>
    <row r="344" spans="1:9" s="33" customFormat="1" x14ac:dyDescent="0.25">
      <c r="A344" s="60"/>
      <c r="B344" s="61"/>
      <c r="C344" s="62"/>
      <c r="D344" s="63"/>
      <c r="E344" s="64"/>
      <c r="F344" s="65"/>
      <c r="G344" s="66"/>
      <c r="H344" s="67"/>
      <c r="I344" s="68"/>
    </row>
    <row r="345" spans="1:9" s="33" customFormat="1" x14ac:dyDescent="0.25">
      <c r="A345" s="60"/>
      <c r="B345" s="61"/>
      <c r="C345" s="62"/>
      <c r="D345" s="63"/>
      <c r="E345" s="64"/>
      <c r="F345" s="65"/>
      <c r="G345" s="66"/>
      <c r="H345" s="67"/>
      <c r="I345" s="68"/>
    </row>
    <row r="346" spans="1:9" s="33" customFormat="1" x14ac:dyDescent="0.25">
      <c r="A346" s="60"/>
      <c r="B346" s="61"/>
      <c r="C346" s="62"/>
      <c r="D346" s="63"/>
      <c r="E346" s="64"/>
      <c r="F346" s="65"/>
      <c r="G346" s="66"/>
      <c r="H346" s="67"/>
      <c r="I346" s="68"/>
    </row>
    <row r="347" spans="1:9" s="33" customFormat="1" x14ac:dyDescent="0.25">
      <c r="A347" s="60"/>
      <c r="B347" s="61"/>
      <c r="C347" s="62"/>
      <c r="D347" s="63"/>
      <c r="E347" s="64"/>
      <c r="F347" s="65"/>
      <c r="G347" s="66"/>
      <c r="H347" s="67"/>
      <c r="I347" s="68"/>
    </row>
    <row r="348" spans="1:9" s="33" customFormat="1" x14ac:dyDescent="0.25">
      <c r="A348" s="60"/>
      <c r="B348" s="61"/>
      <c r="C348" s="62"/>
      <c r="D348" s="63"/>
      <c r="E348" s="64"/>
      <c r="F348" s="65"/>
      <c r="G348" s="66"/>
      <c r="H348" s="67"/>
      <c r="I348" s="68"/>
    </row>
    <row r="349" spans="1:9" s="33" customFormat="1" x14ac:dyDescent="0.25">
      <c r="A349" s="60"/>
      <c r="B349" s="61"/>
      <c r="C349" s="62"/>
      <c r="D349" s="63"/>
      <c r="E349" s="64"/>
      <c r="F349" s="65"/>
      <c r="G349" s="66"/>
      <c r="H349" s="67"/>
      <c r="I349" s="68"/>
    </row>
    <row r="350" spans="1:9" s="33" customFormat="1" x14ac:dyDescent="0.25">
      <c r="A350" s="60"/>
      <c r="B350" s="61"/>
      <c r="C350" s="62"/>
      <c r="D350" s="63"/>
      <c r="E350" s="64"/>
      <c r="F350" s="65"/>
      <c r="G350" s="66"/>
      <c r="H350" s="67"/>
      <c r="I350" s="68"/>
    </row>
    <row r="351" spans="1:9" s="33" customFormat="1" x14ac:dyDescent="0.25">
      <c r="A351" s="60"/>
      <c r="B351" s="61"/>
      <c r="C351" s="62"/>
      <c r="D351" s="63"/>
      <c r="E351" s="64"/>
      <c r="F351" s="65"/>
      <c r="G351" s="66"/>
      <c r="H351" s="67"/>
      <c r="I351" s="68"/>
    </row>
    <row r="352" spans="1:9" s="33" customFormat="1" x14ac:dyDescent="0.25">
      <c r="A352" s="60"/>
      <c r="B352" s="61"/>
      <c r="C352" s="62"/>
      <c r="D352" s="63"/>
      <c r="E352" s="64"/>
      <c r="F352" s="65"/>
      <c r="G352" s="66"/>
      <c r="H352" s="67"/>
      <c r="I352" s="68"/>
    </row>
    <row r="353" spans="1:9" s="33" customFormat="1" x14ac:dyDescent="0.25">
      <c r="A353" s="60"/>
      <c r="B353" s="61"/>
      <c r="C353" s="62"/>
      <c r="D353" s="63"/>
      <c r="E353" s="64"/>
      <c r="F353" s="65"/>
      <c r="G353" s="66"/>
      <c r="H353" s="67"/>
      <c r="I353" s="68"/>
    </row>
    <row r="354" spans="1:9" s="33" customFormat="1" x14ac:dyDescent="0.25">
      <c r="A354" s="60"/>
      <c r="B354" s="61"/>
      <c r="C354" s="62"/>
      <c r="D354" s="63"/>
      <c r="E354" s="64"/>
      <c r="F354" s="65"/>
      <c r="G354" s="66"/>
      <c r="H354" s="67"/>
      <c r="I354" s="68"/>
    </row>
    <row r="355" spans="1:9" s="33" customFormat="1" x14ac:dyDescent="0.25">
      <c r="A355" s="60"/>
      <c r="B355" s="61"/>
      <c r="C355" s="62"/>
      <c r="D355" s="63"/>
      <c r="E355" s="64"/>
      <c r="F355" s="65"/>
      <c r="G355" s="66"/>
      <c r="H355" s="67"/>
      <c r="I355" s="68"/>
    </row>
    <row r="356" spans="1:9" s="33" customFormat="1" x14ac:dyDescent="0.25">
      <c r="A356" s="60"/>
      <c r="B356" s="61"/>
      <c r="C356" s="62"/>
      <c r="D356" s="63"/>
      <c r="E356" s="64"/>
      <c r="F356" s="65"/>
      <c r="G356" s="66"/>
      <c r="H356" s="67"/>
      <c r="I356" s="68"/>
    </row>
    <row r="357" spans="1:9" s="33" customFormat="1" x14ac:dyDescent="0.25">
      <c r="A357" s="60"/>
      <c r="B357" s="61"/>
      <c r="C357" s="62"/>
      <c r="D357" s="63"/>
      <c r="E357" s="64"/>
      <c r="F357" s="65"/>
      <c r="G357" s="66"/>
      <c r="H357" s="67"/>
      <c r="I357" s="68"/>
    </row>
    <row r="358" spans="1:9" s="33" customFormat="1" x14ac:dyDescent="0.25">
      <c r="A358" s="60"/>
      <c r="B358" s="61"/>
      <c r="C358" s="62"/>
      <c r="D358" s="63"/>
      <c r="E358" s="64"/>
      <c r="F358" s="65"/>
      <c r="G358" s="66"/>
      <c r="H358" s="67"/>
      <c r="I358" s="68"/>
    </row>
    <row r="359" spans="1:9" s="33" customFormat="1" x14ac:dyDescent="0.25">
      <c r="A359" s="60"/>
      <c r="B359" s="61"/>
      <c r="C359" s="62"/>
      <c r="D359" s="63"/>
      <c r="E359" s="64"/>
      <c r="F359" s="65"/>
      <c r="G359" s="66"/>
      <c r="H359" s="67"/>
      <c r="I359" s="68"/>
    </row>
    <row r="360" spans="1:9" s="33" customFormat="1" x14ac:dyDescent="0.25">
      <c r="A360" s="60"/>
      <c r="B360" s="61"/>
      <c r="C360" s="62"/>
      <c r="D360" s="63"/>
      <c r="E360" s="64"/>
      <c r="F360" s="65"/>
      <c r="G360" s="66"/>
      <c r="H360" s="67"/>
      <c r="I360" s="68"/>
    </row>
    <row r="361" spans="1:9" s="33" customFormat="1" x14ac:dyDescent="0.25">
      <c r="A361" s="60"/>
      <c r="B361" s="61"/>
      <c r="C361" s="62"/>
      <c r="D361" s="63"/>
      <c r="E361" s="64"/>
      <c r="F361" s="65"/>
      <c r="G361" s="66"/>
      <c r="H361" s="67"/>
      <c r="I361" s="68"/>
    </row>
    <row r="362" spans="1:9" s="33" customFormat="1" x14ac:dyDescent="0.25">
      <c r="A362" s="60"/>
      <c r="B362" s="61"/>
      <c r="C362" s="62"/>
      <c r="D362" s="63"/>
      <c r="E362" s="64"/>
      <c r="F362" s="65"/>
      <c r="G362" s="66"/>
      <c r="H362" s="67"/>
      <c r="I362" s="68"/>
    </row>
    <row r="363" spans="1:9" s="33" customFormat="1" x14ac:dyDescent="0.25">
      <c r="A363" s="60"/>
      <c r="B363" s="61"/>
      <c r="C363" s="62"/>
      <c r="D363" s="63"/>
      <c r="E363" s="64"/>
      <c r="F363" s="65"/>
      <c r="G363" s="66"/>
      <c r="H363" s="67"/>
      <c r="I363" s="68"/>
    </row>
    <row r="364" spans="1:9" s="33" customFormat="1" x14ac:dyDescent="0.25">
      <c r="A364" s="60"/>
      <c r="B364" s="61"/>
      <c r="C364" s="62"/>
      <c r="D364" s="63"/>
      <c r="E364" s="64"/>
      <c r="F364" s="65"/>
      <c r="G364" s="66"/>
      <c r="H364" s="67"/>
      <c r="I364" s="68"/>
    </row>
    <row r="365" spans="1:9" s="33" customFormat="1" x14ac:dyDescent="0.25">
      <c r="A365" s="60"/>
      <c r="B365" s="61"/>
      <c r="C365" s="62"/>
      <c r="D365" s="63"/>
      <c r="E365" s="64"/>
      <c r="F365" s="65"/>
      <c r="G365" s="66"/>
      <c r="H365" s="67"/>
      <c r="I365" s="68"/>
    </row>
    <row r="366" spans="1:9" s="33" customFormat="1" x14ac:dyDescent="0.25">
      <c r="A366" s="60"/>
      <c r="B366" s="61"/>
      <c r="C366" s="62"/>
      <c r="D366" s="63"/>
      <c r="E366" s="64"/>
      <c r="F366" s="65"/>
      <c r="G366" s="66"/>
      <c r="H366" s="67"/>
      <c r="I366" s="68"/>
    </row>
    <row r="367" spans="1:9" s="33" customFormat="1" x14ac:dyDescent="0.25">
      <c r="A367" s="60"/>
      <c r="B367" s="61"/>
      <c r="C367" s="62"/>
      <c r="D367" s="63"/>
      <c r="E367" s="64"/>
      <c r="F367" s="65"/>
      <c r="G367" s="66"/>
      <c r="H367" s="67"/>
      <c r="I367" s="68"/>
    </row>
    <row r="368" spans="1:9" s="33" customFormat="1" x14ac:dyDescent="0.25">
      <c r="A368" s="60"/>
      <c r="B368" s="61"/>
      <c r="C368" s="62"/>
      <c r="D368" s="63"/>
      <c r="E368" s="64"/>
      <c r="F368" s="65"/>
      <c r="G368" s="66"/>
      <c r="H368" s="67"/>
      <c r="I368" s="68"/>
    </row>
    <row r="369" spans="1:9" s="33" customFormat="1" x14ac:dyDescent="0.25">
      <c r="A369" s="60"/>
      <c r="B369" s="61"/>
      <c r="C369" s="62"/>
      <c r="D369" s="63"/>
      <c r="E369" s="64"/>
      <c r="F369" s="65"/>
      <c r="G369" s="66"/>
      <c r="H369" s="67"/>
      <c r="I369" s="68"/>
    </row>
    <row r="370" spans="1:9" s="33" customFormat="1" x14ac:dyDescent="0.25">
      <c r="A370" s="60"/>
      <c r="B370" s="61"/>
      <c r="C370" s="62"/>
      <c r="D370" s="63"/>
      <c r="E370" s="64"/>
      <c r="F370" s="65"/>
      <c r="G370" s="66"/>
      <c r="H370" s="67"/>
      <c r="I370" s="68"/>
    </row>
    <row r="371" spans="1:9" s="33" customFormat="1" x14ac:dyDescent="0.25">
      <c r="A371" s="60"/>
      <c r="B371" s="61"/>
      <c r="C371" s="62"/>
      <c r="D371" s="63"/>
      <c r="E371" s="64"/>
      <c r="F371" s="65"/>
      <c r="G371" s="66"/>
      <c r="H371" s="67"/>
      <c r="I371" s="68"/>
    </row>
    <row r="372" spans="1:9" s="33" customFormat="1" x14ac:dyDescent="0.25">
      <c r="A372" s="60"/>
      <c r="B372" s="61"/>
      <c r="C372" s="62"/>
      <c r="D372" s="63"/>
      <c r="E372" s="64"/>
      <c r="F372" s="65"/>
      <c r="G372" s="66"/>
      <c r="H372" s="67"/>
      <c r="I372" s="68"/>
    </row>
    <row r="373" spans="1:9" s="33" customFormat="1" x14ac:dyDescent="0.25">
      <c r="A373" s="60"/>
      <c r="B373" s="61"/>
      <c r="C373" s="62"/>
      <c r="D373" s="63"/>
      <c r="E373" s="64"/>
      <c r="F373" s="65"/>
      <c r="G373" s="66"/>
      <c r="H373" s="67"/>
      <c r="I373" s="68"/>
    </row>
    <row r="374" spans="1:9" s="33" customFormat="1" x14ac:dyDescent="0.25">
      <c r="A374" s="60"/>
      <c r="B374" s="61"/>
      <c r="C374" s="62"/>
      <c r="D374" s="63"/>
      <c r="E374" s="64"/>
      <c r="F374" s="65"/>
      <c r="G374" s="66"/>
      <c r="H374" s="67"/>
      <c r="I374" s="68"/>
    </row>
    <row r="375" spans="1:9" s="33" customFormat="1" x14ac:dyDescent="0.25">
      <c r="A375" s="60"/>
      <c r="B375" s="61"/>
      <c r="C375" s="62"/>
      <c r="D375" s="63"/>
      <c r="E375" s="64"/>
      <c r="F375" s="65"/>
      <c r="G375" s="66"/>
      <c r="H375" s="67"/>
      <c r="I375" s="68"/>
    </row>
    <row r="376" spans="1:9" s="33" customFormat="1" x14ac:dyDescent="0.25">
      <c r="A376" s="60"/>
      <c r="B376" s="61"/>
      <c r="C376" s="62"/>
      <c r="D376" s="63"/>
      <c r="E376" s="64"/>
      <c r="F376" s="65"/>
      <c r="G376" s="66"/>
      <c r="H376" s="67"/>
      <c r="I376" s="68"/>
    </row>
    <row r="377" spans="1:9" s="33" customFormat="1" x14ac:dyDescent="0.25">
      <c r="A377" s="60"/>
      <c r="B377" s="61"/>
      <c r="C377" s="62"/>
      <c r="D377" s="63"/>
      <c r="E377" s="64"/>
      <c r="F377" s="65"/>
      <c r="G377" s="66"/>
      <c r="H377" s="67"/>
      <c r="I377" s="68"/>
    </row>
    <row r="378" spans="1:9" s="33" customFormat="1" x14ac:dyDescent="0.25">
      <c r="A378" s="60"/>
      <c r="B378" s="61"/>
      <c r="C378" s="62"/>
      <c r="D378" s="63"/>
      <c r="E378" s="64"/>
      <c r="F378" s="65"/>
      <c r="G378" s="66"/>
      <c r="H378" s="67"/>
      <c r="I378" s="68"/>
    </row>
    <row r="379" spans="1:9" s="33" customFormat="1" x14ac:dyDescent="0.25">
      <c r="A379" s="60"/>
      <c r="B379" s="61"/>
      <c r="C379" s="62"/>
      <c r="D379" s="63"/>
      <c r="E379" s="64"/>
      <c r="F379" s="65"/>
      <c r="G379" s="66"/>
      <c r="H379" s="67"/>
      <c r="I379" s="68"/>
    </row>
    <row r="380" spans="1:9" s="33" customFormat="1" x14ac:dyDescent="0.25">
      <c r="A380" s="60"/>
      <c r="B380" s="61"/>
      <c r="C380" s="62"/>
      <c r="D380" s="63"/>
      <c r="E380" s="64"/>
      <c r="F380" s="65"/>
      <c r="G380" s="66"/>
      <c r="H380" s="67"/>
      <c r="I380" s="68"/>
    </row>
    <row r="381" spans="1:9" s="33" customFormat="1" x14ac:dyDescent="0.25">
      <c r="A381" s="60"/>
      <c r="B381" s="61"/>
      <c r="C381" s="62"/>
      <c r="D381" s="63"/>
      <c r="E381" s="64"/>
      <c r="F381" s="65"/>
      <c r="G381" s="66"/>
      <c r="H381" s="67"/>
      <c r="I381" s="68"/>
    </row>
    <row r="382" spans="1:9" s="33" customFormat="1" x14ac:dyDescent="0.25">
      <c r="A382" s="60"/>
      <c r="B382" s="61"/>
      <c r="C382" s="62"/>
      <c r="D382" s="63"/>
      <c r="E382" s="64"/>
      <c r="F382" s="65"/>
      <c r="G382" s="66"/>
      <c r="H382" s="67"/>
      <c r="I382" s="68"/>
    </row>
    <row r="383" spans="1:9" s="33" customFormat="1" x14ac:dyDescent="0.25">
      <c r="A383" s="60"/>
      <c r="B383" s="61"/>
      <c r="C383" s="62"/>
      <c r="D383" s="63"/>
      <c r="E383" s="64"/>
      <c r="F383" s="65"/>
      <c r="G383" s="66"/>
      <c r="H383" s="67"/>
      <c r="I383" s="68"/>
    </row>
    <row r="384" spans="1:9" s="33" customFormat="1" x14ac:dyDescent="0.25">
      <c r="A384" s="60"/>
      <c r="B384" s="61"/>
      <c r="C384" s="62"/>
      <c r="D384" s="63"/>
      <c r="E384" s="64"/>
      <c r="F384" s="65"/>
      <c r="G384" s="66"/>
      <c r="H384" s="67"/>
      <c r="I384" s="68"/>
    </row>
    <row r="385" spans="1:9" s="33" customFormat="1" x14ac:dyDescent="0.25">
      <c r="A385" s="60"/>
      <c r="B385" s="61"/>
      <c r="C385" s="62"/>
      <c r="D385" s="63"/>
      <c r="E385" s="64"/>
      <c r="F385" s="65"/>
      <c r="G385" s="66"/>
      <c r="H385" s="67"/>
      <c r="I385" s="68"/>
    </row>
    <row r="386" spans="1:9" s="33" customFormat="1" x14ac:dyDescent="0.25">
      <c r="A386" s="60"/>
      <c r="B386" s="61"/>
      <c r="C386" s="62"/>
      <c r="D386" s="63"/>
      <c r="E386" s="64"/>
      <c r="F386" s="65"/>
      <c r="G386" s="66"/>
      <c r="H386" s="67"/>
      <c r="I386" s="68"/>
    </row>
    <row r="387" spans="1:9" s="33" customFormat="1" x14ac:dyDescent="0.25">
      <c r="A387" s="60"/>
      <c r="B387" s="61"/>
      <c r="C387" s="62"/>
      <c r="D387" s="63"/>
      <c r="E387" s="64"/>
      <c r="F387" s="65"/>
      <c r="G387" s="66"/>
      <c r="H387" s="67"/>
      <c r="I387" s="68"/>
    </row>
    <row r="388" spans="1:9" s="33" customFormat="1" x14ac:dyDescent="0.25">
      <c r="A388" s="60"/>
      <c r="B388" s="61"/>
      <c r="C388" s="62"/>
      <c r="D388" s="63"/>
      <c r="E388" s="64"/>
      <c r="F388" s="65"/>
      <c r="G388" s="66"/>
      <c r="H388" s="67"/>
      <c r="I388" s="68"/>
    </row>
    <row r="389" spans="1:9" s="33" customFormat="1" x14ac:dyDescent="0.25">
      <c r="A389" s="60"/>
      <c r="B389" s="61"/>
      <c r="C389" s="62"/>
      <c r="D389" s="63"/>
      <c r="E389" s="64"/>
      <c r="F389" s="65"/>
      <c r="G389" s="66"/>
      <c r="H389" s="67"/>
      <c r="I389" s="68"/>
    </row>
    <row r="390" spans="1:9" s="33" customFormat="1" x14ac:dyDescent="0.25">
      <c r="A390" s="60"/>
      <c r="B390" s="61"/>
      <c r="C390" s="62"/>
      <c r="D390" s="63"/>
      <c r="E390" s="64"/>
      <c r="F390" s="65"/>
      <c r="G390" s="66"/>
      <c r="H390" s="67"/>
      <c r="I390" s="68"/>
    </row>
    <row r="391" spans="1:9" s="33" customFormat="1" x14ac:dyDescent="0.25">
      <c r="A391" s="60"/>
      <c r="B391" s="61"/>
      <c r="C391" s="62"/>
      <c r="D391" s="63"/>
      <c r="E391" s="64"/>
      <c r="F391" s="65"/>
      <c r="G391" s="66"/>
      <c r="H391" s="67"/>
      <c r="I391" s="68"/>
    </row>
    <row r="392" spans="1:9" s="33" customFormat="1" x14ac:dyDescent="0.25">
      <c r="A392" s="60"/>
      <c r="B392" s="61"/>
      <c r="C392" s="62"/>
      <c r="D392" s="63"/>
      <c r="E392" s="64"/>
      <c r="F392" s="65"/>
      <c r="G392" s="66"/>
      <c r="H392" s="67"/>
      <c r="I392" s="68"/>
    </row>
    <row r="393" spans="1:9" s="33" customFormat="1" x14ac:dyDescent="0.25">
      <c r="A393" s="60"/>
      <c r="B393" s="61"/>
      <c r="C393" s="62"/>
      <c r="D393" s="63"/>
      <c r="E393" s="64"/>
      <c r="F393" s="65"/>
      <c r="G393" s="66"/>
      <c r="H393" s="67"/>
      <c r="I393" s="68"/>
    </row>
    <row r="394" spans="1:9" s="33" customFormat="1" x14ac:dyDescent="0.25">
      <c r="A394" s="60"/>
      <c r="B394" s="61"/>
      <c r="C394" s="62"/>
      <c r="D394" s="63"/>
      <c r="E394" s="64"/>
      <c r="F394" s="65"/>
      <c r="G394" s="66"/>
      <c r="H394" s="67"/>
      <c r="I394" s="68"/>
    </row>
    <row r="395" spans="1:9" s="33" customFormat="1" x14ac:dyDescent="0.25">
      <c r="A395" s="60"/>
      <c r="B395" s="61"/>
      <c r="C395" s="62"/>
      <c r="D395" s="63"/>
      <c r="E395" s="64"/>
      <c r="F395" s="65"/>
      <c r="G395" s="66"/>
      <c r="H395" s="67"/>
      <c r="I395" s="68"/>
    </row>
    <row r="396" spans="1:9" s="33" customFormat="1" x14ac:dyDescent="0.25">
      <c r="A396" s="60"/>
      <c r="B396" s="61"/>
      <c r="C396" s="62"/>
      <c r="D396" s="63"/>
      <c r="E396" s="64"/>
      <c r="F396" s="65"/>
      <c r="G396" s="66"/>
      <c r="H396" s="67"/>
      <c r="I396" s="68"/>
    </row>
    <row r="397" spans="1:9" s="33" customFormat="1" x14ac:dyDescent="0.25">
      <c r="A397" s="60"/>
      <c r="B397" s="61"/>
      <c r="C397" s="62"/>
      <c r="D397" s="63"/>
      <c r="E397" s="64"/>
      <c r="F397" s="65"/>
      <c r="G397" s="66"/>
      <c r="H397" s="67"/>
      <c r="I397" s="68"/>
    </row>
    <row r="398" spans="1:9" s="33" customFormat="1" x14ac:dyDescent="0.25">
      <c r="A398" s="60"/>
      <c r="B398" s="61"/>
      <c r="C398" s="62"/>
      <c r="D398" s="63"/>
      <c r="E398" s="64"/>
      <c r="F398" s="65"/>
      <c r="G398" s="66"/>
      <c r="H398" s="67"/>
      <c r="I398" s="68"/>
    </row>
    <row r="399" spans="1:9" s="33" customFormat="1" x14ac:dyDescent="0.25">
      <c r="A399" s="60"/>
      <c r="B399" s="61"/>
      <c r="C399" s="62"/>
      <c r="D399" s="63"/>
      <c r="E399" s="64"/>
      <c r="F399" s="65"/>
      <c r="G399" s="66"/>
      <c r="H399" s="67"/>
      <c r="I399" s="68"/>
    </row>
    <row r="400" spans="1:9" s="33" customFormat="1" x14ac:dyDescent="0.25">
      <c r="A400" s="60"/>
      <c r="B400" s="61"/>
      <c r="C400" s="62"/>
      <c r="D400" s="63"/>
      <c r="E400" s="64"/>
      <c r="F400" s="65"/>
      <c r="G400" s="66"/>
      <c r="H400" s="67"/>
      <c r="I400" s="68"/>
    </row>
    <row r="401" spans="1:9" s="33" customFormat="1" x14ac:dyDescent="0.25">
      <c r="A401" s="60"/>
      <c r="B401" s="61"/>
      <c r="C401" s="62"/>
      <c r="D401" s="63"/>
      <c r="E401" s="64"/>
      <c r="F401" s="65"/>
      <c r="G401" s="66"/>
      <c r="H401" s="67"/>
      <c r="I401" s="68"/>
    </row>
    <row r="402" spans="1:9" s="33" customFormat="1" x14ac:dyDescent="0.25">
      <c r="A402" s="60"/>
      <c r="B402" s="61"/>
      <c r="C402" s="62"/>
      <c r="D402" s="63"/>
      <c r="E402" s="64"/>
      <c r="F402" s="65"/>
      <c r="G402" s="66"/>
      <c r="H402" s="67"/>
      <c r="I402" s="68"/>
    </row>
    <row r="403" spans="1:9" s="33" customFormat="1" x14ac:dyDescent="0.25">
      <c r="A403" s="60"/>
      <c r="B403" s="61"/>
      <c r="C403" s="62"/>
      <c r="D403" s="63"/>
      <c r="E403" s="64"/>
      <c r="F403" s="65"/>
      <c r="G403" s="66"/>
      <c r="H403" s="67"/>
      <c r="I403" s="68"/>
    </row>
    <row r="404" spans="1:9" s="33" customFormat="1" x14ac:dyDescent="0.25">
      <c r="A404" s="60"/>
      <c r="B404" s="61"/>
      <c r="C404" s="62"/>
      <c r="D404" s="63"/>
      <c r="E404" s="64"/>
      <c r="F404" s="65"/>
      <c r="G404" s="66"/>
      <c r="H404" s="67"/>
      <c r="I404" s="68"/>
    </row>
    <row r="405" spans="1:9" s="33" customFormat="1" x14ac:dyDescent="0.25">
      <c r="A405" s="60"/>
      <c r="B405" s="61"/>
      <c r="C405" s="62"/>
      <c r="D405" s="63"/>
      <c r="E405" s="64"/>
      <c r="F405" s="65"/>
      <c r="G405" s="66"/>
      <c r="H405" s="67"/>
      <c r="I405" s="68"/>
    </row>
    <row r="406" spans="1:9" s="33" customFormat="1" x14ac:dyDescent="0.25">
      <c r="A406" s="60"/>
      <c r="B406" s="61"/>
      <c r="C406" s="62"/>
      <c r="D406" s="63"/>
      <c r="E406" s="64"/>
      <c r="F406" s="65"/>
      <c r="G406" s="66"/>
      <c r="H406" s="67"/>
      <c r="I406" s="68"/>
    </row>
    <row r="407" spans="1:9" s="33" customFormat="1" x14ac:dyDescent="0.25">
      <c r="A407" s="60"/>
      <c r="B407" s="61"/>
      <c r="C407" s="62"/>
      <c r="D407" s="63"/>
      <c r="E407" s="64"/>
      <c r="F407" s="65"/>
      <c r="G407" s="66"/>
      <c r="H407" s="67"/>
      <c r="I407" s="68"/>
    </row>
    <row r="408" spans="1:9" s="33" customFormat="1" x14ac:dyDescent="0.25">
      <c r="A408" s="60"/>
      <c r="B408" s="61"/>
      <c r="C408" s="62"/>
      <c r="D408" s="63"/>
      <c r="E408" s="64"/>
      <c r="F408" s="65"/>
      <c r="G408" s="66"/>
      <c r="H408" s="67"/>
      <c r="I408" s="68"/>
    </row>
    <row r="409" spans="1:9" s="33" customFormat="1" x14ac:dyDescent="0.25">
      <c r="A409" s="60"/>
      <c r="B409" s="61"/>
      <c r="C409" s="62"/>
      <c r="D409" s="63"/>
      <c r="E409" s="64"/>
      <c r="F409" s="65"/>
      <c r="G409" s="66"/>
      <c r="H409" s="67"/>
      <c r="I409" s="68"/>
    </row>
    <row r="410" spans="1:9" s="33" customFormat="1" x14ac:dyDescent="0.25">
      <c r="A410" s="60"/>
      <c r="B410" s="61"/>
      <c r="C410" s="62"/>
      <c r="D410" s="63"/>
      <c r="E410" s="64"/>
      <c r="F410" s="65"/>
      <c r="G410" s="66"/>
      <c r="H410" s="67"/>
      <c r="I410" s="68"/>
    </row>
    <row r="411" spans="1:9" s="33" customFormat="1" x14ac:dyDescent="0.25">
      <c r="A411" s="60"/>
      <c r="B411" s="61"/>
      <c r="C411" s="62"/>
      <c r="D411" s="63"/>
      <c r="E411" s="64"/>
      <c r="F411" s="65"/>
      <c r="G411" s="66"/>
      <c r="H411" s="67"/>
      <c r="I411" s="68"/>
    </row>
    <row r="412" spans="1:9" s="33" customFormat="1" x14ac:dyDescent="0.25">
      <c r="A412" s="60"/>
      <c r="B412" s="61"/>
      <c r="C412" s="62"/>
      <c r="D412" s="63"/>
      <c r="E412" s="64"/>
      <c r="F412" s="65"/>
      <c r="G412" s="66"/>
      <c r="H412" s="67"/>
      <c r="I412" s="68"/>
    </row>
    <row r="413" spans="1:9" s="33" customFormat="1" x14ac:dyDescent="0.25">
      <c r="A413" s="60"/>
      <c r="B413" s="61"/>
      <c r="C413" s="62"/>
      <c r="D413" s="63"/>
      <c r="E413" s="64"/>
      <c r="F413" s="65"/>
      <c r="G413" s="66"/>
      <c r="H413" s="67"/>
      <c r="I413" s="68"/>
    </row>
    <row r="414" spans="1:9" s="33" customFormat="1" x14ac:dyDescent="0.25">
      <c r="A414" s="60"/>
      <c r="B414" s="61"/>
      <c r="C414" s="62"/>
      <c r="D414" s="63"/>
      <c r="E414" s="64"/>
      <c r="F414" s="65"/>
      <c r="G414" s="66"/>
      <c r="H414" s="67"/>
      <c r="I414" s="68"/>
    </row>
    <row r="415" spans="1:9" s="33" customFormat="1" x14ac:dyDescent="0.25">
      <c r="A415" s="60"/>
      <c r="B415" s="61"/>
      <c r="C415" s="62"/>
      <c r="D415" s="63"/>
      <c r="E415" s="64"/>
      <c r="F415" s="65"/>
      <c r="G415" s="66"/>
      <c r="H415" s="67"/>
      <c r="I415" s="68"/>
    </row>
    <row r="416" spans="1:9" s="33" customFormat="1" x14ac:dyDescent="0.25">
      <c r="A416" s="60"/>
      <c r="B416" s="61"/>
      <c r="C416" s="62"/>
      <c r="D416" s="63"/>
      <c r="E416" s="64"/>
      <c r="F416" s="65"/>
      <c r="G416" s="66"/>
      <c r="H416" s="67"/>
      <c r="I416" s="68"/>
    </row>
    <row r="417" spans="1:9" s="33" customFormat="1" x14ac:dyDescent="0.25">
      <c r="A417" s="60"/>
      <c r="B417" s="61"/>
      <c r="C417" s="62"/>
      <c r="D417" s="63"/>
      <c r="E417" s="64"/>
      <c r="F417" s="65"/>
      <c r="G417" s="66"/>
      <c r="H417" s="67"/>
      <c r="I417" s="68"/>
    </row>
    <row r="418" spans="1:9" s="33" customFormat="1" x14ac:dyDescent="0.25">
      <c r="A418" s="60"/>
      <c r="B418" s="61"/>
      <c r="C418" s="62"/>
      <c r="D418" s="63"/>
      <c r="E418" s="64"/>
      <c r="F418" s="65"/>
      <c r="G418" s="66"/>
      <c r="H418" s="67"/>
      <c r="I418" s="68"/>
    </row>
    <row r="419" spans="1:9" s="33" customFormat="1" x14ac:dyDescent="0.25">
      <c r="A419" s="60"/>
      <c r="B419" s="61"/>
      <c r="C419" s="62"/>
      <c r="D419" s="63"/>
      <c r="E419" s="64"/>
      <c r="F419" s="65"/>
      <c r="G419" s="66"/>
      <c r="H419" s="67"/>
      <c r="I419" s="68"/>
    </row>
    <row r="420" spans="1:9" s="33" customFormat="1" x14ac:dyDescent="0.25">
      <c r="A420" s="60"/>
      <c r="B420" s="61"/>
      <c r="C420" s="62"/>
      <c r="D420" s="63"/>
      <c r="E420" s="64"/>
      <c r="F420" s="65"/>
      <c r="G420" s="66"/>
      <c r="H420" s="67"/>
      <c r="I420" s="68"/>
    </row>
    <row r="421" spans="1:9" s="33" customFormat="1" x14ac:dyDescent="0.25">
      <c r="A421" s="60"/>
      <c r="B421" s="61"/>
      <c r="C421" s="62"/>
      <c r="D421" s="63"/>
      <c r="E421" s="64"/>
      <c r="F421" s="65"/>
      <c r="G421" s="66"/>
      <c r="H421" s="67"/>
      <c r="I421" s="68"/>
    </row>
    <row r="422" spans="1:9" s="33" customFormat="1" x14ac:dyDescent="0.25">
      <c r="A422" s="60"/>
      <c r="B422" s="61"/>
      <c r="C422" s="62"/>
      <c r="D422" s="63"/>
      <c r="E422" s="64"/>
      <c r="F422" s="65"/>
      <c r="G422" s="66"/>
      <c r="H422" s="67"/>
      <c r="I422" s="68"/>
    </row>
    <row r="423" spans="1:9" s="33" customFormat="1" x14ac:dyDescent="0.25">
      <c r="A423" s="60"/>
      <c r="B423" s="61"/>
      <c r="C423" s="62"/>
      <c r="D423" s="63"/>
      <c r="E423" s="64"/>
      <c r="F423" s="65"/>
      <c r="G423" s="66"/>
      <c r="H423" s="67"/>
      <c r="I423" s="68"/>
    </row>
    <row r="424" spans="1:9" s="33" customFormat="1" x14ac:dyDescent="0.25">
      <c r="A424" s="60"/>
      <c r="B424" s="61"/>
      <c r="C424" s="62"/>
      <c r="D424" s="63"/>
      <c r="E424" s="64"/>
      <c r="F424" s="65"/>
      <c r="G424" s="66"/>
      <c r="H424" s="67"/>
      <c r="I424" s="68"/>
    </row>
    <row r="425" spans="1:9" s="33" customFormat="1" x14ac:dyDescent="0.25">
      <c r="A425" s="60"/>
      <c r="B425" s="61"/>
      <c r="C425" s="62"/>
      <c r="D425" s="63"/>
      <c r="E425" s="64"/>
      <c r="F425" s="65"/>
      <c r="G425" s="66"/>
      <c r="H425" s="67"/>
      <c r="I425" s="68"/>
    </row>
    <row r="426" spans="1:9" s="33" customFormat="1" x14ac:dyDescent="0.25">
      <c r="A426" s="60"/>
      <c r="B426" s="61"/>
      <c r="C426" s="62"/>
      <c r="D426" s="63"/>
      <c r="E426" s="64"/>
      <c r="F426" s="65"/>
      <c r="G426" s="66"/>
      <c r="H426" s="67"/>
      <c r="I426" s="68"/>
    </row>
    <row r="427" spans="1:9" s="33" customFormat="1" x14ac:dyDescent="0.25">
      <c r="A427" s="60"/>
      <c r="B427" s="61"/>
      <c r="C427" s="62"/>
      <c r="D427" s="63"/>
      <c r="E427" s="64"/>
      <c r="F427" s="65"/>
      <c r="G427" s="66"/>
      <c r="H427" s="67"/>
      <c r="I427" s="68"/>
    </row>
    <row r="428" spans="1:9" s="33" customFormat="1" x14ac:dyDescent="0.25">
      <c r="A428" s="60"/>
      <c r="B428" s="61"/>
      <c r="C428" s="62"/>
      <c r="D428" s="63"/>
      <c r="E428" s="64"/>
      <c r="F428" s="65"/>
      <c r="G428" s="66"/>
      <c r="H428" s="67"/>
      <c r="I428" s="68"/>
    </row>
    <row r="429" spans="1:9" s="33" customFormat="1" x14ac:dyDescent="0.25">
      <c r="A429" s="60"/>
      <c r="B429" s="61"/>
      <c r="C429" s="62"/>
      <c r="D429" s="63"/>
      <c r="E429" s="64"/>
      <c r="F429" s="65"/>
      <c r="G429" s="66"/>
      <c r="H429" s="67"/>
      <c r="I429" s="68"/>
    </row>
    <row r="430" spans="1:9" s="33" customFormat="1" x14ac:dyDescent="0.25">
      <c r="A430" s="60"/>
      <c r="B430" s="61"/>
      <c r="C430" s="62"/>
      <c r="D430" s="63"/>
      <c r="E430" s="64"/>
      <c r="F430" s="65"/>
      <c r="G430" s="66"/>
      <c r="H430" s="67"/>
      <c r="I430" s="68"/>
    </row>
    <row r="431" spans="1:9" s="33" customFormat="1" x14ac:dyDescent="0.25">
      <c r="A431" s="60"/>
      <c r="B431" s="61"/>
      <c r="C431" s="62"/>
      <c r="D431" s="63"/>
      <c r="E431" s="64"/>
      <c r="F431" s="65"/>
      <c r="G431" s="66"/>
      <c r="H431" s="67"/>
      <c r="I431" s="68"/>
    </row>
    <row r="432" spans="1:9" s="33" customFormat="1" x14ac:dyDescent="0.25">
      <c r="A432" s="60"/>
      <c r="B432" s="61"/>
      <c r="C432" s="62"/>
      <c r="D432" s="63"/>
      <c r="E432" s="64"/>
      <c r="F432" s="65"/>
      <c r="G432" s="66"/>
      <c r="H432" s="67"/>
      <c r="I432" s="68"/>
    </row>
    <row r="433" spans="1:9" s="33" customFormat="1" x14ac:dyDescent="0.25">
      <c r="A433" s="60"/>
      <c r="B433" s="61"/>
      <c r="C433" s="62"/>
      <c r="D433" s="63"/>
      <c r="E433" s="64"/>
      <c r="F433" s="65"/>
      <c r="G433" s="66"/>
      <c r="H433" s="67"/>
      <c r="I433" s="68"/>
    </row>
    <row r="434" spans="1:9" s="33" customFormat="1" x14ac:dyDescent="0.25">
      <c r="A434" s="60"/>
      <c r="B434" s="61"/>
      <c r="C434" s="62"/>
      <c r="D434" s="63"/>
      <c r="E434" s="64"/>
      <c r="F434" s="65"/>
      <c r="G434" s="66"/>
      <c r="H434" s="67"/>
      <c r="I434" s="68"/>
    </row>
    <row r="435" spans="1:9" s="33" customFormat="1" x14ac:dyDescent="0.25">
      <c r="A435" s="60"/>
      <c r="B435" s="61"/>
      <c r="C435" s="62"/>
      <c r="D435" s="63"/>
      <c r="E435" s="64"/>
      <c r="F435" s="65"/>
      <c r="G435" s="66"/>
      <c r="H435" s="67"/>
      <c r="I435" s="68"/>
    </row>
    <row r="436" spans="1:9" s="33" customFormat="1" x14ac:dyDescent="0.25">
      <c r="A436" s="60"/>
      <c r="B436" s="61"/>
      <c r="C436" s="62"/>
      <c r="D436" s="63"/>
      <c r="E436" s="64"/>
      <c r="F436" s="65"/>
      <c r="G436" s="66"/>
      <c r="H436" s="67"/>
      <c r="I436" s="68"/>
    </row>
    <row r="437" spans="1:9" s="33" customFormat="1" x14ac:dyDescent="0.25">
      <c r="A437" s="60"/>
      <c r="B437" s="61"/>
      <c r="C437" s="62"/>
      <c r="D437" s="63"/>
      <c r="E437" s="64"/>
      <c r="F437" s="65"/>
      <c r="G437" s="66"/>
      <c r="H437" s="67"/>
      <c r="I437" s="68"/>
    </row>
    <row r="438" spans="1:9" s="33" customFormat="1" x14ac:dyDescent="0.25">
      <c r="A438" s="60"/>
      <c r="B438" s="61"/>
      <c r="C438" s="62"/>
      <c r="D438" s="63"/>
      <c r="E438" s="64"/>
      <c r="F438" s="65"/>
      <c r="G438" s="66"/>
      <c r="H438" s="67"/>
      <c r="I438" s="68"/>
    </row>
    <row r="439" spans="1:9" s="33" customFormat="1" x14ac:dyDescent="0.25">
      <c r="A439" s="60"/>
      <c r="B439" s="61"/>
      <c r="C439" s="62"/>
      <c r="D439" s="63"/>
      <c r="E439" s="64"/>
      <c r="F439" s="65"/>
      <c r="G439" s="66"/>
      <c r="H439" s="67"/>
      <c r="I439" s="68"/>
    </row>
    <row r="440" spans="1:9" s="33" customFormat="1" x14ac:dyDescent="0.25">
      <c r="A440" s="60"/>
      <c r="B440" s="61"/>
      <c r="C440" s="62"/>
      <c r="D440" s="63"/>
      <c r="E440" s="64"/>
      <c r="F440" s="65"/>
      <c r="G440" s="66"/>
      <c r="H440" s="67"/>
      <c r="I440" s="68"/>
    </row>
    <row r="441" spans="1:9" s="33" customFormat="1" x14ac:dyDescent="0.25">
      <c r="A441" s="60"/>
      <c r="B441" s="61"/>
      <c r="C441" s="62"/>
      <c r="D441" s="63"/>
      <c r="E441" s="64"/>
      <c r="F441" s="65"/>
      <c r="G441" s="66"/>
      <c r="H441" s="67"/>
      <c r="I441" s="68"/>
    </row>
    <row r="442" spans="1:9" s="33" customFormat="1" x14ac:dyDescent="0.25">
      <c r="A442" s="60"/>
      <c r="B442" s="61"/>
      <c r="C442" s="62"/>
      <c r="D442" s="63"/>
      <c r="E442" s="64"/>
      <c r="F442" s="65"/>
      <c r="G442" s="66"/>
      <c r="H442" s="67"/>
      <c r="I442" s="68"/>
    </row>
    <row r="443" spans="1:9" s="33" customFormat="1" x14ac:dyDescent="0.25">
      <c r="A443" s="60"/>
      <c r="B443" s="61"/>
      <c r="C443" s="62"/>
      <c r="D443" s="63"/>
      <c r="E443" s="64"/>
      <c r="F443" s="65"/>
      <c r="G443" s="66"/>
      <c r="H443" s="67"/>
      <c r="I443" s="68"/>
    </row>
    <row r="444" spans="1:9" s="33" customFormat="1" x14ac:dyDescent="0.25">
      <c r="A444" s="60"/>
      <c r="B444" s="61"/>
      <c r="C444" s="62"/>
      <c r="D444" s="63"/>
      <c r="E444" s="64"/>
      <c r="F444" s="65"/>
      <c r="G444" s="66"/>
      <c r="H444" s="67"/>
      <c r="I444" s="68"/>
    </row>
    <row r="445" spans="1:9" s="33" customFormat="1" x14ac:dyDescent="0.25">
      <c r="A445" s="60"/>
      <c r="B445" s="61"/>
      <c r="C445" s="62"/>
      <c r="D445" s="63"/>
      <c r="E445" s="64"/>
      <c r="F445" s="65"/>
      <c r="G445" s="66"/>
      <c r="H445" s="67"/>
      <c r="I445" s="68"/>
    </row>
    <row r="446" spans="1:9" s="33" customFormat="1" x14ac:dyDescent="0.25">
      <c r="A446" s="60"/>
      <c r="B446" s="61"/>
      <c r="C446" s="62"/>
      <c r="D446" s="63"/>
      <c r="E446" s="64"/>
      <c r="F446" s="65"/>
      <c r="G446" s="66"/>
      <c r="H446" s="67"/>
      <c r="I446" s="68"/>
    </row>
    <row r="447" spans="1:9" s="33" customFormat="1" x14ac:dyDescent="0.25">
      <c r="A447" s="60"/>
      <c r="B447" s="61"/>
      <c r="C447" s="62"/>
      <c r="D447" s="63"/>
      <c r="E447" s="64"/>
      <c r="F447" s="65"/>
      <c r="G447" s="66"/>
      <c r="H447" s="67"/>
      <c r="I447" s="68"/>
    </row>
    <row r="448" spans="1:9" s="33" customFormat="1" x14ac:dyDescent="0.25">
      <c r="A448" s="60"/>
      <c r="B448" s="61"/>
      <c r="C448" s="62"/>
      <c r="D448" s="63"/>
      <c r="E448" s="64"/>
      <c r="F448" s="65"/>
      <c r="G448" s="66"/>
      <c r="H448" s="67"/>
      <c r="I448" s="68"/>
    </row>
    <row r="449" spans="1:9" s="33" customFormat="1" x14ac:dyDescent="0.25">
      <c r="A449" s="60"/>
      <c r="B449" s="61"/>
      <c r="C449" s="62"/>
      <c r="D449" s="63"/>
      <c r="E449" s="64"/>
      <c r="F449" s="65"/>
      <c r="G449" s="66"/>
      <c r="H449" s="67"/>
      <c r="I449" s="68"/>
    </row>
    <row r="450" spans="1:9" s="33" customFormat="1" x14ac:dyDescent="0.25">
      <c r="A450" s="60"/>
      <c r="B450" s="61"/>
      <c r="C450" s="62"/>
      <c r="D450" s="63"/>
      <c r="E450" s="64"/>
      <c r="F450" s="65"/>
      <c r="G450" s="66"/>
      <c r="H450" s="67"/>
      <c r="I450" s="68"/>
    </row>
    <row r="451" spans="1:9" s="33" customFormat="1" x14ac:dyDescent="0.25">
      <c r="A451" s="60"/>
      <c r="B451" s="61"/>
      <c r="C451" s="62"/>
      <c r="D451" s="63"/>
      <c r="E451" s="64"/>
      <c r="F451" s="65"/>
      <c r="G451" s="66"/>
      <c r="H451" s="67"/>
      <c r="I451" s="68"/>
    </row>
    <row r="452" spans="1:9" s="33" customFormat="1" x14ac:dyDescent="0.25">
      <c r="A452" s="60"/>
      <c r="B452" s="61"/>
      <c r="C452" s="62"/>
      <c r="D452" s="63"/>
      <c r="E452" s="64"/>
      <c r="F452" s="65"/>
      <c r="G452" s="66"/>
      <c r="H452" s="67"/>
      <c r="I452" s="68"/>
    </row>
    <row r="453" spans="1:9" s="33" customFormat="1" x14ac:dyDescent="0.25">
      <c r="A453" s="60"/>
      <c r="B453" s="61"/>
      <c r="C453" s="62"/>
      <c r="D453" s="63"/>
      <c r="E453" s="64"/>
      <c r="F453" s="65"/>
      <c r="G453" s="66"/>
      <c r="H453" s="67"/>
      <c r="I453" s="68"/>
    </row>
    <row r="454" spans="1:9" s="33" customFormat="1" x14ac:dyDescent="0.25">
      <c r="A454" s="60"/>
      <c r="B454" s="61"/>
      <c r="C454" s="62"/>
      <c r="D454" s="63"/>
      <c r="E454" s="64"/>
      <c r="F454" s="65"/>
      <c r="G454" s="66"/>
      <c r="H454" s="67"/>
      <c r="I454" s="68"/>
    </row>
    <row r="455" spans="1:9" s="33" customFormat="1" x14ac:dyDescent="0.25">
      <c r="A455" s="60"/>
      <c r="B455" s="61"/>
      <c r="C455" s="62"/>
      <c r="D455" s="63"/>
      <c r="E455" s="64"/>
      <c r="F455" s="65"/>
      <c r="G455" s="66"/>
      <c r="H455" s="67"/>
      <c r="I455" s="68"/>
    </row>
    <row r="456" spans="1:9" s="33" customFormat="1" x14ac:dyDescent="0.25">
      <c r="A456" s="60"/>
      <c r="B456" s="61"/>
      <c r="C456" s="62"/>
      <c r="D456" s="63"/>
      <c r="E456" s="64"/>
      <c r="F456" s="65"/>
      <c r="G456" s="66"/>
      <c r="H456" s="67"/>
      <c r="I456" s="68"/>
    </row>
    <row r="457" spans="1:9" s="33" customFormat="1" x14ac:dyDescent="0.25">
      <c r="A457" s="60"/>
      <c r="B457" s="61"/>
      <c r="C457" s="62"/>
      <c r="D457" s="63"/>
      <c r="E457" s="64"/>
      <c r="F457" s="65"/>
      <c r="G457" s="66"/>
      <c r="H457" s="67"/>
      <c r="I457" s="68"/>
    </row>
    <row r="458" spans="1:9" s="33" customFormat="1" x14ac:dyDescent="0.25">
      <c r="A458" s="60"/>
      <c r="B458" s="61"/>
      <c r="C458" s="62"/>
      <c r="D458" s="63"/>
      <c r="E458" s="64"/>
      <c r="F458" s="65"/>
      <c r="G458" s="66"/>
      <c r="H458" s="67"/>
      <c r="I458" s="68"/>
    </row>
    <row r="459" spans="1:9" s="33" customFormat="1" x14ac:dyDescent="0.25">
      <c r="A459" s="60"/>
      <c r="B459" s="61"/>
      <c r="C459" s="62"/>
      <c r="D459" s="63"/>
      <c r="E459" s="64"/>
      <c r="F459" s="65"/>
      <c r="G459" s="66"/>
      <c r="H459" s="67"/>
      <c r="I459" s="68"/>
    </row>
    <row r="460" spans="1:9" s="33" customFormat="1" x14ac:dyDescent="0.25">
      <c r="A460" s="60"/>
      <c r="B460" s="61"/>
      <c r="C460" s="62"/>
      <c r="D460" s="63"/>
      <c r="E460" s="64"/>
      <c r="F460" s="65"/>
      <c r="G460" s="66"/>
      <c r="H460" s="67"/>
      <c r="I460" s="68"/>
    </row>
    <row r="461" spans="1:9" s="33" customFormat="1" x14ac:dyDescent="0.25">
      <c r="A461" s="60"/>
      <c r="B461" s="61"/>
      <c r="C461" s="62"/>
      <c r="D461" s="63"/>
      <c r="E461" s="64"/>
      <c r="F461" s="65"/>
      <c r="G461" s="66"/>
      <c r="H461" s="67"/>
      <c r="I461" s="68"/>
    </row>
    <row r="462" spans="1:9" s="33" customFormat="1" x14ac:dyDescent="0.25">
      <c r="A462" s="60"/>
      <c r="B462" s="61"/>
      <c r="C462" s="62"/>
      <c r="D462" s="63"/>
      <c r="E462" s="64"/>
      <c r="F462" s="65"/>
      <c r="G462" s="66"/>
      <c r="H462" s="67"/>
      <c r="I462" s="68"/>
    </row>
    <row r="463" spans="1:9" s="33" customFormat="1" x14ac:dyDescent="0.25">
      <c r="A463" s="60"/>
      <c r="B463" s="61"/>
      <c r="C463" s="62"/>
      <c r="D463" s="63"/>
      <c r="E463" s="64"/>
      <c r="F463" s="65"/>
      <c r="G463" s="66"/>
      <c r="H463" s="67"/>
      <c r="I463" s="68"/>
    </row>
    <row r="464" spans="1:9" s="33" customFormat="1" x14ac:dyDescent="0.25">
      <c r="A464" s="60"/>
      <c r="B464" s="61"/>
      <c r="C464" s="62"/>
      <c r="D464" s="63"/>
      <c r="E464" s="64"/>
      <c r="F464" s="65"/>
      <c r="G464" s="66"/>
      <c r="H464" s="67"/>
      <c r="I464" s="68"/>
    </row>
    <row r="465" spans="1:9" s="33" customFormat="1" x14ac:dyDescent="0.25">
      <c r="A465" s="60"/>
      <c r="B465" s="61"/>
      <c r="C465" s="62"/>
      <c r="D465" s="63"/>
      <c r="E465" s="64"/>
      <c r="F465" s="65"/>
      <c r="G465" s="66"/>
      <c r="H465" s="67"/>
      <c r="I465" s="68"/>
    </row>
    <row r="466" spans="1:9" s="33" customFormat="1" x14ac:dyDescent="0.25">
      <c r="A466" s="60"/>
      <c r="B466" s="61"/>
      <c r="C466" s="62"/>
      <c r="D466" s="63"/>
      <c r="E466" s="64"/>
      <c r="F466" s="65"/>
      <c r="G466" s="66"/>
      <c r="H466" s="67"/>
      <c r="I466" s="68"/>
    </row>
    <row r="467" spans="1:9" s="33" customFormat="1" x14ac:dyDescent="0.25">
      <c r="A467" s="60"/>
      <c r="B467" s="61"/>
      <c r="C467" s="62"/>
      <c r="D467" s="63"/>
      <c r="E467" s="64"/>
      <c r="F467" s="65"/>
      <c r="G467" s="66"/>
      <c r="H467" s="67"/>
      <c r="I467" s="68"/>
    </row>
    <row r="468" spans="1:9" s="33" customFormat="1" x14ac:dyDescent="0.25">
      <c r="A468" s="60"/>
      <c r="B468" s="61"/>
      <c r="C468" s="62"/>
      <c r="D468" s="63"/>
      <c r="E468" s="64"/>
      <c r="F468" s="65"/>
      <c r="G468" s="66"/>
      <c r="H468" s="67"/>
      <c r="I468" s="68"/>
    </row>
    <row r="469" spans="1:9" s="33" customFormat="1" x14ac:dyDescent="0.25">
      <c r="A469" s="60"/>
      <c r="B469" s="61"/>
      <c r="C469" s="62"/>
      <c r="D469" s="63"/>
      <c r="E469" s="64"/>
      <c r="F469" s="65"/>
      <c r="G469" s="66"/>
      <c r="H469" s="67"/>
      <c r="I469" s="68"/>
    </row>
    <row r="470" spans="1:9" s="33" customFormat="1" x14ac:dyDescent="0.25">
      <c r="A470" s="60"/>
      <c r="B470" s="61"/>
      <c r="C470" s="62"/>
      <c r="D470" s="63"/>
      <c r="E470" s="64"/>
      <c r="F470" s="65"/>
      <c r="G470" s="66"/>
      <c r="H470" s="67"/>
      <c r="I470" s="68"/>
    </row>
    <row r="471" spans="1:9" s="33" customFormat="1" x14ac:dyDescent="0.25">
      <c r="A471" s="60"/>
      <c r="B471" s="61"/>
      <c r="C471" s="62"/>
      <c r="D471" s="63"/>
      <c r="E471" s="64"/>
      <c r="F471" s="65"/>
      <c r="G471" s="66"/>
      <c r="H471" s="67"/>
      <c r="I471" s="68"/>
    </row>
    <row r="472" spans="1:9" s="33" customFormat="1" x14ac:dyDescent="0.25">
      <c r="A472" s="60"/>
      <c r="B472" s="61"/>
      <c r="C472" s="62"/>
      <c r="D472" s="63"/>
      <c r="E472" s="64"/>
      <c r="F472" s="65"/>
      <c r="G472" s="66"/>
      <c r="H472" s="67"/>
      <c r="I472" s="68"/>
    </row>
    <row r="473" spans="1:9" s="33" customFormat="1" x14ac:dyDescent="0.25">
      <c r="A473" s="60"/>
      <c r="B473" s="61"/>
      <c r="C473" s="62"/>
      <c r="D473" s="63"/>
      <c r="E473" s="64"/>
      <c r="F473" s="65"/>
      <c r="G473" s="66"/>
      <c r="H473" s="67"/>
      <c r="I473" s="68"/>
    </row>
    <row r="474" spans="1:9" s="33" customFormat="1" x14ac:dyDescent="0.25">
      <c r="A474" s="60"/>
      <c r="B474" s="61"/>
      <c r="C474" s="62"/>
      <c r="D474" s="63"/>
      <c r="E474" s="64"/>
      <c r="F474" s="65"/>
      <c r="G474" s="66"/>
      <c r="H474" s="67"/>
      <c r="I474" s="68"/>
    </row>
    <row r="475" spans="1:9" s="33" customFormat="1" x14ac:dyDescent="0.25">
      <c r="A475" s="60"/>
      <c r="B475" s="61"/>
      <c r="C475" s="62"/>
      <c r="D475" s="63"/>
      <c r="E475" s="64"/>
      <c r="F475" s="65"/>
      <c r="G475" s="66"/>
      <c r="H475" s="67"/>
      <c r="I475" s="68"/>
    </row>
    <row r="476" spans="1:9" s="33" customFormat="1" x14ac:dyDescent="0.25">
      <c r="A476" s="60"/>
      <c r="B476" s="61"/>
      <c r="C476" s="62"/>
      <c r="D476" s="63"/>
      <c r="E476" s="64"/>
      <c r="F476" s="65"/>
      <c r="G476" s="66"/>
      <c r="H476" s="67"/>
      <c r="I476" s="68"/>
    </row>
    <row r="477" spans="1:9" s="33" customFormat="1" x14ac:dyDescent="0.25">
      <c r="A477" s="60"/>
      <c r="B477" s="61"/>
      <c r="C477" s="62"/>
      <c r="D477" s="63"/>
      <c r="E477" s="64"/>
      <c r="F477" s="65"/>
      <c r="G477" s="66"/>
      <c r="H477" s="67"/>
      <c r="I477" s="68"/>
    </row>
    <row r="478" spans="1:9" s="33" customFormat="1" x14ac:dyDescent="0.25">
      <c r="A478" s="60"/>
      <c r="B478" s="61"/>
      <c r="C478" s="62"/>
      <c r="D478" s="63"/>
      <c r="E478" s="64"/>
      <c r="F478" s="65"/>
      <c r="G478" s="66"/>
      <c r="H478" s="67"/>
      <c r="I478" s="68"/>
    </row>
    <row r="479" spans="1:9" s="33" customFormat="1" x14ac:dyDescent="0.25">
      <c r="A479" s="60"/>
      <c r="B479" s="61"/>
      <c r="C479" s="62"/>
      <c r="D479" s="63"/>
      <c r="E479" s="64"/>
      <c r="F479" s="65"/>
      <c r="G479" s="66"/>
      <c r="H479" s="67"/>
      <c r="I479" s="68"/>
    </row>
    <row r="480" spans="1:9" s="33" customFormat="1" x14ac:dyDescent="0.25">
      <c r="A480" s="60"/>
      <c r="B480" s="61"/>
      <c r="C480" s="62"/>
      <c r="D480" s="63"/>
      <c r="E480" s="64"/>
      <c r="F480" s="65"/>
      <c r="G480" s="66"/>
      <c r="H480" s="67"/>
      <c r="I480" s="68"/>
    </row>
    <row r="481" spans="1:9" s="33" customFormat="1" x14ac:dyDescent="0.25">
      <c r="A481" s="60"/>
      <c r="B481" s="61"/>
      <c r="C481" s="62"/>
      <c r="D481" s="63"/>
      <c r="E481" s="64"/>
      <c r="F481" s="65"/>
      <c r="G481" s="66"/>
      <c r="H481" s="67"/>
      <c r="I481" s="68"/>
    </row>
    <row r="482" spans="1:9" s="33" customFormat="1" x14ac:dyDescent="0.25">
      <c r="A482" s="60"/>
      <c r="B482" s="61"/>
      <c r="C482" s="62"/>
      <c r="D482" s="63"/>
      <c r="E482" s="64"/>
      <c r="F482" s="65"/>
      <c r="G482" s="66"/>
      <c r="H482" s="67"/>
      <c r="I482" s="68"/>
    </row>
    <row r="483" spans="1:9" s="33" customFormat="1" x14ac:dyDescent="0.25">
      <c r="A483" s="60"/>
      <c r="B483" s="61"/>
      <c r="C483" s="62"/>
      <c r="D483" s="63"/>
      <c r="E483" s="64"/>
      <c r="F483" s="65"/>
      <c r="G483" s="66"/>
      <c r="H483" s="67"/>
      <c r="I483" s="68"/>
    </row>
    <row r="484" spans="1:9" s="33" customFormat="1" x14ac:dyDescent="0.25">
      <c r="A484" s="60"/>
      <c r="B484" s="61"/>
      <c r="C484" s="62"/>
      <c r="D484" s="63"/>
      <c r="E484" s="64"/>
      <c r="F484" s="65"/>
      <c r="G484" s="66"/>
      <c r="H484" s="67"/>
      <c r="I484" s="68"/>
    </row>
    <row r="485" spans="1:9" s="33" customFormat="1" x14ac:dyDescent="0.25">
      <c r="A485" s="60"/>
      <c r="B485" s="61"/>
      <c r="C485" s="62"/>
      <c r="D485" s="63"/>
      <c r="E485" s="64"/>
      <c r="F485" s="65"/>
      <c r="G485" s="66"/>
      <c r="H485" s="67"/>
      <c r="I485" s="68"/>
    </row>
    <row r="486" spans="1:9" s="33" customFormat="1" x14ac:dyDescent="0.25">
      <c r="A486" s="60"/>
      <c r="B486" s="61"/>
      <c r="C486" s="62"/>
      <c r="D486" s="63"/>
      <c r="E486" s="64"/>
      <c r="F486" s="65"/>
      <c r="G486" s="66"/>
      <c r="H486" s="67"/>
      <c r="I486" s="68"/>
    </row>
    <row r="487" spans="1:9" s="33" customFormat="1" x14ac:dyDescent="0.25">
      <c r="A487" s="60"/>
      <c r="B487" s="61"/>
      <c r="C487" s="62"/>
      <c r="D487" s="63"/>
      <c r="E487" s="64"/>
      <c r="F487" s="65"/>
      <c r="G487" s="66"/>
      <c r="H487" s="67"/>
      <c r="I487" s="68"/>
    </row>
    <row r="488" spans="1:9" s="33" customFormat="1" x14ac:dyDescent="0.25">
      <c r="A488" s="60"/>
      <c r="B488" s="61"/>
      <c r="C488" s="62"/>
      <c r="D488" s="63"/>
      <c r="E488" s="64"/>
      <c r="F488" s="65"/>
      <c r="G488" s="66"/>
      <c r="H488" s="67"/>
      <c r="I488" s="68"/>
    </row>
    <row r="489" spans="1:9" s="33" customFormat="1" x14ac:dyDescent="0.25">
      <c r="A489" s="60"/>
      <c r="B489" s="61"/>
      <c r="C489" s="62"/>
      <c r="D489" s="63"/>
      <c r="E489" s="64"/>
      <c r="F489" s="65"/>
      <c r="G489" s="66"/>
      <c r="H489" s="67"/>
      <c r="I489" s="68"/>
    </row>
    <row r="490" spans="1:9" s="33" customFormat="1" x14ac:dyDescent="0.25">
      <c r="A490" s="60"/>
      <c r="B490" s="61"/>
      <c r="C490" s="62"/>
      <c r="D490" s="63"/>
      <c r="E490" s="64"/>
      <c r="F490" s="65"/>
      <c r="G490" s="66"/>
      <c r="H490" s="67"/>
      <c r="I490" s="68"/>
    </row>
    <row r="491" spans="1:9" s="33" customFormat="1" x14ac:dyDescent="0.25">
      <c r="A491" s="60"/>
      <c r="B491" s="61"/>
      <c r="C491" s="62"/>
      <c r="D491" s="63"/>
      <c r="E491" s="64"/>
      <c r="F491" s="65"/>
      <c r="G491" s="66"/>
      <c r="H491" s="67"/>
      <c r="I491" s="68"/>
    </row>
    <row r="492" spans="1:9" s="33" customFormat="1" x14ac:dyDescent="0.25">
      <c r="A492" s="60"/>
      <c r="B492" s="61"/>
      <c r="C492" s="62"/>
      <c r="D492" s="63"/>
      <c r="E492" s="64"/>
      <c r="F492" s="65"/>
      <c r="G492" s="66"/>
      <c r="H492" s="67"/>
      <c r="I492" s="68"/>
    </row>
    <row r="493" spans="1:9" s="33" customFormat="1" x14ac:dyDescent="0.25">
      <c r="A493" s="60"/>
      <c r="B493" s="61"/>
      <c r="C493" s="62"/>
      <c r="D493" s="63"/>
      <c r="E493" s="64"/>
      <c r="F493" s="65"/>
      <c r="G493" s="66"/>
      <c r="H493" s="67"/>
      <c r="I493" s="68"/>
    </row>
    <row r="494" spans="1:9" s="33" customFormat="1" x14ac:dyDescent="0.25">
      <c r="A494" s="60"/>
      <c r="B494" s="61"/>
      <c r="C494" s="62"/>
      <c r="D494" s="63"/>
      <c r="E494" s="64"/>
      <c r="F494" s="65"/>
      <c r="G494" s="66"/>
      <c r="H494" s="67"/>
      <c r="I494" s="68"/>
    </row>
    <row r="495" spans="1:9" s="33" customFormat="1" x14ac:dyDescent="0.25">
      <c r="A495" s="60"/>
      <c r="B495" s="61"/>
      <c r="C495" s="62"/>
      <c r="D495" s="63"/>
      <c r="E495" s="64"/>
      <c r="F495" s="65"/>
      <c r="G495" s="66"/>
      <c r="H495" s="67"/>
      <c r="I495" s="68"/>
    </row>
    <row r="496" spans="1:9" s="33" customFormat="1" x14ac:dyDescent="0.25">
      <c r="A496" s="60"/>
      <c r="B496" s="61"/>
      <c r="C496" s="62"/>
      <c r="D496" s="63"/>
      <c r="E496" s="64"/>
      <c r="F496" s="65"/>
      <c r="G496" s="66"/>
      <c r="H496" s="67"/>
      <c r="I496" s="68"/>
    </row>
    <row r="497" spans="1:9" s="33" customFormat="1" x14ac:dyDescent="0.25">
      <c r="A497" s="60"/>
      <c r="B497" s="61"/>
      <c r="C497" s="62"/>
      <c r="D497" s="63"/>
      <c r="E497" s="64"/>
      <c r="F497" s="65"/>
      <c r="G497" s="66"/>
      <c r="H497" s="67"/>
      <c r="I497" s="68"/>
    </row>
    <row r="498" spans="1:9" s="33" customFormat="1" x14ac:dyDescent="0.25">
      <c r="A498" s="60"/>
      <c r="B498" s="61"/>
      <c r="C498" s="62"/>
      <c r="D498" s="63"/>
      <c r="E498" s="64"/>
      <c r="F498" s="65"/>
      <c r="G498" s="66"/>
      <c r="H498" s="67"/>
      <c r="I498" s="68"/>
    </row>
    <row r="499" spans="1:9" s="33" customFormat="1" x14ac:dyDescent="0.25">
      <c r="A499" s="60"/>
      <c r="B499" s="61"/>
      <c r="C499" s="62"/>
      <c r="D499" s="63"/>
      <c r="E499" s="64"/>
      <c r="F499" s="65"/>
      <c r="G499" s="66"/>
      <c r="H499" s="67"/>
      <c r="I499" s="68"/>
    </row>
    <row r="500" spans="1:9" s="33" customFormat="1" x14ac:dyDescent="0.25">
      <c r="A500" s="60"/>
      <c r="B500" s="61"/>
      <c r="C500" s="62"/>
      <c r="D500" s="63"/>
      <c r="E500" s="64"/>
      <c r="F500" s="65"/>
      <c r="G500" s="66"/>
      <c r="H500" s="67"/>
      <c r="I500" s="68"/>
    </row>
    <row r="501" spans="1:9" s="33" customFormat="1" x14ac:dyDescent="0.25">
      <c r="A501" s="60"/>
      <c r="B501" s="61"/>
      <c r="C501" s="62"/>
      <c r="D501" s="63"/>
      <c r="E501" s="64"/>
      <c r="F501" s="65"/>
      <c r="G501" s="66"/>
      <c r="H501" s="67"/>
      <c r="I501" s="68"/>
    </row>
    <row r="502" spans="1:9" s="33" customFormat="1" x14ac:dyDescent="0.25">
      <c r="A502" s="60"/>
      <c r="B502" s="61"/>
      <c r="C502" s="62"/>
      <c r="D502" s="63"/>
      <c r="E502" s="64"/>
      <c r="F502" s="65"/>
      <c r="G502" s="66"/>
      <c r="H502" s="67"/>
      <c r="I502" s="68"/>
    </row>
    <row r="503" spans="1:9" s="33" customFormat="1" x14ac:dyDescent="0.25">
      <c r="A503" s="60"/>
      <c r="B503" s="61"/>
      <c r="C503" s="62"/>
      <c r="D503" s="63"/>
      <c r="E503" s="64"/>
      <c r="F503" s="65"/>
      <c r="G503" s="66"/>
      <c r="H503" s="67"/>
      <c r="I503" s="68"/>
    </row>
    <row r="504" spans="1:9" s="33" customFormat="1" x14ac:dyDescent="0.25">
      <c r="A504" s="60"/>
      <c r="B504" s="61"/>
      <c r="C504" s="62"/>
      <c r="D504" s="63"/>
      <c r="E504" s="64"/>
      <c r="F504" s="65"/>
      <c r="G504" s="66"/>
      <c r="H504" s="67"/>
      <c r="I504" s="68"/>
    </row>
    <row r="505" spans="1:9" s="33" customFormat="1" x14ac:dyDescent="0.25">
      <c r="A505" s="60"/>
      <c r="B505" s="61"/>
      <c r="C505" s="62"/>
      <c r="D505" s="63"/>
      <c r="E505" s="64"/>
      <c r="F505" s="65"/>
      <c r="G505" s="66"/>
      <c r="H505" s="67"/>
      <c r="I505" s="68"/>
    </row>
    <row r="506" spans="1:9" s="33" customFormat="1" x14ac:dyDescent="0.25">
      <c r="A506" s="60"/>
      <c r="B506" s="61"/>
      <c r="C506" s="62"/>
      <c r="D506" s="63"/>
      <c r="E506" s="64"/>
      <c r="F506" s="65"/>
      <c r="G506" s="66"/>
      <c r="H506" s="67"/>
      <c r="I506" s="68"/>
    </row>
    <row r="507" spans="1:9" s="33" customFormat="1" ht="15.75" thickBot="1" x14ac:dyDescent="0.3">
      <c r="A507" s="69"/>
      <c r="B507" s="70"/>
      <c r="C507" s="71"/>
      <c r="D507" s="72"/>
      <c r="E507" s="73"/>
      <c r="F507" s="74"/>
      <c r="G507" s="75"/>
      <c r="H507" s="76"/>
      <c r="I507" s="77"/>
    </row>
  </sheetData>
  <mergeCells count="3">
    <mergeCell ref="K6:O6"/>
    <mergeCell ref="K7:O22"/>
    <mergeCell ref="A1:O1"/>
  </mergeCells>
  <conditionalFormatting sqref="A7:I507 B3:B4">
    <cfRule type="containsBlanks" dxfId="24" priority="5">
      <formula>LEN(TRIM(A3))=0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'A masquer'!$B$4:$B$7</xm:f>
          </x14:formula1>
          <xm:sqref>B3</xm:sqref>
        </x14:dataValidation>
        <x14:dataValidation type="list" allowBlank="1" showInputMessage="1" showErrorMessage="1">
          <x14:formula1>
            <xm:f>'A masquer'!$D$4:$D$7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6"/>
  <sheetViews>
    <sheetView workbookViewId="0">
      <selection activeCell="P18" sqref="P18"/>
    </sheetView>
  </sheetViews>
  <sheetFormatPr baseColWidth="10" defaultRowHeight="15" x14ac:dyDescent="0.25"/>
  <cols>
    <col min="1" max="4" width="11.42578125" style="33"/>
    <col min="5" max="6" width="11.42578125" style="78"/>
    <col min="7" max="12" width="11.42578125" style="33"/>
    <col min="13" max="13" width="11.42578125" style="78"/>
    <col min="14" max="21" width="11.42578125" style="33"/>
    <col min="22" max="22" width="11.42578125" style="78"/>
    <col min="23" max="16384" width="11.42578125" style="33"/>
  </cols>
  <sheetData>
    <row r="1" spans="1:22" ht="29.25" thickBot="1" x14ac:dyDescent="0.3">
      <c r="A1" s="150" t="s">
        <v>17</v>
      </c>
      <c r="B1" s="151"/>
      <c r="C1" s="151"/>
      <c r="D1" s="151"/>
      <c r="E1" s="151"/>
      <c r="F1" s="151"/>
      <c r="G1" s="151"/>
      <c r="H1" s="151"/>
      <c r="I1" s="151"/>
      <c r="J1" s="151"/>
      <c r="K1" s="151"/>
      <c r="L1" s="151"/>
      <c r="M1" s="151"/>
      <c r="N1" s="151"/>
      <c r="O1" s="151"/>
      <c r="P1" s="151"/>
      <c r="Q1" s="151"/>
      <c r="R1" s="151"/>
      <c r="S1" s="151"/>
      <c r="T1" s="151"/>
      <c r="U1" s="151"/>
      <c r="V1" s="152"/>
    </row>
    <row r="2" spans="1:22" ht="15.75" thickBot="1" x14ac:dyDescent="0.3"/>
    <row r="3" spans="1:22" x14ac:dyDescent="0.25">
      <c r="A3" s="156" t="s">
        <v>18</v>
      </c>
      <c r="B3" s="153" t="s">
        <v>6</v>
      </c>
      <c r="C3" s="154"/>
      <c r="D3" s="155"/>
      <c r="E3" s="43"/>
      <c r="F3" s="43"/>
      <c r="G3" s="156" t="s">
        <v>18</v>
      </c>
      <c r="H3" s="153" t="s">
        <v>8</v>
      </c>
      <c r="I3" s="154"/>
      <c r="J3" s="155"/>
      <c r="M3" s="156" t="s">
        <v>18</v>
      </c>
      <c r="N3" s="153" t="s">
        <v>7</v>
      </c>
      <c r="O3" s="154"/>
      <c r="P3" s="155"/>
      <c r="V3" s="43"/>
    </row>
    <row r="4" spans="1:22" ht="15.75" thickBot="1" x14ac:dyDescent="0.3">
      <c r="A4" s="157"/>
      <c r="B4" s="79" t="s">
        <v>19</v>
      </c>
      <c r="C4" s="80" t="s">
        <v>20</v>
      </c>
      <c r="D4" s="81" t="s">
        <v>21</v>
      </c>
      <c r="E4" s="43"/>
      <c r="F4" s="43"/>
      <c r="G4" s="157"/>
      <c r="H4" s="79" t="s">
        <v>19</v>
      </c>
      <c r="I4" s="80" t="s">
        <v>20</v>
      </c>
      <c r="J4" s="81" t="s">
        <v>21</v>
      </c>
      <c r="M4" s="157"/>
      <c r="N4" s="79" t="s">
        <v>19</v>
      </c>
      <c r="O4" s="80" t="s">
        <v>20</v>
      </c>
      <c r="P4" s="81" t="s">
        <v>21</v>
      </c>
      <c r="V4" s="43"/>
    </row>
    <row r="5" spans="1:22" x14ac:dyDescent="0.25">
      <c r="A5" s="82" t="s">
        <v>9</v>
      </c>
      <c r="B5" s="83"/>
      <c r="C5" s="84"/>
      <c r="D5" s="85"/>
      <c r="E5" s="86"/>
      <c r="F5" s="86"/>
      <c r="G5" s="82" t="s">
        <v>9</v>
      </c>
      <c r="H5" s="83"/>
      <c r="I5" s="84"/>
      <c r="J5" s="85"/>
      <c r="M5" s="82" t="s">
        <v>9</v>
      </c>
      <c r="N5" s="83"/>
      <c r="O5" s="84"/>
      <c r="P5" s="85"/>
      <c r="V5" s="86"/>
    </row>
    <row r="6" spans="1:22" ht="15.75" thickBot="1" x14ac:dyDescent="0.3">
      <c r="A6" s="87" t="s">
        <v>10</v>
      </c>
      <c r="B6" s="88"/>
      <c r="C6" s="89"/>
      <c r="D6" s="90"/>
      <c r="E6" s="6" t="s">
        <v>22</v>
      </c>
      <c r="F6" s="86"/>
      <c r="G6" s="87" t="s">
        <v>10</v>
      </c>
      <c r="H6" s="88"/>
      <c r="I6" s="89"/>
      <c r="J6" s="90"/>
      <c r="K6" s="6" t="s">
        <v>22</v>
      </c>
      <c r="M6" s="87" t="s">
        <v>10</v>
      </c>
      <c r="N6" s="88"/>
      <c r="O6" s="89"/>
      <c r="P6" s="90"/>
      <c r="Q6" s="6" t="s">
        <v>22</v>
      </c>
      <c r="V6" s="86"/>
    </row>
    <row r="7" spans="1:22" ht="16.5" thickBot="1" x14ac:dyDescent="0.3">
      <c r="A7" s="82"/>
      <c r="B7" s="91"/>
      <c r="C7" s="84"/>
      <c r="D7" s="92"/>
      <c r="E7" s="7"/>
      <c r="F7" s="86"/>
      <c r="G7" s="82"/>
      <c r="H7" s="91"/>
      <c r="I7" s="84"/>
      <c r="J7" s="92"/>
      <c r="K7" s="7"/>
      <c r="L7" s="93"/>
      <c r="M7" s="82"/>
      <c r="N7" s="91"/>
      <c r="O7" s="84"/>
      <c r="P7" s="92"/>
      <c r="Q7" s="7"/>
      <c r="S7" s="127" t="s">
        <v>23</v>
      </c>
      <c r="T7" s="128"/>
      <c r="U7" s="128"/>
      <c r="V7" s="129"/>
    </row>
    <row r="8" spans="1:22" x14ac:dyDescent="0.25">
      <c r="A8" s="94"/>
      <c r="B8" s="95"/>
      <c r="C8" s="96"/>
      <c r="D8" s="97"/>
      <c r="E8" s="8"/>
      <c r="F8" s="86"/>
      <c r="G8" s="94"/>
      <c r="H8" s="95"/>
      <c r="I8" s="96"/>
      <c r="J8" s="97"/>
      <c r="K8" s="8"/>
      <c r="L8" s="93"/>
      <c r="M8" s="94"/>
      <c r="N8" s="95"/>
      <c r="O8" s="96"/>
      <c r="P8" s="97"/>
      <c r="Q8" s="8"/>
      <c r="S8" s="141"/>
      <c r="T8" s="142"/>
      <c r="U8" s="142"/>
      <c r="V8" s="143"/>
    </row>
    <row r="9" spans="1:22" x14ac:dyDescent="0.25">
      <c r="A9" s="94"/>
      <c r="B9" s="95"/>
      <c r="C9" s="96"/>
      <c r="D9" s="97"/>
      <c r="E9" s="8"/>
      <c r="F9" s="86"/>
      <c r="G9" s="94"/>
      <c r="H9" s="95"/>
      <c r="I9" s="96"/>
      <c r="J9" s="97"/>
      <c r="K9" s="8"/>
      <c r="L9" s="93"/>
      <c r="M9" s="94"/>
      <c r="N9" s="95"/>
      <c r="O9" s="96"/>
      <c r="P9" s="97"/>
      <c r="Q9" s="8"/>
      <c r="S9" s="144"/>
      <c r="T9" s="145"/>
      <c r="U9" s="145"/>
      <c r="V9" s="146"/>
    </row>
    <row r="10" spans="1:22" x14ac:dyDescent="0.25">
      <c r="A10" s="94"/>
      <c r="B10" s="95"/>
      <c r="C10" s="96"/>
      <c r="D10" s="97"/>
      <c r="E10" s="8"/>
      <c r="F10" s="86"/>
      <c r="G10" s="94"/>
      <c r="H10" s="95"/>
      <c r="I10" s="96"/>
      <c r="J10" s="97"/>
      <c r="K10" s="8"/>
      <c r="L10" s="93"/>
      <c r="M10" s="94"/>
      <c r="N10" s="95"/>
      <c r="O10" s="96"/>
      <c r="P10" s="97"/>
      <c r="Q10" s="8"/>
      <c r="S10" s="144"/>
      <c r="T10" s="145"/>
      <c r="U10" s="145"/>
      <c r="V10" s="146"/>
    </row>
    <row r="11" spans="1:22" x14ac:dyDescent="0.25">
      <c r="A11" s="94"/>
      <c r="B11" s="95"/>
      <c r="C11" s="96"/>
      <c r="D11" s="97"/>
      <c r="E11" s="8"/>
      <c r="F11" s="86"/>
      <c r="G11" s="94"/>
      <c r="H11" s="95"/>
      <c r="I11" s="96"/>
      <c r="J11" s="97"/>
      <c r="K11" s="8"/>
      <c r="L11" s="93"/>
      <c r="M11" s="94"/>
      <c r="N11" s="95"/>
      <c r="O11" s="96"/>
      <c r="P11" s="97"/>
      <c r="Q11" s="8"/>
      <c r="S11" s="144"/>
      <c r="T11" s="145"/>
      <c r="U11" s="145"/>
      <c r="V11" s="146"/>
    </row>
    <row r="12" spans="1:22" x14ac:dyDescent="0.25">
      <c r="A12" s="94"/>
      <c r="B12" s="95"/>
      <c r="C12" s="96"/>
      <c r="D12" s="97"/>
      <c r="E12" s="8"/>
      <c r="F12" s="86"/>
      <c r="G12" s="94"/>
      <c r="H12" s="95"/>
      <c r="I12" s="96"/>
      <c r="J12" s="97"/>
      <c r="K12" s="8"/>
      <c r="L12" s="93"/>
      <c r="M12" s="94"/>
      <c r="N12" s="95"/>
      <c r="O12" s="96"/>
      <c r="P12" s="97"/>
      <c r="Q12" s="8"/>
      <c r="S12" s="144"/>
      <c r="T12" s="145"/>
      <c r="U12" s="145"/>
      <c r="V12" s="146"/>
    </row>
    <row r="13" spans="1:22" x14ac:dyDescent="0.25">
      <c r="A13" s="94"/>
      <c r="B13" s="95"/>
      <c r="C13" s="96"/>
      <c r="D13" s="97"/>
      <c r="E13" s="8"/>
      <c r="F13" s="86"/>
      <c r="G13" s="94"/>
      <c r="H13" s="95"/>
      <c r="I13" s="96"/>
      <c r="J13" s="97"/>
      <c r="K13" s="8"/>
      <c r="L13" s="93"/>
      <c r="M13" s="94"/>
      <c r="N13" s="95"/>
      <c r="O13" s="96"/>
      <c r="P13" s="97"/>
      <c r="Q13" s="8"/>
      <c r="S13" s="144"/>
      <c r="T13" s="145"/>
      <c r="U13" s="145"/>
      <c r="V13" s="146"/>
    </row>
    <row r="14" spans="1:22" x14ac:dyDescent="0.25">
      <c r="A14" s="94"/>
      <c r="B14" s="95"/>
      <c r="C14" s="96"/>
      <c r="D14" s="97"/>
      <c r="E14" s="8"/>
      <c r="F14" s="86"/>
      <c r="G14" s="94"/>
      <c r="H14" s="95"/>
      <c r="I14" s="96"/>
      <c r="J14" s="97"/>
      <c r="K14" s="8"/>
      <c r="L14" s="93"/>
      <c r="M14" s="94"/>
      <c r="N14" s="95"/>
      <c r="O14" s="96"/>
      <c r="P14" s="97"/>
      <c r="Q14" s="8"/>
      <c r="S14" s="144"/>
      <c r="T14" s="145"/>
      <c r="U14" s="145"/>
      <c r="V14" s="146"/>
    </row>
    <row r="15" spans="1:22" x14ac:dyDescent="0.25">
      <c r="A15" s="94"/>
      <c r="B15" s="95"/>
      <c r="C15" s="96"/>
      <c r="D15" s="97"/>
      <c r="E15" s="8"/>
      <c r="F15" s="86"/>
      <c r="G15" s="94"/>
      <c r="H15" s="95"/>
      <c r="I15" s="96"/>
      <c r="J15" s="97"/>
      <c r="K15" s="8"/>
      <c r="L15" s="93"/>
      <c r="M15" s="94"/>
      <c r="N15" s="95"/>
      <c r="O15" s="96"/>
      <c r="P15" s="97"/>
      <c r="Q15" s="8"/>
      <c r="S15" s="144"/>
      <c r="T15" s="145"/>
      <c r="U15" s="145"/>
      <c r="V15" s="146"/>
    </row>
    <row r="16" spans="1:22" ht="15.75" thickBot="1" x14ac:dyDescent="0.3">
      <c r="A16" s="94"/>
      <c r="B16" s="95"/>
      <c r="C16" s="96"/>
      <c r="D16" s="97"/>
      <c r="E16" s="8"/>
      <c r="F16" s="86"/>
      <c r="G16" s="94"/>
      <c r="H16" s="95"/>
      <c r="I16" s="96"/>
      <c r="J16" s="97"/>
      <c r="K16" s="8"/>
      <c r="L16" s="93"/>
      <c r="M16" s="94"/>
      <c r="N16" s="95"/>
      <c r="O16" s="96"/>
      <c r="P16" s="97"/>
      <c r="Q16" s="8"/>
      <c r="S16" s="147"/>
      <c r="T16" s="148"/>
      <c r="U16" s="148"/>
      <c r="V16" s="149"/>
    </row>
    <row r="17" spans="1:17" x14ac:dyDescent="0.25">
      <c r="A17" s="94"/>
      <c r="B17" s="95"/>
      <c r="C17" s="96"/>
      <c r="D17" s="97"/>
      <c r="E17" s="8"/>
      <c r="F17" s="86"/>
      <c r="G17" s="94"/>
      <c r="H17" s="95"/>
      <c r="I17" s="96"/>
      <c r="J17" s="97"/>
      <c r="K17" s="8"/>
      <c r="L17" s="93"/>
      <c r="M17" s="94"/>
      <c r="N17" s="95"/>
      <c r="O17" s="96"/>
      <c r="P17" s="97"/>
      <c r="Q17" s="8"/>
    </row>
    <row r="18" spans="1:17" x14ac:dyDescent="0.25">
      <c r="A18" s="94"/>
      <c r="B18" s="95"/>
      <c r="C18" s="96"/>
      <c r="D18" s="97"/>
      <c r="E18" s="8"/>
      <c r="F18" s="86"/>
      <c r="G18" s="94"/>
      <c r="H18" s="95"/>
      <c r="I18" s="96"/>
      <c r="J18" s="97"/>
      <c r="K18" s="8"/>
      <c r="L18" s="93"/>
      <c r="M18" s="94"/>
      <c r="N18" s="95"/>
      <c r="O18" s="96"/>
      <c r="P18" s="97"/>
      <c r="Q18" s="8"/>
    </row>
    <row r="19" spans="1:17" x14ac:dyDescent="0.25">
      <c r="A19" s="94"/>
      <c r="B19" s="95"/>
      <c r="C19" s="96"/>
      <c r="D19" s="97"/>
      <c r="E19" s="8"/>
      <c r="F19" s="86"/>
      <c r="G19" s="95"/>
      <c r="H19" s="95"/>
      <c r="I19" s="78"/>
      <c r="J19" s="97"/>
      <c r="K19" s="8"/>
      <c r="L19" s="93"/>
      <c r="M19" s="94"/>
      <c r="N19" s="95"/>
      <c r="O19" s="96"/>
      <c r="P19" s="97"/>
      <c r="Q19" s="8"/>
    </row>
    <row r="20" spans="1:17" x14ac:dyDescent="0.25">
      <c r="A20" s="94"/>
      <c r="B20" s="95"/>
      <c r="C20" s="96"/>
      <c r="D20" s="97"/>
      <c r="E20" s="8"/>
      <c r="F20" s="86"/>
      <c r="G20" s="94"/>
      <c r="H20" s="95"/>
      <c r="I20" s="96"/>
      <c r="J20" s="97"/>
      <c r="K20" s="8"/>
      <c r="L20" s="93"/>
      <c r="M20" s="94"/>
      <c r="N20" s="95"/>
      <c r="O20" s="96"/>
      <c r="P20" s="97"/>
      <c r="Q20" s="8"/>
    </row>
    <row r="21" spans="1:17" x14ac:dyDescent="0.25">
      <c r="A21" s="94"/>
      <c r="B21" s="95"/>
      <c r="C21" s="96"/>
      <c r="D21" s="97"/>
      <c r="E21" s="8"/>
      <c r="F21" s="86"/>
      <c r="G21" s="94"/>
      <c r="H21" s="95"/>
      <c r="I21" s="96"/>
      <c r="J21" s="97"/>
      <c r="K21" s="8"/>
      <c r="L21" s="93"/>
      <c r="M21" s="94"/>
      <c r="N21" s="95"/>
      <c r="O21" s="96"/>
      <c r="P21" s="97"/>
      <c r="Q21" s="8"/>
    </row>
    <row r="22" spans="1:17" x14ac:dyDescent="0.25">
      <c r="A22" s="94"/>
      <c r="B22" s="95"/>
      <c r="C22" s="96"/>
      <c r="D22" s="97"/>
      <c r="E22" s="8"/>
      <c r="F22" s="86"/>
      <c r="G22" s="94"/>
      <c r="H22" s="95"/>
      <c r="I22" s="96"/>
      <c r="J22" s="97"/>
      <c r="K22" s="8"/>
      <c r="L22" s="93"/>
      <c r="M22" s="94"/>
      <c r="N22" s="95"/>
      <c r="O22" s="96"/>
      <c r="P22" s="97"/>
      <c r="Q22" s="8"/>
    </row>
    <row r="23" spans="1:17" x14ac:dyDescent="0.25">
      <c r="A23" s="94"/>
      <c r="B23" s="95"/>
      <c r="C23" s="96"/>
      <c r="D23" s="97"/>
      <c r="E23" s="8"/>
      <c r="F23" s="86"/>
      <c r="G23" s="94"/>
      <c r="H23" s="95"/>
      <c r="I23" s="96"/>
      <c r="J23" s="97"/>
      <c r="K23" s="8"/>
      <c r="L23" s="93"/>
      <c r="M23" s="94"/>
      <c r="N23" s="95"/>
      <c r="O23" s="96"/>
      <c r="P23" s="97"/>
      <c r="Q23" s="8"/>
    </row>
    <row r="24" spans="1:17" x14ac:dyDescent="0.25">
      <c r="A24" s="94"/>
      <c r="B24" s="95"/>
      <c r="C24" s="96"/>
      <c r="D24" s="97"/>
      <c r="E24" s="8"/>
      <c r="F24" s="86"/>
      <c r="G24" s="94"/>
      <c r="H24" s="95"/>
      <c r="I24" s="96"/>
      <c r="J24" s="97"/>
      <c r="K24" s="8"/>
      <c r="L24" s="93"/>
      <c r="M24" s="94"/>
      <c r="N24" s="95"/>
      <c r="O24" s="96"/>
      <c r="P24" s="97"/>
      <c r="Q24" s="8"/>
    </row>
    <row r="25" spans="1:17" x14ac:dyDescent="0.25">
      <c r="A25" s="94"/>
      <c r="B25" s="95"/>
      <c r="C25" s="96"/>
      <c r="D25" s="97"/>
      <c r="E25" s="8"/>
      <c r="F25" s="86"/>
      <c r="G25" s="94"/>
      <c r="H25" s="95"/>
      <c r="I25" s="96"/>
      <c r="J25" s="97"/>
      <c r="K25" s="8"/>
      <c r="L25" s="93"/>
      <c r="M25" s="94"/>
      <c r="N25" s="95"/>
      <c r="O25" s="96"/>
      <c r="P25" s="97"/>
      <c r="Q25" s="8"/>
    </row>
    <row r="26" spans="1:17" x14ac:dyDescent="0.25">
      <c r="A26" s="94"/>
      <c r="B26" s="95"/>
      <c r="C26" s="96"/>
      <c r="D26" s="97"/>
      <c r="E26" s="8"/>
      <c r="F26" s="86"/>
      <c r="G26" s="94"/>
      <c r="H26" s="95"/>
      <c r="I26" s="96"/>
      <c r="J26" s="97"/>
      <c r="K26" s="8"/>
      <c r="L26" s="93"/>
      <c r="M26" s="94"/>
      <c r="N26" s="95"/>
      <c r="O26" s="96"/>
      <c r="P26" s="97"/>
      <c r="Q26" s="8"/>
    </row>
    <row r="27" spans="1:17" x14ac:dyDescent="0.25">
      <c r="A27" s="94"/>
      <c r="B27" s="95"/>
      <c r="C27" s="96"/>
      <c r="D27" s="97"/>
      <c r="E27" s="8"/>
      <c r="F27" s="86"/>
      <c r="G27" s="94"/>
      <c r="H27" s="95"/>
      <c r="I27" s="96"/>
      <c r="J27" s="97"/>
      <c r="K27" s="8"/>
      <c r="L27" s="93"/>
      <c r="M27" s="94"/>
      <c r="N27" s="95"/>
      <c r="O27" s="96"/>
      <c r="P27" s="97"/>
      <c r="Q27" s="8"/>
    </row>
    <row r="28" spans="1:17" x14ac:dyDescent="0.25">
      <c r="A28" s="94"/>
      <c r="B28" s="95"/>
      <c r="C28" s="96"/>
      <c r="D28" s="97"/>
      <c r="E28" s="8"/>
      <c r="F28" s="86"/>
      <c r="G28" s="94"/>
      <c r="H28" s="95"/>
      <c r="I28" s="96"/>
      <c r="J28" s="97"/>
      <c r="K28" s="8"/>
      <c r="L28" s="93"/>
      <c r="M28" s="94"/>
      <c r="N28" s="95"/>
      <c r="O28" s="96"/>
      <c r="P28" s="97"/>
      <c r="Q28" s="8"/>
    </row>
    <row r="29" spans="1:17" x14ac:dyDescent="0.25">
      <c r="A29" s="94"/>
      <c r="B29" s="95"/>
      <c r="C29" s="96"/>
      <c r="D29" s="97"/>
      <c r="E29" s="8"/>
      <c r="F29" s="86"/>
      <c r="G29" s="94"/>
      <c r="H29" s="95"/>
      <c r="I29" s="96"/>
      <c r="J29" s="97"/>
      <c r="K29" s="8"/>
      <c r="L29" s="93"/>
      <c r="M29" s="94"/>
      <c r="N29" s="95"/>
      <c r="O29" s="96"/>
      <c r="P29" s="97"/>
      <c r="Q29" s="8"/>
    </row>
    <row r="30" spans="1:17" x14ac:dyDescent="0.25">
      <c r="A30" s="94"/>
      <c r="B30" s="95"/>
      <c r="C30" s="96"/>
      <c r="D30" s="97"/>
      <c r="E30" s="8"/>
      <c r="F30" s="86"/>
      <c r="G30" s="94"/>
      <c r="H30" s="95"/>
      <c r="I30" s="96"/>
      <c r="J30" s="97"/>
      <c r="K30" s="8"/>
      <c r="L30" s="93"/>
      <c r="M30" s="94"/>
      <c r="N30" s="95"/>
      <c r="O30" s="96"/>
      <c r="P30" s="97"/>
      <c r="Q30" s="8"/>
    </row>
    <row r="31" spans="1:17" x14ac:dyDescent="0.25">
      <c r="A31" s="94"/>
      <c r="B31" s="95"/>
      <c r="C31" s="96"/>
      <c r="D31" s="97"/>
      <c r="E31" s="8"/>
      <c r="F31" s="86"/>
      <c r="G31" s="94"/>
      <c r="H31" s="95"/>
      <c r="I31" s="96"/>
      <c r="J31" s="97"/>
      <c r="K31" s="8"/>
      <c r="L31" s="93"/>
      <c r="M31" s="94"/>
      <c r="N31" s="95"/>
      <c r="O31" s="96"/>
      <c r="P31" s="97"/>
      <c r="Q31" s="8"/>
    </row>
    <row r="32" spans="1:17" x14ac:dyDescent="0.25">
      <c r="A32" s="94"/>
      <c r="B32" s="95"/>
      <c r="C32" s="96"/>
      <c r="D32" s="97"/>
      <c r="E32" s="8"/>
      <c r="F32" s="86"/>
      <c r="G32" s="94"/>
      <c r="H32" s="95"/>
      <c r="I32" s="96"/>
      <c r="J32" s="97"/>
      <c r="K32" s="8"/>
      <c r="L32" s="93"/>
      <c r="M32" s="94"/>
      <c r="N32" s="95"/>
      <c r="O32" s="96"/>
      <c r="P32" s="97"/>
      <c r="Q32" s="8"/>
    </row>
    <row r="33" spans="1:17" x14ac:dyDescent="0.25">
      <c r="A33" s="94"/>
      <c r="B33" s="95"/>
      <c r="C33" s="96"/>
      <c r="D33" s="97"/>
      <c r="E33" s="8"/>
      <c r="F33" s="86"/>
      <c r="G33" s="94"/>
      <c r="H33" s="95"/>
      <c r="I33" s="96"/>
      <c r="J33" s="97"/>
      <c r="K33" s="8"/>
      <c r="L33" s="93"/>
      <c r="M33" s="94"/>
      <c r="N33" s="95"/>
      <c r="O33" s="96"/>
      <c r="P33" s="97"/>
      <c r="Q33" s="8"/>
    </row>
    <row r="34" spans="1:17" x14ac:dyDescent="0.25">
      <c r="A34" s="94"/>
      <c r="B34" s="95"/>
      <c r="C34" s="96"/>
      <c r="D34" s="97"/>
      <c r="E34" s="8"/>
      <c r="F34" s="86"/>
      <c r="G34" s="94"/>
      <c r="H34" s="95"/>
      <c r="I34" s="96"/>
      <c r="J34" s="97"/>
      <c r="K34" s="8"/>
      <c r="L34" s="93"/>
      <c r="M34" s="94"/>
      <c r="N34" s="95"/>
      <c r="O34" s="96"/>
      <c r="P34" s="97"/>
      <c r="Q34" s="8"/>
    </row>
    <row r="35" spans="1:17" x14ac:dyDescent="0.25">
      <c r="A35" s="94"/>
      <c r="B35" s="95"/>
      <c r="C35" s="96"/>
      <c r="D35" s="97"/>
      <c r="E35" s="8"/>
      <c r="F35" s="86"/>
      <c r="G35" s="94"/>
      <c r="H35" s="95"/>
      <c r="I35" s="96"/>
      <c r="J35" s="97"/>
      <c r="K35" s="8"/>
      <c r="L35" s="93"/>
      <c r="M35" s="94"/>
      <c r="N35" s="95"/>
      <c r="O35" s="96"/>
      <c r="P35" s="97"/>
      <c r="Q35" s="8"/>
    </row>
    <row r="36" spans="1:17" x14ac:dyDescent="0.25">
      <c r="A36" s="94"/>
      <c r="B36" s="95"/>
      <c r="C36" s="96"/>
      <c r="D36" s="97"/>
      <c r="E36" s="8"/>
      <c r="F36" s="86"/>
      <c r="G36" s="94"/>
      <c r="H36" s="95"/>
      <c r="I36" s="96"/>
      <c r="J36" s="97"/>
      <c r="K36" s="8"/>
      <c r="L36" s="93"/>
      <c r="M36" s="94"/>
      <c r="N36" s="95"/>
      <c r="O36" s="96"/>
      <c r="P36" s="97"/>
      <c r="Q36" s="8"/>
    </row>
    <row r="37" spans="1:17" x14ac:dyDescent="0.25">
      <c r="A37" s="94"/>
      <c r="B37" s="95"/>
      <c r="C37" s="96"/>
      <c r="D37" s="97"/>
      <c r="E37" s="8"/>
      <c r="F37" s="86"/>
      <c r="G37" s="94"/>
      <c r="H37" s="95"/>
      <c r="I37" s="96"/>
      <c r="J37" s="97"/>
      <c r="K37" s="8"/>
      <c r="L37" s="93"/>
      <c r="M37" s="94"/>
      <c r="N37" s="95"/>
      <c r="O37" s="96"/>
      <c r="P37" s="97"/>
      <c r="Q37" s="8"/>
    </row>
    <row r="38" spans="1:17" x14ac:dyDescent="0.25">
      <c r="A38" s="94"/>
      <c r="B38" s="95"/>
      <c r="C38" s="96"/>
      <c r="D38" s="97"/>
      <c r="E38" s="8"/>
      <c r="F38" s="86"/>
      <c r="G38" s="94"/>
      <c r="H38" s="95"/>
      <c r="I38" s="96"/>
      <c r="J38" s="97"/>
      <c r="K38" s="8"/>
      <c r="L38" s="93"/>
      <c r="M38" s="94"/>
      <c r="N38" s="95"/>
      <c r="O38" s="96"/>
      <c r="P38" s="97"/>
      <c r="Q38" s="8"/>
    </row>
    <row r="39" spans="1:17" x14ac:dyDescent="0.25">
      <c r="A39" s="94"/>
      <c r="B39" s="95"/>
      <c r="C39" s="96"/>
      <c r="D39" s="97"/>
      <c r="E39" s="8"/>
      <c r="F39" s="86"/>
      <c r="G39" s="94"/>
      <c r="H39" s="95"/>
      <c r="I39" s="96"/>
      <c r="J39" s="97"/>
      <c r="K39" s="8"/>
      <c r="L39" s="93"/>
      <c r="M39" s="94"/>
      <c r="N39" s="95"/>
      <c r="O39" s="96"/>
      <c r="P39" s="97"/>
      <c r="Q39" s="8"/>
    </row>
    <row r="40" spans="1:17" x14ac:dyDescent="0.25">
      <c r="A40" s="94"/>
      <c r="B40" s="95"/>
      <c r="C40" s="96"/>
      <c r="D40" s="97"/>
      <c r="E40" s="8"/>
      <c r="F40" s="86"/>
      <c r="G40" s="94"/>
      <c r="H40" s="95"/>
      <c r="I40" s="96"/>
      <c r="J40" s="97"/>
      <c r="K40" s="8"/>
      <c r="L40" s="93"/>
      <c r="M40" s="94"/>
      <c r="N40" s="95"/>
      <c r="O40" s="96"/>
      <c r="P40" s="97"/>
      <c r="Q40" s="8"/>
    </row>
    <row r="41" spans="1:17" x14ac:dyDescent="0.25">
      <c r="A41" s="94"/>
      <c r="B41" s="95"/>
      <c r="C41" s="96"/>
      <c r="D41" s="97"/>
      <c r="E41" s="8"/>
      <c r="F41" s="86"/>
      <c r="G41" s="94"/>
      <c r="H41" s="95"/>
      <c r="I41" s="96"/>
      <c r="J41" s="97"/>
      <c r="K41" s="8"/>
      <c r="L41" s="93"/>
      <c r="M41" s="94"/>
      <c r="N41" s="95"/>
      <c r="O41" s="96"/>
      <c r="P41" s="97"/>
      <c r="Q41" s="8"/>
    </row>
    <row r="42" spans="1:17" x14ac:dyDescent="0.25">
      <c r="A42" s="94"/>
      <c r="B42" s="95"/>
      <c r="C42" s="96"/>
      <c r="D42" s="97"/>
      <c r="E42" s="8"/>
      <c r="F42" s="86"/>
      <c r="G42" s="94"/>
      <c r="H42" s="95"/>
      <c r="I42" s="96"/>
      <c r="J42" s="97"/>
      <c r="K42" s="8"/>
      <c r="L42" s="93"/>
      <c r="M42" s="94"/>
      <c r="N42" s="95"/>
      <c r="O42" s="96"/>
      <c r="P42" s="97"/>
      <c r="Q42" s="8"/>
    </row>
    <row r="43" spans="1:17" x14ac:dyDescent="0.25">
      <c r="A43" s="94"/>
      <c r="B43" s="95"/>
      <c r="C43" s="96"/>
      <c r="D43" s="97"/>
      <c r="E43" s="8"/>
      <c r="F43" s="86"/>
      <c r="G43" s="94"/>
      <c r="H43" s="95"/>
      <c r="I43" s="96"/>
      <c r="J43" s="97"/>
      <c r="K43" s="8"/>
      <c r="L43" s="93"/>
      <c r="M43" s="94"/>
      <c r="N43" s="95"/>
      <c r="O43" s="96"/>
      <c r="P43" s="97"/>
      <c r="Q43" s="8"/>
    </row>
    <row r="44" spans="1:17" x14ac:dyDescent="0.25">
      <c r="A44" s="94"/>
      <c r="B44" s="95"/>
      <c r="C44" s="96"/>
      <c r="D44" s="97"/>
      <c r="E44" s="8"/>
      <c r="F44" s="86"/>
      <c r="G44" s="94"/>
      <c r="H44" s="95"/>
      <c r="I44" s="96"/>
      <c r="J44" s="97"/>
      <c r="K44" s="8"/>
      <c r="L44" s="93"/>
      <c r="M44" s="94"/>
      <c r="N44" s="95"/>
      <c r="O44" s="96"/>
      <c r="P44" s="97"/>
      <c r="Q44" s="8"/>
    </row>
    <row r="45" spans="1:17" x14ac:dyDescent="0.25">
      <c r="A45" s="94"/>
      <c r="B45" s="95"/>
      <c r="C45" s="96"/>
      <c r="D45" s="97"/>
      <c r="E45" s="8"/>
      <c r="F45" s="86"/>
      <c r="G45" s="94"/>
      <c r="H45" s="95"/>
      <c r="I45" s="96"/>
      <c r="J45" s="97"/>
      <c r="K45" s="8"/>
      <c r="L45" s="93"/>
      <c r="M45" s="94"/>
      <c r="N45" s="95"/>
      <c r="O45" s="96"/>
      <c r="P45" s="97"/>
      <c r="Q45" s="8"/>
    </row>
    <row r="46" spans="1:17" x14ac:dyDescent="0.25">
      <c r="A46" s="94"/>
      <c r="B46" s="95"/>
      <c r="C46" s="96"/>
      <c r="D46" s="97"/>
      <c r="E46" s="8"/>
      <c r="F46" s="86"/>
      <c r="G46" s="94"/>
      <c r="H46" s="95"/>
      <c r="I46" s="96"/>
      <c r="J46" s="97"/>
      <c r="K46" s="8"/>
      <c r="L46" s="93"/>
      <c r="M46" s="94"/>
      <c r="N46" s="95"/>
      <c r="O46" s="96"/>
      <c r="P46" s="97"/>
      <c r="Q46" s="8"/>
    </row>
    <row r="47" spans="1:17" x14ac:dyDescent="0.25">
      <c r="A47" s="94"/>
      <c r="B47" s="95"/>
      <c r="C47" s="96"/>
      <c r="D47" s="97"/>
      <c r="E47" s="8"/>
      <c r="F47" s="86"/>
      <c r="G47" s="94"/>
      <c r="H47" s="95"/>
      <c r="I47" s="96"/>
      <c r="J47" s="97"/>
      <c r="K47" s="8"/>
      <c r="L47" s="93"/>
      <c r="M47" s="94"/>
      <c r="N47" s="95"/>
      <c r="O47" s="96"/>
      <c r="P47" s="97"/>
      <c r="Q47" s="8"/>
    </row>
    <row r="48" spans="1:17" x14ac:dyDescent="0.25">
      <c r="A48" s="94"/>
      <c r="B48" s="95"/>
      <c r="C48" s="96"/>
      <c r="D48" s="97"/>
      <c r="E48" s="8"/>
      <c r="F48" s="86"/>
      <c r="G48" s="94"/>
      <c r="H48" s="95"/>
      <c r="I48" s="96"/>
      <c r="J48" s="97"/>
      <c r="K48" s="8"/>
      <c r="L48" s="93"/>
      <c r="M48" s="94"/>
      <c r="N48" s="95"/>
      <c r="O48" s="96"/>
      <c r="P48" s="97"/>
      <c r="Q48" s="8"/>
    </row>
    <row r="49" spans="1:17" x14ac:dyDescent="0.25">
      <c r="A49" s="94"/>
      <c r="B49" s="95"/>
      <c r="C49" s="96"/>
      <c r="D49" s="97"/>
      <c r="E49" s="8"/>
      <c r="F49" s="86"/>
      <c r="G49" s="94"/>
      <c r="H49" s="95"/>
      <c r="I49" s="96"/>
      <c r="J49" s="97"/>
      <c r="K49" s="8"/>
      <c r="L49" s="93"/>
      <c r="M49" s="94"/>
      <c r="N49" s="95"/>
      <c r="O49" s="96"/>
      <c r="P49" s="97"/>
      <c r="Q49" s="8"/>
    </row>
    <row r="50" spans="1:17" x14ac:dyDescent="0.25">
      <c r="A50" s="94"/>
      <c r="B50" s="95"/>
      <c r="C50" s="96"/>
      <c r="D50" s="97"/>
      <c r="E50" s="8"/>
      <c r="F50" s="86"/>
      <c r="G50" s="94"/>
      <c r="H50" s="95"/>
      <c r="I50" s="96"/>
      <c r="J50" s="97"/>
      <c r="K50" s="8"/>
      <c r="L50" s="93"/>
      <c r="M50" s="94"/>
      <c r="N50" s="95"/>
      <c r="O50" s="96"/>
      <c r="P50" s="97"/>
      <c r="Q50" s="8"/>
    </row>
    <row r="51" spans="1:17" x14ac:dyDescent="0.25">
      <c r="A51" s="94"/>
      <c r="B51" s="95"/>
      <c r="C51" s="96"/>
      <c r="D51" s="97"/>
      <c r="E51" s="8"/>
      <c r="F51" s="86"/>
      <c r="G51" s="94"/>
      <c r="H51" s="95"/>
      <c r="I51" s="96"/>
      <c r="J51" s="97"/>
      <c r="K51" s="8"/>
      <c r="L51" s="93"/>
      <c r="M51" s="94"/>
      <c r="N51" s="95"/>
      <c r="O51" s="96"/>
      <c r="P51" s="97"/>
      <c r="Q51" s="8"/>
    </row>
    <row r="52" spans="1:17" x14ac:dyDescent="0.25">
      <c r="A52" s="94"/>
      <c r="B52" s="95"/>
      <c r="C52" s="96"/>
      <c r="D52" s="97"/>
      <c r="E52" s="8"/>
      <c r="F52" s="86"/>
      <c r="G52" s="94"/>
      <c r="H52" s="95"/>
      <c r="I52" s="96"/>
      <c r="J52" s="97"/>
      <c r="K52" s="8"/>
      <c r="L52" s="93"/>
      <c r="M52" s="94"/>
      <c r="N52" s="95"/>
      <c r="O52" s="96"/>
      <c r="P52" s="97"/>
      <c r="Q52" s="8"/>
    </row>
    <row r="53" spans="1:17" x14ac:dyDescent="0.25">
      <c r="A53" s="94"/>
      <c r="B53" s="95"/>
      <c r="C53" s="96"/>
      <c r="D53" s="97"/>
      <c r="E53" s="8"/>
      <c r="F53" s="86"/>
      <c r="G53" s="94"/>
      <c r="H53" s="95"/>
      <c r="I53" s="96"/>
      <c r="J53" s="97"/>
      <c r="K53" s="8"/>
      <c r="L53" s="93"/>
      <c r="M53" s="94"/>
      <c r="N53" s="95"/>
      <c r="O53" s="96"/>
      <c r="P53" s="97"/>
      <c r="Q53" s="8"/>
    </row>
    <row r="54" spans="1:17" x14ac:dyDescent="0.25">
      <c r="A54" s="94"/>
      <c r="B54" s="95"/>
      <c r="C54" s="96"/>
      <c r="D54" s="97"/>
      <c r="E54" s="8"/>
      <c r="F54" s="86"/>
      <c r="G54" s="94"/>
      <c r="H54" s="95"/>
      <c r="I54" s="96"/>
      <c r="J54" s="97"/>
      <c r="K54" s="8"/>
      <c r="L54" s="93"/>
      <c r="M54" s="94"/>
      <c r="N54" s="95"/>
      <c r="O54" s="96"/>
      <c r="P54" s="97"/>
      <c r="Q54" s="8"/>
    </row>
    <row r="55" spans="1:17" x14ac:dyDescent="0.25">
      <c r="A55" s="94"/>
      <c r="B55" s="95"/>
      <c r="C55" s="96"/>
      <c r="D55" s="97"/>
      <c r="E55" s="8"/>
      <c r="F55" s="86"/>
      <c r="G55" s="94"/>
      <c r="H55" s="95"/>
      <c r="I55" s="96"/>
      <c r="J55" s="97"/>
      <c r="K55" s="8"/>
      <c r="L55" s="93"/>
      <c r="M55" s="94"/>
      <c r="N55" s="95"/>
      <c r="O55" s="96"/>
      <c r="P55" s="97"/>
      <c r="Q55" s="8"/>
    </row>
    <row r="56" spans="1:17" ht="15.75" thickBot="1" x14ac:dyDescent="0.3">
      <c r="A56" s="87"/>
      <c r="B56" s="98"/>
      <c r="C56" s="89"/>
      <c r="D56" s="99"/>
      <c r="E56" s="9"/>
      <c r="F56" s="86"/>
      <c r="G56" s="87"/>
      <c r="H56" s="98"/>
      <c r="I56" s="89"/>
      <c r="J56" s="99"/>
      <c r="K56" s="9"/>
      <c r="L56" s="93"/>
      <c r="M56" s="87"/>
      <c r="N56" s="98"/>
      <c r="O56" s="89"/>
      <c r="P56" s="99"/>
      <c r="Q56" s="9"/>
    </row>
  </sheetData>
  <mergeCells count="9">
    <mergeCell ref="S7:V7"/>
    <mergeCell ref="S8:V16"/>
    <mergeCell ref="A1:V1"/>
    <mergeCell ref="B3:D3"/>
    <mergeCell ref="N3:P3"/>
    <mergeCell ref="A3:A4"/>
    <mergeCell ref="M3:M4"/>
    <mergeCell ref="H3:J3"/>
    <mergeCell ref="G3:G4"/>
  </mergeCells>
  <conditionalFormatting sqref="I7:I18 G19 I20:I55 B7:D55 H7:H55 J7:J55 N7:P55">
    <cfRule type="cellIs" dxfId="23" priority="28" operator="notBetween">
      <formula>$B5</formula>
      <formula>$B6</formula>
    </cfRule>
    <cfRule type="cellIs" dxfId="22" priority="29" operator="between">
      <formula>$B5</formula>
      <formula>$B6</formula>
    </cfRule>
  </conditionalFormatting>
  <conditionalFormatting sqref="H7:J18 J19 G19:H19 B7:D56 N7:P56 H20:J56">
    <cfRule type="containsBlanks" dxfId="21" priority="11">
      <formula>LEN(TRIM(B7))=0</formula>
    </cfRule>
  </conditionalFormatting>
  <conditionalFormatting sqref="K7:K56 Q7:Q56 E7:E56">
    <cfRule type="cellIs" dxfId="20" priority="4" operator="equal">
      <formula>"x"</formula>
    </cfRule>
  </conditionalFormatting>
  <conditionalFormatting sqref="K7:K56 Q7:Q56 E7:E56">
    <cfRule type="cellIs" dxfId="19" priority="3" operator="notEqual">
      <formula>"x"</formula>
    </cfRule>
  </conditionalFormatting>
  <conditionalFormatting sqref="B56:D56 H56:J56 N56:P56">
    <cfRule type="cellIs" dxfId="18" priority="32" operator="notBetween">
      <formula>#REF!</formula>
      <formula>#REF!</formula>
    </cfRule>
    <cfRule type="cellIs" dxfId="17" priority="33" operator="between">
      <formula>#REF!</formula>
      <formula>#REF!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33"/>
  <sheetViews>
    <sheetView workbookViewId="0">
      <selection activeCell="O20" sqref="O20"/>
    </sheetView>
  </sheetViews>
  <sheetFormatPr baseColWidth="10" defaultRowHeight="15" x14ac:dyDescent="0.25"/>
  <cols>
    <col min="1" max="1" width="11.42578125" style="33"/>
    <col min="2" max="2" width="25.42578125" style="33" customWidth="1"/>
    <col min="3" max="4" width="17.140625" style="33" customWidth="1"/>
    <col min="5" max="16384" width="11.42578125" style="33"/>
  </cols>
  <sheetData>
    <row r="1" spans="1:6" ht="15.75" thickBot="1" x14ac:dyDescent="0.3">
      <c r="B1" s="41" t="s">
        <v>16</v>
      </c>
      <c r="C1" s="41" t="s">
        <v>0</v>
      </c>
      <c r="D1" s="42" t="s">
        <v>1</v>
      </c>
      <c r="E1" s="122" t="s">
        <v>2</v>
      </c>
      <c r="F1" s="42" t="s">
        <v>3</v>
      </c>
    </row>
    <row r="2" spans="1:6" x14ac:dyDescent="0.25">
      <c r="A2" s="160" t="s">
        <v>25</v>
      </c>
      <c r="B2" s="163"/>
      <c r="C2" s="100"/>
      <c r="D2" s="101"/>
      <c r="E2" s="102"/>
      <c r="F2" s="101"/>
    </row>
    <row r="3" spans="1:6" x14ac:dyDescent="0.25">
      <c r="A3" s="161"/>
      <c r="B3" s="159"/>
      <c r="C3" s="103"/>
      <c r="D3" s="104"/>
      <c r="E3" s="105"/>
      <c r="F3" s="104"/>
    </row>
    <row r="4" spans="1:6" x14ac:dyDescent="0.25">
      <c r="A4" s="161"/>
      <c r="B4" s="159"/>
      <c r="C4" s="103"/>
      <c r="D4" s="104"/>
      <c r="E4" s="105"/>
      <c r="F4" s="104"/>
    </row>
    <row r="5" spans="1:6" x14ac:dyDescent="0.25">
      <c r="A5" s="161"/>
      <c r="B5" s="106" t="str">
        <f>IF(B2="","",CONCATENATE("Moyenne ",B2))</f>
        <v/>
      </c>
      <c r="C5" s="107"/>
      <c r="D5" s="108"/>
      <c r="E5" s="109"/>
      <c r="F5" s="108"/>
    </row>
    <row r="6" spans="1:6" x14ac:dyDescent="0.25">
      <c r="A6" s="161"/>
      <c r="B6" s="158"/>
      <c r="C6" s="110"/>
      <c r="D6" s="111"/>
      <c r="E6" s="112"/>
      <c r="F6" s="111"/>
    </row>
    <row r="7" spans="1:6" x14ac:dyDescent="0.25">
      <c r="A7" s="161"/>
      <c r="B7" s="159"/>
      <c r="C7" s="61"/>
      <c r="D7" s="104"/>
      <c r="E7" s="105"/>
      <c r="F7" s="104"/>
    </row>
    <row r="8" spans="1:6" x14ac:dyDescent="0.25">
      <c r="A8" s="161"/>
      <c r="B8" s="159"/>
      <c r="C8" s="103"/>
      <c r="D8" s="104"/>
      <c r="E8" s="105"/>
      <c r="F8" s="104"/>
    </row>
    <row r="9" spans="1:6" x14ac:dyDescent="0.25">
      <c r="A9" s="161"/>
      <c r="B9" s="106" t="str">
        <f>IF(B6="","",CONCATENATE("Moyenne ",B6))</f>
        <v/>
      </c>
      <c r="C9" s="107"/>
      <c r="D9" s="108"/>
      <c r="E9" s="109"/>
      <c r="F9" s="108"/>
    </row>
    <row r="10" spans="1:6" x14ac:dyDescent="0.25">
      <c r="A10" s="161"/>
      <c r="B10" s="158"/>
      <c r="C10" s="110"/>
      <c r="D10" s="111"/>
      <c r="E10" s="112"/>
      <c r="F10" s="111"/>
    </row>
    <row r="11" spans="1:6" x14ac:dyDescent="0.25">
      <c r="A11" s="161"/>
      <c r="B11" s="159"/>
      <c r="C11" s="103"/>
      <c r="D11" s="104"/>
      <c r="E11" s="105"/>
      <c r="F11" s="104"/>
    </row>
    <row r="12" spans="1:6" x14ac:dyDescent="0.25">
      <c r="A12" s="161"/>
      <c r="B12" s="159"/>
      <c r="C12" s="103"/>
      <c r="D12" s="104"/>
      <c r="E12" s="105"/>
      <c r="F12" s="104"/>
    </row>
    <row r="13" spans="1:6" x14ac:dyDescent="0.25">
      <c r="A13" s="161"/>
      <c r="B13" s="106" t="str">
        <f>IF(B10="","",CONCATENATE("Moyenne ",B10))</f>
        <v/>
      </c>
      <c r="C13" s="107"/>
      <c r="D13" s="108"/>
      <c r="E13" s="109"/>
      <c r="F13" s="108"/>
    </row>
    <row r="14" spans="1:6" x14ac:dyDescent="0.25">
      <c r="A14" s="161"/>
      <c r="B14" s="158"/>
      <c r="C14" s="110"/>
      <c r="D14" s="111"/>
      <c r="E14" s="112"/>
      <c r="F14" s="111"/>
    </row>
    <row r="15" spans="1:6" x14ac:dyDescent="0.25">
      <c r="A15" s="161"/>
      <c r="B15" s="159"/>
      <c r="C15" s="103"/>
      <c r="D15" s="104"/>
      <c r="E15" s="105"/>
      <c r="F15" s="104"/>
    </row>
    <row r="16" spans="1:6" x14ac:dyDescent="0.25">
      <c r="A16" s="161"/>
      <c r="B16" s="159"/>
      <c r="C16" s="103"/>
      <c r="D16" s="104"/>
      <c r="E16" s="105"/>
      <c r="F16" s="104"/>
    </row>
    <row r="17" spans="1:9" ht="15.75" thickBot="1" x14ac:dyDescent="0.3">
      <c r="A17" s="162"/>
      <c r="B17" s="113" t="str">
        <f>IF(B14="","",CONCATENATE("Moyenne ",B14))</f>
        <v/>
      </c>
      <c r="C17" s="114"/>
      <c r="D17" s="115"/>
      <c r="E17" s="116"/>
      <c r="F17" s="115"/>
    </row>
    <row r="18" spans="1:9" ht="15.75" thickBot="1" x14ac:dyDescent="0.3">
      <c r="A18" s="160" t="s">
        <v>26</v>
      </c>
      <c r="B18" s="163"/>
      <c r="C18" s="100"/>
      <c r="D18" s="101"/>
      <c r="E18" s="102"/>
      <c r="F18" s="102"/>
      <c r="G18" s="37" t="s">
        <v>18</v>
      </c>
      <c r="H18" s="37" t="s">
        <v>2</v>
      </c>
      <c r="I18" s="123" t="s">
        <v>3</v>
      </c>
    </row>
    <row r="19" spans="1:9" x14ac:dyDescent="0.25">
      <c r="A19" s="161"/>
      <c r="B19" s="159"/>
      <c r="C19" s="103"/>
      <c r="D19" s="104"/>
      <c r="E19" s="105"/>
      <c r="F19" s="105"/>
      <c r="G19" s="41" t="s">
        <v>9</v>
      </c>
      <c r="H19" s="117"/>
      <c r="I19" s="118"/>
    </row>
    <row r="20" spans="1:9" ht="15.75" thickBot="1" x14ac:dyDescent="0.3">
      <c r="A20" s="161"/>
      <c r="B20" s="159"/>
      <c r="C20" s="103"/>
      <c r="D20" s="104"/>
      <c r="E20" s="105"/>
      <c r="F20" s="105"/>
      <c r="G20" s="44" t="s">
        <v>10</v>
      </c>
      <c r="H20" s="119"/>
      <c r="I20" s="120"/>
    </row>
    <row r="21" spans="1:9" ht="15.75" thickBot="1" x14ac:dyDescent="0.3">
      <c r="A21" s="161"/>
      <c r="B21" s="121" t="str">
        <f>IF(B18="","",CONCATENATE("Moyenne ",B18))</f>
        <v/>
      </c>
      <c r="C21" s="103"/>
      <c r="D21" s="104"/>
      <c r="E21" s="105"/>
      <c r="F21" s="104"/>
    </row>
    <row r="22" spans="1:9" ht="15.75" thickBot="1" x14ac:dyDescent="0.3">
      <c r="A22" s="161"/>
      <c r="B22" s="158"/>
      <c r="C22" s="110"/>
      <c r="D22" s="111"/>
      <c r="E22" s="112"/>
      <c r="F22" s="111"/>
      <c r="G22" s="37" t="s">
        <v>18</v>
      </c>
      <c r="H22" s="37" t="s">
        <v>2</v>
      </c>
      <c r="I22" s="123" t="s">
        <v>3</v>
      </c>
    </row>
    <row r="23" spans="1:9" x14ac:dyDescent="0.25">
      <c r="A23" s="161"/>
      <c r="B23" s="159"/>
      <c r="C23" s="103"/>
      <c r="D23" s="104"/>
      <c r="E23" s="105"/>
      <c r="F23" s="104"/>
      <c r="G23" s="41" t="s">
        <v>9</v>
      </c>
      <c r="H23" s="117"/>
      <c r="I23" s="118"/>
    </row>
    <row r="24" spans="1:9" ht="15.75" thickBot="1" x14ac:dyDescent="0.3">
      <c r="A24" s="161"/>
      <c r="B24" s="159"/>
      <c r="C24" s="103"/>
      <c r="D24" s="104"/>
      <c r="E24" s="105"/>
      <c r="F24" s="104"/>
      <c r="G24" s="44" t="s">
        <v>10</v>
      </c>
      <c r="H24" s="119"/>
      <c r="I24" s="120"/>
    </row>
    <row r="25" spans="1:9" ht="15.75" thickBot="1" x14ac:dyDescent="0.3">
      <c r="A25" s="161"/>
      <c r="B25" s="106" t="str">
        <f>IF(B22="","",CONCATENATE("Moyenne ",B22))</f>
        <v/>
      </c>
      <c r="C25" s="107"/>
      <c r="D25" s="108"/>
      <c r="E25" s="109"/>
      <c r="F25" s="108"/>
    </row>
    <row r="26" spans="1:9" ht="15.75" thickBot="1" x14ac:dyDescent="0.3">
      <c r="A26" s="161"/>
      <c r="B26" s="158"/>
      <c r="C26" s="110"/>
      <c r="D26" s="111"/>
      <c r="E26" s="112"/>
      <c r="F26" s="111"/>
      <c r="G26" s="37" t="s">
        <v>18</v>
      </c>
      <c r="H26" s="37" t="s">
        <v>2</v>
      </c>
      <c r="I26" s="123" t="s">
        <v>3</v>
      </c>
    </row>
    <row r="27" spans="1:9" x14ac:dyDescent="0.25">
      <c r="A27" s="161"/>
      <c r="B27" s="159"/>
      <c r="C27" s="103"/>
      <c r="D27" s="104"/>
      <c r="E27" s="105"/>
      <c r="F27" s="104"/>
      <c r="G27" s="41" t="s">
        <v>9</v>
      </c>
      <c r="H27" s="117"/>
      <c r="I27" s="118"/>
    </row>
    <row r="28" spans="1:9" ht="15.75" thickBot="1" x14ac:dyDescent="0.3">
      <c r="A28" s="161"/>
      <c r="B28" s="159"/>
      <c r="C28" s="103"/>
      <c r="D28" s="104"/>
      <c r="E28" s="105"/>
      <c r="F28" s="104"/>
      <c r="G28" s="44" t="s">
        <v>10</v>
      </c>
      <c r="H28" s="119"/>
      <c r="I28" s="120"/>
    </row>
    <row r="29" spans="1:9" ht="15.75" thickBot="1" x14ac:dyDescent="0.3">
      <c r="A29" s="161"/>
      <c r="B29" s="106" t="str">
        <f>IF(B26="","",CONCATENATE("Moyenne ",B26))</f>
        <v/>
      </c>
      <c r="C29" s="107"/>
      <c r="D29" s="108"/>
      <c r="E29" s="109"/>
      <c r="F29" s="108"/>
    </row>
    <row r="30" spans="1:9" ht="15.75" thickBot="1" x14ac:dyDescent="0.3">
      <c r="A30" s="161"/>
      <c r="B30" s="159"/>
      <c r="C30" s="103"/>
      <c r="D30" s="104"/>
      <c r="E30" s="105"/>
      <c r="F30" s="105"/>
      <c r="G30" s="37" t="s">
        <v>18</v>
      </c>
      <c r="H30" s="37" t="s">
        <v>2</v>
      </c>
      <c r="I30" s="123" t="s">
        <v>3</v>
      </c>
    </row>
    <row r="31" spans="1:9" x14ac:dyDescent="0.25">
      <c r="A31" s="161"/>
      <c r="B31" s="159"/>
      <c r="C31" s="103"/>
      <c r="D31" s="104"/>
      <c r="E31" s="105"/>
      <c r="F31" s="105"/>
      <c r="G31" s="41" t="s">
        <v>9</v>
      </c>
      <c r="H31" s="117"/>
      <c r="I31" s="118"/>
    </row>
    <row r="32" spans="1:9" ht="15.75" thickBot="1" x14ac:dyDescent="0.3">
      <c r="A32" s="161"/>
      <c r="B32" s="159"/>
      <c r="C32" s="103"/>
      <c r="D32" s="104"/>
      <c r="E32" s="105"/>
      <c r="F32" s="105"/>
      <c r="G32" s="44" t="s">
        <v>10</v>
      </c>
      <c r="H32" s="119"/>
      <c r="I32" s="120"/>
    </row>
    <row r="33" spans="1:6" ht="15.75" thickBot="1" x14ac:dyDescent="0.3">
      <c r="A33" s="162"/>
      <c r="B33" s="113" t="str">
        <f>IF(B30="","",CONCATENATE("Moyenne ",B30))</f>
        <v/>
      </c>
      <c r="C33" s="114"/>
      <c r="D33" s="115"/>
      <c r="E33" s="116"/>
      <c r="F33" s="115"/>
    </row>
  </sheetData>
  <mergeCells count="10">
    <mergeCell ref="B26:B28"/>
    <mergeCell ref="B30:B32"/>
    <mergeCell ref="A18:A33"/>
    <mergeCell ref="B2:B4"/>
    <mergeCell ref="B6:B8"/>
    <mergeCell ref="B10:B12"/>
    <mergeCell ref="B14:B16"/>
    <mergeCell ref="B18:B20"/>
    <mergeCell ref="B22:B24"/>
    <mergeCell ref="A2:A17"/>
  </mergeCells>
  <conditionalFormatting sqref="E18:E20">
    <cfRule type="cellIs" dxfId="16" priority="25" operator="between">
      <formula>H19</formula>
      <formula>H20</formula>
    </cfRule>
    <cfRule type="cellIs" dxfId="15" priority="26" operator="between">
      <formula>H19</formula>
      <formula>H20</formula>
    </cfRule>
  </conditionalFormatting>
  <conditionalFormatting sqref="F18:F20">
    <cfRule type="cellIs" dxfId="14" priority="22" operator="between">
      <formula>I19</formula>
      <formula>I20</formula>
    </cfRule>
    <cfRule type="cellIs" dxfId="13" priority="24" operator="between">
      <formula>I19</formula>
      <formula>I20</formula>
    </cfRule>
  </conditionalFormatting>
  <conditionalFormatting sqref="E22:E24">
    <cfRule type="cellIs" dxfId="12" priority="19" operator="between">
      <formula>H23</formula>
      <formula>H24</formula>
    </cfRule>
    <cfRule type="cellIs" dxfId="11" priority="21" operator="between">
      <formula>H23</formula>
      <formula>H24</formula>
    </cfRule>
  </conditionalFormatting>
  <conditionalFormatting sqref="F22:F24">
    <cfRule type="cellIs" dxfId="10" priority="16" operator="between">
      <formula>I23</formula>
      <formula>I24</formula>
    </cfRule>
    <cfRule type="cellIs" dxfId="9" priority="18" operator="between">
      <formula>I23</formula>
      <formula>I24</formula>
    </cfRule>
  </conditionalFormatting>
  <conditionalFormatting sqref="E26:E28">
    <cfRule type="cellIs" dxfId="8" priority="13" operator="between">
      <formula>H27</formula>
      <formula>H28</formula>
    </cfRule>
    <cfRule type="cellIs" dxfId="7" priority="15" operator="between">
      <formula>H27</formula>
      <formula>H28</formula>
    </cfRule>
  </conditionalFormatting>
  <conditionalFormatting sqref="F26:F28">
    <cfRule type="cellIs" dxfId="6" priority="10" operator="between">
      <formula>I27</formula>
      <formula>I28</formula>
    </cfRule>
    <cfRule type="cellIs" dxfId="5" priority="12" operator="between">
      <formula>I27</formula>
      <formula>I28</formula>
    </cfRule>
  </conditionalFormatting>
  <conditionalFormatting sqref="E30:E32">
    <cfRule type="cellIs" dxfId="4" priority="7" operator="between">
      <formula>H31</formula>
      <formula>H32</formula>
    </cfRule>
    <cfRule type="cellIs" dxfId="3" priority="9" operator="between">
      <formula>H31</formula>
      <formula>H32</formula>
    </cfRule>
  </conditionalFormatting>
  <conditionalFormatting sqref="F30:F32">
    <cfRule type="cellIs" dxfId="2" priority="4" operator="between">
      <formula>I31</formula>
      <formula>I32</formula>
    </cfRule>
    <cfRule type="cellIs" dxfId="1" priority="6" operator="between">
      <formula>I31</formula>
      <formula>I32</formula>
    </cfRule>
  </conditionalFormatting>
  <conditionalFormatting sqref="B2:F33 H19:I20 H23:I24 H27:I28 H31:I32">
    <cfRule type="containsBlanks" dxfId="0" priority="3">
      <formula>LEN(TRIM(B2))=0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509"/>
  <sheetViews>
    <sheetView workbookViewId="0">
      <selection activeCell="M23" sqref="M23"/>
    </sheetView>
  </sheetViews>
  <sheetFormatPr baseColWidth="10" defaultRowHeight="15" x14ac:dyDescent="0.25"/>
  <cols>
    <col min="1" max="1" width="24.42578125" style="5" customWidth="1"/>
    <col min="2" max="4" width="11.42578125" style="5" customWidth="1"/>
    <col min="5" max="5" width="3.140625" style="5" customWidth="1"/>
    <col min="6" max="9" width="11.42578125" style="5"/>
    <col min="10" max="10" width="3.28515625" style="5" customWidth="1"/>
    <col min="11" max="16384" width="11.42578125" style="5"/>
  </cols>
  <sheetData>
    <row r="1" spans="1:12" ht="19.5" thickBot="1" x14ac:dyDescent="0.3">
      <c r="A1" s="164" t="s">
        <v>38</v>
      </c>
      <c r="B1" s="165"/>
      <c r="C1" s="165"/>
      <c r="D1" s="165"/>
      <c r="E1" s="165"/>
      <c r="F1" s="165"/>
      <c r="G1" s="165"/>
      <c r="H1" s="165"/>
      <c r="I1" s="166"/>
    </row>
    <row r="2" spans="1:12" ht="15.75" thickBot="1" x14ac:dyDescent="0.3">
      <c r="A2" s="4" t="s">
        <v>16</v>
      </c>
      <c r="B2" s="124" t="s">
        <v>2</v>
      </c>
      <c r="C2" s="125" t="s">
        <v>3</v>
      </c>
    </row>
    <row r="3" spans="1:12" x14ac:dyDescent="0.25">
      <c r="A3" s="20" t="str">
        <f>IF(EILs!B2="","",EILs!B2)</f>
        <v/>
      </c>
      <c r="B3" s="22" t="str">
        <f>IF(A3="","",IF(Traitement!$B$3="LECO",IF(EILs!C5&lt;LDs!$C$3,CONCATENATE("(",EILs!E5,")&lt;LD=",LDs!$C$4),EILs!E5),IF(Traitement!$B$3="THERMO",IF(EILs!C5&lt;LDs!$F$3,CONCATENATE("(",EILs!E5,")&lt;LD=",LDs!$F$4),EILs!E5),IF(Traitement!$B$3="ELEMENTAR",IF(EILs!C5&lt;LDs!$I$3,CONCATENATE("(",EILs!E5,")&lt;LD=",LDs!$I$4),EILs!E5),""))))</f>
        <v/>
      </c>
      <c r="C3" s="24" t="str">
        <f>IF(A3="","",IF(Traitement!$B$3="THERMO",IF(EILs!D5&lt;LDs!$F$6,CONCATENATE("(",EILs!F5,")&lt;LD=",LDs!$F$7),EILs!F5),IF(Traitement!$B$3="ELEMENTAR",IF(EILs!D5&lt;LDs!$I$5,CONCATENATE("(",EILs!F5,")&lt;LD=",LDs!$I$6),EILs!F5),"")))</f>
        <v/>
      </c>
    </row>
    <row r="4" spans="1:12" x14ac:dyDescent="0.25">
      <c r="A4" s="21" t="str">
        <f>IF(EILs!B6="","",EILs!B6)</f>
        <v/>
      </c>
      <c r="B4" s="25" t="str">
        <f>IF(A4="","",IF(Traitement!$B$3="LECO",IF(EILs!C9&lt;LDs!$C$3,CONCATENATE("(",EILs!E9,")&lt;LD=",LDs!$C$4),EILs!E9),IF(Traitement!$B$3="THERMO",IF(EILs!C9&lt;LDs!$F$3,CONCATENATE("(",EILs!E9,")&lt;LD=",LDs!$F$4),EILs!E9),IF(Traitement!$B$3="ELEMENTAR",IF(EILs!C9&lt;LDs!$I$3,CONCATENATE("(",EILs!E9,")&lt;LD=",LDs!$I$4),EILs!E9),""))))</f>
        <v/>
      </c>
      <c r="C4" s="26" t="str">
        <f>IF(A4="","",IF(Traitement!$B$3="THERMO",IF(EILs!D9&lt;LDs!$F$6,CONCATENATE("(",EILs!F9,")&lt;LD=",LDs!$F$7),EILs!F9),IF(Traitement!$B$3="ELEMENTAR",IF(EILs!D9&lt;LDs!$I$5,CONCATENATE("(",EILs!F9,")&lt;LD=",LDs!$I$6),EILs!F9),"")))</f>
        <v/>
      </c>
    </row>
    <row r="5" spans="1:12" x14ac:dyDescent="0.25">
      <c r="A5" s="21" t="str">
        <f>IF(EILs!B10="","",EILs!B10)</f>
        <v/>
      </c>
      <c r="B5" s="25" t="str">
        <f>IF(A5="","",IF(Traitement!$B$3="LECO",IF(EILs!C13&lt;LDs!$C$3,CONCATENATE("(",EILs!E13,")&lt;LD=",LDs!$C$4),EILs!E13),IF(Traitement!$B$3="THERMO",IF(EILs!C13&lt;LDs!$F$3,CONCATENATE("(",EILs!E13,")&lt;LD=",LDs!$F$4),EILs!E13),IF(Traitement!$B$3="ELEMENTAR",IF(EILs!C13&lt;LDs!$I$3,CONCATENATE("(",EILs!E13,")&lt;LD=",LDs!$I$4),EILs!E13),""))))</f>
        <v/>
      </c>
      <c r="C5" s="26" t="str">
        <f>IF(A5="","",IF(Traitement!$B$3="THERMO",IF(EILs!D13&lt;LDs!$F$6,CONCATENATE("(",EILs!F13,")&lt;LD=",LDs!$F$7),EILs!F13),IF(Traitement!$B$3="ELEMENTAR",IF(EILs!D13&lt;LDs!$I$5,CONCATENATE("(",EILs!F13,")&lt;LD=",LDs!$I$6),EILs!F13),"")))</f>
        <v/>
      </c>
    </row>
    <row r="6" spans="1:12" ht="15.75" thickBot="1" x14ac:dyDescent="0.3">
      <c r="A6" s="28" t="str">
        <f>IF(EILs!B14="","",EILs!B14)</f>
        <v/>
      </c>
      <c r="B6" s="27" t="str">
        <f>IF(A6="","",IF(Traitement!$B$3="LECO",IF(EILs!C17&lt;LDs!$C$3,CONCATENATE("(",EILs!E17,")&lt;LD=",LDs!$C$4),EILs!E17),IF(Traitement!$B$3="THERMO",IF(EILs!C17&lt;LDs!$F$3,CONCATENATE("(",EILs!E17,")&lt;LD=",LDs!$F$4),EILs!E17),IF(Traitement!$B$3="ELEMENTAR",IF(EILs!C17&lt;LDs!$I$3,CONCATENATE("(",EILs!E17,")&lt;LD=",LDs!$I$4),EILs!E17),""))))</f>
        <v/>
      </c>
      <c r="C6" s="30" t="str">
        <f>IF(A6="","",IF(Traitement!$B$3="THERMO",IF(EILs!D17&lt;LDs!$F$6,CONCATENATE("(",EILs!F17,")&lt;LD=",LDs!$F$7),EILs!F17),IF(Traitement!$B$3="ELEMENTAR",IF(EILs!D17&lt;LDs!$I$5,CONCATENATE("(",EILs!F17,")&lt;LD=",LDs!$I$6),EILs!F17),"")))</f>
        <v/>
      </c>
    </row>
    <row r="7" spans="1:12" ht="15.75" thickBot="1" x14ac:dyDescent="0.3"/>
    <row r="8" spans="1:12" ht="19.5" thickBot="1" x14ac:dyDescent="0.3">
      <c r="A8" s="164" t="s">
        <v>39</v>
      </c>
      <c r="B8" s="165"/>
      <c r="C8" s="165"/>
      <c r="D8" s="165"/>
      <c r="E8" s="165"/>
      <c r="F8" s="165"/>
      <c r="G8" s="165"/>
      <c r="H8" s="165"/>
      <c r="I8" s="166"/>
    </row>
    <row r="9" spans="1:12" customFormat="1" ht="15.75" thickBot="1" x14ac:dyDescent="0.3">
      <c r="A9" s="4" t="s">
        <v>16</v>
      </c>
      <c r="B9" s="124" t="s">
        <v>2</v>
      </c>
      <c r="C9" s="126" t="s">
        <v>3</v>
      </c>
      <c r="D9" s="125" t="s">
        <v>5</v>
      </c>
      <c r="F9" s="124" t="s">
        <v>40</v>
      </c>
      <c r="G9" s="126" t="s">
        <v>41</v>
      </c>
      <c r="H9" s="126" t="s">
        <v>42</v>
      </c>
      <c r="I9" s="125" t="s">
        <v>43</v>
      </c>
      <c r="K9" s="5"/>
      <c r="L9" s="5"/>
    </row>
    <row r="10" spans="1:12" customFormat="1" x14ac:dyDescent="0.25">
      <c r="A10" s="20" t="str">
        <f>IF(Traitement!A7="","",Traitement!A7)</f>
        <v>R6</v>
      </c>
      <c r="B10" s="22" t="str">
        <f>IF($A10="","",IF(Traitement!$B$3="LECO",IF(Traitement!B7&lt;LDs!$C$3,CONCATENATE("(",Traitement!E7,")&lt;LD=",LDs!$C$4),Traitement!E7),IF(Traitement!$B$3="THERMO",IF(Traitement!B7&lt;LDs!$F$3,CONCATENATE("(",Traitement!E7,")&lt;LD=",LDs!$F$4),Traitement!E7),IF(Traitement!$B$3="ELEMENTAR",IF(Traitement!B7&lt;LDs!$I$3,CONCATENATE("(",Traitement!E7,")&lt;LD=",LDs!$I$4),Traitement!E7),""))))</f>
        <v/>
      </c>
      <c r="C10" s="23" t="str">
        <f>IF($A10="","",IF(Traitement!B3="THERMO",IF(Traitement!C7&lt;LDs!$F$6,CONCATENATE("(",Traitement!F7,")&lt;LD=",LDs!$F$7),Traitement!F7),IF(Traitement!B3="ELEMENTAR",IF(Traitement!C7&lt;LDs!$I$5,CONCATENATE("(",Traitement!F7,")&lt;LD=",LDs!$I$6),Traitement!F7),"")))</f>
        <v/>
      </c>
      <c r="D10" s="24" t="str">
        <f>IF($A10="","",IF(Traitement!B3="ELEMENTAR",IF(Traitement!D7&lt;LDs!$I$7,CONCATENATE("(",Traitement!G7,")&lt;LD=",LDs!$I$8),Traitement!G7),""))</f>
        <v/>
      </c>
      <c r="F10" s="22" t="str">
        <f>IF(G10="","",IF(Traitement!$B$4="SOLS","",G10*1.724))</f>
        <v/>
      </c>
      <c r="G10" s="23" t="str">
        <f>IF(C10="","",IF(Traitement!I7="","",IF(Traitement!$B$4="SOLS",C10,C10-(Traitement!I7*0.12))))</f>
        <v/>
      </c>
      <c r="H10" s="23" t="str">
        <f>IF(B10="","",IF(Traitement!$B$4="SOLS","",IF(Traitement!$B$4="SOLS","",B10*10)))</f>
        <v/>
      </c>
      <c r="I10" s="24" t="str">
        <f>IF(B10="","",IF(C10="","",IF(Traitement!$B$4="SOLS","",(C10/B10)*10)))</f>
        <v/>
      </c>
      <c r="K10" s="5"/>
      <c r="L10" s="5"/>
    </row>
    <row r="11" spans="1:12" customFormat="1" x14ac:dyDescent="0.25">
      <c r="A11" s="21" t="str">
        <f>IF(Traitement!A8="","",Traitement!A8)</f>
        <v>US</v>
      </c>
      <c r="B11" s="25" t="str">
        <f>IF($A11="","",IF(Traitement!$B$3="LECO",IF(Traitement!B8&lt;LDs!$C$3,CONCATENATE("(",Traitement!E8,")&lt;LD=",LDs!$C$4),Traitement!E8),IF(Traitement!$B$3="THERMO",IF(Traitement!B8&lt;LDs!$F$3,CONCATENATE("(",Traitement!E8,")&lt;LD=",LDs!$F$4),Traitement!E8),IF(Traitement!$B$3="ELEMENTAR",IF(Traitement!B8&lt;LDs!$I$3,CONCATENATE("(",Traitement!E8,")&lt;LD=",LDs!$I$4),Traitement!E8),""))))</f>
        <v/>
      </c>
      <c r="C11" s="5" t="str">
        <f>IF($A11="","",IF(Traitement!B4="THERMO",IF(Traitement!C8&lt;LDs!$F$6,CONCATENATE("(",Traitement!F8,")&lt;LD=",LDs!$F$7),Traitement!F8),IF(Traitement!B4="ELEMENTAR",IF(Traitement!C8&lt;LDs!$I$5,CONCATENATE("(",Traitement!F8,")&lt;LD=",LDs!$I$6),Traitement!F8),"")))</f>
        <v/>
      </c>
      <c r="D11" s="26" t="str">
        <f>IF($A11="","",IF(Traitement!B4="ELEMENTAR",IF(Traitement!D8&lt;LDs!$I$7,CONCATENATE("(",Traitement!G8,")&lt;LD=",LDs!$I$8),Traitement!G8),""))</f>
        <v/>
      </c>
      <c r="F11" s="25" t="str">
        <f>IF(G11="","",IF(Traitement!$B$4="SOLS","",G11*1.724))</f>
        <v/>
      </c>
      <c r="G11" s="5" t="str">
        <f>IF(C11="","",IF(Traitement!I8="","",IF(Traitement!$B$4="SOLS",C11,C11-(Traitement!I8*0.12))))</f>
        <v/>
      </c>
      <c r="H11" s="5" t="str">
        <f>IF(B11="","",IF(Traitement!$B$4="SOLS","",IF(Traitement!$B$4="SOLS","",B11*10)))</f>
        <v/>
      </c>
      <c r="I11" s="26" t="str">
        <f>IF(B11="","",IF(C11="","",IF(Traitement!$B$4="SOLS","",(C11/B11)*10)))</f>
        <v/>
      </c>
      <c r="K11" s="5"/>
      <c r="L11" s="5"/>
    </row>
    <row r="12" spans="1:12" customFormat="1" x14ac:dyDescent="0.25">
      <c r="A12" s="21" t="str">
        <f>IF(Traitement!A9="","",Traitement!A9)</f>
        <v>R7</v>
      </c>
      <c r="B12" s="25" t="str">
        <f>IF($A12="","",IF(Traitement!$B$3="LECO",IF(Traitement!B9&lt;LDs!$C$3,CONCATENATE("(",Traitement!E9,")&lt;LD=",LDs!$C$4),Traitement!E9),IF(Traitement!$B$3="THERMO",IF(Traitement!B9&lt;LDs!$F$3,CONCATENATE("(",Traitement!E9,")&lt;LD=",LDs!$F$4),Traitement!E9),IF(Traitement!$B$3="ELEMENTAR",IF(Traitement!B9&lt;LDs!$I$3,CONCATENATE("(",Traitement!E9,")&lt;LD=",LDs!$I$4),Traitement!E9),""))))</f>
        <v/>
      </c>
      <c r="C12" s="5" t="str">
        <f>IF($A12="","",IF(Traitement!B5="THERMO",IF(Traitement!C9&lt;LDs!$F$6,CONCATENATE("(",Traitement!F9,")&lt;LD=",LDs!$F$7),Traitement!F9),IF(Traitement!B5="ELEMENTAR",IF(Traitement!C9&lt;LDs!$I$5,CONCATENATE("(",Traitement!F9,")&lt;LD=",LDs!$I$6),Traitement!F9),"")))</f>
        <v/>
      </c>
      <c r="D12" s="26" t="str">
        <f>IF($A12="","",IF(Traitement!B5="ELEMENTAR",IF(Traitement!D9&lt;LDs!$I$7,CONCATENATE("(",Traitement!G9,")&lt;LD=",LDs!$I$8),Traitement!G9),""))</f>
        <v/>
      </c>
      <c r="F12" s="25" t="str">
        <f>IF(G12="","",IF(Traitement!$B$4="SOLS","",G12*1.724))</f>
        <v/>
      </c>
      <c r="G12" s="5" t="str">
        <f>IF(C12="","",IF(Traitement!I9="","",IF(Traitement!$B$4="SOLS",C12,C12-(Traitement!I9*0.12))))</f>
        <v/>
      </c>
      <c r="H12" s="5" t="str">
        <f>IF(B12="","",IF(Traitement!$B$4="SOLS","",IF(Traitement!$B$4="SOLS","",B12*10)))</f>
        <v/>
      </c>
      <c r="I12" s="26" t="str">
        <f>IF(B12="","",IF(C12="","",IF(Traitement!$B$4="SOLS","",(C12/B12)*10)))</f>
        <v/>
      </c>
      <c r="K12" s="5"/>
      <c r="L12" s="5"/>
    </row>
    <row r="13" spans="1:12" customFormat="1" x14ac:dyDescent="0.25">
      <c r="A13" s="21" t="str">
        <f>IF(Traitement!A10="","",Traitement!A10)</f>
        <v>US</v>
      </c>
      <c r="B13" s="25" t="str">
        <f>IF($A13="","",IF(Traitement!$B$3="LECO",IF(Traitement!B10&lt;LDs!$C$3,CONCATENATE("(",Traitement!E10,")&lt;LD=",LDs!$C$4),Traitement!E10),IF(Traitement!$B$3="THERMO",IF(Traitement!B10&lt;LDs!$F$3,CONCATENATE("(",Traitement!E10,")&lt;LD=",LDs!$F$4),Traitement!E10),IF(Traitement!$B$3="ELEMENTAR",IF(Traitement!B10&lt;LDs!$I$3,CONCATENATE("(",Traitement!E10,")&lt;LD=",LDs!$I$4),Traitement!E10),""))))</f>
        <v/>
      </c>
      <c r="C13" s="5" t="str">
        <f>IF($A13="","",IF(Traitement!B6="THERMO",IF(Traitement!C10&lt;LDs!$F$6,CONCATENATE("(",Traitement!F10,")&lt;LD=",LDs!$F$7),Traitement!F10),IF(Traitement!B6="ELEMENTAR",IF(Traitement!C10&lt;LDs!$I$5,CONCATENATE("(",Traitement!F10,")&lt;LD=",LDs!$I$6),Traitement!F10),"")))</f>
        <v/>
      </c>
      <c r="D13" s="26" t="str">
        <f>IF($A13="","",IF(Traitement!B6="ELEMENTAR",IF(Traitement!D10&lt;LDs!$I$7,CONCATENATE("(",Traitement!G10,")&lt;LD=",LDs!$I$8),Traitement!G10),""))</f>
        <v/>
      </c>
      <c r="F13" s="25" t="str">
        <f>IF(G13="","",IF(Traitement!$B$4="SOLS","",G13*1.724))</f>
        <v/>
      </c>
      <c r="G13" s="5" t="str">
        <f>IF(C13="","",IF(Traitement!I10="","",IF(Traitement!$B$4="SOLS",C13,C13-(Traitement!I10*0.12))))</f>
        <v/>
      </c>
      <c r="H13" s="5" t="str">
        <f>IF(B13="","",IF(Traitement!$B$4="SOLS","",IF(Traitement!$B$4="SOLS","",B13*10)))</f>
        <v/>
      </c>
      <c r="I13" s="26" t="str">
        <f>IF(B13="","",IF(C13="","",IF(Traitement!$B$4="SOLS","",(C13/B13)*10)))</f>
        <v/>
      </c>
      <c r="K13" s="5"/>
      <c r="L13" s="5"/>
    </row>
    <row r="14" spans="1:12" customFormat="1" x14ac:dyDescent="0.25">
      <c r="A14" s="21" t="str">
        <f>IF(Traitement!A11="","",Traitement!A11)</f>
        <v>T11</v>
      </c>
      <c r="B14" s="25" t="str">
        <f>IF($A14="","",IF(Traitement!$B$3="LECO",IF(Traitement!B11&lt;LDs!$C$3,CONCATENATE("(",Traitement!E11,")&lt;LD=",LDs!$C$4),Traitement!E11),IF(Traitement!$B$3="THERMO",IF(Traitement!B11&lt;LDs!$F$3,CONCATENATE("(",Traitement!E11,")&lt;LD=",LDs!$F$4),Traitement!E11),IF(Traitement!$B$3="ELEMENTAR",IF(Traitement!B11&lt;LDs!$I$3,CONCATENATE("(",Traitement!E11,")&lt;LD=",LDs!$I$4),Traitement!E11),""))))</f>
        <v/>
      </c>
      <c r="C14" s="5" t="str">
        <f>IF($A14="","",IF(Traitement!B7="THERMO",IF(Traitement!C11&lt;LDs!$F$6,CONCATENATE("(",Traitement!F11,")&lt;LD=",LDs!$F$7),Traitement!F11),IF(Traitement!B7="ELEMENTAR",IF(Traitement!C11&lt;LDs!$I$5,CONCATENATE("(",Traitement!F11,")&lt;LD=",LDs!$I$6),Traitement!F11),"")))</f>
        <v/>
      </c>
      <c r="D14" s="26" t="str">
        <f>IF($A14="","",IF(Traitement!B7="ELEMENTAR",IF(Traitement!D11&lt;LDs!$I$7,CONCATENATE("(",Traitement!G11,")&lt;LD=",LDs!$I$8),Traitement!G11),""))</f>
        <v/>
      </c>
      <c r="F14" s="25" t="str">
        <f>IF(G14="","",IF(Traitement!$B$4="SOLS","",G14*1.724))</f>
        <v/>
      </c>
      <c r="G14" s="5" t="str">
        <f>IF(C14="","",IF(Traitement!I11="","",IF(Traitement!$B$4="SOLS",C14,C14-(Traitement!I11*0.12))))</f>
        <v/>
      </c>
      <c r="H14" s="5" t="str">
        <f>IF(B14="","",IF(Traitement!$B$4="SOLS","",IF(Traitement!$B$4="SOLS","",B14*10)))</f>
        <v/>
      </c>
      <c r="I14" s="26" t="str">
        <f>IF(B14="","",IF(C14="","",IF(Traitement!$B$4="SOLS","",(C14/B14)*10)))</f>
        <v/>
      </c>
      <c r="K14" s="5"/>
    </row>
    <row r="15" spans="1:12" customFormat="1" x14ac:dyDescent="0.25">
      <c r="A15" s="21" t="str">
        <f>IF(Traitement!A12="","",Traitement!A12)</f>
        <v>US</v>
      </c>
      <c r="B15" s="25" t="str">
        <f>IF($A15="","",IF(Traitement!$B$3="LECO",IF(Traitement!B12&lt;LDs!$C$3,CONCATENATE("(",Traitement!E12,")&lt;LD=",LDs!$C$4),Traitement!E12),IF(Traitement!$B$3="THERMO",IF(Traitement!B12&lt;LDs!$F$3,CONCATENATE("(",Traitement!E12,")&lt;LD=",LDs!$F$4),Traitement!E12),IF(Traitement!$B$3="ELEMENTAR",IF(Traitement!B12&lt;LDs!$I$3,CONCATENATE("(",Traitement!E12,")&lt;LD=",LDs!$I$4),Traitement!E12),""))))</f>
        <v/>
      </c>
      <c r="C15" s="5" t="str">
        <f>IF($A15="","",IF(Traitement!B8="THERMO",IF(Traitement!C12&lt;LDs!$F$6,CONCATENATE("(",Traitement!F12,")&lt;LD=",LDs!$F$7),Traitement!F12),IF(Traitement!B8="ELEMENTAR",IF(Traitement!C12&lt;LDs!$I$5,CONCATENATE("(",Traitement!F12,")&lt;LD=",LDs!$I$6),Traitement!F12),"")))</f>
        <v/>
      </c>
      <c r="D15" s="26" t="str">
        <f>IF($A15="","",IF(Traitement!B8="ELEMENTAR",IF(Traitement!D12&lt;LDs!$I$7,CONCATENATE("(",Traitement!G12,")&lt;LD=",LDs!$I$8),Traitement!G12),""))</f>
        <v/>
      </c>
      <c r="F15" s="25" t="str">
        <f>IF(G15="","",IF(Traitement!$B$4="SOLS","",G15*1.724))</f>
        <v/>
      </c>
      <c r="G15" s="5" t="str">
        <f>IF(C15="","",IF(Traitement!I12="","",IF(Traitement!$B$4="SOLS",C15,C15-(Traitement!I12*0.12))))</f>
        <v/>
      </c>
      <c r="H15" s="5" t="str">
        <f>IF(B15="","",IF(Traitement!$B$4="SOLS","",IF(Traitement!$B$4="SOLS","",B15*10)))</f>
        <v/>
      </c>
      <c r="I15" s="26" t="str">
        <f>IF(B15="","",IF(C15="","",IF(Traitement!$B$4="SOLS","",(C15/B15)*10)))</f>
        <v/>
      </c>
    </row>
    <row r="16" spans="1:12" customFormat="1" x14ac:dyDescent="0.25">
      <c r="A16" s="21" t="str">
        <f>IF(Traitement!A13="","",Traitement!A13)</f>
        <v/>
      </c>
      <c r="B16" s="25" t="str">
        <f>IF($A16="","",IF(Traitement!$B$3="LECO",IF(Traitement!B13&lt;LDs!$C$3,CONCATENATE("(",Traitement!E13,")&lt;LD=",LDs!$C$4),Traitement!E13),IF(Traitement!$B$3="THERMO",IF(Traitement!B13&lt;LDs!$F$3,CONCATENATE("(",Traitement!E13,")&lt;LD=",LDs!$F$4),Traitement!E13),IF(Traitement!$B$3="ELEMENTAR",IF(Traitement!B13&lt;LDs!$I$3,CONCATENATE("(",Traitement!E13,")&lt;LD=",LDs!$I$4),Traitement!E13),""))))</f>
        <v/>
      </c>
      <c r="C16" s="5" t="str">
        <f>IF($A16="","",IF(Traitement!B9="THERMO",IF(Traitement!C13&lt;LDs!$F$6,CONCATENATE("(",Traitement!F13,")&lt;LD=",LDs!$F$7),Traitement!F13),IF(Traitement!B9="ELEMENTAR",IF(Traitement!C13&lt;LDs!$I$5,CONCATENATE("(",Traitement!F13,")&lt;LD=",LDs!$I$6),Traitement!F13),"")))</f>
        <v/>
      </c>
      <c r="D16" s="26" t="str">
        <f>IF($A16="","",IF(Traitement!B9="ELEMENTAR",IF(Traitement!D13&lt;LDs!$I$7,CONCATENATE("(",Traitement!G13,")&lt;LD=",LDs!$I$8),Traitement!G13),""))</f>
        <v/>
      </c>
      <c r="F16" s="25" t="str">
        <f>IF(G16="","",IF(Traitement!$B$4="SOLS","",G16*1.724))</f>
        <v/>
      </c>
      <c r="G16" s="5" t="str">
        <f>IF(C16="","",IF(Traitement!I13="","",IF(Traitement!$B$4="SOLS",C16,C16-(Traitement!I13*0.12))))</f>
        <v/>
      </c>
      <c r="H16" s="5" t="str">
        <f>IF(B16="","",IF(Traitement!$B$4="SOLS","",IF(Traitement!$B$4="SOLS","",B16*10)))</f>
        <v/>
      </c>
      <c r="I16" s="26" t="str">
        <f>IF(B16="","",IF(C16="","",IF(Traitement!$B$4="SOLS","",(C16/B16)*10)))</f>
        <v/>
      </c>
    </row>
    <row r="17" spans="1:9" customFormat="1" x14ac:dyDescent="0.25">
      <c r="A17" s="21" t="str">
        <f>IF(Traitement!A14="","",Traitement!A14)</f>
        <v/>
      </c>
      <c r="B17" s="25" t="str">
        <f>IF($A17="","",IF(Traitement!$B$3="LECO",IF(Traitement!B14&lt;LDs!$C$3,CONCATENATE("(",Traitement!E14,")&lt;LD=",LDs!$C$4),Traitement!E14),IF(Traitement!$B$3="THERMO",IF(Traitement!B14&lt;LDs!$F$3,CONCATENATE("(",Traitement!E14,")&lt;LD=",LDs!$F$4),Traitement!E14),IF(Traitement!$B$3="ELEMENTAR",IF(Traitement!B14&lt;LDs!$I$3,CONCATENATE("(",Traitement!E14,")&lt;LD=",LDs!$I$4),Traitement!E14),""))))</f>
        <v/>
      </c>
      <c r="C17" s="5" t="str">
        <f>IF($A17="","",IF(Traitement!B10="THERMO",IF(Traitement!C14&lt;LDs!$F$6,CONCATENATE("(",Traitement!F14,")&lt;LD=",LDs!$F$7),Traitement!F14),IF(Traitement!B10="ELEMENTAR",IF(Traitement!C14&lt;LDs!$I$5,CONCATENATE("(",Traitement!F14,")&lt;LD=",LDs!$I$6),Traitement!F14),"")))</f>
        <v/>
      </c>
      <c r="D17" s="26" t="str">
        <f>IF($A17="","",IF(Traitement!B10="ELEMENTAR",IF(Traitement!D14&lt;LDs!$I$7,CONCATENATE("(",Traitement!G14,")&lt;LD=",LDs!$I$8),Traitement!G14),""))</f>
        <v/>
      </c>
      <c r="F17" s="25" t="str">
        <f>IF(G17="","",IF(Traitement!$B$4="SOLS","",G17*1.724))</f>
        <v/>
      </c>
      <c r="G17" s="5" t="str">
        <f>IF(C17="","",IF(Traitement!I14="","",IF(Traitement!$B$4="SOLS",C17,C17-(Traitement!I14*0.12))))</f>
        <v/>
      </c>
      <c r="H17" s="5" t="str">
        <f>IF(B17="","",IF(Traitement!$B$4="SOLS","",IF(Traitement!$B$4="SOLS","",B17*10)))</f>
        <v/>
      </c>
      <c r="I17" s="26" t="str">
        <f>IF(B17="","",IF(C17="","",IF(Traitement!$B$4="SOLS","",(C17/B17)*10)))</f>
        <v/>
      </c>
    </row>
    <row r="18" spans="1:9" customFormat="1" x14ac:dyDescent="0.25">
      <c r="A18" s="21" t="str">
        <f>IF(Traitement!A15="","",Traitement!A15)</f>
        <v/>
      </c>
      <c r="B18" s="25" t="str">
        <f>IF($A18="","",IF(Traitement!$B$3="LECO",IF(Traitement!B15&lt;LDs!$C$3,CONCATENATE("(",Traitement!E15,")&lt;LD=",LDs!$C$4),Traitement!E15),IF(Traitement!$B$3="THERMO",IF(Traitement!B15&lt;LDs!$F$3,CONCATENATE("(",Traitement!E15,")&lt;LD=",LDs!$F$4),Traitement!E15),IF(Traitement!$B$3="ELEMENTAR",IF(Traitement!B15&lt;LDs!$I$3,CONCATENATE("(",Traitement!E15,")&lt;LD=",LDs!$I$4),Traitement!E15),""))))</f>
        <v/>
      </c>
      <c r="C18" s="5" t="str">
        <f>IF($A18="","",IF(Traitement!B11="THERMO",IF(Traitement!C15&lt;LDs!$F$6,CONCATENATE("(",Traitement!F15,")&lt;LD=",LDs!$F$7),Traitement!F15),IF(Traitement!B11="ELEMENTAR",IF(Traitement!C15&lt;LDs!$I$5,CONCATENATE("(",Traitement!F15,")&lt;LD=",LDs!$I$6),Traitement!F15),"")))</f>
        <v/>
      </c>
      <c r="D18" s="26" t="str">
        <f>IF($A18="","",IF(Traitement!B11="ELEMENTAR",IF(Traitement!D15&lt;LDs!$I$7,CONCATENATE("(",Traitement!G15,")&lt;LD=",LDs!$I$8),Traitement!G15),""))</f>
        <v/>
      </c>
      <c r="F18" s="25" t="str">
        <f>IF(G18="","",IF(Traitement!$B$4="SOLS","",G18*1.724))</f>
        <v/>
      </c>
      <c r="G18" s="5" t="str">
        <f>IF(C18="","",IF(Traitement!I15="","",IF(Traitement!$B$4="SOLS",C18,C18-(Traitement!I15*0.12))))</f>
        <v/>
      </c>
      <c r="H18" s="5" t="str">
        <f>IF(B18="","",IF(Traitement!$B$4="SOLS","",IF(Traitement!$B$4="SOLS","",B18*10)))</f>
        <v/>
      </c>
      <c r="I18" s="26" t="str">
        <f>IF(B18="","",IF(C18="","",IF(Traitement!$B$4="SOLS","",(C18/B18)*10)))</f>
        <v/>
      </c>
    </row>
    <row r="19" spans="1:9" customFormat="1" x14ac:dyDescent="0.25">
      <c r="A19" s="21" t="str">
        <f>IF(Traitement!A16="","",Traitement!A16)</f>
        <v/>
      </c>
      <c r="B19" s="25" t="str">
        <f>IF($A19="","",IF(Traitement!$B$3="LECO",IF(Traitement!B16&lt;LDs!$C$3,CONCATENATE("(",Traitement!E16,")&lt;LD=",LDs!$C$4),Traitement!E16),IF(Traitement!$B$3="THERMO",IF(Traitement!B16&lt;LDs!$F$3,CONCATENATE("(",Traitement!E16,")&lt;LD=",LDs!$F$4),Traitement!E16),IF(Traitement!$B$3="ELEMENTAR",IF(Traitement!B16&lt;LDs!$I$3,CONCATENATE("(",Traitement!E16,")&lt;LD=",LDs!$I$4),Traitement!E16),""))))</f>
        <v/>
      </c>
      <c r="C19" s="5" t="str">
        <f>IF($A19="","",IF(Traitement!B12="THERMO",IF(Traitement!C16&lt;LDs!$F$6,CONCATENATE("(",Traitement!F16,")&lt;LD=",LDs!$F$7),Traitement!F16),IF(Traitement!B12="ELEMENTAR",IF(Traitement!C16&lt;LDs!$I$5,CONCATENATE("(",Traitement!F16,")&lt;LD=",LDs!$I$6),Traitement!F16),"")))</f>
        <v/>
      </c>
      <c r="D19" s="26" t="str">
        <f>IF($A19="","",IF(Traitement!B12="ELEMENTAR",IF(Traitement!D16&lt;LDs!$I$7,CONCATENATE("(",Traitement!G16,")&lt;LD=",LDs!$I$8),Traitement!G16),""))</f>
        <v/>
      </c>
      <c r="F19" s="25" t="str">
        <f>IF(G19="","",IF(Traitement!$B$4="SOLS","",G19*1.724))</f>
        <v/>
      </c>
      <c r="G19" s="5" t="str">
        <f>IF(C19="","",IF(Traitement!I16="","",IF(Traitement!$B$4="SOLS",C19,C19-(Traitement!I16*0.12))))</f>
        <v/>
      </c>
      <c r="H19" s="5" t="str">
        <f>IF(B19="","",IF(Traitement!$B$4="SOLS","",IF(Traitement!$B$4="SOLS","",B19*10)))</f>
        <v/>
      </c>
      <c r="I19" s="26" t="str">
        <f>IF(B19="","",IF(C19="","",IF(Traitement!$B$4="SOLS","",(C19/B19)*10)))</f>
        <v/>
      </c>
    </row>
    <row r="20" spans="1:9" customFormat="1" x14ac:dyDescent="0.25">
      <c r="A20" s="21" t="str">
        <f>IF(Traitement!A17="","",Traitement!A17)</f>
        <v/>
      </c>
      <c r="B20" s="25" t="str">
        <f>IF($A20="","",IF(Traitement!$B$3="LECO",IF(Traitement!B17&lt;LDs!$C$3,CONCATENATE("(",Traitement!E17,")&lt;LD=",LDs!$C$4),Traitement!E17),IF(Traitement!$B$3="THERMO",IF(Traitement!B17&lt;LDs!$F$3,CONCATENATE("(",Traitement!E17,")&lt;LD=",LDs!$F$4),Traitement!E17),IF(Traitement!$B$3="ELEMENTAR",IF(Traitement!B17&lt;LDs!$I$3,CONCATENATE("(",Traitement!E17,")&lt;LD=",LDs!$I$4),Traitement!E17),""))))</f>
        <v/>
      </c>
      <c r="C20" s="5" t="str">
        <f>IF($A20="","",IF(Traitement!B13="THERMO",IF(Traitement!C17&lt;LDs!$F$6,CONCATENATE("(",Traitement!F17,")&lt;LD=",LDs!$F$7),Traitement!F17),IF(Traitement!B13="ELEMENTAR",IF(Traitement!C17&lt;LDs!$I$5,CONCATENATE("(",Traitement!F17,")&lt;LD=",LDs!$I$6),Traitement!F17),"")))</f>
        <v/>
      </c>
      <c r="D20" s="26" t="str">
        <f>IF($A20="","",IF(Traitement!B13="ELEMENTAR",IF(Traitement!D17&lt;LDs!$I$7,CONCATENATE("(",Traitement!G17,")&lt;LD=",LDs!$I$8),Traitement!G17),""))</f>
        <v/>
      </c>
      <c r="F20" s="25" t="str">
        <f>IF(G20="","",IF(Traitement!$B$4="SOLS","",G20*1.724))</f>
        <v/>
      </c>
      <c r="G20" s="5" t="str">
        <f>IF(C20="","",IF(Traitement!I17="","",IF(Traitement!$B$4="SOLS",C20,C20-(Traitement!I17*0.12))))</f>
        <v/>
      </c>
      <c r="H20" s="5" t="str">
        <f>IF(B20="","",IF(Traitement!$B$4="SOLS","",IF(Traitement!$B$4="SOLS","",B20*10)))</f>
        <v/>
      </c>
      <c r="I20" s="26" t="str">
        <f>IF(B20="","",IF(C20="","",IF(Traitement!$B$4="SOLS","",(C20/B20)*10)))</f>
        <v/>
      </c>
    </row>
    <row r="21" spans="1:9" customFormat="1" x14ac:dyDescent="0.25">
      <c r="A21" s="21" t="str">
        <f>IF(Traitement!A18="","",Traitement!A18)</f>
        <v>R6</v>
      </c>
      <c r="B21" s="25" t="str">
        <f>IF($A21="","",IF(Traitement!$B$3="LECO",IF(Traitement!B18&lt;LDs!$C$3,CONCATENATE("(",Traitement!E18,")&lt;LD=",LDs!$C$4),Traitement!E18),IF(Traitement!$B$3="THERMO",IF(Traitement!B18&lt;LDs!$F$3,CONCATENATE("(",Traitement!E18,")&lt;LD=",LDs!$F$4),Traitement!E18),IF(Traitement!$B$3="ELEMENTAR",IF(Traitement!B18&lt;LDs!$I$3,CONCATENATE("(",Traitement!E18,")&lt;LD=",LDs!$I$4),Traitement!E18),""))))</f>
        <v/>
      </c>
      <c r="C21" s="5" t="str">
        <f>IF($A21="","",IF(Traitement!B14="THERMO",IF(Traitement!C18&lt;LDs!$F$6,CONCATENATE("(",Traitement!F18,")&lt;LD=",LDs!$F$7),Traitement!F18),IF(Traitement!B14="ELEMENTAR",IF(Traitement!C18&lt;LDs!$I$5,CONCATENATE("(",Traitement!F18,")&lt;LD=",LDs!$I$6),Traitement!F18),"")))</f>
        <v/>
      </c>
      <c r="D21" s="26" t="str">
        <f>IF($A21="","",IF(Traitement!B14="ELEMENTAR",IF(Traitement!D18&lt;LDs!$I$7,CONCATENATE("(",Traitement!G18,")&lt;LD=",LDs!$I$8),Traitement!G18),""))</f>
        <v/>
      </c>
      <c r="F21" s="25" t="str">
        <f>IF(G21="","",IF(Traitement!$B$4="SOLS","",G21*1.724))</f>
        <v/>
      </c>
      <c r="G21" s="5" t="str">
        <f>IF(C21="","",IF(Traitement!I18="","",IF(Traitement!$B$4="SOLS",C21,C21-(Traitement!I18*0.12))))</f>
        <v/>
      </c>
      <c r="H21" s="5" t="str">
        <f>IF(B21="","",IF(Traitement!$B$4="SOLS","",IF(Traitement!$B$4="SOLS","",B21*10)))</f>
        <v/>
      </c>
      <c r="I21" s="26" t="str">
        <f>IF(B21="","",IF(C21="","",IF(Traitement!$B$4="SOLS","",(C21/B21)*10)))</f>
        <v/>
      </c>
    </row>
    <row r="22" spans="1:9" customFormat="1" x14ac:dyDescent="0.25">
      <c r="A22" s="21" t="str">
        <f>IF(Traitement!A19="","",Traitement!A19)</f>
        <v>US</v>
      </c>
      <c r="B22" s="25" t="str">
        <f>IF($A22="","",IF(Traitement!$B$3="LECO",IF(Traitement!B19&lt;LDs!$C$3,CONCATENATE("(",Traitement!E19,")&lt;LD=",LDs!$C$4),Traitement!E19),IF(Traitement!$B$3="THERMO",IF(Traitement!B19&lt;LDs!$F$3,CONCATENATE("(",Traitement!E19,")&lt;LD=",LDs!$F$4),Traitement!E19),IF(Traitement!$B$3="ELEMENTAR",IF(Traitement!B19&lt;LDs!$I$3,CONCATENATE("(",Traitement!E19,")&lt;LD=",LDs!$I$4),Traitement!E19),""))))</f>
        <v/>
      </c>
      <c r="C22" s="5" t="str">
        <f>IF($A22="","",IF(Traitement!B15="THERMO",IF(Traitement!C19&lt;LDs!$F$6,CONCATENATE("(",Traitement!F19,")&lt;LD=",LDs!$F$7),Traitement!F19),IF(Traitement!B15="ELEMENTAR",IF(Traitement!C19&lt;LDs!$I$5,CONCATENATE("(",Traitement!F19,")&lt;LD=",LDs!$I$6),Traitement!F19),"")))</f>
        <v/>
      </c>
      <c r="D22" s="26" t="str">
        <f>IF($A22="","",IF(Traitement!B15="ELEMENTAR",IF(Traitement!D19&lt;LDs!$I$7,CONCATENATE("(",Traitement!G19,")&lt;LD=",LDs!$I$8),Traitement!G19),""))</f>
        <v/>
      </c>
      <c r="F22" s="25" t="str">
        <f>IF(G22="","",IF(Traitement!$B$4="SOLS","",G22*1.724))</f>
        <v/>
      </c>
      <c r="G22" s="5" t="str">
        <f>IF(C22="","",IF(Traitement!I19="","",IF(Traitement!$B$4="SOLS",C22,C22-(Traitement!I19*0.12))))</f>
        <v/>
      </c>
      <c r="H22" s="5" t="str">
        <f>IF(B22="","",IF(Traitement!$B$4="SOLS","",IF(Traitement!$B$4="SOLS","",B22*10)))</f>
        <v/>
      </c>
      <c r="I22" s="26" t="str">
        <f>IF(B22="","",IF(C22="","",IF(Traitement!$B$4="SOLS","",(C22/B22)*10)))</f>
        <v/>
      </c>
    </row>
    <row r="23" spans="1:9" customFormat="1" x14ac:dyDescent="0.25">
      <c r="A23" s="21" t="str">
        <f>IF(Traitement!A20="","",Traitement!A20)</f>
        <v>R7</v>
      </c>
      <c r="B23" s="25" t="str">
        <f>IF($A23="","",IF(Traitement!$B$3="LECO",IF(Traitement!B20&lt;LDs!$C$3,CONCATENATE("(",Traitement!E20,")&lt;LD=",LDs!$C$4),Traitement!E20),IF(Traitement!$B$3="THERMO",IF(Traitement!B20&lt;LDs!$F$3,CONCATENATE("(",Traitement!E20,")&lt;LD=",LDs!$F$4),Traitement!E20),IF(Traitement!$B$3="ELEMENTAR",IF(Traitement!B20&lt;LDs!$I$3,CONCATENATE("(",Traitement!E20,")&lt;LD=",LDs!$I$4),Traitement!E20),""))))</f>
        <v/>
      </c>
      <c r="C23" s="5" t="str">
        <f>IF($A23="","",IF(Traitement!B16="THERMO",IF(Traitement!C20&lt;LDs!$F$6,CONCATENATE("(",Traitement!F20,")&lt;LD=",LDs!$F$7),Traitement!F20),IF(Traitement!B16="ELEMENTAR",IF(Traitement!C20&lt;LDs!$I$5,CONCATENATE("(",Traitement!F20,")&lt;LD=",LDs!$I$6),Traitement!F20),"")))</f>
        <v/>
      </c>
      <c r="D23" s="26" t="str">
        <f>IF($A23="","",IF(Traitement!B16="ELEMENTAR",IF(Traitement!D20&lt;LDs!$I$7,CONCATENATE("(",Traitement!G20,")&lt;LD=",LDs!$I$8),Traitement!G20),""))</f>
        <v/>
      </c>
      <c r="F23" s="25" t="str">
        <f>IF(G23="","",IF(Traitement!$B$4="SOLS","",G23*1.724))</f>
        <v/>
      </c>
      <c r="G23" s="5" t="str">
        <f>IF(C23="","",IF(Traitement!I20="","",IF(Traitement!$B$4="SOLS",C23,C23-(Traitement!I20*0.12))))</f>
        <v/>
      </c>
      <c r="H23" s="5" t="str">
        <f>IF(B23="","",IF(Traitement!$B$4="SOLS","",IF(Traitement!$B$4="SOLS","",B23*10)))</f>
        <v/>
      </c>
      <c r="I23" s="26" t="str">
        <f>IF(B23="","",IF(C23="","",IF(Traitement!$B$4="SOLS","",(C23/B23)*10)))</f>
        <v/>
      </c>
    </row>
    <row r="24" spans="1:9" customFormat="1" x14ac:dyDescent="0.25">
      <c r="A24" s="21" t="str">
        <f>IF(Traitement!A21="","",Traitement!A21)</f>
        <v>US</v>
      </c>
      <c r="B24" s="25" t="str">
        <f>IF($A24="","",IF(Traitement!$B$3="LECO",IF(Traitement!B21&lt;LDs!$C$3,CONCATENATE("(",Traitement!E21,")&lt;LD=",LDs!$C$4),Traitement!E21),IF(Traitement!$B$3="THERMO",IF(Traitement!B21&lt;LDs!$F$3,CONCATENATE("(",Traitement!E21,")&lt;LD=",LDs!$F$4),Traitement!E21),IF(Traitement!$B$3="ELEMENTAR",IF(Traitement!B21&lt;LDs!$I$3,CONCATENATE("(",Traitement!E21,")&lt;LD=",LDs!$I$4),Traitement!E21),""))))</f>
        <v/>
      </c>
      <c r="C24" s="5" t="str">
        <f>IF($A24="","",IF(Traitement!B17="THERMO",IF(Traitement!C21&lt;LDs!$F$6,CONCATENATE("(",Traitement!F21,")&lt;LD=",LDs!$F$7),Traitement!F21),IF(Traitement!B17="ELEMENTAR",IF(Traitement!C21&lt;LDs!$I$5,CONCATENATE("(",Traitement!F21,")&lt;LD=",LDs!$I$6),Traitement!F21),"")))</f>
        <v/>
      </c>
      <c r="D24" s="26" t="str">
        <f>IF($A24="","",IF(Traitement!B17="ELEMENTAR",IF(Traitement!D21&lt;LDs!$I$7,CONCATENATE("(",Traitement!G21,")&lt;LD=",LDs!$I$8),Traitement!G21),""))</f>
        <v/>
      </c>
      <c r="F24" s="25" t="str">
        <f>IF(G24="","",IF(Traitement!$B$4="SOLS","",G24*1.724))</f>
        <v/>
      </c>
      <c r="G24" s="5" t="str">
        <f>IF(C24="","",IF(Traitement!I21="","",IF(Traitement!$B$4="SOLS",C24,C24-(Traitement!I21*0.12))))</f>
        <v/>
      </c>
      <c r="H24" s="5" t="str">
        <f>IF(B24="","",IF(Traitement!$B$4="SOLS","",IF(Traitement!$B$4="SOLS","",B24*10)))</f>
        <v/>
      </c>
      <c r="I24" s="26" t="str">
        <f>IF(B24="","",IF(C24="","",IF(Traitement!$B$4="SOLS","",(C24/B24)*10)))</f>
        <v/>
      </c>
    </row>
    <row r="25" spans="1:9" customFormat="1" x14ac:dyDescent="0.25">
      <c r="A25" s="21" t="str">
        <f>IF(Traitement!A22="","",Traitement!A22)</f>
        <v>T11</v>
      </c>
      <c r="B25" s="25" t="str">
        <f>IF($A25="","",IF(Traitement!$B$3="LECO",IF(Traitement!B22&lt;LDs!$C$3,CONCATENATE("(",Traitement!E22,")&lt;LD=",LDs!$C$4),Traitement!E22),IF(Traitement!$B$3="THERMO",IF(Traitement!B22&lt;LDs!$F$3,CONCATENATE("(",Traitement!E22,")&lt;LD=",LDs!$F$4),Traitement!E22),IF(Traitement!$B$3="ELEMENTAR",IF(Traitement!B22&lt;LDs!$I$3,CONCATENATE("(",Traitement!E22,")&lt;LD=",LDs!$I$4),Traitement!E22),""))))</f>
        <v/>
      </c>
      <c r="C25" s="5" t="str">
        <f>IF($A25="","",IF(Traitement!B18="THERMO",IF(Traitement!C22&lt;LDs!$F$6,CONCATENATE("(",Traitement!F22,")&lt;LD=",LDs!$F$7),Traitement!F22),IF(Traitement!B18="ELEMENTAR",IF(Traitement!C22&lt;LDs!$I$5,CONCATENATE("(",Traitement!F22,")&lt;LD=",LDs!$I$6),Traitement!F22),"")))</f>
        <v/>
      </c>
      <c r="D25" s="26" t="str">
        <f>IF($A25="","",IF(Traitement!B18="ELEMENTAR",IF(Traitement!D22&lt;LDs!$I$7,CONCATENATE("(",Traitement!G22,")&lt;LD=",LDs!$I$8),Traitement!G22),""))</f>
        <v/>
      </c>
      <c r="F25" s="25" t="str">
        <f>IF(G25="","",IF(Traitement!$B$4="SOLS","",G25*1.724))</f>
        <v/>
      </c>
      <c r="G25" s="5" t="str">
        <f>IF(C25="","",IF(Traitement!I22="","",IF(Traitement!$B$4="SOLS",C25,C25-(Traitement!I22*0.12))))</f>
        <v/>
      </c>
      <c r="H25" s="5" t="str">
        <f>IF(B25="","",IF(Traitement!$B$4="SOLS","",IF(Traitement!$B$4="SOLS","",B25*10)))</f>
        <v/>
      </c>
      <c r="I25" s="26" t="str">
        <f>IF(B25="","",IF(C25="","",IF(Traitement!$B$4="SOLS","",(C25/B25)*10)))</f>
        <v/>
      </c>
    </row>
    <row r="26" spans="1:9" customFormat="1" x14ac:dyDescent="0.25">
      <c r="A26" s="21" t="str">
        <f>IF(Traitement!A23="","",Traitement!A23)</f>
        <v>US</v>
      </c>
      <c r="B26" s="25" t="str">
        <f>IF($A26="","",IF(Traitement!$B$3="LECO",IF(Traitement!B23&lt;LDs!$C$3,CONCATENATE("(",Traitement!E23,")&lt;LD=",LDs!$C$4),Traitement!E23),IF(Traitement!$B$3="THERMO",IF(Traitement!B23&lt;LDs!$F$3,CONCATENATE("(",Traitement!E23,")&lt;LD=",LDs!$F$4),Traitement!E23),IF(Traitement!$B$3="ELEMENTAR",IF(Traitement!B23&lt;LDs!$I$3,CONCATENATE("(",Traitement!E23,")&lt;LD=",LDs!$I$4),Traitement!E23),""))))</f>
        <v/>
      </c>
      <c r="C26" s="5" t="str">
        <f>IF($A26="","",IF(Traitement!B19="THERMO",IF(Traitement!C23&lt;LDs!$F$6,CONCATENATE("(",Traitement!F23,")&lt;LD=",LDs!$F$7),Traitement!F23),IF(Traitement!B19="ELEMENTAR",IF(Traitement!C23&lt;LDs!$I$5,CONCATENATE("(",Traitement!F23,")&lt;LD=",LDs!$I$6),Traitement!F23),"")))</f>
        <v/>
      </c>
      <c r="D26" s="26" t="str">
        <f>IF($A26="","",IF(Traitement!B19="ELEMENTAR",IF(Traitement!D23&lt;LDs!$I$7,CONCATENATE("(",Traitement!G23,")&lt;LD=",LDs!$I$8),Traitement!G23),""))</f>
        <v/>
      </c>
      <c r="F26" s="25" t="str">
        <f>IF(G26="","",IF(Traitement!$B$4="SOLS","",G26*1.724))</f>
        <v/>
      </c>
      <c r="G26" s="5" t="str">
        <f>IF(C26="","",IF(Traitement!I23="","",IF(Traitement!$B$4="SOLS",C26,C26-(Traitement!I23*0.12))))</f>
        <v/>
      </c>
      <c r="H26" s="5" t="str">
        <f>IF(B26="","",IF(Traitement!$B$4="SOLS","",IF(Traitement!$B$4="SOLS","",B26*10)))</f>
        <v/>
      </c>
      <c r="I26" s="26" t="str">
        <f>IF(B26="","",IF(C26="","",IF(Traitement!$B$4="SOLS","",(C26/B26)*10)))</f>
        <v/>
      </c>
    </row>
    <row r="27" spans="1:9" customFormat="1" x14ac:dyDescent="0.25">
      <c r="A27" s="21" t="str">
        <f>IF(Traitement!A24="","",Traitement!A24)</f>
        <v/>
      </c>
      <c r="B27" s="25" t="str">
        <f>IF($A27="","",IF(Traitement!$B$3="LECO",IF(Traitement!B24&lt;LDs!$C$3,CONCATENATE("(",Traitement!E24,")&lt;LD=",LDs!$C$4),Traitement!E24),IF(Traitement!$B$3="THERMO",IF(Traitement!B24&lt;LDs!$F$3,CONCATENATE("(",Traitement!E24,")&lt;LD=",LDs!$F$4),Traitement!E24),IF(Traitement!$B$3="ELEMENTAR",IF(Traitement!B24&lt;LDs!$I$3,CONCATENATE("(",Traitement!E24,")&lt;LD=",LDs!$I$4),Traitement!E24),""))))</f>
        <v/>
      </c>
      <c r="C27" s="5" t="str">
        <f>IF($A27="","",IF(Traitement!B20="THERMO",IF(Traitement!C24&lt;LDs!$F$6,CONCATENATE("(",Traitement!F24,")&lt;LD=",LDs!$F$7),Traitement!F24),IF(Traitement!B20="ELEMENTAR",IF(Traitement!C24&lt;LDs!$I$5,CONCATENATE("(",Traitement!F24,")&lt;LD=",LDs!$I$6),Traitement!F24),"")))</f>
        <v/>
      </c>
      <c r="D27" s="26" t="str">
        <f>IF($A27="","",IF(Traitement!B20="ELEMENTAR",IF(Traitement!D24&lt;LDs!$I$7,CONCATENATE("(",Traitement!G24,")&lt;LD=",LDs!$I$8),Traitement!G24),""))</f>
        <v/>
      </c>
      <c r="F27" s="25" t="str">
        <f>IF(G27="","",IF(Traitement!$B$4="SOLS","",G27*1.724))</f>
        <v/>
      </c>
      <c r="G27" s="5" t="str">
        <f>IF(C27="","",IF(Traitement!I24="","",IF(Traitement!$B$4="SOLS",C27,C27-(Traitement!I24*0.12))))</f>
        <v/>
      </c>
      <c r="H27" s="5" t="str">
        <f>IF(B27="","",IF(Traitement!$B$4="SOLS","",IF(Traitement!$B$4="SOLS","",B27*10)))</f>
        <v/>
      </c>
      <c r="I27" s="26" t="str">
        <f>IF(B27="","",IF(C27="","",IF(Traitement!$B$4="SOLS","",(C27/B27)*10)))</f>
        <v/>
      </c>
    </row>
    <row r="28" spans="1:9" customFormat="1" x14ac:dyDescent="0.25">
      <c r="A28" s="21" t="str">
        <f>IF(Traitement!A25="","",Traitement!A25)</f>
        <v/>
      </c>
      <c r="B28" s="25" t="str">
        <f>IF($A28="","",IF(Traitement!$B$3="LECO",IF(Traitement!B25&lt;LDs!$C$3,CONCATENATE("(",Traitement!E25,")&lt;LD=",LDs!$C$4),Traitement!E25),IF(Traitement!$B$3="THERMO",IF(Traitement!B25&lt;LDs!$F$3,CONCATENATE("(",Traitement!E25,")&lt;LD=",LDs!$F$4),Traitement!E25),IF(Traitement!$B$3="ELEMENTAR",IF(Traitement!B25&lt;LDs!$I$3,CONCATENATE("(",Traitement!E25,")&lt;LD=",LDs!$I$4),Traitement!E25),""))))</f>
        <v/>
      </c>
      <c r="C28" s="5" t="str">
        <f>IF($A28="","",IF(Traitement!B21="THERMO",IF(Traitement!C25&lt;LDs!$F$6,CONCATENATE("(",Traitement!F25,")&lt;LD=",LDs!$F$7),Traitement!F25),IF(Traitement!B21="ELEMENTAR",IF(Traitement!C25&lt;LDs!$I$5,CONCATENATE("(",Traitement!F25,")&lt;LD=",LDs!$I$6),Traitement!F25),"")))</f>
        <v/>
      </c>
      <c r="D28" s="26" t="str">
        <f>IF($A28="","",IF(Traitement!B21="ELEMENTAR",IF(Traitement!D25&lt;LDs!$I$7,CONCATENATE("(",Traitement!G25,")&lt;LD=",LDs!$I$8),Traitement!G25),""))</f>
        <v/>
      </c>
      <c r="F28" s="25" t="str">
        <f>IF(G28="","",IF(Traitement!$B$4="SOLS","",G28*1.724))</f>
        <v/>
      </c>
      <c r="G28" s="5" t="str">
        <f>IF(C28="","",IF(Traitement!I25="","",IF(Traitement!$B$4="SOLS",C28,C28-(Traitement!I25*0.12))))</f>
        <v/>
      </c>
      <c r="H28" s="5" t="str">
        <f>IF(B28="","",IF(Traitement!$B$4="SOLS","",IF(Traitement!$B$4="SOLS","",B28*10)))</f>
        <v/>
      </c>
      <c r="I28" s="26" t="str">
        <f>IF(B28="","",IF(C28="","",IF(Traitement!$B$4="SOLS","",(C28/B28)*10)))</f>
        <v/>
      </c>
    </row>
    <row r="29" spans="1:9" customFormat="1" x14ac:dyDescent="0.25">
      <c r="A29" s="21" t="str">
        <f>IF(Traitement!A26="","",Traitement!A26)</f>
        <v>t11*</v>
      </c>
      <c r="B29" s="25" t="str">
        <f>IF($A29="","",IF(Traitement!$B$3="LECO",IF(Traitement!B26&lt;LDs!$C$3,CONCATENATE("(",Traitement!E26,")&lt;LD=",LDs!$C$4),Traitement!E26),IF(Traitement!$B$3="THERMO",IF(Traitement!B26&lt;LDs!$F$3,CONCATENATE("(",Traitement!E26,")&lt;LD=",LDs!$F$4),Traitement!E26),IF(Traitement!$B$3="ELEMENTAR",IF(Traitement!B26&lt;LDs!$I$3,CONCATENATE("(",Traitement!E26,")&lt;LD=",LDs!$I$4),Traitement!E26),""))))</f>
        <v/>
      </c>
      <c r="C29" s="5" t="str">
        <f>IF($A29="","",IF(Traitement!B22="THERMO",IF(Traitement!C26&lt;LDs!$F$6,CONCATENATE("(",Traitement!F26,")&lt;LD=",LDs!$F$7),Traitement!F26),IF(Traitement!B22="ELEMENTAR",IF(Traitement!C26&lt;LDs!$I$5,CONCATENATE("(",Traitement!F26,")&lt;LD=",LDs!$I$6),Traitement!F26),"")))</f>
        <v/>
      </c>
      <c r="D29" s="26" t="str">
        <f>IF($A29="","",IF(Traitement!B22="ELEMENTAR",IF(Traitement!D26&lt;LDs!$I$7,CONCATENATE("(",Traitement!G26,")&lt;LD=",LDs!$I$8),Traitement!G26),""))</f>
        <v/>
      </c>
      <c r="F29" s="25" t="str">
        <f>IF(G29="","",IF(Traitement!$B$4="SOLS","",G29*1.724))</f>
        <v/>
      </c>
      <c r="G29" s="5" t="str">
        <f>IF(C29="","",IF(Traitement!I26="","",IF(Traitement!$B$4="SOLS",C29,C29-(Traitement!I26*0.12))))</f>
        <v/>
      </c>
      <c r="H29" s="5" t="str">
        <f>IF(B29="","",IF(Traitement!$B$4="SOLS","",IF(Traitement!$B$4="SOLS","",B29*10)))</f>
        <v/>
      </c>
      <c r="I29" s="26" t="str">
        <f>IF(B29="","",IF(C29="","",IF(Traitement!$B$4="SOLS","",(C29/B29)*10)))</f>
        <v/>
      </c>
    </row>
    <row r="30" spans="1:9" customFormat="1" x14ac:dyDescent="0.25">
      <c r="A30" s="21" t="str">
        <f>IF(Traitement!A27="","",Traitement!A27)</f>
        <v>t11</v>
      </c>
      <c r="B30" s="25" t="str">
        <f>IF($A30="","",IF(Traitement!$B$3="LECO",IF(Traitement!B27&lt;LDs!$C$3,CONCATENATE("(",Traitement!E27,")&lt;LD=",LDs!$C$4),Traitement!E27),IF(Traitement!$B$3="THERMO",IF(Traitement!B27&lt;LDs!$F$3,CONCATENATE("(",Traitement!E27,")&lt;LD=",LDs!$F$4),Traitement!E27),IF(Traitement!$B$3="ELEMENTAR",IF(Traitement!B27&lt;LDs!$I$3,CONCATENATE("(",Traitement!E27,")&lt;LD=",LDs!$I$4),Traitement!E27),""))))</f>
        <v/>
      </c>
      <c r="C30" s="5" t="str">
        <f>IF($A30="","",IF(Traitement!B23="THERMO",IF(Traitement!C27&lt;LDs!$F$6,CONCATENATE("(",Traitement!F27,")&lt;LD=",LDs!$F$7),Traitement!F27),IF(Traitement!B23="ELEMENTAR",IF(Traitement!C27&lt;LDs!$I$5,CONCATENATE("(",Traitement!F27,")&lt;LD=",LDs!$I$6),Traitement!F27),"")))</f>
        <v/>
      </c>
      <c r="D30" s="26" t="str">
        <f>IF($A30="","",IF(Traitement!B23="ELEMENTAR",IF(Traitement!D27&lt;LDs!$I$7,CONCATENATE("(",Traitement!G27,")&lt;LD=",LDs!$I$8),Traitement!G27),""))</f>
        <v/>
      </c>
      <c r="F30" s="25" t="str">
        <f>IF(G30="","",IF(Traitement!$B$4="SOLS","",G30*1.724))</f>
        <v/>
      </c>
      <c r="G30" s="5" t="str">
        <f>IF(C30="","",IF(Traitement!I27="","",IF(Traitement!$B$4="SOLS",C30,C30-(Traitement!I27*0.12))))</f>
        <v/>
      </c>
      <c r="H30" s="5" t="str">
        <f>IF(B30="","",IF(Traitement!$B$4="SOLS","",IF(Traitement!$B$4="SOLS","",B30*10)))</f>
        <v/>
      </c>
      <c r="I30" s="26" t="str">
        <f>IF(B30="","",IF(C30="","",IF(Traitement!$B$4="SOLS","",(C30/B30)*10)))</f>
        <v/>
      </c>
    </row>
    <row r="31" spans="1:9" customFormat="1" x14ac:dyDescent="0.25">
      <c r="A31" s="21" t="str">
        <f>IF(Traitement!A28="","",Traitement!A28)</f>
        <v/>
      </c>
      <c r="B31" s="25" t="str">
        <f>IF($A31="","",IF(Traitement!$B$3="LECO",IF(Traitement!B28&lt;LDs!$C$3,CONCATENATE("(",Traitement!E28,")&lt;LD=",LDs!$C$4),Traitement!E28),IF(Traitement!$B$3="THERMO",IF(Traitement!B28&lt;LDs!$F$3,CONCATENATE("(",Traitement!E28,")&lt;LD=",LDs!$F$4),Traitement!E28),IF(Traitement!$B$3="ELEMENTAR",IF(Traitement!B28&lt;LDs!$I$3,CONCATENATE("(",Traitement!E28,")&lt;LD=",LDs!$I$4),Traitement!E28),""))))</f>
        <v/>
      </c>
      <c r="C31" s="5" t="str">
        <f>IF($A31="","",IF(Traitement!B24="THERMO",IF(Traitement!C28&lt;LDs!$F$6,CONCATENATE("(",Traitement!F28,")&lt;LD=",LDs!$F$7),Traitement!F28),IF(Traitement!B24="ELEMENTAR",IF(Traitement!C28&lt;LDs!$I$5,CONCATENATE("(",Traitement!F28,")&lt;LD=",LDs!$I$6),Traitement!F28),"")))</f>
        <v/>
      </c>
      <c r="D31" s="26" t="str">
        <f>IF($A31="","",IF(Traitement!B24="ELEMENTAR",IF(Traitement!D28&lt;LDs!$I$7,CONCATENATE("(",Traitement!G28,")&lt;LD=",LDs!$I$8),Traitement!G28),""))</f>
        <v/>
      </c>
      <c r="F31" s="25" t="str">
        <f>IF(G31="","",IF(Traitement!$B$4="SOLS","",G31*1.724))</f>
        <v/>
      </c>
      <c r="G31" s="5" t="str">
        <f>IF(C31="","",IF(Traitement!I28="","",IF(Traitement!$B$4="SOLS",C31,C31-(Traitement!I28*0.12))))</f>
        <v/>
      </c>
      <c r="H31" s="5" t="str">
        <f>IF(B31="","",IF(Traitement!$B$4="SOLS","",IF(Traitement!$B$4="SOLS","",B31*10)))</f>
        <v/>
      </c>
      <c r="I31" s="26" t="str">
        <f>IF(B31="","",IF(C31="","",IF(Traitement!$B$4="SOLS","",(C31/B31)*10)))</f>
        <v/>
      </c>
    </row>
    <row r="32" spans="1:9" customFormat="1" x14ac:dyDescent="0.25">
      <c r="A32" s="21" t="str">
        <f>IF(Traitement!A29="","",Traitement!A29)</f>
        <v>R6</v>
      </c>
      <c r="B32" s="25" t="str">
        <f>IF($A32="","",IF(Traitement!$B$3="LECO",IF(Traitement!B29&lt;LDs!$C$3,CONCATENATE("(",Traitement!E29,")&lt;LD=",LDs!$C$4),Traitement!E29),IF(Traitement!$B$3="THERMO",IF(Traitement!B29&lt;LDs!$F$3,CONCATENATE("(",Traitement!E29,")&lt;LD=",LDs!$F$4),Traitement!E29),IF(Traitement!$B$3="ELEMENTAR",IF(Traitement!B29&lt;LDs!$I$3,CONCATENATE("(",Traitement!E29,")&lt;LD=",LDs!$I$4),Traitement!E29),""))))</f>
        <v/>
      </c>
      <c r="C32" s="5" t="str">
        <f>IF($A32="","",IF(Traitement!B25="THERMO",IF(Traitement!C29&lt;LDs!$F$6,CONCATENATE("(",Traitement!F29,")&lt;LD=",LDs!$F$7),Traitement!F29),IF(Traitement!B25="ELEMENTAR",IF(Traitement!C29&lt;LDs!$I$5,CONCATENATE("(",Traitement!F29,")&lt;LD=",LDs!$I$6),Traitement!F29),"")))</f>
        <v/>
      </c>
      <c r="D32" s="26" t="str">
        <f>IF($A32="","",IF(Traitement!B25="ELEMENTAR",IF(Traitement!D29&lt;LDs!$I$7,CONCATENATE("(",Traitement!G29,")&lt;LD=",LDs!$I$8),Traitement!G29),""))</f>
        <v/>
      </c>
      <c r="F32" s="25" t="str">
        <f>IF(G32="","",IF(Traitement!$B$4="SOLS","",G32*1.724))</f>
        <v/>
      </c>
      <c r="G32" s="5" t="str">
        <f>IF(C32="","",IF(Traitement!I29="","",IF(Traitement!$B$4="SOLS",C32,C32-(Traitement!I29*0.12))))</f>
        <v/>
      </c>
      <c r="H32" s="5" t="str">
        <f>IF(B32="","",IF(Traitement!$B$4="SOLS","",IF(Traitement!$B$4="SOLS","",B32*10)))</f>
        <v/>
      </c>
      <c r="I32" s="26" t="str">
        <f>IF(B32="","",IF(C32="","",IF(Traitement!$B$4="SOLS","",(C32/B32)*10)))</f>
        <v/>
      </c>
    </row>
    <row r="33" spans="1:9" customFormat="1" x14ac:dyDescent="0.25">
      <c r="A33" s="21" t="str">
        <f>IF(Traitement!A30="","",Traitement!A30)</f>
        <v>US</v>
      </c>
      <c r="B33" s="25" t="str">
        <f>IF($A33="","",IF(Traitement!$B$3="LECO",IF(Traitement!B30&lt;LDs!$C$3,CONCATENATE("(",Traitement!E30,")&lt;LD=",LDs!$C$4),Traitement!E30),IF(Traitement!$B$3="THERMO",IF(Traitement!B30&lt;LDs!$F$3,CONCATENATE("(",Traitement!E30,")&lt;LD=",LDs!$F$4),Traitement!E30),IF(Traitement!$B$3="ELEMENTAR",IF(Traitement!B30&lt;LDs!$I$3,CONCATENATE("(",Traitement!E30,")&lt;LD=",LDs!$I$4),Traitement!E30),""))))</f>
        <v/>
      </c>
      <c r="C33" s="5" t="str">
        <f>IF($A33="","",IF(Traitement!B26="THERMO",IF(Traitement!C30&lt;LDs!$F$6,CONCATENATE("(",Traitement!F30,")&lt;LD=",LDs!$F$7),Traitement!F30),IF(Traitement!B26="ELEMENTAR",IF(Traitement!C30&lt;LDs!$I$5,CONCATENATE("(",Traitement!F30,")&lt;LD=",LDs!$I$6),Traitement!F30),"")))</f>
        <v/>
      </c>
      <c r="D33" s="26" t="str">
        <f>IF($A33="","",IF(Traitement!B26="ELEMENTAR",IF(Traitement!D30&lt;LDs!$I$7,CONCATENATE("(",Traitement!G30,")&lt;LD=",LDs!$I$8),Traitement!G30),""))</f>
        <v/>
      </c>
      <c r="F33" s="25" t="str">
        <f>IF(G33="","",IF(Traitement!$B$4="SOLS","",G33*1.724))</f>
        <v/>
      </c>
      <c r="G33" s="5" t="str">
        <f>IF(C33="","",IF(Traitement!I30="","",IF(Traitement!$B$4="SOLS",C33,C33-(Traitement!I30*0.12))))</f>
        <v/>
      </c>
      <c r="H33" s="5" t="str">
        <f>IF(B33="","",IF(Traitement!$B$4="SOLS","",IF(Traitement!$B$4="SOLS","",B33*10)))</f>
        <v/>
      </c>
      <c r="I33" s="26" t="str">
        <f>IF(B33="","",IF(C33="","",IF(Traitement!$B$4="SOLS","",(C33/B33)*10)))</f>
        <v/>
      </c>
    </row>
    <row r="34" spans="1:9" customFormat="1" x14ac:dyDescent="0.25">
      <c r="A34" s="21" t="str">
        <f>IF(Traitement!A31="","",Traitement!A31)</f>
        <v>R7</v>
      </c>
      <c r="B34" s="25" t="str">
        <f>IF($A34="","",IF(Traitement!$B$3="LECO",IF(Traitement!B31&lt;LDs!$C$3,CONCATENATE("(",Traitement!E31,")&lt;LD=",LDs!$C$4),Traitement!E31),IF(Traitement!$B$3="THERMO",IF(Traitement!B31&lt;LDs!$F$3,CONCATENATE("(",Traitement!E31,")&lt;LD=",LDs!$F$4),Traitement!E31),IF(Traitement!$B$3="ELEMENTAR",IF(Traitement!B31&lt;LDs!$I$3,CONCATENATE("(",Traitement!E31,")&lt;LD=",LDs!$I$4),Traitement!E31),""))))</f>
        <v/>
      </c>
      <c r="C34" s="5" t="str">
        <f>IF($A34="","",IF(Traitement!B27="THERMO",IF(Traitement!C31&lt;LDs!$F$6,CONCATENATE("(",Traitement!F31,")&lt;LD=",LDs!$F$7),Traitement!F31),IF(Traitement!B27="ELEMENTAR",IF(Traitement!C31&lt;LDs!$I$5,CONCATENATE("(",Traitement!F31,")&lt;LD=",LDs!$I$6),Traitement!F31),"")))</f>
        <v/>
      </c>
      <c r="D34" s="26" t="str">
        <f>IF($A34="","",IF(Traitement!B27="ELEMENTAR",IF(Traitement!D31&lt;LDs!$I$7,CONCATENATE("(",Traitement!G31,")&lt;LD=",LDs!$I$8),Traitement!G31),""))</f>
        <v/>
      </c>
      <c r="F34" s="25" t="str">
        <f>IF(G34="","",IF(Traitement!$B$4="SOLS","",G34*1.724))</f>
        <v/>
      </c>
      <c r="G34" s="5" t="str">
        <f>IF(C34="","",IF(Traitement!I31="","",IF(Traitement!$B$4="SOLS",C34,C34-(Traitement!I31*0.12))))</f>
        <v/>
      </c>
      <c r="H34" s="5" t="str">
        <f>IF(B34="","",IF(Traitement!$B$4="SOLS","",IF(Traitement!$B$4="SOLS","",B34*10)))</f>
        <v/>
      </c>
      <c r="I34" s="26" t="str">
        <f>IF(B34="","",IF(C34="","",IF(Traitement!$B$4="SOLS","",(C34/B34)*10)))</f>
        <v/>
      </c>
    </row>
    <row r="35" spans="1:9" customFormat="1" x14ac:dyDescent="0.25">
      <c r="A35" s="21" t="str">
        <f>IF(Traitement!A32="","",Traitement!A32)</f>
        <v>US</v>
      </c>
      <c r="B35" s="25" t="str">
        <f>IF($A35="","",IF(Traitement!$B$3="LECO",IF(Traitement!B32&lt;LDs!$C$3,CONCATENATE("(",Traitement!E32,")&lt;LD=",LDs!$C$4),Traitement!E32),IF(Traitement!$B$3="THERMO",IF(Traitement!B32&lt;LDs!$F$3,CONCATENATE("(",Traitement!E32,")&lt;LD=",LDs!$F$4),Traitement!E32),IF(Traitement!$B$3="ELEMENTAR",IF(Traitement!B32&lt;LDs!$I$3,CONCATENATE("(",Traitement!E32,")&lt;LD=",LDs!$I$4),Traitement!E32),""))))</f>
        <v/>
      </c>
      <c r="C35" s="5" t="str">
        <f>IF($A35="","",IF(Traitement!B28="THERMO",IF(Traitement!C32&lt;LDs!$F$6,CONCATENATE("(",Traitement!F32,")&lt;LD=",LDs!$F$7),Traitement!F32),IF(Traitement!B28="ELEMENTAR",IF(Traitement!C32&lt;LDs!$I$5,CONCATENATE("(",Traitement!F32,")&lt;LD=",LDs!$I$6),Traitement!F32),"")))</f>
        <v/>
      </c>
      <c r="D35" s="26" t="str">
        <f>IF($A35="","",IF(Traitement!B28="ELEMENTAR",IF(Traitement!D32&lt;LDs!$I$7,CONCATENATE("(",Traitement!G32,")&lt;LD=",LDs!$I$8),Traitement!G32),""))</f>
        <v/>
      </c>
      <c r="F35" s="25" t="str">
        <f>IF(G35="","",IF(Traitement!$B$4="SOLS","",G35*1.724))</f>
        <v/>
      </c>
      <c r="G35" s="5" t="str">
        <f>IF(C35="","",IF(Traitement!I32="","",IF(Traitement!$B$4="SOLS",C35,C35-(Traitement!I32*0.12))))</f>
        <v/>
      </c>
      <c r="H35" s="5" t="str">
        <f>IF(B35="","",IF(Traitement!$B$4="SOLS","",IF(Traitement!$B$4="SOLS","",B35*10)))</f>
        <v/>
      </c>
      <c r="I35" s="26" t="str">
        <f>IF(B35="","",IF(C35="","",IF(Traitement!$B$4="SOLS","",(C35/B35)*10)))</f>
        <v/>
      </c>
    </row>
    <row r="36" spans="1:9" customFormat="1" x14ac:dyDescent="0.25">
      <c r="A36" s="21" t="str">
        <f>IF(Traitement!A33="","",Traitement!A33)</f>
        <v>T11</v>
      </c>
      <c r="B36" s="25" t="str">
        <f>IF($A36="","",IF(Traitement!$B$3="LECO",IF(Traitement!B33&lt;LDs!$C$3,CONCATENATE("(",Traitement!E33,")&lt;LD=",LDs!$C$4),Traitement!E33),IF(Traitement!$B$3="THERMO",IF(Traitement!B33&lt;LDs!$F$3,CONCATENATE("(",Traitement!E33,")&lt;LD=",LDs!$F$4),Traitement!E33),IF(Traitement!$B$3="ELEMENTAR",IF(Traitement!B33&lt;LDs!$I$3,CONCATENATE("(",Traitement!E33,")&lt;LD=",LDs!$I$4),Traitement!E33),""))))</f>
        <v/>
      </c>
      <c r="C36" s="5" t="str">
        <f>IF($A36="","",IF(Traitement!B29="THERMO",IF(Traitement!C33&lt;LDs!$F$6,CONCATENATE("(",Traitement!F33,")&lt;LD=",LDs!$F$7),Traitement!F33),IF(Traitement!B29="ELEMENTAR",IF(Traitement!C33&lt;LDs!$I$5,CONCATENATE("(",Traitement!F33,")&lt;LD=",LDs!$I$6),Traitement!F33),"")))</f>
        <v/>
      </c>
      <c r="D36" s="26" t="str">
        <f>IF($A36="","",IF(Traitement!B29="ELEMENTAR",IF(Traitement!D33&lt;LDs!$I$7,CONCATENATE("(",Traitement!G33,")&lt;LD=",LDs!$I$8),Traitement!G33),""))</f>
        <v/>
      </c>
      <c r="F36" s="25" t="str">
        <f>IF(G36="","",IF(Traitement!$B$4="SOLS","",G36*1.724))</f>
        <v/>
      </c>
      <c r="G36" s="5" t="str">
        <f>IF(C36="","",IF(Traitement!I33="","",IF(Traitement!$B$4="SOLS",C36,C36-(Traitement!I33*0.12))))</f>
        <v/>
      </c>
      <c r="H36" s="5" t="str">
        <f>IF(B36="","",IF(Traitement!$B$4="SOLS","",IF(Traitement!$B$4="SOLS","",B36*10)))</f>
        <v/>
      </c>
      <c r="I36" s="26" t="str">
        <f>IF(B36="","",IF(C36="","",IF(Traitement!$B$4="SOLS","",(C36/B36)*10)))</f>
        <v/>
      </c>
    </row>
    <row r="37" spans="1:9" customFormat="1" x14ac:dyDescent="0.25">
      <c r="A37" s="21" t="str">
        <f>IF(Traitement!A34="","",Traitement!A34)</f>
        <v>US</v>
      </c>
      <c r="B37" s="25" t="str">
        <f>IF($A37="","",IF(Traitement!$B$3="LECO",IF(Traitement!B34&lt;LDs!$C$3,CONCATENATE("(",Traitement!E34,")&lt;LD=",LDs!$C$4),Traitement!E34),IF(Traitement!$B$3="THERMO",IF(Traitement!B34&lt;LDs!$F$3,CONCATENATE("(",Traitement!E34,")&lt;LD=",LDs!$F$4),Traitement!E34),IF(Traitement!$B$3="ELEMENTAR",IF(Traitement!B34&lt;LDs!$I$3,CONCATENATE("(",Traitement!E34,")&lt;LD=",LDs!$I$4),Traitement!E34),""))))</f>
        <v/>
      </c>
      <c r="C37" s="5" t="str">
        <f>IF($A37="","",IF(Traitement!B30="THERMO",IF(Traitement!C34&lt;LDs!$F$6,CONCATENATE("(",Traitement!F34,")&lt;LD=",LDs!$F$7),Traitement!F34),IF(Traitement!B30="ELEMENTAR",IF(Traitement!C34&lt;LDs!$I$5,CONCATENATE("(",Traitement!F34,")&lt;LD=",LDs!$I$6),Traitement!F34),"")))</f>
        <v/>
      </c>
      <c r="D37" s="26" t="str">
        <f>IF($A37="","",IF(Traitement!B30="ELEMENTAR",IF(Traitement!D34&lt;LDs!$I$7,CONCATENATE("(",Traitement!G34,")&lt;LD=",LDs!$I$8),Traitement!G34),""))</f>
        <v/>
      </c>
      <c r="F37" s="25" t="str">
        <f>IF(G37="","",IF(Traitement!$B$4="SOLS","",G37*1.724))</f>
        <v/>
      </c>
      <c r="G37" s="5" t="str">
        <f>IF(C37="","",IF(Traitement!I34="","",IF(Traitement!$B$4="SOLS",C37,C37-(Traitement!I34*0.12))))</f>
        <v/>
      </c>
      <c r="H37" s="5" t="str">
        <f>IF(B37="","",IF(Traitement!$B$4="SOLS","",IF(Traitement!$B$4="SOLS","",B37*10)))</f>
        <v/>
      </c>
      <c r="I37" s="26" t="str">
        <f>IF(B37="","",IF(C37="","",IF(Traitement!$B$4="SOLS","",(C37/B37)*10)))</f>
        <v/>
      </c>
    </row>
    <row r="38" spans="1:9" customFormat="1" x14ac:dyDescent="0.25">
      <c r="A38" s="21" t="str">
        <f>IF(Traitement!A35="","",Traitement!A35)</f>
        <v/>
      </c>
      <c r="B38" s="25" t="str">
        <f>IF($A38="","",IF(Traitement!$B$3="LECO",IF(Traitement!B35&lt;LDs!$C$3,CONCATENATE("(",Traitement!E35,")&lt;LD=",LDs!$C$4),Traitement!E35),IF(Traitement!$B$3="THERMO",IF(Traitement!B35&lt;LDs!$F$3,CONCATENATE("(",Traitement!E35,")&lt;LD=",LDs!$F$4),Traitement!E35),IF(Traitement!$B$3="ELEMENTAR",IF(Traitement!B35&lt;LDs!$I$3,CONCATENATE("(",Traitement!E35,")&lt;LD=",LDs!$I$4),Traitement!E35),""))))</f>
        <v/>
      </c>
      <c r="C38" s="5" t="str">
        <f>IF($A38="","",IF(Traitement!B31="THERMO",IF(Traitement!C35&lt;LDs!$F$6,CONCATENATE("(",Traitement!F35,")&lt;LD=",LDs!$F$7),Traitement!F35),IF(Traitement!B31="ELEMENTAR",IF(Traitement!C35&lt;LDs!$I$5,CONCATENATE("(",Traitement!F35,")&lt;LD=",LDs!$I$6),Traitement!F35),"")))</f>
        <v/>
      </c>
      <c r="D38" s="26" t="str">
        <f>IF($A38="","",IF(Traitement!B31="ELEMENTAR",IF(Traitement!D35&lt;LDs!$I$7,CONCATENATE("(",Traitement!G35,")&lt;LD=",LDs!$I$8),Traitement!G35),""))</f>
        <v/>
      </c>
      <c r="F38" s="25" t="str">
        <f>IF(G38="","",IF(Traitement!$B$4="SOLS","",G38*1.724))</f>
        <v/>
      </c>
      <c r="G38" s="5" t="str">
        <f>IF(C38="","",IF(Traitement!I35="","",IF(Traitement!$B$4="SOLS",C38,C38-(Traitement!I35*0.12))))</f>
        <v/>
      </c>
      <c r="H38" s="5" t="str">
        <f>IF(B38="","",IF(Traitement!$B$4="SOLS","",IF(Traitement!$B$4="SOLS","",B38*10)))</f>
        <v/>
      </c>
      <c r="I38" s="26" t="str">
        <f>IF(B38="","",IF(C38="","",IF(Traitement!$B$4="SOLS","",(C38/B38)*10)))</f>
        <v/>
      </c>
    </row>
    <row r="39" spans="1:9" customFormat="1" x14ac:dyDescent="0.25">
      <c r="A39" s="21" t="str">
        <f>IF(Traitement!A36="","",Traitement!A36)</f>
        <v/>
      </c>
      <c r="B39" s="25" t="str">
        <f>IF($A39="","",IF(Traitement!$B$3="LECO",IF(Traitement!B36&lt;LDs!$C$3,CONCATENATE("(",Traitement!E36,")&lt;LD=",LDs!$C$4),Traitement!E36),IF(Traitement!$B$3="THERMO",IF(Traitement!B36&lt;LDs!$F$3,CONCATENATE("(",Traitement!E36,")&lt;LD=",LDs!$F$4),Traitement!E36),IF(Traitement!$B$3="ELEMENTAR",IF(Traitement!B36&lt;LDs!$I$3,CONCATENATE("(",Traitement!E36,")&lt;LD=",LDs!$I$4),Traitement!E36),""))))</f>
        <v/>
      </c>
      <c r="C39" s="5" t="str">
        <f>IF($A39="","",IF(Traitement!B32="THERMO",IF(Traitement!C36&lt;LDs!$F$6,CONCATENATE("(",Traitement!F36,")&lt;LD=",LDs!$F$7),Traitement!F36),IF(Traitement!B32="ELEMENTAR",IF(Traitement!C36&lt;LDs!$I$5,CONCATENATE("(",Traitement!F36,")&lt;LD=",LDs!$I$6),Traitement!F36),"")))</f>
        <v/>
      </c>
      <c r="D39" s="26" t="str">
        <f>IF($A39="","",IF(Traitement!B32="ELEMENTAR",IF(Traitement!D36&lt;LDs!$I$7,CONCATENATE("(",Traitement!G36,")&lt;LD=",LDs!$I$8),Traitement!G36),""))</f>
        <v/>
      </c>
      <c r="F39" s="25" t="str">
        <f>IF(G39="","",IF(Traitement!$B$4="SOLS","",G39*1.724))</f>
        <v/>
      </c>
      <c r="G39" s="5" t="str">
        <f>IF(C39="","",IF(Traitement!I36="","",IF(Traitement!$B$4="SOLS",C39,C39-(Traitement!I36*0.12))))</f>
        <v/>
      </c>
      <c r="H39" s="5" t="str">
        <f>IF(B39="","",IF(Traitement!$B$4="SOLS","",IF(Traitement!$B$4="SOLS","",B39*10)))</f>
        <v/>
      </c>
      <c r="I39" s="26" t="str">
        <f>IF(B39="","",IF(C39="","",IF(Traitement!$B$4="SOLS","",(C39/B39)*10)))</f>
        <v/>
      </c>
    </row>
    <row r="40" spans="1:9" customFormat="1" x14ac:dyDescent="0.25">
      <c r="A40" s="21" t="str">
        <f>IF(Traitement!A37="","",Traitement!A37)</f>
        <v/>
      </c>
      <c r="B40" s="25" t="str">
        <f>IF($A40="","",IF(Traitement!$B$3="LECO",IF(Traitement!B37&lt;LDs!$C$3,CONCATENATE("(",Traitement!E37,")&lt;LD=",LDs!$C$4),Traitement!E37),IF(Traitement!$B$3="THERMO",IF(Traitement!B37&lt;LDs!$F$3,CONCATENATE("(",Traitement!E37,")&lt;LD=",LDs!$F$4),Traitement!E37),IF(Traitement!$B$3="ELEMENTAR",IF(Traitement!B37&lt;LDs!$I$3,CONCATENATE("(",Traitement!E37,")&lt;LD=",LDs!$I$4),Traitement!E37),""))))</f>
        <v/>
      </c>
      <c r="C40" s="5" t="str">
        <f>IF($A40="","",IF(Traitement!B33="THERMO",IF(Traitement!C37&lt;LDs!$F$6,CONCATENATE("(",Traitement!F37,")&lt;LD=",LDs!$F$7),Traitement!F37),IF(Traitement!B33="ELEMENTAR",IF(Traitement!C37&lt;LDs!$I$5,CONCATENATE("(",Traitement!F37,")&lt;LD=",LDs!$I$6),Traitement!F37),"")))</f>
        <v/>
      </c>
      <c r="D40" s="26" t="str">
        <f>IF($A40="","",IF(Traitement!B33="ELEMENTAR",IF(Traitement!D37&lt;LDs!$I$7,CONCATENATE("(",Traitement!G37,")&lt;LD=",LDs!$I$8),Traitement!G37),""))</f>
        <v/>
      </c>
      <c r="F40" s="25" t="str">
        <f>IF(G40="","",IF(Traitement!$B$4="SOLS","",G40*1.724))</f>
        <v/>
      </c>
      <c r="G40" s="5" t="str">
        <f>IF(C40="","",IF(Traitement!I37="","",IF(Traitement!$B$4="SOLS",C40,C40-(Traitement!I37*0.12))))</f>
        <v/>
      </c>
      <c r="H40" s="5" t="str">
        <f>IF(B40="","",IF(Traitement!$B$4="SOLS","",IF(Traitement!$B$4="SOLS","",B40*10)))</f>
        <v/>
      </c>
      <c r="I40" s="26" t="str">
        <f>IF(B40="","",IF(C40="","",IF(Traitement!$B$4="SOLS","",(C40/B40)*10)))</f>
        <v/>
      </c>
    </row>
    <row r="41" spans="1:9" customFormat="1" x14ac:dyDescent="0.25">
      <c r="A41" s="21" t="str">
        <f>IF(Traitement!A38="","",Traitement!A38)</f>
        <v/>
      </c>
      <c r="B41" s="25" t="str">
        <f>IF($A41="","",IF(Traitement!$B$3="LECO",IF(Traitement!B38&lt;LDs!$C$3,CONCATENATE("(",Traitement!E38,")&lt;LD=",LDs!$C$4),Traitement!E38),IF(Traitement!$B$3="THERMO",IF(Traitement!B38&lt;LDs!$F$3,CONCATENATE("(",Traitement!E38,")&lt;LD=",LDs!$F$4),Traitement!E38),IF(Traitement!$B$3="ELEMENTAR",IF(Traitement!B38&lt;LDs!$I$3,CONCATENATE("(",Traitement!E38,")&lt;LD=",LDs!$I$4),Traitement!E38),""))))</f>
        <v/>
      </c>
      <c r="C41" s="5" t="str">
        <f>IF($A41="","",IF(Traitement!B34="THERMO",IF(Traitement!C38&lt;LDs!$F$6,CONCATENATE("(",Traitement!F38,")&lt;LD=",LDs!$F$7),Traitement!F38),IF(Traitement!B34="ELEMENTAR",IF(Traitement!C38&lt;LDs!$I$5,CONCATENATE("(",Traitement!F38,")&lt;LD=",LDs!$I$6),Traitement!F38),"")))</f>
        <v/>
      </c>
      <c r="D41" s="26" t="str">
        <f>IF($A41="","",IF(Traitement!B34="ELEMENTAR",IF(Traitement!D38&lt;LDs!$I$7,CONCATENATE("(",Traitement!G38,")&lt;LD=",LDs!$I$8),Traitement!G38),""))</f>
        <v/>
      </c>
      <c r="F41" s="25" t="str">
        <f>IF(G41="","",IF(Traitement!$B$4="SOLS","",G41*1.724))</f>
        <v/>
      </c>
      <c r="G41" s="5" t="str">
        <f>IF(C41="","",IF(Traitement!I38="","",IF(Traitement!$B$4="SOLS",C41,C41-(Traitement!I38*0.12))))</f>
        <v/>
      </c>
      <c r="H41" s="5" t="str">
        <f>IF(B41="","",IF(Traitement!$B$4="SOLS","",IF(Traitement!$B$4="SOLS","",B41*10)))</f>
        <v/>
      </c>
      <c r="I41" s="26" t="str">
        <f>IF(B41="","",IF(C41="","",IF(Traitement!$B$4="SOLS","",(C41/B41)*10)))</f>
        <v/>
      </c>
    </row>
    <row r="42" spans="1:9" customFormat="1" x14ac:dyDescent="0.25">
      <c r="A42" s="21" t="str">
        <f>IF(Traitement!A39="","",Traitement!A39)</f>
        <v/>
      </c>
      <c r="B42" s="25" t="str">
        <f>IF($A42="","",IF(Traitement!$B$3="LECO",IF(Traitement!B39&lt;LDs!$C$3,CONCATENATE("(",Traitement!E39,")&lt;LD=",LDs!$C$4),Traitement!E39),IF(Traitement!$B$3="THERMO",IF(Traitement!B39&lt;LDs!$F$3,CONCATENATE("(",Traitement!E39,")&lt;LD=",LDs!$F$4),Traitement!E39),IF(Traitement!$B$3="ELEMENTAR",IF(Traitement!B39&lt;LDs!$I$3,CONCATENATE("(",Traitement!E39,")&lt;LD=",LDs!$I$4),Traitement!E39),""))))</f>
        <v/>
      </c>
      <c r="C42" s="5" t="str">
        <f>IF($A42="","",IF(Traitement!B35="THERMO",IF(Traitement!C39&lt;LDs!$F$6,CONCATENATE("(",Traitement!F39,")&lt;LD=",LDs!$F$7),Traitement!F39),IF(Traitement!B35="ELEMENTAR",IF(Traitement!C39&lt;LDs!$I$5,CONCATENATE("(",Traitement!F39,")&lt;LD=",LDs!$I$6),Traitement!F39),"")))</f>
        <v/>
      </c>
      <c r="D42" s="26" t="str">
        <f>IF($A42="","",IF(Traitement!B35="ELEMENTAR",IF(Traitement!D39&lt;LDs!$I$7,CONCATENATE("(",Traitement!G39,")&lt;LD=",LDs!$I$8),Traitement!G39),""))</f>
        <v/>
      </c>
      <c r="F42" s="25" t="str">
        <f>IF(G42="","",IF(Traitement!$B$4="SOLS","",G42*1.724))</f>
        <v/>
      </c>
      <c r="G42" s="5" t="str">
        <f>IF(C42="","",IF(Traitement!I39="","",IF(Traitement!$B$4="SOLS",C42,C42-(Traitement!I39*0.12))))</f>
        <v/>
      </c>
      <c r="H42" s="5" t="str">
        <f>IF(B42="","",IF(Traitement!$B$4="SOLS","",IF(Traitement!$B$4="SOLS","",B42*10)))</f>
        <v/>
      </c>
      <c r="I42" s="26" t="str">
        <f>IF(B42="","",IF(C42="","",IF(Traitement!$B$4="SOLS","",(C42/B42)*10)))</f>
        <v/>
      </c>
    </row>
    <row r="43" spans="1:9" customFormat="1" x14ac:dyDescent="0.25">
      <c r="A43" s="21" t="str">
        <f>IF(Traitement!A40="","",Traitement!A40)</f>
        <v/>
      </c>
      <c r="B43" s="25" t="str">
        <f>IF($A43="","",IF(Traitement!$B$3="LECO",IF(Traitement!B40&lt;LDs!$C$3,CONCATENATE("(",Traitement!E40,")&lt;LD=",LDs!$C$4),Traitement!E40),IF(Traitement!$B$3="THERMO",IF(Traitement!B40&lt;LDs!$F$3,CONCATENATE("(",Traitement!E40,")&lt;LD=",LDs!$F$4),Traitement!E40),IF(Traitement!$B$3="ELEMENTAR",IF(Traitement!B40&lt;LDs!$I$3,CONCATENATE("(",Traitement!E40,")&lt;LD=",LDs!$I$4),Traitement!E40),""))))</f>
        <v/>
      </c>
      <c r="C43" s="5" t="str">
        <f>IF($A43="","",IF(Traitement!B36="THERMO",IF(Traitement!C40&lt;LDs!$F$6,CONCATENATE("(",Traitement!F40,")&lt;LD=",LDs!$F$7),Traitement!F40),IF(Traitement!B36="ELEMENTAR",IF(Traitement!C40&lt;LDs!$I$5,CONCATENATE("(",Traitement!F40,")&lt;LD=",LDs!$I$6),Traitement!F40),"")))</f>
        <v/>
      </c>
      <c r="D43" s="26" t="str">
        <f>IF($A43="","",IF(Traitement!B36="ELEMENTAR",IF(Traitement!D40&lt;LDs!$I$7,CONCATENATE("(",Traitement!G40,")&lt;LD=",LDs!$I$8),Traitement!G40),""))</f>
        <v/>
      </c>
      <c r="F43" s="25" t="str">
        <f>IF(G43="","",IF(Traitement!$B$4="SOLS","",G43*1.724))</f>
        <v/>
      </c>
      <c r="G43" s="5" t="str">
        <f>IF(C43="","",IF(Traitement!I40="","",IF(Traitement!$B$4="SOLS",C43,C43-(Traitement!I40*0.12))))</f>
        <v/>
      </c>
      <c r="H43" s="5" t="str">
        <f>IF(B43="","",IF(Traitement!$B$4="SOLS","",IF(Traitement!$B$4="SOLS","",B43*10)))</f>
        <v/>
      </c>
      <c r="I43" s="26" t="str">
        <f>IF(B43="","",IF(C43="","",IF(Traitement!$B$4="SOLS","",(C43/B43)*10)))</f>
        <v/>
      </c>
    </row>
    <row r="44" spans="1:9" customFormat="1" x14ac:dyDescent="0.25">
      <c r="A44" s="21" t="str">
        <f>IF(Traitement!A41="","",Traitement!A41)</f>
        <v/>
      </c>
      <c r="B44" s="25" t="str">
        <f>IF($A44="","",IF(Traitement!$B$3="LECO",IF(Traitement!B41&lt;LDs!$C$3,CONCATENATE("(",Traitement!E41,")&lt;LD=",LDs!$C$4),Traitement!E41),IF(Traitement!$B$3="THERMO",IF(Traitement!B41&lt;LDs!$F$3,CONCATENATE("(",Traitement!E41,")&lt;LD=",LDs!$F$4),Traitement!E41),IF(Traitement!$B$3="ELEMENTAR",IF(Traitement!B41&lt;LDs!$I$3,CONCATENATE("(",Traitement!E41,")&lt;LD=",LDs!$I$4),Traitement!E41),""))))</f>
        <v/>
      </c>
      <c r="C44" s="5" t="str">
        <f>IF($A44="","",IF(Traitement!B37="THERMO",IF(Traitement!C41&lt;LDs!$F$6,CONCATENATE("(",Traitement!F41,")&lt;LD=",LDs!$F$7),Traitement!F41),IF(Traitement!B37="ELEMENTAR",IF(Traitement!C41&lt;LDs!$I$5,CONCATENATE("(",Traitement!F41,")&lt;LD=",LDs!$I$6),Traitement!F41),"")))</f>
        <v/>
      </c>
      <c r="D44" s="26" t="str">
        <f>IF($A44="","",IF(Traitement!B37="ELEMENTAR",IF(Traitement!D41&lt;LDs!$I$7,CONCATENATE("(",Traitement!G41,")&lt;LD=",LDs!$I$8),Traitement!G41),""))</f>
        <v/>
      </c>
      <c r="F44" s="25" t="str">
        <f>IF(G44="","",IF(Traitement!$B$4="SOLS","",G44*1.724))</f>
        <v/>
      </c>
      <c r="G44" s="5" t="str">
        <f>IF(C44="","",IF(Traitement!I41="","",IF(Traitement!$B$4="SOLS",C44,C44-(Traitement!I41*0.12))))</f>
        <v/>
      </c>
      <c r="H44" s="5" t="str">
        <f>IF(B44="","",IF(Traitement!$B$4="SOLS","",IF(Traitement!$B$4="SOLS","",B44*10)))</f>
        <v/>
      </c>
      <c r="I44" s="26" t="str">
        <f>IF(B44="","",IF(C44="","",IF(Traitement!$B$4="SOLS","",(C44/B44)*10)))</f>
        <v/>
      </c>
    </row>
    <row r="45" spans="1:9" customFormat="1" x14ac:dyDescent="0.25">
      <c r="A45" s="21" t="str">
        <f>IF(Traitement!A42="","",Traitement!A42)</f>
        <v/>
      </c>
      <c r="B45" s="25" t="str">
        <f>IF($A45="","",IF(Traitement!$B$3="LECO",IF(Traitement!B42&lt;LDs!$C$3,CONCATENATE("(",Traitement!E42,")&lt;LD=",LDs!$C$4),Traitement!E42),IF(Traitement!$B$3="THERMO",IF(Traitement!B42&lt;LDs!$F$3,CONCATENATE("(",Traitement!E42,")&lt;LD=",LDs!$F$4),Traitement!E42),IF(Traitement!$B$3="ELEMENTAR",IF(Traitement!B42&lt;LDs!$I$3,CONCATENATE("(",Traitement!E42,")&lt;LD=",LDs!$I$4),Traitement!E42),""))))</f>
        <v/>
      </c>
      <c r="C45" s="5" t="str">
        <f>IF($A45="","",IF(Traitement!B38="THERMO",IF(Traitement!C42&lt;LDs!$F$6,CONCATENATE("(",Traitement!F42,")&lt;LD=",LDs!$F$7),Traitement!F42),IF(Traitement!B38="ELEMENTAR",IF(Traitement!C42&lt;LDs!$I$5,CONCATENATE("(",Traitement!F42,")&lt;LD=",LDs!$I$6),Traitement!F42),"")))</f>
        <v/>
      </c>
      <c r="D45" s="26" t="str">
        <f>IF($A45="","",IF(Traitement!B38="ELEMENTAR",IF(Traitement!D42&lt;LDs!$I$7,CONCATENATE("(",Traitement!G42,")&lt;LD=",LDs!$I$8),Traitement!G42),""))</f>
        <v/>
      </c>
      <c r="F45" s="25" t="str">
        <f>IF(G45="","",IF(Traitement!$B$4="SOLS","",G45*1.724))</f>
        <v/>
      </c>
      <c r="G45" s="5" t="str">
        <f>IF(C45="","",IF(Traitement!I42="","",IF(Traitement!$B$4="SOLS",C45,C45-(Traitement!I42*0.12))))</f>
        <v/>
      </c>
      <c r="H45" s="5" t="str">
        <f>IF(B45="","",IF(Traitement!$B$4="SOLS","",IF(Traitement!$B$4="SOLS","",B45*10)))</f>
        <v/>
      </c>
      <c r="I45" s="26" t="str">
        <f>IF(B45="","",IF(C45="","",IF(Traitement!$B$4="SOLS","",(C45/B45)*10)))</f>
        <v/>
      </c>
    </row>
    <row r="46" spans="1:9" customFormat="1" x14ac:dyDescent="0.25">
      <c r="A46" s="21" t="str">
        <f>IF(Traitement!A43="","",Traitement!A43)</f>
        <v/>
      </c>
      <c r="B46" s="25" t="str">
        <f>IF($A46="","",IF(Traitement!$B$3="LECO",IF(Traitement!B43&lt;LDs!$C$3,CONCATENATE("(",Traitement!E43,")&lt;LD=",LDs!$C$4),Traitement!E43),IF(Traitement!$B$3="THERMO",IF(Traitement!B43&lt;LDs!$F$3,CONCATENATE("(",Traitement!E43,")&lt;LD=",LDs!$F$4),Traitement!E43),IF(Traitement!$B$3="ELEMENTAR",IF(Traitement!B43&lt;LDs!$I$3,CONCATENATE("(",Traitement!E43,")&lt;LD=",LDs!$I$4),Traitement!E43),""))))</f>
        <v/>
      </c>
      <c r="C46" s="5" t="str">
        <f>IF($A46="","",IF(Traitement!B39="THERMO",IF(Traitement!C43&lt;LDs!$F$6,CONCATENATE("(",Traitement!F43,")&lt;LD=",LDs!$F$7),Traitement!F43),IF(Traitement!B39="ELEMENTAR",IF(Traitement!C43&lt;LDs!$I$5,CONCATENATE("(",Traitement!F43,")&lt;LD=",LDs!$I$6),Traitement!F43),"")))</f>
        <v/>
      </c>
      <c r="D46" s="26" t="str">
        <f>IF($A46="","",IF(Traitement!B39="ELEMENTAR",IF(Traitement!D43&lt;LDs!$I$7,CONCATENATE("(",Traitement!G43,")&lt;LD=",LDs!$I$8),Traitement!G43),""))</f>
        <v/>
      </c>
      <c r="F46" s="25" t="str">
        <f>IF(G46="","",IF(Traitement!$B$4="SOLS","",G46*1.724))</f>
        <v/>
      </c>
      <c r="G46" s="5" t="str">
        <f>IF(C46="","",IF(Traitement!I43="","",IF(Traitement!$B$4="SOLS",C46,C46-(Traitement!I43*0.12))))</f>
        <v/>
      </c>
      <c r="H46" s="5" t="str">
        <f>IF(B46="","",IF(Traitement!$B$4="SOLS","",IF(Traitement!$B$4="SOLS","",B46*10)))</f>
        <v/>
      </c>
      <c r="I46" s="26" t="str">
        <f>IF(B46="","",IF(C46="","",IF(Traitement!$B$4="SOLS","",(C46/B46)*10)))</f>
        <v/>
      </c>
    </row>
    <row r="47" spans="1:9" customFormat="1" x14ac:dyDescent="0.25">
      <c r="A47" s="21" t="str">
        <f>IF(Traitement!A44="","",Traitement!A44)</f>
        <v/>
      </c>
      <c r="B47" s="25" t="str">
        <f>IF($A47="","",IF(Traitement!$B$3="LECO",IF(Traitement!B44&lt;LDs!$C$3,CONCATENATE("(",Traitement!E44,")&lt;LD=",LDs!$C$4),Traitement!E44),IF(Traitement!$B$3="THERMO",IF(Traitement!B44&lt;LDs!$F$3,CONCATENATE("(",Traitement!E44,")&lt;LD=",LDs!$F$4),Traitement!E44),IF(Traitement!$B$3="ELEMENTAR",IF(Traitement!B44&lt;LDs!$I$3,CONCATENATE("(",Traitement!E44,")&lt;LD=",LDs!$I$4),Traitement!E44),""))))</f>
        <v/>
      </c>
      <c r="C47" s="5" t="str">
        <f>IF($A47="","",IF(Traitement!B40="THERMO",IF(Traitement!C44&lt;LDs!$F$6,CONCATENATE("(",Traitement!F44,")&lt;LD=",LDs!$F$7),Traitement!F44),IF(Traitement!B40="ELEMENTAR",IF(Traitement!C44&lt;LDs!$I$5,CONCATENATE("(",Traitement!F44,")&lt;LD=",LDs!$I$6),Traitement!F44),"")))</f>
        <v/>
      </c>
      <c r="D47" s="26" t="str">
        <f>IF($A47="","",IF(Traitement!B40="ELEMENTAR",IF(Traitement!D44&lt;LDs!$I$7,CONCATENATE("(",Traitement!G44,")&lt;LD=",LDs!$I$8),Traitement!G44),""))</f>
        <v/>
      </c>
      <c r="F47" s="25" t="str">
        <f>IF(G47="","",IF(Traitement!$B$4="SOLS","",G47*1.724))</f>
        <v/>
      </c>
      <c r="G47" s="5" t="str">
        <f>IF(C47="","",IF(Traitement!I44="","",IF(Traitement!$B$4="SOLS",C47,C47-(Traitement!I44*0.12))))</f>
        <v/>
      </c>
      <c r="H47" s="5" t="str">
        <f>IF(B47="","",IF(Traitement!$B$4="SOLS","",IF(Traitement!$B$4="SOLS","",B47*10)))</f>
        <v/>
      </c>
      <c r="I47" s="26" t="str">
        <f>IF(B47="","",IF(C47="","",IF(Traitement!$B$4="SOLS","",(C47/B47)*10)))</f>
        <v/>
      </c>
    </row>
    <row r="48" spans="1:9" customFormat="1" x14ac:dyDescent="0.25">
      <c r="A48" s="21" t="str">
        <f>IF(Traitement!A45="","",Traitement!A45)</f>
        <v/>
      </c>
      <c r="B48" s="25" t="str">
        <f>IF($A48="","",IF(Traitement!$B$3="LECO",IF(Traitement!B45&lt;LDs!$C$3,CONCATENATE("(",Traitement!E45,")&lt;LD=",LDs!$C$4),Traitement!E45),IF(Traitement!$B$3="THERMO",IF(Traitement!B45&lt;LDs!$F$3,CONCATENATE("(",Traitement!E45,")&lt;LD=",LDs!$F$4),Traitement!E45),IF(Traitement!$B$3="ELEMENTAR",IF(Traitement!B45&lt;LDs!$I$3,CONCATENATE("(",Traitement!E45,")&lt;LD=",LDs!$I$4),Traitement!E45),""))))</f>
        <v/>
      </c>
      <c r="C48" s="5" t="str">
        <f>IF($A48="","",IF(Traitement!B41="THERMO",IF(Traitement!C45&lt;LDs!$F$6,CONCATENATE("(",Traitement!F45,")&lt;LD=",LDs!$F$7),Traitement!F45),IF(Traitement!B41="ELEMENTAR",IF(Traitement!C45&lt;LDs!$I$5,CONCATENATE("(",Traitement!F45,")&lt;LD=",LDs!$I$6),Traitement!F45),"")))</f>
        <v/>
      </c>
      <c r="D48" s="26" t="str">
        <f>IF($A48="","",IF(Traitement!B41="ELEMENTAR",IF(Traitement!D45&lt;LDs!$I$7,CONCATENATE("(",Traitement!G45,")&lt;LD=",LDs!$I$8),Traitement!G45),""))</f>
        <v/>
      </c>
      <c r="F48" s="25" t="str">
        <f>IF(G48="","",IF(Traitement!$B$4="SOLS","",G48*1.724))</f>
        <v/>
      </c>
      <c r="G48" s="5" t="str">
        <f>IF(C48="","",IF(Traitement!I45="","",IF(Traitement!$B$4="SOLS",C48,C48-(Traitement!I45*0.12))))</f>
        <v/>
      </c>
      <c r="H48" s="5" t="str">
        <f>IF(B48="","",IF(Traitement!$B$4="SOLS","",IF(Traitement!$B$4="SOLS","",B48*10)))</f>
        <v/>
      </c>
      <c r="I48" s="26" t="str">
        <f>IF(B48="","",IF(C48="","",IF(Traitement!$B$4="SOLS","",(C48/B48)*10)))</f>
        <v/>
      </c>
    </row>
    <row r="49" spans="1:9" customFormat="1" x14ac:dyDescent="0.25">
      <c r="A49" s="21" t="str">
        <f>IF(Traitement!A46="","",Traitement!A46)</f>
        <v/>
      </c>
      <c r="B49" s="25" t="str">
        <f>IF($A49="","",IF(Traitement!$B$3="LECO",IF(Traitement!B46&lt;LDs!$C$3,CONCATENATE("(",Traitement!E46,")&lt;LD=",LDs!$C$4),Traitement!E46),IF(Traitement!$B$3="THERMO",IF(Traitement!B46&lt;LDs!$F$3,CONCATENATE("(",Traitement!E46,")&lt;LD=",LDs!$F$4),Traitement!E46),IF(Traitement!$B$3="ELEMENTAR",IF(Traitement!B46&lt;LDs!$I$3,CONCATENATE("(",Traitement!E46,")&lt;LD=",LDs!$I$4),Traitement!E46),""))))</f>
        <v/>
      </c>
      <c r="C49" s="5" t="str">
        <f>IF($A49="","",IF(Traitement!B42="THERMO",IF(Traitement!C46&lt;LDs!$F$6,CONCATENATE("(",Traitement!F46,")&lt;LD=",LDs!$F$7),Traitement!F46),IF(Traitement!B42="ELEMENTAR",IF(Traitement!C46&lt;LDs!$I$5,CONCATENATE("(",Traitement!F46,")&lt;LD=",LDs!$I$6),Traitement!F46),"")))</f>
        <v/>
      </c>
      <c r="D49" s="26" t="str">
        <f>IF($A49="","",IF(Traitement!B42="ELEMENTAR",IF(Traitement!D46&lt;LDs!$I$7,CONCATENATE("(",Traitement!G46,")&lt;LD=",LDs!$I$8),Traitement!G46),""))</f>
        <v/>
      </c>
      <c r="F49" s="25" t="str">
        <f>IF(G49="","",IF(Traitement!$B$4="SOLS","",G49*1.724))</f>
        <v/>
      </c>
      <c r="G49" s="5" t="str">
        <f>IF(C49="","",IF(Traitement!I46="","",IF(Traitement!$B$4="SOLS",C49,C49-(Traitement!I46*0.12))))</f>
        <v/>
      </c>
      <c r="H49" s="5" t="str">
        <f>IF(B49="","",IF(Traitement!$B$4="SOLS","",IF(Traitement!$B$4="SOLS","",B49*10)))</f>
        <v/>
      </c>
      <c r="I49" s="26" t="str">
        <f>IF(B49="","",IF(C49="","",IF(Traitement!$B$4="SOLS","",(C49/B49)*10)))</f>
        <v/>
      </c>
    </row>
    <row r="50" spans="1:9" customFormat="1" x14ac:dyDescent="0.25">
      <c r="A50" s="21" t="str">
        <f>IF(Traitement!A47="","",Traitement!A47)</f>
        <v/>
      </c>
      <c r="B50" s="25" t="str">
        <f>IF($A50="","",IF(Traitement!$B$3="LECO",IF(Traitement!B47&lt;LDs!$C$3,CONCATENATE("(",Traitement!E47,")&lt;LD=",LDs!$C$4),Traitement!E47),IF(Traitement!$B$3="THERMO",IF(Traitement!B47&lt;LDs!$F$3,CONCATENATE("(",Traitement!E47,")&lt;LD=",LDs!$F$4),Traitement!E47),IF(Traitement!$B$3="ELEMENTAR",IF(Traitement!B47&lt;LDs!$I$3,CONCATENATE("(",Traitement!E47,")&lt;LD=",LDs!$I$4),Traitement!E47),""))))</f>
        <v/>
      </c>
      <c r="C50" s="5" t="str">
        <f>IF($A50="","",IF(Traitement!B43="THERMO",IF(Traitement!C47&lt;LDs!$F$6,CONCATENATE("(",Traitement!F47,")&lt;LD=",LDs!$F$7),Traitement!F47),IF(Traitement!B43="ELEMENTAR",IF(Traitement!C47&lt;LDs!$I$5,CONCATENATE("(",Traitement!F47,")&lt;LD=",LDs!$I$6),Traitement!F47),"")))</f>
        <v/>
      </c>
      <c r="D50" s="26" t="str">
        <f>IF($A50="","",IF(Traitement!B43="ELEMENTAR",IF(Traitement!D47&lt;LDs!$I$7,CONCATENATE("(",Traitement!G47,")&lt;LD=",LDs!$I$8),Traitement!G47),""))</f>
        <v/>
      </c>
      <c r="F50" s="25" t="str">
        <f>IF(G50="","",IF(Traitement!$B$4="SOLS","",G50*1.724))</f>
        <v/>
      </c>
      <c r="G50" s="5" t="str">
        <f>IF(C50="","",IF(Traitement!I47="","",IF(Traitement!$B$4="SOLS",C50,C50-(Traitement!I47*0.12))))</f>
        <v/>
      </c>
      <c r="H50" s="5" t="str">
        <f>IF(B50="","",IF(Traitement!$B$4="SOLS","",IF(Traitement!$B$4="SOLS","",B50*10)))</f>
        <v/>
      </c>
      <c r="I50" s="26" t="str">
        <f>IF(B50="","",IF(C50="","",IF(Traitement!$B$4="SOLS","",(C50/B50)*10)))</f>
        <v/>
      </c>
    </row>
    <row r="51" spans="1:9" customFormat="1" x14ac:dyDescent="0.25">
      <c r="A51" s="21" t="str">
        <f>IF(Traitement!A48="","",Traitement!A48)</f>
        <v/>
      </c>
      <c r="B51" s="25" t="str">
        <f>IF($A51="","",IF(Traitement!$B$3="LECO",IF(Traitement!B48&lt;LDs!$C$3,CONCATENATE("(",Traitement!E48,")&lt;LD=",LDs!$C$4),Traitement!E48),IF(Traitement!$B$3="THERMO",IF(Traitement!B48&lt;LDs!$F$3,CONCATENATE("(",Traitement!E48,")&lt;LD=",LDs!$F$4),Traitement!E48),IF(Traitement!$B$3="ELEMENTAR",IF(Traitement!B48&lt;LDs!$I$3,CONCATENATE("(",Traitement!E48,")&lt;LD=",LDs!$I$4),Traitement!E48),""))))</f>
        <v/>
      </c>
      <c r="C51" s="5" t="str">
        <f>IF($A51="","",IF(Traitement!B44="THERMO",IF(Traitement!C48&lt;LDs!$F$6,CONCATENATE("(",Traitement!F48,")&lt;LD=",LDs!$F$7),Traitement!F48),IF(Traitement!B44="ELEMENTAR",IF(Traitement!C48&lt;LDs!$I$5,CONCATENATE("(",Traitement!F48,")&lt;LD=",LDs!$I$6),Traitement!F48),"")))</f>
        <v/>
      </c>
      <c r="D51" s="26" t="str">
        <f>IF($A51="","",IF(Traitement!B44="ELEMENTAR",IF(Traitement!D48&lt;LDs!$I$7,CONCATENATE("(",Traitement!G48,")&lt;LD=",LDs!$I$8),Traitement!G48),""))</f>
        <v/>
      </c>
      <c r="F51" s="25" t="str">
        <f>IF(G51="","",IF(Traitement!$B$4="SOLS","",G51*1.724))</f>
        <v/>
      </c>
      <c r="G51" s="5" t="str">
        <f>IF(C51="","",IF(Traitement!I48="","",IF(Traitement!$B$4="SOLS",C51,C51-(Traitement!I48*0.12))))</f>
        <v/>
      </c>
      <c r="H51" s="5" t="str">
        <f>IF(B51="","",IF(Traitement!$B$4="SOLS","",IF(Traitement!$B$4="SOLS","",B51*10)))</f>
        <v/>
      </c>
      <c r="I51" s="26" t="str">
        <f>IF(B51="","",IF(C51="","",IF(Traitement!$B$4="SOLS","",(C51/B51)*10)))</f>
        <v/>
      </c>
    </row>
    <row r="52" spans="1:9" customFormat="1" x14ac:dyDescent="0.25">
      <c r="A52" s="21" t="str">
        <f>IF(Traitement!A49="","",Traitement!A49)</f>
        <v/>
      </c>
      <c r="B52" s="25" t="str">
        <f>IF($A52="","",IF(Traitement!$B$3="LECO",IF(Traitement!B49&lt;LDs!$C$3,CONCATENATE("(",Traitement!E49,")&lt;LD=",LDs!$C$4),Traitement!E49),IF(Traitement!$B$3="THERMO",IF(Traitement!B49&lt;LDs!$F$3,CONCATENATE("(",Traitement!E49,")&lt;LD=",LDs!$F$4),Traitement!E49),IF(Traitement!$B$3="ELEMENTAR",IF(Traitement!B49&lt;LDs!$I$3,CONCATENATE("(",Traitement!E49,")&lt;LD=",LDs!$I$4),Traitement!E49),""))))</f>
        <v/>
      </c>
      <c r="C52" s="5" t="str">
        <f>IF($A52="","",IF(Traitement!B45="THERMO",IF(Traitement!C49&lt;LDs!$F$6,CONCATENATE("(",Traitement!F49,")&lt;LD=",LDs!$F$7),Traitement!F49),IF(Traitement!B45="ELEMENTAR",IF(Traitement!C49&lt;LDs!$I$5,CONCATENATE("(",Traitement!F49,")&lt;LD=",LDs!$I$6),Traitement!F49),"")))</f>
        <v/>
      </c>
      <c r="D52" s="26" t="str">
        <f>IF($A52="","",IF(Traitement!B45="ELEMENTAR",IF(Traitement!D49&lt;LDs!$I$7,CONCATENATE("(",Traitement!G49,")&lt;LD=",LDs!$I$8),Traitement!G49),""))</f>
        <v/>
      </c>
      <c r="F52" s="25" t="str">
        <f>IF(G52="","",IF(Traitement!$B$4="SOLS","",G52*1.724))</f>
        <v/>
      </c>
      <c r="G52" s="5" t="str">
        <f>IF(C52="","",IF(Traitement!I49="","",IF(Traitement!$B$4="SOLS",C52,C52-(Traitement!I49*0.12))))</f>
        <v/>
      </c>
      <c r="H52" s="5" t="str">
        <f>IF(B52="","",IF(Traitement!$B$4="SOLS","",IF(Traitement!$B$4="SOLS","",B52*10)))</f>
        <v/>
      </c>
      <c r="I52" s="26" t="str">
        <f>IF(B52="","",IF(C52="","",IF(Traitement!$B$4="SOLS","",(C52/B52)*10)))</f>
        <v/>
      </c>
    </row>
    <row r="53" spans="1:9" customFormat="1" x14ac:dyDescent="0.25">
      <c r="A53" s="21" t="str">
        <f>IF(Traitement!A50="","",Traitement!A50)</f>
        <v/>
      </c>
      <c r="B53" s="25" t="str">
        <f>IF($A53="","",IF(Traitement!$B$3="LECO",IF(Traitement!B50&lt;LDs!$C$3,CONCATENATE("(",Traitement!E50,")&lt;LD=",LDs!$C$4),Traitement!E50),IF(Traitement!$B$3="THERMO",IF(Traitement!B50&lt;LDs!$F$3,CONCATENATE("(",Traitement!E50,")&lt;LD=",LDs!$F$4),Traitement!E50),IF(Traitement!$B$3="ELEMENTAR",IF(Traitement!B50&lt;LDs!$I$3,CONCATENATE("(",Traitement!E50,")&lt;LD=",LDs!$I$4),Traitement!E50),""))))</f>
        <v/>
      </c>
      <c r="C53" s="5" t="str">
        <f>IF($A53="","",IF(Traitement!B46="THERMO",IF(Traitement!C50&lt;LDs!$F$6,CONCATENATE("(",Traitement!F50,")&lt;LD=",LDs!$F$7),Traitement!F50),IF(Traitement!B46="ELEMENTAR",IF(Traitement!C50&lt;LDs!$I$5,CONCATENATE("(",Traitement!F50,")&lt;LD=",LDs!$I$6),Traitement!F50),"")))</f>
        <v/>
      </c>
      <c r="D53" s="26" t="str">
        <f>IF($A53="","",IF(Traitement!B46="ELEMENTAR",IF(Traitement!D50&lt;LDs!$I$7,CONCATENATE("(",Traitement!G50,")&lt;LD=",LDs!$I$8),Traitement!G50),""))</f>
        <v/>
      </c>
      <c r="F53" s="25" t="str">
        <f>IF(G53="","",IF(Traitement!$B$4="SOLS","",G53*1.724))</f>
        <v/>
      </c>
      <c r="G53" s="5" t="str">
        <f>IF(C53="","",IF(Traitement!I50="","",IF(Traitement!$B$4="SOLS",C53,C53-(Traitement!I50*0.12))))</f>
        <v/>
      </c>
      <c r="H53" s="5" t="str">
        <f>IF(B53="","",IF(Traitement!$B$4="SOLS","",IF(Traitement!$B$4="SOLS","",B53*10)))</f>
        <v/>
      </c>
      <c r="I53" s="26" t="str">
        <f>IF(B53="","",IF(C53="","",IF(Traitement!$B$4="SOLS","",(C53/B53)*10)))</f>
        <v/>
      </c>
    </row>
    <row r="54" spans="1:9" customFormat="1" x14ac:dyDescent="0.25">
      <c r="A54" s="21" t="str">
        <f>IF(Traitement!A51="","",Traitement!A51)</f>
        <v/>
      </c>
      <c r="B54" s="25" t="str">
        <f>IF($A54="","",IF(Traitement!$B$3="LECO",IF(Traitement!B51&lt;LDs!$C$3,CONCATENATE("(",Traitement!E51,")&lt;LD=",LDs!$C$4),Traitement!E51),IF(Traitement!$B$3="THERMO",IF(Traitement!B51&lt;LDs!$F$3,CONCATENATE("(",Traitement!E51,")&lt;LD=",LDs!$F$4),Traitement!E51),IF(Traitement!$B$3="ELEMENTAR",IF(Traitement!B51&lt;LDs!$I$3,CONCATENATE("(",Traitement!E51,")&lt;LD=",LDs!$I$4),Traitement!E51),""))))</f>
        <v/>
      </c>
      <c r="C54" s="5" t="str">
        <f>IF($A54="","",IF(Traitement!B47="THERMO",IF(Traitement!C51&lt;LDs!$F$6,CONCATENATE("(",Traitement!F51,")&lt;LD=",LDs!$F$7),Traitement!F51),IF(Traitement!B47="ELEMENTAR",IF(Traitement!C51&lt;LDs!$I$5,CONCATENATE("(",Traitement!F51,")&lt;LD=",LDs!$I$6),Traitement!F51),"")))</f>
        <v/>
      </c>
      <c r="D54" s="26" t="str">
        <f>IF($A54="","",IF(Traitement!B47="ELEMENTAR",IF(Traitement!D51&lt;LDs!$I$7,CONCATENATE("(",Traitement!G51,")&lt;LD=",LDs!$I$8),Traitement!G51),""))</f>
        <v/>
      </c>
      <c r="F54" s="25" t="str">
        <f>IF(G54="","",IF(Traitement!$B$4="SOLS","",G54*1.724))</f>
        <v/>
      </c>
      <c r="G54" s="5" t="str">
        <f>IF(C54="","",IF(Traitement!I51="","",IF(Traitement!$B$4="SOLS",C54,C54-(Traitement!I51*0.12))))</f>
        <v/>
      </c>
      <c r="H54" s="5" t="str">
        <f>IF(B54="","",IF(Traitement!$B$4="SOLS","",IF(Traitement!$B$4="SOLS","",B54*10)))</f>
        <v/>
      </c>
      <c r="I54" s="26" t="str">
        <f>IF(B54="","",IF(C54="","",IF(Traitement!$B$4="SOLS","",(C54/B54)*10)))</f>
        <v/>
      </c>
    </row>
    <row r="55" spans="1:9" customFormat="1" x14ac:dyDescent="0.25">
      <c r="A55" s="21" t="str">
        <f>IF(Traitement!A52="","",Traitement!A52)</f>
        <v/>
      </c>
      <c r="B55" s="25" t="str">
        <f>IF($A55="","",IF(Traitement!$B$3="LECO",IF(Traitement!B52&lt;LDs!$C$3,CONCATENATE("(",Traitement!E52,")&lt;LD=",LDs!$C$4),Traitement!E52),IF(Traitement!$B$3="THERMO",IF(Traitement!B52&lt;LDs!$F$3,CONCATENATE("(",Traitement!E52,")&lt;LD=",LDs!$F$4),Traitement!E52),IF(Traitement!$B$3="ELEMENTAR",IF(Traitement!B52&lt;LDs!$I$3,CONCATENATE("(",Traitement!E52,")&lt;LD=",LDs!$I$4),Traitement!E52),""))))</f>
        <v/>
      </c>
      <c r="C55" s="5" t="str">
        <f>IF($A55="","",IF(Traitement!B48="THERMO",IF(Traitement!C52&lt;LDs!$F$6,CONCATENATE("(",Traitement!F52,")&lt;LD=",LDs!$F$7),Traitement!F52),IF(Traitement!B48="ELEMENTAR",IF(Traitement!C52&lt;LDs!$I$5,CONCATENATE("(",Traitement!F52,")&lt;LD=",LDs!$I$6),Traitement!F52),"")))</f>
        <v/>
      </c>
      <c r="D55" s="26" t="str">
        <f>IF($A55="","",IF(Traitement!B48="ELEMENTAR",IF(Traitement!D52&lt;LDs!$I$7,CONCATENATE("(",Traitement!G52,")&lt;LD=",LDs!$I$8),Traitement!G52),""))</f>
        <v/>
      </c>
      <c r="F55" s="25" t="str">
        <f>IF(G55="","",IF(Traitement!$B$4="SOLS","",G55*1.724))</f>
        <v/>
      </c>
      <c r="G55" s="5" t="str">
        <f>IF(C55="","",IF(Traitement!I52="","",IF(Traitement!$B$4="SOLS",C55,C55-(Traitement!I52*0.12))))</f>
        <v/>
      </c>
      <c r="H55" s="5" t="str">
        <f>IF(B55="","",IF(Traitement!$B$4="SOLS","",IF(Traitement!$B$4="SOLS","",B55*10)))</f>
        <v/>
      </c>
      <c r="I55" s="26" t="str">
        <f>IF(B55="","",IF(C55="","",IF(Traitement!$B$4="SOLS","",(C55/B55)*10)))</f>
        <v/>
      </c>
    </row>
    <row r="56" spans="1:9" customFormat="1" x14ac:dyDescent="0.25">
      <c r="A56" s="21" t="str">
        <f>IF(Traitement!A53="","",Traitement!A53)</f>
        <v/>
      </c>
      <c r="B56" s="25" t="str">
        <f>IF($A56="","",IF(Traitement!$B$3="LECO",IF(Traitement!B53&lt;LDs!$C$3,CONCATENATE("(",Traitement!E53,")&lt;LD=",LDs!$C$4),Traitement!E53),IF(Traitement!$B$3="THERMO",IF(Traitement!B53&lt;LDs!$F$3,CONCATENATE("(",Traitement!E53,")&lt;LD=",LDs!$F$4),Traitement!E53),IF(Traitement!$B$3="ELEMENTAR",IF(Traitement!B53&lt;LDs!$I$3,CONCATENATE("(",Traitement!E53,")&lt;LD=",LDs!$I$4),Traitement!E53),""))))</f>
        <v/>
      </c>
      <c r="C56" s="5" t="str">
        <f>IF($A56="","",IF(Traitement!B49="THERMO",IF(Traitement!C53&lt;LDs!$F$6,CONCATENATE("(",Traitement!F53,")&lt;LD=",LDs!$F$7),Traitement!F53),IF(Traitement!B49="ELEMENTAR",IF(Traitement!C53&lt;LDs!$I$5,CONCATENATE("(",Traitement!F53,")&lt;LD=",LDs!$I$6),Traitement!F53),"")))</f>
        <v/>
      </c>
      <c r="D56" s="26" t="str">
        <f>IF($A56="","",IF(Traitement!B49="ELEMENTAR",IF(Traitement!D53&lt;LDs!$I$7,CONCATENATE("(",Traitement!G53,")&lt;LD=",LDs!$I$8),Traitement!G53),""))</f>
        <v/>
      </c>
      <c r="F56" s="25" t="str">
        <f>IF(G56="","",IF(Traitement!$B$4="SOLS","",G56*1.724))</f>
        <v/>
      </c>
      <c r="G56" s="5" t="str">
        <f>IF(C56="","",IF(Traitement!I53="","",IF(Traitement!$B$4="SOLS",C56,C56-(Traitement!I53*0.12))))</f>
        <v/>
      </c>
      <c r="H56" s="5" t="str">
        <f>IF(B56="","",IF(Traitement!$B$4="SOLS","",IF(Traitement!$B$4="SOLS","",B56*10)))</f>
        <v/>
      </c>
      <c r="I56" s="26" t="str">
        <f>IF(B56="","",IF(C56="","",IF(Traitement!$B$4="SOLS","",(C56/B56)*10)))</f>
        <v/>
      </c>
    </row>
    <row r="57" spans="1:9" customFormat="1" x14ac:dyDescent="0.25">
      <c r="A57" s="21" t="str">
        <f>IF(Traitement!A54="","",Traitement!A54)</f>
        <v/>
      </c>
      <c r="B57" s="25" t="str">
        <f>IF($A57="","",IF(Traitement!$B$3="LECO",IF(Traitement!B54&lt;LDs!$C$3,CONCATENATE("(",Traitement!E54,")&lt;LD=",LDs!$C$4),Traitement!E54),IF(Traitement!$B$3="THERMO",IF(Traitement!B54&lt;LDs!$F$3,CONCATENATE("(",Traitement!E54,")&lt;LD=",LDs!$F$4),Traitement!E54),IF(Traitement!$B$3="ELEMENTAR",IF(Traitement!B54&lt;LDs!$I$3,CONCATENATE("(",Traitement!E54,")&lt;LD=",LDs!$I$4),Traitement!E54),""))))</f>
        <v/>
      </c>
      <c r="C57" s="5" t="str">
        <f>IF($A57="","",IF(Traitement!B50="THERMO",IF(Traitement!C54&lt;LDs!$F$6,CONCATENATE("(",Traitement!F54,")&lt;LD=",LDs!$F$7),Traitement!F54),IF(Traitement!B50="ELEMENTAR",IF(Traitement!C54&lt;LDs!$I$5,CONCATENATE("(",Traitement!F54,")&lt;LD=",LDs!$I$6),Traitement!F54),"")))</f>
        <v/>
      </c>
      <c r="D57" s="26" t="str">
        <f>IF($A57="","",IF(Traitement!B50="ELEMENTAR",IF(Traitement!D54&lt;LDs!$I$7,CONCATENATE("(",Traitement!G54,")&lt;LD=",LDs!$I$8),Traitement!G54),""))</f>
        <v/>
      </c>
      <c r="F57" s="25" t="str">
        <f>IF(G57="","",IF(Traitement!$B$4="SOLS","",G57*1.724))</f>
        <v/>
      </c>
      <c r="G57" s="5" t="str">
        <f>IF(C57="","",IF(Traitement!I54="","",IF(Traitement!$B$4="SOLS",C57,C57-(Traitement!I54*0.12))))</f>
        <v/>
      </c>
      <c r="H57" s="5" t="str">
        <f>IF(B57="","",IF(Traitement!$B$4="SOLS","",IF(Traitement!$B$4="SOLS","",B57*10)))</f>
        <v/>
      </c>
      <c r="I57" s="26" t="str">
        <f>IF(B57="","",IF(C57="","",IF(Traitement!$B$4="SOLS","",(C57/B57)*10)))</f>
        <v/>
      </c>
    </row>
    <row r="58" spans="1:9" customFormat="1" x14ac:dyDescent="0.25">
      <c r="A58" s="21" t="str">
        <f>IF(Traitement!A55="","",Traitement!A55)</f>
        <v/>
      </c>
      <c r="B58" s="25" t="str">
        <f>IF($A58="","",IF(Traitement!$B$3="LECO",IF(Traitement!B55&lt;LDs!$C$3,CONCATENATE("(",Traitement!E55,")&lt;LD=",LDs!$C$4),Traitement!E55),IF(Traitement!$B$3="THERMO",IF(Traitement!B55&lt;LDs!$F$3,CONCATENATE("(",Traitement!E55,")&lt;LD=",LDs!$F$4),Traitement!E55),IF(Traitement!$B$3="ELEMENTAR",IF(Traitement!B55&lt;LDs!$I$3,CONCATENATE("(",Traitement!E55,")&lt;LD=",LDs!$I$4),Traitement!E55),""))))</f>
        <v/>
      </c>
      <c r="C58" s="5" t="str">
        <f>IF($A58="","",IF(Traitement!B51="THERMO",IF(Traitement!C55&lt;LDs!$F$6,CONCATENATE("(",Traitement!F55,")&lt;LD=",LDs!$F$7),Traitement!F55),IF(Traitement!B51="ELEMENTAR",IF(Traitement!C55&lt;LDs!$I$5,CONCATENATE("(",Traitement!F55,")&lt;LD=",LDs!$I$6),Traitement!F55),"")))</f>
        <v/>
      </c>
      <c r="D58" s="26" t="str">
        <f>IF($A58="","",IF(Traitement!B51="ELEMENTAR",IF(Traitement!D55&lt;LDs!$I$7,CONCATENATE("(",Traitement!G55,")&lt;LD=",LDs!$I$8),Traitement!G55),""))</f>
        <v/>
      </c>
      <c r="F58" s="25" t="str">
        <f>IF(G58="","",IF(Traitement!$B$4="SOLS","",G58*1.724))</f>
        <v/>
      </c>
      <c r="G58" s="5" t="str">
        <f>IF(C58="","",IF(Traitement!I55="","",IF(Traitement!$B$4="SOLS",C58,C58-(Traitement!I55*0.12))))</f>
        <v/>
      </c>
      <c r="H58" s="5" t="str">
        <f>IF(B58="","",IF(Traitement!$B$4="SOLS","",IF(Traitement!$B$4="SOLS","",B58*10)))</f>
        <v/>
      </c>
      <c r="I58" s="26" t="str">
        <f>IF(B58="","",IF(C58="","",IF(Traitement!$B$4="SOLS","",(C58/B58)*10)))</f>
        <v/>
      </c>
    </row>
    <row r="59" spans="1:9" customFormat="1" x14ac:dyDescent="0.25">
      <c r="A59" s="21" t="str">
        <f>IF(Traitement!A56="","",Traitement!A56)</f>
        <v/>
      </c>
      <c r="B59" s="25" t="str">
        <f>IF($A59="","",IF(Traitement!$B$3="LECO",IF(Traitement!B56&lt;LDs!$C$3,CONCATENATE("(",Traitement!E56,")&lt;LD=",LDs!$C$4),Traitement!E56),IF(Traitement!$B$3="THERMO",IF(Traitement!B56&lt;LDs!$F$3,CONCATENATE("(",Traitement!E56,")&lt;LD=",LDs!$F$4),Traitement!E56),IF(Traitement!$B$3="ELEMENTAR",IF(Traitement!B56&lt;LDs!$I$3,CONCATENATE("(",Traitement!E56,")&lt;LD=",LDs!$I$4),Traitement!E56),""))))</f>
        <v/>
      </c>
      <c r="C59" s="5" t="str">
        <f>IF($A59="","",IF(Traitement!B52="THERMO",IF(Traitement!C56&lt;LDs!$F$6,CONCATENATE("(",Traitement!F56,")&lt;LD=",LDs!$F$7),Traitement!F56),IF(Traitement!B52="ELEMENTAR",IF(Traitement!C56&lt;LDs!$I$5,CONCATENATE("(",Traitement!F56,")&lt;LD=",LDs!$I$6),Traitement!F56),"")))</f>
        <v/>
      </c>
      <c r="D59" s="26" t="str">
        <f>IF($A59="","",IF(Traitement!B52="ELEMENTAR",IF(Traitement!D56&lt;LDs!$I$7,CONCATENATE("(",Traitement!G56,")&lt;LD=",LDs!$I$8),Traitement!G56),""))</f>
        <v/>
      </c>
      <c r="F59" s="25" t="str">
        <f>IF(G59="","",IF(Traitement!$B$4="SOLS","",G59*1.724))</f>
        <v/>
      </c>
      <c r="G59" s="5" t="str">
        <f>IF(C59="","",IF(Traitement!I56="","",IF(Traitement!$B$4="SOLS",C59,C59-(Traitement!I56*0.12))))</f>
        <v/>
      </c>
      <c r="H59" s="5" t="str">
        <f>IF(B59="","",IF(Traitement!$B$4="SOLS","",IF(Traitement!$B$4="SOLS","",B59*10)))</f>
        <v/>
      </c>
      <c r="I59" s="26" t="str">
        <f>IF(B59="","",IF(C59="","",IF(Traitement!$B$4="SOLS","",(C59/B59)*10)))</f>
        <v/>
      </c>
    </row>
    <row r="60" spans="1:9" customFormat="1" x14ac:dyDescent="0.25">
      <c r="A60" s="21" t="str">
        <f>IF(Traitement!A57="","",Traitement!A57)</f>
        <v/>
      </c>
      <c r="B60" s="25" t="str">
        <f>IF($A60="","",IF(Traitement!$B$3="LECO",IF(Traitement!B57&lt;LDs!$C$3,CONCATENATE("(",Traitement!E57,")&lt;LD=",LDs!$C$4),Traitement!E57),IF(Traitement!$B$3="THERMO",IF(Traitement!B57&lt;LDs!$F$3,CONCATENATE("(",Traitement!E57,")&lt;LD=",LDs!$F$4),Traitement!E57),IF(Traitement!$B$3="ELEMENTAR",IF(Traitement!B57&lt;LDs!$I$3,CONCATENATE("(",Traitement!E57,")&lt;LD=",LDs!$I$4),Traitement!E57),""))))</f>
        <v/>
      </c>
      <c r="C60" s="5" t="str">
        <f>IF($A60="","",IF(Traitement!B53="THERMO",IF(Traitement!C57&lt;LDs!$F$6,CONCATENATE("(",Traitement!F57,")&lt;LD=",LDs!$F$7),Traitement!F57),IF(Traitement!B53="ELEMENTAR",IF(Traitement!C57&lt;LDs!$I$5,CONCATENATE("(",Traitement!F57,")&lt;LD=",LDs!$I$6),Traitement!F57),"")))</f>
        <v/>
      </c>
      <c r="D60" s="26" t="str">
        <f>IF($A60="","",IF(Traitement!B53="ELEMENTAR",IF(Traitement!D57&lt;LDs!$I$7,CONCATENATE("(",Traitement!G57,")&lt;LD=",LDs!$I$8),Traitement!G57),""))</f>
        <v/>
      </c>
      <c r="F60" s="25" t="str">
        <f>IF(G60="","",IF(Traitement!$B$4="SOLS","",G60*1.724))</f>
        <v/>
      </c>
      <c r="G60" s="5" t="str">
        <f>IF(C60="","",IF(Traitement!I57="","",IF(Traitement!$B$4="SOLS",C60,C60-(Traitement!I57*0.12))))</f>
        <v/>
      </c>
      <c r="H60" s="5" t="str">
        <f>IF(B60="","",IF(Traitement!$B$4="SOLS","",IF(Traitement!$B$4="SOLS","",B60*10)))</f>
        <v/>
      </c>
      <c r="I60" s="26" t="str">
        <f>IF(B60="","",IF(C60="","",IF(Traitement!$B$4="SOLS","",(C60/B60)*10)))</f>
        <v/>
      </c>
    </row>
    <row r="61" spans="1:9" customFormat="1" x14ac:dyDescent="0.25">
      <c r="A61" s="21" t="str">
        <f>IF(Traitement!A58="","",Traitement!A58)</f>
        <v/>
      </c>
      <c r="B61" s="25" t="str">
        <f>IF($A61="","",IF(Traitement!$B$3="LECO",IF(Traitement!B58&lt;LDs!$C$3,CONCATENATE("(",Traitement!E58,")&lt;LD=",LDs!$C$4),Traitement!E58),IF(Traitement!$B$3="THERMO",IF(Traitement!B58&lt;LDs!$F$3,CONCATENATE("(",Traitement!E58,")&lt;LD=",LDs!$F$4),Traitement!E58),IF(Traitement!$B$3="ELEMENTAR",IF(Traitement!B58&lt;LDs!$I$3,CONCATENATE("(",Traitement!E58,")&lt;LD=",LDs!$I$4),Traitement!E58),""))))</f>
        <v/>
      </c>
      <c r="C61" s="5" t="str">
        <f>IF($A61="","",IF(Traitement!B54="THERMO",IF(Traitement!C58&lt;LDs!$F$6,CONCATENATE("(",Traitement!F58,")&lt;LD=",LDs!$F$7),Traitement!F58),IF(Traitement!B54="ELEMENTAR",IF(Traitement!C58&lt;LDs!$I$5,CONCATENATE("(",Traitement!F58,")&lt;LD=",LDs!$I$6),Traitement!F58),"")))</f>
        <v/>
      </c>
      <c r="D61" s="26" t="str">
        <f>IF($A61="","",IF(Traitement!B54="ELEMENTAR",IF(Traitement!D58&lt;LDs!$I$7,CONCATENATE("(",Traitement!G58,")&lt;LD=",LDs!$I$8),Traitement!G58),""))</f>
        <v/>
      </c>
      <c r="F61" s="25" t="str">
        <f>IF(G61="","",IF(Traitement!$B$4="SOLS","",G61*1.724))</f>
        <v/>
      </c>
      <c r="G61" s="5" t="str">
        <f>IF(C61="","",IF(Traitement!I58="","",IF(Traitement!$B$4="SOLS",C61,C61-(Traitement!I58*0.12))))</f>
        <v/>
      </c>
      <c r="H61" s="5" t="str">
        <f>IF(B61="","",IF(Traitement!$B$4="SOLS","",IF(Traitement!$B$4="SOLS","",B61*10)))</f>
        <v/>
      </c>
      <c r="I61" s="26" t="str">
        <f>IF(B61="","",IF(C61="","",IF(Traitement!$B$4="SOLS","",(C61/B61)*10)))</f>
        <v/>
      </c>
    </row>
    <row r="62" spans="1:9" customFormat="1" x14ac:dyDescent="0.25">
      <c r="A62" s="21" t="str">
        <f>IF(Traitement!A59="","",Traitement!A59)</f>
        <v/>
      </c>
      <c r="B62" s="25" t="str">
        <f>IF($A62="","",IF(Traitement!$B$3="LECO",IF(Traitement!B59&lt;LDs!$C$3,CONCATENATE("(",Traitement!E59,")&lt;LD=",LDs!$C$4),Traitement!E59),IF(Traitement!$B$3="THERMO",IF(Traitement!B59&lt;LDs!$F$3,CONCATENATE("(",Traitement!E59,")&lt;LD=",LDs!$F$4),Traitement!E59),IF(Traitement!$B$3="ELEMENTAR",IF(Traitement!B59&lt;LDs!$I$3,CONCATENATE("(",Traitement!E59,")&lt;LD=",LDs!$I$4),Traitement!E59),""))))</f>
        <v/>
      </c>
      <c r="C62" s="5" t="str">
        <f>IF($A62="","",IF(Traitement!B55="THERMO",IF(Traitement!C59&lt;LDs!$F$6,CONCATENATE("(",Traitement!F59,")&lt;LD=",LDs!$F$7),Traitement!F59),IF(Traitement!B55="ELEMENTAR",IF(Traitement!C59&lt;LDs!$I$5,CONCATENATE("(",Traitement!F59,")&lt;LD=",LDs!$I$6),Traitement!F59),"")))</f>
        <v/>
      </c>
      <c r="D62" s="26" t="str">
        <f>IF($A62="","",IF(Traitement!B55="ELEMENTAR",IF(Traitement!D59&lt;LDs!$I$7,CONCATENATE("(",Traitement!G59,")&lt;LD=",LDs!$I$8),Traitement!G59),""))</f>
        <v/>
      </c>
      <c r="F62" s="25" t="str">
        <f>IF(G62="","",IF(Traitement!$B$4="SOLS","",G62*1.724))</f>
        <v/>
      </c>
      <c r="G62" s="5" t="str">
        <f>IF(C62="","",IF(Traitement!I59="","",IF(Traitement!$B$4="SOLS",C62,C62-(Traitement!I59*0.12))))</f>
        <v/>
      </c>
      <c r="H62" s="5" t="str">
        <f>IF(B62="","",IF(Traitement!$B$4="SOLS","",IF(Traitement!$B$4="SOLS","",B62*10)))</f>
        <v/>
      </c>
      <c r="I62" s="26" t="str">
        <f>IF(B62="","",IF(C62="","",IF(Traitement!$B$4="SOLS","",(C62/B62)*10)))</f>
        <v/>
      </c>
    </row>
    <row r="63" spans="1:9" customFormat="1" x14ac:dyDescent="0.25">
      <c r="A63" s="21" t="str">
        <f>IF(Traitement!A60="","",Traitement!A60)</f>
        <v/>
      </c>
      <c r="B63" s="25" t="str">
        <f>IF($A63="","",IF(Traitement!$B$3="LECO",IF(Traitement!B60&lt;LDs!$C$3,CONCATENATE("(",Traitement!E60,")&lt;LD=",LDs!$C$4),Traitement!E60),IF(Traitement!$B$3="THERMO",IF(Traitement!B60&lt;LDs!$F$3,CONCATENATE("(",Traitement!E60,")&lt;LD=",LDs!$F$4),Traitement!E60),IF(Traitement!$B$3="ELEMENTAR",IF(Traitement!B60&lt;LDs!$I$3,CONCATENATE("(",Traitement!E60,")&lt;LD=",LDs!$I$4),Traitement!E60),""))))</f>
        <v/>
      </c>
      <c r="C63" s="5" t="str">
        <f>IF($A63="","",IF(Traitement!B56="THERMO",IF(Traitement!C60&lt;LDs!$F$6,CONCATENATE("(",Traitement!F60,")&lt;LD=",LDs!$F$7),Traitement!F60),IF(Traitement!B56="ELEMENTAR",IF(Traitement!C60&lt;LDs!$I$5,CONCATENATE("(",Traitement!F60,")&lt;LD=",LDs!$I$6),Traitement!F60),"")))</f>
        <v/>
      </c>
      <c r="D63" s="26" t="str">
        <f>IF($A63="","",IF(Traitement!B56="ELEMENTAR",IF(Traitement!D60&lt;LDs!$I$7,CONCATENATE("(",Traitement!G60,")&lt;LD=",LDs!$I$8),Traitement!G60),""))</f>
        <v/>
      </c>
      <c r="F63" s="25" t="str">
        <f>IF(G63="","",IF(Traitement!$B$4="SOLS","",G63*1.724))</f>
        <v/>
      </c>
      <c r="G63" s="5" t="str">
        <f>IF(C63="","",IF(Traitement!I60="","",IF(Traitement!$B$4="SOLS",C63,C63-(Traitement!I60*0.12))))</f>
        <v/>
      </c>
      <c r="H63" s="5" t="str">
        <f>IF(B63="","",IF(Traitement!$B$4="SOLS","",IF(Traitement!$B$4="SOLS","",B63*10)))</f>
        <v/>
      </c>
      <c r="I63" s="26" t="str">
        <f>IF(B63="","",IF(C63="","",IF(Traitement!$B$4="SOLS","",(C63/B63)*10)))</f>
        <v/>
      </c>
    </row>
    <row r="64" spans="1:9" customFormat="1" x14ac:dyDescent="0.25">
      <c r="A64" s="21" t="str">
        <f>IF(Traitement!A61="","",Traitement!A61)</f>
        <v/>
      </c>
      <c r="B64" s="25" t="str">
        <f>IF($A64="","",IF(Traitement!$B$3="LECO",IF(Traitement!B61&lt;LDs!$C$3,CONCATENATE("(",Traitement!E61,")&lt;LD=",LDs!$C$4),Traitement!E61),IF(Traitement!$B$3="THERMO",IF(Traitement!B61&lt;LDs!$F$3,CONCATENATE("(",Traitement!E61,")&lt;LD=",LDs!$F$4),Traitement!E61),IF(Traitement!$B$3="ELEMENTAR",IF(Traitement!B61&lt;LDs!$I$3,CONCATENATE("(",Traitement!E61,")&lt;LD=",LDs!$I$4),Traitement!E61),""))))</f>
        <v/>
      </c>
      <c r="C64" s="5" t="str">
        <f>IF($A64="","",IF(Traitement!B57="THERMO",IF(Traitement!C61&lt;LDs!$F$6,CONCATENATE("(",Traitement!F61,")&lt;LD=",LDs!$F$7),Traitement!F61),IF(Traitement!B57="ELEMENTAR",IF(Traitement!C61&lt;LDs!$I$5,CONCATENATE("(",Traitement!F61,")&lt;LD=",LDs!$I$6),Traitement!F61),"")))</f>
        <v/>
      </c>
      <c r="D64" s="26" t="str">
        <f>IF($A64="","",IF(Traitement!B57="ELEMENTAR",IF(Traitement!D61&lt;LDs!$I$7,CONCATENATE("(",Traitement!G61,")&lt;LD=",LDs!$I$8),Traitement!G61),""))</f>
        <v/>
      </c>
      <c r="F64" s="25" t="str">
        <f>IF(G64="","",IF(Traitement!$B$4="SOLS","",G64*1.724))</f>
        <v/>
      </c>
      <c r="G64" s="5" t="str">
        <f>IF(C64="","",IF(Traitement!I61="","",IF(Traitement!$B$4="SOLS",C64,C64-(Traitement!I61*0.12))))</f>
        <v/>
      </c>
      <c r="H64" s="5" t="str">
        <f>IF(B64="","",IF(Traitement!$B$4="SOLS","",IF(Traitement!$B$4="SOLS","",B64*10)))</f>
        <v/>
      </c>
      <c r="I64" s="26" t="str">
        <f>IF(B64="","",IF(C64="","",IF(Traitement!$B$4="SOLS","",(C64/B64)*10)))</f>
        <v/>
      </c>
    </row>
    <row r="65" spans="1:9" customFormat="1" x14ac:dyDescent="0.25">
      <c r="A65" s="21" t="str">
        <f>IF(Traitement!A62="","",Traitement!A62)</f>
        <v/>
      </c>
      <c r="B65" s="25" t="str">
        <f>IF($A65="","",IF(Traitement!$B$3="LECO",IF(Traitement!B62&lt;LDs!$C$3,CONCATENATE("(",Traitement!E62,")&lt;LD=",LDs!$C$4),Traitement!E62),IF(Traitement!$B$3="THERMO",IF(Traitement!B62&lt;LDs!$F$3,CONCATENATE("(",Traitement!E62,")&lt;LD=",LDs!$F$4),Traitement!E62),IF(Traitement!$B$3="ELEMENTAR",IF(Traitement!B62&lt;LDs!$I$3,CONCATENATE("(",Traitement!E62,")&lt;LD=",LDs!$I$4),Traitement!E62),""))))</f>
        <v/>
      </c>
      <c r="C65" s="5" t="str">
        <f>IF($A65="","",IF(Traitement!B58="THERMO",IF(Traitement!C62&lt;LDs!$F$6,CONCATENATE("(",Traitement!F62,")&lt;LD=",LDs!$F$7),Traitement!F62),IF(Traitement!B58="ELEMENTAR",IF(Traitement!C62&lt;LDs!$I$5,CONCATENATE("(",Traitement!F62,")&lt;LD=",LDs!$I$6),Traitement!F62),"")))</f>
        <v/>
      </c>
      <c r="D65" s="26" t="str">
        <f>IF($A65="","",IF(Traitement!B58="ELEMENTAR",IF(Traitement!D62&lt;LDs!$I$7,CONCATENATE("(",Traitement!G62,")&lt;LD=",LDs!$I$8),Traitement!G62),""))</f>
        <v/>
      </c>
      <c r="F65" s="25" t="str">
        <f>IF(G65="","",IF(Traitement!$B$4="SOLS","",G65*1.724))</f>
        <v/>
      </c>
      <c r="G65" s="5" t="str">
        <f>IF(C65="","",IF(Traitement!I62="","",IF(Traitement!$B$4="SOLS",C65,C65-(Traitement!I62*0.12))))</f>
        <v/>
      </c>
      <c r="H65" s="5" t="str">
        <f>IF(B65="","",IF(Traitement!$B$4="SOLS","",IF(Traitement!$B$4="SOLS","",B65*10)))</f>
        <v/>
      </c>
      <c r="I65" s="26" t="str">
        <f>IF(B65="","",IF(C65="","",IF(Traitement!$B$4="SOLS","",(C65/B65)*10)))</f>
        <v/>
      </c>
    </row>
    <row r="66" spans="1:9" customFormat="1" x14ac:dyDescent="0.25">
      <c r="A66" s="21" t="str">
        <f>IF(Traitement!A63="","",Traitement!A63)</f>
        <v/>
      </c>
      <c r="B66" s="25" t="str">
        <f>IF($A66="","",IF(Traitement!$B$3="LECO",IF(Traitement!B63&lt;LDs!$C$3,CONCATENATE("(",Traitement!E63,")&lt;LD=",LDs!$C$4),Traitement!E63),IF(Traitement!$B$3="THERMO",IF(Traitement!B63&lt;LDs!$F$3,CONCATENATE("(",Traitement!E63,")&lt;LD=",LDs!$F$4),Traitement!E63),IF(Traitement!$B$3="ELEMENTAR",IF(Traitement!B63&lt;LDs!$I$3,CONCATENATE("(",Traitement!E63,")&lt;LD=",LDs!$I$4),Traitement!E63),""))))</f>
        <v/>
      </c>
      <c r="C66" s="5" t="str">
        <f>IF($A66="","",IF(Traitement!B59="THERMO",IF(Traitement!C63&lt;LDs!$F$6,CONCATENATE("(",Traitement!F63,")&lt;LD=",LDs!$F$7),Traitement!F63),IF(Traitement!B59="ELEMENTAR",IF(Traitement!C63&lt;LDs!$I$5,CONCATENATE("(",Traitement!F63,")&lt;LD=",LDs!$I$6),Traitement!F63),"")))</f>
        <v/>
      </c>
      <c r="D66" s="26" t="str">
        <f>IF($A66="","",IF(Traitement!B59="ELEMENTAR",IF(Traitement!D63&lt;LDs!$I$7,CONCATENATE("(",Traitement!G63,")&lt;LD=",LDs!$I$8),Traitement!G63),""))</f>
        <v/>
      </c>
      <c r="F66" s="25" t="str">
        <f>IF(G66="","",IF(Traitement!$B$4="SOLS","",G66*1.724))</f>
        <v/>
      </c>
      <c r="G66" s="5" t="str">
        <f>IF(C66="","",IF(Traitement!I63="","",IF(Traitement!$B$4="SOLS",C66,C66-(Traitement!I63*0.12))))</f>
        <v/>
      </c>
      <c r="H66" s="5" t="str">
        <f>IF(B66="","",IF(Traitement!$B$4="SOLS","",IF(Traitement!$B$4="SOLS","",B66*10)))</f>
        <v/>
      </c>
      <c r="I66" s="26" t="str">
        <f>IF(B66="","",IF(C66="","",IF(Traitement!$B$4="SOLS","",(C66/B66)*10)))</f>
        <v/>
      </c>
    </row>
    <row r="67" spans="1:9" customFormat="1" x14ac:dyDescent="0.25">
      <c r="A67" s="21" t="str">
        <f>IF(Traitement!A64="","",Traitement!A64)</f>
        <v/>
      </c>
      <c r="B67" s="25" t="str">
        <f>IF($A67="","",IF(Traitement!$B$3="LECO",IF(Traitement!B64&lt;LDs!$C$3,CONCATENATE("(",Traitement!E64,")&lt;LD=",LDs!$C$4),Traitement!E64),IF(Traitement!$B$3="THERMO",IF(Traitement!B64&lt;LDs!$F$3,CONCATENATE("(",Traitement!E64,")&lt;LD=",LDs!$F$4),Traitement!E64),IF(Traitement!$B$3="ELEMENTAR",IF(Traitement!B64&lt;LDs!$I$3,CONCATENATE("(",Traitement!E64,")&lt;LD=",LDs!$I$4),Traitement!E64),""))))</f>
        <v/>
      </c>
      <c r="C67" s="5" t="str">
        <f>IF($A67="","",IF(Traitement!B60="THERMO",IF(Traitement!C64&lt;LDs!$F$6,CONCATENATE("(",Traitement!F64,")&lt;LD=",LDs!$F$7),Traitement!F64),IF(Traitement!B60="ELEMENTAR",IF(Traitement!C64&lt;LDs!$I$5,CONCATENATE("(",Traitement!F64,")&lt;LD=",LDs!$I$6),Traitement!F64),"")))</f>
        <v/>
      </c>
      <c r="D67" s="26" t="str">
        <f>IF($A67="","",IF(Traitement!B60="ELEMENTAR",IF(Traitement!D64&lt;LDs!$I$7,CONCATENATE("(",Traitement!G64,")&lt;LD=",LDs!$I$8),Traitement!G64),""))</f>
        <v/>
      </c>
      <c r="F67" s="25" t="str">
        <f>IF(G67="","",IF(Traitement!$B$4="SOLS","",G67*1.724))</f>
        <v/>
      </c>
      <c r="G67" s="5" t="str">
        <f>IF(C67="","",IF(Traitement!I64="","",IF(Traitement!$B$4="SOLS",C67,C67-(Traitement!I64*0.12))))</f>
        <v/>
      </c>
      <c r="H67" s="5" t="str">
        <f>IF(B67="","",IF(Traitement!$B$4="SOLS","",IF(Traitement!$B$4="SOLS","",B67*10)))</f>
        <v/>
      </c>
      <c r="I67" s="26" t="str">
        <f>IF(B67="","",IF(C67="","",IF(Traitement!$B$4="SOLS","",(C67/B67)*10)))</f>
        <v/>
      </c>
    </row>
    <row r="68" spans="1:9" customFormat="1" x14ac:dyDescent="0.25">
      <c r="A68" s="21" t="str">
        <f>IF(Traitement!A65="","",Traitement!A65)</f>
        <v/>
      </c>
      <c r="B68" s="25" t="str">
        <f>IF($A68="","",IF(Traitement!$B$3="LECO",IF(Traitement!B65&lt;LDs!$C$3,CONCATENATE("(",Traitement!E65,")&lt;LD=",LDs!$C$4),Traitement!E65),IF(Traitement!$B$3="THERMO",IF(Traitement!B65&lt;LDs!$F$3,CONCATENATE("(",Traitement!E65,")&lt;LD=",LDs!$F$4),Traitement!E65),IF(Traitement!$B$3="ELEMENTAR",IF(Traitement!B65&lt;LDs!$I$3,CONCATENATE("(",Traitement!E65,")&lt;LD=",LDs!$I$4),Traitement!E65),""))))</f>
        <v/>
      </c>
      <c r="C68" s="5" t="str">
        <f>IF($A68="","",IF(Traitement!B61="THERMO",IF(Traitement!C65&lt;LDs!$F$6,CONCATENATE("(",Traitement!F65,")&lt;LD=",LDs!$F$7),Traitement!F65),IF(Traitement!B61="ELEMENTAR",IF(Traitement!C65&lt;LDs!$I$5,CONCATENATE("(",Traitement!F65,")&lt;LD=",LDs!$I$6),Traitement!F65),"")))</f>
        <v/>
      </c>
      <c r="D68" s="26" t="str">
        <f>IF($A68="","",IF(Traitement!B61="ELEMENTAR",IF(Traitement!D65&lt;LDs!$I$7,CONCATENATE("(",Traitement!G65,")&lt;LD=",LDs!$I$8),Traitement!G65),""))</f>
        <v/>
      </c>
      <c r="F68" s="25" t="str">
        <f>IF(G68="","",IF(Traitement!$B$4="SOLS","",G68*1.724))</f>
        <v/>
      </c>
      <c r="G68" s="5" t="str">
        <f>IF(C68="","",IF(Traitement!I65="","",IF(Traitement!$B$4="SOLS",C68,C68-(Traitement!I65*0.12))))</f>
        <v/>
      </c>
      <c r="H68" s="5" t="str">
        <f>IF(B68="","",IF(Traitement!$B$4="SOLS","",IF(Traitement!$B$4="SOLS","",B68*10)))</f>
        <v/>
      </c>
      <c r="I68" s="26" t="str">
        <f>IF(B68="","",IF(C68="","",IF(Traitement!$B$4="SOLS","",(C68/B68)*10)))</f>
        <v/>
      </c>
    </row>
    <row r="69" spans="1:9" customFormat="1" x14ac:dyDescent="0.25">
      <c r="A69" s="21" t="str">
        <f>IF(Traitement!A66="","",Traitement!A66)</f>
        <v/>
      </c>
      <c r="B69" s="25" t="str">
        <f>IF($A69="","",IF(Traitement!$B$3="LECO",IF(Traitement!B66&lt;LDs!$C$3,CONCATENATE("(",Traitement!E66,")&lt;LD=",LDs!$C$4),Traitement!E66),IF(Traitement!$B$3="THERMO",IF(Traitement!B66&lt;LDs!$F$3,CONCATENATE("(",Traitement!E66,")&lt;LD=",LDs!$F$4),Traitement!E66),IF(Traitement!$B$3="ELEMENTAR",IF(Traitement!B66&lt;LDs!$I$3,CONCATENATE("(",Traitement!E66,")&lt;LD=",LDs!$I$4),Traitement!E66),""))))</f>
        <v/>
      </c>
      <c r="C69" s="5" t="str">
        <f>IF($A69="","",IF(Traitement!B62="THERMO",IF(Traitement!C66&lt;LDs!$F$6,CONCATENATE("(",Traitement!F66,")&lt;LD=",LDs!$F$7),Traitement!F66),IF(Traitement!B62="ELEMENTAR",IF(Traitement!C66&lt;LDs!$I$5,CONCATENATE("(",Traitement!F66,")&lt;LD=",LDs!$I$6),Traitement!F66),"")))</f>
        <v/>
      </c>
      <c r="D69" s="26" t="str">
        <f>IF($A69="","",IF(Traitement!B62="ELEMENTAR",IF(Traitement!D66&lt;LDs!$I$7,CONCATENATE("(",Traitement!G66,")&lt;LD=",LDs!$I$8),Traitement!G66),""))</f>
        <v/>
      </c>
      <c r="F69" s="25" t="str">
        <f>IF(G69="","",IF(Traitement!$B$4="SOLS","",G69*1.724))</f>
        <v/>
      </c>
      <c r="G69" s="5" t="str">
        <f>IF(C69="","",IF(Traitement!I66="","",IF(Traitement!$B$4="SOLS",C69,C69-(Traitement!I66*0.12))))</f>
        <v/>
      </c>
      <c r="H69" s="5" t="str">
        <f>IF(B69="","",IF(Traitement!$B$4="SOLS","",IF(Traitement!$B$4="SOLS","",B69*10)))</f>
        <v/>
      </c>
      <c r="I69" s="26" t="str">
        <f>IF(B69="","",IF(C69="","",IF(Traitement!$B$4="SOLS","",(C69/B69)*10)))</f>
        <v/>
      </c>
    </row>
    <row r="70" spans="1:9" customFormat="1" x14ac:dyDescent="0.25">
      <c r="A70" s="21" t="str">
        <f>IF(Traitement!A67="","",Traitement!A67)</f>
        <v/>
      </c>
      <c r="B70" s="25" t="str">
        <f>IF($A70="","",IF(Traitement!$B$3="LECO",IF(Traitement!B67&lt;LDs!$C$3,CONCATENATE("(",Traitement!E67,")&lt;LD=",LDs!$C$4),Traitement!E67),IF(Traitement!$B$3="THERMO",IF(Traitement!B67&lt;LDs!$F$3,CONCATENATE("(",Traitement!E67,")&lt;LD=",LDs!$F$4),Traitement!E67),IF(Traitement!$B$3="ELEMENTAR",IF(Traitement!B67&lt;LDs!$I$3,CONCATENATE("(",Traitement!E67,")&lt;LD=",LDs!$I$4),Traitement!E67),""))))</f>
        <v/>
      </c>
      <c r="C70" s="5" t="str">
        <f>IF($A70="","",IF(Traitement!B63="THERMO",IF(Traitement!C67&lt;LDs!$F$6,CONCATENATE("(",Traitement!F67,")&lt;LD=",LDs!$F$7),Traitement!F67),IF(Traitement!B63="ELEMENTAR",IF(Traitement!C67&lt;LDs!$I$5,CONCATENATE("(",Traitement!F67,")&lt;LD=",LDs!$I$6),Traitement!F67),"")))</f>
        <v/>
      </c>
      <c r="D70" s="26" t="str">
        <f>IF($A70="","",IF(Traitement!B63="ELEMENTAR",IF(Traitement!D67&lt;LDs!$I$7,CONCATENATE("(",Traitement!G67,")&lt;LD=",LDs!$I$8),Traitement!G67),""))</f>
        <v/>
      </c>
      <c r="F70" s="25" t="str">
        <f>IF(G70="","",IF(Traitement!$B$4="SOLS","",G70*1.724))</f>
        <v/>
      </c>
      <c r="G70" s="5" t="str">
        <f>IF(C70="","",IF(Traitement!I67="","",IF(Traitement!$B$4="SOLS",C70,C70-(Traitement!I67*0.12))))</f>
        <v/>
      </c>
      <c r="H70" s="5" t="str">
        <f>IF(B70="","",IF(Traitement!$B$4="SOLS","",IF(Traitement!$B$4="SOLS","",B70*10)))</f>
        <v/>
      </c>
      <c r="I70" s="26" t="str">
        <f>IF(B70="","",IF(C70="","",IF(Traitement!$B$4="SOLS","",(C70/B70)*10)))</f>
        <v/>
      </c>
    </row>
    <row r="71" spans="1:9" customFormat="1" x14ac:dyDescent="0.25">
      <c r="A71" s="21" t="str">
        <f>IF(Traitement!A68="","",Traitement!A68)</f>
        <v/>
      </c>
      <c r="B71" s="25" t="str">
        <f>IF($A71="","",IF(Traitement!$B$3="LECO",IF(Traitement!B68&lt;LDs!$C$3,CONCATENATE("(",Traitement!E68,")&lt;LD=",LDs!$C$4),Traitement!E68),IF(Traitement!$B$3="THERMO",IF(Traitement!B68&lt;LDs!$F$3,CONCATENATE("(",Traitement!E68,")&lt;LD=",LDs!$F$4),Traitement!E68),IF(Traitement!$B$3="ELEMENTAR",IF(Traitement!B68&lt;LDs!$I$3,CONCATENATE("(",Traitement!E68,")&lt;LD=",LDs!$I$4),Traitement!E68),""))))</f>
        <v/>
      </c>
      <c r="C71" s="5" t="str">
        <f>IF($A71="","",IF(Traitement!B64="THERMO",IF(Traitement!C68&lt;LDs!$F$6,CONCATENATE("(",Traitement!F68,")&lt;LD=",LDs!$F$7),Traitement!F68),IF(Traitement!B64="ELEMENTAR",IF(Traitement!C68&lt;LDs!$I$5,CONCATENATE("(",Traitement!F68,")&lt;LD=",LDs!$I$6),Traitement!F68),"")))</f>
        <v/>
      </c>
      <c r="D71" s="26" t="str">
        <f>IF($A71="","",IF(Traitement!B64="ELEMENTAR",IF(Traitement!D68&lt;LDs!$I$7,CONCATENATE("(",Traitement!G68,")&lt;LD=",LDs!$I$8),Traitement!G68),""))</f>
        <v/>
      </c>
      <c r="F71" s="25" t="str">
        <f>IF(G71="","",IF(Traitement!$B$4="SOLS","",G71*1.724))</f>
        <v/>
      </c>
      <c r="G71" s="5" t="str">
        <f>IF(C71="","",IF(Traitement!I68="","",IF(Traitement!$B$4="SOLS",C71,C71-(Traitement!I68*0.12))))</f>
        <v/>
      </c>
      <c r="H71" s="5" t="str">
        <f>IF(B71="","",IF(Traitement!$B$4="SOLS","",IF(Traitement!$B$4="SOLS","",B71*10)))</f>
        <v/>
      </c>
      <c r="I71" s="26" t="str">
        <f>IF(B71="","",IF(C71="","",IF(Traitement!$B$4="SOLS","",(C71/B71)*10)))</f>
        <v/>
      </c>
    </row>
    <row r="72" spans="1:9" customFormat="1" x14ac:dyDescent="0.25">
      <c r="A72" s="21" t="str">
        <f>IF(Traitement!A69="","",Traitement!A69)</f>
        <v/>
      </c>
      <c r="B72" s="25" t="str">
        <f>IF($A72="","",IF(Traitement!$B$3="LECO",IF(Traitement!B69&lt;LDs!$C$3,CONCATENATE("(",Traitement!E69,")&lt;LD=",LDs!$C$4),Traitement!E69),IF(Traitement!$B$3="THERMO",IF(Traitement!B69&lt;LDs!$F$3,CONCATENATE("(",Traitement!E69,")&lt;LD=",LDs!$F$4),Traitement!E69),IF(Traitement!$B$3="ELEMENTAR",IF(Traitement!B69&lt;LDs!$I$3,CONCATENATE("(",Traitement!E69,")&lt;LD=",LDs!$I$4),Traitement!E69),""))))</f>
        <v/>
      </c>
      <c r="C72" s="5" t="str">
        <f>IF($A72="","",IF(Traitement!B65="THERMO",IF(Traitement!C69&lt;LDs!$F$6,CONCATENATE("(",Traitement!F69,")&lt;LD=",LDs!$F$7),Traitement!F69),IF(Traitement!B65="ELEMENTAR",IF(Traitement!C69&lt;LDs!$I$5,CONCATENATE("(",Traitement!F69,")&lt;LD=",LDs!$I$6),Traitement!F69),"")))</f>
        <v/>
      </c>
      <c r="D72" s="26" t="str">
        <f>IF($A72="","",IF(Traitement!B65="ELEMENTAR",IF(Traitement!D69&lt;LDs!$I$7,CONCATENATE("(",Traitement!G69,")&lt;LD=",LDs!$I$8),Traitement!G69),""))</f>
        <v/>
      </c>
      <c r="F72" s="25" t="str">
        <f>IF(G72="","",IF(Traitement!$B$4="SOLS","",G72*1.724))</f>
        <v/>
      </c>
      <c r="G72" s="5" t="str">
        <f>IF(C72="","",IF(Traitement!I69="","",IF(Traitement!$B$4="SOLS",C72,C72-(Traitement!I69*0.12))))</f>
        <v/>
      </c>
      <c r="H72" s="5" t="str">
        <f>IF(B72="","",IF(Traitement!$B$4="SOLS","",IF(Traitement!$B$4="SOLS","",B72*10)))</f>
        <v/>
      </c>
      <c r="I72" s="26" t="str">
        <f>IF(B72="","",IF(C72="","",IF(Traitement!$B$4="SOLS","",(C72/B72)*10)))</f>
        <v/>
      </c>
    </row>
    <row r="73" spans="1:9" customFormat="1" x14ac:dyDescent="0.25">
      <c r="A73" s="21" t="str">
        <f>IF(Traitement!A70="","",Traitement!A70)</f>
        <v/>
      </c>
      <c r="B73" s="25" t="str">
        <f>IF($A73="","",IF(Traitement!$B$3="LECO",IF(Traitement!B70&lt;LDs!$C$3,CONCATENATE("(",Traitement!E70,")&lt;LD=",LDs!$C$4),Traitement!E70),IF(Traitement!$B$3="THERMO",IF(Traitement!B70&lt;LDs!$F$3,CONCATENATE("(",Traitement!E70,")&lt;LD=",LDs!$F$4),Traitement!E70),IF(Traitement!$B$3="ELEMENTAR",IF(Traitement!B70&lt;LDs!$I$3,CONCATENATE("(",Traitement!E70,")&lt;LD=",LDs!$I$4),Traitement!E70),""))))</f>
        <v/>
      </c>
      <c r="C73" s="5" t="str">
        <f>IF($A73="","",IF(Traitement!B66="THERMO",IF(Traitement!C70&lt;LDs!$F$6,CONCATENATE("(",Traitement!F70,")&lt;LD=",LDs!$F$7),Traitement!F70),IF(Traitement!B66="ELEMENTAR",IF(Traitement!C70&lt;LDs!$I$5,CONCATENATE("(",Traitement!F70,")&lt;LD=",LDs!$I$6),Traitement!F70),"")))</f>
        <v/>
      </c>
      <c r="D73" s="26" t="str">
        <f>IF($A73="","",IF(Traitement!B66="ELEMENTAR",IF(Traitement!D70&lt;LDs!$I$7,CONCATENATE("(",Traitement!G70,")&lt;LD=",LDs!$I$8),Traitement!G70),""))</f>
        <v/>
      </c>
      <c r="F73" s="25" t="str">
        <f>IF(G73="","",IF(Traitement!$B$4="SOLS","",G73*1.724))</f>
        <v/>
      </c>
      <c r="G73" s="5" t="str">
        <f>IF(C73="","",IF(Traitement!I70="","",IF(Traitement!$B$4="SOLS",C73,C73-(Traitement!I70*0.12))))</f>
        <v/>
      </c>
      <c r="H73" s="5" t="str">
        <f>IF(B73="","",IF(Traitement!$B$4="SOLS","",IF(Traitement!$B$4="SOLS","",B73*10)))</f>
        <v/>
      </c>
      <c r="I73" s="26" t="str">
        <f>IF(B73="","",IF(C73="","",IF(Traitement!$B$4="SOLS","",(C73/B73)*10)))</f>
        <v/>
      </c>
    </row>
    <row r="74" spans="1:9" customFormat="1" x14ac:dyDescent="0.25">
      <c r="A74" s="21" t="str">
        <f>IF(Traitement!A71="","",Traitement!A71)</f>
        <v/>
      </c>
      <c r="B74" s="25" t="str">
        <f>IF($A74="","",IF(Traitement!$B$3="LECO",IF(Traitement!B71&lt;LDs!$C$3,CONCATENATE("(",Traitement!E71,")&lt;LD=",LDs!$C$4),Traitement!E71),IF(Traitement!$B$3="THERMO",IF(Traitement!B71&lt;LDs!$F$3,CONCATENATE("(",Traitement!E71,")&lt;LD=",LDs!$F$4),Traitement!E71),IF(Traitement!$B$3="ELEMENTAR",IF(Traitement!B71&lt;LDs!$I$3,CONCATENATE("(",Traitement!E71,")&lt;LD=",LDs!$I$4),Traitement!E71),""))))</f>
        <v/>
      </c>
      <c r="C74" s="5" t="str">
        <f>IF($A74="","",IF(Traitement!B67="THERMO",IF(Traitement!C71&lt;LDs!$F$6,CONCATENATE("(",Traitement!F71,")&lt;LD=",LDs!$F$7),Traitement!F71),IF(Traitement!B67="ELEMENTAR",IF(Traitement!C71&lt;LDs!$I$5,CONCATENATE("(",Traitement!F71,")&lt;LD=",LDs!$I$6),Traitement!F71),"")))</f>
        <v/>
      </c>
      <c r="D74" s="26" t="str">
        <f>IF($A74="","",IF(Traitement!B67="ELEMENTAR",IF(Traitement!D71&lt;LDs!$I$7,CONCATENATE("(",Traitement!G71,")&lt;LD=",LDs!$I$8),Traitement!G71),""))</f>
        <v/>
      </c>
      <c r="F74" s="25" t="str">
        <f>IF(G74="","",IF(Traitement!$B$4="SOLS","",G74*1.724))</f>
        <v/>
      </c>
      <c r="G74" s="5" t="str">
        <f>IF(C74="","",IF(Traitement!I71="","",IF(Traitement!$B$4="SOLS",C74,C74-(Traitement!I71*0.12))))</f>
        <v/>
      </c>
      <c r="H74" s="5" t="str">
        <f>IF(B74="","",IF(Traitement!$B$4="SOLS","",IF(Traitement!$B$4="SOLS","",B74*10)))</f>
        <v/>
      </c>
      <c r="I74" s="26" t="str">
        <f>IF(B74="","",IF(C74="","",IF(Traitement!$B$4="SOLS","",(C74/B74)*10)))</f>
        <v/>
      </c>
    </row>
    <row r="75" spans="1:9" customFormat="1" x14ac:dyDescent="0.25">
      <c r="A75" s="21" t="str">
        <f>IF(Traitement!A72="","",Traitement!A72)</f>
        <v/>
      </c>
      <c r="B75" s="25" t="str">
        <f>IF($A75="","",IF(Traitement!$B$3="LECO",IF(Traitement!B72&lt;LDs!$C$3,CONCATENATE("(",Traitement!E72,")&lt;LD=",LDs!$C$4),Traitement!E72),IF(Traitement!$B$3="THERMO",IF(Traitement!B72&lt;LDs!$F$3,CONCATENATE("(",Traitement!E72,")&lt;LD=",LDs!$F$4),Traitement!E72),IF(Traitement!$B$3="ELEMENTAR",IF(Traitement!B72&lt;LDs!$I$3,CONCATENATE("(",Traitement!E72,")&lt;LD=",LDs!$I$4),Traitement!E72),""))))</f>
        <v/>
      </c>
      <c r="C75" s="5" t="str">
        <f>IF($A75="","",IF(Traitement!B68="THERMO",IF(Traitement!C72&lt;LDs!$F$6,CONCATENATE("(",Traitement!F72,")&lt;LD=",LDs!$F$7),Traitement!F72),IF(Traitement!B68="ELEMENTAR",IF(Traitement!C72&lt;LDs!$I$5,CONCATENATE("(",Traitement!F72,")&lt;LD=",LDs!$I$6),Traitement!F72),"")))</f>
        <v/>
      </c>
      <c r="D75" s="26" t="str">
        <f>IF($A75="","",IF(Traitement!B68="ELEMENTAR",IF(Traitement!D72&lt;LDs!$I$7,CONCATENATE("(",Traitement!G72,")&lt;LD=",LDs!$I$8),Traitement!G72),""))</f>
        <v/>
      </c>
      <c r="F75" s="25" t="str">
        <f>IF(G75="","",IF(Traitement!$B$4="SOLS","",G75*1.724))</f>
        <v/>
      </c>
      <c r="G75" s="5" t="str">
        <f>IF(C75="","",IF(Traitement!I72="","",IF(Traitement!$B$4="SOLS",C75,C75-(Traitement!I72*0.12))))</f>
        <v/>
      </c>
      <c r="H75" s="5" t="str">
        <f>IF(B75="","",IF(Traitement!$B$4="SOLS","",IF(Traitement!$B$4="SOLS","",B75*10)))</f>
        <v/>
      </c>
      <c r="I75" s="26" t="str">
        <f>IF(B75="","",IF(C75="","",IF(Traitement!$B$4="SOLS","",(C75/B75)*10)))</f>
        <v/>
      </c>
    </row>
    <row r="76" spans="1:9" customFormat="1" x14ac:dyDescent="0.25">
      <c r="A76" s="21" t="str">
        <f>IF(Traitement!A73="","",Traitement!A73)</f>
        <v/>
      </c>
      <c r="B76" s="25" t="str">
        <f>IF($A76="","",IF(Traitement!$B$3="LECO",IF(Traitement!B73&lt;LDs!$C$3,CONCATENATE("(",Traitement!E73,")&lt;LD=",LDs!$C$4),Traitement!E73),IF(Traitement!$B$3="THERMO",IF(Traitement!B73&lt;LDs!$F$3,CONCATENATE("(",Traitement!E73,")&lt;LD=",LDs!$F$4),Traitement!E73),IF(Traitement!$B$3="ELEMENTAR",IF(Traitement!B73&lt;LDs!$I$3,CONCATENATE("(",Traitement!E73,")&lt;LD=",LDs!$I$4),Traitement!E73),""))))</f>
        <v/>
      </c>
      <c r="C76" s="5" t="str">
        <f>IF($A76="","",IF(Traitement!B69="THERMO",IF(Traitement!C73&lt;LDs!$F$6,CONCATENATE("(",Traitement!F73,")&lt;LD=",LDs!$F$7),Traitement!F73),IF(Traitement!B69="ELEMENTAR",IF(Traitement!C73&lt;LDs!$I$5,CONCATENATE("(",Traitement!F73,")&lt;LD=",LDs!$I$6),Traitement!F73),"")))</f>
        <v/>
      </c>
      <c r="D76" s="26" t="str">
        <f>IF($A76="","",IF(Traitement!B69="ELEMENTAR",IF(Traitement!D73&lt;LDs!$I$7,CONCATENATE("(",Traitement!G73,")&lt;LD=",LDs!$I$8),Traitement!G73),""))</f>
        <v/>
      </c>
      <c r="F76" s="25" t="str">
        <f>IF(G76="","",IF(Traitement!$B$4="SOLS","",G76*1.724))</f>
        <v/>
      </c>
      <c r="G76" s="5" t="str">
        <f>IF(C76="","",IF(Traitement!I73="","",IF(Traitement!$B$4="SOLS",C76,C76-(Traitement!I73*0.12))))</f>
        <v/>
      </c>
      <c r="H76" s="5" t="str">
        <f>IF(B76="","",IF(Traitement!$B$4="SOLS","",IF(Traitement!$B$4="SOLS","",B76*10)))</f>
        <v/>
      </c>
      <c r="I76" s="26" t="str">
        <f>IF(B76="","",IF(C76="","",IF(Traitement!$B$4="SOLS","",(C76/B76)*10)))</f>
        <v/>
      </c>
    </row>
    <row r="77" spans="1:9" customFormat="1" x14ac:dyDescent="0.25">
      <c r="A77" s="21" t="str">
        <f>IF(Traitement!A74="","",Traitement!A74)</f>
        <v/>
      </c>
      <c r="B77" s="25" t="str">
        <f>IF($A77="","",IF(Traitement!$B$3="LECO",IF(Traitement!B74&lt;LDs!$C$3,CONCATENATE("(",Traitement!E74,")&lt;LD=",LDs!$C$4),Traitement!E74),IF(Traitement!$B$3="THERMO",IF(Traitement!B74&lt;LDs!$F$3,CONCATENATE("(",Traitement!E74,")&lt;LD=",LDs!$F$4),Traitement!E74),IF(Traitement!$B$3="ELEMENTAR",IF(Traitement!B74&lt;LDs!$I$3,CONCATENATE("(",Traitement!E74,")&lt;LD=",LDs!$I$4),Traitement!E74),""))))</f>
        <v/>
      </c>
      <c r="C77" s="5" t="str">
        <f>IF($A77="","",IF(Traitement!B70="THERMO",IF(Traitement!C74&lt;LDs!$F$6,CONCATENATE("(",Traitement!F74,")&lt;LD=",LDs!$F$7),Traitement!F74),IF(Traitement!B70="ELEMENTAR",IF(Traitement!C74&lt;LDs!$I$5,CONCATENATE("(",Traitement!F74,")&lt;LD=",LDs!$I$6),Traitement!F74),"")))</f>
        <v/>
      </c>
      <c r="D77" s="26" t="str">
        <f>IF($A77="","",IF(Traitement!B70="ELEMENTAR",IF(Traitement!D74&lt;LDs!$I$7,CONCATENATE("(",Traitement!G74,")&lt;LD=",LDs!$I$8),Traitement!G74),""))</f>
        <v/>
      </c>
      <c r="F77" s="25" t="str">
        <f>IF(G77="","",IF(Traitement!$B$4="SOLS","",G77*1.724))</f>
        <v/>
      </c>
      <c r="G77" s="5" t="str">
        <f>IF(C77="","",IF(Traitement!I74="","",IF(Traitement!$B$4="SOLS",C77,C77-(Traitement!I74*0.12))))</f>
        <v/>
      </c>
      <c r="H77" s="5" t="str">
        <f>IF(B77="","",IF(Traitement!$B$4="SOLS","",IF(Traitement!$B$4="SOLS","",B77*10)))</f>
        <v/>
      </c>
      <c r="I77" s="26" t="str">
        <f>IF(B77="","",IF(C77="","",IF(Traitement!$B$4="SOLS","",(C77/B77)*10)))</f>
        <v/>
      </c>
    </row>
    <row r="78" spans="1:9" customFormat="1" x14ac:dyDescent="0.25">
      <c r="A78" s="21" t="str">
        <f>IF(Traitement!A75="","",Traitement!A75)</f>
        <v/>
      </c>
      <c r="B78" s="25" t="str">
        <f>IF($A78="","",IF(Traitement!$B$3="LECO",IF(Traitement!B75&lt;LDs!$C$3,CONCATENATE("(",Traitement!E75,")&lt;LD=",LDs!$C$4),Traitement!E75),IF(Traitement!$B$3="THERMO",IF(Traitement!B75&lt;LDs!$F$3,CONCATENATE("(",Traitement!E75,")&lt;LD=",LDs!$F$4),Traitement!E75),IF(Traitement!$B$3="ELEMENTAR",IF(Traitement!B75&lt;LDs!$I$3,CONCATENATE("(",Traitement!E75,")&lt;LD=",LDs!$I$4),Traitement!E75),""))))</f>
        <v/>
      </c>
      <c r="C78" s="5" t="str">
        <f>IF($A78="","",IF(Traitement!B71="THERMO",IF(Traitement!C75&lt;LDs!$F$6,CONCATENATE("(",Traitement!F75,")&lt;LD=",LDs!$F$7),Traitement!F75),IF(Traitement!B71="ELEMENTAR",IF(Traitement!C75&lt;LDs!$I$5,CONCATENATE("(",Traitement!F75,")&lt;LD=",LDs!$I$6),Traitement!F75),"")))</f>
        <v/>
      </c>
      <c r="D78" s="26" t="str">
        <f>IF($A78="","",IF(Traitement!B71="ELEMENTAR",IF(Traitement!D75&lt;LDs!$I$7,CONCATENATE("(",Traitement!G75,")&lt;LD=",LDs!$I$8),Traitement!G75),""))</f>
        <v/>
      </c>
      <c r="F78" s="25" t="str">
        <f>IF(G78="","",IF(Traitement!$B$4="SOLS","",G78*1.724))</f>
        <v/>
      </c>
      <c r="G78" s="5" t="str">
        <f>IF(C78="","",IF(Traitement!I75="","",IF(Traitement!$B$4="SOLS",C78,C78-(Traitement!I75*0.12))))</f>
        <v/>
      </c>
      <c r="H78" s="5" t="str">
        <f>IF(B78="","",IF(Traitement!$B$4="SOLS","",IF(Traitement!$B$4="SOLS","",B78*10)))</f>
        <v/>
      </c>
      <c r="I78" s="26" t="str">
        <f>IF(B78="","",IF(C78="","",IF(Traitement!$B$4="SOLS","",(C78/B78)*10)))</f>
        <v/>
      </c>
    </row>
    <row r="79" spans="1:9" customFormat="1" x14ac:dyDescent="0.25">
      <c r="A79" s="21" t="str">
        <f>IF(Traitement!A76="","",Traitement!A76)</f>
        <v/>
      </c>
      <c r="B79" s="25" t="str">
        <f>IF($A79="","",IF(Traitement!$B$3="LECO",IF(Traitement!B76&lt;LDs!$C$3,CONCATENATE("(",Traitement!E76,")&lt;LD=",LDs!$C$4),Traitement!E76),IF(Traitement!$B$3="THERMO",IF(Traitement!B76&lt;LDs!$F$3,CONCATENATE("(",Traitement!E76,")&lt;LD=",LDs!$F$4),Traitement!E76),IF(Traitement!$B$3="ELEMENTAR",IF(Traitement!B76&lt;LDs!$I$3,CONCATENATE("(",Traitement!E76,")&lt;LD=",LDs!$I$4),Traitement!E76),""))))</f>
        <v/>
      </c>
      <c r="C79" s="5" t="str">
        <f>IF($A79="","",IF(Traitement!B72="THERMO",IF(Traitement!C76&lt;LDs!$F$6,CONCATENATE("(",Traitement!F76,")&lt;LD=",LDs!$F$7),Traitement!F76),IF(Traitement!B72="ELEMENTAR",IF(Traitement!C76&lt;LDs!$I$5,CONCATENATE("(",Traitement!F76,")&lt;LD=",LDs!$I$6),Traitement!F76),"")))</f>
        <v/>
      </c>
      <c r="D79" s="26" t="str">
        <f>IF($A79="","",IF(Traitement!B72="ELEMENTAR",IF(Traitement!D76&lt;LDs!$I$7,CONCATENATE("(",Traitement!G76,")&lt;LD=",LDs!$I$8),Traitement!G76),""))</f>
        <v/>
      </c>
      <c r="F79" s="25" t="str">
        <f>IF(G79="","",IF(Traitement!$B$4="SOLS","",G79*1.724))</f>
        <v/>
      </c>
      <c r="G79" s="5" t="str">
        <f>IF(C79="","",IF(Traitement!I76="","",IF(Traitement!$B$4="SOLS",C79,C79-(Traitement!I76*0.12))))</f>
        <v/>
      </c>
      <c r="H79" s="5" t="str">
        <f>IF(B79="","",IF(Traitement!$B$4="SOLS","",IF(Traitement!$B$4="SOLS","",B79*10)))</f>
        <v/>
      </c>
      <c r="I79" s="26" t="str">
        <f>IF(B79="","",IF(C79="","",IF(Traitement!$B$4="SOLS","",(C79/B79)*10)))</f>
        <v/>
      </c>
    </row>
    <row r="80" spans="1:9" customFormat="1" x14ac:dyDescent="0.25">
      <c r="A80" s="21" t="str">
        <f>IF(Traitement!A77="","",Traitement!A77)</f>
        <v/>
      </c>
      <c r="B80" s="25" t="str">
        <f>IF($A80="","",IF(Traitement!$B$3="LECO",IF(Traitement!B77&lt;LDs!$C$3,CONCATENATE("(",Traitement!E77,")&lt;LD=",LDs!$C$4),Traitement!E77),IF(Traitement!$B$3="THERMO",IF(Traitement!B77&lt;LDs!$F$3,CONCATENATE("(",Traitement!E77,")&lt;LD=",LDs!$F$4),Traitement!E77),IF(Traitement!$B$3="ELEMENTAR",IF(Traitement!B77&lt;LDs!$I$3,CONCATENATE("(",Traitement!E77,")&lt;LD=",LDs!$I$4),Traitement!E77),""))))</f>
        <v/>
      </c>
      <c r="C80" s="5" t="str">
        <f>IF($A80="","",IF(Traitement!B73="THERMO",IF(Traitement!C77&lt;LDs!$F$6,CONCATENATE("(",Traitement!F77,")&lt;LD=",LDs!$F$7),Traitement!F77),IF(Traitement!B73="ELEMENTAR",IF(Traitement!C77&lt;LDs!$I$5,CONCATENATE("(",Traitement!F77,")&lt;LD=",LDs!$I$6),Traitement!F77),"")))</f>
        <v/>
      </c>
      <c r="D80" s="26" t="str">
        <f>IF($A80="","",IF(Traitement!B73="ELEMENTAR",IF(Traitement!D77&lt;LDs!$I$7,CONCATENATE("(",Traitement!G77,")&lt;LD=",LDs!$I$8),Traitement!G77),""))</f>
        <v/>
      </c>
      <c r="F80" s="25" t="str">
        <f>IF(G80="","",IF(Traitement!$B$4="SOLS","",G80*1.724))</f>
        <v/>
      </c>
      <c r="G80" s="5" t="str">
        <f>IF(C80="","",IF(Traitement!I77="","",IF(Traitement!$B$4="SOLS",C80,C80-(Traitement!I77*0.12))))</f>
        <v/>
      </c>
      <c r="H80" s="5" t="str">
        <f>IF(B80="","",IF(Traitement!$B$4="SOLS","",IF(Traitement!$B$4="SOLS","",B80*10)))</f>
        <v/>
      </c>
      <c r="I80" s="26" t="str">
        <f>IF(B80="","",IF(C80="","",IF(Traitement!$B$4="SOLS","",(C80/B80)*10)))</f>
        <v/>
      </c>
    </row>
    <row r="81" spans="1:9" customFormat="1" x14ac:dyDescent="0.25">
      <c r="A81" s="21" t="str">
        <f>IF(Traitement!A78="","",Traitement!A78)</f>
        <v/>
      </c>
      <c r="B81" s="25" t="str">
        <f>IF($A81="","",IF(Traitement!$B$3="LECO",IF(Traitement!B78&lt;LDs!$C$3,CONCATENATE("(",Traitement!E78,")&lt;LD=",LDs!$C$4),Traitement!E78),IF(Traitement!$B$3="THERMO",IF(Traitement!B78&lt;LDs!$F$3,CONCATENATE("(",Traitement!E78,")&lt;LD=",LDs!$F$4),Traitement!E78),IF(Traitement!$B$3="ELEMENTAR",IF(Traitement!B78&lt;LDs!$I$3,CONCATENATE("(",Traitement!E78,")&lt;LD=",LDs!$I$4),Traitement!E78),""))))</f>
        <v/>
      </c>
      <c r="C81" s="5" t="str">
        <f>IF($A81="","",IF(Traitement!B74="THERMO",IF(Traitement!C78&lt;LDs!$F$6,CONCATENATE("(",Traitement!F78,")&lt;LD=",LDs!$F$7),Traitement!F78),IF(Traitement!B74="ELEMENTAR",IF(Traitement!C78&lt;LDs!$I$5,CONCATENATE("(",Traitement!F78,")&lt;LD=",LDs!$I$6),Traitement!F78),"")))</f>
        <v/>
      </c>
      <c r="D81" s="26" t="str">
        <f>IF($A81="","",IF(Traitement!B74="ELEMENTAR",IF(Traitement!D78&lt;LDs!$I$7,CONCATENATE("(",Traitement!G78,")&lt;LD=",LDs!$I$8),Traitement!G78),""))</f>
        <v/>
      </c>
      <c r="F81" s="25" t="str">
        <f>IF(G81="","",IF(Traitement!$B$4="SOLS","",G81*1.724))</f>
        <v/>
      </c>
      <c r="G81" s="5" t="str">
        <f>IF(C81="","",IF(Traitement!I78="","",IF(Traitement!$B$4="SOLS",C81,C81-(Traitement!I78*0.12))))</f>
        <v/>
      </c>
      <c r="H81" s="5" t="str">
        <f>IF(B81="","",IF(Traitement!$B$4="SOLS","",IF(Traitement!$B$4="SOLS","",B81*10)))</f>
        <v/>
      </c>
      <c r="I81" s="26" t="str">
        <f>IF(B81="","",IF(C81="","",IF(Traitement!$B$4="SOLS","",(C81/B81)*10)))</f>
        <v/>
      </c>
    </row>
    <row r="82" spans="1:9" customFormat="1" x14ac:dyDescent="0.25">
      <c r="A82" s="21" t="str">
        <f>IF(Traitement!A79="","",Traitement!A79)</f>
        <v/>
      </c>
      <c r="B82" s="25" t="str">
        <f>IF($A82="","",IF(Traitement!$B$3="LECO",IF(Traitement!B79&lt;LDs!$C$3,CONCATENATE("(",Traitement!E79,")&lt;LD=",LDs!$C$4),Traitement!E79),IF(Traitement!$B$3="THERMO",IF(Traitement!B79&lt;LDs!$F$3,CONCATENATE("(",Traitement!E79,")&lt;LD=",LDs!$F$4),Traitement!E79),IF(Traitement!$B$3="ELEMENTAR",IF(Traitement!B79&lt;LDs!$I$3,CONCATENATE("(",Traitement!E79,")&lt;LD=",LDs!$I$4),Traitement!E79),""))))</f>
        <v/>
      </c>
      <c r="C82" s="5" t="str">
        <f>IF($A82="","",IF(Traitement!B75="THERMO",IF(Traitement!C79&lt;LDs!$F$6,CONCATENATE("(",Traitement!F79,")&lt;LD=",LDs!$F$7),Traitement!F79),IF(Traitement!B75="ELEMENTAR",IF(Traitement!C79&lt;LDs!$I$5,CONCATENATE("(",Traitement!F79,")&lt;LD=",LDs!$I$6),Traitement!F79),"")))</f>
        <v/>
      </c>
      <c r="D82" s="26" t="str">
        <f>IF($A82="","",IF(Traitement!B75="ELEMENTAR",IF(Traitement!D79&lt;LDs!$I$7,CONCATENATE("(",Traitement!G79,")&lt;LD=",LDs!$I$8),Traitement!G79),""))</f>
        <v/>
      </c>
      <c r="F82" s="25" t="str">
        <f>IF(G82="","",IF(Traitement!$B$4="SOLS","",G82*1.724))</f>
        <v/>
      </c>
      <c r="G82" s="5" t="str">
        <f>IF(C82="","",IF(Traitement!I79="","",IF(Traitement!$B$4="SOLS",C82,C82-(Traitement!I79*0.12))))</f>
        <v/>
      </c>
      <c r="H82" s="5" t="str">
        <f>IF(B82="","",IF(Traitement!$B$4="SOLS","",IF(Traitement!$B$4="SOLS","",B82*10)))</f>
        <v/>
      </c>
      <c r="I82" s="26" t="str">
        <f>IF(B82="","",IF(C82="","",IF(Traitement!$B$4="SOLS","",(C82/B82)*10)))</f>
        <v/>
      </c>
    </row>
    <row r="83" spans="1:9" customFormat="1" x14ac:dyDescent="0.25">
      <c r="A83" s="21" t="str">
        <f>IF(Traitement!A80="","",Traitement!A80)</f>
        <v/>
      </c>
      <c r="B83" s="25" t="str">
        <f>IF($A83="","",IF(Traitement!$B$3="LECO",IF(Traitement!B80&lt;LDs!$C$3,CONCATENATE("(",Traitement!E80,")&lt;LD=",LDs!$C$4),Traitement!E80),IF(Traitement!$B$3="THERMO",IF(Traitement!B80&lt;LDs!$F$3,CONCATENATE("(",Traitement!E80,")&lt;LD=",LDs!$F$4),Traitement!E80),IF(Traitement!$B$3="ELEMENTAR",IF(Traitement!B80&lt;LDs!$I$3,CONCATENATE("(",Traitement!E80,")&lt;LD=",LDs!$I$4),Traitement!E80),""))))</f>
        <v/>
      </c>
      <c r="C83" s="5" t="str">
        <f>IF($A83="","",IF(Traitement!B76="THERMO",IF(Traitement!C80&lt;LDs!$F$6,CONCATENATE("(",Traitement!F80,")&lt;LD=",LDs!$F$7),Traitement!F80),IF(Traitement!B76="ELEMENTAR",IF(Traitement!C80&lt;LDs!$I$5,CONCATENATE("(",Traitement!F80,")&lt;LD=",LDs!$I$6),Traitement!F80),"")))</f>
        <v/>
      </c>
      <c r="D83" s="26" t="str">
        <f>IF($A83="","",IF(Traitement!B76="ELEMENTAR",IF(Traitement!D80&lt;LDs!$I$7,CONCATENATE("(",Traitement!G80,")&lt;LD=",LDs!$I$8),Traitement!G80),""))</f>
        <v/>
      </c>
      <c r="F83" s="25" t="str">
        <f>IF(G83="","",IF(Traitement!$B$4="SOLS","",G83*1.724))</f>
        <v/>
      </c>
      <c r="G83" s="5" t="str">
        <f>IF(C83="","",IF(Traitement!I80="","",IF(Traitement!$B$4="SOLS",C83,C83-(Traitement!I80*0.12))))</f>
        <v/>
      </c>
      <c r="H83" s="5" t="str">
        <f>IF(B83="","",IF(Traitement!$B$4="SOLS","",IF(Traitement!$B$4="SOLS","",B83*10)))</f>
        <v/>
      </c>
      <c r="I83" s="26" t="str">
        <f>IF(B83="","",IF(C83="","",IF(Traitement!$B$4="SOLS","",(C83/B83)*10)))</f>
        <v/>
      </c>
    </row>
    <row r="84" spans="1:9" customFormat="1" x14ac:dyDescent="0.25">
      <c r="A84" s="21" t="str">
        <f>IF(Traitement!A81="","",Traitement!A81)</f>
        <v/>
      </c>
      <c r="B84" s="25" t="str">
        <f>IF($A84="","",IF(Traitement!$B$3="LECO",IF(Traitement!B81&lt;LDs!$C$3,CONCATENATE("(",Traitement!E81,")&lt;LD=",LDs!$C$4),Traitement!E81),IF(Traitement!$B$3="THERMO",IF(Traitement!B81&lt;LDs!$F$3,CONCATENATE("(",Traitement!E81,")&lt;LD=",LDs!$F$4),Traitement!E81),IF(Traitement!$B$3="ELEMENTAR",IF(Traitement!B81&lt;LDs!$I$3,CONCATENATE("(",Traitement!E81,")&lt;LD=",LDs!$I$4),Traitement!E81),""))))</f>
        <v/>
      </c>
      <c r="C84" s="5" t="str">
        <f>IF($A84="","",IF(Traitement!B77="THERMO",IF(Traitement!C81&lt;LDs!$F$6,CONCATENATE("(",Traitement!F81,")&lt;LD=",LDs!$F$7),Traitement!F81),IF(Traitement!B77="ELEMENTAR",IF(Traitement!C81&lt;LDs!$I$5,CONCATENATE("(",Traitement!F81,")&lt;LD=",LDs!$I$6),Traitement!F81),"")))</f>
        <v/>
      </c>
      <c r="D84" s="26" t="str">
        <f>IF($A84="","",IF(Traitement!B77="ELEMENTAR",IF(Traitement!D81&lt;LDs!$I$7,CONCATENATE("(",Traitement!G81,")&lt;LD=",LDs!$I$8),Traitement!G81),""))</f>
        <v/>
      </c>
      <c r="F84" s="25" t="str">
        <f>IF(G84="","",IF(Traitement!$B$4="SOLS","",G84*1.724))</f>
        <v/>
      </c>
      <c r="G84" s="5" t="str">
        <f>IF(C84="","",IF(Traitement!I81="","",IF(Traitement!$B$4="SOLS",C84,C84-(Traitement!I81*0.12))))</f>
        <v/>
      </c>
      <c r="H84" s="5" t="str">
        <f>IF(B84="","",IF(Traitement!$B$4="SOLS","",IF(Traitement!$B$4="SOLS","",B84*10)))</f>
        <v/>
      </c>
      <c r="I84" s="26" t="str">
        <f>IF(B84="","",IF(C84="","",IF(Traitement!$B$4="SOLS","",(C84/B84)*10)))</f>
        <v/>
      </c>
    </row>
    <row r="85" spans="1:9" customFormat="1" x14ac:dyDescent="0.25">
      <c r="A85" s="21" t="str">
        <f>IF(Traitement!A82="","",Traitement!A82)</f>
        <v/>
      </c>
      <c r="B85" s="25" t="str">
        <f>IF($A85="","",IF(Traitement!$B$3="LECO",IF(Traitement!B82&lt;LDs!$C$3,CONCATENATE("(",Traitement!E82,")&lt;LD=",LDs!$C$4),Traitement!E82),IF(Traitement!$B$3="THERMO",IF(Traitement!B82&lt;LDs!$F$3,CONCATENATE("(",Traitement!E82,")&lt;LD=",LDs!$F$4),Traitement!E82),IF(Traitement!$B$3="ELEMENTAR",IF(Traitement!B82&lt;LDs!$I$3,CONCATENATE("(",Traitement!E82,")&lt;LD=",LDs!$I$4),Traitement!E82),""))))</f>
        <v/>
      </c>
      <c r="C85" s="5" t="str">
        <f>IF($A85="","",IF(Traitement!B78="THERMO",IF(Traitement!C82&lt;LDs!$F$6,CONCATENATE("(",Traitement!F82,")&lt;LD=",LDs!$F$7),Traitement!F82),IF(Traitement!B78="ELEMENTAR",IF(Traitement!C82&lt;LDs!$I$5,CONCATENATE("(",Traitement!F82,")&lt;LD=",LDs!$I$6),Traitement!F82),"")))</f>
        <v/>
      </c>
      <c r="D85" s="26" t="str">
        <f>IF($A85="","",IF(Traitement!B78="ELEMENTAR",IF(Traitement!D82&lt;LDs!$I$7,CONCATENATE("(",Traitement!G82,")&lt;LD=",LDs!$I$8),Traitement!G82),""))</f>
        <v/>
      </c>
      <c r="F85" s="25" t="str">
        <f>IF(G85="","",IF(Traitement!$B$4="SOLS","",G85*1.724))</f>
        <v/>
      </c>
      <c r="G85" s="5" t="str">
        <f>IF(C85="","",IF(Traitement!I82="","",IF(Traitement!$B$4="SOLS",C85,C85-(Traitement!I82*0.12))))</f>
        <v/>
      </c>
      <c r="H85" s="5" t="str">
        <f>IF(B85="","",IF(Traitement!$B$4="SOLS","",IF(Traitement!$B$4="SOLS","",B85*10)))</f>
        <v/>
      </c>
      <c r="I85" s="26" t="str">
        <f>IF(B85="","",IF(C85="","",IF(Traitement!$B$4="SOLS","",(C85/B85)*10)))</f>
        <v/>
      </c>
    </row>
    <row r="86" spans="1:9" customFormat="1" x14ac:dyDescent="0.25">
      <c r="A86" s="21" t="str">
        <f>IF(Traitement!A83="","",Traitement!A83)</f>
        <v/>
      </c>
      <c r="B86" s="25" t="str">
        <f>IF($A86="","",IF(Traitement!$B$3="LECO",IF(Traitement!B83&lt;LDs!$C$3,CONCATENATE("(",Traitement!E83,")&lt;LD=",LDs!$C$4),Traitement!E83),IF(Traitement!$B$3="THERMO",IF(Traitement!B83&lt;LDs!$F$3,CONCATENATE("(",Traitement!E83,")&lt;LD=",LDs!$F$4),Traitement!E83),IF(Traitement!$B$3="ELEMENTAR",IF(Traitement!B83&lt;LDs!$I$3,CONCATENATE("(",Traitement!E83,")&lt;LD=",LDs!$I$4),Traitement!E83),""))))</f>
        <v/>
      </c>
      <c r="C86" s="5" t="str">
        <f>IF($A86="","",IF(Traitement!B79="THERMO",IF(Traitement!C83&lt;LDs!$F$6,CONCATENATE("(",Traitement!F83,")&lt;LD=",LDs!$F$7),Traitement!F83),IF(Traitement!B79="ELEMENTAR",IF(Traitement!C83&lt;LDs!$I$5,CONCATENATE("(",Traitement!F83,")&lt;LD=",LDs!$I$6),Traitement!F83),"")))</f>
        <v/>
      </c>
      <c r="D86" s="26" t="str">
        <f>IF($A86="","",IF(Traitement!B79="ELEMENTAR",IF(Traitement!D83&lt;LDs!$I$7,CONCATENATE("(",Traitement!G83,")&lt;LD=",LDs!$I$8),Traitement!G83),""))</f>
        <v/>
      </c>
      <c r="F86" s="25" t="str">
        <f>IF(G86="","",IF(Traitement!$B$4="SOLS","",G86*1.724))</f>
        <v/>
      </c>
      <c r="G86" s="5" t="str">
        <f>IF(C86="","",IF(Traitement!I83="","",IF(Traitement!$B$4="SOLS",C86,C86-(Traitement!I83*0.12))))</f>
        <v/>
      </c>
      <c r="H86" s="5" t="str">
        <f>IF(B86="","",IF(Traitement!$B$4="SOLS","",IF(Traitement!$B$4="SOLS","",B86*10)))</f>
        <v/>
      </c>
      <c r="I86" s="26" t="str">
        <f>IF(B86="","",IF(C86="","",IF(Traitement!$B$4="SOLS","",(C86/B86)*10)))</f>
        <v/>
      </c>
    </row>
    <row r="87" spans="1:9" customFormat="1" x14ac:dyDescent="0.25">
      <c r="A87" s="21" t="str">
        <f>IF(Traitement!A84="","",Traitement!A84)</f>
        <v/>
      </c>
      <c r="B87" s="25" t="str">
        <f>IF($A87="","",IF(Traitement!$B$3="LECO",IF(Traitement!B84&lt;LDs!$C$3,CONCATENATE("(",Traitement!E84,")&lt;LD=",LDs!$C$4),Traitement!E84),IF(Traitement!$B$3="THERMO",IF(Traitement!B84&lt;LDs!$F$3,CONCATENATE("(",Traitement!E84,")&lt;LD=",LDs!$F$4),Traitement!E84),IF(Traitement!$B$3="ELEMENTAR",IF(Traitement!B84&lt;LDs!$I$3,CONCATENATE("(",Traitement!E84,")&lt;LD=",LDs!$I$4),Traitement!E84),""))))</f>
        <v/>
      </c>
      <c r="C87" s="5" t="str">
        <f>IF($A87="","",IF(Traitement!B80="THERMO",IF(Traitement!C84&lt;LDs!$F$6,CONCATENATE("(",Traitement!F84,")&lt;LD=",LDs!$F$7),Traitement!F84),IF(Traitement!B80="ELEMENTAR",IF(Traitement!C84&lt;LDs!$I$5,CONCATENATE("(",Traitement!F84,")&lt;LD=",LDs!$I$6),Traitement!F84),"")))</f>
        <v/>
      </c>
      <c r="D87" s="26" t="str">
        <f>IF($A87="","",IF(Traitement!B80="ELEMENTAR",IF(Traitement!D84&lt;LDs!$I$7,CONCATENATE("(",Traitement!G84,")&lt;LD=",LDs!$I$8),Traitement!G84),""))</f>
        <v/>
      </c>
      <c r="F87" s="25" t="str">
        <f>IF(G87="","",IF(Traitement!$B$4="SOLS","",G87*1.724))</f>
        <v/>
      </c>
      <c r="G87" s="5" t="str">
        <f>IF(C87="","",IF(Traitement!I84="","",IF(Traitement!$B$4="SOLS",C87,C87-(Traitement!I84*0.12))))</f>
        <v/>
      </c>
      <c r="H87" s="5" t="str">
        <f>IF(B87="","",IF(Traitement!$B$4="SOLS","",IF(Traitement!$B$4="SOLS","",B87*10)))</f>
        <v/>
      </c>
      <c r="I87" s="26" t="str">
        <f>IF(B87="","",IF(C87="","",IF(Traitement!$B$4="SOLS","",(C87/B87)*10)))</f>
        <v/>
      </c>
    </row>
    <row r="88" spans="1:9" customFormat="1" x14ac:dyDescent="0.25">
      <c r="A88" s="21" t="str">
        <f>IF(Traitement!A85="","",Traitement!A85)</f>
        <v/>
      </c>
      <c r="B88" s="25" t="str">
        <f>IF($A88="","",IF(Traitement!$B$3="LECO",IF(Traitement!B85&lt;LDs!$C$3,CONCATENATE("(",Traitement!E85,")&lt;LD=",LDs!$C$4),Traitement!E85),IF(Traitement!$B$3="THERMO",IF(Traitement!B85&lt;LDs!$F$3,CONCATENATE("(",Traitement!E85,")&lt;LD=",LDs!$F$4),Traitement!E85),IF(Traitement!$B$3="ELEMENTAR",IF(Traitement!B85&lt;LDs!$I$3,CONCATENATE("(",Traitement!E85,")&lt;LD=",LDs!$I$4),Traitement!E85),""))))</f>
        <v/>
      </c>
      <c r="C88" s="5" t="str">
        <f>IF($A88="","",IF(Traitement!B81="THERMO",IF(Traitement!C85&lt;LDs!$F$6,CONCATENATE("(",Traitement!F85,")&lt;LD=",LDs!$F$7),Traitement!F85),IF(Traitement!B81="ELEMENTAR",IF(Traitement!C85&lt;LDs!$I$5,CONCATENATE("(",Traitement!F85,")&lt;LD=",LDs!$I$6),Traitement!F85),"")))</f>
        <v/>
      </c>
      <c r="D88" s="26" t="str">
        <f>IF($A88="","",IF(Traitement!B81="ELEMENTAR",IF(Traitement!D85&lt;LDs!$I$7,CONCATENATE("(",Traitement!G85,")&lt;LD=",LDs!$I$8),Traitement!G85),""))</f>
        <v/>
      </c>
      <c r="F88" s="25" t="str">
        <f>IF(G88="","",IF(Traitement!$B$4="SOLS","",G88*1.724))</f>
        <v/>
      </c>
      <c r="G88" s="5" t="str">
        <f>IF(C88="","",IF(Traitement!I85="","",IF(Traitement!$B$4="SOLS",C88,C88-(Traitement!I85*0.12))))</f>
        <v/>
      </c>
      <c r="H88" s="5" t="str">
        <f>IF(B88="","",IF(Traitement!$B$4="SOLS","",IF(Traitement!$B$4="SOLS","",B88*10)))</f>
        <v/>
      </c>
      <c r="I88" s="26" t="str">
        <f>IF(B88="","",IF(C88="","",IF(Traitement!$B$4="SOLS","",(C88/B88)*10)))</f>
        <v/>
      </c>
    </row>
    <row r="89" spans="1:9" customFormat="1" x14ac:dyDescent="0.25">
      <c r="A89" s="21" t="str">
        <f>IF(Traitement!A86="","",Traitement!A86)</f>
        <v/>
      </c>
      <c r="B89" s="25" t="str">
        <f>IF($A89="","",IF(Traitement!$B$3="LECO",IF(Traitement!B86&lt;LDs!$C$3,CONCATENATE("(",Traitement!E86,")&lt;LD=",LDs!$C$4),Traitement!E86),IF(Traitement!$B$3="THERMO",IF(Traitement!B86&lt;LDs!$F$3,CONCATENATE("(",Traitement!E86,")&lt;LD=",LDs!$F$4),Traitement!E86),IF(Traitement!$B$3="ELEMENTAR",IF(Traitement!B86&lt;LDs!$I$3,CONCATENATE("(",Traitement!E86,")&lt;LD=",LDs!$I$4),Traitement!E86),""))))</f>
        <v/>
      </c>
      <c r="C89" s="5" t="str">
        <f>IF($A89="","",IF(Traitement!B82="THERMO",IF(Traitement!C86&lt;LDs!$F$6,CONCATENATE("(",Traitement!F86,")&lt;LD=",LDs!$F$7),Traitement!F86),IF(Traitement!B82="ELEMENTAR",IF(Traitement!C86&lt;LDs!$I$5,CONCATENATE("(",Traitement!F86,")&lt;LD=",LDs!$I$6),Traitement!F86),"")))</f>
        <v/>
      </c>
      <c r="D89" s="26" t="str">
        <f>IF($A89="","",IF(Traitement!B82="ELEMENTAR",IF(Traitement!D86&lt;LDs!$I$7,CONCATENATE("(",Traitement!G86,")&lt;LD=",LDs!$I$8),Traitement!G86),""))</f>
        <v/>
      </c>
      <c r="F89" s="25" t="str">
        <f>IF(G89="","",IF(Traitement!$B$4="SOLS","",G89*1.724))</f>
        <v/>
      </c>
      <c r="G89" s="5" t="str">
        <f>IF(C89="","",IF(Traitement!I86="","",IF(Traitement!$B$4="SOLS",C89,C89-(Traitement!I86*0.12))))</f>
        <v/>
      </c>
      <c r="H89" s="5" t="str">
        <f>IF(B89="","",IF(Traitement!$B$4="SOLS","",IF(Traitement!$B$4="SOLS","",B89*10)))</f>
        <v/>
      </c>
      <c r="I89" s="26" t="str">
        <f>IF(B89="","",IF(C89="","",IF(Traitement!$B$4="SOLS","",(C89/B89)*10)))</f>
        <v/>
      </c>
    </row>
    <row r="90" spans="1:9" customFormat="1" x14ac:dyDescent="0.25">
      <c r="A90" s="21" t="str">
        <f>IF(Traitement!A87="","",Traitement!A87)</f>
        <v/>
      </c>
      <c r="B90" s="25" t="str">
        <f>IF($A90="","",IF(Traitement!$B$3="LECO",IF(Traitement!B87&lt;LDs!$C$3,CONCATENATE("(",Traitement!E87,")&lt;LD=",LDs!$C$4),Traitement!E87),IF(Traitement!$B$3="THERMO",IF(Traitement!B87&lt;LDs!$F$3,CONCATENATE("(",Traitement!E87,")&lt;LD=",LDs!$F$4),Traitement!E87),IF(Traitement!$B$3="ELEMENTAR",IF(Traitement!B87&lt;LDs!$I$3,CONCATENATE("(",Traitement!E87,")&lt;LD=",LDs!$I$4),Traitement!E87),""))))</f>
        <v/>
      </c>
      <c r="C90" s="5" t="str">
        <f>IF($A90="","",IF(Traitement!B83="THERMO",IF(Traitement!C87&lt;LDs!$F$6,CONCATENATE("(",Traitement!F87,")&lt;LD=",LDs!$F$7),Traitement!F87),IF(Traitement!B83="ELEMENTAR",IF(Traitement!C87&lt;LDs!$I$5,CONCATENATE("(",Traitement!F87,")&lt;LD=",LDs!$I$6),Traitement!F87),"")))</f>
        <v/>
      </c>
      <c r="D90" s="26" t="str">
        <f>IF($A90="","",IF(Traitement!B83="ELEMENTAR",IF(Traitement!D87&lt;LDs!$I$7,CONCATENATE("(",Traitement!G87,")&lt;LD=",LDs!$I$8),Traitement!G87),""))</f>
        <v/>
      </c>
      <c r="F90" s="25" t="str">
        <f>IF(G90="","",IF(Traitement!$B$4="SOLS","",G90*1.724))</f>
        <v/>
      </c>
      <c r="G90" s="5" t="str">
        <f>IF(C90="","",IF(Traitement!I87="","",IF(Traitement!$B$4="SOLS",C90,C90-(Traitement!I87*0.12))))</f>
        <v/>
      </c>
      <c r="H90" s="5" t="str">
        <f>IF(B90="","",IF(Traitement!$B$4="SOLS","",IF(Traitement!$B$4="SOLS","",B90*10)))</f>
        <v/>
      </c>
      <c r="I90" s="26" t="str">
        <f>IF(B90="","",IF(C90="","",IF(Traitement!$B$4="SOLS","",(C90/B90)*10)))</f>
        <v/>
      </c>
    </row>
    <row r="91" spans="1:9" customFormat="1" x14ac:dyDescent="0.25">
      <c r="A91" s="21" t="str">
        <f>IF(Traitement!A88="","",Traitement!A88)</f>
        <v/>
      </c>
      <c r="B91" s="25" t="str">
        <f>IF($A91="","",IF(Traitement!$B$3="LECO",IF(Traitement!B88&lt;LDs!$C$3,CONCATENATE("(",Traitement!E88,")&lt;LD=",LDs!$C$4),Traitement!E88),IF(Traitement!$B$3="THERMO",IF(Traitement!B88&lt;LDs!$F$3,CONCATENATE("(",Traitement!E88,")&lt;LD=",LDs!$F$4),Traitement!E88),IF(Traitement!$B$3="ELEMENTAR",IF(Traitement!B88&lt;LDs!$I$3,CONCATENATE("(",Traitement!E88,")&lt;LD=",LDs!$I$4),Traitement!E88),""))))</f>
        <v/>
      </c>
      <c r="C91" s="5" t="str">
        <f>IF($A91="","",IF(Traitement!B84="THERMO",IF(Traitement!C88&lt;LDs!$F$6,CONCATENATE("(",Traitement!F88,")&lt;LD=",LDs!$F$7),Traitement!F88),IF(Traitement!B84="ELEMENTAR",IF(Traitement!C88&lt;LDs!$I$5,CONCATENATE("(",Traitement!F88,")&lt;LD=",LDs!$I$6),Traitement!F88),"")))</f>
        <v/>
      </c>
      <c r="D91" s="26" t="str">
        <f>IF($A91="","",IF(Traitement!B84="ELEMENTAR",IF(Traitement!D88&lt;LDs!$I$7,CONCATENATE("(",Traitement!G88,")&lt;LD=",LDs!$I$8),Traitement!G88),""))</f>
        <v/>
      </c>
      <c r="F91" s="25" t="str">
        <f>IF(G91="","",IF(Traitement!$B$4="SOLS","",G91*1.724))</f>
        <v/>
      </c>
      <c r="G91" s="5" t="str">
        <f>IF(C91="","",IF(Traitement!I88="","",IF(Traitement!$B$4="SOLS",C91,C91-(Traitement!I88*0.12))))</f>
        <v/>
      </c>
      <c r="H91" s="5" t="str">
        <f>IF(B91="","",IF(Traitement!$B$4="SOLS","",IF(Traitement!$B$4="SOLS","",B91*10)))</f>
        <v/>
      </c>
      <c r="I91" s="26" t="str">
        <f>IF(B91="","",IF(C91="","",IF(Traitement!$B$4="SOLS","",(C91/B91)*10)))</f>
        <v/>
      </c>
    </row>
    <row r="92" spans="1:9" customFormat="1" x14ac:dyDescent="0.25">
      <c r="A92" s="21" t="str">
        <f>IF(Traitement!A89="","",Traitement!A89)</f>
        <v/>
      </c>
      <c r="B92" s="25" t="str">
        <f>IF($A92="","",IF(Traitement!$B$3="LECO",IF(Traitement!B89&lt;LDs!$C$3,CONCATENATE("(",Traitement!E89,")&lt;LD=",LDs!$C$4),Traitement!E89),IF(Traitement!$B$3="THERMO",IF(Traitement!B89&lt;LDs!$F$3,CONCATENATE("(",Traitement!E89,")&lt;LD=",LDs!$F$4),Traitement!E89),IF(Traitement!$B$3="ELEMENTAR",IF(Traitement!B89&lt;LDs!$I$3,CONCATENATE("(",Traitement!E89,")&lt;LD=",LDs!$I$4),Traitement!E89),""))))</f>
        <v/>
      </c>
      <c r="C92" s="5" t="str">
        <f>IF($A92="","",IF(Traitement!B85="THERMO",IF(Traitement!C89&lt;LDs!$F$6,CONCATENATE("(",Traitement!F89,")&lt;LD=",LDs!$F$7),Traitement!F89),IF(Traitement!B85="ELEMENTAR",IF(Traitement!C89&lt;LDs!$I$5,CONCATENATE("(",Traitement!F89,")&lt;LD=",LDs!$I$6),Traitement!F89),"")))</f>
        <v/>
      </c>
      <c r="D92" s="26" t="str">
        <f>IF($A92="","",IF(Traitement!B85="ELEMENTAR",IF(Traitement!D89&lt;LDs!$I$7,CONCATENATE("(",Traitement!G89,")&lt;LD=",LDs!$I$8),Traitement!G89),""))</f>
        <v/>
      </c>
      <c r="F92" s="25" t="str">
        <f>IF(G92="","",IF(Traitement!$B$4="SOLS","",G92*1.724))</f>
        <v/>
      </c>
      <c r="G92" s="5" t="str">
        <f>IF(C92="","",IF(Traitement!I89="","",IF(Traitement!$B$4="SOLS",C92,C92-(Traitement!I89*0.12))))</f>
        <v/>
      </c>
      <c r="H92" s="5" t="str">
        <f>IF(B92="","",IF(Traitement!$B$4="SOLS","",IF(Traitement!$B$4="SOLS","",B92*10)))</f>
        <v/>
      </c>
      <c r="I92" s="26" t="str">
        <f>IF(B92="","",IF(C92="","",IF(Traitement!$B$4="SOLS","",(C92/B92)*10)))</f>
        <v/>
      </c>
    </row>
    <row r="93" spans="1:9" customFormat="1" x14ac:dyDescent="0.25">
      <c r="A93" s="21" t="str">
        <f>IF(Traitement!A90="","",Traitement!A90)</f>
        <v/>
      </c>
      <c r="B93" s="25" t="str">
        <f>IF($A93="","",IF(Traitement!$B$3="LECO",IF(Traitement!B90&lt;LDs!$C$3,CONCATENATE("(",Traitement!E90,")&lt;LD=",LDs!$C$4),Traitement!E90),IF(Traitement!$B$3="THERMO",IF(Traitement!B90&lt;LDs!$F$3,CONCATENATE("(",Traitement!E90,")&lt;LD=",LDs!$F$4),Traitement!E90),IF(Traitement!$B$3="ELEMENTAR",IF(Traitement!B90&lt;LDs!$I$3,CONCATENATE("(",Traitement!E90,")&lt;LD=",LDs!$I$4),Traitement!E90),""))))</f>
        <v/>
      </c>
      <c r="C93" s="5" t="str">
        <f>IF($A93="","",IF(Traitement!B86="THERMO",IF(Traitement!C90&lt;LDs!$F$6,CONCATENATE("(",Traitement!F90,")&lt;LD=",LDs!$F$7),Traitement!F90),IF(Traitement!B86="ELEMENTAR",IF(Traitement!C90&lt;LDs!$I$5,CONCATENATE("(",Traitement!F90,")&lt;LD=",LDs!$I$6),Traitement!F90),"")))</f>
        <v/>
      </c>
      <c r="D93" s="26" t="str">
        <f>IF($A93="","",IF(Traitement!B86="ELEMENTAR",IF(Traitement!D90&lt;LDs!$I$7,CONCATENATE("(",Traitement!G90,")&lt;LD=",LDs!$I$8),Traitement!G90),""))</f>
        <v/>
      </c>
      <c r="F93" s="25" t="str">
        <f>IF(G93="","",IF(Traitement!$B$4="SOLS","",G93*1.724))</f>
        <v/>
      </c>
      <c r="G93" s="5" t="str">
        <f>IF(C93="","",IF(Traitement!I90="","",IF(Traitement!$B$4="SOLS",C93,C93-(Traitement!I90*0.12))))</f>
        <v/>
      </c>
      <c r="H93" s="5" t="str">
        <f>IF(B93="","",IF(Traitement!$B$4="SOLS","",IF(Traitement!$B$4="SOLS","",B93*10)))</f>
        <v/>
      </c>
      <c r="I93" s="26" t="str">
        <f>IF(B93="","",IF(C93="","",IF(Traitement!$B$4="SOLS","",(C93/B93)*10)))</f>
        <v/>
      </c>
    </row>
    <row r="94" spans="1:9" customFormat="1" x14ac:dyDescent="0.25">
      <c r="A94" s="21" t="str">
        <f>IF(Traitement!A91="","",Traitement!A91)</f>
        <v/>
      </c>
      <c r="B94" s="25" t="str">
        <f>IF($A94="","",IF(Traitement!$B$3="LECO",IF(Traitement!B91&lt;LDs!$C$3,CONCATENATE("(",Traitement!E91,")&lt;LD=",LDs!$C$4),Traitement!E91),IF(Traitement!$B$3="THERMO",IF(Traitement!B91&lt;LDs!$F$3,CONCATENATE("(",Traitement!E91,")&lt;LD=",LDs!$F$4),Traitement!E91),IF(Traitement!$B$3="ELEMENTAR",IF(Traitement!B91&lt;LDs!$I$3,CONCATENATE("(",Traitement!E91,")&lt;LD=",LDs!$I$4),Traitement!E91),""))))</f>
        <v/>
      </c>
      <c r="C94" s="5" t="str">
        <f>IF($A94="","",IF(Traitement!B87="THERMO",IF(Traitement!C91&lt;LDs!$F$6,CONCATENATE("(",Traitement!F91,")&lt;LD=",LDs!$F$7),Traitement!F91),IF(Traitement!B87="ELEMENTAR",IF(Traitement!C91&lt;LDs!$I$5,CONCATENATE("(",Traitement!F91,")&lt;LD=",LDs!$I$6),Traitement!F91),"")))</f>
        <v/>
      </c>
      <c r="D94" s="26" t="str">
        <f>IF($A94="","",IF(Traitement!B87="ELEMENTAR",IF(Traitement!D91&lt;LDs!$I$7,CONCATENATE("(",Traitement!G91,")&lt;LD=",LDs!$I$8),Traitement!G91),""))</f>
        <v/>
      </c>
      <c r="F94" s="25" t="str">
        <f>IF(G94="","",IF(Traitement!$B$4="SOLS","",G94*1.724))</f>
        <v/>
      </c>
      <c r="G94" s="5" t="str">
        <f>IF(C94="","",IF(Traitement!I91="","",IF(Traitement!$B$4="SOLS",C94,C94-(Traitement!I91*0.12))))</f>
        <v/>
      </c>
      <c r="H94" s="5" t="str">
        <f>IF(B94="","",IF(Traitement!$B$4="SOLS","",IF(Traitement!$B$4="SOLS","",B94*10)))</f>
        <v/>
      </c>
      <c r="I94" s="26" t="str">
        <f>IF(B94="","",IF(C94="","",IF(Traitement!$B$4="SOLS","",(C94/B94)*10)))</f>
        <v/>
      </c>
    </row>
    <row r="95" spans="1:9" customFormat="1" x14ac:dyDescent="0.25">
      <c r="A95" s="21" t="str">
        <f>IF(Traitement!A92="","",Traitement!A92)</f>
        <v/>
      </c>
      <c r="B95" s="25" t="str">
        <f>IF($A95="","",IF(Traitement!$B$3="LECO",IF(Traitement!B92&lt;LDs!$C$3,CONCATENATE("(",Traitement!E92,")&lt;LD=",LDs!$C$4),Traitement!E92),IF(Traitement!$B$3="THERMO",IF(Traitement!B92&lt;LDs!$F$3,CONCATENATE("(",Traitement!E92,")&lt;LD=",LDs!$F$4),Traitement!E92),IF(Traitement!$B$3="ELEMENTAR",IF(Traitement!B92&lt;LDs!$I$3,CONCATENATE("(",Traitement!E92,")&lt;LD=",LDs!$I$4),Traitement!E92),""))))</f>
        <v/>
      </c>
      <c r="C95" s="5" t="str">
        <f>IF($A95="","",IF(Traitement!B88="THERMO",IF(Traitement!C92&lt;LDs!$F$6,CONCATENATE("(",Traitement!F92,")&lt;LD=",LDs!$F$7),Traitement!F92),IF(Traitement!B88="ELEMENTAR",IF(Traitement!C92&lt;LDs!$I$5,CONCATENATE("(",Traitement!F92,")&lt;LD=",LDs!$I$6),Traitement!F92),"")))</f>
        <v/>
      </c>
      <c r="D95" s="26" t="str">
        <f>IF($A95="","",IF(Traitement!B88="ELEMENTAR",IF(Traitement!D92&lt;LDs!$I$7,CONCATENATE("(",Traitement!G92,")&lt;LD=",LDs!$I$8),Traitement!G92),""))</f>
        <v/>
      </c>
      <c r="F95" s="25" t="str">
        <f>IF(G95="","",IF(Traitement!$B$4="SOLS","",G95*1.724))</f>
        <v/>
      </c>
      <c r="G95" s="5" t="str">
        <f>IF(C95="","",IF(Traitement!I92="","",IF(Traitement!$B$4="SOLS",C95,C95-(Traitement!I92*0.12))))</f>
        <v/>
      </c>
      <c r="H95" s="5" t="str">
        <f>IF(B95="","",IF(Traitement!$B$4="SOLS","",IF(Traitement!$B$4="SOLS","",B95*10)))</f>
        <v/>
      </c>
      <c r="I95" s="26" t="str">
        <f>IF(B95="","",IF(C95="","",IF(Traitement!$B$4="SOLS","",(C95/B95)*10)))</f>
        <v/>
      </c>
    </row>
    <row r="96" spans="1:9" customFormat="1" x14ac:dyDescent="0.25">
      <c r="A96" s="21" t="str">
        <f>IF(Traitement!A93="","",Traitement!A93)</f>
        <v/>
      </c>
      <c r="B96" s="25" t="str">
        <f>IF($A96="","",IF(Traitement!$B$3="LECO",IF(Traitement!B93&lt;LDs!$C$3,CONCATENATE("(",Traitement!E93,")&lt;LD=",LDs!$C$4),Traitement!E93),IF(Traitement!$B$3="THERMO",IF(Traitement!B93&lt;LDs!$F$3,CONCATENATE("(",Traitement!E93,")&lt;LD=",LDs!$F$4),Traitement!E93),IF(Traitement!$B$3="ELEMENTAR",IF(Traitement!B93&lt;LDs!$I$3,CONCATENATE("(",Traitement!E93,")&lt;LD=",LDs!$I$4),Traitement!E93),""))))</f>
        <v/>
      </c>
      <c r="C96" s="5" t="str">
        <f>IF($A96="","",IF(Traitement!B89="THERMO",IF(Traitement!C93&lt;LDs!$F$6,CONCATENATE("(",Traitement!F93,")&lt;LD=",LDs!$F$7),Traitement!F93),IF(Traitement!B89="ELEMENTAR",IF(Traitement!C93&lt;LDs!$I$5,CONCATENATE("(",Traitement!F93,")&lt;LD=",LDs!$I$6),Traitement!F93),"")))</f>
        <v/>
      </c>
      <c r="D96" s="26" t="str">
        <f>IF($A96="","",IF(Traitement!B89="ELEMENTAR",IF(Traitement!D93&lt;LDs!$I$7,CONCATENATE("(",Traitement!G93,")&lt;LD=",LDs!$I$8),Traitement!G93),""))</f>
        <v/>
      </c>
      <c r="F96" s="25" t="str">
        <f>IF(G96="","",IF(Traitement!$B$4="SOLS","",G96*1.724))</f>
        <v/>
      </c>
      <c r="G96" s="5" t="str">
        <f>IF(C96="","",IF(Traitement!I93="","",IF(Traitement!$B$4="SOLS",C96,C96-(Traitement!I93*0.12))))</f>
        <v/>
      </c>
      <c r="H96" s="5" t="str">
        <f>IF(B96="","",IF(Traitement!$B$4="SOLS","",IF(Traitement!$B$4="SOLS","",B96*10)))</f>
        <v/>
      </c>
      <c r="I96" s="26" t="str">
        <f>IF(B96="","",IF(C96="","",IF(Traitement!$B$4="SOLS","",(C96/B96)*10)))</f>
        <v/>
      </c>
    </row>
    <row r="97" spans="1:9" customFormat="1" x14ac:dyDescent="0.25">
      <c r="A97" s="21" t="str">
        <f>IF(Traitement!A94="","",Traitement!A94)</f>
        <v/>
      </c>
      <c r="B97" s="25" t="str">
        <f>IF($A97="","",IF(Traitement!$B$3="LECO",IF(Traitement!B94&lt;LDs!$C$3,CONCATENATE("(",Traitement!E94,")&lt;LD=",LDs!$C$4),Traitement!E94),IF(Traitement!$B$3="THERMO",IF(Traitement!B94&lt;LDs!$F$3,CONCATENATE("(",Traitement!E94,")&lt;LD=",LDs!$F$4),Traitement!E94),IF(Traitement!$B$3="ELEMENTAR",IF(Traitement!B94&lt;LDs!$I$3,CONCATENATE("(",Traitement!E94,")&lt;LD=",LDs!$I$4),Traitement!E94),""))))</f>
        <v/>
      </c>
      <c r="C97" s="5" t="str">
        <f>IF($A97="","",IF(Traitement!B90="THERMO",IF(Traitement!C94&lt;LDs!$F$6,CONCATENATE("(",Traitement!F94,")&lt;LD=",LDs!$F$7),Traitement!F94),IF(Traitement!B90="ELEMENTAR",IF(Traitement!C94&lt;LDs!$I$5,CONCATENATE("(",Traitement!F94,")&lt;LD=",LDs!$I$6),Traitement!F94),"")))</f>
        <v/>
      </c>
      <c r="D97" s="26" t="str">
        <f>IF($A97="","",IF(Traitement!B90="ELEMENTAR",IF(Traitement!D94&lt;LDs!$I$7,CONCATENATE("(",Traitement!G94,")&lt;LD=",LDs!$I$8),Traitement!G94),""))</f>
        <v/>
      </c>
      <c r="F97" s="25" t="str">
        <f>IF(G97="","",IF(Traitement!$B$4="SOLS","",G97*1.724))</f>
        <v/>
      </c>
      <c r="G97" s="5" t="str">
        <f>IF(C97="","",IF(Traitement!I94="","",IF(Traitement!$B$4="SOLS",C97,C97-(Traitement!I94*0.12))))</f>
        <v/>
      </c>
      <c r="H97" s="5" t="str">
        <f>IF(B97="","",IF(Traitement!$B$4="SOLS","",IF(Traitement!$B$4="SOLS","",B97*10)))</f>
        <v/>
      </c>
      <c r="I97" s="26" t="str">
        <f>IF(B97="","",IF(C97="","",IF(Traitement!$B$4="SOLS","",(C97/B97)*10)))</f>
        <v/>
      </c>
    </row>
    <row r="98" spans="1:9" customFormat="1" x14ac:dyDescent="0.25">
      <c r="A98" s="21" t="str">
        <f>IF(Traitement!A95="","",Traitement!A95)</f>
        <v/>
      </c>
      <c r="B98" s="25" t="str">
        <f>IF($A98="","",IF(Traitement!$B$3="LECO",IF(Traitement!B95&lt;LDs!$C$3,CONCATENATE("(",Traitement!E95,")&lt;LD=",LDs!$C$4),Traitement!E95),IF(Traitement!$B$3="THERMO",IF(Traitement!B95&lt;LDs!$F$3,CONCATENATE("(",Traitement!E95,")&lt;LD=",LDs!$F$4),Traitement!E95),IF(Traitement!$B$3="ELEMENTAR",IF(Traitement!B95&lt;LDs!$I$3,CONCATENATE("(",Traitement!E95,")&lt;LD=",LDs!$I$4),Traitement!E95),""))))</f>
        <v/>
      </c>
      <c r="C98" s="5" t="str">
        <f>IF($A98="","",IF(Traitement!B91="THERMO",IF(Traitement!C95&lt;LDs!$F$6,CONCATENATE("(",Traitement!F95,")&lt;LD=",LDs!$F$7),Traitement!F95),IF(Traitement!B91="ELEMENTAR",IF(Traitement!C95&lt;LDs!$I$5,CONCATENATE("(",Traitement!F95,")&lt;LD=",LDs!$I$6),Traitement!F95),"")))</f>
        <v/>
      </c>
      <c r="D98" s="26" t="str">
        <f>IF($A98="","",IF(Traitement!B91="ELEMENTAR",IF(Traitement!D95&lt;LDs!$I$7,CONCATENATE("(",Traitement!G95,")&lt;LD=",LDs!$I$8),Traitement!G95),""))</f>
        <v/>
      </c>
      <c r="F98" s="25" t="str">
        <f>IF(G98="","",IF(Traitement!$B$4="SOLS","",G98*1.724))</f>
        <v/>
      </c>
      <c r="G98" s="5" t="str">
        <f>IF(C98="","",IF(Traitement!I95="","",IF(Traitement!$B$4="SOLS",C98,C98-(Traitement!I95*0.12))))</f>
        <v/>
      </c>
      <c r="H98" s="5" t="str">
        <f>IF(B98="","",IF(Traitement!$B$4="SOLS","",IF(Traitement!$B$4="SOLS","",B98*10)))</f>
        <v/>
      </c>
      <c r="I98" s="26" t="str">
        <f>IF(B98="","",IF(C98="","",IF(Traitement!$B$4="SOLS","",(C98/B98)*10)))</f>
        <v/>
      </c>
    </row>
    <row r="99" spans="1:9" customFormat="1" x14ac:dyDescent="0.25">
      <c r="A99" s="21" t="str">
        <f>IF(Traitement!A96="","",Traitement!A96)</f>
        <v/>
      </c>
      <c r="B99" s="25" t="str">
        <f>IF($A99="","",IF(Traitement!$B$3="LECO",IF(Traitement!B96&lt;LDs!$C$3,CONCATENATE("(",Traitement!E96,")&lt;LD=",LDs!$C$4),Traitement!E96),IF(Traitement!$B$3="THERMO",IF(Traitement!B96&lt;LDs!$F$3,CONCATENATE("(",Traitement!E96,")&lt;LD=",LDs!$F$4),Traitement!E96),IF(Traitement!$B$3="ELEMENTAR",IF(Traitement!B96&lt;LDs!$I$3,CONCATENATE("(",Traitement!E96,")&lt;LD=",LDs!$I$4),Traitement!E96),""))))</f>
        <v/>
      </c>
      <c r="C99" s="5" t="str">
        <f>IF($A99="","",IF(Traitement!B92="THERMO",IF(Traitement!C96&lt;LDs!$F$6,CONCATENATE("(",Traitement!F96,")&lt;LD=",LDs!$F$7),Traitement!F96),IF(Traitement!B92="ELEMENTAR",IF(Traitement!C96&lt;LDs!$I$5,CONCATENATE("(",Traitement!F96,")&lt;LD=",LDs!$I$6),Traitement!F96),"")))</f>
        <v/>
      </c>
      <c r="D99" s="26" t="str">
        <f>IF($A99="","",IF(Traitement!B92="ELEMENTAR",IF(Traitement!D96&lt;LDs!$I$7,CONCATENATE("(",Traitement!G96,")&lt;LD=",LDs!$I$8),Traitement!G96),""))</f>
        <v/>
      </c>
      <c r="F99" s="25" t="str">
        <f>IF(G99="","",IF(Traitement!$B$4="SOLS","",G99*1.724))</f>
        <v/>
      </c>
      <c r="G99" s="5" t="str">
        <f>IF(C99="","",IF(Traitement!I96="","",IF(Traitement!$B$4="SOLS",C99,C99-(Traitement!I96*0.12))))</f>
        <v/>
      </c>
      <c r="H99" s="5" t="str">
        <f>IF(B99="","",IF(Traitement!$B$4="SOLS","",IF(Traitement!$B$4="SOLS","",B99*10)))</f>
        <v/>
      </c>
      <c r="I99" s="26" t="str">
        <f>IF(B99="","",IF(C99="","",IF(Traitement!$B$4="SOLS","",(C99/B99)*10)))</f>
        <v/>
      </c>
    </row>
    <row r="100" spans="1:9" customFormat="1" x14ac:dyDescent="0.25">
      <c r="A100" s="21" t="str">
        <f>IF(Traitement!A97="","",Traitement!A97)</f>
        <v/>
      </c>
      <c r="B100" s="25" t="str">
        <f>IF($A100="","",IF(Traitement!$B$3="LECO",IF(Traitement!B97&lt;LDs!$C$3,CONCATENATE("(",Traitement!E97,")&lt;LD=",LDs!$C$4),Traitement!E97),IF(Traitement!$B$3="THERMO",IF(Traitement!B97&lt;LDs!$F$3,CONCATENATE("(",Traitement!E97,")&lt;LD=",LDs!$F$4),Traitement!E97),IF(Traitement!$B$3="ELEMENTAR",IF(Traitement!B97&lt;LDs!$I$3,CONCATENATE("(",Traitement!E97,")&lt;LD=",LDs!$I$4),Traitement!E97),""))))</f>
        <v/>
      </c>
      <c r="C100" s="5" t="str">
        <f>IF($A100="","",IF(Traitement!B93="THERMO",IF(Traitement!C97&lt;LDs!$F$6,CONCATENATE("(",Traitement!F97,")&lt;LD=",LDs!$F$7),Traitement!F97),IF(Traitement!B93="ELEMENTAR",IF(Traitement!C97&lt;LDs!$I$5,CONCATENATE("(",Traitement!F97,")&lt;LD=",LDs!$I$6),Traitement!F97),"")))</f>
        <v/>
      </c>
      <c r="D100" s="26" t="str">
        <f>IF($A100="","",IF(Traitement!B93="ELEMENTAR",IF(Traitement!D97&lt;LDs!$I$7,CONCATENATE("(",Traitement!G97,")&lt;LD=",LDs!$I$8),Traitement!G97),""))</f>
        <v/>
      </c>
      <c r="F100" s="25" t="str">
        <f>IF(G100="","",IF(Traitement!$B$4="SOLS","",G100*1.724))</f>
        <v/>
      </c>
      <c r="G100" s="5" t="str">
        <f>IF(C100="","",IF(Traitement!I97="","",IF(Traitement!$B$4="SOLS",C100,C100-(Traitement!I97*0.12))))</f>
        <v/>
      </c>
      <c r="H100" s="5" t="str">
        <f>IF(B100="","",IF(Traitement!$B$4="SOLS","",IF(Traitement!$B$4="SOLS","",B100*10)))</f>
        <v/>
      </c>
      <c r="I100" s="26" t="str">
        <f>IF(B100="","",IF(C100="","",IF(Traitement!$B$4="SOLS","",(C100/B100)*10)))</f>
        <v/>
      </c>
    </row>
    <row r="101" spans="1:9" customFormat="1" x14ac:dyDescent="0.25">
      <c r="A101" s="21" t="str">
        <f>IF(Traitement!A98="","",Traitement!A98)</f>
        <v/>
      </c>
      <c r="B101" s="25" t="str">
        <f>IF($A101="","",IF(Traitement!$B$3="LECO",IF(Traitement!B98&lt;LDs!$C$3,CONCATENATE("(",Traitement!E98,")&lt;LD=",LDs!$C$4),Traitement!E98),IF(Traitement!$B$3="THERMO",IF(Traitement!B98&lt;LDs!$F$3,CONCATENATE("(",Traitement!E98,")&lt;LD=",LDs!$F$4),Traitement!E98),IF(Traitement!$B$3="ELEMENTAR",IF(Traitement!B98&lt;LDs!$I$3,CONCATENATE("(",Traitement!E98,")&lt;LD=",LDs!$I$4),Traitement!E98),""))))</f>
        <v/>
      </c>
      <c r="C101" s="5" t="str">
        <f>IF($A101="","",IF(Traitement!B94="THERMO",IF(Traitement!C98&lt;LDs!$F$6,CONCATENATE("(",Traitement!F98,")&lt;LD=",LDs!$F$7),Traitement!F98),IF(Traitement!B94="ELEMENTAR",IF(Traitement!C98&lt;LDs!$I$5,CONCATENATE("(",Traitement!F98,")&lt;LD=",LDs!$I$6),Traitement!F98),"")))</f>
        <v/>
      </c>
      <c r="D101" s="26" t="str">
        <f>IF($A101="","",IF(Traitement!B94="ELEMENTAR",IF(Traitement!D98&lt;LDs!$I$7,CONCATENATE("(",Traitement!G98,")&lt;LD=",LDs!$I$8),Traitement!G98),""))</f>
        <v/>
      </c>
      <c r="F101" s="25" t="str">
        <f>IF(G101="","",IF(Traitement!$B$4="SOLS","",G101*1.724))</f>
        <v/>
      </c>
      <c r="G101" s="5" t="str">
        <f>IF(C101="","",IF(Traitement!I98="","",IF(Traitement!$B$4="SOLS",C101,C101-(Traitement!I98*0.12))))</f>
        <v/>
      </c>
      <c r="H101" s="5" t="str">
        <f>IF(B101="","",IF(Traitement!$B$4="SOLS","",IF(Traitement!$B$4="SOLS","",B101*10)))</f>
        <v/>
      </c>
      <c r="I101" s="26" t="str">
        <f>IF(B101="","",IF(C101="","",IF(Traitement!$B$4="SOLS","",(C101/B101)*10)))</f>
        <v/>
      </c>
    </row>
    <row r="102" spans="1:9" customFormat="1" x14ac:dyDescent="0.25">
      <c r="A102" s="21" t="str">
        <f>IF(Traitement!A99="","",Traitement!A99)</f>
        <v/>
      </c>
      <c r="B102" s="25" t="str">
        <f>IF($A102="","",IF(Traitement!$B$3="LECO",IF(Traitement!B99&lt;LDs!$C$3,CONCATENATE("(",Traitement!E99,")&lt;LD=",LDs!$C$4),Traitement!E99),IF(Traitement!$B$3="THERMO",IF(Traitement!B99&lt;LDs!$F$3,CONCATENATE("(",Traitement!E99,")&lt;LD=",LDs!$F$4),Traitement!E99),IF(Traitement!$B$3="ELEMENTAR",IF(Traitement!B99&lt;LDs!$I$3,CONCATENATE("(",Traitement!E99,")&lt;LD=",LDs!$I$4),Traitement!E99),""))))</f>
        <v/>
      </c>
      <c r="C102" s="5" t="str">
        <f>IF($A102="","",IF(Traitement!B95="THERMO",IF(Traitement!C99&lt;LDs!$F$6,CONCATENATE("(",Traitement!F99,")&lt;LD=",LDs!$F$7),Traitement!F99),IF(Traitement!B95="ELEMENTAR",IF(Traitement!C99&lt;LDs!$I$5,CONCATENATE("(",Traitement!F99,")&lt;LD=",LDs!$I$6),Traitement!F99),"")))</f>
        <v/>
      </c>
      <c r="D102" s="26" t="str">
        <f>IF($A102="","",IF(Traitement!B95="ELEMENTAR",IF(Traitement!D99&lt;LDs!$I$7,CONCATENATE("(",Traitement!G99,")&lt;LD=",LDs!$I$8),Traitement!G99),""))</f>
        <v/>
      </c>
      <c r="F102" s="25" t="str">
        <f>IF(G102="","",IF(Traitement!$B$4="SOLS","",G102*1.724))</f>
        <v/>
      </c>
      <c r="G102" s="5" t="str">
        <f>IF(C102="","",IF(Traitement!I99="","",IF(Traitement!$B$4="SOLS",C102,C102-(Traitement!I99*0.12))))</f>
        <v/>
      </c>
      <c r="H102" s="5" t="str">
        <f>IF(B102="","",IF(Traitement!$B$4="SOLS","",IF(Traitement!$B$4="SOLS","",B102*10)))</f>
        <v/>
      </c>
      <c r="I102" s="26" t="str">
        <f>IF(B102="","",IF(C102="","",IF(Traitement!$B$4="SOLS","",(C102/B102)*10)))</f>
        <v/>
      </c>
    </row>
    <row r="103" spans="1:9" customFormat="1" x14ac:dyDescent="0.25">
      <c r="A103" s="21" t="str">
        <f>IF(Traitement!A100="","",Traitement!A100)</f>
        <v/>
      </c>
      <c r="B103" s="25" t="str">
        <f>IF($A103="","",IF(Traitement!$B$3="LECO",IF(Traitement!B100&lt;LDs!$C$3,CONCATENATE("(",Traitement!E100,")&lt;LD=",LDs!$C$4),Traitement!E100),IF(Traitement!$B$3="THERMO",IF(Traitement!B100&lt;LDs!$F$3,CONCATENATE("(",Traitement!E100,")&lt;LD=",LDs!$F$4),Traitement!E100),IF(Traitement!$B$3="ELEMENTAR",IF(Traitement!B100&lt;LDs!$I$3,CONCATENATE("(",Traitement!E100,")&lt;LD=",LDs!$I$4),Traitement!E100),""))))</f>
        <v/>
      </c>
      <c r="C103" s="5" t="str">
        <f>IF($A103="","",IF(Traitement!B96="THERMO",IF(Traitement!C100&lt;LDs!$F$6,CONCATENATE("(",Traitement!F100,")&lt;LD=",LDs!$F$7),Traitement!F100),IF(Traitement!B96="ELEMENTAR",IF(Traitement!C100&lt;LDs!$I$5,CONCATENATE("(",Traitement!F100,")&lt;LD=",LDs!$I$6),Traitement!F100),"")))</f>
        <v/>
      </c>
      <c r="D103" s="26" t="str">
        <f>IF($A103="","",IF(Traitement!B96="ELEMENTAR",IF(Traitement!D100&lt;LDs!$I$7,CONCATENATE("(",Traitement!G100,")&lt;LD=",LDs!$I$8),Traitement!G100),""))</f>
        <v/>
      </c>
      <c r="F103" s="25" t="str">
        <f>IF(G103="","",IF(Traitement!$B$4="SOLS","",G103*1.724))</f>
        <v/>
      </c>
      <c r="G103" s="5" t="str">
        <f>IF(C103="","",IF(Traitement!I100="","",IF(Traitement!$B$4="SOLS",C103,C103-(Traitement!I100*0.12))))</f>
        <v/>
      </c>
      <c r="H103" s="5" t="str">
        <f>IF(B103="","",IF(Traitement!$B$4="SOLS","",IF(Traitement!$B$4="SOLS","",B103*10)))</f>
        <v/>
      </c>
      <c r="I103" s="26" t="str">
        <f>IF(B103="","",IF(C103="","",IF(Traitement!$B$4="SOLS","",(C103/B103)*10)))</f>
        <v/>
      </c>
    </row>
    <row r="104" spans="1:9" customFormat="1" x14ac:dyDescent="0.25">
      <c r="A104" s="21" t="str">
        <f>IF(Traitement!A101="","",Traitement!A101)</f>
        <v/>
      </c>
      <c r="B104" s="25" t="str">
        <f>IF($A104="","",IF(Traitement!$B$3="LECO",IF(Traitement!B101&lt;LDs!$C$3,CONCATENATE("(",Traitement!E101,")&lt;LD=",LDs!$C$4),Traitement!E101),IF(Traitement!$B$3="THERMO",IF(Traitement!B101&lt;LDs!$F$3,CONCATENATE("(",Traitement!E101,")&lt;LD=",LDs!$F$4),Traitement!E101),IF(Traitement!$B$3="ELEMENTAR",IF(Traitement!B101&lt;LDs!$I$3,CONCATENATE("(",Traitement!E101,")&lt;LD=",LDs!$I$4),Traitement!E101),""))))</f>
        <v/>
      </c>
      <c r="C104" s="5" t="str">
        <f>IF($A104="","",IF(Traitement!B97="THERMO",IF(Traitement!C101&lt;LDs!$F$6,CONCATENATE("(",Traitement!F101,")&lt;LD=",LDs!$F$7),Traitement!F101),IF(Traitement!B97="ELEMENTAR",IF(Traitement!C101&lt;LDs!$I$5,CONCATENATE("(",Traitement!F101,")&lt;LD=",LDs!$I$6),Traitement!F101),"")))</f>
        <v/>
      </c>
      <c r="D104" s="26" t="str">
        <f>IF($A104="","",IF(Traitement!B97="ELEMENTAR",IF(Traitement!D101&lt;LDs!$I$7,CONCATENATE("(",Traitement!G101,")&lt;LD=",LDs!$I$8),Traitement!G101),""))</f>
        <v/>
      </c>
      <c r="F104" s="25" t="str">
        <f>IF(G104="","",IF(Traitement!$B$4="SOLS","",G104*1.724))</f>
        <v/>
      </c>
      <c r="G104" s="5" t="str">
        <f>IF(C104="","",IF(Traitement!I101="","",IF(Traitement!$B$4="SOLS",C104,C104-(Traitement!I101*0.12))))</f>
        <v/>
      </c>
      <c r="H104" s="5" t="str">
        <f>IF(B104="","",IF(Traitement!$B$4="SOLS","",IF(Traitement!$B$4="SOLS","",B104*10)))</f>
        <v/>
      </c>
      <c r="I104" s="26" t="str">
        <f>IF(B104="","",IF(C104="","",IF(Traitement!$B$4="SOLS","",(C104/B104)*10)))</f>
        <v/>
      </c>
    </row>
    <row r="105" spans="1:9" customFormat="1" x14ac:dyDescent="0.25">
      <c r="A105" s="21" t="str">
        <f>IF(Traitement!A102="","",Traitement!A102)</f>
        <v/>
      </c>
      <c r="B105" s="25" t="str">
        <f>IF($A105="","",IF(Traitement!$B$3="LECO",IF(Traitement!B102&lt;LDs!$C$3,CONCATENATE("(",Traitement!E102,")&lt;LD=",LDs!$C$4),Traitement!E102),IF(Traitement!$B$3="THERMO",IF(Traitement!B102&lt;LDs!$F$3,CONCATENATE("(",Traitement!E102,")&lt;LD=",LDs!$F$4),Traitement!E102),IF(Traitement!$B$3="ELEMENTAR",IF(Traitement!B102&lt;LDs!$I$3,CONCATENATE("(",Traitement!E102,")&lt;LD=",LDs!$I$4),Traitement!E102),""))))</f>
        <v/>
      </c>
      <c r="C105" s="5" t="str">
        <f>IF($A105="","",IF(Traitement!B98="THERMO",IF(Traitement!C102&lt;LDs!$F$6,CONCATENATE("(",Traitement!F102,")&lt;LD=",LDs!$F$7),Traitement!F102),IF(Traitement!B98="ELEMENTAR",IF(Traitement!C102&lt;LDs!$I$5,CONCATENATE("(",Traitement!F102,")&lt;LD=",LDs!$I$6),Traitement!F102),"")))</f>
        <v/>
      </c>
      <c r="D105" s="26" t="str">
        <f>IF($A105="","",IF(Traitement!B98="ELEMENTAR",IF(Traitement!D102&lt;LDs!$I$7,CONCATENATE("(",Traitement!G102,")&lt;LD=",LDs!$I$8),Traitement!G102),""))</f>
        <v/>
      </c>
      <c r="F105" s="25" t="str">
        <f>IF(G105="","",IF(Traitement!$B$4="SOLS","",G105*1.724))</f>
        <v/>
      </c>
      <c r="G105" s="5" t="str">
        <f>IF(C105="","",IF(Traitement!I102="","",IF(Traitement!$B$4="SOLS",C105,C105-(Traitement!I102*0.12))))</f>
        <v/>
      </c>
      <c r="H105" s="5" t="str">
        <f>IF(B105="","",IF(Traitement!$B$4="SOLS","",IF(Traitement!$B$4="SOLS","",B105*10)))</f>
        <v/>
      </c>
      <c r="I105" s="26" t="str">
        <f>IF(B105="","",IF(C105="","",IF(Traitement!$B$4="SOLS","",(C105/B105)*10)))</f>
        <v/>
      </c>
    </row>
    <row r="106" spans="1:9" customFormat="1" x14ac:dyDescent="0.25">
      <c r="A106" s="21" t="str">
        <f>IF(Traitement!A103="","",Traitement!A103)</f>
        <v/>
      </c>
      <c r="B106" s="25" t="str">
        <f>IF($A106="","",IF(Traitement!$B$3="LECO",IF(Traitement!B103&lt;LDs!$C$3,CONCATENATE("(",Traitement!E103,")&lt;LD=",LDs!$C$4),Traitement!E103),IF(Traitement!$B$3="THERMO",IF(Traitement!B103&lt;LDs!$F$3,CONCATENATE("(",Traitement!E103,")&lt;LD=",LDs!$F$4),Traitement!E103),IF(Traitement!$B$3="ELEMENTAR",IF(Traitement!B103&lt;LDs!$I$3,CONCATENATE("(",Traitement!E103,")&lt;LD=",LDs!$I$4),Traitement!E103),""))))</f>
        <v/>
      </c>
      <c r="C106" s="5" t="str">
        <f>IF($A106="","",IF(Traitement!B99="THERMO",IF(Traitement!C103&lt;LDs!$F$6,CONCATENATE("(",Traitement!F103,")&lt;LD=",LDs!$F$7),Traitement!F103),IF(Traitement!B99="ELEMENTAR",IF(Traitement!C103&lt;LDs!$I$5,CONCATENATE("(",Traitement!F103,")&lt;LD=",LDs!$I$6),Traitement!F103),"")))</f>
        <v/>
      </c>
      <c r="D106" s="26" t="str">
        <f>IF($A106="","",IF(Traitement!B99="ELEMENTAR",IF(Traitement!D103&lt;LDs!$I$7,CONCATENATE("(",Traitement!G103,")&lt;LD=",LDs!$I$8),Traitement!G103),""))</f>
        <v/>
      </c>
      <c r="F106" s="25" t="str">
        <f>IF(G106="","",IF(Traitement!$B$4="SOLS","",G106*1.724))</f>
        <v/>
      </c>
      <c r="G106" s="5" t="str">
        <f>IF(C106="","",IF(Traitement!I103="","",IF(Traitement!$B$4="SOLS",C106,C106-(Traitement!I103*0.12))))</f>
        <v/>
      </c>
      <c r="H106" s="5" t="str">
        <f>IF(B106="","",IF(Traitement!$B$4="SOLS","",IF(Traitement!$B$4="SOLS","",B106*10)))</f>
        <v/>
      </c>
      <c r="I106" s="26" t="str">
        <f>IF(B106="","",IF(C106="","",IF(Traitement!$B$4="SOLS","",(C106/B106)*10)))</f>
        <v/>
      </c>
    </row>
    <row r="107" spans="1:9" customFormat="1" x14ac:dyDescent="0.25">
      <c r="A107" s="21" t="str">
        <f>IF(Traitement!A104="","",Traitement!A104)</f>
        <v/>
      </c>
      <c r="B107" s="25" t="str">
        <f>IF($A107="","",IF(Traitement!$B$3="LECO",IF(Traitement!B104&lt;LDs!$C$3,CONCATENATE("(",Traitement!E104,")&lt;LD=",LDs!$C$4),Traitement!E104),IF(Traitement!$B$3="THERMO",IF(Traitement!B104&lt;LDs!$F$3,CONCATENATE("(",Traitement!E104,")&lt;LD=",LDs!$F$4),Traitement!E104),IF(Traitement!$B$3="ELEMENTAR",IF(Traitement!B104&lt;LDs!$I$3,CONCATENATE("(",Traitement!E104,")&lt;LD=",LDs!$I$4),Traitement!E104),""))))</f>
        <v/>
      </c>
      <c r="C107" s="5" t="str">
        <f>IF($A107="","",IF(Traitement!B100="THERMO",IF(Traitement!C104&lt;LDs!$F$6,CONCATENATE("(",Traitement!F104,")&lt;LD=",LDs!$F$7),Traitement!F104),IF(Traitement!B100="ELEMENTAR",IF(Traitement!C104&lt;LDs!$I$5,CONCATENATE("(",Traitement!F104,")&lt;LD=",LDs!$I$6),Traitement!F104),"")))</f>
        <v/>
      </c>
      <c r="D107" s="26" t="str">
        <f>IF($A107="","",IF(Traitement!B100="ELEMENTAR",IF(Traitement!D104&lt;LDs!$I$7,CONCATENATE("(",Traitement!G104,")&lt;LD=",LDs!$I$8),Traitement!G104),""))</f>
        <v/>
      </c>
      <c r="F107" s="25" t="str">
        <f>IF(G107="","",IF(Traitement!$B$4="SOLS","",G107*1.724))</f>
        <v/>
      </c>
      <c r="G107" s="5" t="str">
        <f>IF(C107="","",IF(Traitement!I104="","",IF(Traitement!$B$4="SOLS",C107,C107-(Traitement!I104*0.12))))</f>
        <v/>
      </c>
      <c r="H107" s="5" t="str">
        <f>IF(B107="","",IF(Traitement!$B$4="SOLS","",IF(Traitement!$B$4="SOLS","",B107*10)))</f>
        <v/>
      </c>
      <c r="I107" s="26" t="str">
        <f>IF(B107="","",IF(C107="","",IF(Traitement!$B$4="SOLS","",(C107/B107)*10)))</f>
        <v/>
      </c>
    </row>
    <row r="108" spans="1:9" customFormat="1" x14ac:dyDescent="0.25">
      <c r="A108" s="21" t="str">
        <f>IF(Traitement!A105="","",Traitement!A105)</f>
        <v/>
      </c>
      <c r="B108" s="25" t="str">
        <f>IF($A108="","",IF(Traitement!$B$3="LECO",IF(Traitement!B105&lt;LDs!$C$3,CONCATENATE("(",Traitement!E105,")&lt;LD=",LDs!$C$4),Traitement!E105),IF(Traitement!$B$3="THERMO",IF(Traitement!B105&lt;LDs!$F$3,CONCATENATE("(",Traitement!E105,")&lt;LD=",LDs!$F$4),Traitement!E105),IF(Traitement!$B$3="ELEMENTAR",IF(Traitement!B105&lt;LDs!$I$3,CONCATENATE("(",Traitement!E105,")&lt;LD=",LDs!$I$4),Traitement!E105),""))))</f>
        <v/>
      </c>
      <c r="C108" s="5" t="str">
        <f>IF($A108="","",IF(Traitement!B101="THERMO",IF(Traitement!C105&lt;LDs!$F$6,CONCATENATE("(",Traitement!F105,")&lt;LD=",LDs!$F$7),Traitement!F105),IF(Traitement!B101="ELEMENTAR",IF(Traitement!C105&lt;LDs!$I$5,CONCATENATE("(",Traitement!F105,")&lt;LD=",LDs!$I$6),Traitement!F105),"")))</f>
        <v/>
      </c>
      <c r="D108" s="26" t="str">
        <f>IF($A108="","",IF(Traitement!B101="ELEMENTAR",IF(Traitement!D105&lt;LDs!$I$7,CONCATENATE("(",Traitement!G105,")&lt;LD=",LDs!$I$8),Traitement!G105),""))</f>
        <v/>
      </c>
      <c r="F108" s="25" t="str">
        <f>IF(G108="","",IF(Traitement!$B$4="SOLS","",G108*1.724))</f>
        <v/>
      </c>
      <c r="G108" s="5" t="str">
        <f>IF(C108="","",IF(Traitement!I105="","",IF(Traitement!$B$4="SOLS",C108,C108-(Traitement!I105*0.12))))</f>
        <v/>
      </c>
      <c r="H108" s="5" t="str">
        <f>IF(B108="","",IF(Traitement!$B$4="SOLS","",IF(Traitement!$B$4="SOLS","",B108*10)))</f>
        <v/>
      </c>
      <c r="I108" s="26" t="str">
        <f>IF(B108="","",IF(C108="","",IF(Traitement!$B$4="SOLS","",(C108/B108)*10)))</f>
        <v/>
      </c>
    </row>
    <row r="109" spans="1:9" customFormat="1" x14ac:dyDescent="0.25">
      <c r="A109" s="21" t="str">
        <f>IF(Traitement!A106="","",Traitement!A106)</f>
        <v/>
      </c>
      <c r="B109" s="25" t="str">
        <f>IF($A109="","",IF(Traitement!$B$3="LECO",IF(Traitement!B106&lt;LDs!$C$3,CONCATENATE("(",Traitement!E106,")&lt;LD=",LDs!$C$4),Traitement!E106),IF(Traitement!$B$3="THERMO",IF(Traitement!B106&lt;LDs!$F$3,CONCATENATE("(",Traitement!E106,")&lt;LD=",LDs!$F$4),Traitement!E106),IF(Traitement!$B$3="ELEMENTAR",IF(Traitement!B106&lt;LDs!$I$3,CONCATENATE("(",Traitement!E106,")&lt;LD=",LDs!$I$4),Traitement!E106),""))))</f>
        <v/>
      </c>
      <c r="C109" s="5" t="str">
        <f>IF($A109="","",IF(Traitement!B102="THERMO",IF(Traitement!C106&lt;LDs!$F$6,CONCATENATE("(",Traitement!F106,")&lt;LD=",LDs!$F$7),Traitement!F106),IF(Traitement!B102="ELEMENTAR",IF(Traitement!C106&lt;LDs!$I$5,CONCATENATE("(",Traitement!F106,")&lt;LD=",LDs!$I$6),Traitement!F106),"")))</f>
        <v/>
      </c>
      <c r="D109" s="26" t="str">
        <f>IF($A109="","",IF(Traitement!B102="ELEMENTAR",IF(Traitement!D106&lt;LDs!$I$7,CONCATENATE("(",Traitement!G106,")&lt;LD=",LDs!$I$8),Traitement!G106),""))</f>
        <v/>
      </c>
      <c r="F109" s="25" t="str">
        <f>IF(G109="","",IF(Traitement!$B$4="SOLS","",G109*1.724))</f>
        <v/>
      </c>
      <c r="G109" s="5" t="str">
        <f>IF(C109="","",IF(Traitement!I106="","",IF(Traitement!$B$4="SOLS",C109,C109-(Traitement!I106*0.12))))</f>
        <v/>
      </c>
      <c r="H109" s="5" t="str">
        <f>IF(B109="","",IF(Traitement!$B$4="SOLS","",IF(Traitement!$B$4="SOLS","",B109*10)))</f>
        <v/>
      </c>
      <c r="I109" s="26" t="str">
        <f>IF(B109="","",IF(C109="","",IF(Traitement!$B$4="SOLS","",(C109/B109)*10)))</f>
        <v/>
      </c>
    </row>
    <row r="110" spans="1:9" customFormat="1" x14ac:dyDescent="0.25">
      <c r="A110" s="21" t="str">
        <f>IF(Traitement!A107="","",Traitement!A107)</f>
        <v/>
      </c>
      <c r="B110" s="25" t="str">
        <f>IF($A110="","",IF(Traitement!$B$3="LECO",IF(Traitement!B107&lt;LDs!$C$3,CONCATENATE("(",Traitement!E107,")&lt;LD=",LDs!$C$4),Traitement!E107),IF(Traitement!$B$3="THERMO",IF(Traitement!B107&lt;LDs!$F$3,CONCATENATE("(",Traitement!E107,")&lt;LD=",LDs!$F$4),Traitement!E107),IF(Traitement!$B$3="ELEMENTAR",IF(Traitement!B107&lt;LDs!$I$3,CONCATENATE("(",Traitement!E107,")&lt;LD=",LDs!$I$4),Traitement!E107),""))))</f>
        <v/>
      </c>
      <c r="C110" s="5" t="str">
        <f>IF($A110="","",IF(Traitement!B103="THERMO",IF(Traitement!C107&lt;LDs!$F$6,CONCATENATE("(",Traitement!F107,")&lt;LD=",LDs!$F$7),Traitement!F107),IF(Traitement!B103="ELEMENTAR",IF(Traitement!C107&lt;LDs!$I$5,CONCATENATE("(",Traitement!F107,")&lt;LD=",LDs!$I$6),Traitement!F107),"")))</f>
        <v/>
      </c>
      <c r="D110" s="26" t="str">
        <f>IF($A110="","",IF(Traitement!B103="ELEMENTAR",IF(Traitement!D107&lt;LDs!$I$7,CONCATENATE("(",Traitement!G107,")&lt;LD=",LDs!$I$8),Traitement!G107),""))</f>
        <v/>
      </c>
      <c r="F110" s="25" t="str">
        <f>IF(G110="","",IF(Traitement!$B$4="SOLS","",G110*1.724))</f>
        <v/>
      </c>
      <c r="G110" s="5" t="str">
        <f>IF(C110="","",IF(Traitement!I107="","",IF(Traitement!$B$4="SOLS",C110,C110-(Traitement!I107*0.12))))</f>
        <v/>
      </c>
      <c r="H110" s="5" t="str">
        <f>IF(B110="","",IF(Traitement!$B$4="SOLS","",IF(Traitement!$B$4="SOLS","",B110*10)))</f>
        <v/>
      </c>
      <c r="I110" s="26" t="str">
        <f>IF(B110="","",IF(C110="","",IF(Traitement!$B$4="SOLS","",(C110/B110)*10)))</f>
        <v/>
      </c>
    </row>
    <row r="111" spans="1:9" customFormat="1" x14ac:dyDescent="0.25">
      <c r="A111" s="21" t="str">
        <f>IF(Traitement!A108="","",Traitement!A108)</f>
        <v/>
      </c>
      <c r="B111" s="25" t="str">
        <f>IF($A111="","",IF(Traitement!$B$3="LECO",IF(Traitement!B108&lt;LDs!$C$3,CONCATENATE("(",Traitement!E108,")&lt;LD=",LDs!$C$4),Traitement!E108),IF(Traitement!$B$3="THERMO",IF(Traitement!B108&lt;LDs!$F$3,CONCATENATE("(",Traitement!E108,")&lt;LD=",LDs!$F$4),Traitement!E108),IF(Traitement!$B$3="ELEMENTAR",IF(Traitement!B108&lt;LDs!$I$3,CONCATENATE("(",Traitement!E108,")&lt;LD=",LDs!$I$4),Traitement!E108),""))))</f>
        <v/>
      </c>
      <c r="C111" s="5" t="str">
        <f>IF($A111="","",IF(Traitement!B104="THERMO",IF(Traitement!C108&lt;LDs!$F$6,CONCATENATE("(",Traitement!F108,")&lt;LD=",LDs!$F$7),Traitement!F108),IF(Traitement!B104="ELEMENTAR",IF(Traitement!C108&lt;LDs!$I$5,CONCATENATE("(",Traitement!F108,")&lt;LD=",LDs!$I$6),Traitement!F108),"")))</f>
        <v/>
      </c>
      <c r="D111" s="26" t="str">
        <f>IF($A111="","",IF(Traitement!B104="ELEMENTAR",IF(Traitement!D108&lt;LDs!$I$7,CONCATENATE("(",Traitement!G108,")&lt;LD=",LDs!$I$8),Traitement!G108),""))</f>
        <v/>
      </c>
      <c r="F111" s="25" t="str">
        <f>IF(G111="","",IF(Traitement!$B$4="SOLS","",G111*1.724))</f>
        <v/>
      </c>
      <c r="G111" s="5" t="str">
        <f>IF(C111="","",IF(Traitement!I108="","",IF(Traitement!$B$4="SOLS",C111,C111-(Traitement!I108*0.12))))</f>
        <v/>
      </c>
      <c r="H111" s="5" t="str">
        <f>IF(B111="","",IF(Traitement!$B$4="SOLS","",IF(Traitement!$B$4="SOLS","",B111*10)))</f>
        <v/>
      </c>
      <c r="I111" s="26" t="str">
        <f>IF(B111="","",IF(C111="","",IF(Traitement!$B$4="SOLS","",(C111/B111)*10)))</f>
        <v/>
      </c>
    </row>
    <row r="112" spans="1:9" customFormat="1" x14ac:dyDescent="0.25">
      <c r="A112" s="21" t="str">
        <f>IF(Traitement!A109="","",Traitement!A109)</f>
        <v/>
      </c>
      <c r="B112" s="25" t="str">
        <f>IF($A112="","",IF(Traitement!$B$3="LECO",IF(Traitement!B109&lt;LDs!$C$3,CONCATENATE("(",Traitement!E109,")&lt;LD=",LDs!$C$4),Traitement!E109),IF(Traitement!$B$3="THERMO",IF(Traitement!B109&lt;LDs!$F$3,CONCATENATE("(",Traitement!E109,")&lt;LD=",LDs!$F$4),Traitement!E109),IF(Traitement!$B$3="ELEMENTAR",IF(Traitement!B109&lt;LDs!$I$3,CONCATENATE("(",Traitement!E109,")&lt;LD=",LDs!$I$4),Traitement!E109),""))))</f>
        <v/>
      </c>
      <c r="C112" s="5" t="str">
        <f>IF($A112="","",IF(Traitement!B105="THERMO",IF(Traitement!C109&lt;LDs!$F$6,CONCATENATE("(",Traitement!F109,")&lt;LD=",LDs!$F$7),Traitement!F109),IF(Traitement!B105="ELEMENTAR",IF(Traitement!C109&lt;LDs!$I$5,CONCATENATE("(",Traitement!F109,")&lt;LD=",LDs!$I$6),Traitement!F109),"")))</f>
        <v/>
      </c>
      <c r="D112" s="26" t="str">
        <f>IF($A112="","",IF(Traitement!B105="ELEMENTAR",IF(Traitement!D109&lt;LDs!$I$7,CONCATENATE("(",Traitement!G109,")&lt;LD=",LDs!$I$8),Traitement!G109),""))</f>
        <v/>
      </c>
      <c r="F112" s="25" t="str">
        <f>IF(G112="","",IF(Traitement!$B$4="SOLS","",G112*1.724))</f>
        <v/>
      </c>
      <c r="G112" s="5" t="str">
        <f>IF(C112="","",IF(Traitement!I109="","",IF(Traitement!$B$4="SOLS",C112,C112-(Traitement!I109*0.12))))</f>
        <v/>
      </c>
      <c r="H112" s="5" t="str">
        <f>IF(B112="","",IF(Traitement!$B$4="SOLS","",IF(Traitement!$B$4="SOLS","",B112*10)))</f>
        <v/>
      </c>
      <c r="I112" s="26" t="str">
        <f>IF(B112="","",IF(C112="","",IF(Traitement!$B$4="SOLS","",(C112/B112)*10)))</f>
        <v/>
      </c>
    </row>
    <row r="113" spans="1:9" customFormat="1" x14ac:dyDescent="0.25">
      <c r="A113" s="21" t="str">
        <f>IF(Traitement!A110="","",Traitement!A110)</f>
        <v/>
      </c>
      <c r="B113" s="25" t="str">
        <f>IF($A113="","",IF(Traitement!$B$3="LECO",IF(Traitement!B110&lt;LDs!$C$3,CONCATENATE("(",Traitement!E110,")&lt;LD=",LDs!$C$4),Traitement!E110),IF(Traitement!$B$3="THERMO",IF(Traitement!B110&lt;LDs!$F$3,CONCATENATE("(",Traitement!E110,")&lt;LD=",LDs!$F$4),Traitement!E110),IF(Traitement!$B$3="ELEMENTAR",IF(Traitement!B110&lt;LDs!$I$3,CONCATENATE("(",Traitement!E110,")&lt;LD=",LDs!$I$4),Traitement!E110),""))))</f>
        <v/>
      </c>
      <c r="C113" s="5" t="str">
        <f>IF($A113="","",IF(Traitement!B106="THERMO",IF(Traitement!C110&lt;LDs!$F$6,CONCATENATE("(",Traitement!F110,")&lt;LD=",LDs!$F$7),Traitement!F110),IF(Traitement!B106="ELEMENTAR",IF(Traitement!C110&lt;LDs!$I$5,CONCATENATE("(",Traitement!F110,")&lt;LD=",LDs!$I$6),Traitement!F110),"")))</f>
        <v/>
      </c>
      <c r="D113" s="26" t="str">
        <f>IF($A113="","",IF(Traitement!B106="ELEMENTAR",IF(Traitement!D110&lt;LDs!$I$7,CONCATENATE("(",Traitement!G110,")&lt;LD=",LDs!$I$8),Traitement!G110),""))</f>
        <v/>
      </c>
      <c r="F113" s="25" t="str">
        <f>IF(G113="","",IF(Traitement!$B$4="SOLS","",G113*1.724))</f>
        <v/>
      </c>
      <c r="G113" s="5" t="str">
        <f>IF(C113="","",IF(Traitement!I110="","",IF(Traitement!$B$4="SOLS",C113,C113-(Traitement!I110*0.12))))</f>
        <v/>
      </c>
      <c r="H113" s="5" t="str">
        <f>IF(B113="","",IF(Traitement!$B$4="SOLS","",IF(Traitement!$B$4="SOLS","",B113*10)))</f>
        <v/>
      </c>
      <c r="I113" s="26" t="str">
        <f>IF(B113="","",IF(C113="","",IF(Traitement!$B$4="SOLS","",(C113/B113)*10)))</f>
        <v/>
      </c>
    </row>
    <row r="114" spans="1:9" customFormat="1" x14ac:dyDescent="0.25">
      <c r="A114" s="21" t="str">
        <f>IF(Traitement!A111="","",Traitement!A111)</f>
        <v/>
      </c>
      <c r="B114" s="25" t="str">
        <f>IF($A114="","",IF(Traitement!$B$3="LECO",IF(Traitement!B111&lt;LDs!$C$3,CONCATENATE("(",Traitement!E111,")&lt;LD=",LDs!$C$4),Traitement!E111),IF(Traitement!$B$3="THERMO",IF(Traitement!B111&lt;LDs!$F$3,CONCATENATE("(",Traitement!E111,")&lt;LD=",LDs!$F$4),Traitement!E111),IF(Traitement!$B$3="ELEMENTAR",IF(Traitement!B111&lt;LDs!$I$3,CONCATENATE("(",Traitement!E111,")&lt;LD=",LDs!$I$4),Traitement!E111),""))))</f>
        <v/>
      </c>
      <c r="C114" s="5" t="str">
        <f>IF($A114="","",IF(Traitement!B107="THERMO",IF(Traitement!C111&lt;LDs!$F$6,CONCATENATE("(",Traitement!F111,")&lt;LD=",LDs!$F$7),Traitement!F111),IF(Traitement!B107="ELEMENTAR",IF(Traitement!C111&lt;LDs!$I$5,CONCATENATE("(",Traitement!F111,")&lt;LD=",LDs!$I$6),Traitement!F111),"")))</f>
        <v/>
      </c>
      <c r="D114" s="26" t="str">
        <f>IF($A114="","",IF(Traitement!B107="ELEMENTAR",IF(Traitement!D111&lt;LDs!$I$7,CONCATENATE("(",Traitement!G111,")&lt;LD=",LDs!$I$8),Traitement!G111),""))</f>
        <v/>
      </c>
      <c r="F114" s="25" t="str">
        <f>IF(G114="","",IF(Traitement!$B$4="SOLS","",G114*1.724))</f>
        <v/>
      </c>
      <c r="G114" s="5" t="str">
        <f>IF(C114="","",IF(Traitement!I111="","",IF(Traitement!$B$4="SOLS",C114,C114-(Traitement!I111*0.12))))</f>
        <v/>
      </c>
      <c r="H114" s="5" t="str">
        <f>IF(B114="","",IF(Traitement!$B$4="SOLS","",IF(Traitement!$B$4="SOLS","",B114*10)))</f>
        <v/>
      </c>
      <c r="I114" s="26" t="str">
        <f>IF(B114="","",IF(C114="","",IF(Traitement!$B$4="SOLS","",(C114/B114)*10)))</f>
        <v/>
      </c>
    </row>
    <row r="115" spans="1:9" customFormat="1" x14ac:dyDescent="0.25">
      <c r="A115" s="21" t="str">
        <f>IF(Traitement!A112="","",Traitement!A112)</f>
        <v/>
      </c>
      <c r="B115" s="25" t="str">
        <f>IF($A115="","",IF(Traitement!$B$3="LECO",IF(Traitement!B112&lt;LDs!$C$3,CONCATENATE("(",Traitement!E112,")&lt;LD=",LDs!$C$4),Traitement!E112),IF(Traitement!$B$3="THERMO",IF(Traitement!B112&lt;LDs!$F$3,CONCATENATE("(",Traitement!E112,")&lt;LD=",LDs!$F$4),Traitement!E112),IF(Traitement!$B$3="ELEMENTAR",IF(Traitement!B112&lt;LDs!$I$3,CONCATENATE("(",Traitement!E112,")&lt;LD=",LDs!$I$4),Traitement!E112),""))))</f>
        <v/>
      </c>
      <c r="C115" s="5" t="str">
        <f>IF($A115="","",IF(Traitement!B108="THERMO",IF(Traitement!C112&lt;LDs!$F$6,CONCATENATE("(",Traitement!F112,")&lt;LD=",LDs!$F$7),Traitement!F112),IF(Traitement!B108="ELEMENTAR",IF(Traitement!C112&lt;LDs!$I$5,CONCATENATE("(",Traitement!F112,")&lt;LD=",LDs!$I$6),Traitement!F112),"")))</f>
        <v/>
      </c>
      <c r="D115" s="26" t="str">
        <f>IF($A115="","",IF(Traitement!B108="ELEMENTAR",IF(Traitement!D112&lt;LDs!$I$7,CONCATENATE("(",Traitement!G112,")&lt;LD=",LDs!$I$8),Traitement!G112),""))</f>
        <v/>
      </c>
      <c r="F115" s="25" t="str">
        <f>IF(G115="","",IF(Traitement!$B$4="SOLS","",G115*1.724))</f>
        <v/>
      </c>
      <c r="G115" s="5" t="str">
        <f>IF(C115="","",IF(Traitement!I112="","",IF(Traitement!$B$4="SOLS",C115,C115-(Traitement!I112*0.12))))</f>
        <v/>
      </c>
      <c r="H115" s="5" t="str">
        <f>IF(B115="","",IF(Traitement!$B$4="SOLS","",IF(Traitement!$B$4="SOLS","",B115*10)))</f>
        <v/>
      </c>
      <c r="I115" s="26" t="str">
        <f>IF(B115="","",IF(C115="","",IF(Traitement!$B$4="SOLS","",(C115/B115)*10)))</f>
        <v/>
      </c>
    </row>
    <row r="116" spans="1:9" customFormat="1" x14ac:dyDescent="0.25">
      <c r="A116" s="21" t="str">
        <f>IF(Traitement!A113="","",Traitement!A113)</f>
        <v/>
      </c>
      <c r="B116" s="25" t="str">
        <f>IF($A116="","",IF(Traitement!$B$3="LECO",IF(Traitement!B113&lt;LDs!$C$3,CONCATENATE("(",Traitement!E113,")&lt;LD=",LDs!$C$4),Traitement!E113),IF(Traitement!$B$3="THERMO",IF(Traitement!B113&lt;LDs!$F$3,CONCATENATE("(",Traitement!E113,")&lt;LD=",LDs!$F$4),Traitement!E113),IF(Traitement!$B$3="ELEMENTAR",IF(Traitement!B113&lt;LDs!$I$3,CONCATENATE("(",Traitement!E113,")&lt;LD=",LDs!$I$4),Traitement!E113),""))))</f>
        <v/>
      </c>
      <c r="C116" s="5" t="str">
        <f>IF($A116="","",IF(Traitement!B109="THERMO",IF(Traitement!C113&lt;LDs!$F$6,CONCATENATE("(",Traitement!F113,")&lt;LD=",LDs!$F$7),Traitement!F113),IF(Traitement!B109="ELEMENTAR",IF(Traitement!C113&lt;LDs!$I$5,CONCATENATE("(",Traitement!F113,")&lt;LD=",LDs!$I$6),Traitement!F113),"")))</f>
        <v/>
      </c>
      <c r="D116" s="26" t="str">
        <f>IF($A116="","",IF(Traitement!B109="ELEMENTAR",IF(Traitement!D113&lt;LDs!$I$7,CONCATENATE("(",Traitement!G113,")&lt;LD=",LDs!$I$8),Traitement!G113),""))</f>
        <v/>
      </c>
      <c r="F116" s="25" t="str">
        <f>IF(G116="","",IF(Traitement!$B$4="SOLS","",G116*1.724))</f>
        <v/>
      </c>
      <c r="G116" s="5" t="str">
        <f>IF(C116="","",IF(Traitement!I113="","",IF(Traitement!$B$4="SOLS",C116,C116-(Traitement!I113*0.12))))</f>
        <v/>
      </c>
      <c r="H116" s="5" t="str">
        <f>IF(B116="","",IF(Traitement!$B$4="SOLS","",IF(Traitement!$B$4="SOLS","",B116*10)))</f>
        <v/>
      </c>
      <c r="I116" s="26" t="str">
        <f>IF(B116="","",IF(C116="","",IF(Traitement!$B$4="SOLS","",(C116/B116)*10)))</f>
        <v/>
      </c>
    </row>
    <row r="117" spans="1:9" customFormat="1" x14ac:dyDescent="0.25">
      <c r="A117" s="21" t="str">
        <f>IF(Traitement!A114="","",Traitement!A114)</f>
        <v/>
      </c>
      <c r="B117" s="25" t="str">
        <f>IF($A117="","",IF(Traitement!$B$3="LECO",IF(Traitement!B114&lt;LDs!$C$3,CONCATENATE("(",Traitement!E114,")&lt;LD=",LDs!$C$4),Traitement!E114),IF(Traitement!$B$3="THERMO",IF(Traitement!B114&lt;LDs!$F$3,CONCATENATE("(",Traitement!E114,")&lt;LD=",LDs!$F$4),Traitement!E114),IF(Traitement!$B$3="ELEMENTAR",IF(Traitement!B114&lt;LDs!$I$3,CONCATENATE("(",Traitement!E114,")&lt;LD=",LDs!$I$4),Traitement!E114),""))))</f>
        <v/>
      </c>
      <c r="C117" s="5" t="str">
        <f>IF($A117="","",IF(Traitement!B110="THERMO",IF(Traitement!C114&lt;LDs!$F$6,CONCATENATE("(",Traitement!F114,")&lt;LD=",LDs!$F$7),Traitement!F114),IF(Traitement!B110="ELEMENTAR",IF(Traitement!C114&lt;LDs!$I$5,CONCATENATE("(",Traitement!F114,")&lt;LD=",LDs!$I$6),Traitement!F114),"")))</f>
        <v/>
      </c>
      <c r="D117" s="26" t="str">
        <f>IF($A117="","",IF(Traitement!B110="ELEMENTAR",IF(Traitement!D114&lt;LDs!$I$7,CONCATENATE("(",Traitement!G114,")&lt;LD=",LDs!$I$8),Traitement!G114),""))</f>
        <v/>
      </c>
      <c r="F117" s="25" t="str">
        <f>IF(G117="","",IF(Traitement!$B$4="SOLS","",G117*1.724))</f>
        <v/>
      </c>
      <c r="G117" s="5" t="str">
        <f>IF(C117="","",IF(Traitement!I114="","",IF(Traitement!$B$4="SOLS",C117,C117-(Traitement!I114*0.12))))</f>
        <v/>
      </c>
      <c r="H117" s="5" t="str">
        <f>IF(B117="","",IF(Traitement!$B$4="SOLS","",IF(Traitement!$B$4="SOLS","",B117*10)))</f>
        <v/>
      </c>
      <c r="I117" s="26" t="str">
        <f>IF(B117="","",IF(C117="","",IF(Traitement!$B$4="SOLS","",(C117/B117)*10)))</f>
        <v/>
      </c>
    </row>
    <row r="118" spans="1:9" customFormat="1" x14ac:dyDescent="0.25">
      <c r="A118" s="21" t="str">
        <f>IF(Traitement!A115="","",Traitement!A115)</f>
        <v/>
      </c>
      <c r="B118" s="25" t="str">
        <f>IF($A118="","",IF(Traitement!$B$3="LECO",IF(Traitement!B115&lt;LDs!$C$3,CONCATENATE("(",Traitement!E115,")&lt;LD=",LDs!$C$4),Traitement!E115),IF(Traitement!$B$3="THERMO",IF(Traitement!B115&lt;LDs!$F$3,CONCATENATE("(",Traitement!E115,")&lt;LD=",LDs!$F$4),Traitement!E115),IF(Traitement!$B$3="ELEMENTAR",IF(Traitement!B115&lt;LDs!$I$3,CONCATENATE("(",Traitement!E115,")&lt;LD=",LDs!$I$4),Traitement!E115),""))))</f>
        <v/>
      </c>
      <c r="C118" s="5" t="str">
        <f>IF($A118="","",IF(Traitement!B111="THERMO",IF(Traitement!C115&lt;LDs!$F$6,CONCATENATE("(",Traitement!F115,")&lt;LD=",LDs!$F$7),Traitement!F115),IF(Traitement!B111="ELEMENTAR",IF(Traitement!C115&lt;LDs!$I$5,CONCATENATE("(",Traitement!F115,")&lt;LD=",LDs!$I$6),Traitement!F115),"")))</f>
        <v/>
      </c>
      <c r="D118" s="26" t="str">
        <f>IF($A118="","",IF(Traitement!B111="ELEMENTAR",IF(Traitement!D115&lt;LDs!$I$7,CONCATENATE("(",Traitement!G115,")&lt;LD=",LDs!$I$8),Traitement!G115),""))</f>
        <v/>
      </c>
      <c r="F118" s="25" t="str">
        <f>IF(G118="","",IF(Traitement!$B$4="SOLS","",G118*1.724))</f>
        <v/>
      </c>
      <c r="G118" s="5" t="str">
        <f>IF(C118="","",IF(Traitement!I115="","",IF(Traitement!$B$4="SOLS",C118,C118-(Traitement!I115*0.12))))</f>
        <v/>
      </c>
      <c r="H118" s="5" t="str">
        <f>IF(B118="","",IF(Traitement!$B$4="SOLS","",IF(Traitement!$B$4="SOLS","",B118*10)))</f>
        <v/>
      </c>
      <c r="I118" s="26" t="str">
        <f>IF(B118="","",IF(C118="","",IF(Traitement!$B$4="SOLS","",(C118/B118)*10)))</f>
        <v/>
      </c>
    </row>
    <row r="119" spans="1:9" customFormat="1" x14ac:dyDescent="0.25">
      <c r="A119" s="21" t="str">
        <f>IF(Traitement!A116="","",Traitement!A116)</f>
        <v/>
      </c>
      <c r="B119" s="25" t="str">
        <f>IF($A119="","",IF(Traitement!$B$3="LECO",IF(Traitement!B116&lt;LDs!$C$3,CONCATENATE("(",Traitement!E116,")&lt;LD=",LDs!$C$4),Traitement!E116),IF(Traitement!$B$3="THERMO",IF(Traitement!B116&lt;LDs!$F$3,CONCATENATE("(",Traitement!E116,")&lt;LD=",LDs!$F$4),Traitement!E116),IF(Traitement!$B$3="ELEMENTAR",IF(Traitement!B116&lt;LDs!$I$3,CONCATENATE("(",Traitement!E116,")&lt;LD=",LDs!$I$4),Traitement!E116),""))))</f>
        <v/>
      </c>
      <c r="C119" s="5" t="str">
        <f>IF($A119="","",IF(Traitement!B112="THERMO",IF(Traitement!C116&lt;LDs!$F$6,CONCATENATE("(",Traitement!F116,")&lt;LD=",LDs!$F$7),Traitement!F116),IF(Traitement!B112="ELEMENTAR",IF(Traitement!C116&lt;LDs!$I$5,CONCATENATE("(",Traitement!F116,")&lt;LD=",LDs!$I$6),Traitement!F116),"")))</f>
        <v/>
      </c>
      <c r="D119" s="26" t="str">
        <f>IF($A119="","",IF(Traitement!B112="ELEMENTAR",IF(Traitement!D116&lt;LDs!$I$7,CONCATENATE("(",Traitement!G116,")&lt;LD=",LDs!$I$8),Traitement!G116),""))</f>
        <v/>
      </c>
      <c r="F119" s="25" t="str">
        <f>IF(G119="","",IF(Traitement!$B$4="SOLS","",G119*1.724))</f>
        <v/>
      </c>
      <c r="G119" s="5" t="str">
        <f>IF(C119="","",IF(Traitement!I116="","",IF(Traitement!$B$4="SOLS",C119,C119-(Traitement!I116*0.12))))</f>
        <v/>
      </c>
      <c r="H119" s="5" t="str">
        <f>IF(B119="","",IF(Traitement!$B$4="SOLS","",IF(Traitement!$B$4="SOLS","",B119*10)))</f>
        <v/>
      </c>
      <c r="I119" s="26" t="str">
        <f>IF(B119="","",IF(C119="","",IF(Traitement!$B$4="SOLS","",(C119/B119)*10)))</f>
        <v/>
      </c>
    </row>
    <row r="120" spans="1:9" customFormat="1" x14ac:dyDescent="0.25">
      <c r="A120" s="21" t="str">
        <f>IF(Traitement!A117="","",Traitement!A117)</f>
        <v/>
      </c>
      <c r="B120" s="25" t="str">
        <f>IF($A120="","",IF(Traitement!$B$3="LECO",IF(Traitement!B117&lt;LDs!$C$3,CONCATENATE("(",Traitement!E117,")&lt;LD=",LDs!$C$4),Traitement!E117),IF(Traitement!$B$3="THERMO",IF(Traitement!B117&lt;LDs!$F$3,CONCATENATE("(",Traitement!E117,")&lt;LD=",LDs!$F$4),Traitement!E117),IF(Traitement!$B$3="ELEMENTAR",IF(Traitement!B117&lt;LDs!$I$3,CONCATENATE("(",Traitement!E117,")&lt;LD=",LDs!$I$4),Traitement!E117),""))))</f>
        <v/>
      </c>
      <c r="C120" s="5" t="str">
        <f>IF($A120="","",IF(Traitement!B113="THERMO",IF(Traitement!C117&lt;LDs!$F$6,CONCATENATE("(",Traitement!F117,")&lt;LD=",LDs!$F$7),Traitement!F117),IF(Traitement!B113="ELEMENTAR",IF(Traitement!C117&lt;LDs!$I$5,CONCATENATE("(",Traitement!F117,")&lt;LD=",LDs!$I$6),Traitement!F117),"")))</f>
        <v/>
      </c>
      <c r="D120" s="26" t="str">
        <f>IF($A120="","",IF(Traitement!B113="ELEMENTAR",IF(Traitement!D117&lt;LDs!$I$7,CONCATENATE("(",Traitement!G117,")&lt;LD=",LDs!$I$8),Traitement!G117),""))</f>
        <v/>
      </c>
      <c r="F120" s="25" t="str">
        <f>IF(G120="","",IF(Traitement!$B$4="SOLS","",G120*1.724))</f>
        <v/>
      </c>
      <c r="G120" s="5" t="str">
        <f>IF(C120="","",IF(Traitement!I117="","",IF(Traitement!$B$4="SOLS",C120,C120-(Traitement!I117*0.12))))</f>
        <v/>
      </c>
      <c r="H120" s="5" t="str">
        <f>IF(B120="","",IF(Traitement!$B$4="SOLS","",IF(Traitement!$B$4="SOLS","",B120*10)))</f>
        <v/>
      </c>
      <c r="I120" s="26" t="str">
        <f>IF(B120="","",IF(C120="","",IF(Traitement!$B$4="SOLS","",(C120/B120)*10)))</f>
        <v/>
      </c>
    </row>
    <row r="121" spans="1:9" customFormat="1" x14ac:dyDescent="0.25">
      <c r="A121" s="21" t="str">
        <f>IF(Traitement!A118="","",Traitement!A118)</f>
        <v/>
      </c>
      <c r="B121" s="25" t="str">
        <f>IF($A121="","",IF(Traitement!$B$3="LECO",IF(Traitement!B118&lt;LDs!$C$3,CONCATENATE("(",Traitement!E118,")&lt;LD=",LDs!$C$4),Traitement!E118),IF(Traitement!$B$3="THERMO",IF(Traitement!B118&lt;LDs!$F$3,CONCATENATE("(",Traitement!E118,")&lt;LD=",LDs!$F$4),Traitement!E118),IF(Traitement!$B$3="ELEMENTAR",IF(Traitement!B118&lt;LDs!$I$3,CONCATENATE("(",Traitement!E118,")&lt;LD=",LDs!$I$4),Traitement!E118),""))))</f>
        <v/>
      </c>
      <c r="C121" s="5" t="str">
        <f>IF($A121="","",IF(Traitement!B114="THERMO",IF(Traitement!C118&lt;LDs!$F$6,CONCATENATE("(",Traitement!F118,")&lt;LD=",LDs!$F$7),Traitement!F118),IF(Traitement!B114="ELEMENTAR",IF(Traitement!C118&lt;LDs!$I$5,CONCATENATE("(",Traitement!F118,")&lt;LD=",LDs!$I$6),Traitement!F118),"")))</f>
        <v/>
      </c>
      <c r="D121" s="26" t="str">
        <f>IF($A121="","",IF(Traitement!B114="ELEMENTAR",IF(Traitement!D118&lt;LDs!$I$7,CONCATENATE("(",Traitement!G118,")&lt;LD=",LDs!$I$8),Traitement!G118),""))</f>
        <v/>
      </c>
      <c r="F121" s="25" t="str">
        <f>IF(G121="","",IF(Traitement!$B$4="SOLS","",G121*1.724))</f>
        <v/>
      </c>
      <c r="G121" s="5" t="str">
        <f>IF(C121="","",IF(Traitement!I118="","",IF(Traitement!$B$4="SOLS",C121,C121-(Traitement!I118*0.12))))</f>
        <v/>
      </c>
      <c r="H121" s="5" t="str">
        <f>IF(B121="","",IF(Traitement!$B$4="SOLS","",IF(Traitement!$B$4="SOLS","",B121*10)))</f>
        <v/>
      </c>
      <c r="I121" s="26" t="str">
        <f>IF(B121="","",IF(C121="","",IF(Traitement!$B$4="SOLS","",(C121/B121)*10)))</f>
        <v/>
      </c>
    </row>
    <row r="122" spans="1:9" customFormat="1" x14ac:dyDescent="0.25">
      <c r="A122" s="21" t="str">
        <f>IF(Traitement!A119="","",Traitement!A119)</f>
        <v/>
      </c>
      <c r="B122" s="25" t="str">
        <f>IF($A122="","",IF(Traitement!$B$3="LECO",IF(Traitement!B119&lt;LDs!$C$3,CONCATENATE("(",Traitement!E119,")&lt;LD=",LDs!$C$4),Traitement!E119),IF(Traitement!$B$3="THERMO",IF(Traitement!B119&lt;LDs!$F$3,CONCATENATE("(",Traitement!E119,")&lt;LD=",LDs!$F$4),Traitement!E119),IF(Traitement!$B$3="ELEMENTAR",IF(Traitement!B119&lt;LDs!$I$3,CONCATENATE("(",Traitement!E119,")&lt;LD=",LDs!$I$4),Traitement!E119),""))))</f>
        <v/>
      </c>
      <c r="C122" s="5" t="str">
        <f>IF($A122="","",IF(Traitement!B115="THERMO",IF(Traitement!C119&lt;LDs!$F$6,CONCATENATE("(",Traitement!F119,")&lt;LD=",LDs!$F$7),Traitement!F119),IF(Traitement!B115="ELEMENTAR",IF(Traitement!C119&lt;LDs!$I$5,CONCATENATE("(",Traitement!F119,")&lt;LD=",LDs!$I$6),Traitement!F119),"")))</f>
        <v/>
      </c>
      <c r="D122" s="26" t="str">
        <f>IF($A122="","",IF(Traitement!B115="ELEMENTAR",IF(Traitement!D119&lt;LDs!$I$7,CONCATENATE("(",Traitement!G119,")&lt;LD=",LDs!$I$8),Traitement!G119),""))</f>
        <v/>
      </c>
      <c r="F122" s="25" t="str">
        <f>IF(G122="","",IF(Traitement!$B$4="SOLS","",G122*1.724))</f>
        <v/>
      </c>
      <c r="G122" s="5" t="str">
        <f>IF(C122="","",IF(Traitement!I119="","",IF(Traitement!$B$4="SOLS",C122,C122-(Traitement!I119*0.12))))</f>
        <v/>
      </c>
      <c r="H122" s="5" t="str">
        <f>IF(B122="","",IF(Traitement!$B$4="SOLS","",IF(Traitement!$B$4="SOLS","",B122*10)))</f>
        <v/>
      </c>
      <c r="I122" s="26" t="str">
        <f>IF(B122="","",IF(C122="","",IF(Traitement!$B$4="SOLS","",(C122/B122)*10)))</f>
        <v/>
      </c>
    </row>
    <row r="123" spans="1:9" customFormat="1" x14ac:dyDescent="0.25">
      <c r="A123" s="21" t="str">
        <f>IF(Traitement!A120="","",Traitement!A120)</f>
        <v/>
      </c>
      <c r="B123" s="25" t="str">
        <f>IF($A123="","",IF(Traitement!$B$3="LECO",IF(Traitement!B120&lt;LDs!$C$3,CONCATENATE("(",Traitement!E120,")&lt;LD=",LDs!$C$4),Traitement!E120),IF(Traitement!$B$3="THERMO",IF(Traitement!B120&lt;LDs!$F$3,CONCATENATE("(",Traitement!E120,")&lt;LD=",LDs!$F$4),Traitement!E120),IF(Traitement!$B$3="ELEMENTAR",IF(Traitement!B120&lt;LDs!$I$3,CONCATENATE("(",Traitement!E120,")&lt;LD=",LDs!$I$4),Traitement!E120),""))))</f>
        <v/>
      </c>
      <c r="C123" s="5" t="str">
        <f>IF($A123="","",IF(Traitement!B116="THERMO",IF(Traitement!C120&lt;LDs!$F$6,CONCATENATE("(",Traitement!F120,")&lt;LD=",LDs!$F$7),Traitement!F120),IF(Traitement!B116="ELEMENTAR",IF(Traitement!C120&lt;LDs!$I$5,CONCATENATE("(",Traitement!F120,")&lt;LD=",LDs!$I$6),Traitement!F120),"")))</f>
        <v/>
      </c>
      <c r="D123" s="26" t="str">
        <f>IF($A123="","",IF(Traitement!B116="ELEMENTAR",IF(Traitement!D120&lt;LDs!$I$7,CONCATENATE("(",Traitement!G120,")&lt;LD=",LDs!$I$8),Traitement!G120),""))</f>
        <v/>
      </c>
      <c r="F123" s="25" t="str">
        <f>IF(G123="","",IF(Traitement!$B$4="SOLS","",G123*1.724))</f>
        <v/>
      </c>
      <c r="G123" s="5" t="str">
        <f>IF(C123="","",IF(Traitement!I120="","",IF(Traitement!$B$4="SOLS",C123,C123-(Traitement!I120*0.12))))</f>
        <v/>
      </c>
      <c r="H123" s="5" t="str">
        <f>IF(B123="","",IF(Traitement!$B$4="SOLS","",IF(Traitement!$B$4="SOLS","",B123*10)))</f>
        <v/>
      </c>
      <c r="I123" s="26" t="str">
        <f>IF(B123="","",IF(C123="","",IF(Traitement!$B$4="SOLS","",(C123/B123)*10)))</f>
        <v/>
      </c>
    </row>
    <row r="124" spans="1:9" customFormat="1" x14ac:dyDescent="0.25">
      <c r="A124" s="21" t="str">
        <f>IF(Traitement!A121="","",Traitement!A121)</f>
        <v/>
      </c>
      <c r="B124" s="25" t="str">
        <f>IF($A124="","",IF(Traitement!$B$3="LECO",IF(Traitement!B121&lt;LDs!$C$3,CONCATENATE("(",Traitement!E121,")&lt;LD=",LDs!$C$4),Traitement!E121),IF(Traitement!$B$3="THERMO",IF(Traitement!B121&lt;LDs!$F$3,CONCATENATE("(",Traitement!E121,")&lt;LD=",LDs!$F$4),Traitement!E121),IF(Traitement!$B$3="ELEMENTAR",IF(Traitement!B121&lt;LDs!$I$3,CONCATENATE("(",Traitement!E121,")&lt;LD=",LDs!$I$4),Traitement!E121),""))))</f>
        <v/>
      </c>
      <c r="C124" s="5" t="str">
        <f>IF($A124="","",IF(Traitement!B117="THERMO",IF(Traitement!C121&lt;LDs!$F$6,CONCATENATE("(",Traitement!F121,")&lt;LD=",LDs!$F$7),Traitement!F121),IF(Traitement!B117="ELEMENTAR",IF(Traitement!C121&lt;LDs!$I$5,CONCATENATE("(",Traitement!F121,")&lt;LD=",LDs!$I$6),Traitement!F121),"")))</f>
        <v/>
      </c>
      <c r="D124" s="26" t="str">
        <f>IF($A124="","",IF(Traitement!B117="ELEMENTAR",IF(Traitement!D121&lt;LDs!$I$7,CONCATENATE("(",Traitement!G121,")&lt;LD=",LDs!$I$8),Traitement!G121),""))</f>
        <v/>
      </c>
      <c r="F124" s="25" t="str">
        <f>IF(G124="","",IF(Traitement!$B$4="SOLS","",G124*1.724))</f>
        <v/>
      </c>
      <c r="G124" s="5" t="str">
        <f>IF(C124="","",IF(Traitement!I121="","",IF(Traitement!$B$4="SOLS",C124,C124-(Traitement!I121*0.12))))</f>
        <v/>
      </c>
      <c r="H124" s="5" t="str">
        <f>IF(B124="","",IF(Traitement!$B$4="SOLS","",IF(Traitement!$B$4="SOLS","",B124*10)))</f>
        <v/>
      </c>
      <c r="I124" s="26" t="str">
        <f>IF(B124="","",IF(C124="","",IF(Traitement!$B$4="SOLS","",(C124/B124)*10)))</f>
        <v/>
      </c>
    </row>
    <row r="125" spans="1:9" customFormat="1" x14ac:dyDescent="0.25">
      <c r="A125" s="21" t="str">
        <f>IF(Traitement!A122="","",Traitement!A122)</f>
        <v/>
      </c>
      <c r="B125" s="25" t="str">
        <f>IF($A125="","",IF(Traitement!$B$3="LECO",IF(Traitement!B122&lt;LDs!$C$3,CONCATENATE("(",Traitement!E122,")&lt;LD=",LDs!$C$4),Traitement!E122),IF(Traitement!$B$3="THERMO",IF(Traitement!B122&lt;LDs!$F$3,CONCATENATE("(",Traitement!E122,")&lt;LD=",LDs!$F$4),Traitement!E122),IF(Traitement!$B$3="ELEMENTAR",IF(Traitement!B122&lt;LDs!$I$3,CONCATENATE("(",Traitement!E122,")&lt;LD=",LDs!$I$4),Traitement!E122),""))))</f>
        <v/>
      </c>
      <c r="C125" s="5" t="str">
        <f>IF($A125="","",IF(Traitement!B118="THERMO",IF(Traitement!C122&lt;LDs!$F$6,CONCATENATE("(",Traitement!F122,")&lt;LD=",LDs!$F$7),Traitement!F122),IF(Traitement!B118="ELEMENTAR",IF(Traitement!C122&lt;LDs!$I$5,CONCATENATE("(",Traitement!F122,")&lt;LD=",LDs!$I$6),Traitement!F122),"")))</f>
        <v/>
      </c>
      <c r="D125" s="26" t="str">
        <f>IF($A125="","",IF(Traitement!B118="ELEMENTAR",IF(Traitement!D122&lt;LDs!$I$7,CONCATENATE("(",Traitement!G122,")&lt;LD=",LDs!$I$8),Traitement!G122),""))</f>
        <v/>
      </c>
      <c r="F125" s="25" t="str">
        <f>IF(G125="","",IF(Traitement!$B$4="SOLS","",G125*1.724))</f>
        <v/>
      </c>
      <c r="G125" s="5" t="str">
        <f>IF(C125="","",IF(Traitement!I122="","",IF(Traitement!$B$4="SOLS",C125,C125-(Traitement!I122*0.12))))</f>
        <v/>
      </c>
      <c r="H125" s="5" t="str">
        <f>IF(B125="","",IF(Traitement!$B$4="SOLS","",IF(Traitement!$B$4="SOLS","",B125*10)))</f>
        <v/>
      </c>
      <c r="I125" s="26" t="str">
        <f>IF(B125="","",IF(C125="","",IF(Traitement!$B$4="SOLS","",(C125/B125)*10)))</f>
        <v/>
      </c>
    </row>
    <row r="126" spans="1:9" customFormat="1" x14ac:dyDescent="0.25">
      <c r="A126" s="21" t="str">
        <f>IF(Traitement!A123="","",Traitement!A123)</f>
        <v/>
      </c>
      <c r="B126" s="25" t="str">
        <f>IF($A126="","",IF(Traitement!$B$3="LECO",IF(Traitement!B123&lt;LDs!$C$3,CONCATENATE("(",Traitement!E123,")&lt;LD=",LDs!$C$4),Traitement!E123),IF(Traitement!$B$3="THERMO",IF(Traitement!B123&lt;LDs!$F$3,CONCATENATE("(",Traitement!E123,")&lt;LD=",LDs!$F$4),Traitement!E123),IF(Traitement!$B$3="ELEMENTAR",IF(Traitement!B123&lt;LDs!$I$3,CONCATENATE("(",Traitement!E123,")&lt;LD=",LDs!$I$4),Traitement!E123),""))))</f>
        <v/>
      </c>
      <c r="C126" s="5" t="str">
        <f>IF($A126="","",IF(Traitement!B119="THERMO",IF(Traitement!C123&lt;LDs!$F$6,CONCATENATE("(",Traitement!F123,")&lt;LD=",LDs!$F$7),Traitement!F123),IF(Traitement!B119="ELEMENTAR",IF(Traitement!C123&lt;LDs!$I$5,CONCATENATE("(",Traitement!F123,")&lt;LD=",LDs!$I$6),Traitement!F123),"")))</f>
        <v/>
      </c>
      <c r="D126" s="26" t="str">
        <f>IF($A126="","",IF(Traitement!B119="ELEMENTAR",IF(Traitement!D123&lt;LDs!$I$7,CONCATENATE("(",Traitement!G123,")&lt;LD=",LDs!$I$8),Traitement!G123),""))</f>
        <v/>
      </c>
      <c r="F126" s="25" t="str">
        <f>IF(G126="","",IF(Traitement!$B$4="SOLS","",G126*1.724))</f>
        <v/>
      </c>
      <c r="G126" s="5" t="str">
        <f>IF(C126="","",IF(Traitement!I123="","",IF(Traitement!$B$4="SOLS",C126,C126-(Traitement!I123*0.12))))</f>
        <v/>
      </c>
      <c r="H126" s="5" t="str">
        <f>IF(B126="","",IF(Traitement!$B$4="SOLS","",IF(Traitement!$B$4="SOLS","",B126*10)))</f>
        <v/>
      </c>
      <c r="I126" s="26" t="str">
        <f>IF(B126="","",IF(C126="","",IF(Traitement!$B$4="SOLS","",(C126/B126)*10)))</f>
        <v/>
      </c>
    </row>
    <row r="127" spans="1:9" customFormat="1" x14ac:dyDescent="0.25">
      <c r="A127" s="21" t="str">
        <f>IF(Traitement!A124="","",Traitement!A124)</f>
        <v/>
      </c>
      <c r="B127" s="25" t="str">
        <f>IF($A127="","",IF(Traitement!$B$3="LECO",IF(Traitement!B124&lt;LDs!$C$3,CONCATENATE("(",Traitement!E124,")&lt;LD=",LDs!$C$4),Traitement!E124),IF(Traitement!$B$3="THERMO",IF(Traitement!B124&lt;LDs!$F$3,CONCATENATE("(",Traitement!E124,")&lt;LD=",LDs!$F$4),Traitement!E124),IF(Traitement!$B$3="ELEMENTAR",IF(Traitement!B124&lt;LDs!$I$3,CONCATENATE("(",Traitement!E124,")&lt;LD=",LDs!$I$4),Traitement!E124),""))))</f>
        <v/>
      </c>
      <c r="C127" s="5" t="str">
        <f>IF($A127="","",IF(Traitement!B120="THERMO",IF(Traitement!C124&lt;LDs!$F$6,CONCATENATE("(",Traitement!F124,")&lt;LD=",LDs!$F$7),Traitement!F124),IF(Traitement!B120="ELEMENTAR",IF(Traitement!C124&lt;LDs!$I$5,CONCATENATE("(",Traitement!F124,")&lt;LD=",LDs!$I$6),Traitement!F124),"")))</f>
        <v/>
      </c>
      <c r="D127" s="26" t="str">
        <f>IF($A127="","",IF(Traitement!B120="ELEMENTAR",IF(Traitement!D124&lt;LDs!$I$7,CONCATENATE("(",Traitement!G124,")&lt;LD=",LDs!$I$8),Traitement!G124),""))</f>
        <v/>
      </c>
      <c r="F127" s="25" t="str">
        <f>IF(G127="","",IF(Traitement!$B$4="SOLS","",G127*1.724))</f>
        <v/>
      </c>
      <c r="G127" s="5" t="str">
        <f>IF(C127="","",IF(Traitement!I124="","",IF(Traitement!$B$4="SOLS",C127,C127-(Traitement!I124*0.12))))</f>
        <v/>
      </c>
      <c r="H127" s="5" t="str">
        <f>IF(B127="","",IF(Traitement!$B$4="SOLS","",IF(Traitement!$B$4="SOLS","",B127*10)))</f>
        <v/>
      </c>
      <c r="I127" s="26" t="str">
        <f>IF(B127="","",IF(C127="","",IF(Traitement!$B$4="SOLS","",(C127/B127)*10)))</f>
        <v/>
      </c>
    </row>
    <row r="128" spans="1:9" customFormat="1" x14ac:dyDescent="0.25">
      <c r="A128" s="21" t="str">
        <f>IF(Traitement!A125="","",Traitement!A125)</f>
        <v/>
      </c>
      <c r="B128" s="25" t="str">
        <f>IF($A128="","",IF(Traitement!$B$3="LECO",IF(Traitement!B125&lt;LDs!$C$3,CONCATENATE("(",Traitement!E125,")&lt;LD=",LDs!$C$4),Traitement!E125),IF(Traitement!$B$3="THERMO",IF(Traitement!B125&lt;LDs!$F$3,CONCATENATE("(",Traitement!E125,")&lt;LD=",LDs!$F$4),Traitement!E125),IF(Traitement!$B$3="ELEMENTAR",IF(Traitement!B125&lt;LDs!$I$3,CONCATENATE("(",Traitement!E125,")&lt;LD=",LDs!$I$4),Traitement!E125),""))))</f>
        <v/>
      </c>
      <c r="C128" s="5" t="str">
        <f>IF($A128="","",IF(Traitement!B121="THERMO",IF(Traitement!C125&lt;LDs!$F$6,CONCATENATE("(",Traitement!F125,")&lt;LD=",LDs!$F$7),Traitement!F125),IF(Traitement!B121="ELEMENTAR",IF(Traitement!C125&lt;LDs!$I$5,CONCATENATE("(",Traitement!F125,")&lt;LD=",LDs!$I$6),Traitement!F125),"")))</f>
        <v/>
      </c>
      <c r="D128" s="26" t="str">
        <f>IF($A128="","",IF(Traitement!B121="ELEMENTAR",IF(Traitement!D125&lt;LDs!$I$7,CONCATENATE("(",Traitement!G125,")&lt;LD=",LDs!$I$8),Traitement!G125),""))</f>
        <v/>
      </c>
      <c r="F128" s="25" t="str">
        <f>IF(G128="","",IF(Traitement!$B$4="SOLS","",G128*1.724))</f>
        <v/>
      </c>
      <c r="G128" s="5" t="str">
        <f>IF(C128="","",IF(Traitement!I125="","",IF(Traitement!$B$4="SOLS",C128,C128-(Traitement!I125*0.12))))</f>
        <v/>
      </c>
      <c r="H128" s="5" t="str">
        <f>IF(B128="","",IF(Traitement!$B$4="SOLS","",IF(Traitement!$B$4="SOLS","",B128*10)))</f>
        <v/>
      </c>
      <c r="I128" s="26" t="str">
        <f>IF(B128="","",IF(C128="","",IF(Traitement!$B$4="SOLS","",(C128/B128)*10)))</f>
        <v/>
      </c>
    </row>
    <row r="129" spans="1:9" customFormat="1" x14ac:dyDescent="0.25">
      <c r="A129" s="21" t="str">
        <f>IF(Traitement!A126="","",Traitement!A126)</f>
        <v/>
      </c>
      <c r="B129" s="25" t="str">
        <f>IF($A129="","",IF(Traitement!$B$3="LECO",IF(Traitement!B126&lt;LDs!$C$3,CONCATENATE("(",Traitement!E126,")&lt;LD=",LDs!$C$4),Traitement!E126),IF(Traitement!$B$3="THERMO",IF(Traitement!B126&lt;LDs!$F$3,CONCATENATE("(",Traitement!E126,")&lt;LD=",LDs!$F$4),Traitement!E126),IF(Traitement!$B$3="ELEMENTAR",IF(Traitement!B126&lt;LDs!$I$3,CONCATENATE("(",Traitement!E126,")&lt;LD=",LDs!$I$4),Traitement!E126),""))))</f>
        <v/>
      </c>
      <c r="C129" s="5" t="str">
        <f>IF($A129="","",IF(Traitement!B122="THERMO",IF(Traitement!C126&lt;LDs!$F$6,CONCATENATE("(",Traitement!F126,")&lt;LD=",LDs!$F$7),Traitement!F126),IF(Traitement!B122="ELEMENTAR",IF(Traitement!C126&lt;LDs!$I$5,CONCATENATE("(",Traitement!F126,")&lt;LD=",LDs!$I$6),Traitement!F126),"")))</f>
        <v/>
      </c>
      <c r="D129" s="26" t="str">
        <f>IF($A129="","",IF(Traitement!B122="ELEMENTAR",IF(Traitement!D126&lt;LDs!$I$7,CONCATENATE("(",Traitement!G126,")&lt;LD=",LDs!$I$8),Traitement!G126),""))</f>
        <v/>
      </c>
      <c r="F129" s="25" t="str">
        <f>IF(G129="","",IF(Traitement!$B$4="SOLS","",G129*1.724))</f>
        <v/>
      </c>
      <c r="G129" s="5" t="str">
        <f>IF(C129="","",IF(Traitement!I126="","",IF(Traitement!$B$4="SOLS",C129,C129-(Traitement!I126*0.12))))</f>
        <v/>
      </c>
      <c r="H129" s="5" t="str">
        <f>IF(B129="","",IF(Traitement!$B$4="SOLS","",IF(Traitement!$B$4="SOLS","",B129*10)))</f>
        <v/>
      </c>
      <c r="I129" s="26" t="str">
        <f>IF(B129="","",IF(C129="","",IF(Traitement!$B$4="SOLS","",(C129/B129)*10)))</f>
        <v/>
      </c>
    </row>
    <row r="130" spans="1:9" customFormat="1" x14ac:dyDescent="0.25">
      <c r="A130" s="21" t="str">
        <f>IF(Traitement!A127="","",Traitement!A127)</f>
        <v/>
      </c>
      <c r="B130" s="25" t="str">
        <f>IF($A130="","",IF(Traitement!$B$3="LECO",IF(Traitement!B127&lt;LDs!$C$3,CONCATENATE("(",Traitement!E127,")&lt;LD=",LDs!$C$4),Traitement!E127),IF(Traitement!$B$3="THERMO",IF(Traitement!B127&lt;LDs!$F$3,CONCATENATE("(",Traitement!E127,")&lt;LD=",LDs!$F$4),Traitement!E127),IF(Traitement!$B$3="ELEMENTAR",IF(Traitement!B127&lt;LDs!$I$3,CONCATENATE("(",Traitement!E127,")&lt;LD=",LDs!$I$4),Traitement!E127),""))))</f>
        <v/>
      </c>
      <c r="C130" s="5" t="str">
        <f>IF($A130="","",IF(Traitement!B123="THERMO",IF(Traitement!C127&lt;LDs!$F$6,CONCATENATE("(",Traitement!F127,")&lt;LD=",LDs!$F$7),Traitement!F127),IF(Traitement!B123="ELEMENTAR",IF(Traitement!C127&lt;LDs!$I$5,CONCATENATE("(",Traitement!F127,")&lt;LD=",LDs!$I$6),Traitement!F127),"")))</f>
        <v/>
      </c>
      <c r="D130" s="26" t="str">
        <f>IF($A130="","",IF(Traitement!B123="ELEMENTAR",IF(Traitement!D127&lt;LDs!$I$7,CONCATENATE("(",Traitement!G127,")&lt;LD=",LDs!$I$8),Traitement!G127),""))</f>
        <v/>
      </c>
      <c r="F130" s="25" t="str">
        <f>IF(G130="","",IF(Traitement!$B$4="SOLS","",G130*1.724))</f>
        <v/>
      </c>
      <c r="G130" s="5" t="str">
        <f>IF(C130="","",IF(Traitement!I127="","",IF(Traitement!$B$4="SOLS",C130,C130-(Traitement!I127*0.12))))</f>
        <v/>
      </c>
      <c r="H130" s="5" t="str">
        <f>IF(B130="","",IF(Traitement!$B$4="SOLS","",IF(Traitement!$B$4="SOLS","",B130*10)))</f>
        <v/>
      </c>
      <c r="I130" s="26" t="str">
        <f>IF(B130="","",IF(C130="","",IF(Traitement!$B$4="SOLS","",(C130/B130)*10)))</f>
        <v/>
      </c>
    </row>
    <row r="131" spans="1:9" customFormat="1" x14ac:dyDescent="0.25">
      <c r="A131" s="21" t="str">
        <f>IF(Traitement!A128="","",Traitement!A128)</f>
        <v/>
      </c>
      <c r="B131" s="25" t="str">
        <f>IF($A131="","",IF(Traitement!$B$3="LECO",IF(Traitement!B128&lt;LDs!$C$3,CONCATENATE("(",Traitement!E128,")&lt;LD=",LDs!$C$4),Traitement!E128),IF(Traitement!$B$3="THERMO",IF(Traitement!B128&lt;LDs!$F$3,CONCATENATE("(",Traitement!E128,")&lt;LD=",LDs!$F$4),Traitement!E128),IF(Traitement!$B$3="ELEMENTAR",IF(Traitement!B128&lt;LDs!$I$3,CONCATENATE("(",Traitement!E128,")&lt;LD=",LDs!$I$4),Traitement!E128),""))))</f>
        <v/>
      </c>
      <c r="C131" s="5" t="str">
        <f>IF($A131="","",IF(Traitement!B124="THERMO",IF(Traitement!C128&lt;LDs!$F$6,CONCATENATE("(",Traitement!F128,")&lt;LD=",LDs!$F$7),Traitement!F128),IF(Traitement!B124="ELEMENTAR",IF(Traitement!C128&lt;LDs!$I$5,CONCATENATE("(",Traitement!F128,")&lt;LD=",LDs!$I$6),Traitement!F128),"")))</f>
        <v/>
      </c>
      <c r="D131" s="26" t="str">
        <f>IF($A131="","",IF(Traitement!B124="ELEMENTAR",IF(Traitement!D128&lt;LDs!$I$7,CONCATENATE("(",Traitement!G128,")&lt;LD=",LDs!$I$8),Traitement!G128),""))</f>
        <v/>
      </c>
      <c r="F131" s="25" t="str">
        <f>IF(G131="","",IF(Traitement!$B$4="SOLS","",G131*1.724))</f>
        <v/>
      </c>
      <c r="G131" s="5" t="str">
        <f>IF(C131="","",IF(Traitement!I128="","",IF(Traitement!$B$4="SOLS",C131,C131-(Traitement!I128*0.12))))</f>
        <v/>
      </c>
      <c r="H131" s="5" t="str">
        <f>IF(B131="","",IF(Traitement!$B$4="SOLS","",IF(Traitement!$B$4="SOLS","",B131*10)))</f>
        <v/>
      </c>
      <c r="I131" s="26" t="str">
        <f>IF(B131="","",IF(C131="","",IF(Traitement!$B$4="SOLS","",(C131/B131)*10)))</f>
        <v/>
      </c>
    </row>
    <row r="132" spans="1:9" customFormat="1" x14ac:dyDescent="0.25">
      <c r="A132" s="21" t="str">
        <f>IF(Traitement!A129="","",Traitement!A129)</f>
        <v/>
      </c>
      <c r="B132" s="25" t="str">
        <f>IF($A132="","",IF(Traitement!$B$3="LECO",IF(Traitement!B129&lt;LDs!$C$3,CONCATENATE("(",Traitement!E129,")&lt;LD=",LDs!$C$4),Traitement!E129),IF(Traitement!$B$3="THERMO",IF(Traitement!B129&lt;LDs!$F$3,CONCATENATE("(",Traitement!E129,")&lt;LD=",LDs!$F$4),Traitement!E129),IF(Traitement!$B$3="ELEMENTAR",IF(Traitement!B129&lt;LDs!$I$3,CONCATENATE("(",Traitement!E129,")&lt;LD=",LDs!$I$4),Traitement!E129),""))))</f>
        <v/>
      </c>
      <c r="C132" s="5" t="str">
        <f>IF($A132="","",IF(Traitement!B125="THERMO",IF(Traitement!C129&lt;LDs!$F$6,CONCATENATE("(",Traitement!F129,")&lt;LD=",LDs!$F$7),Traitement!F129),IF(Traitement!B125="ELEMENTAR",IF(Traitement!C129&lt;LDs!$I$5,CONCATENATE("(",Traitement!F129,")&lt;LD=",LDs!$I$6),Traitement!F129),"")))</f>
        <v/>
      </c>
      <c r="D132" s="26" t="str">
        <f>IF($A132="","",IF(Traitement!B125="ELEMENTAR",IF(Traitement!D129&lt;LDs!$I$7,CONCATENATE("(",Traitement!G129,")&lt;LD=",LDs!$I$8),Traitement!G129),""))</f>
        <v/>
      </c>
      <c r="F132" s="25" t="str">
        <f>IF(G132="","",IF(Traitement!$B$4="SOLS","",G132*1.724))</f>
        <v/>
      </c>
      <c r="G132" s="5" t="str">
        <f>IF(C132="","",IF(Traitement!I129="","",IF(Traitement!$B$4="SOLS",C132,C132-(Traitement!I129*0.12))))</f>
        <v/>
      </c>
      <c r="H132" s="5" t="str">
        <f>IF(B132="","",IF(Traitement!$B$4="SOLS","",IF(Traitement!$B$4="SOLS","",B132*10)))</f>
        <v/>
      </c>
      <c r="I132" s="26" t="str">
        <f>IF(B132="","",IF(C132="","",IF(Traitement!$B$4="SOLS","",(C132/B132)*10)))</f>
        <v/>
      </c>
    </row>
    <row r="133" spans="1:9" customFormat="1" x14ac:dyDescent="0.25">
      <c r="A133" s="21" t="str">
        <f>IF(Traitement!A130="","",Traitement!A130)</f>
        <v/>
      </c>
      <c r="B133" s="25" t="str">
        <f>IF($A133="","",IF(Traitement!$B$3="LECO",IF(Traitement!B130&lt;LDs!$C$3,CONCATENATE("(",Traitement!E130,")&lt;LD=",LDs!$C$4),Traitement!E130),IF(Traitement!$B$3="THERMO",IF(Traitement!B130&lt;LDs!$F$3,CONCATENATE("(",Traitement!E130,")&lt;LD=",LDs!$F$4),Traitement!E130),IF(Traitement!$B$3="ELEMENTAR",IF(Traitement!B130&lt;LDs!$I$3,CONCATENATE("(",Traitement!E130,")&lt;LD=",LDs!$I$4),Traitement!E130),""))))</f>
        <v/>
      </c>
      <c r="C133" s="5" t="str">
        <f>IF($A133="","",IF(Traitement!B126="THERMO",IF(Traitement!C130&lt;LDs!$F$6,CONCATENATE("(",Traitement!F130,")&lt;LD=",LDs!$F$7),Traitement!F130),IF(Traitement!B126="ELEMENTAR",IF(Traitement!C130&lt;LDs!$I$5,CONCATENATE("(",Traitement!F130,")&lt;LD=",LDs!$I$6),Traitement!F130),"")))</f>
        <v/>
      </c>
      <c r="D133" s="26" t="str">
        <f>IF($A133="","",IF(Traitement!B126="ELEMENTAR",IF(Traitement!D130&lt;LDs!$I$7,CONCATENATE("(",Traitement!G130,")&lt;LD=",LDs!$I$8),Traitement!G130),""))</f>
        <v/>
      </c>
      <c r="F133" s="25" t="str">
        <f>IF(G133="","",IF(Traitement!$B$4="SOLS","",G133*1.724))</f>
        <v/>
      </c>
      <c r="G133" s="5" t="str">
        <f>IF(C133="","",IF(Traitement!I130="","",IF(Traitement!$B$4="SOLS",C133,C133-(Traitement!I130*0.12))))</f>
        <v/>
      </c>
      <c r="H133" s="5" t="str">
        <f>IF(B133="","",IF(Traitement!$B$4="SOLS","",IF(Traitement!$B$4="SOLS","",B133*10)))</f>
        <v/>
      </c>
      <c r="I133" s="26" t="str">
        <f>IF(B133="","",IF(C133="","",IF(Traitement!$B$4="SOLS","",(C133/B133)*10)))</f>
        <v/>
      </c>
    </row>
    <row r="134" spans="1:9" customFormat="1" x14ac:dyDescent="0.25">
      <c r="A134" s="21" t="str">
        <f>IF(Traitement!A131="","",Traitement!A131)</f>
        <v/>
      </c>
      <c r="B134" s="25" t="str">
        <f>IF($A134="","",IF(Traitement!$B$3="LECO",IF(Traitement!B131&lt;LDs!$C$3,CONCATENATE("(",Traitement!E131,")&lt;LD=",LDs!$C$4),Traitement!E131),IF(Traitement!$B$3="THERMO",IF(Traitement!B131&lt;LDs!$F$3,CONCATENATE("(",Traitement!E131,")&lt;LD=",LDs!$F$4),Traitement!E131),IF(Traitement!$B$3="ELEMENTAR",IF(Traitement!B131&lt;LDs!$I$3,CONCATENATE("(",Traitement!E131,")&lt;LD=",LDs!$I$4),Traitement!E131),""))))</f>
        <v/>
      </c>
      <c r="C134" s="5" t="str">
        <f>IF($A134="","",IF(Traitement!B127="THERMO",IF(Traitement!C131&lt;LDs!$F$6,CONCATENATE("(",Traitement!F131,")&lt;LD=",LDs!$F$7),Traitement!F131),IF(Traitement!B127="ELEMENTAR",IF(Traitement!C131&lt;LDs!$I$5,CONCATENATE("(",Traitement!F131,")&lt;LD=",LDs!$I$6),Traitement!F131),"")))</f>
        <v/>
      </c>
      <c r="D134" s="26" t="str">
        <f>IF($A134="","",IF(Traitement!B127="ELEMENTAR",IF(Traitement!D131&lt;LDs!$I$7,CONCATENATE("(",Traitement!G131,")&lt;LD=",LDs!$I$8),Traitement!G131),""))</f>
        <v/>
      </c>
      <c r="F134" s="25" t="str">
        <f>IF(G134="","",IF(Traitement!$B$4="SOLS","",G134*1.724))</f>
        <v/>
      </c>
      <c r="G134" s="5" t="str">
        <f>IF(C134="","",IF(Traitement!I131="","",IF(Traitement!$B$4="SOLS",C134,C134-(Traitement!I131*0.12))))</f>
        <v/>
      </c>
      <c r="H134" s="5" t="str">
        <f>IF(B134="","",IF(Traitement!$B$4="SOLS","",IF(Traitement!$B$4="SOLS","",B134*10)))</f>
        <v/>
      </c>
      <c r="I134" s="26" t="str">
        <f>IF(B134="","",IF(C134="","",IF(Traitement!$B$4="SOLS","",(C134/B134)*10)))</f>
        <v/>
      </c>
    </row>
    <row r="135" spans="1:9" customFormat="1" x14ac:dyDescent="0.25">
      <c r="A135" s="21" t="str">
        <f>IF(Traitement!A132="","",Traitement!A132)</f>
        <v/>
      </c>
      <c r="B135" s="25" t="str">
        <f>IF($A135="","",IF(Traitement!$B$3="LECO",IF(Traitement!B132&lt;LDs!$C$3,CONCATENATE("(",Traitement!E132,")&lt;LD=",LDs!$C$4),Traitement!E132),IF(Traitement!$B$3="THERMO",IF(Traitement!B132&lt;LDs!$F$3,CONCATENATE("(",Traitement!E132,")&lt;LD=",LDs!$F$4),Traitement!E132),IF(Traitement!$B$3="ELEMENTAR",IF(Traitement!B132&lt;LDs!$I$3,CONCATENATE("(",Traitement!E132,")&lt;LD=",LDs!$I$4),Traitement!E132),""))))</f>
        <v/>
      </c>
      <c r="C135" s="5" t="str">
        <f>IF($A135="","",IF(Traitement!B128="THERMO",IF(Traitement!C132&lt;LDs!$F$6,CONCATENATE("(",Traitement!F132,")&lt;LD=",LDs!$F$7),Traitement!F132),IF(Traitement!B128="ELEMENTAR",IF(Traitement!C132&lt;LDs!$I$5,CONCATENATE("(",Traitement!F132,")&lt;LD=",LDs!$I$6),Traitement!F132),"")))</f>
        <v/>
      </c>
      <c r="D135" s="26" t="str">
        <f>IF($A135="","",IF(Traitement!B128="ELEMENTAR",IF(Traitement!D132&lt;LDs!$I$7,CONCATENATE("(",Traitement!G132,")&lt;LD=",LDs!$I$8),Traitement!G132),""))</f>
        <v/>
      </c>
      <c r="F135" s="25" t="str">
        <f>IF(G135="","",IF(Traitement!$B$4="SOLS","",G135*1.724))</f>
        <v/>
      </c>
      <c r="G135" s="5" t="str">
        <f>IF(C135="","",IF(Traitement!I132="","",IF(Traitement!$B$4="SOLS",C135,C135-(Traitement!I132*0.12))))</f>
        <v/>
      </c>
      <c r="H135" s="5" t="str">
        <f>IF(B135="","",IF(Traitement!$B$4="SOLS","",IF(Traitement!$B$4="SOLS","",B135*10)))</f>
        <v/>
      </c>
      <c r="I135" s="26" t="str">
        <f>IF(B135="","",IF(C135="","",IF(Traitement!$B$4="SOLS","",(C135/B135)*10)))</f>
        <v/>
      </c>
    </row>
    <row r="136" spans="1:9" customFormat="1" x14ac:dyDescent="0.25">
      <c r="A136" s="21" t="str">
        <f>IF(Traitement!A133="","",Traitement!A133)</f>
        <v/>
      </c>
      <c r="B136" s="25" t="str">
        <f>IF($A136="","",IF(Traitement!$B$3="LECO",IF(Traitement!B133&lt;LDs!$C$3,CONCATENATE("(",Traitement!E133,")&lt;LD=",LDs!$C$4),Traitement!E133),IF(Traitement!$B$3="THERMO",IF(Traitement!B133&lt;LDs!$F$3,CONCATENATE("(",Traitement!E133,")&lt;LD=",LDs!$F$4),Traitement!E133),IF(Traitement!$B$3="ELEMENTAR",IF(Traitement!B133&lt;LDs!$I$3,CONCATENATE("(",Traitement!E133,")&lt;LD=",LDs!$I$4),Traitement!E133),""))))</f>
        <v/>
      </c>
      <c r="C136" s="5" t="str">
        <f>IF($A136="","",IF(Traitement!B129="THERMO",IF(Traitement!C133&lt;LDs!$F$6,CONCATENATE("(",Traitement!F133,")&lt;LD=",LDs!$F$7),Traitement!F133),IF(Traitement!B129="ELEMENTAR",IF(Traitement!C133&lt;LDs!$I$5,CONCATENATE("(",Traitement!F133,")&lt;LD=",LDs!$I$6),Traitement!F133),"")))</f>
        <v/>
      </c>
      <c r="D136" s="26" t="str">
        <f>IF($A136="","",IF(Traitement!B129="ELEMENTAR",IF(Traitement!D133&lt;LDs!$I$7,CONCATENATE("(",Traitement!G133,")&lt;LD=",LDs!$I$8),Traitement!G133),""))</f>
        <v/>
      </c>
      <c r="F136" s="25" t="str">
        <f>IF(G136="","",IF(Traitement!$B$4="SOLS","",G136*1.724))</f>
        <v/>
      </c>
      <c r="G136" s="5" t="str">
        <f>IF(C136="","",IF(Traitement!I133="","",IF(Traitement!$B$4="SOLS",C136,C136-(Traitement!I133*0.12))))</f>
        <v/>
      </c>
      <c r="H136" s="5" t="str">
        <f>IF(B136="","",IF(Traitement!$B$4="SOLS","",IF(Traitement!$B$4="SOLS","",B136*10)))</f>
        <v/>
      </c>
      <c r="I136" s="26" t="str">
        <f>IF(B136="","",IF(C136="","",IF(Traitement!$B$4="SOLS","",(C136/B136)*10)))</f>
        <v/>
      </c>
    </row>
    <row r="137" spans="1:9" customFormat="1" x14ac:dyDescent="0.25">
      <c r="A137" s="21" t="str">
        <f>IF(Traitement!A134="","",Traitement!A134)</f>
        <v/>
      </c>
      <c r="B137" s="25" t="str">
        <f>IF($A137="","",IF(Traitement!$B$3="LECO",IF(Traitement!B134&lt;LDs!$C$3,CONCATENATE("(",Traitement!E134,")&lt;LD=",LDs!$C$4),Traitement!E134),IF(Traitement!$B$3="THERMO",IF(Traitement!B134&lt;LDs!$F$3,CONCATENATE("(",Traitement!E134,")&lt;LD=",LDs!$F$4),Traitement!E134),IF(Traitement!$B$3="ELEMENTAR",IF(Traitement!B134&lt;LDs!$I$3,CONCATENATE("(",Traitement!E134,")&lt;LD=",LDs!$I$4),Traitement!E134),""))))</f>
        <v/>
      </c>
      <c r="C137" s="5" t="str">
        <f>IF($A137="","",IF(Traitement!B130="THERMO",IF(Traitement!C134&lt;LDs!$F$6,CONCATENATE("(",Traitement!F134,")&lt;LD=",LDs!$F$7),Traitement!F134),IF(Traitement!B130="ELEMENTAR",IF(Traitement!C134&lt;LDs!$I$5,CONCATENATE("(",Traitement!F134,")&lt;LD=",LDs!$I$6),Traitement!F134),"")))</f>
        <v/>
      </c>
      <c r="D137" s="26" t="str">
        <f>IF($A137="","",IF(Traitement!B130="ELEMENTAR",IF(Traitement!D134&lt;LDs!$I$7,CONCATENATE("(",Traitement!G134,")&lt;LD=",LDs!$I$8),Traitement!G134),""))</f>
        <v/>
      </c>
      <c r="F137" s="25" t="str">
        <f>IF(G137="","",IF(Traitement!$B$4="SOLS","",G137*1.724))</f>
        <v/>
      </c>
      <c r="G137" s="5" t="str">
        <f>IF(C137="","",IF(Traitement!I134="","",IF(Traitement!$B$4="SOLS",C137,C137-(Traitement!I134*0.12))))</f>
        <v/>
      </c>
      <c r="H137" s="5" t="str">
        <f>IF(B137="","",IF(Traitement!$B$4="SOLS","",IF(Traitement!$B$4="SOLS","",B137*10)))</f>
        <v/>
      </c>
      <c r="I137" s="26" t="str">
        <f>IF(B137="","",IF(C137="","",IF(Traitement!$B$4="SOLS","",(C137/B137)*10)))</f>
        <v/>
      </c>
    </row>
    <row r="138" spans="1:9" customFormat="1" x14ac:dyDescent="0.25">
      <c r="A138" s="21" t="str">
        <f>IF(Traitement!A135="","",Traitement!A135)</f>
        <v/>
      </c>
      <c r="B138" s="25" t="str">
        <f>IF($A138="","",IF(Traitement!$B$3="LECO",IF(Traitement!B135&lt;LDs!$C$3,CONCATENATE("(",Traitement!E135,")&lt;LD=",LDs!$C$4),Traitement!E135),IF(Traitement!$B$3="THERMO",IF(Traitement!B135&lt;LDs!$F$3,CONCATENATE("(",Traitement!E135,")&lt;LD=",LDs!$F$4),Traitement!E135),IF(Traitement!$B$3="ELEMENTAR",IF(Traitement!B135&lt;LDs!$I$3,CONCATENATE("(",Traitement!E135,")&lt;LD=",LDs!$I$4),Traitement!E135),""))))</f>
        <v/>
      </c>
      <c r="C138" s="5" t="str">
        <f>IF($A138="","",IF(Traitement!B131="THERMO",IF(Traitement!C135&lt;LDs!$F$6,CONCATENATE("(",Traitement!F135,")&lt;LD=",LDs!$F$7),Traitement!F135),IF(Traitement!B131="ELEMENTAR",IF(Traitement!C135&lt;LDs!$I$5,CONCATENATE("(",Traitement!F135,")&lt;LD=",LDs!$I$6),Traitement!F135),"")))</f>
        <v/>
      </c>
      <c r="D138" s="26" t="str">
        <f>IF($A138="","",IF(Traitement!B131="ELEMENTAR",IF(Traitement!D135&lt;LDs!$I$7,CONCATENATE("(",Traitement!G135,")&lt;LD=",LDs!$I$8),Traitement!G135),""))</f>
        <v/>
      </c>
      <c r="F138" s="25" t="str">
        <f>IF(G138="","",IF(Traitement!$B$4="SOLS","",G138*1.724))</f>
        <v/>
      </c>
      <c r="G138" s="5" t="str">
        <f>IF(C138="","",IF(Traitement!I135="","",IF(Traitement!$B$4="SOLS",C138,C138-(Traitement!I135*0.12))))</f>
        <v/>
      </c>
      <c r="H138" s="5" t="str">
        <f>IF(B138="","",IF(Traitement!$B$4="SOLS","",IF(Traitement!$B$4="SOLS","",B138*10)))</f>
        <v/>
      </c>
      <c r="I138" s="26" t="str">
        <f>IF(B138="","",IF(C138="","",IF(Traitement!$B$4="SOLS","",(C138/B138)*10)))</f>
        <v/>
      </c>
    </row>
    <row r="139" spans="1:9" customFormat="1" x14ac:dyDescent="0.25">
      <c r="A139" s="21" t="str">
        <f>IF(Traitement!A136="","",Traitement!A136)</f>
        <v/>
      </c>
      <c r="B139" s="25" t="str">
        <f>IF($A139="","",IF(Traitement!$B$3="LECO",IF(Traitement!B136&lt;LDs!$C$3,CONCATENATE("(",Traitement!E136,")&lt;LD=",LDs!$C$4),Traitement!E136),IF(Traitement!$B$3="THERMO",IF(Traitement!B136&lt;LDs!$F$3,CONCATENATE("(",Traitement!E136,")&lt;LD=",LDs!$F$4),Traitement!E136),IF(Traitement!$B$3="ELEMENTAR",IF(Traitement!B136&lt;LDs!$I$3,CONCATENATE("(",Traitement!E136,")&lt;LD=",LDs!$I$4),Traitement!E136),""))))</f>
        <v/>
      </c>
      <c r="C139" s="5" t="str">
        <f>IF($A139="","",IF(Traitement!B132="THERMO",IF(Traitement!C136&lt;LDs!$F$6,CONCATENATE("(",Traitement!F136,")&lt;LD=",LDs!$F$7),Traitement!F136),IF(Traitement!B132="ELEMENTAR",IF(Traitement!C136&lt;LDs!$I$5,CONCATENATE("(",Traitement!F136,")&lt;LD=",LDs!$I$6),Traitement!F136),"")))</f>
        <v/>
      </c>
      <c r="D139" s="26" t="str">
        <f>IF($A139="","",IF(Traitement!B132="ELEMENTAR",IF(Traitement!D136&lt;LDs!$I$7,CONCATENATE("(",Traitement!G136,")&lt;LD=",LDs!$I$8),Traitement!G136),""))</f>
        <v/>
      </c>
      <c r="F139" s="25" t="str">
        <f>IF(G139="","",IF(Traitement!$B$4="SOLS","",G139*1.724))</f>
        <v/>
      </c>
      <c r="G139" s="5" t="str">
        <f>IF(C139="","",IF(Traitement!I136="","",IF(Traitement!$B$4="SOLS",C139,C139-(Traitement!I136*0.12))))</f>
        <v/>
      </c>
      <c r="H139" s="5" t="str">
        <f>IF(B139="","",IF(Traitement!$B$4="SOLS","",IF(Traitement!$B$4="SOLS","",B139*10)))</f>
        <v/>
      </c>
      <c r="I139" s="26" t="str">
        <f>IF(B139="","",IF(C139="","",IF(Traitement!$B$4="SOLS","",(C139/B139)*10)))</f>
        <v/>
      </c>
    </row>
    <row r="140" spans="1:9" customFormat="1" x14ac:dyDescent="0.25">
      <c r="A140" s="21" t="str">
        <f>IF(Traitement!A137="","",Traitement!A137)</f>
        <v/>
      </c>
      <c r="B140" s="25" t="str">
        <f>IF($A140="","",IF(Traitement!$B$3="LECO",IF(Traitement!B137&lt;LDs!$C$3,CONCATENATE("(",Traitement!E137,")&lt;LD=",LDs!$C$4),Traitement!E137),IF(Traitement!$B$3="THERMO",IF(Traitement!B137&lt;LDs!$F$3,CONCATENATE("(",Traitement!E137,")&lt;LD=",LDs!$F$4),Traitement!E137),IF(Traitement!$B$3="ELEMENTAR",IF(Traitement!B137&lt;LDs!$I$3,CONCATENATE("(",Traitement!E137,")&lt;LD=",LDs!$I$4),Traitement!E137),""))))</f>
        <v/>
      </c>
      <c r="C140" s="5" t="str">
        <f>IF($A140="","",IF(Traitement!B133="THERMO",IF(Traitement!C137&lt;LDs!$F$6,CONCATENATE("(",Traitement!F137,")&lt;LD=",LDs!$F$7),Traitement!F137),IF(Traitement!B133="ELEMENTAR",IF(Traitement!C137&lt;LDs!$I$5,CONCATENATE("(",Traitement!F137,")&lt;LD=",LDs!$I$6),Traitement!F137),"")))</f>
        <v/>
      </c>
      <c r="D140" s="26" t="str">
        <f>IF($A140="","",IF(Traitement!B133="ELEMENTAR",IF(Traitement!D137&lt;LDs!$I$7,CONCATENATE("(",Traitement!G137,")&lt;LD=",LDs!$I$8),Traitement!G137),""))</f>
        <v/>
      </c>
      <c r="F140" s="25" t="str">
        <f>IF(G140="","",IF(Traitement!$B$4="SOLS","",G140*1.724))</f>
        <v/>
      </c>
      <c r="G140" s="5" t="str">
        <f>IF(C140="","",IF(Traitement!I137="","",IF(Traitement!$B$4="SOLS",C140,C140-(Traitement!I137*0.12))))</f>
        <v/>
      </c>
      <c r="H140" s="5" t="str">
        <f>IF(B140="","",IF(Traitement!$B$4="SOLS","",IF(Traitement!$B$4="SOLS","",B140*10)))</f>
        <v/>
      </c>
      <c r="I140" s="26" t="str">
        <f>IF(B140="","",IF(C140="","",IF(Traitement!$B$4="SOLS","",(C140/B140)*10)))</f>
        <v/>
      </c>
    </row>
    <row r="141" spans="1:9" customFormat="1" x14ac:dyDescent="0.25">
      <c r="A141" s="21" t="str">
        <f>IF(Traitement!A138="","",Traitement!A138)</f>
        <v/>
      </c>
      <c r="B141" s="25" t="str">
        <f>IF($A141="","",IF(Traitement!$B$3="LECO",IF(Traitement!B138&lt;LDs!$C$3,CONCATENATE("(",Traitement!E138,")&lt;LD=",LDs!$C$4),Traitement!E138),IF(Traitement!$B$3="THERMO",IF(Traitement!B138&lt;LDs!$F$3,CONCATENATE("(",Traitement!E138,")&lt;LD=",LDs!$F$4),Traitement!E138),IF(Traitement!$B$3="ELEMENTAR",IF(Traitement!B138&lt;LDs!$I$3,CONCATENATE("(",Traitement!E138,")&lt;LD=",LDs!$I$4),Traitement!E138),""))))</f>
        <v/>
      </c>
      <c r="C141" s="5" t="str">
        <f>IF($A141="","",IF(Traitement!B134="THERMO",IF(Traitement!C138&lt;LDs!$F$6,CONCATENATE("(",Traitement!F138,")&lt;LD=",LDs!$F$7),Traitement!F138),IF(Traitement!B134="ELEMENTAR",IF(Traitement!C138&lt;LDs!$I$5,CONCATENATE("(",Traitement!F138,")&lt;LD=",LDs!$I$6),Traitement!F138),"")))</f>
        <v/>
      </c>
      <c r="D141" s="26" t="str">
        <f>IF($A141="","",IF(Traitement!B134="ELEMENTAR",IF(Traitement!D138&lt;LDs!$I$7,CONCATENATE("(",Traitement!G138,")&lt;LD=",LDs!$I$8),Traitement!G138),""))</f>
        <v/>
      </c>
      <c r="F141" s="25" t="str">
        <f>IF(G141="","",IF(Traitement!$B$4="SOLS","",G141*1.724))</f>
        <v/>
      </c>
      <c r="G141" s="5" t="str">
        <f>IF(C141="","",IF(Traitement!I138="","",IF(Traitement!$B$4="SOLS",C141,C141-(Traitement!I138*0.12))))</f>
        <v/>
      </c>
      <c r="H141" s="5" t="str">
        <f>IF(B141="","",IF(Traitement!$B$4="SOLS","",IF(Traitement!$B$4="SOLS","",B141*10)))</f>
        <v/>
      </c>
      <c r="I141" s="26" t="str">
        <f>IF(B141="","",IF(C141="","",IF(Traitement!$B$4="SOLS","",(C141/B141)*10)))</f>
        <v/>
      </c>
    </row>
    <row r="142" spans="1:9" customFormat="1" x14ac:dyDescent="0.25">
      <c r="A142" s="21" t="str">
        <f>IF(Traitement!A139="","",Traitement!A139)</f>
        <v/>
      </c>
      <c r="B142" s="25" t="str">
        <f>IF($A142="","",IF(Traitement!$B$3="LECO",IF(Traitement!B139&lt;LDs!$C$3,CONCATENATE("(",Traitement!E139,")&lt;LD=",LDs!$C$4),Traitement!E139),IF(Traitement!$B$3="THERMO",IF(Traitement!B139&lt;LDs!$F$3,CONCATENATE("(",Traitement!E139,")&lt;LD=",LDs!$F$4),Traitement!E139),IF(Traitement!$B$3="ELEMENTAR",IF(Traitement!B139&lt;LDs!$I$3,CONCATENATE("(",Traitement!E139,")&lt;LD=",LDs!$I$4),Traitement!E139),""))))</f>
        <v/>
      </c>
      <c r="C142" s="5" t="str">
        <f>IF($A142="","",IF(Traitement!B135="THERMO",IF(Traitement!C139&lt;LDs!$F$6,CONCATENATE("(",Traitement!F139,")&lt;LD=",LDs!$F$7),Traitement!F139),IF(Traitement!B135="ELEMENTAR",IF(Traitement!C139&lt;LDs!$I$5,CONCATENATE("(",Traitement!F139,")&lt;LD=",LDs!$I$6),Traitement!F139),"")))</f>
        <v/>
      </c>
      <c r="D142" s="26" t="str">
        <f>IF($A142="","",IF(Traitement!B135="ELEMENTAR",IF(Traitement!D139&lt;LDs!$I$7,CONCATENATE("(",Traitement!G139,")&lt;LD=",LDs!$I$8),Traitement!G139),""))</f>
        <v/>
      </c>
      <c r="F142" s="25" t="str">
        <f>IF(G142="","",IF(Traitement!$B$4="SOLS","",G142*1.724))</f>
        <v/>
      </c>
      <c r="G142" s="5" t="str">
        <f>IF(C142="","",IF(Traitement!I139="","",IF(Traitement!$B$4="SOLS",C142,C142-(Traitement!I139*0.12))))</f>
        <v/>
      </c>
      <c r="H142" s="5" t="str">
        <f>IF(B142="","",IF(Traitement!$B$4="SOLS","",IF(Traitement!$B$4="SOLS","",B142*10)))</f>
        <v/>
      </c>
      <c r="I142" s="26" t="str">
        <f>IF(B142="","",IF(C142="","",IF(Traitement!$B$4="SOLS","",(C142/B142)*10)))</f>
        <v/>
      </c>
    </row>
    <row r="143" spans="1:9" customFormat="1" x14ac:dyDescent="0.25">
      <c r="A143" s="21" t="str">
        <f>IF(Traitement!A140="","",Traitement!A140)</f>
        <v/>
      </c>
      <c r="B143" s="25" t="str">
        <f>IF($A143="","",IF(Traitement!$B$3="LECO",IF(Traitement!B140&lt;LDs!$C$3,CONCATENATE("(",Traitement!E140,")&lt;LD=",LDs!$C$4),Traitement!E140),IF(Traitement!$B$3="THERMO",IF(Traitement!B140&lt;LDs!$F$3,CONCATENATE("(",Traitement!E140,")&lt;LD=",LDs!$F$4),Traitement!E140),IF(Traitement!$B$3="ELEMENTAR",IF(Traitement!B140&lt;LDs!$I$3,CONCATENATE("(",Traitement!E140,")&lt;LD=",LDs!$I$4),Traitement!E140),""))))</f>
        <v/>
      </c>
      <c r="C143" s="5" t="str">
        <f>IF($A143="","",IF(Traitement!B136="THERMO",IF(Traitement!C140&lt;LDs!$F$6,CONCATENATE("(",Traitement!F140,")&lt;LD=",LDs!$F$7),Traitement!F140),IF(Traitement!B136="ELEMENTAR",IF(Traitement!C140&lt;LDs!$I$5,CONCATENATE("(",Traitement!F140,")&lt;LD=",LDs!$I$6),Traitement!F140),"")))</f>
        <v/>
      </c>
      <c r="D143" s="26" t="str">
        <f>IF($A143="","",IF(Traitement!B136="ELEMENTAR",IF(Traitement!D140&lt;LDs!$I$7,CONCATENATE("(",Traitement!G140,")&lt;LD=",LDs!$I$8),Traitement!G140),""))</f>
        <v/>
      </c>
      <c r="F143" s="25" t="str">
        <f>IF(G143="","",IF(Traitement!$B$4="SOLS","",G143*1.724))</f>
        <v/>
      </c>
      <c r="G143" s="5" t="str">
        <f>IF(C143="","",IF(Traitement!I140="","",IF(Traitement!$B$4="SOLS",C143,C143-(Traitement!I140*0.12))))</f>
        <v/>
      </c>
      <c r="H143" s="5" t="str">
        <f>IF(B143="","",IF(Traitement!$B$4="SOLS","",IF(Traitement!$B$4="SOLS","",B143*10)))</f>
        <v/>
      </c>
      <c r="I143" s="26" t="str">
        <f>IF(B143="","",IF(C143="","",IF(Traitement!$B$4="SOLS","",(C143/B143)*10)))</f>
        <v/>
      </c>
    </row>
    <row r="144" spans="1:9" customFormat="1" x14ac:dyDescent="0.25">
      <c r="A144" s="21" t="str">
        <f>IF(Traitement!A141="","",Traitement!A141)</f>
        <v/>
      </c>
      <c r="B144" s="25" t="str">
        <f>IF($A144="","",IF(Traitement!$B$3="LECO",IF(Traitement!B141&lt;LDs!$C$3,CONCATENATE("(",Traitement!E141,")&lt;LD=",LDs!$C$4),Traitement!E141),IF(Traitement!$B$3="THERMO",IF(Traitement!B141&lt;LDs!$F$3,CONCATENATE("(",Traitement!E141,")&lt;LD=",LDs!$F$4),Traitement!E141),IF(Traitement!$B$3="ELEMENTAR",IF(Traitement!B141&lt;LDs!$I$3,CONCATENATE("(",Traitement!E141,")&lt;LD=",LDs!$I$4),Traitement!E141),""))))</f>
        <v/>
      </c>
      <c r="C144" s="5" t="str">
        <f>IF($A144="","",IF(Traitement!B137="THERMO",IF(Traitement!C141&lt;LDs!$F$6,CONCATENATE("(",Traitement!F141,")&lt;LD=",LDs!$F$7),Traitement!F141),IF(Traitement!B137="ELEMENTAR",IF(Traitement!C141&lt;LDs!$I$5,CONCATENATE("(",Traitement!F141,")&lt;LD=",LDs!$I$6),Traitement!F141),"")))</f>
        <v/>
      </c>
      <c r="D144" s="26" t="str">
        <f>IF($A144="","",IF(Traitement!B137="ELEMENTAR",IF(Traitement!D141&lt;LDs!$I$7,CONCATENATE("(",Traitement!G141,")&lt;LD=",LDs!$I$8),Traitement!G141),""))</f>
        <v/>
      </c>
      <c r="F144" s="25" t="str">
        <f>IF(G144="","",IF(Traitement!$B$4="SOLS","",G144*1.724))</f>
        <v/>
      </c>
      <c r="G144" s="5" t="str">
        <f>IF(C144="","",IF(Traitement!I141="","",IF(Traitement!$B$4="SOLS",C144,C144-(Traitement!I141*0.12))))</f>
        <v/>
      </c>
      <c r="H144" s="5" t="str">
        <f>IF(B144="","",IF(Traitement!$B$4="SOLS","",IF(Traitement!$B$4="SOLS","",B144*10)))</f>
        <v/>
      </c>
      <c r="I144" s="26" t="str">
        <f>IF(B144="","",IF(C144="","",IF(Traitement!$B$4="SOLS","",(C144/B144)*10)))</f>
        <v/>
      </c>
    </row>
    <row r="145" spans="1:9" customFormat="1" x14ac:dyDescent="0.25">
      <c r="A145" s="21" t="str">
        <f>IF(Traitement!A142="","",Traitement!A142)</f>
        <v/>
      </c>
      <c r="B145" s="25" t="str">
        <f>IF($A145="","",IF(Traitement!$B$3="LECO",IF(Traitement!B142&lt;LDs!$C$3,CONCATENATE("(",Traitement!E142,")&lt;LD=",LDs!$C$4),Traitement!E142),IF(Traitement!$B$3="THERMO",IF(Traitement!B142&lt;LDs!$F$3,CONCATENATE("(",Traitement!E142,")&lt;LD=",LDs!$F$4),Traitement!E142),IF(Traitement!$B$3="ELEMENTAR",IF(Traitement!B142&lt;LDs!$I$3,CONCATENATE("(",Traitement!E142,")&lt;LD=",LDs!$I$4),Traitement!E142),""))))</f>
        <v/>
      </c>
      <c r="C145" s="5" t="str">
        <f>IF($A145="","",IF(Traitement!B138="THERMO",IF(Traitement!C142&lt;LDs!$F$6,CONCATENATE("(",Traitement!F142,")&lt;LD=",LDs!$F$7),Traitement!F142),IF(Traitement!B138="ELEMENTAR",IF(Traitement!C142&lt;LDs!$I$5,CONCATENATE("(",Traitement!F142,")&lt;LD=",LDs!$I$6),Traitement!F142),"")))</f>
        <v/>
      </c>
      <c r="D145" s="26" t="str">
        <f>IF($A145="","",IF(Traitement!B138="ELEMENTAR",IF(Traitement!D142&lt;LDs!$I$7,CONCATENATE("(",Traitement!G142,")&lt;LD=",LDs!$I$8),Traitement!G142),""))</f>
        <v/>
      </c>
      <c r="F145" s="25" t="str">
        <f>IF(G145="","",IF(Traitement!$B$4="SOLS","",G145*1.724))</f>
        <v/>
      </c>
      <c r="G145" s="5" t="str">
        <f>IF(C145="","",IF(Traitement!I142="","",IF(Traitement!$B$4="SOLS",C145,C145-(Traitement!I142*0.12))))</f>
        <v/>
      </c>
      <c r="H145" s="5" t="str">
        <f>IF(B145="","",IF(Traitement!$B$4="SOLS","",IF(Traitement!$B$4="SOLS","",B145*10)))</f>
        <v/>
      </c>
      <c r="I145" s="26" t="str">
        <f>IF(B145="","",IF(C145="","",IF(Traitement!$B$4="SOLS","",(C145/B145)*10)))</f>
        <v/>
      </c>
    </row>
    <row r="146" spans="1:9" customFormat="1" x14ac:dyDescent="0.25">
      <c r="A146" s="21" t="str">
        <f>IF(Traitement!A143="","",Traitement!A143)</f>
        <v/>
      </c>
      <c r="B146" s="25" t="str">
        <f>IF($A146="","",IF(Traitement!$B$3="LECO",IF(Traitement!B143&lt;LDs!$C$3,CONCATENATE("(",Traitement!E143,")&lt;LD=",LDs!$C$4),Traitement!E143),IF(Traitement!$B$3="THERMO",IF(Traitement!B143&lt;LDs!$F$3,CONCATENATE("(",Traitement!E143,")&lt;LD=",LDs!$F$4),Traitement!E143),IF(Traitement!$B$3="ELEMENTAR",IF(Traitement!B143&lt;LDs!$I$3,CONCATENATE("(",Traitement!E143,")&lt;LD=",LDs!$I$4),Traitement!E143),""))))</f>
        <v/>
      </c>
      <c r="C146" s="5" t="str">
        <f>IF($A146="","",IF(Traitement!B139="THERMO",IF(Traitement!C143&lt;LDs!$F$6,CONCATENATE("(",Traitement!F143,")&lt;LD=",LDs!$F$7),Traitement!F143),IF(Traitement!B139="ELEMENTAR",IF(Traitement!C143&lt;LDs!$I$5,CONCATENATE("(",Traitement!F143,")&lt;LD=",LDs!$I$6),Traitement!F143),"")))</f>
        <v/>
      </c>
      <c r="D146" s="26" t="str">
        <f>IF($A146="","",IF(Traitement!B139="ELEMENTAR",IF(Traitement!D143&lt;LDs!$I$7,CONCATENATE("(",Traitement!G143,")&lt;LD=",LDs!$I$8),Traitement!G143),""))</f>
        <v/>
      </c>
      <c r="F146" s="25" t="str">
        <f>IF(G146="","",IF(Traitement!$B$4="SOLS","",G146*1.724))</f>
        <v/>
      </c>
      <c r="G146" s="5" t="str">
        <f>IF(C146="","",IF(Traitement!I143="","",IF(Traitement!$B$4="SOLS",C146,C146-(Traitement!I143*0.12))))</f>
        <v/>
      </c>
      <c r="H146" s="5" t="str">
        <f>IF(B146="","",IF(Traitement!$B$4="SOLS","",IF(Traitement!$B$4="SOLS","",B146*10)))</f>
        <v/>
      </c>
      <c r="I146" s="26" t="str">
        <f>IF(B146="","",IF(C146="","",IF(Traitement!$B$4="SOLS","",(C146/B146)*10)))</f>
        <v/>
      </c>
    </row>
    <row r="147" spans="1:9" customFormat="1" x14ac:dyDescent="0.25">
      <c r="A147" s="21" t="str">
        <f>IF(Traitement!A144="","",Traitement!A144)</f>
        <v/>
      </c>
      <c r="B147" s="25" t="str">
        <f>IF($A147="","",IF(Traitement!$B$3="LECO",IF(Traitement!B144&lt;LDs!$C$3,CONCATENATE("(",Traitement!E144,")&lt;LD=",LDs!$C$4),Traitement!E144),IF(Traitement!$B$3="THERMO",IF(Traitement!B144&lt;LDs!$F$3,CONCATENATE("(",Traitement!E144,")&lt;LD=",LDs!$F$4),Traitement!E144),IF(Traitement!$B$3="ELEMENTAR",IF(Traitement!B144&lt;LDs!$I$3,CONCATENATE("(",Traitement!E144,")&lt;LD=",LDs!$I$4),Traitement!E144),""))))</f>
        <v/>
      </c>
      <c r="C147" s="5" t="str">
        <f>IF($A147="","",IF(Traitement!B140="THERMO",IF(Traitement!C144&lt;LDs!$F$6,CONCATENATE("(",Traitement!F144,")&lt;LD=",LDs!$F$7),Traitement!F144),IF(Traitement!B140="ELEMENTAR",IF(Traitement!C144&lt;LDs!$I$5,CONCATENATE("(",Traitement!F144,")&lt;LD=",LDs!$I$6),Traitement!F144),"")))</f>
        <v/>
      </c>
      <c r="D147" s="26" t="str">
        <f>IF($A147="","",IF(Traitement!B140="ELEMENTAR",IF(Traitement!D144&lt;LDs!$I$7,CONCATENATE("(",Traitement!G144,")&lt;LD=",LDs!$I$8),Traitement!G144),""))</f>
        <v/>
      </c>
      <c r="F147" s="25" t="str">
        <f>IF(G147="","",IF(Traitement!$B$4="SOLS","",G147*1.724))</f>
        <v/>
      </c>
      <c r="G147" s="5" t="str">
        <f>IF(C147="","",IF(Traitement!I144="","",IF(Traitement!$B$4="SOLS",C147,C147-(Traitement!I144*0.12))))</f>
        <v/>
      </c>
      <c r="H147" s="5" t="str">
        <f>IF(B147="","",IF(Traitement!$B$4="SOLS","",IF(Traitement!$B$4="SOLS","",B147*10)))</f>
        <v/>
      </c>
      <c r="I147" s="26" t="str">
        <f>IF(B147="","",IF(C147="","",IF(Traitement!$B$4="SOLS","",(C147/B147)*10)))</f>
        <v/>
      </c>
    </row>
    <row r="148" spans="1:9" customFormat="1" x14ac:dyDescent="0.25">
      <c r="A148" s="21" t="str">
        <f>IF(Traitement!A145="","",Traitement!A145)</f>
        <v/>
      </c>
      <c r="B148" s="25" t="str">
        <f>IF($A148="","",IF(Traitement!$B$3="LECO",IF(Traitement!B145&lt;LDs!$C$3,CONCATENATE("(",Traitement!E145,")&lt;LD=",LDs!$C$4),Traitement!E145),IF(Traitement!$B$3="THERMO",IF(Traitement!B145&lt;LDs!$F$3,CONCATENATE("(",Traitement!E145,")&lt;LD=",LDs!$F$4),Traitement!E145),IF(Traitement!$B$3="ELEMENTAR",IF(Traitement!B145&lt;LDs!$I$3,CONCATENATE("(",Traitement!E145,")&lt;LD=",LDs!$I$4),Traitement!E145),""))))</f>
        <v/>
      </c>
      <c r="C148" s="5" t="str">
        <f>IF($A148="","",IF(Traitement!B141="THERMO",IF(Traitement!C145&lt;LDs!$F$6,CONCATENATE("(",Traitement!F145,")&lt;LD=",LDs!$F$7),Traitement!F145),IF(Traitement!B141="ELEMENTAR",IF(Traitement!C145&lt;LDs!$I$5,CONCATENATE("(",Traitement!F145,")&lt;LD=",LDs!$I$6),Traitement!F145),"")))</f>
        <v/>
      </c>
      <c r="D148" s="26" t="str">
        <f>IF($A148="","",IF(Traitement!B141="ELEMENTAR",IF(Traitement!D145&lt;LDs!$I$7,CONCATENATE("(",Traitement!G145,")&lt;LD=",LDs!$I$8),Traitement!G145),""))</f>
        <v/>
      </c>
      <c r="F148" s="25" t="str">
        <f>IF(G148="","",IF(Traitement!$B$4="SOLS","",G148*1.724))</f>
        <v/>
      </c>
      <c r="G148" s="5" t="str">
        <f>IF(C148="","",IF(Traitement!I145="","",IF(Traitement!$B$4="SOLS",C148,C148-(Traitement!I145*0.12))))</f>
        <v/>
      </c>
      <c r="H148" s="5" t="str">
        <f>IF(B148="","",IF(Traitement!$B$4="SOLS","",IF(Traitement!$B$4="SOLS","",B148*10)))</f>
        <v/>
      </c>
      <c r="I148" s="26" t="str">
        <f>IF(B148="","",IF(C148="","",IF(Traitement!$B$4="SOLS","",(C148/B148)*10)))</f>
        <v/>
      </c>
    </row>
    <row r="149" spans="1:9" customFormat="1" x14ac:dyDescent="0.25">
      <c r="A149" s="21" t="str">
        <f>IF(Traitement!A146="","",Traitement!A146)</f>
        <v/>
      </c>
      <c r="B149" s="25" t="str">
        <f>IF($A149="","",IF(Traitement!$B$3="LECO",IF(Traitement!B146&lt;LDs!$C$3,CONCATENATE("(",Traitement!E146,")&lt;LD=",LDs!$C$4),Traitement!E146),IF(Traitement!$B$3="THERMO",IF(Traitement!B146&lt;LDs!$F$3,CONCATENATE("(",Traitement!E146,")&lt;LD=",LDs!$F$4),Traitement!E146),IF(Traitement!$B$3="ELEMENTAR",IF(Traitement!B146&lt;LDs!$I$3,CONCATENATE("(",Traitement!E146,")&lt;LD=",LDs!$I$4),Traitement!E146),""))))</f>
        <v/>
      </c>
      <c r="C149" s="5" t="str">
        <f>IF($A149="","",IF(Traitement!B142="THERMO",IF(Traitement!C146&lt;LDs!$F$6,CONCATENATE("(",Traitement!F146,")&lt;LD=",LDs!$F$7),Traitement!F146),IF(Traitement!B142="ELEMENTAR",IF(Traitement!C146&lt;LDs!$I$5,CONCATENATE("(",Traitement!F146,")&lt;LD=",LDs!$I$6),Traitement!F146),"")))</f>
        <v/>
      </c>
      <c r="D149" s="26" t="str">
        <f>IF($A149="","",IF(Traitement!B142="ELEMENTAR",IF(Traitement!D146&lt;LDs!$I$7,CONCATENATE("(",Traitement!G146,")&lt;LD=",LDs!$I$8),Traitement!G146),""))</f>
        <v/>
      </c>
      <c r="F149" s="25" t="str">
        <f>IF(G149="","",IF(Traitement!$B$4="SOLS","",G149*1.724))</f>
        <v/>
      </c>
      <c r="G149" s="5" t="str">
        <f>IF(C149="","",IF(Traitement!I146="","",IF(Traitement!$B$4="SOLS",C149,C149-(Traitement!I146*0.12))))</f>
        <v/>
      </c>
      <c r="H149" s="5" t="str">
        <f>IF(B149="","",IF(Traitement!$B$4="SOLS","",IF(Traitement!$B$4="SOLS","",B149*10)))</f>
        <v/>
      </c>
      <c r="I149" s="26" t="str">
        <f>IF(B149="","",IF(C149="","",IF(Traitement!$B$4="SOLS","",(C149/B149)*10)))</f>
        <v/>
      </c>
    </row>
    <row r="150" spans="1:9" customFormat="1" x14ac:dyDescent="0.25">
      <c r="A150" s="21" t="str">
        <f>IF(Traitement!A147="","",Traitement!A147)</f>
        <v/>
      </c>
      <c r="B150" s="25" t="str">
        <f>IF($A150="","",IF(Traitement!$B$3="LECO",IF(Traitement!B147&lt;LDs!$C$3,CONCATENATE("(",Traitement!E147,")&lt;LD=",LDs!$C$4),Traitement!E147),IF(Traitement!$B$3="THERMO",IF(Traitement!B147&lt;LDs!$F$3,CONCATENATE("(",Traitement!E147,")&lt;LD=",LDs!$F$4),Traitement!E147),IF(Traitement!$B$3="ELEMENTAR",IF(Traitement!B147&lt;LDs!$I$3,CONCATENATE("(",Traitement!E147,")&lt;LD=",LDs!$I$4),Traitement!E147),""))))</f>
        <v/>
      </c>
      <c r="C150" s="5" t="str">
        <f>IF($A150="","",IF(Traitement!B143="THERMO",IF(Traitement!C147&lt;LDs!$F$6,CONCATENATE("(",Traitement!F147,")&lt;LD=",LDs!$F$7),Traitement!F147),IF(Traitement!B143="ELEMENTAR",IF(Traitement!C147&lt;LDs!$I$5,CONCATENATE("(",Traitement!F147,")&lt;LD=",LDs!$I$6),Traitement!F147),"")))</f>
        <v/>
      </c>
      <c r="D150" s="26" t="str">
        <f>IF($A150="","",IF(Traitement!B143="ELEMENTAR",IF(Traitement!D147&lt;LDs!$I$7,CONCATENATE("(",Traitement!G147,")&lt;LD=",LDs!$I$8),Traitement!G147),""))</f>
        <v/>
      </c>
      <c r="F150" s="25" t="str">
        <f>IF(G150="","",IF(Traitement!$B$4="SOLS","",G150*1.724))</f>
        <v/>
      </c>
      <c r="G150" s="5" t="str">
        <f>IF(C150="","",IF(Traitement!I147="","",IF(Traitement!$B$4="SOLS",C150,C150-(Traitement!I147*0.12))))</f>
        <v/>
      </c>
      <c r="H150" s="5" t="str">
        <f>IF(B150="","",IF(Traitement!$B$4="SOLS","",IF(Traitement!$B$4="SOLS","",B150*10)))</f>
        <v/>
      </c>
      <c r="I150" s="26" t="str">
        <f>IF(B150="","",IF(C150="","",IF(Traitement!$B$4="SOLS","",(C150/B150)*10)))</f>
        <v/>
      </c>
    </row>
    <row r="151" spans="1:9" customFormat="1" x14ac:dyDescent="0.25">
      <c r="A151" s="21" t="str">
        <f>IF(Traitement!A148="","",Traitement!A148)</f>
        <v/>
      </c>
      <c r="B151" s="25" t="str">
        <f>IF($A151="","",IF(Traitement!$B$3="LECO",IF(Traitement!B148&lt;LDs!$C$3,CONCATENATE("(",Traitement!E148,")&lt;LD=",LDs!$C$4),Traitement!E148),IF(Traitement!$B$3="THERMO",IF(Traitement!B148&lt;LDs!$F$3,CONCATENATE("(",Traitement!E148,")&lt;LD=",LDs!$F$4),Traitement!E148),IF(Traitement!$B$3="ELEMENTAR",IF(Traitement!B148&lt;LDs!$I$3,CONCATENATE("(",Traitement!E148,")&lt;LD=",LDs!$I$4),Traitement!E148),""))))</f>
        <v/>
      </c>
      <c r="C151" s="5" t="str">
        <f>IF($A151="","",IF(Traitement!B144="THERMO",IF(Traitement!C148&lt;LDs!$F$6,CONCATENATE("(",Traitement!F148,")&lt;LD=",LDs!$F$7),Traitement!F148),IF(Traitement!B144="ELEMENTAR",IF(Traitement!C148&lt;LDs!$I$5,CONCATENATE("(",Traitement!F148,")&lt;LD=",LDs!$I$6),Traitement!F148),"")))</f>
        <v/>
      </c>
      <c r="D151" s="26" t="str">
        <f>IF($A151="","",IF(Traitement!B144="ELEMENTAR",IF(Traitement!D148&lt;LDs!$I$7,CONCATENATE("(",Traitement!G148,")&lt;LD=",LDs!$I$8),Traitement!G148),""))</f>
        <v/>
      </c>
      <c r="F151" s="25" t="str">
        <f>IF(G151="","",IF(Traitement!$B$4="SOLS","",G151*1.724))</f>
        <v/>
      </c>
      <c r="G151" s="5" t="str">
        <f>IF(C151="","",IF(Traitement!I148="","",IF(Traitement!$B$4="SOLS",C151,C151-(Traitement!I148*0.12))))</f>
        <v/>
      </c>
      <c r="H151" s="5" t="str">
        <f>IF(B151="","",IF(Traitement!$B$4="SOLS","",IF(Traitement!$B$4="SOLS","",B151*10)))</f>
        <v/>
      </c>
      <c r="I151" s="26" t="str">
        <f>IF(B151="","",IF(C151="","",IF(Traitement!$B$4="SOLS","",(C151/B151)*10)))</f>
        <v/>
      </c>
    </row>
    <row r="152" spans="1:9" customFormat="1" x14ac:dyDescent="0.25">
      <c r="A152" s="21" t="str">
        <f>IF(Traitement!A149="","",Traitement!A149)</f>
        <v/>
      </c>
      <c r="B152" s="25" t="str">
        <f>IF($A152="","",IF(Traitement!$B$3="LECO",IF(Traitement!B149&lt;LDs!$C$3,CONCATENATE("(",Traitement!E149,")&lt;LD=",LDs!$C$4),Traitement!E149),IF(Traitement!$B$3="THERMO",IF(Traitement!B149&lt;LDs!$F$3,CONCATENATE("(",Traitement!E149,")&lt;LD=",LDs!$F$4),Traitement!E149),IF(Traitement!$B$3="ELEMENTAR",IF(Traitement!B149&lt;LDs!$I$3,CONCATENATE("(",Traitement!E149,")&lt;LD=",LDs!$I$4),Traitement!E149),""))))</f>
        <v/>
      </c>
      <c r="C152" s="5" t="str">
        <f>IF($A152="","",IF(Traitement!B145="THERMO",IF(Traitement!C149&lt;LDs!$F$6,CONCATENATE("(",Traitement!F149,")&lt;LD=",LDs!$F$7),Traitement!F149),IF(Traitement!B145="ELEMENTAR",IF(Traitement!C149&lt;LDs!$I$5,CONCATENATE("(",Traitement!F149,")&lt;LD=",LDs!$I$6),Traitement!F149),"")))</f>
        <v/>
      </c>
      <c r="D152" s="26" t="str">
        <f>IF($A152="","",IF(Traitement!B145="ELEMENTAR",IF(Traitement!D149&lt;LDs!$I$7,CONCATENATE("(",Traitement!G149,")&lt;LD=",LDs!$I$8),Traitement!G149),""))</f>
        <v/>
      </c>
      <c r="F152" s="25" t="str">
        <f>IF(G152="","",IF(Traitement!$B$4="SOLS","",G152*1.724))</f>
        <v/>
      </c>
      <c r="G152" s="5" t="str">
        <f>IF(C152="","",IF(Traitement!I149="","",IF(Traitement!$B$4="SOLS",C152,C152-(Traitement!I149*0.12))))</f>
        <v/>
      </c>
      <c r="H152" s="5" t="str">
        <f>IF(B152="","",IF(Traitement!$B$4="SOLS","",IF(Traitement!$B$4="SOLS","",B152*10)))</f>
        <v/>
      </c>
      <c r="I152" s="26" t="str">
        <f>IF(B152="","",IF(C152="","",IF(Traitement!$B$4="SOLS","",(C152/B152)*10)))</f>
        <v/>
      </c>
    </row>
    <row r="153" spans="1:9" customFormat="1" x14ac:dyDescent="0.25">
      <c r="A153" s="21" t="str">
        <f>IF(Traitement!A150="","",Traitement!A150)</f>
        <v/>
      </c>
      <c r="B153" s="25" t="str">
        <f>IF($A153="","",IF(Traitement!$B$3="LECO",IF(Traitement!B150&lt;LDs!$C$3,CONCATENATE("(",Traitement!E150,")&lt;LD=",LDs!$C$4),Traitement!E150),IF(Traitement!$B$3="THERMO",IF(Traitement!B150&lt;LDs!$F$3,CONCATENATE("(",Traitement!E150,")&lt;LD=",LDs!$F$4),Traitement!E150),IF(Traitement!$B$3="ELEMENTAR",IF(Traitement!B150&lt;LDs!$I$3,CONCATENATE("(",Traitement!E150,")&lt;LD=",LDs!$I$4),Traitement!E150),""))))</f>
        <v/>
      </c>
      <c r="C153" s="5" t="str">
        <f>IF($A153="","",IF(Traitement!B146="THERMO",IF(Traitement!C150&lt;LDs!$F$6,CONCATENATE("(",Traitement!F150,")&lt;LD=",LDs!$F$7),Traitement!F150),IF(Traitement!B146="ELEMENTAR",IF(Traitement!C150&lt;LDs!$I$5,CONCATENATE("(",Traitement!F150,")&lt;LD=",LDs!$I$6),Traitement!F150),"")))</f>
        <v/>
      </c>
      <c r="D153" s="26" t="str">
        <f>IF($A153="","",IF(Traitement!B146="ELEMENTAR",IF(Traitement!D150&lt;LDs!$I$7,CONCATENATE("(",Traitement!G150,")&lt;LD=",LDs!$I$8),Traitement!G150),""))</f>
        <v/>
      </c>
      <c r="F153" s="25" t="str">
        <f>IF(G153="","",IF(Traitement!$B$4="SOLS","",G153*1.724))</f>
        <v/>
      </c>
      <c r="G153" s="5" t="str">
        <f>IF(C153="","",IF(Traitement!I150="","",IF(Traitement!$B$4="SOLS",C153,C153-(Traitement!I150*0.12))))</f>
        <v/>
      </c>
      <c r="H153" s="5" t="str">
        <f>IF(B153="","",IF(Traitement!$B$4="SOLS","",IF(Traitement!$B$4="SOLS","",B153*10)))</f>
        <v/>
      </c>
      <c r="I153" s="26" t="str">
        <f>IF(B153="","",IF(C153="","",IF(Traitement!$B$4="SOLS","",(C153/B153)*10)))</f>
        <v/>
      </c>
    </row>
    <row r="154" spans="1:9" customFormat="1" x14ac:dyDescent="0.25">
      <c r="A154" s="21" t="str">
        <f>IF(Traitement!A151="","",Traitement!A151)</f>
        <v/>
      </c>
      <c r="B154" s="25" t="str">
        <f>IF($A154="","",IF(Traitement!$B$3="LECO",IF(Traitement!B151&lt;LDs!$C$3,CONCATENATE("(",Traitement!E151,")&lt;LD=",LDs!$C$4),Traitement!E151),IF(Traitement!$B$3="THERMO",IF(Traitement!B151&lt;LDs!$F$3,CONCATENATE("(",Traitement!E151,")&lt;LD=",LDs!$F$4),Traitement!E151),IF(Traitement!$B$3="ELEMENTAR",IF(Traitement!B151&lt;LDs!$I$3,CONCATENATE("(",Traitement!E151,")&lt;LD=",LDs!$I$4),Traitement!E151),""))))</f>
        <v/>
      </c>
      <c r="C154" s="5" t="str">
        <f>IF($A154="","",IF(Traitement!B147="THERMO",IF(Traitement!C151&lt;LDs!$F$6,CONCATENATE("(",Traitement!F151,")&lt;LD=",LDs!$F$7),Traitement!F151),IF(Traitement!B147="ELEMENTAR",IF(Traitement!C151&lt;LDs!$I$5,CONCATENATE("(",Traitement!F151,")&lt;LD=",LDs!$I$6),Traitement!F151),"")))</f>
        <v/>
      </c>
      <c r="D154" s="26" t="str">
        <f>IF($A154="","",IF(Traitement!B147="ELEMENTAR",IF(Traitement!D151&lt;LDs!$I$7,CONCATENATE("(",Traitement!G151,")&lt;LD=",LDs!$I$8),Traitement!G151),""))</f>
        <v/>
      </c>
      <c r="F154" s="25" t="str">
        <f>IF(G154="","",IF(Traitement!$B$4="SOLS","",G154*1.724))</f>
        <v/>
      </c>
      <c r="G154" s="5" t="str">
        <f>IF(C154="","",IF(Traitement!I151="","",IF(Traitement!$B$4="SOLS",C154,C154-(Traitement!I151*0.12))))</f>
        <v/>
      </c>
      <c r="H154" s="5" t="str">
        <f>IF(B154="","",IF(Traitement!$B$4="SOLS","",IF(Traitement!$B$4="SOLS","",B154*10)))</f>
        <v/>
      </c>
      <c r="I154" s="26" t="str">
        <f>IF(B154="","",IF(C154="","",IF(Traitement!$B$4="SOLS","",(C154/B154)*10)))</f>
        <v/>
      </c>
    </row>
    <row r="155" spans="1:9" customFormat="1" x14ac:dyDescent="0.25">
      <c r="A155" s="21" t="str">
        <f>IF(Traitement!A152="","",Traitement!A152)</f>
        <v/>
      </c>
      <c r="B155" s="25" t="str">
        <f>IF($A155="","",IF(Traitement!$B$3="LECO",IF(Traitement!B152&lt;LDs!$C$3,CONCATENATE("(",Traitement!E152,")&lt;LD=",LDs!$C$4),Traitement!E152),IF(Traitement!$B$3="THERMO",IF(Traitement!B152&lt;LDs!$F$3,CONCATENATE("(",Traitement!E152,")&lt;LD=",LDs!$F$4),Traitement!E152),IF(Traitement!$B$3="ELEMENTAR",IF(Traitement!B152&lt;LDs!$I$3,CONCATENATE("(",Traitement!E152,")&lt;LD=",LDs!$I$4),Traitement!E152),""))))</f>
        <v/>
      </c>
      <c r="C155" s="5" t="str">
        <f>IF($A155="","",IF(Traitement!B148="THERMO",IF(Traitement!C152&lt;LDs!$F$6,CONCATENATE("(",Traitement!F152,")&lt;LD=",LDs!$F$7),Traitement!F152),IF(Traitement!B148="ELEMENTAR",IF(Traitement!C152&lt;LDs!$I$5,CONCATENATE("(",Traitement!F152,")&lt;LD=",LDs!$I$6),Traitement!F152),"")))</f>
        <v/>
      </c>
      <c r="D155" s="26" t="str">
        <f>IF($A155="","",IF(Traitement!B148="ELEMENTAR",IF(Traitement!D152&lt;LDs!$I$7,CONCATENATE("(",Traitement!G152,")&lt;LD=",LDs!$I$8),Traitement!G152),""))</f>
        <v/>
      </c>
      <c r="F155" s="25" t="str">
        <f>IF(G155="","",IF(Traitement!$B$4="SOLS","",G155*1.724))</f>
        <v/>
      </c>
      <c r="G155" s="5" t="str">
        <f>IF(C155="","",IF(Traitement!I152="","",IF(Traitement!$B$4="SOLS",C155,C155-(Traitement!I152*0.12))))</f>
        <v/>
      </c>
      <c r="H155" s="5" t="str">
        <f>IF(B155="","",IF(Traitement!$B$4="SOLS","",IF(Traitement!$B$4="SOLS","",B155*10)))</f>
        <v/>
      </c>
      <c r="I155" s="26" t="str">
        <f>IF(B155="","",IF(C155="","",IF(Traitement!$B$4="SOLS","",(C155/B155)*10)))</f>
        <v/>
      </c>
    </row>
    <row r="156" spans="1:9" customFormat="1" x14ac:dyDescent="0.25">
      <c r="A156" s="21" t="str">
        <f>IF(Traitement!A153="","",Traitement!A153)</f>
        <v/>
      </c>
      <c r="B156" s="25" t="str">
        <f>IF($A156="","",IF(Traitement!$B$3="LECO",IF(Traitement!B153&lt;LDs!$C$3,CONCATENATE("(",Traitement!E153,")&lt;LD=",LDs!$C$4),Traitement!E153),IF(Traitement!$B$3="THERMO",IF(Traitement!B153&lt;LDs!$F$3,CONCATENATE("(",Traitement!E153,")&lt;LD=",LDs!$F$4),Traitement!E153),IF(Traitement!$B$3="ELEMENTAR",IF(Traitement!B153&lt;LDs!$I$3,CONCATENATE("(",Traitement!E153,")&lt;LD=",LDs!$I$4),Traitement!E153),""))))</f>
        <v/>
      </c>
      <c r="C156" s="5" t="str">
        <f>IF($A156="","",IF(Traitement!B149="THERMO",IF(Traitement!C153&lt;LDs!$F$6,CONCATENATE("(",Traitement!F153,")&lt;LD=",LDs!$F$7),Traitement!F153),IF(Traitement!B149="ELEMENTAR",IF(Traitement!C153&lt;LDs!$I$5,CONCATENATE("(",Traitement!F153,")&lt;LD=",LDs!$I$6),Traitement!F153),"")))</f>
        <v/>
      </c>
      <c r="D156" s="26" t="str">
        <f>IF($A156="","",IF(Traitement!B149="ELEMENTAR",IF(Traitement!D153&lt;LDs!$I$7,CONCATENATE("(",Traitement!G153,")&lt;LD=",LDs!$I$8),Traitement!G153),""))</f>
        <v/>
      </c>
      <c r="F156" s="25" t="str">
        <f>IF(G156="","",IF(Traitement!$B$4="SOLS","",G156*1.724))</f>
        <v/>
      </c>
      <c r="G156" s="5" t="str">
        <f>IF(C156="","",IF(Traitement!I153="","",IF(Traitement!$B$4="SOLS",C156,C156-(Traitement!I153*0.12))))</f>
        <v/>
      </c>
      <c r="H156" s="5" t="str">
        <f>IF(B156="","",IF(Traitement!$B$4="SOLS","",IF(Traitement!$B$4="SOLS","",B156*10)))</f>
        <v/>
      </c>
      <c r="I156" s="26" t="str">
        <f>IF(B156="","",IF(C156="","",IF(Traitement!$B$4="SOLS","",(C156/B156)*10)))</f>
        <v/>
      </c>
    </row>
    <row r="157" spans="1:9" customFormat="1" x14ac:dyDescent="0.25">
      <c r="A157" s="21" t="str">
        <f>IF(Traitement!A154="","",Traitement!A154)</f>
        <v/>
      </c>
      <c r="B157" s="25" t="str">
        <f>IF($A157="","",IF(Traitement!$B$3="LECO",IF(Traitement!B154&lt;LDs!$C$3,CONCATENATE("(",Traitement!E154,")&lt;LD=",LDs!$C$4),Traitement!E154),IF(Traitement!$B$3="THERMO",IF(Traitement!B154&lt;LDs!$F$3,CONCATENATE("(",Traitement!E154,")&lt;LD=",LDs!$F$4),Traitement!E154),IF(Traitement!$B$3="ELEMENTAR",IF(Traitement!B154&lt;LDs!$I$3,CONCATENATE("(",Traitement!E154,")&lt;LD=",LDs!$I$4),Traitement!E154),""))))</f>
        <v/>
      </c>
      <c r="C157" s="5" t="str">
        <f>IF($A157="","",IF(Traitement!B150="THERMO",IF(Traitement!C154&lt;LDs!$F$6,CONCATENATE("(",Traitement!F154,")&lt;LD=",LDs!$F$7),Traitement!F154),IF(Traitement!B150="ELEMENTAR",IF(Traitement!C154&lt;LDs!$I$5,CONCATENATE("(",Traitement!F154,")&lt;LD=",LDs!$I$6),Traitement!F154),"")))</f>
        <v/>
      </c>
      <c r="D157" s="26" t="str">
        <f>IF($A157="","",IF(Traitement!B150="ELEMENTAR",IF(Traitement!D154&lt;LDs!$I$7,CONCATENATE("(",Traitement!G154,")&lt;LD=",LDs!$I$8),Traitement!G154),""))</f>
        <v/>
      </c>
      <c r="F157" s="25" t="str">
        <f>IF(G157="","",IF(Traitement!$B$4="SOLS","",G157*1.724))</f>
        <v/>
      </c>
      <c r="G157" s="5" t="str">
        <f>IF(C157="","",IF(Traitement!I154="","",IF(Traitement!$B$4="SOLS",C157,C157-(Traitement!I154*0.12))))</f>
        <v/>
      </c>
      <c r="H157" s="5" t="str">
        <f>IF(B157="","",IF(Traitement!$B$4="SOLS","",IF(Traitement!$B$4="SOLS","",B157*10)))</f>
        <v/>
      </c>
      <c r="I157" s="26" t="str">
        <f>IF(B157="","",IF(C157="","",IF(Traitement!$B$4="SOLS","",(C157/B157)*10)))</f>
        <v/>
      </c>
    </row>
    <row r="158" spans="1:9" customFormat="1" x14ac:dyDescent="0.25">
      <c r="A158" s="21" t="str">
        <f>IF(Traitement!A155="","",Traitement!A155)</f>
        <v/>
      </c>
      <c r="B158" s="25" t="str">
        <f>IF($A158="","",IF(Traitement!$B$3="LECO",IF(Traitement!B155&lt;LDs!$C$3,CONCATENATE("(",Traitement!E155,")&lt;LD=",LDs!$C$4),Traitement!E155),IF(Traitement!$B$3="THERMO",IF(Traitement!B155&lt;LDs!$F$3,CONCATENATE("(",Traitement!E155,")&lt;LD=",LDs!$F$4),Traitement!E155),IF(Traitement!$B$3="ELEMENTAR",IF(Traitement!B155&lt;LDs!$I$3,CONCATENATE("(",Traitement!E155,")&lt;LD=",LDs!$I$4),Traitement!E155),""))))</f>
        <v/>
      </c>
      <c r="C158" s="5" t="str">
        <f>IF($A158="","",IF(Traitement!B151="THERMO",IF(Traitement!C155&lt;LDs!$F$6,CONCATENATE("(",Traitement!F155,")&lt;LD=",LDs!$F$7),Traitement!F155),IF(Traitement!B151="ELEMENTAR",IF(Traitement!C155&lt;LDs!$I$5,CONCATENATE("(",Traitement!F155,")&lt;LD=",LDs!$I$6),Traitement!F155),"")))</f>
        <v/>
      </c>
      <c r="D158" s="26" t="str">
        <f>IF($A158="","",IF(Traitement!B151="ELEMENTAR",IF(Traitement!D155&lt;LDs!$I$7,CONCATENATE("(",Traitement!G155,")&lt;LD=",LDs!$I$8),Traitement!G155),""))</f>
        <v/>
      </c>
      <c r="F158" s="25" t="str">
        <f>IF(G158="","",IF(Traitement!$B$4="SOLS","",G158*1.724))</f>
        <v/>
      </c>
      <c r="G158" s="5" t="str">
        <f>IF(C158="","",IF(Traitement!I155="","",IF(Traitement!$B$4="SOLS",C158,C158-(Traitement!I155*0.12))))</f>
        <v/>
      </c>
      <c r="H158" s="5" t="str">
        <f>IF(B158="","",IF(Traitement!$B$4="SOLS","",IF(Traitement!$B$4="SOLS","",B158*10)))</f>
        <v/>
      </c>
      <c r="I158" s="26" t="str">
        <f>IF(B158="","",IF(C158="","",IF(Traitement!$B$4="SOLS","",(C158/B158)*10)))</f>
        <v/>
      </c>
    </row>
    <row r="159" spans="1:9" customFormat="1" x14ac:dyDescent="0.25">
      <c r="A159" s="21" t="str">
        <f>IF(Traitement!A156="","",Traitement!A156)</f>
        <v/>
      </c>
      <c r="B159" s="25" t="str">
        <f>IF($A159="","",IF(Traitement!$B$3="LECO",IF(Traitement!B156&lt;LDs!$C$3,CONCATENATE("(",Traitement!E156,")&lt;LD=",LDs!$C$4),Traitement!E156),IF(Traitement!$B$3="THERMO",IF(Traitement!B156&lt;LDs!$F$3,CONCATENATE("(",Traitement!E156,")&lt;LD=",LDs!$F$4),Traitement!E156),IF(Traitement!$B$3="ELEMENTAR",IF(Traitement!B156&lt;LDs!$I$3,CONCATENATE("(",Traitement!E156,")&lt;LD=",LDs!$I$4),Traitement!E156),""))))</f>
        <v/>
      </c>
      <c r="C159" s="5" t="str">
        <f>IF($A159="","",IF(Traitement!B152="THERMO",IF(Traitement!C156&lt;LDs!$F$6,CONCATENATE("(",Traitement!F156,")&lt;LD=",LDs!$F$7),Traitement!F156),IF(Traitement!B152="ELEMENTAR",IF(Traitement!C156&lt;LDs!$I$5,CONCATENATE("(",Traitement!F156,")&lt;LD=",LDs!$I$6),Traitement!F156),"")))</f>
        <v/>
      </c>
      <c r="D159" s="26" t="str">
        <f>IF($A159="","",IF(Traitement!B152="ELEMENTAR",IF(Traitement!D156&lt;LDs!$I$7,CONCATENATE("(",Traitement!G156,")&lt;LD=",LDs!$I$8),Traitement!G156),""))</f>
        <v/>
      </c>
      <c r="F159" s="25" t="str">
        <f>IF(G159="","",IF(Traitement!$B$4="SOLS","",G159*1.724))</f>
        <v/>
      </c>
      <c r="G159" s="5" t="str">
        <f>IF(C159="","",IF(Traitement!I156="","",IF(Traitement!$B$4="SOLS",C159,C159-(Traitement!I156*0.12))))</f>
        <v/>
      </c>
      <c r="H159" s="5" t="str">
        <f>IF(B159="","",IF(Traitement!$B$4="SOLS","",IF(Traitement!$B$4="SOLS","",B159*10)))</f>
        <v/>
      </c>
      <c r="I159" s="26" t="str">
        <f>IF(B159="","",IF(C159="","",IF(Traitement!$B$4="SOLS","",(C159/B159)*10)))</f>
        <v/>
      </c>
    </row>
    <row r="160" spans="1:9" customFormat="1" x14ac:dyDescent="0.25">
      <c r="A160" s="21" t="str">
        <f>IF(Traitement!A157="","",Traitement!A157)</f>
        <v/>
      </c>
      <c r="B160" s="25" t="str">
        <f>IF($A160="","",IF(Traitement!$B$3="LECO",IF(Traitement!B157&lt;LDs!$C$3,CONCATENATE("(",Traitement!E157,")&lt;LD=",LDs!$C$4),Traitement!E157),IF(Traitement!$B$3="THERMO",IF(Traitement!B157&lt;LDs!$F$3,CONCATENATE("(",Traitement!E157,")&lt;LD=",LDs!$F$4),Traitement!E157),IF(Traitement!$B$3="ELEMENTAR",IF(Traitement!B157&lt;LDs!$I$3,CONCATENATE("(",Traitement!E157,")&lt;LD=",LDs!$I$4),Traitement!E157),""))))</f>
        <v/>
      </c>
      <c r="C160" s="5" t="str">
        <f>IF($A160="","",IF(Traitement!B153="THERMO",IF(Traitement!C157&lt;LDs!$F$6,CONCATENATE("(",Traitement!F157,")&lt;LD=",LDs!$F$7),Traitement!F157),IF(Traitement!B153="ELEMENTAR",IF(Traitement!C157&lt;LDs!$I$5,CONCATENATE("(",Traitement!F157,")&lt;LD=",LDs!$I$6),Traitement!F157),"")))</f>
        <v/>
      </c>
      <c r="D160" s="26" t="str">
        <f>IF($A160="","",IF(Traitement!B153="ELEMENTAR",IF(Traitement!D157&lt;LDs!$I$7,CONCATENATE("(",Traitement!G157,")&lt;LD=",LDs!$I$8),Traitement!G157),""))</f>
        <v/>
      </c>
      <c r="F160" s="25" t="str">
        <f>IF(G160="","",IF(Traitement!$B$4="SOLS","",G160*1.724))</f>
        <v/>
      </c>
      <c r="G160" s="5" t="str">
        <f>IF(C160="","",IF(Traitement!I157="","",IF(Traitement!$B$4="SOLS",C160,C160-(Traitement!I157*0.12))))</f>
        <v/>
      </c>
      <c r="H160" s="5" t="str">
        <f>IF(B160="","",IF(Traitement!$B$4="SOLS","",IF(Traitement!$B$4="SOLS","",B160*10)))</f>
        <v/>
      </c>
      <c r="I160" s="26" t="str">
        <f>IF(B160="","",IF(C160="","",IF(Traitement!$B$4="SOLS","",(C160/B160)*10)))</f>
        <v/>
      </c>
    </row>
    <row r="161" spans="1:9" customFormat="1" x14ac:dyDescent="0.25">
      <c r="A161" s="21" t="str">
        <f>IF(Traitement!A158="","",Traitement!A158)</f>
        <v/>
      </c>
      <c r="B161" s="25" t="str">
        <f>IF($A161="","",IF(Traitement!$B$3="LECO",IF(Traitement!B158&lt;LDs!$C$3,CONCATENATE("(",Traitement!E158,")&lt;LD=",LDs!$C$4),Traitement!E158),IF(Traitement!$B$3="THERMO",IF(Traitement!B158&lt;LDs!$F$3,CONCATENATE("(",Traitement!E158,")&lt;LD=",LDs!$F$4),Traitement!E158),IF(Traitement!$B$3="ELEMENTAR",IF(Traitement!B158&lt;LDs!$I$3,CONCATENATE("(",Traitement!E158,")&lt;LD=",LDs!$I$4),Traitement!E158),""))))</f>
        <v/>
      </c>
      <c r="C161" s="5" t="str">
        <f>IF($A161="","",IF(Traitement!B154="THERMO",IF(Traitement!C158&lt;LDs!$F$6,CONCATENATE("(",Traitement!F158,")&lt;LD=",LDs!$F$7),Traitement!F158),IF(Traitement!B154="ELEMENTAR",IF(Traitement!C158&lt;LDs!$I$5,CONCATENATE("(",Traitement!F158,")&lt;LD=",LDs!$I$6),Traitement!F158),"")))</f>
        <v/>
      </c>
      <c r="D161" s="26" t="str">
        <f>IF($A161="","",IF(Traitement!B154="ELEMENTAR",IF(Traitement!D158&lt;LDs!$I$7,CONCATENATE("(",Traitement!G158,")&lt;LD=",LDs!$I$8),Traitement!G158),""))</f>
        <v/>
      </c>
      <c r="F161" s="25" t="str">
        <f>IF(G161="","",IF(Traitement!$B$4="SOLS","",G161*1.724))</f>
        <v/>
      </c>
      <c r="G161" s="5" t="str">
        <f>IF(C161="","",IF(Traitement!I158="","",IF(Traitement!$B$4="SOLS",C161,C161-(Traitement!I158*0.12))))</f>
        <v/>
      </c>
      <c r="H161" s="5" t="str">
        <f>IF(B161="","",IF(Traitement!$B$4="SOLS","",IF(Traitement!$B$4="SOLS","",B161*10)))</f>
        <v/>
      </c>
      <c r="I161" s="26" t="str">
        <f>IF(B161="","",IF(C161="","",IF(Traitement!$B$4="SOLS","",(C161/B161)*10)))</f>
        <v/>
      </c>
    </row>
    <row r="162" spans="1:9" customFormat="1" x14ac:dyDescent="0.25">
      <c r="A162" s="21" t="str">
        <f>IF(Traitement!A159="","",Traitement!A159)</f>
        <v/>
      </c>
      <c r="B162" s="25" t="str">
        <f>IF($A162="","",IF(Traitement!$B$3="LECO",IF(Traitement!B159&lt;LDs!$C$3,CONCATENATE("(",Traitement!E159,")&lt;LD=",LDs!$C$4),Traitement!E159),IF(Traitement!$B$3="THERMO",IF(Traitement!B159&lt;LDs!$F$3,CONCATENATE("(",Traitement!E159,")&lt;LD=",LDs!$F$4),Traitement!E159),IF(Traitement!$B$3="ELEMENTAR",IF(Traitement!B159&lt;LDs!$I$3,CONCATENATE("(",Traitement!E159,")&lt;LD=",LDs!$I$4),Traitement!E159),""))))</f>
        <v/>
      </c>
      <c r="C162" s="5" t="str">
        <f>IF($A162="","",IF(Traitement!B155="THERMO",IF(Traitement!C159&lt;LDs!$F$6,CONCATENATE("(",Traitement!F159,")&lt;LD=",LDs!$F$7),Traitement!F159),IF(Traitement!B155="ELEMENTAR",IF(Traitement!C159&lt;LDs!$I$5,CONCATENATE("(",Traitement!F159,")&lt;LD=",LDs!$I$6),Traitement!F159),"")))</f>
        <v/>
      </c>
      <c r="D162" s="26" t="str">
        <f>IF($A162="","",IF(Traitement!B155="ELEMENTAR",IF(Traitement!D159&lt;LDs!$I$7,CONCATENATE("(",Traitement!G159,")&lt;LD=",LDs!$I$8),Traitement!G159),""))</f>
        <v/>
      </c>
      <c r="F162" s="25" t="str">
        <f>IF(G162="","",IF(Traitement!$B$4="SOLS","",G162*1.724))</f>
        <v/>
      </c>
      <c r="G162" s="5" t="str">
        <f>IF(C162="","",IF(Traitement!I159="","",IF(Traitement!$B$4="SOLS",C162,C162-(Traitement!I159*0.12))))</f>
        <v/>
      </c>
      <c r="H162" s="5" t="str">
        <f>IF(B162="","",IF(Traitement!$B$4="SOLS","",IF(Traitement!$B$4="SOLS","",B162*10)))</f>
        <v/>
      </c>
      <c r="I162" s="26" t="str">
        <f>IF(B162="","",IF(C162="","",IF(Traitement!$B$4="SOLS","",(C162/B162)*10)))</f>
        <v/>
      </c>
    </row>
    <row r="163" spans="1:9" customFormat="1" x14ac:dyDescent="0.25">
      <c r="A163" s="21" t="str">
        <f>IF(Traitement!A160="","",Traitement!A160)</f>
        <v/>
      </c>
      <c r="B163" s="25" t="str">
        <f>IF($A163="","",IF(Traitement!$B$3="LECO",IF(Traitement!B160&lt;LDs!$C$3,CONCATENATE("(",Traitement!E160,")&lt;LD=",LDs!$C$4),Traitement!E160),IF(Traitement!$B$3="THERMO",IF(Traitement!B160&lt;LDs!$F$3,CONCATENATE("(",Traitement!E160,")&lt;LD=",LDs!$F$4),Traitement!E160),IF(Traitement!$B$3="ELEMENTAR",IF(Traitement!B160&lt;LDs!$I$3,CONCATENATE("(",Traitement!E160,")&lt;LD=",LDs!$I$4),Traitement!E160),""))))</f>
        <v/>
      </c>
      <c r="C163" s="5" t="str">
        <f>IF($A163="","",IF(Traitement!B156="THERMO",IF(Traitement!C160&lt;LDs!$F$6,CONCATENATE("(",Traitement!F160,")&lt;LD=",LDs!$F$7),Traitement!F160),IF(Traitement!B156="ELEMENTAR",IF(Traitement!C160&lt;LDs!$I$5,CONCATENATE("(",Traitement!F160,")&lt;LD=",LDs!$I$6),Traitement!F160),"")))</f>
        <v/>
      </c>
      <c r="D163" s="26" t="str">
        <f>IF($A163="","",IF(Traitement!B156="ELEMENTAR",IF(Traitement!D160&lt;LDs!$I$7,CONCATENATE("(",Traitement!G160,")&lt;LD=",LDs!$I$8),Traitement!G160),""))</f>
        <v/>
      </c>
      <c r="F163" s="25" t="str">
        <f>IF(G163="","",IF(Traitement!$B$4="SOLS","",G163*1.724))</f>
        <v/>
      </c>
      <c r="G163" s="5" t="str">
        <f>IF(C163="","",IF(Traitement!I160="","",IF(Traitement!$B$4="SOLS",C163,C163-(Traitement!I160*0.12))))</f>
        <v/>
      </c>
      <c r="H163" s="5" t="str">
        <f>IF(B163="","",IF(Traitement!$B$4="SOLS","",IF(Traitement!$B$4="SOLS","",B163*10)))</f>
        <v/>
      </c>
      <c r="I163" s="26" t="str">
        <f>IF(B163="","",IF(C163="","",IF(Traitement!$B$4="SOLS","",(C163/B163)*10)))</f>
        <v/>
      </c>
    </row>
    <row r="164" spans="1:9" customFormat="1" x14ac:dyDescent="0.25">
      <c r="A164" s="21" t="str">
        <f>IF(Traitement!A161="","",Traitement!A161)</f>
        <v/>
      </c>
      <c r="B164" s="25" t="str">
        <f>IF($A164="","",IF(Traitement!$B$3="LECO",IF(Traitement!B161&lt;LDs!$C$3,CONCATENATE("(",Traitement!E161,")&lt;LD=",LDs!$C$4),Traitement!E161),IF(Traitement!$B$3="THERMO",IF(Traitement!B161&lt;LDs!$F$3,CONCATENATE("(",Traitement!E161,")&lt;LD=",LDs!$F$4),Traitement!E161),IF(Traitement!$B$3="ELEMENTAR",IF(Traitement!B161&lt;LDs!$I$3,CONCATENATE("(",Traitement!E161,")&lt;LD=",LDs!$I$4),Traitement!E161),""))))</f>
        <v/>
      </c>
      <c r="C164" s="5" t="str">
        <f>IF($A164="","",IF(Traitement!B157="THERMO",IF(Traitement!C161&lt;LDs!$F$6,CONCATENATE("(",Traitement!F161,")&lt;LD=",LDs!$F$7),Traitement!F161),IF(Traitement!B157="ELEMENTAR",IF(Traitement!C161&lt;LDs!$I$5,CONCATENATE("(",Traitement!F161,")&lt;LD=",LDs!$I$6),Traitement!F161),"")))</f>
        <v/>
      </c>
      <c r="D164" s="26" t="str">
        <f>IF($A164="","",IF(Traitement!B157="ELEMENTAR",IF(Traitement!D161&lt;LDs!$I$7,CONCATENATE("(",Traitement!G161,")&lt;LD=",LDs!$I$8),Traitement!G161),""))</f>
        <v/>
      </c>
      <c r="F164" s="25" t="str">
        <f>IF(G164="","",IF(Traitement!$B$4="SOLS","",G164*1.724))</f>
        <v/>
      </c>
      <c r="G164" s="5" t="str">
        <f>IF(C164="","",IF(Traitement!I161="","",IF(Traitement!$B$4="SOLS",C164,C164-(Traitement!I161*0.12))))</f>
        <v/>
      </c>
      <c r="H164" s="5" t="str">
        <f>IF(B164="","",IF(Traitement!$B$4="SOLS","",IF(Traitement!$B$4="SOLS","",B164*10)))</f>
        <v/>
      </c>
      <c r="I164" s="26" t="str">
        <f>IF(B164="","",IF(C164="","",IF(Traitement!$B$4="SOLS","",(C164/B164)*10)))</f>
        <v/>
      </c>
    </row>
    <row r="165" spans="1:9" customFormat="1" x14ac:dyDescent="0.25">
      <c r="A165" s="21" t="str">
        <f>IF(Traitement!A162="","",Traitement!A162)</f>
        <v/>
      </c>
      <c r="B165" s="25" t="str">
        <f>IF($A165="","",IF(Traitement!$B$3="LECO",IF(Traitement!B162&lt;LDs!$C$3,CONCATENATE("(",Traitement!E162,")&lt;LD=",LDs!$C$4),Traitement!E162),IF(Traitement!$B$3="THERMO",IF(Traitement!B162&lt;LDs!$F$3,CONCATENATE("(",Traitement!E162,")&lt;LD=",LDs!$F$4),Traitement!E162),IF(Traitement!$B$3="ELEMENTAR",IF(Traitement!B162&lt;LDs!$I$3,CONCATENATE("(",Traitement!E162,")&lt;LD=",LDs!$I$4),Traitement!E162),""))))</f>
        <v/>
      </c>
      <c r="C165" s="5" t="str">
        <f>IF($A165="","",IF(Traitement!B158="THERMO",IF(Traitement!C162&lt;LDs!$F$6,CONCATENATE("(",Traitement!F162,")&lt;LD=",LDs!$F$7),Traitement!F162),IF(Traitement!B158="ELEMENTAR",IF(Traitement!C162&lt;LDs!$I$5,CONCATENATE("(",Traitement!F162,")&lt;LD=",LDs!$I$6),Traitement!F162),"")))</f>
        <v/>
      </c>
      <c r="D165" s="26" t="str">
        <f>IF($A165="","",IF(Traitement!B158="ELEMENTAR",IF(Traitement!D162&lt;LDs!$I$7,CONCATENATE("(",Traitement!G162,")&lt;LD=",LDs!$I$8),Traitement!G162),""))</f>
        <v/>
      </c>
      <c r="F165" s="25" t="str">
        <f>IF(G165="","",IF(Traitement!$B$4="SOLS","",G165*1.724))</f>
        <v/>
      </c>
      <c r="G165" s="5" t="str">
        <f>IF(C165="","",IF(Traitement!I162="","",IF(Traitement!$B$4="SOLS",C165,C165-(Traitement!I162*0.12))))</f>
        <v/>
      </c>
      <c r="H165" s="5" t="str">
        <f>IF(B165="","",IF(Traitement!$B$4="SOLS","",IF(Traitement!$B$4="SOLS","",B165*10)))</f>
        <v/>
      </c>
      <c r="I165" s="26" t="str">
        <f>IF(B165="","",IF(C165="","",IF(Traitement!$B$4="SOLS","",(C165/B165)*10)))</f>
        <v/>
      </c>
    </row>
    <row r="166" spans="1:9" customFormat="1" x14ac:dyDescent="0.25">
      <c r="A166" s="21" t="str">
        <f>IF(Traitement!A163="","",Traitement!A163)</f>
        <v/>
      </c>
      <c r="B166" s="25" t="str">
        <f>IF($A166="","",IF(Traitement!$B$3="LECO",IF(Traitement!B163&lt;LDs!$C$3,CONCATENATE("(",Traitement!E163,")&lt;LD=",LDs!$C$4),Traitement!E163),IF(Traitement!$B$3="THERMO",IF(Traitement!B163&lt;LDs!$F$3,CONCATENATE("(",Traitement!E163,")&lt;LD=",LDs!$F$4),Traitement!E163),IF(Traitement!$B$3="ELEMENTAR",IF(Traitement!B163&lt;LDs!$I$3,CONCATENATE("(",Traitement!E163,")&lt;LD=",LDs!$I$4),Traitement!E163),""))))</f>
        <v/>
      </c>
      <c r="C166" s="5" t="str">
        <f>IF($A166="","",IF(Traitement!B159="THERMO",IF(Traitement!C163&lt;LDs!$F$6,CONCATENATE("(",Traitement!F163,")&lt;LD=",LDs!$F$7),Traitement!F163),IF(Traitement!B159="ELEMENTAR",IF(Traitement!C163&lt;LDs!$I$5,CONCATENATE("(",Traitement!F163,")&lt;LD=",LDs!$I$6),Traitement!F163),"")))</f>
        <v/>
      </c>
      <c r="D166" s="26" t="str">
        <f>IF($A166="","",IF(Traitement!B159="ELEMENTAR",IF(Traitement!D163&lt;LDs!$I$7,CONCATENATE("(",Traitement!G163,")&lt;LD=",LDs!$I$8),Traitement!G163),""))</f>
        <v/>
      </c>
      <c r="F166" s="25" t="str">
        <f>IF(G166="","",IF(Traitement!$B$4="SOLS","",G166*1.724))</f>
        <v/>
      </c>
      <c r="G166" s="5" t="str">
        <f>IF(C166="","",IF(Traitement!I163="","",IF(Traitement!$B$4="SOLS",C166,C166-(Traitement!I163*0.12))))</f>
        <v/>
      </c>
      <c r="H166" s="5" t="str">
        <f>IF(B166="","",IF(Traitement!$B$4="SOLS","",IF(Traitement!$B$4="SOLS","",B166*10)))</f>
        <v/>
      </c>
      <c r="I166" s="26" t="str">
        <f>IF(B166="","",IF(C166="","",IF(Traitement!$B$4="SOLS","",(C166/B166)*10)))</f>
        <v/>
      </c>
    </row>
    <row r="167" spans="1:9" customFormat="1" x14ac:dyDescent="0.25">
      <c r="A167" s="21" t="str">
        <f>IF(Traitement!A164="","",Traitement!A164)</f>
        <v/>
      </c>
      <c r="B167" s="25" t="str">
        <f>IF($A167="","",IF(Traitement!$B$3="LECO",IF(Traitement!B164&lt;LDs!$C$3,CONCATENATE("(",Traitement!E164,")&lt;LD=",LDs!$C$4),Traitement!E164),IF(Traitement!$B$3="THERMO",IF(Traitement!B164&lt;LDs!$F$3,CONCATENATE("(",Traitement!E164,")&lt;LD=",LDs!$F$4),Traitement!E164),IF(Traitement!$B$3="ELEMENTAR",IF(Traitement!B164&lt;LDs!$I$3,CONCATENATE("(",Traitement!E164,")&lt;LD=",LDs!$I$4),Traitement!E164),""))))</f>
        <v/>
      </c>
      <c r="C167" s="5" t="str">
        <f>IF($A167="","",IF(Traitement!B160="THERMO",IF(Traitement!C164&lt;LDs!$F$6,CONCATENATE("(",Traitement!F164,")&lt;LD=",LDs!$F$7),Traitement!F164),IF(Traitement!B160="ELEMENTAR",IF(Traitement!C164&lt;LDs!$I$5,CONCATENATE("(",Traitement!F164,")&lt;LD=",LDs!$I$6),Traitement!F164),"")))</f>
        <v/>
      </c>
      <c r="D167" s="26" t="str">
        <f>IF($A167="","",IF(Traitement!B160="ELEMENTAR",IF(Traitement!D164&lt;LDs!$I$7,CONCATENATE("(",Traitement!G164,")&lt;LD=",LDs!$I$8),Traitement!G164),""))</f>
        <v/>
      </c>
      <c r="F167" s="25" t="str">
        <f>IF(G167="","",IF(Traitement!$B$4="SOLS","",G167*1.724))</f>
        <v/>
      </c>
      <c r="G167" s="5" t="str">
        <f>IF(C167="","",IF(Traitement!I164="","",IF(Traitement!$B$4="SOLS",C167,C167-(Traitement!I164*0.12))))</f>
        <v/>
      </c>
      <c r="H167" s="5" t="str">
        <f>IF(B167="","",IF(Traitement!$B$4="SOLS","",IF(Traitement!$B$4="SOLS","",B167*10)))</f>
        <v/>
      </c>
      <c r="I167" s="26" t="str">
        <f>IF(B167="","",IF(C167="","",IF(Traitement!$B$4="SOLS","",(C167/B167)*10)))</f>
        <v/>
      </c>
    </row>
    <row r="168" spans="1:9" customFormat="1" x14ac:dyDescent="0.25">
      <c r="A168" s="21" t="str">
        <f>IF(Traitement!A165="","",Traitement!A165)</f>
        <v/>
      </c>
      <c r="B168" s="25" t="str">
        <f>IF($A168="","",IF(Traitement!$B$3="LECO",IF(Traitement!B165&lt;LDs!$C$3,CONCATENATE("(",Traitement!E165,")&lt;LD=",LDs!$C$4),Traitement!E165),IF(Traitement!$B$3="THERMO",IF(Traitement!B165&lt;LDs!$F$3,CONCATENATE("(",Traitement!E165,")&lt;LD=",LDs!$F$4),Traitement!E165),IF(Traitement!$B$3="ELEMENTAR",IF(Traitement!B165&lt;LDs!$I$3,CONCATENATE("(",Traitement!E165,")&lt;LD=",LDs!$I$4),Traitement!E165),""))))</f>
        <v/>
      </c>
      <c r="C168" s="5" t="str">
        <f>IF($A168="","",IF(Traitement!B161="THERMO",IF(Traitement!C165&lt;LDs!$F$6,CONCATENATE("(",Traitement!F165,")&lt;LD=",LDs!$F$7),Traitement!F165),IF(Traitement!B161="ELEMENTAR",IF(Traitement!C165&lt;LDs!$I$5,CONCATENATE("(",Traitement!F165,")&lt;LD=",LDs!$I$6),Traitement!F165),"")))</f>
        <v/>
      </c>
      <c r="D168" s="26" t="str">
        <f>IF($A168="","",IF(Traitement!B161="ELEMENTAR",IF(Traitement!D165&lt;LDs!$I$7,CONCATENATE("(",Traitement!G165,")&lt;LD=",LDs!$I$8),Traitement!G165),""))</f>
        <v/>
      </c>
      <c r="F168" s="25" t="str">
        <f>IF(G168="","",IF(Traitement!$B$4="SOLS","",G168*1.724))</f>
        <v/>
      </c>
      <c r="G168" s="5" t="str">
        <f>IF(C168="","",IF(Traitement!I165="","",IF(Traitement!$B$4="SOLS",C168,C168-(Traitement!I165*0.12))))</f>
        <v/>
      </c>
      <c r="H168" s="5" t="str">
        <f>IF(B168="","",IF(Traitement!$B$4="SOLS","",IF(Traitement!$B$4="SOLS","",B168*10)))</f>
        <v/>
      </c>
      <c r="I168" s="26" t="str">
        <f>IF(B168="","",IF(C168="","",IF(Traitement!$B$4="SOLS","",(C168/B168)*10)))</f>
        <v/>
      </c>
    </row>
    <row r="169" spans="1:9" customFormat="1" x14ac:dyDescent="0.25">
      <c r="A169" s="21" t="str">
        <f>IF(Traitement!A166="","",Traitement!A166)</f>
        <v/>
      </c>
      <c r="B169" s="25" t="str">
        <f>IF($A169="","",IF(Traitement!$B$3="LECO",IF(Traitement!B166&lt;LDs!$C$3,CONCATENATE("(",Traitement!E166,")&lt;LD=",LDs!$C$4),Traitement!E166),IF(Traitement!$B$3="THERMO",IF(Traitement!B166&lt;LDs!$F$3,CONCATENATE("(",Traitement!E166,")&lt;LD=",LDs!$F$4),Traitement!E166),IF(Traitement!$B$3="ELEMENTAR",IF(Traitement!B166&lt;LDs!$I$3,CONCATENATE("(",Traitement!E166,")&lt;LD=",LDs!$I$4),Traitement!E166),""))))</f>
        <v/>
      </c>
      <c r="C169" s="5" t="str">
        <f>IF($A169="","",IF(Traitement!B162="THERMO",IF(Traitement!C166&lt;LDs!$F$6,CONCATENATE("(",Traitement!F166,")&lt;LD=",LDs!$F$7),Traitement!F166),IF(Traitement!B162="ELEMENTAR",IF(Traitement!C166&lt;LDs!$I$5,CONCATENATE("(",Traitement!F166,")&lt;LD=",LDs!$I$6),Traitement!F166),"")))</f>
        <v/>
      </c>
      <c r="D169" s="26" t="str">
        <f>IF($A169="","",IF(Traitement!B162="ELEMENTAR",IF(Traitement!D166&lt;LDs!$I$7,CONCATENATE("(",Traitement!G166,")&lt;LD=",LDs!$I$8),Traitement!G166),""))</f>
        <v/>
      </c>
      <c r="F169" s="25" t="str">
        <f>IF(G169="","",IF(Traitement!$B$4="SOLS","",G169*1.724))</f>
        <v/>
      </c>
      <c r="G169" s="5" t="str">
        <f>IF(C169="","",IF(Traitement!I166="","",IF(Traitement!$B$4="SOLS",C169,C169-(Traitement!I166*0.12))))</f>
        <v/>
      </c>
      <c r="H169" s="5" t="str">
        <f>IF(B169="","",IF(Traitement!$B$4="SOLS","",IF(Traitement!$B$4="SOLS","",B169*10)))</f>
        <v/>
      </c>
      <c r="I169" s="26" t="str">
        <f>IF(B169="","",IF(C169="","",IF(Traitement!$B$4="SOLS","",(C169/B169)*10)))</f>
        <v/>
      </c>
    </row>
    <row r="170" spans="1:9" customFormat="1" x14ac:dyDescent="0.25">
      <c r="A170" s="21" t="str">
        <f>IF(Traitement!A167="","",Traitement!A167)</f>
        <v/>
      </c>
      <c r="B170" s="25" t="str">
        <f>IF($A170="","",IF(Traitement!$B$3="LECO",IF(Traitement!B167&lt;LDs!$C$3,CONCATENATE("(",Traitement!E167,")&lt;LD=",LDs!$C$4),Traitement!E167),IF(Traitement!$B$3="THERMO",IF(Traitement!B167&lt;LDs!$F$3,CONCATENATE("(",Traitement!E167,")&lt;LD=",LDs!$F$4),Traitement!E167),IF(Traitement!$B$3="ELEMENTAR",IF(Traitement!B167&lt;LDs!$I$3,CONCATENATE("(",Traitement!E167,")&lt;LD=",LDs!$I$4),Traitement!E167),""))))</f>
        <v/>
      </c>
      <c r="C170" s="5" t="str">
        <f>IF($A170="","",IF(Traitement!B163="THERMO",IF(Traitement!C167&lt;LDs!$F$6,CONCATENATE("(",Traitement!F167,")&lt;LD=",LDs!$F$7),Traitement!F167),IF(Traitement!B163="ELEMENTAR",IF(Traitement!C167&lt;LDs!$I$5,CONCATENATE("(",Traitement!F167,")&lt;LD=",LDs!$I$6),Traitement!F167),"")))</f>
        <v/>
      </c>
      <c r="D170" s="26" t="str">
        <f>IF($A170="","",IF(Traitement!B163="ELEMENTAR",IF(Traitement!D167&lt;LDs!$I$7,CONCATENATE("(",Traitement!G167,")&lt;LD=",LDs!$I$8),Traitement!G167),""))</f>
        <v/>
      </c>
      <c r="F170" s="25" t="str">
        <f>IF(G170="","",IF(Traitement!$B$4="SOLS","",G170*1.724))</f>
        <v/>
      </c>
      <c r="G170" s="5" t="str">
        <f>IF(C170="","",IF(Traitement!I167="","",IF(Traitement!$B$4="SOLS",C170,C170-(Traitement!I167*0.12))))</f>
        <v/>
      </c>
      <c r="H170" s="5" t="str">
        <f>IF(B170="","",IF(Traitement!$B$4="SOLS","",IF(Traitement!$B$4="SOLS","",B170*10)))</f>
        <v/>
      </c>
      <c r="I170" s="26" t="str">
        <f>IF(B170="","",IF(C170="","",IF(Traitement!$B$4="SOLS","",(C170/B170)*10)))</f>
        <v/>
      </c>
    </row>
    <row r="171" spans="1:9" customFormat="1" x14ac:dyDescent="0.25">
      <c r="A171" s="21" t="str">
        <f>IF(Traitement!A168="","",Traitement!A168)</f>
        <v/>
      </c>
      <c r="B171" s="25" t="str">
        <f>IF($A171="","",IF(Traitement!$B$3="LECO",IF(Traitement!B168&lt;LDs!$C$3,CONCATENATE("(",Traitement!E168,")&lt;LD=",LDs!$C$4),Traitement!E168),IF(Traitement!$B$3="THERMO",IF(Traitement!B168&lt;LDs!$F$3,CONCATENATE("(",Traitement!E168,")&lt;LD=",LDs!$F$4),Traitement!E168),IF(Traitement!$B$3="ELEMENTAR",IF(Traitement!B168&lt;LDs!$I$3,CONCATENATE("(",Traitement!E168,")&lt;LD=",LDs!$I$4),Traitement!E168),""))))</f>
        <v/>
      </c>
      <c r="C171" s="5" t="str">
        <f>IF($A171="","",IF(Traitement!B164="THERMO",IF(Traitement!C168&lt;LDs!$F$6,CONCATENATE("(",Traitement!F168,")&lt;LD=",LDs!$F$7),Traitement!F168),IF(Traitement!B164="ELEMENTAR",IF(Traitement!C168&lt;LDs!$I$5,CONCATENATE("(",Traitement!F168,")&lt;LD=",LDs!$I$6),Traitement!F168),"")))</f>
        <v/>
      </c>
      <c r="D171" s="26" t="str">
        <f>IF($A171="","",IF(Traitement!B164="ELEMENTAR",IF(Traitement!D168&lt;LDs!$I$7,CONCATENATE("(",Traitement!G168,")&lt;LD=",LDs!$I$8),Traitement!G168),""))</f>
        <v/>
      </c>
      <c r="F171" s="25" t="str">
        <f>IF(G171="","",IF(Traitement!$B$4="SOLS","",G171*1.724))</f>
        <v/>
      </c>
      <c r="G171" s="5" t="str">
        <f>IF(C171="","",IF(Traitement!I168="","",IF(Traitement!$B$4="SOLS",C171,C171-(Traitement!I168*0.12))))</f>
        <v/>
      </c>
      <c r="H171" s="5" t="str">
        <f>IF(B171="","",IF(Traitement!$B$4="SOLS","",IF(Traitement!$B$4="SOLS","",B171*10)))</f>
        <v/>
      </c>
      <c r="I171" s="26" t="str">
        <f>IF(B171="","",IF(C171="","",IF(Traitement!$B$4="SOLS","",(C171/B171)*10)))</f>
        <v/>
      </c>
    </row>
    <row r="172" spans="1:9" customFormat="1" x14ac:dyDescent="0.25">
      <c r="A172" s="21" t="str">
        <f>IF(Traitement!A169="","",Traitement!A169)</f>
        <v/>
      </c>
      <c r="B172" s="25" t="str">
        <f>IF($A172="","",IF(Traitement!$B$3="LECO",IF(Traitement!B169&lt;LDs!$C$3,CONCATENATE("(",Traitement!E169,")&lt;LD=",LDs!$C$4),Traitement!E169),IF(Traitement!$B$3="THERMO",IF(Traitement!B169&lt;LDs!$F$3,CONCATENATE("(",Traitement!E169,")&lt;LD=",LDs!$F$4),Traitement!E169),IF(Traitement!$B$3="ELEMENTAR",IF(Traitement!B169&lt;LDs!$I$3,CONCATENATE("(",Traitement!E169,")&lt;LD=",LDs!$I$4),Traitement!E169),""))))</f>
        <v/>
      </c>
      <c r="C172" s="5" t="str">
        <f>IF($A172="","",IF(Traitement!B165="THERMO",IF(Traitement!C169&lt;LDs!$F$6,CONCATENATE("(",Traitement!F169,")&lt;LD=",LDs!$F$7),Traitement!F169),IF(Traitement!B165="ELEMENTAR",IF(Traitement!C169&lt;LDs!$I$5,CONCATENATE("(",Traitement!F169,")&lt;LD=",LDs!$I$6),Traitement!F169),"")))</f>
        <v/>
      </c>
      <c r="D172" s="26" t="str">
        <f>IF($A172="","",IF(Traitement!B165="ELEMENTAR",IF(Traitement!D169&lt;LDs!$I$7,CONCATENATE("(",Traitement!G169,")&lt;LD=",LDs!$I$8),Traitement!G169),""))</f>
        <v/>
      </c>
      <c r="F172" s="25" t="str">
        <f>IF(G172="","",IF(Traitement!$B$4="SOLS","",G172*1.724))</f>
        <v/>
      </c>
      <c r="G172" s="5" t="str">
        <f>IF(C172="","",IF(Traitement!I169="","",IF(Traitement!$B$4="SOLS",C172,C172-(Traitement!I169*0.12))))</f>
        <v/>
      </c>
      <c r="H172" s="5" t="str">
        <f>IF(B172="","",IF(Traitement!$B$4="SOLS","",IF(Traitement!$B$4="SOLS","",B172*10)))</f>
        <v/>
      </c>
      <c r="I172" s="26" t="str">
        <f>IF(B172="","",IF(C172="","",IF(Traitement!$B$4="SOLS","",(C172/B172)*10)))</f>
        <v/>
      </c>
    </row>
    <row r="173" spans="1:9" customFormat="1" x14ac:dyDescent="0.25">
      <c r="A173" s="21" t="str">
        <f>IF(Traitement!A170="","",Traitement!A170)</f>
        <v/>
      </c>
      <c r="B173" s="25" t="str">
        <f>IF($A173="","",IF(Traitement!$B$3="LECO",IF(Traitement!B170&lt;LDs!$C$3,CONCATENATE("(",Traitement!E170,")&lt;LD=",LDs!$C$4),Traitement!E170),IF(Traitement!$B$3="THERMO",IF(Traitement!B170&lt;LDs!$F$3,CONCATENATE("(",Traitement!E170,")&lt;LD=",LDs!$F$4),Traitement!E170),IF(Traitement!$B$3="ELEMENTAR",IF(Traitement!B170&lt;LDs!$I$3,CONCATENATE("(",Traitement!E170,")&lt;LD=",LDs!$I$4),Traitement!E170),""))))</f>
        <v/>
      </c>
      <c r="C173" s="5" t="str">
        <f>IF($A173="","",IF(Traitement!B166="THERMO",IF(Traitement!C170&lt;LDs!$F$6,CONCATENATE("(",Traitement!F170,")&lt;LD=",LDs!$F$7),Traitement!F170),IF(Traitement!B166="ELEMENTAR",IF(Traitement!C170&lt;LDs!$I$5,CONCATENATE("(",Traitement!F170,")&lt;LD=",LDs!$I$6),Traitement!F170),"")))</f>
        <v/>
      </c>
      <c r="D173" s="26" t="str">
        <f>IF($A173="","",IF(Traitement!B166="ELEMENTAR",IF(Traitement!D170&lt;LDs!$I$7,CONCATENATE("(",Traitement!G170,")&lt;LD=",LDs!$I$8),Traitement!G170),""))</f>
        <v/>
      </c>
      <c r="F173" s="25" t="str">
        <f>IF(G173="","",IF(Traitement!$B$4="SOLS","",G173*1.724))</f>
        <v/>
      </c>
      <c r="G173" s="5" t="str">
        <f>IF(C173="","",IF(Traitement!I170="","",IF(Traitement!$B$4="SOLS",C173,C173-(Traitement!I170*0.12))))</f>
        <v/>
      </c>
      <c r="H173" s="5" t="str">
        <f>IF(B173="","",IF(Traitement!$B$4="SOLS","",IF(Traitement!$B$4="SOLS","",B173*10)))</f>
        <v/>
      </c>
      <c r="I173" s="26" t="str">
        <f>IF(B173="","",IF(C173="","",IF(Traitement!$B$4="SOLS","",(C173/B173)*10)))</f>
        <v/>
      </c>
    </row>
    <row r="174" spans="1:9" customFormat="1" x14ac:dyDescent="0.25">
      <c r="A174" s="21" t="str">
        <f>IF(Traitement!A171="","",Traitement!A171)</f>
        <v/>
      </c>
      <c r="B174" s="25" t="str">
        <f>IF($A174="","",IF(Traitement!$B$3="LECO",IF(Traitement!B171&lt;LDs!$C$3,CONCATENATE("(",Traitement!E171,")&lt;LD=",LDs!$C$4),Traitement!E171),IF(Traitement!$B$3="THERMO",IF(Traitement!B171&lt;LDs!$F$3,CONCATENATE("(",Traitement!E171,")&lt;LD=",LDs!$F$4),Traitement!E171),IF(Traitement!$B$3="ELEMENTAR",IF(Traitement!B171&lt;LDs!$I$3,CONCATENATE("(",Traitement!E171,")&lt;LD=",LDs!$I$4),Traitement!E171),""))))</f>
        <v/>
      </c>
      <c r="C174" s="5" t="str">
        <f>IF($A174="","",IF(Traitement!B167="THERMO",IF(Traitement!C171&lt;LDs!$F$6,CONCATENATE("(",Traitement!F171,")&lt;LD=",LDs!$F$7),Traitement!F171),IF(Traitement!B167="ELEMENTAR",IF(Traitement!C171&lt;LDs!$I$5,CONCATENATE("(",Traitement!F171,")&lt;LD=",LDs!$I$6),Traitement!F171),"")))</f>
        <v/>
      </c>
      <c r="D174" s="26" t="str">
        <f>IF($A174="","",IF(Traitement!B167="ELEMENTAR",IF(Traitement!D171&lt;LDs!$I$7,CONCATENATE("(",Traitement!G171,")&lt;LD=",LDs!$I$8),Traitement!G171),""))</f>
        <v/>
      </c>
      <c r="F174" s="25" t="str">
        <f>IF(G174="","",IF(Traitement!$B$4="SOLS","",G174*1.724))</f>
        <v/>
      </c>
      <c r="G174" s="5" t="str">
        <f>IF(C174="","",IF(Traitement!I171="","",IF(Traitement!$B$4="SOLS",C174,C174-(Traitement!I171*0.12))))</f>
        <v/>
      </c>
      <c r="H174" s="5" t="str">
        <f>IF(B174="","",IF(Traitement!$B$4="SOLS","",IF(Traitement!$B$4="SOLS","",B174*10)))</f>
        <v/>
      </c>
      <c r="I174" s="26" t="str">
        <f>IF(B174="","",IF(C174="","",IF(Traitement!$B$4="SOLS","",(C174/B174)*10)))</f>
        <v/>
      </c>
    </row>
    <row r="175" spans="1:9" customFormat="1" x14ac:dyDescent="0.25">
      <c r="A175" s="21" t="str">
        <f>IF(Traitement!A172="","",Traitement!A172)</f>
        <v/>
      </c>
      <c r="B175" s="25" t="str">
        <f>IF($A175="","",IF(Traitement!$B$3="LECO",IF(Traitement!B172&lt;LDs!$C$3,CONCATENATE("(",Traitement!E172,")&lt;LD=",LDs!$C$4),Traitement!E172),IF(Traitement!$B$3="THERMO",IF(Traitement!B172&lt;LDs!$F$3,CONCATENATE("(",Traitement!E172,")&lt;LD=",LDs!$F$4),Traitement!E172),IF(Traitement!$B$3="ELEMENTAR",IF(Traitement!B172&lt;LDs!$I$3,CONCATENATE("(",Traitement!E172,")&lt;LD=",LDs!$I$4),Traitement!E172),""))))</f>
        <v/>
      </c>
      <c r="C175" s="5" t="str">
        <f>IF($A175="","",IF(Traitement!B168="THERMO",IF(Traitement!C172&lt;LDs!$F$6,CONCATENATE("(",Traitement!F172,")&lt;LD=",LDs!$F$7),Traitement!F172),IF(Traitement!B168="ELEMENTAR",IF(Traitement!C172&lt;LDs!$I$5,CONCATENATE("(",Traitement!F172,")&lt;LD=",LDs!$I$6),Traitement!F172),"")))</f>
        <v/>
      </c>
      <c r="D175" s="26" t="str">
        <f>IF($A175="","",IF(Traitement!B168="ELEMENTAR",IF(Traitement!D172&lt;LDs!$I$7,CONCATENATE("(",Traitement!G172,")&lt;LD=",LDs!$I$8),Traitement!G172),""))</f>
        <v/>
      </c>
      <c r="F175" s="25" t="str">
        <f>IF(G175="","",IF(Traitement!$B$4="SOLS","",G175*1.724))</f>
        <v/>
      </c>
      <c r="G175" s="5" t="str">
        <f>IF(C175="","",IF(Traitement!I172="","",IF(Traitement!$B$4="SOLS",C175,C175-(Traitement!I172*0.12))))</f>
        <v/>
      </c>
      <c r="H175" s="5" t="str">
        <f>IF(B175="","",IF(Traitement!$B$4="SOLS","",IF(Traitement!$B$4="SOLS","",B175*10)))</f>
        <v/>
      </c>
      <c r="I175" s="26" t="str">
        <f>IF(B175="","",IF(C175="","",IF(Traitement!$B$4="SOLS","",(C175/B175)*10)))</f>
        <v/>
      </c>
    </row>
    <row r="176" spans="1:9" customFormat="1" x14ac:dyDescent="0.25">
      <c r="A176" s="21" t="str">
        <f>IF(Traitement!A173="","",Traitement!A173)</f>
        <v/>
      </c>
      <c r="B176" s="25" t="str">
        <f>IF($A176="","",IF(Traitement!$B$3="LECO",IF(Traitement!B173&lt;LDs!$C$3,CONCATENATE("(",Traitement!E173,")&lt;LD=",LDs!$C$4),Traitement!E173),IF(Traitement!$B$3="THERMO",IF(Traitement!B173&lt;LDs!$F$3,CONCATENATE("(",Traitement!E173,")&lt;LD=",LDs!$F$4),Traitement!E173),IF(Traitement!$B$3="ELEMENTAR",IF(Traitement!B173&lt;LDs!$I$3,CONCATENATE("(",Traitement!E173,")&lt;LD=",LDs!$I$4),Traitement!E173),""))))</f>
        <v/>
      </c>
      <c r="C176" s="5" t="str">
        <f>IF($A176="","",IF(Traitement!B169="THERMO",IF(Traitement!C173&lt;LDs!$F$6,CONCATENATE("(",Traitement!F173,")&lt;LD=",LDs!$F$7),Traitement!F173),IF(Traitement!B169="ELEMENTAR",IF(Traitement!C173&lt;LDs!$I$5,CONCATENATE("(",Traitement!F173,")&lt;LD=",LDs!$I$6),Traitement!F173),"")))</f>
        <v/>
      </c>
      <c r="D176" s="26" t="str">
        <f>IF($A176="","",IF(Traitement!B169="ELEMENTAR",IF(Traitement!D173&lt;LDs!$I$7,CONCATENATE("(",Traitement!G173,")&lt;LD=",LDs!$I$8),Traitement!G173),""))</f>
        <v/>
      </c>
      <c r="F176" s="25" t="str">
        <f>IF(G176="","",IF(Traitement!$B$4="SOLS","",G176*1.724))</f>
        <v/>
      </c>
      <c r="G176" s="5" t="str">
        <f>IF(C176="","",IF(Traitement!I173="","",IF(Traitement!$B$4="SOLS",C176,C176-(Traitement!I173*0.12))))</f>
        <v/>
      </c>
      <c r="H176" s="5" t="str">
        <f>IF(B176="","",IF(Traitement!$B$4="SOLS","",IF(Traitement!$B$4="SOLS","",B176*10)))</f>
        <v/>
      </c>
      <c r="I176" s="26" t="str">
        <f>IF(B176="","",IF(C176="","",IF(Traitement!$B$4="SOLS","",(C176/B176)*10)))</f>
        <v/>
      </c>
    </row>
    <row r="177" spans="1:9" customFormat="1" x14ac:dyDescent="0.25">
      <c r="A177" s="21" t="str">
        <f>IF(Traitement!A174="","",Traitement!A174)</f>
        <v/>
      </c>
      <c r="B177" s="25" t="str">
        <f>IF($A177="","",IF(Traitement!$B$3="LECO",IF(Traitement!B174&lt;LDs!$C$3,CONCATENATE("(",Traitement!E174,")&lt;LD=",LDs!$C$4),Traitement!E174),IF(Traitement!$B$3="THERMO",IF(Traitement!B174&lt;LDs!$F$3,CONCATENATE("(",Traitement!E174,")&lt;LD=",LDs!$F$4),Traitement!E174),IF(Traitement!$B$3="ELEMENTAR",IF(Traitement!B174&lt;LDs!$I$3,CONCATENATE("(",Traitement!E174,")&lt;LD=",LDs!$I$4),Traitement!E174),""))))</f>
        <v/>
      </c>
      <c r="C177" s="5" t="str">
        <f>IF($A177="","",IF(Traitement!B170="THERMO",IF(Traitement!C174&lt;LDs!$F$6,CONCATENATE("(",Traitement!F174,")&lt;LD=",LDs!$F$7),Traitement!F174),IF(Traitement!B170="ELEMENTAR",IF(Traitement!C174&lt;LDs!$I$5,CONCATENATE("(",Traitement!F174,")&lt;LD=",LDs!$I$6),Traitement!F174),"")))</f>
        <v/>
      </c>
      <c r="D177" s="26" t="str">
        <f>IF($A177="","",IF(Traitement!B170="ELEMENTAR",IF(Traitement!D174&lt;LDs!$I$7,CONCATENATE("(",Traitement!G174,")&lt;LD=",LDs!$I$8),Traitement!G174),""))</f>
        <v/>
      </c>
      <c r="F177" s="25" t="str">
        <f>IF(G177="","",IF(Traitement!$B$4="SOLS","",G177*1.724))</f>
        <v/>
      </c>
      <c r="G177" s="5" t="str">
        <f>IF(C177="","",IF(Traitement!I174="","",IF(Traitement!$B$4="SOLS",C177,C177-(Traitement!I174*0.12))))</f>
        <v/>
      </c>
      <c r="H177" s="5" t="str">
        <f>IF(B177="","",IF(Traitement!$B$4="SOLS","",IF(Traitement!$B$4="SOLS","",B177*10)))</f>
        <v/>
      </c>
      <c r="I177" s="26" t="str">
        <f>IF(B177="","",IF(C177="","",IF(Traitement!$B$4="SOLS","",(C177/B177)*10)))</f>
        <v/>
      </c>
    </row>
    <row r="178" spans="1:9" customFormat="1" x14ac:dyDescent="0.25">
      <c r="A178" s="21" t="str">
        <f>IF(Traitement!A175="","",Traitement!A175)</f>
        <v/>
      </c>
      <c r="B178" s="25" t="str">
        <f>IF($A178="","",IF(Traitement!$B$3="LECO",IF(Traitement!B175&lt;LDs!$C$3,CONCATENATE("(",Traitement!E175,")&lt;LD=",LDs!$C$4),Traitement!E175),IF(Traitement!$B$3="THERMO",IF(Traitement!B175&lt;LDs!$F$3,CONCATENATE("(",Traitement!E175,")&lt;LD=",LDs!$F$4),Traitement!E175),IF(Traitement!$B$3="ELEMENTAR",IF(Traitement!B175&lt;LDs!$I$3,CONCATENATE("(",Traitement!E175,")&lt;LD=",LDs!$I$4),Traitement!E175),""))))</f>
        <v/>
      </c>
      <c r="C178" s="5" t="str">
        <f>IF($A178="","",IF(Traitement!B171="THERMO",IF(Traitement!C175&lt;LDs!$F$6,CONCATENATE("(",Traitement!F175,")&lt;LD=",LDs!$F$7),Traitement!F175),IF(Traitement!B171="ELEMENTAR",IF(Traitement!C175&lt;LDs!$I$5,CONCATENATE("(",Traitement!F175,")&lt;LD=",LDs!$I$6),Traitement!F175),"")))</f>
        <v/>
      </c>
      <c r="D178" s="26" t="str">
        <f>IF($A178="","",IF(Traitement!B171="ELEMENTAR",IF(Traitement!D175&lt;LDs!$I$7,CONCATENATE("(",Traitement!G175,")&lt;LD=",LDs!$I$8),Traitement!G175),""))</f>
        <v/>
      </c>
      <c r="F178" s="25" t="str">
        <f>IF(G178="","",IF(Traitement!$B$4="SOLS","",G178*1.724))</f>
        <v/>
      </c>
      <c r="G178" s="5" t="str">
        <f>IF(C178="","",IF(Traitement!I175="","",IF(Traitement!$B$4="SOLS",C178,C178-(Traitement!I175*0.12))))</f>
        <v/>
      </c>
      <c r="H178" s="5" t="str">
        <f>IF(B178="","",IF(Traitement!$B$4="SOLS","",IF(Traitement!$B$4="SOLS","",B178*10)))</f>
        <v/>
      </c>
      <c r="I178" s="26" t="str">
        <f>IF(B178="","",IF(C178="","",IF(Traitement!$B$4="SOLS","",(C178/B178)*10)))</f>
        <v/>
      </c>
    </row>
    <row r="179" spans="1:9" customFormat="1" x14ac:dyDescent="0.25">
      <c r="A179" s="21" t="str">
        <f>IF(Traitement!A176="","",Traitement!A176)</f>
        <v/>
      </c>
      <c r="B179" s="25" t="str">
        <f>IF($A179="","",IF(Traitement!$B$3="LECO",IF(Traitement!B176&lt;LDs!$C$3,CONCATENATE("(",Traitement!E176,")&lt;LD=",LDs!$C$4),Traitement!E176),IF(Traitement!$B$3="THERMO",IF(Traitement!B176&lt;LDs!$F$3,CONCATENATE("(",Traitement!E176,")&lt;LD=",LDs!$F$4),Traitement!E176),IF(Traitement!$B$3="ELEMENTAR",IF(Traitement!B176&lt;LDs!$I$3,CONCATENATE("(",Traitement!E176,")&lt;LD=",LDs!$I$4),Traitement!E176),""))))</f>
        <v/>
      </c>
      <c r="C179" s="5" t="str">
        <f>IF($A179="","",IF(Traitement!B172="THERMO",IF(Traitement!C176&lt;LDs!$F$6,CONCATENATE("(",Traitement!F176,")&lt;LD=",LDs!$F$7),Traitement!F176),IF(Traitement!B172="ELEMENTAR",IF(Traitement!C176&lt;LDs!$I$5,CONCATENATE("(",Traitement!F176,")&lt;LD=",LDs!$I$6),Traitement!F176),"")))</f>
        <v/>
      </c>
      <c r="D179" s="26" t="str">
        <f>IF($A179="","",IF(Traitement!B172="ELEMENTAR",IF(Traitement!D176&lt;LDs!$I$7,CONCATENATE("(",Traitement!G176,")&lt;LD=",LDs!$I$8),Traitement!G176),""))</f>
        <v/>
      </c>
      <c r="F179" s="25" t="str">
        <f>IF(G179="","",IF(Traitement!$B$4="SOLS","",G179*1.724))</f>
        <v/>
      </c>
      <c r="G179" s="5" t="str">
        <f>IF(C179="","",IF(Traitement!I176="","",IF(Traitement!$B$4="SOLS",C179,C179-(Traitement!I176*0.12))))</f>
        <v/>
      </c>
      <c r="H179" s="5" t="str">
        <f>IF(B179="","",IF(Traitement!$B$4="SOLS","",IF(Traitement!$B$4="SOLS","",B179*10)))</f>
        <v/>
      </c>
      <c r="I179" s="26" t="str">
        <f>IF(B179="","",IF(C179="","",IF(Traitement!$B$4="SOLS","",(C179/B179)*10)))</f>
        <v/>
      </c>
    </row>
    <row r="180" spans="1:9" customFormat="1" x14ac:dyDescent="0.25">
      <c r="A180" s="21" t="str">
        <f>IF(Traitement!A177="","",Traitement!A177)</f>
        <v/>
      </c>
      <c r="B180" s="25" t="str">
        <f>IF($A180="","",IF(Traitement!$B$3="LECO",IF(Traitement!B177&lt;LDs!$C$3,CONCATENATE("(",Traitement!E177,")&lt;LD=",LDs!$C$4),Traitement!E177),IF(Traitement!$B$3="THERMO",IF(Traitement!B177&lt;LDs!$F$3,CONCATENATE("(",Traitement!E177,")&lt;LD=",LDs!$F$4),Traitement!E177),IF(Traitement!$B$3="ELEMENTAR",IF(Traitement!B177&lt;LDs!$I$3,CONCATENATE("(",Traitement!E177,")&lt;LD=",LDs!$I$4),Traitement!E177),""))))</f>
        <v/>
      </c>
      <c r="C180" s="5" t="str">
        <f>IF($A180="","",IF(Traitement!B173="THERMO",IF(Traitement!C177&lt;LDs!$F$6,CONCATENATE("(",Traitement!F177,")&lt;LD=",LDs!$F$7),Traitement!F177),IF(Traitement!B173="ELEMENTAR",IF(Traitement!C177&lt;LDs!$I$5,CONCATENATE("(",Traitement!F177,")&lt;LD=",LDs!$I$6),Traitement!F177),"")))</f>
        <v/>
      </c>
      <c r="D180" s="26" t="str">
        <f>IF($A180="","",IF(Traitement!B173="ELEMENTAR",IF(Traitement!D177&lt;LDs!$I$7,CONCATENATE("(",Traitement!G177,")&lt;LD=",LDs!$I$8),Traitement!G177),""))</f>
        <v/>
      </c>
      <c r="F180" s="25" t="str">
        <f>IF(G180="","",IF(Traitement!$B$4="SOLS","",G180*1.724))</f>
        <v/>
      </c>
      <c r="G180" s="5" t="str">
        <f>IF(C180="","",IF(Traitement!I177="","",IF(Traitement!$B$4="SOLS",C180,C180-(Traitement!I177*0.12))))</f>
        <v/>
      </c>
      <c r="H180" s="5" t="str">
        <f>IF(B180="","",IF(Traitement!$B$4="SOLS","",IF(Traitement!$B$4="SOLS","",B180*10)))</f>
        <v/>
      </c>
      <c r="I180" s="26" t="str">
        <f>IF(B180="","",IF(C180="","",IF(Traitement!$B$4="SOLS","",(C180/B180)*10)))</f>
        <v/>
      </c>
    </row>
    <row r="181" spans="1:9" customFormat="1" x14ac:dyDescent="0.25">
      <c r="A181" s="21" t="str">
        <f>IF(Traitement!A178="","",Traitement!A178)</f>
        <v/>
      </c>
      <c r="B181" s="25" t="str">
        <f>IF($A181="","",IF(Traitement!$B$3="LECO",IF(Traitement!B178&lt;LDs!$C$3,CONCATENATE("(",Traitement!E178,")&lt;LD=",LDs!$C$4),Traitement!E178),IF(Traitement!$B$3="THERMO",IF(Traitement!B178&lt;LDs!$F$3,CONCATENATE("(",Traitement!E178,")&lt;LD=",LDs!$F$4),Traitement!E178),IF(Traitement!$B$3="ELEMENTAR",IF(Traitement!B178&lt;LDs!$I$3,CONCATENATE("(",Traitement!E178,")&lt;LD=",LDs!$I$4),Traitement!E178),""))))</f>
        <v/>
      </c>
      <c r="C181" s="5" t="str">
        <f>IF($A181="","",IF(Traitement!B174="THERMO",IF(Traitement!C178&lt;LDs!$F$6,CONCATENATE("(",Traitement!F178,")&lt;LD=",LDs!$F$7),Traitement!F178),IF(Traitement!B174="ELEMENTAR",IF(Traitement!C178&lt;LDs!$I$5,CONCATENATE("(",Traitement!F178,")&lt;LD=",LDs!$I$6),Traitement!F178),"")))</f>
        <v/>
      </c>
      <c r="D181" s="26" t="str">
        <f>IF($A181="","",IF(Traitement!B174="ELEMENTAR",IF(Traitement!D178&lt;LDs!$I$7,CONCATENATE("(",Traitement!G178,")&lt;LD=",LDs!$I$8),Traitement!G178),""))</f>
        <v/>
      </c>
      <c r="F181" s="25" t="str">
        <f>IF(G181="","",IF(Traitement!$B$4="SOLS","",G181*1.724))</f>
        <v/>
      </c>
      <c r="G181" s="5" t="str">
        <f>IF(C181="","",IF(Traitement!I178="","",IF(Traitement!$B$4="SOLS",C181,C181-(Traitement!I178*0.12))))</f>
        <v/>
      </c>
      <c r="H181" s="5" t="str">
        <f>IF(B181="","",IF(Traitement!$B$4="SOLS","",IF(Traitement!$B$4="SOLS","",B181*10)))</f>
        <v/>
      </c>
      <c r="I181" s="26" t="str">
        <f>IF(B181="","",IF(C181="","",IF(Traitement!$B$4="SOLS","",(C181/B181)*10)))</f>
        <v/>
      </c>
    </row>
    <row r="182" spans="1:9" customFormat="1" x14ac:dyDescent="0.25">
      <c r="A182" s="21" t="str">
        <f>IF(Traitement!A179="","",Traitement!A179)</f>
        <v/>
      </c>
      <c r="B182" s="25" t="str">
        <f>IF($A182="","",IF(Traitement!$B$3="LECO",IF(Traitement!B179&lt;LDs!$C$3,CONCATENATE("(",Traitement!E179,")&lt;LD=",LDs!$C$4),Traitement!E179),IF(Traitement!$B$3="THERMO",IF(Traitement!B179&lt;LDs!$F$3,CONCATENATE("(",Traitement!E179,")&lt;LD=",LDs!$F$4),Traitement!E179),IF(Traitement!$B$3="ELEMENTAR",IF(Traitement!B179&lt;LDs!$I$3,CONCATENATE("(",Traitement!E179,")&lt;LD=",LDs!$I$4),Traitement!E179),""))))</f>
        <v/>
      </c>
      <c r="C182" s="5" t="str">
        <f>IF($A182="","",IF(Traitement!B175="THERMO",IF(Traitement!C179&lt;LDs!$F$6,CONCATENATE("(",Traitement!F179,")&lt;LD=",LDs!$F$7),Traitement!F179),IF(Traitement!B175="ELEMENTAR",IF(Traitement!C179&lt;LDs!$I$5,CONCATENATE("(",Traitement!F179,")&lt;LD=",LDs!$I$6),Traitement!F179),"")))</f>
        <v/>
      </c>
      <c r="D182" s="26" t="str">
        <f>IF($A182="","",IF(Traitement!B175="ELEMENTAR",IF(Traitement!D179&lt;LDs!$I$7,CONCATENATE("(",Traitement!G179,")&lt;LD=",LDs!$I$8),Traitement!G179),""))</f>
        <v/>
      </c>
      <c r="F182" s="25" t="str">
        <f>IF(G182="","",IF(Traitement!$B$4="SOLS","",G182*1.724))</f>
        <v/>
      </c>
      <c r="G182" s="5" t="str">
        <f>IF(C182="","",IF(Traitement!I179="","",IF(Traitement!$B$4="SOLS",C182,C182-(Traitement!I179*0.12))))</f>
        <v/>
      </c>
      <c r="H182" s="5" t="str">
        <f>IF(B182="","",IF(Traitement!$B$4="SOLS","",IF(Traitement!$B$4="SOLS","",B182*10)))</f>
        <v/>
      </c>
      <c r="I182" s="26" t="str">
        <f>IF(B182="","",IF(C182="","",IF(Traitement!$B$4="SOLS","",(C182/B182)*10)))</f>
        <v/>
      </c>
    </row>
    <row r="183" spans="1:9" customFormat="1" x14ac:dyDescent="0.25">
      <c r="A183" s="21" t="str">
        <f>IF(Traitement!A180="","",Traitement!A180)</f>
        <v/>
      </c>
      <c r="B183" s="25" t="str">
        <f>IF($A183="","",IF(Traitement!$B$3="LECO",IF(Traitement!B180&lt;LDs!$C$3,CONCATENATE("(",Traitement!E180,")&lt;LD=",LDs!$C$4),Traitement!E180),IF(Traitement!$B$3="THERMO",IF(Traitement!B180&lt;LDs!$F$3,CONCATENATE("(",Traitement!E180,")&lt;LD=",LDs!$F$4),Traitement!E180),IF(Traitement!$B$3="ELEMENTAR",IF(Traitement!B180&lt;LDs!$I$3,CONCATENATE("(",Traitement!E180,")&lt;LD=",LDs!$I$4),Traitement!E180),""))))</f>
        <v/>
      </c>
      <c r="C183" s="5" t="str">
        <f>IF($A183="","",IF(Traitement!B176="THERMO",IF(Traitement!C180&lt;LDs!$F$6,CONCATENATE("(",Traitement!F180,")&lt;LD=",LDs!$F$7),Traitement!F180),IF(Traitement!B176="ELEMENTAR",IF(Traitement!C180&lt;LDs!$I$5,CONCATENATE("(",Traitement!F180,")&lt;LD=",LDs!$I$6),Traitement!F180),"")))</f>
        <v/>
      </c>
      <c r="D183" s="26" t="str">
        <f>IF($A183="","",IF(Traitement!B176="ELEMENTAR",IF(Traitement!D180&lt;LDs!$I$7,CONCATENATE("(",Traitement!G180,")&lt;LD=",LDs!$I$8),Traitement!G180),""))</f>
        <v/>
      </c>
      <c r="F183" s="25" t="str">
        <f>IF(G183="","",IF(Traitement!$B$4="SOLS","",G183*1.724))</f>
        <v/>
      </c>
      <c r="G183" s="5" t="str">
        <f>IF(C183="","",IF(Traitement!I180="","",IF(Traitement!$B$4="SOLS",C183,C183-(Traitement!I180*0.12))))</f>
        <v/>
      </c>
      <c r="H183" s="5" t="str">
        <f>IF(B183="","",IF(Traitement!$B$4="SOLS","",IF(Traitement!$B$4="SOLS","",B183*10)))</f>
        <v/>
      </c>
      <c r="I183" s="26" t="str">
        <f>IF(B183="","",IF(C183="","",IF(Traitement!$B$4="SOLS","",(C183/B183)*10)))</f>
        <v/>
      </c>
    </row>
    <row r="184" spans="1:9" customFormat="1" x14ac:dyDescent="0.25">
      <c r="A184" s="21" t="str">
        <f>IF(Traitement!A181="","",Traitement!A181)</f>
        <v/>
      </c>
      <c r="B184" s="25" t="str">
        <f>IF($A184="","",IF(Traitement!$B$3="LECO",IF(Traitement!B181&lt;LDs!$C$3,CONCATENATE("(",Traitement!E181,")&lt;LD=",LDs!$C$4),Traitement!E181),IF(Traitement!$B$3="THERMO",IF(Traitement!B181&lt;LDs!$F$3,CONCATENATE("(",Traitement!E181,")&lt;LD=",LDs!$F$4),Traitement!E181),IF(Traitement!$B$3="ELEMENTAR",IF(Traitement!B181&lt;LDs!$I$3,CONCATENATE("(",Traitement!E181,")&lt;LD=",LDs!$I$4),Traitement!E181),""))))</f>
        <v/>
      </c>
      <c r="C184" s="5" t="str">
        <f>IF($A184="","",IF(Traitement!B177="THERMO",IF(Traitement!C181&lt;LDs!$F$6,CONCATENATE("(",Traitement!F181,")&lt;LD=",LDs!$F$7),Traitement!F181),IF(Traitement!B177="ELEMENTAR",IF(Traitement!C181&lt;LDs!$I$5,CONCATENATE("(",Traitement!F181,")&lt;LD=",LDs!$I$6),Traitement!F181),"")))</f>
        <v/>
      </c>
      <c r="D184" s="26" t="str">
        <f>IF($A184="","",IF(Traitement!B177="ELEMENTAR",IF(Traitement!D181&lt;LDs!$I$7,CONCATENATE("(",Traitement!G181,")&lt;LD=",LDs!$I$8),Traitement!G181),""))</f>
        <v/>
      </c>
      <c r="F184" s="25" t="str">
        <f>IF(G184="","",IF(Traitement!$B$4="SOLS","",G184*1.724))</f>
        <v/>
      </c>
      <c r="G184" s="5" t="str">
        <f>IF(C184="","",IF(Traitement!I181="","",IF(Traitement!$B$4="SOLS",C184,C184-(Traitement!I181*0.12))))</f>
        <v/>
      </c>
      <c r="H184" s="5" t="str">
        <f>IF(B184="","",IF(Traitement!$B$4="SOLS","",IF(Traitement!$B$4="SOLS","",B184*10)))</f>
        <v/>
      </c>
      <c r="I184" s="26" t="str">
        <f>IF(B184="","",IF(C184="","",IF(Traitement!$B$4="SOLS","",(C184/B184)*10)))</f>
        <v/>
      </c>
    </row>
    <row r="185" spans="1:9" customFormat="1" x14ac:dyDescent="0.25">
      <c r="A185" s="21" t="str">
        <f>IF(Traitement!A182="","",Traitement!A182)</f>
        <v/>
      </c>
      <c r="B185" s="25" t="str">
        <f>IF($A185="","",IF(Traitement!$B$3="LECO",IF(Traitement!B182&lt;LDs!$C$3,CONCATENATE("(",Traitement!E182,")&lt;LD=",LDs!$C$4),Traitement!E182),IF(Traitement!$B$3="THERMO",IF(Traitement!B182&lt;LDs!$F$3,CONCATENATE("(",Traitement!E182,")&lt;LD=",LDs!$F$4),Traitement!E182),IF(Traitement!$B$3="ELEMENTAR",IF(Traitement!B182&lt;LDs!$I$3,CONCATENATE("(",Traitement!E182,")&lt;LD=",LDs!$I$4),Traitement!E182),""))))</f>
        <v/>
      </c>
      <c r="C185" s="5" t="str">
        <f>IF($A185="","",IF(Traitement!B178="THERMO",IF(Traitement!C182&lt;LDs!$F$6,CONCATENATE("(",Traitement!F182,")&lt;LD=",LDs!$F$7),Traitement!F182),IF(Traitement!B178="ELEMENTAR",IF(Traitement!C182&lt;LDs!$I$5,CONCATENATE("(",Traitement!F182,")&lt;LD=",LDs!$I$6),Traitement!F182),"")))</f>
        <v/>
      </c>
      <c r="D185" s="26" t="str">
        <f>IF($A185="","",IF(Traitement!B178="ELEMENTAR",IF(Traitement!D182&lt;LDs!$I$7,CONCATENATE("(",Traitement!G182,")&lt;LD=",LDs!$I$8),Traitement!G182),""))</f>
        <v/>
      </c>
      <c r="F185" s="25" t="str">
        <f>IF(G185="","",IF(Traitement!$B$4="SOLS","",G185*1.724))</f>
        <v/>
      </c>
      <c r="G185" s="5" t="str">
        <f>IF(C185="","",IF(Traitement!I182="","",IF(Traitement!$B$4="SOLS",C185,C185-(Traitement!I182*0.12))))</f>
        <v/>
      </c>
      <c r="H185" s="5" t="str">
        <f>IF(B185="","",IF(Traitement!$B$4="SOLS","",IF(Traitement!$B$4="SOLS","",B185*10)))</f>
        <v/>
      </c>
      <c r="I185" s="26" t="str">
        <f>IF(B185="","",IF(C185="","",IF(Traitement!$B$4="SOLS","",(C185/B185)*10)))</f>
        <v/>
      </c>
    </row>
    <row r="186" spans="1:9" customFormat="1" x14ac:dyDescent="0.25">
      <c r="A186" s="21" t="str">
        <f>IF(Traitement!A183="","",Traitement!A183)</f>
        <v/>
      </c>
      <c r="B186" s="25" t="str">
        <f>IF($A186="","",IF(Traitement!$B$3="LECO",IF(Traitement!B183&lt;LDs!$C$3,CONCATENATE("(",Traitement!E183,")&lt;LD=",LDs!$C$4),Traitement!E183),IF(Traitement!$B$3="THERMO",IF(Traitement!B183&lt;LDs!$F$3,CONCATENATE("(",Traitement!E183,")&lt;LD=",LDs!$F$4),Traitement!E183),IF(Traitement!$B$3="ELEMENTAR",IF(Traitement!B183&lt;LDs!$I$3,CONCATENATE("(",Traitement!E183,")&lt;LD=",LDs!$I$4),Traitement!E183),""))))</f>
        <v/>
      </c>
      <c r="C186" s="5" t="str">
        <f>IF($A186="","",IF(Traitement!B179="THERMO",IF(Traitement!C183&lt;LDs!$F$6,CONCATENATE("(",Traitement!F183,")&lt;LD=",LDs!$F$7),Traitement!F183),IF(Traitement!B179="ELEMENTAR",IF(Traitement!C183&lt;LDs!$I$5,CONCATENATE("(",Traitement!F183,")&lt;LD=",LDs!$I$6),Traitement!F183),"")))</f>
        <v/>
      </c>
      <c r="D186" s="26" t="str">
        <f>IF($A186="","",IF(Traitement!B179="ELEMENTAR",IF(Traitement!D183&lt;LDs!$I$7,CONCATENATE("(",Traitement!G183,")&lt;LD=",LDs!$I$8),Traitement!G183),""))</f>
        <v/>
      </c>
      <c r="F186" s="25" t="str">
        <f>IF(G186="","",IF(Traitement!$B$4="SOLS","",G186*1.724))</f>
        <v/>
      </c>
      <c r="G186" s="5" t="str">
        <f>IF(C186="","",IF(Traitement!I183="","",IF(Traitement!$B$4="SOLS",C186,C186-(Traitement!I183*0.12))))</f>
        <v/>
      </c>
      <c r="H186" s="5" t="str">
        <f>IF(B186="","",IF(Traitement!$B$4="SOLS","",IF(Traitement!$B$4="SOLS","",B186*10)))</f>
        <v/>
      </c>
      <c r="I186" s="26" t="str">
        <f>IF(B186="","",IF(C186="","",IF(Traitement!$B$4="SOLS","",(C186/B186)*10)))</f>
        <v/>
      </c>
    </row>
    <row r="187" spans="1:9" customFormat="1" x14ac:dyDescent="0.25">
      <c r="A187" s="21" t="str">
        <f>IF(Traitement!A184="","",Traitement!A184)</f>
        <v/>
      </c>
      <c r="B187" s="25" t="str">
        <f>IF($A187="","",IF(Traitement!$B$3="LECO",IF(Traitement!B184&lt;LDs!$C$3,CONCATENATE("(",Traitement!E184,")&lt;LD=",LDs!$C$4),Traitement!E184),IF(Traitement!$B$3="THERMO",IF(Traitement!B184&lt;LDs!$F$3,CONCATENATE("(",Traitement!E184,")&lt;LD=",LDs!$F$4),Traitement!E184),IF(Traitement!$B$3="ELEMENTAR",IF(Traitement!B184&lt;LDs!$I$3,CONCATENATE("(",Traitement!E184,")&lt;LD=",LDs!$I$4),Traitement!E184),""))))</f>
        <v/>
      </c>
      <c r="C187" s="5" t="str">
        <f>IF($A187="","",IF(Traitement!B180="THERMO",IF(Traitement!C184&lt;LDs!$F$6,CONCATENATE("(",Traitement!F184,")&lt;LD=",LDs!$F$7),Traitement!F184),IF(Traitement!B180="ELEMENTAR",IF(Traitement!C184&lt;LDs!$I$5,CONCATENATE("(",Traitement!F184,")&lt;LD=",LDs!$I$6),Traitement!F184),"")))</f>
        <v/>
      </c>
      <c r="D187" s="26" t="str">
        <f>IF($A187="","",IF(Traitement!B180="ELEMENTAR",IF(Traitement!D184&lt;LDs!$I$7,CONCATENATE("(",Traitement!G184,")&lt;LD=",LDs!$I$8),Traitement!G184),""))</f>
        <v/>
      </c>
      <c r="F187" s="25" t="str">
        <f>IF(G187="","",IF(Traitement!$B$4="SOLS","",G187*1.724))</f>
        <v/>
      </c>
      <c r="G187" s="5" t="str">
        <f>IF(C187="","",IF(Traitement!I184="","",IF(Traitement!$B$4="SOLS",C187,C187-(Traitement!I184*0.12))))</f>
        <v/>
      </c>
      <c r="H187" s="5" t="str">
        <f>IF(B187="","",IF(Traitement!$B$4="SOLS","",IF(Traitement!$B$4="SOLS","",B187*10)))</f>
        <v/>
      </c>
      <c r="I187" s="26" t="str">
        <f>IF(B187="","",IF(C187="","",IF(Traitement!$B$4="SOLS","",(C187/B187)*10)))</f>
        <v/>
      </c>
    </row>
    <row r="188" spans="1:9" customFormat="1" x14ac:dyDescent="0.25">
      <c r="A188" s="21" t="str">
        <f>IF(Traitement!A185="","",Traitement!A185)</f>
        <v/>
      </c>
      <c r="B188" s="25" t="str">
        <f>IF($A188="","",IF(Traitement!$B$3="LECO",IF(Traitement!B185&lt;LDs!$C$3,CONCATENATE("(",Traitement!E185,")&lt;LD=",LDs!$C$4),Traitement!E185),IF(Traitement!$B$3="THERMO",IF(Traitement!B185&lt;LDs!$F$3,CONCATENATE("(",Traitement!E185,")&lt;LD=",LDs!$F$4),Traitement!E185),IF(Traitement!$B$3="ELEMENTAR",IF(Traitement!B185&lt;LDs!$I$3,CONCATENATE("(",Traitement!E185,")&lt;LD=",LDs!$I$4),Traitement!E185),""))))</f>
        <v/>
      </c>
      <c r="C188" s="5" t="str">
        <f>IF($A188="","",IF(Traitement!B181="THERMO",IF(Traitement!C185&lt;LDs!$F$6,CONCATENATE("(",Traitement!F185,")&lt;LD=",LDs!$F$7),Traitement!F185),IF(Traitement!B181="ELEMENTAR",IF(Traitement!C185&lt;LDs!$I$5,CONCATENATE("(",Traitement!F185,")&lt;LD=",LDs!$I$6),Traitement!F185),"")))</f>
        <v/>
      </c>
      <c r="D188" s="26" t="str">
        <f>IF($A188="","",IF(Traitement!B181="ELEMENTAR",IF(Traitement!D185&lt;LDs!$I$7,CONCATENATE("(",Traitement!G185,")&lt;LD=",LDs!$I$8),Traitement!G185),""))</f>
        <v/>
      </c>
      <c r="F188" s="25" t="str">
        <f>IF(G188="","",IF(Traitement!$B$4="SOLS","",G188*1.724))</f>
        <v/>
      </c>
      <c r="G188" s="5" t="str">
        <f>IF(C188="","",IF(Traitement!I185="","",IF(Traitement!$B$4="SOLS",C188,C188-(Traitement!I185*0.12))))</f>
        <v/>
      </c>
      <c r="H188" s="5" t="str">
        <f>IF(B188="","",IF(Traitement!$B$4="SOLS","",IF(Traitement!$B$4="SOLS","",B188*10)))</f>
        <v/>
      </c>
      <c r="I188" s="26" t="str">
        <f>IF(B188="","",IF(C188="","",IF(Traitement!$B$4="SOLS","",(C188/B188)*10)))</f>
        <v/>
      </c>
    </row>
    <row r="189" spans="1:9" customFormat="1" x14ac:dyDescent="0.25">
      <c r="A189" s="21" t="str">
        <f>IF(Traitement!A186="","",Traitement!A186)</f>
        <v/>
      </c>
      <c r="B189" s="25" t="str">
        <f>IF($A189="","",IF(Traitement!$B$3="LECO",IF(Traitement!B186&lt;LDs!$C$3,CONCATENATE("(",Traitement!E186,")&lt;LD=",LDs!$C$4),Traitement!E186),IF(Traitement!$B$3="THERMO",IF(Traitement!B186&lt;LDs!$F$3,CONCATENATE("(",Traitement!E186,")&lt;LD=",LDs!$F$4),Traitement!E186),IF(Traitement!$B$3="ELEMENTAR",IF(Traitement!B186&lt;LDs!$I$3,CONCATENATE("(",Traitement!E186,")&lt;LD=",LDs!$I$4),Traitement!E186),""))))</f>
        <v/>
      </c>
      <c r="C189" s="5" t="str">
        <f>IF($A189="","",IF(Traitement!B182="THERMO",IF(Traitement!C186&lt;LDs!$F$6,CONCATENATE("(",Traitement!F186,")&lt;LD=",LDs!$F$7),Traitement!F186),IF(Traitement!B182="ELEMENTAR",IF(Traitement!C186&lt;LDs!$I$5,CONCATENATE("(",Traitement!F186,")&lt;LD=",LDs!$I$6),Traitement!F186),"")))</f>
        <v/>
      </c>
      <c r="D189" s="26" t="str">
        <f>IF($A189="","",IF(Traitement!B182="ELEMENTAR",IF(Traitement!D186&lt;LDs!$I$7,CONCATENATE("(",Traitement!G186,")&lt;LD=",LDs!$I$8),Traitement!G186),""))</f>
        <v/>
      </c>
      <c r="F189" s="25" t="str">
        <f>IF(G189="","",IF(Traitement!$B$4="SOLS","",G189*1.724))</f>
        <v/>
      </c>
      <c r="G189" s="5" t="str">
        <f>IF(C189="","",IF(Traitement!I186="","",IF(Traitement!$B$4="SOLS",C189,C189-(Traitement!I186*0.12))))</f>
        <v/>
      </c>
      <c r="H189" s="5" t="str">
        <f>IF(B189="","",IF(Traitement!$B$4="SOLS","",IF(Traitement!$B$4="SOLS","",B189*10)))</f>
        <v/>
      </c>
      <c r="I189" s="26" t="str">
        <f>IF(B189="","",IF(C189="","",IF(Traitement!$B$4="SOLS","",(C189/B189)*10)))</f>
        <v/>
      </c>
    </row>
    <row r="190" spans="1:9" customFormat="1" x14ac:dyDescent="0.25">
      <c r="A190" s="21" t="str">
        <f>IF(Traitement!A187="","",Traitement!A187)</f>
        <v/>
      </c>
      <c r="B190" s="25" t="str">
        <f>IF($A190="","",IF(Traitement!$B$3="LECO",IF(Traitement!B187&lt;LDs!$C$3,CONCATENATE("(",Traitement!E187,")&lt;LD=",LDs!$C$4),Traitement!E187),IF(Traitement!$B$3="THERMO",IF(Traitement!B187&lt;LDs!$F$3,CONCATENATE("(",Traitement!E187,")&lt;LD=",LDs!$F$4),Traitement!E187),IF(Traitement!$B$3="ELEMENTAR",IF(Traitement!B187&lt;LDs!$I$3,CONCATENATE("(",Traitement!E187,")&lt;LD=",LDs!$I$4),Traitement!E187),""))))</f>
        <v/>
      </c>
      <c r="C190" s="5" t="str">
        <f>IF($A190="","",IF(Traitement!B183="THERMO",IF(Traitement!C187&lt;LDs!$F$6,CONCATENATE("(",Traitement!F187,")&lt;LD=",LDs!$F$7),Traitement!F187),IF(Traitement!B183="ELEMENTAR",IF(Traitement!C187&lt;LDs!$I$5,CONCATENATE("(",Traitement!F187,")&lt;LD=",LDs!$I$6),Traitement!F187),"")))</f>
        <v/>
      </c>
      <c r="D190" s="26" t="str">
        <f>IF($A190="","",IF(Traitement!B183="ELEMENTAR",IF(Traitement!D187&lt;LDs!$I$7,CONCATENATE("(",Traitement!G187,")&lt;LD=",LDs!$I$8),Traitement!G187),""))</f>
        <v/>
      </c>
      <c r="F190" s="25" t="str">
        <f>IF(G190="","",IF(Traitement!$B$4="SOLS","",G190*1.724))</f>
        <v/>
      </c>
      <c r="G190" s="5" t="str">
        <f>IF(C190="","",IF(Traitement!I187="","",IF(Traitement!$B$4="SOLS",C190,C190-(Traitement!I187*0.12))))</f>
        <v/>
      </c>
      <c r="H190" s="5" t="str">
        <f>IF(B190="","",IF(Traitement!$B$4="SOLS","",IF(Traitement!$B$4="SOLS","",B190*10)))</f>
        <v/>
      </c>
      <c r="I190" s="26" t="str">
        <f>IF(B190="","",IF(C190="","",IF(Traitement!$B$4="SOLS","",(C190/B190)*10)))</f>
        <v/>
      </c>
    </row>
    <row r="191" spans="1:9" customFormat="1" x14ac:dyDescent="0.25">
      <c r="A191" s="21" t="str">
        <f>IF(Traitement!A188="","",Traitement!A188)</f>
        <v/>
      </c>
      <c r="B191" s="25" t="str">
        <f>IF($A191="","",IF(Traitement!$B$3="LECO",IF(Traitement!B188&lt;LDs!$C$3,CONCATENATE("(",Traitement!E188,")&lt;LD=",LDs!$C$4),Traitement!E188),IF(Traitement!$B$3="THERMO",IF(Traitement!B188&lt;LDs!$F$3,CONCATENATE("(",Traitement!E188,")&lt;LD=",LDs!$F$4),Traitement!E188),IF(Traitement!$B$3="ELEMENTAR",IF(Traitement!B188&lt;LDs!$I$3,CONCATENATE("(",Traitement!E188,")&lt;LD=",LDs!$I$4),Traitement!E188),""))))</f>
        <v/>
      </c>
      <c r="C191" s="5" t="str">
        <f>IF($A191="","",IF(Traitement!B184="THERMO",IF(Traitement!C188&lt;LDs!$F$6,CONCATENATE("(",Traitement!F188,")&lt;LD=",LDs!$F$7),Traitement!F188),IF(Traitement!B184="ELEMENTAR",IF(Traitement!C188&lt;LDs!$I$5,CONCATENATE("(",Traitement!F188,")&lt;LD=",LDs!$I$6),Traitement!F188),"")))</f>
        <v/>
      </c>
      <c r="D191" s="26" t="str">
        <f>IF($A191="","",IF(Traitement!B184="ELEMENTAR",IF(Traitement!D188&lt;LDs!$I$7,CONCATENATE("(",Traitement!G188,")&lt;LD=",LDs!$I$8),Traitement!G188),""))</f>
        <v/>
      </c>
      <c r="F191" s="25" t="str">
        <f>IF(G191="","",IF(Traitement!$B$4="SOLS","",G191*1.724))</f>
        <v/>
      </c>
      <c r="G191" s="5" t="str">
        <f>IF(C191="","",IF(Traitement!I188="","",IF(Traitement!$B$4="SOLS",C191,C191-(Traitement!I188*0.12))))</f>
        <v/>
      </c>
      <c r="H191" s="5" t="str">
        <f>IF(B191="","",IF(Traitement!$B$4="SOLS","",IF(Traitement!$B$4="SOLS","",B191*10)))</f>
        <v/>
      </c>
      <c r="I191" s="26" t="str">
        <f>IF(B191="","",IF(C191="","",IF(Traitement!$B$4="SOLS","",(C191/B191)*10)))</f>
        <v/>
      </c>
    </row>
    <row r="192" spans="1:9" customFormat="1" x14ac:dyDescent="0.25">
      <c r="A192" s="21" t="str">
        <f>IF(Traitement!A189="","",Traitement!A189)</f>
        <v/>
      </c>
      <c r="B192" s="25" t="str">
        <f>IF($A192="","",IF(Traitement!$B$3="LECO",IF(Traitement!B189&lt;LDs!$C$3,CONCATENATE("(",Traitement!E189,")&lt;LD=",LDs!$C$4),Traitement!E189),IF(Traitement!$B$3="THERMO",IF(Traitement!B189&lt;LDs!$F$3,CONCATENATE("(",Traitement!E189,")&lt;LD=",LDs!$F$4),Traitement!E189),IF(Traitement!$B$3="ELEMENTAR",IF(Traitement!B189&lt;LDs!$I$3,CONCATENATE("(",Traitement!E189,")&lt;LD=",LDs!$I$4),Traitement!E189),""))))</f>
        <v/>
      </c>
      <c r="C192" s="5" t="str">
        <f>IF($A192="","",IF(Traitement!B185="THERMO",IF(Traitement!C189&lt;LDs!$F$6,CONCATENATE("(",Traitement!F189,")&lt;LD=",LDs!$F$7),Traitement!F189),IF(Traitement!B185="ELEMENTAR",IF(Traitement!C189&lt;LDs!$I$5,CONCATENATE("(",Traitement!F189,")&lt;LD=",LDs!$I$6),Traitement!F189),"")))</f>
        <v/>
      </c>
      <c r="D192" s="26" t="str">
        <f>IF($A192="","",IF(Traitement!B185="ELEMENTAR",IF(Traitement!D189&lt;LDs!$I$7,CONCATENATE("(",Traitement!G189,")&lt;LD=",LDs!$I$8),Traitement!G189),""))</f>
        <v/>
      </c>
      <c r="F192" s="25" t="str">
        <f>IF(G192="","",IF(Traitement!$B$4="SOLS","",G192*1.724))</f>
        <v/>
      </c>
      <c r="G192" s="5" t="str">
        <f>IF(C192="","",IF(Traitement!I189="","",IF(Traitement!$B$4="SOLS",C192,C192-(Traitement!I189*0.12))))</f>
        <v/>
      </c>
      <c r="H192" s="5" t="str">
        <f>IF(B192="","",IF(Traitement!$B$4="SOLS","",IF(Traitement!$B$4="SOLS","",B192*10)))</f>
        <v/>
      </c>
      <c r="I192" s="26" t="str">
        <f>IF(B192="","",IF(C192="","",IF(Traitement!$B$4="SOLS","",(C192/B192)*10)))</f>
        <v/>
      </c>
    </row>
    <row r="193" spans="1:9" customFormat="1" x14ac:dyDescent="0.25">
      <c r="A193" s="21" t="str">
        <f>IF(Traitement!A190="","",Traitement!A190)</f>
        <v/>
      </c>
      <c r="B193" s="25" t="str">
        <f>IF($A193="","",IF(Traitement!$B$3="LECO",IF(Traitement!B190&lt;LDs!$C$3,CONCATENATE("(",Traitement!E190,")&lt;LD=",LDs!$C$4),Traitement!E190),IF(Traitement!$B$3="THERMO",IF(Traitement!B190&lt;LDs!$F$3,CONCATENATE("(",Traitement!E190,")&lt;LD=",LDs!$F$4),Traitement!E190),IF(Traitement!$B$3="ELEMENTAR",IF(Traitement!B190&lt;LDs!$I$3,CONCATENATE("(",Traitement!E190,")&lt;LD=",LDs!$I$4),Traitement!E190),""))))</f>
        <v/>
      </c>
      <c r="C193" s="5" t="str">
        <f>IF($A193="","",IF(Traitement!B186="THERMO",IF(Traitement!C190&lt;LDs!$F$6,CONCATENATE("(",Traitement!F190,")&lt;LD=",LDs!$F$7),Traitement!F190),IF(Traitement!B186="ELEMENTAR",IF(Traitement!C190&lt;LDs!$I$5,CONCATENATE("(",Traitement!F190,")&lt;LD=",LDs!$I$6),Traitement!F190),"")))</f>
        <v/>
      </c>
      <c r="D193" s="26" t="str">
        <f>IF($A193="","",IF(Traitement!B186="ELEMENTAR",IF(Traitement!D190&lt;LDs!$I$7,CONCATENATE("(",Traitement!G190,")&lt;LD=",LDs!$I$8),Traitement!G190),""))</f>
        <v/>
      </c>
      <c r="F193" s="25" t="str">
        <f>IF(G193="","",IF(Traitement!$B$4="SOLS","",G193*1.724))</f>
        <v/>
      </c>
      <c r="G193" s="5" t="str">
        <f>IF(C193="","",IF(Traitement!I190="","",IF(Traitement!$B$4="SOLS",C193,C193-(Traitement!I190*0.12))))</f>
        <v/>
      </c>
      <c r="H193" s="5" t="str">
        <f>IF(B193="","",IF(Traitement!$B$4="SOLS","",IF(Traitement!$B$4="SOLS","",B193*10)))</f>
        <v/>
      </c>
      <c r="I193" s="26" t="str">
        <f>IF(B193="","",IF(C193="","",IF(Traitement!$B$4="SOLS","",(C193/B193)*10)))</f>
        <v/>
      </c>
    </row>
    <row r="194" spans="1:9" customFormat="1" x14ac:dyDescent="0.25">
      <c r="A194" s="21" t="str">
        <f>IF(Traitement!A191="","",Traitement!A191)</f>
        <v/>
      </c>
      <c r="B194" s="25" t="str">
        <f>IF($A194="","",IF(Traitement!$B$3="LECO",IF(Traitement!B191&lt;LDs!$C$3,CONCATENATE("(",Traitement!E191,")&lt;LD=",LDs!$C$4),Traitement!E191),IF(Traitement!$B$3="THERMO",IF(Traitement!B191&lt;LDs!$F$3,CONCATENATE("(",Traitement!E191,")&lt;LD=",LDs!$F$4),Traitement!E191),IF(Traitement!$B$3="ELEMENTAR",IF(Traitement!B191&lt;LDs!$I$3,CONCATENATE("(",Traitement!E191,")&lt;LD=",LDs!$I$4),Traitement!E191),""))))</f>
        <v/>
      </c>
      <c r="C194" s="5" t="str">
        <f>IF($A194="","",IF(Traitement!B187="THERMO",IF(Traitement!C191&lt;LDs!$F$6,CONCATENATE("(",Traitement!F191,")&lt;LD=",LDs!$F$7),Traitement!F191),IF(Traitement!B187="ELEMENTAR",IF(Traitement!C191&lt;LDs!$I$5,CONCATENATE("(",Traitement!F191,")&lt;LD=",LDs!$I$6),Traitement!F191),"")))</f>
        <v/>
      </c>
      <c r="D194" s="26" t="str">
        <f>IF($A194="","",IF(Traitement!B187="ELEMENTAR",IF(Traitement!D191&lt;LDs!$I$7,CONCATENATE("(",Traitement!G191,")&lt;LD=",LDs!$I$8),Traitement!G191),""))</f>
        <v/>
      </c>
      <c r="F194" s="25" t="str">
        <f>IF(G194="","",IF(Traitement!$B$4="SOLS","",G194*1.724))</f>
        <v/>
      </c>
      <c r="G194" s="5" t="str">
        <f>IF(C194="","",IF(Traitement!I191="","",IF(Traitement!$B$4="SOLS",C194,C194-(Traitement!I191*0.12))))</f>
        <v/>
      </c>
      <c r="H194" s="5" t="str">
        <f>IF(B194="","",IF(Traitement!$B$4="SOLS","",IF(Traitement!$B$4="SOLS","",B194*10)))</f>
        <v/>
      </c>
      <c r="I194" s="26" t="str">
        <f>IF(B194="","",IF(C194="","",IF(Traitement!$B$4="SOLS","",(C194/B194)*10)))</f>
        <v/>
      </c>
    </row>
    <row r="195" spans="1:9" customFormat="1" x14ac:dyDescent="0.25">
      <c r="A195" s="21" t="str">
        <f>IF(Traitement!A192="","",Traitement!A192)</f>
        <v/>
      </c>
      <c r="B195" s="25" t="str">
        <f>IF($A195="","",IF(Traitement!$B$3="LECO",IF(Traitement!B192&lt;LDs!$C$3,CONCATENATE("(",Traitement!E192,")&lt;LD=",LDs!$C$4),Traitement!E192),IF(Traitement!$B$3="THERMO",IF(Traitement!B192&lt;LDs!$F$3,CONCATENATE("(",Traitement!E192,")&lt;LD=",LDs!$F$4),Traitement!E192),IF(Traitement!$B$3="ELEMENTAR",IF(Traitement!B192&lt;LDs!$I$3,CONCATENATE("(",Traitement!E192,")&lt;LD=",LDs!$I$4),Traitement!E192),""))))</f>
        <v/>
      </c>
      <c r="C195" s="5" t="str">
        <f>IF($A195="","",IF(Traitement!B188="THERMO",IF(Traitement!C192&lt;LDs!$F$6,CONCATENATE("(",Traitement!F192,")&lt;LD=",LDs!$F$7),Traitement!F192),IF(Traitement!B188="ELEMENTAR",IF(Traitement!C192&lt;LDs!$I$5,CONCATENATE("(",Traitement!F192,")&lt;LD=",LDs!$I$6),Traitement!F192),"")))</f>
        <v/>
      </c>
      <c r="D195" s="26" t="str">
        <f>IF($A195="","",IF(Traitement!B188="ELEMENTAR",IF(Traitement!D192&lt;LDs!$I$7,CONCATENATE("(",Traitement!G192,")&lt;LD=",LDs!$I$8),Traitement!G192),""))</f>
        <v/>
      </c>
      <c r="F195" s="25" t="str">
        <f>IF(G195="","",IF(Traitement!$B$4="SOLS","",G195*1.724))</f>
        <v/>
      </c>
      <c r="G195" s="5" t="str">
        <f>IF(C195="","",IF(Traitement!I192="","",IF(Traitement!$B$4="SOLS",C195,C195-(Traitement!I192*0.12))))</f>
        <v/>
      </c>
      <c r="H195" s="5" t="str">
        <f>IF(B195="","",IF(Traitement!$B$4="SOLS","",IF(Traitement!$B$4="SOLS","",B195*10)))</f>
        <v/>
      </c>
      <c r="I195" s="26" t="str">
        <f>IF(B195="","",IF(C195="","",IF(Traitement!$B$4="SOLS","",(C195/B195)*10)))</f>
        <v/>
      </c>
    </row>
    <row r="196" spans="1:9" customFormat="1" x14ac:dyDescent="0.25">
      <c r="A196" s="21" t="str">
        <f>IF(Traitement!A193="","",Traitement!A193)</f>
        <v/>
      </c>
      <c r="B196" s="25" t="str">
        <f>IF($A196="","",IF(Traitement!$B$3="LECO",IF(Traitement!B193&lt;LDs!$C$3,CONCATENATE("(",Traitement!E193,")&lt;LD=",LDs!$C$4),Traitement!E193),IF(Traitement!$B$3="THERMO",IF(Traitement!B193&lt;LDs!$F$3,CONCATENATE("(",Traitement!E193,")&lt;LD=",LDs!$F$4),Traitement!E193),IF(Traitement!$B$3="ELEMENTAR",IF(Traitement!B193&lt;LDs!$I$3,CONCATENATE("(",Traitement!E193,")&lt;LD=",LDs!$I$4),Traitement!E193),""))))</f>
        <v/>
      </c>
      <c r="C196" s="5" t="str">
        <f>IF($A196="","",IF(Traitement!B189="THERMO",IF(Traitement!C193&lt;LDs!$F$6,CONCATENATE("(",Traitement!F193,")&lt;LD=",LDs!$F$7),Traitement!F193),IF(Traitement!B189="ELEMENTAR",IF(Traitement!C193&lt;LDs!$I$5,CONCATENATE("(",Traitement!F193,")&lt;LD=",LDs!$I$6),Traitement!F193),"")))</f>
        <v/>
      </c>
      <c r="D196" s="26" t="str">
        <f>IF($A196="","",IF(Traitement!B189="ELEMENTAR",IF(Traitement!D193&lt;LDs!$I$7,CONCATENATE("(",Traitement!G193,")&lt;LD=",LDs!$I$8),Traitement!G193),""))</f>
        <v/>
      </c>
      <c r="F196" s="25" t="str">
        <f>IF(G196="","",IF(Traitement!$B$4="SOLS","",G196*1.724))</f>
        <v/>
      </c>
      <c r="G196" s="5" t="str">
        <f>IF(C196="","",IF(Traitement!I193="","",IF(Traitement!$B$4="SOLS",C196,C196-(Traitement!I193*0.12))))</f>
        <v/>
      </c>
      <c r="H196" s="5" t="str">
        <f>IF(B196="","",IF(Traitement!$B$4="SOLS","",IF(Traitement!$B$4="SOLS","",B196*10)))</f>
        <v/>
      </c>
      <c r="I196" s="26" t="str">
        <f>IF(B196="","",IF(C196="","",IF(Traitement!$B$4="SOLS","",(C196/B196)*10)))</f>
        <v/>
      </c>
    </row>
    <row r="197" spans="1:9" customFormat="1" x14ac:dyDescent="0.25">
      <c r="A197" s="21" t="str">
        <f>IF(Traitement!A194="","",Traitement!A194)</f>
        <v/>
      </c>
      <c r="B197" s="25" t="str">
        <f>IF($A197="","",IF(Traitement!$B$3="LECO",IF(Traitement!B194&lt;LDs!$C$3,CONCATENATE("(",Traitement!E194,")&lt;LD=",LDs!$C$4),Traitement!E194),IF(Traitement!$B$3="THERMO",IF(Traitement!B194&lt;LDs!$F$3,CONCATENATE("(",Traitement!E194,")&lt;LD=",LDs!$F$4),Traitement!E194),IF(Traitement!$B$3="ELEMENTAR",IF(Traitement!B194&lt;LDs!$I$3,CONCATENATE("(",Traitement!E194,")&lt;LD=",LDs!$I$4),Traitement!E194),""))))</f>
        <v/>
      </c>
      <c r="C197" s="5" t="str">
        <f>IF($A197="","",IF(Traitement!B190="THERMO",IF(Traitement!C194&lt;LDs!$F$6,CONCATENATE("(",Traitement!F194,")&lt;LD=",LDs!$F$7),Traitement!F194),IF(Traitement!B190="ELEMENTAR",IF(Traitement!C194&lt;LDs!$I$5,CONCATENATE("(",Traitement!F194,")&lt;LD=",LDs!$I$6),Traitement!F194),"")))</f>
        <v/>
      </c>
      <c r="D197" s="26" t="str">
        <f>IF($A197="","",IF(Traitement!B190="ELEMENTAR",IF(Traitement!D194&lt;LDs!$I$7,CONCATENATE("(",Traitement!G194,")&lt;LD=",LDs!$I$8),Traitement!G194),""))</f>
        <v/>
      </c>
      <c r="F197" s="25" t="str">
        <f>IF(G197="","",IF(Traitement!$B$4="SOLS","",G197*1.724))</f>
        <v/>
      </c>
      <c r="G197" s="5" t="str">
        <f>IF(C197="","",IF(Traitement!I194="","",IF(Traitement!$B$4="SOLS",C197,C197-(Traitement!I194*0.12))))</f>
        <v/>
      </c>
      <c r="H197" s="5" t="str">
        <f>IF(B197="","",IF(Traitement!$B$4="SOLS","",IF(Traitement!$B$4="SOLS","",B197*10)))</f>
        <v/>
      </c>
      <c r="I197" s="26" t="str">
        <f>IF(B197="","",IF(C197="","",IF(Traitement!$B$4="SOLS","",(C197/B197)*10)))</f>
        <v/>
      </c>
    </row>
    <row r="198" spans="1:9" customFormat="1" x14ac:dyDescent="0.25">
      <c r="A198" s="21" t="str">
        <f>IF(Traitement!A195="","",Traitement!A195)</f>
        <v/>
      </c>
      <c r="B198" s="25" t="str">
        <f>IF($A198="","",IF(Traitement!$B$3="LECO",IF(Traitement!B195&lt;LDs!$C$3,CONCATENATE("(",Traitement!E195,")&lt;LD=",LDs!$C$4),Traitement!E195),IF(Traitement!$B$3="THERMO",IF(Traitement!B195&lt;LDs!$F$3,CONCATENATE("(",Traitement!E195,")&lt;LD=",LDs!$F$4),Traitement!E195),IF(Traitement!$B$3="ELEMENTAR",IF(Traitement!B195&lt;LDs!$I$3,CONCATENATE("(",Traitement!E195,")&lt;LD=",LDs!$I$4),Traitement!E195),""))))</f>
        <v/>
      </c>
      <c r="C198" s="5" t="str">
        <f>IF($A198="","",IF(Traitement!B191="THERMO",IF(Traitement!C195&lt;LDs!$F$6,CONCATENATE("(",Traitement!F195,")&lt;LD=",LDs!$F$7),Traitement!F195),IF(Traitement!B191="ELEMENTAR",IF(Traitement!C195&lt;LDs!$I$5,CONCATENATE("(",Traitement!F195,")&lt;LD=",LDs!$I$6),Traitement!F195),"")))</f>
        <v/>
      </c>
      <c r="D198" s="26" t="str">
        <f>IF($A198="","",IF(Traitement!B191="ELEMENTAR",IF(Traitement!D195&lt;LDs!$I$7,CONCATENATE("(",Traitement!G195,")&lt;LD=",LDs!$I$8),Traitement!G195),""))</f>
        <v/>
      </c>
      <c r="F198" s="25" t="str">
        <f>IF(G198="","",IF(Traitement!$B$4="SOLS","",G198*1.724))</f>
        <v/>
      </c>
      <c r="G198" s="5" t="str">
        <f>IF(C198="","",IF(Traitement!I195="","",IF(Traitement!$B$4="SOLS",C198,C198-(Traitement!I195*0.12))))</f>
        <v/>
      </c>
      <c r="H198" s="5" t="str">
        <f>IF(B198="","",IF(Traitement!$B$4="SOLS","",IF(Traitement!$B$4="SOLS","",B198*10)))</f>
        <v/>
      </c>
      <c r="I198" s="26" t="str">
        <f>IF(B198="","",IF(C198="","",IF(Traitement!$B$4="SOLS","",(C198/B198)*10)))</f>
        <v/>
      </c>
    </row>
    <row r="199" spans="1:9" customFormat="1" x14ac:dyDescent="0.25">
      <c r="A199" s="21" t="str">
        <f>IF(Traitement!A196="","",Traitement!A196)</f>
        <v/>
      </c>
      <c r="B199" s="25" t="str">
        <f>IF($A199="","",IF(Traitement!$B$3="LECO",IF(Traitement!B196&lt;LDs!$C$3,CONCATENATE("(",Traitement!E196,")&lt;LD=",LDs!$C$4),Traitement!E196),IF(Traitement!$B$3="THERMO",IF(Traitement!B196&lt;LDs!$F$3,CONCATENATE("(",Traitement!E196,")&lt;LD=",LDs!$F$4),Traitement!E196),IF(Traitement!$B$3="ELEMENTAR",IF(Traitement!B196&lt;LDs!$I$3,CONCATENATE("(",Traitement!E196,")&lt;LD=",LDs!$I$4),Traitement!E196),""))))</f>
        <v/>
      </c>
      <c r="C199" s="5" t="str">
        <f>IF($A199="","",IF(Traitement!B192="THERMO",IF(Traitement!C196&lt;LDs!$F$6,CONCATENATE("(",Traitement!F196,")&lt;LD=",LDs!$F$7),Traitement!F196),IF(Traitement!B192="ELEMENTAR",IF(Traitement!C196&lt;LDs!$I$5,CONCATENATE("(",Traitement!F196,")&lt;LD=",LDs!$I$6),Traitement!F196),"")))</f>
        <v/>
      </c>
      <c r="D199" s="26" t="str">
        <f>IF($A199="","",IF(Traitement!B192="ELEMENTAR",IF(Traitement!D196&lt;LDs!$I$7,CONCATENATE("(",Traitement!G196,")&lt;LD=",LDs!$I$8),Traitement!G196),""))</f>
        <v/>
      </c>
      <c r="F199" s="25" t="str">
        <f>IF(G199="","",IF(Traitement!$B$4="SOLS","",G199*1.724))</f>
        <v/>
      </c>
      <c r="G199" s="5" t="str">
        <f>IF(C199="","",IF(Traitement!I196="","",IF(Traitement!$B$4="SOLS",C199,C199-(Traitement!I196*0.12))))</f>
        <v/>
      </c>
      <c r="H199" s="5" t="str">
        <f>IF(B199="","",IF(Traitement!$B$4="SOLS","",IF(Traitement!$B$4="SOLS","",B199*10)))</f>
        <v/>
      </c>
      <c r="I199" s="26" t="str">
        <f>IF(B199="","",IF(C199="","",IF(Traitement!$B$4="SOLS","",(C199/B199)*10)))</f>
        <v/>
      </c>
    </row>
    <row r="200" spans="1:9" customFormat="1" x14ac:dyDescent="0.25">
      <c r="A200" s="21" t="str">
        <f>IF(Traitement!A197="","",Traitement!A197)</f>
        <v/>
      </c>
      <c r="B200" s="25" t="str">
        <f>IF($A200="","",IF(Traitement!$B$3="LECO",IF(Traitement!B197&lt;LDs!$C$3,CONCATENATE("(",Traitement!E197,")&lt;LD=",LDs!$C$4),Traitement!E197),IF(Traitement!$B$3="THERMO",IF(Traitement!B197&lt;LDs!$F$3,CONCATENATE("(",Traitement!E197,")&lt;LD=",LDs!$F$4),Traitement!E197),IF(Traitement!$B$3="ELEMENTAR",IF(Traitement!B197&lt;LDs!$I$3,CONCATENATE("(",Traitement!E197,")&lt;LD=",LDs!$I$4),Traitement!E197),""))))</f>
        <v/>
      </c>
      <c r="C200" s="5" t="str">
        <f>IF($A200="","",IF(Traitement!B193="THERMO",IF(Traitement!C197&lt;LDs!$F$6,CONCATENATE("(",Traitement!F197,")&lt;LD=",LDs!$F$7),Traitement!F197),IF(Traitement!B193="ELEMENTAR",IF(Traitement!C197&lt;LDs!$I$5,CONCATENATE("(",Traitement!F197,")&lt;LD=",LDs!$I$6),Traitement!F197),"")))</f>
        <v/>
      </c>
      <c r="D200" s="26" t="str">
        <f>IF($A200="","",IF(Traitement!B193="ELEMENTAR",IF(Traitement!D197&lt;LDs!$I$7,CONCATENATE("(",Traitement!G197,")&lt;LD=",LDs!$I$8),Traitement!G197),""))</f>
        <v/>
      </c>
      <c r="F200" s="25" t="str">
        <f>IF(G200="","",IF(Traitement!$B$4="SOLS","",G200*1.724))</f>
        <v/>
      </c>
      <c r="G200" s="5" t="str">
        <f>IF(C200="","",IF(Traitement!I197="","",IF(Traitement!$B$4="SOLS",C200,C200-(Traitement!I197*0.12))))</f>
        <v/>
      </c>
      <c r="H200" s="5" t="str">
        <f>IF(B200="","",IF(Traitement!$B$4="SOLS","",IF(Traitement!$B$4="SOLS","",B200*10)))</f>
        <v/>
      </c>
      <c r="I200" s="26" t="str">
        <f>IF(B200="","",IF(C200="","",IF(Traitement!$B$4="SOLS","",(C200/B200)*10)))</f>
        <v/>
      </c>
    </row>
    <row r="201" spans="1:9" customFormat="1" x14ac:dyDescent="0.25">
      <c r="A201" s="21" t="str">
        <f>IF(Traitement!A198="","",Traitement!A198)</f>
        <v/>
      </c>
      <c r="B201" s="25" t="str">
        <f>IF($A201="","",IF(Traitement!$B$3="LECO",IF(Traitement!B198&lt;LDs!$C$3,CONCATENATE("(",Traitement!E198,")&lt;LD=",LDs!$C$4),Traitement!E198),IF(Traitement!$B$3="THERMO",IF(Traitement!B198&lt;LDs!$F$3,CONCATENATE("(",Traitement!E198,")&lt;LD=",LDs!$F$4),Traitement!E198),IF(Traitement!$B$3="ELEMENTAR",IF(Traitement!B198&lt;LDs!$I$3,CONCATENATE("(",Traitement!E198,")&lt;LD=",LDs!$I$4),Traitement!E198),""))))</f>
        <v/>
      </c>
      <c r="C201" s="5" t="str">
        <f>IF($A201="","",IF(Traitement!B194="THERMO",IF(Traitement!C198&lt;LDs!$F$6,CONCATENATE("(",Traitement!F198,")&lt;LD=",LDs!$F$7),Traitement!F198),IF(Traitement!B194="ELEMENTAR",IF(Traitement!C198&lt;LDs!$I$5,CONCATENATE("(",Traitement!F198,")&lt;LD=",LDs!$I$6),Traitement!F198),"")))</f>
        <v/>
      </c>
      <c r="D201" s="26" t="str">
        <f>IF($A201="","",IF(Traitement!B194="ELEMENTAR",IF(Traitement!D198&lt;LDs!$I$7,CONCATENATE("(",Traitement!G198,")&lt;LD=",LDs!$I$8),Traitement!G198),""))</f>
        <v/>
      </c>
      <c r="F201" s="25" t="str">
        <f>IF(G201="","",IF(Traitement!$B$4="SOLS","",G201*1.724))</f>
        <v/>
      </c>
      <c r="G201" s="5" t="str">
        <f>IF(C201="","",IF(Traitement!I198="","",IF(Traitement!$B$4="SOLS",C201,C201-(Traitement!I198*0.12))))</f>
        <v/>
      </c>
      <c r="H201" s="5" t="str">
        <f>IF(B201="","",IF(Traitement!$B$4="SOLS","",IF(Traitement!$B$4="SOLS","",B201*10)))</f>
        <v/>
      </c>
      <c r="I201" s="26" t="str">
        <f>IF(B201="","",IF(C201="","",IF(Traitement!$B$4="SOLS","",(C201/B201)*10)))</f>
        <v/>
      </c>
    </row>
    <row r="202" spans="1:9" customFormat="1" x14ac:dyDescent="0.25">
      <c r="A202" s="21" t="str">
        <f>IF(Traitement!A199="","",Traitement!A199)</f>
        <v/>
      </c>
      <c r="B202" s="25" t="str">
        <f>IF($A202="","",IF(Traitement!$B$3="LECO",IF(Traitement!B199&lt;LDs!$C$3,CONCATENATE("(",Traitement!E199,")&lt;LD=",LDs!$C$4),Traitement!E199),IF(Traitement!$B$3="THERMO",IF(Traitement!B199&lt;LDs!$F$3,CONCATENATE("(",Traitement!E199,")&lt;LD=",LDs!$F$4),Traitement!E199),IF(Traitement!$B$3="ELEMENTAR",IF(Traitement!B199&lt;LDs!$I$3,CONCATENATE("(",Traitement!E199,")&lt;LD=",LDs!$I$4),Traitement!E199),""))))</f>
        <v/>
      </c>
      <c r="C202" s="5" t="str">
        <f>IF($A202="","",IF(Traitement!B195="THERMO",IF(Traitement!C199&lt;LDs!$F$6,CONCATENATE("(",Traitement!F199,")&lt;LD=",LDs!$F$7),Traitement!F199),IF(Traitement!B195="ELEMENTAR",IF(Traitement!C199&lt;LDs!$I$5,CONCATENATE("(",Traitement!F199,")&lt;LD=",LDs!$I$6),Traitement!F199),"")))</f>
        <v/>
      </c>
      <c r="D202" s="26" t="str">
        <f>IF($A202="","",IF(Traitement!B195="ELEMENTAR",IF(Traitement!D199&lt;LDs!$I$7,CONCATENATE("(",Traitement!G199,")&lt;LD=",LDs!$I$8),Traitement!G199),""))</f>
        <v/>
      </c>
      <c r="F202" s="25" t="str">
        <f>IF(G202="","",IF(Traitement!$B$4="SOLS","",G202*1.724))</f>
        <v/>
      </c>
      <c r="G202" s="5" t="str">
        <f>IF(C202="","",IF(Traitement!I199="","",IF(Traitement!$B$4="SOLS",C202,C202-(Traitement!I199*0.12))))</f>
        <v/>
      </c>
      <c r="H202" s="5" t="str">
        <f>IF(B202="","",IF(Traitement!$B$4="SOLS","",IF(Traitement!$B$4="SOLS","",B202*10)))</f>
        <v/>
      </c>
      <c r="I202" s="26" t="str">
        <f>IF(B202="","",IF(C202="","",IF(Traitement!$B$4="SOLS","",(C202/B202)*10)))</f>
        <v/>
      </c>
    </row>
    <row r="203" spans="1:9" customFormat="1" x14ac:dyDescent="0.25">
      <c r="A203" s="21" t="str">
        <f>IF(Traitement!A200="","",Traitement!A200)</f>
        <v/>
      </c>
      <c r="B203" s="25" t="str">
        <f>IF($A203="","",IF(Traitement!$B$3="LECO",IF(Traitement!B200&lt;LDs!$C$3,CONCATENATE("(",Traitement!E200,")&lt;LD=",LDs!$C$4),Traitement!E200),IF(Traitement!$B$3="THERMO",IF(Traitement!B200&lt;LDs!$F$3,CONCATENATE("(",Traitement!E200,")&lt;LD=",LDs!$F$4),Traitement!E200),IF(Traitement!$B$3="ELEMENTAR",IF(Traitement!B200&lt;LDs!$I$3,CONCATENATE("(",Traitement!E200,")&lt;LD=",LDs!$I$4),Traitement!E200),""))))</f>
        <v/>
      </c>
      <c r="C203" s="5" t="str">
        <f>IF($A203="","",IF(Traitement!B196="THERMO",IF(Traitement!C200&lt;LDs!$F$6,CONCATENATE("(",Traitement!F200,")&lt;LD=",LDs!$F$7),Traitement!F200),IF(Traitement!B196="ELEMENTAR",IF(Traitement!C200&lt;LDs!$I$5,CONCATENATE("(",Traitement!F200,")&lt;LD=",LDs!$I$6),Traitement!F200),"")))</f>
        <v/>
      </c>
      <c r="D203" s="26" t="str">
        <f>IF($A203="","",IF(Traitement!B196="ELEMENTAR",IF(Traitement!D200&lt;LDs!$I$7,CONCATENATE("(",Traitement!G200,")&lt;LD=",LDs!$I$8),Traitement!G200),""))</f>
        <v/>
      </c>
      <c r="F203" s="25" t="str">
        <f>IF(G203="","",IF(Traitement!$B$4="SOLS","",G203*1.724))</f>
        <v/>
      </c>
      <c r="G203" s="5" t="str">
        <f>IF(C203="","",IF(Traitement!I200="","",IF(Traitement!$B$4="SOLS",C203,C203-(Traitement!I200*0.12))))</f>
        <v/>
      </c>
      <c r="H203" s="5" t="str">
        <f>IF(B203="","",IF(Traitement!$B$4="SOLS","",IF(Traitement!$B$4="SOLS","",B203*10)))</f>
        <v/>
      </c>
      <c r="I203" s="26" t="str">
        <f>IF(B203="","",IF(C203="","",IF(Traitement!$B$4="SOLS","",(C203/B203)*10)))</f>
        <v/>
      </c>
    </row>
    <row r="204" spans="1:9" customFormat="1" x14ac:dyDescent="0.25">
      <c r="A204" s="21" t="str">
        <f>IF(Traitement!A201="","",Traitement!A201)</f>
        <v/>
      </c>
      <c r="B204" s="25" t="str">
        <f>IF($A204="","",IF(Traitement!$B$3="LECO",IF(Traitement!B201&lt;LDs!$C$3,CONCATENATE("(",Traitement!E201,")&lt;LD=",LDs!$C$4),Traitement!E201),IF(Traitement!$B$3="THERMO",IF(Traitement!B201&lt;LDs!$F$3,CONCATENATE("(",Traitement!E201,")&lt;LD=",LDs!$F$4),Traitement!E201),IF(Traitement!$B$3="ELEMENTAR",IF(Traitement!B201&lt;LDs!$I$3,CONCATENATE("(",Traitement!E201,")&lt;LD=",LDs!$I$4),Traitement!E201),""))))</f>
        <v/>
      </c>
      <c r="C204" s="5" t="str">
        <f>IF($A204="","",IF(Traitement!B197="THERMO",IF(Traitement!C201&lt;LDs!$F$6,CONCATENATE("(",Traitement!F201,")&lt;LD=",LDs!$F$7),Traitement!F201),IF(Traitement!B197="ELEMENTAR",IF(Traitement!C201&lt;LDs!$I$5,CONCATENATE("(",Traitement!F201,")&lt;LD=",LDs!$I$6),Traitement!F201),"")))</f>
        <v/>
      </c>
      <c r="D204" s="26" t="str">
        <f>IF($A204="","",IF(Traitement!B197="ELEMENTAR",IF(Traitement!D201&lt;LDs!$I$7,CONCATENATE("(",Traitement!G201,")&lt;LD=",LDs!$I$8),Traitement!G201),""))</f>
        <v/>
      </c>
      <c r="F204" s="25" t="str">
        <f>IF(G204="","",IF(Traitement!$B$4="SOLS","",G204*1.724))</f>
        <v/>
      </c>
      <c r="G204" s="5" t="str">
        <f>IF(C204="","",IF(Traitement!I201="","",IF(Traitement!$B$4="SOLS",C204,C204-(Traitement!I201*0.12))))</f>
        <v/>
      </c>
      <c r="H204" s="5" t="str">
        <f>IF(B204="","",IF(Traitement!$B$4="SOLS","",IF(Traitement!$B$4="SOLS","",B204*10)))</f>
        <v/>
      </c>
      <c r="I204" s="26" t="str">
        <f>IF(B204="","",IF(C204="","",IF(Traitement!$B$4="SOLS","",(C204/B204)*10)))</f>
        <v/>
      </c>
    </row>
    <row r="205" spans="1:9" customFormat="1" x14ac:dyDescent="0.25">
      <c r="A205" s="21" t="str">
        <f>IF(Traitement!A202="","",Traitement!A202)</f>
        <v/>
      </c>
      <c r="B205" s="25" t="str">
        <f>IF($A205="","",IF(Traitement!$B$3="LECO",IF(Traitement!B202&lt;LDs!$C$3,CONCATENATE("(",Traitement!E202,")&lt;LD=",LDs!$C$4),Traitement!E202),IF(Traitement!$B$3="THERMO",IF(Traitement!B202&lt;LDs!$F$3,CONCATENATE("(",Traitement!E202,")&lt;LD=",LDs!$F$4),Traitement!E202),IF(Traitement!$B$3="ELEMENTAR",IF(Traitement!B202&lt;LDs!$I$3,CONCATENATE("(",Traitement!E202,")&lt;LD=",LDs!$I$4),Traitement!E202),""))))</f>
        <v/>
      </c>
      <c r="C205" s="5" t="str">
        <f>IF($A205="","",IF(Traitement!B198="THERMO",IF(Traitement!C202&lt;LDs!$F$6,CONCATENATE("(",Traitement!F202,")&lt;LD=",LDs!$F$7),Traitement!F202),IF(Traitement!B198="ELEMENTAR",IF(Traitement!C202&lt;LDs!$I$5,CONCATENATE("(",Traitement!F202,")&lt;LD=",LDs!$I$6),Traitement!F202),"")))</f>
        <v/>
      </c>
      <c r="D205" s="26" t="str">
        <f>IF($A205="","",IF(Traitement!B198="ELEMENTAR",IF(Traitement!D202&lt;LDs!$I$7,CONCATENATE("(",Traitement!G202,")&lt;LD=",LDs!$I$8),Traitement!G202),""))</f>
        <v/>
      </c>
      <c r="F205" s="25" t="str">
        <f>IF(G205="","",IF(Traitement!$B$4="SOLS","",G205*1.724))</f>
        <v/>
      </c>
      <c r="G205" s="5" t="str">
        <f>IF(C205="","",IF(Traitement!I202="","",IF(Traitement!$B$4="SOLS",C205,C205-(Traitement!I202*0.12))))</f>
        <v/>
      </c>
      <c r="H205" s="5" t="str">
        <f>IF(B205="","",IF(Traitement!$B$4="SOLS","",IF(Traitement!$B$4="SOLS","",B205*10)))</f>
        <v/>
      </c>
      <c r="I205" s="26" t="str">
        <f>IF(B205="","",IF(C205="","",IF(Traitement!$B$4="SOLS","",(C205/B205)*10)))</f>
        <v/>
      </c>
    </row>
    <row r="206" spans="1:9" customFormat="1" x14ac:dyDescent="0.25">
      <c r="A206" s="21" t="str">
        <f>IF(Traitement!A203="","",Traitement!A203)</f>
        <v/>
      </c>
      <c r="B206" s="25" t="str">
        <f>IF($A206="","",IF(Traitement!$B$3="LECO",IF(Traitement!B203&lt;LDs!$C$3,CONCATENATE("(",Traitement!E203,")&lt;LD=",LDs!$C$4),Traitement!E203),IF(Traitement!$B$3="THERMO",IF(Traitement!B203&lt;LDs!$F$3,CONCATENATE("(",Traitement!E203,")&lt;LD=",LDs!$F$4),Traitement!E203),IF(Traitement!$B$3="ELEMENTAR",IF(Traitement!B203&lt;LDs!$I$3,CONCATENATE("(",Traitement!E203,")&lt;LD=",LDs!$I$4),Traitement!E203),""))))</f>
        <v/>
      </c>
      <c r="C206" s="5" t="str">
        <f>IF($A206="","",IF(Traitement!B199="THERMO",IF(Traitement!C203&lt;LDs!$F$6,CONCATENATE("(",Traitement!F203,")&lt;LD=",LDs!$F$7),Traitement!F203),IF(Traitement!B199="ELEMENTAR",IF(Traitement!C203&lt;LDs!$I$5,CONCATENATE("(",Traitement!F203,")&lt;LD=",LDs!$I$6),Traitement!F203),"")))</f>
        <v/>
      </c>
      <c r="D206" s="26" t="str">
        <f>IF($A206="","",IF(Traitement!B199="ELEMENTAR",IF(Traitement!D203&lt;LDs!$I$7,CONCATENATE("(",Traitement!G203,")&lt;LD=",LDs!$I$8),Traitement!G203),""))</f>
        <v/>
      </c>
      <c r="F206" s="25" t="str">
        <f>IF(G206="","",IF(Traitement!$B$4="SOLS","",G206*1.724))</f>
        <v/>
      </c>
      <c r="G206" s="5" t="str">
        <f>IF(C206="","",IF(Traitement!I203="","",IF(Traitement!$B$4="SOLS",C206,C206-(Traitement!I203*0.12))))</f>
        <v/>
      </c>
      <c r="H206" s="5" t="str">
        <f>IF(B206="","",IF(Traitement!$B$4="SOLS","",IF(Traitement!$B$4="SOLS","",B206*10)))</f>
        <v/>
      </c>
      <c r="I206" s="26" t="str">
        <f>IF(B206="","",IF(C206="","",IF(Traitement!$B$4="SOLS","",(C206/B206)*10)))</f>
        <v/>
      </c>
    </row>
    <row r="207" spans="1:9" customFormat="1" x14ac:dyDescent="0.25">
      <c r="A207" s="21" t="str">
        <f>IF(Traitement!A204="","",Traitement!A204)</f>
        <v/>
      </c>
      <c r="B207" s="25" t="str">
        <f>IF($A207="","",IF(Traitement!$B$3="LECO",IF(Traitement!B204&lt;LDs!$C$3,CONCATENATE("(",Traitement!E204,")&lt;LD=",LDs!$C$4),Traitement!E204),IF(Traitement!$B$3="THERMO",IF(Traitement!B204&lt;LDs!$F$3,CONCATENATE("(",Traitement!E204,")&lt;LD=",LDs!$F$4),Traitement!E204),IF(Traitement!$B$3="ELEMENTAR",IF(Traitement!B204&lt;LDs!$I$3,CONCATENATE("(",Traitement!E204,")&lt;LD=",LDs!$I$4),Traitement!E204),""))))</f>
        <v/>
      </c>
      <c r="C207" s="5" t="str">
        <f>IF($A207="","",IF(Traitement!B200="THERMO",IF(Traitement!C204&lt;LDs!$F$6,CONCATENATE("(",Traitement!F204,")&lt;LD=",LDs!$F$7),Traitement!F204),IF(Traitement!B200="ELEMENTAR",IF(Traitement!C204&lt;LDs!$I$5,CONCATENATE("(",Traitement!F204,")&lt;LD=",LDs!$I$6),Traitement!F204),"")))</f>
        <v/>
      </c>
      <c r="D207" s="26" t="str">
        <f>IF($A207="","",IF(Traitement!B200="ELEMENTAR",IF(Traitement!D204&lt;LDs!$I$7,CONCATENATE("(",Traitement!G204,")&lt;LD=",LDs!$I$8),Traitement!G204),""))</f>
        <v/>
      </c>
      <c r="F207" s="25" t="str">
        <f>IF(G207="","",IF(Traitement!$B$4="SOLS","",G207*1.724))</f>
        <v/>
      </c>
      <c r="G207" s="5" t="str">
        <f>IF(C207="","",IF(Traitement!I204="","",IF(Traitement!$B$4="SOLS",C207,C207-(Traitement!I204*0.12))))</f>
        <v/>
      </c>
      <c r="H207" s="5" t="str">
        <f>IF(B207="","",IF(Traitement!$B$4="SOLS","",IF(Traitement!$B$4="SOLS","",B207*10)))</f>
        <v/>
      </c>
      <c r="I207" s="26" t="str">
        <f>IF(B207="","",IF(C207="","",IF(Traitement!$B$4="SOLS","",(C207/B207)*10)))</f>
        <v/>
      </c>
    </row>
    <row r="208" spans="1:9" customFormat="1" x14ac:dyDescent="0.25">
      <c r="A208" s="21" t="str">
        <f>IF(Traitement!A205="","",Traitement!A205)</f>
        <v/>
      </c>
      <c r="B208" s="25" t="str">
        <f>IF($A208="","",IF(Traitement!$B$3="LECO",IF(Traitement!B205&lt;LDs!$C$3,CONCATENATE("(",Traitement!E205,")&lt;LD=",LDs!$C$4),Traitement!E205),IF(Traitement!$B$3="THERMO",IF(Traitement!B205&lt;LDs!$F$3,CONCATENATE("(",Traitement!E205,")&lt;LD=",LDs!$F$4),Traitement!E205),IF(Traitement!$B$3="ELEMENTAR",IF(Traitement!B205&lt;LDs!$I$3,CONCATENATE("(",Traitement!E205,")&lt;LD=",LDs!$I$4),Traitement!E205),""))))</f>
        <v/>
      </c>
      <c r="C208" s="5" t="str">
        <f>IF($A208="","",IF(Traitement!B201="THERMO",IF(Traitement!C205&lt;LDs!$F$6,CONCATENATE("(",Traitement!F205,")&lt;LD=",LDs!$F$7),Traitement!F205),IF(Traitement!B201="ELEMENTAR",IF(Traitement!C205&lt;LDs!$I$5,CONCATENATE("(",Traitement!F205,")&lt;LD=",LDs!$I$6),Traitement!F205),"")))</f>
        <v/>
      </c>
      <c r="D208" s="26" t="str">
        <f>IF($A208="","",IF(Traitement!B201="ELEMENTAR",IF(Traitement!D205&lt;LDs!$I$7,CONCATENATE("(",Traitement!G205,")&lt;LD=",LDs!$I$8),Traitement!G205),""))</f>
        <v/>
      </c>
      <c r="F208" s="25" t="str">
        <f>IF(G208="","",IF(Traitement!$B$4="SOLS","",G208*1.724))</f>
        <v/>
      </c>
      <c r="G208" s="5" t="str">
        <f>IF(C208="","",IF(Traitement!I205="","",IF(Traitement!$B$4="SOLS",C208,C208-(Traitement!I205*0.12))))</f>
        <v/>
      </c>
      <c r="H208" s="5" t="str">
        <f>IF(B208="","",IF(Traitement!$B$4="SOLS","",IF(Traitement!$B$4="SOLS","",B208*10)))</f>
        <v/>
      </c>
      <c r="I208" s="26" t="str">
        <f>IF(B208="","",IF(C208="","",IF(Traitement!$B$4="SOLS","",(C208/B208)*10)))</f>
        <v/>
      </c>
    </row>
    <row r="209" spans="1:9" customFormat="1" x14ac:dyDescent="0.25">
      <c r="A209" s="21" t="str">
        <f>IF(Traitement!A206="","",Traitement!A206)</f>
        <v/>
      </c>
      <c r="B209" s="25" t="str">
        <f>IF($A209="","",IF(Traitement!$B$3="LECO",IF(Traitement!B206&lt;LDs!$C$3,CONCATENATE("(",Traitement!E206,")&lt;LD=",LDs!$C$4),Traitement!E206),IF(Traitement!$B$3="THERMO",IF(Traitement!B206&lt;LDs!$F$3,CONCATENATE("(",Traitement!E206,")&lt;LD=",LDs!$F$4),Traitement!E206),IF(Traitement!$B$3="ELEMENTAR",IF(Traitement!B206&lt;LDs!$I$3,CONCATENATE("(",Traitement!E206,")&lt;LD=",LDs!$I$4),Traitement!E206),""))))</f>
        <v/>
      </c>
      <c r="C209" s="5" t="str">
        <f>IF($A209="","",IF(Traitement!B202="THERMO",IF(Traitement!C206&lt;LDs!$F$6,CONCATENATE("(",Traitement!F206,")&lt;LD=",LDs!$F$7),Traitement!F206),IF(Traitement!B202="ELEMENTAR",IF(Traitement!C206&lt;LDs!$I$5,CONCATENATE("(",Traitement!F206,")&lt;LD=",LDs!$I$6),Traitement!F206),"")))</f>
        <v/>
      </c>
      <c r="D209" s="26" t="str">
        <f>IF($A209="","",IF(Traitement!B202="ELEMENTAR",IF(Traitement!D206&lt;LDs!$I$7,CONCATENATE("(",Traitement!G206,")&lt;LD=",LDs!$I$8),Traitement!G206),""))</f>
        <v/>
      </c>
      <c r="F209" s="25" t="str">
        <f>IF(G209="","",IF(Traitement!$B$4="SOLS","",G209*1.724))</f>
        <v/>
      </c>
      <c r="G209" s="5" t="str">
        <f>IF(C209="","",IF(Traitement!I206="","",IF(Traitement!$B$4="SOLS",C209,C209-(Traitement!I206*0.12))))</f>
        <v/>
      </c>
      <c r="H209" s="5" t="str">
        <f>IF(B209="","",IF(Traitement!$B$4="SOLS","",IF(Traitement!$B$4="SOLS","",B209*10)))</f>
        <v/>
      </c>
      <c r="I209" s="26" t="str">
        <f>IF(B209="","",IF(C209="","",IF(Traitement!$B$4="SOLS","",(C209/B209)*10)))</f>
        <v/>
      </c>
    </row>
    <row r="210" spans="1:9" customFormat="1" x14ac:dyDescent="0.25">
      <c r="A210" s="21" t="str">
        <f>IF(Traitement!A207="","",Traitement!A207)</f>
        <v/>
      </c>
      <c r="B210" s="25" t="str">
        <f>IF($A210="","",IF(Traitement!$B$3="LECO",IF(Traitement!B207&lt;LDs!$C$3,CONCATENATE("(",Traitement!E207,")&lt;LD=",LDs!$C$4),Traitement!E207),IF(Traitement!$B$3="THERMO",IF(Traitement!B207&lt;LDs!$F$3,CONCATENATE("(",Traitement!E207,")&lt;LD=",LDs!$F$4),Traitement!E207),IF(Traitement!$B$3="ELEMENTAR",IF(Traitement!B207&lt;LDs!$I$3,CONCATENATE("(",Traitement!E207,")&lt;LD=",LDs!$I$4),Traitement!E207),""))))</f>
        <v/>
      </c>
      <c r="C210" s="5" t="str">
        <f>IF($A210="","",IF(Traitement!B203="THERMO",IF(Traitement!C207&lt;LDs!$F$6,CONCATENATE("(",Traitement!F207,")&lt;LD=",LDs!$F$7),Traitement!F207),IF(Traitement!B203="ELEMENTAR",IF(Traitement!C207&lt;LDs!$I$5,CONCATENATE("(",Traitement!F207,")&lt;LD=",LDs!$I$6),Traitement!F207),"")))</f>
        <v/>
      </c>
      <c r="D210" s="26" t="str">
        <f>IF($A210="","",IF(Traitement!B203="ELEMENTAR",IF(Traitement!D207&lt;LDs!$I$7,CONCATENATE("(",Traitement!G207,")&lt;LD=",LDs!$I$8),Traitement!G207),""))</f>
        <v/>
      </c>
      <c r="F210" s="25" t="str">
        <f>IF(G210="","",IF(Traitement!$B$4="SOLS","",G210*1.724))</f>
        <v/>
      </c>
      <c r="G210" s="5" t="str">
        <f>IF(C210="","",IF(Traitement!I207="","",IF(Traitement!$B$4="SOLS",C210,C210-(Traitement!I207*0.12))))</f>
        <v/>
      </c>
      <c r="H210" s="5" t="str">
        <f>IF(B210="","",IF(Traitement!$B$4="SOLS","",IF(Traitement!$B$4="SOLS","",B210*10)))</f>
        <v/>
      </c>
      <c r="I210" s="26" t="str">
        <f>IF(B210="","",IF(C210="","",IF(Traitement!$B$4="SOLS","",(C210/B210)*10)))</f>
        <v/>
      </c>
    </row>
    <row r="211" spans="1:9" customFormat="1" x14ac:dyDescent="0.25">
      <c r="A211" s="21" t="str">
        <f>IF(Traitement!A208="","",Traitement!A208)</f>
        <v/>
      </c>
      <c r="B211" s="25" t="str">
        <f>IF($A211="","",IF(Traitement!$B$3="LECO",IF(Traitement!B208&lt;LDs!$C$3,CONCATENATE("(",Traitement!E208,")&lt;LD=",LDs!$C$4),Traitement!E208),IF(Traitement!$B$3="THERMO",IF(Traitement!B208&lt;LDs!$F$3,CONCATENATE("(",Traitement!E208,")&lt;LD=",LDs!$F$4),Traitement!E208),IF(Traitement!$B$3="ELEMENTAR",IF(Traitement!B208&lt;LDs!$I$3,CONCATENATE("(",Traitement!E208,")&lt;LD=",LDs!$I$4),Traitement!E208),""))))</f>
        <v/>
      </c>
      <c r="C211" s="5" t="str">
        <f>IF($A211="","",IF(Traitement!B204="THERMO",IF(Traitement!C208&lt;LDs!$F$6,CONCATENATE("(",Traitement!F208,")&lt;LD=",LDs!$F$7),Traitement!F208),IF(Traitement!B204="ELEMENTAR",IF(Traitement!C208&lt;LDs!$I$5,CONCATENATE("(",Traitement!F208,")&lt;LD=",LDs!$I$6),Traitement!F208),"")))</f>
        <v/>
      </c>
      <c r="D211" s="26" t="str">
        <f>IF($A211="","",IF(Traitement!B204="ELEMENTAR",IF(Traitement!D208&lt;LDs!$I$7,CONCATENATE("(",Traitement!G208,")&lt;LD=",LDs!$I$8),Traitement!G208),""))</f>
        <v/>
      </c>
      <c r="F211" s="25" t="str">
        <f>IF(G211="","",IF(Traitement!$B$4="SOLS","",G211*1.724))</f>
        <v/>
      </c>
      <c r="G211" s="5" t="str">
        <f>IF(C211="","",IF(Traitement!I208="","",IF(Traitement!$B$4="SOLS",C211,C211-(Traitement!I208*0.12))))</f>
        <v/>
      </c>
      <c r="H211" s="5" t="str">
        <f>IF(B211="","",IF(Traitement!$B$4="SOLS","",IF(Traitement!$B$4="SOLS","",B211*10)))</f>
        <v/>
      </c>
      <c r="I211" s="26" t="str">
        <f>IF(B211="","",IF(C211="","",IF(Traitement!$B$4="SOLS","",(C211/B211)*10)))</f>
        <v/>
      </c>
    </row>
    <row r="212" spans="1:9" customFormat="1" x14ac:dyDescent="0.25">
      <c r="A212" s="21" t="str">
        <f>IF(Traitement!A209="","",Traitement!A209)</f>
        <v/>
      </c>
      <c r="B212" s="25" t="str">
        <f>IF($A212="","",IF(Traitement!$B$3="LECO",IF(Traitement!B209&lt;LDs!$C$3,CONCATENATE("(",Traitement!E209,")&lt;LD=",LDs!$C$4),Traitement!E209),IF(Traitement!$B$3="THERMO",IF(Traitement!B209&lt;LDs!$F$3,CONCATENATE("(",Traitement!E209,")&lt;LD=",LDs!$F$4),Traitement!E209),IF(Traitement!$B$3="ELEMENTAR",IF(Traitement!B209&lt;LDs!$I$3,CONCATENATE("(",Traitement!E209,")&lt;LD=",LDs!$I$4),Traitement!E209),""))))</f>
        <v/>
      </c>
      <c r="C212" s="5" t="str">
        <f>IF($A212="","",IF(Traitement!B205="THERMO",IF(Traitement!C209&lt;LDs!$F$6,CONCATENATE("(",Traitement!F209,")&lt;LD=",LDs!$F$7),Traitement!F209),IF(Traitement!B205="ELEMENTAR",IF(Traitement!C209&lt;LDs!$I$5,CONCATENATE("(",Traitement!F209,")&lt;LD=",LDs!$I$6),Traitement!F209),"")))</f>
        <v/>
      </c>
      <c r="D212" s="26" t="str">
        <f>IF($A212="","",IF(Traitement!B205="ELEMENTAR",IF(Traitement!D209&lt;LDs!$I$7,CONCATENATE("(",Traitement!G209,")&lt;LD=",LDs!$I$8),Traitement!G209),""))</f>
        <v/>
      </c>
      <c r="F212" s="25" t="str">
        <f>IF(G212="","",IF(Traitement!$B$4="SOLS","",G212*1.724))</f>
        <v/>
      </c>
      <c r="G212" s="5" t="str">
        <f>IF(C212="","",IF(Traitement!I209="","",IF(Traitement!$B$4="SOLS",C212,C212-(Traitement!I209*0.12))))</f>
        <v/>
      </c>
      <c r="H212" s="5" t="str">
        <f>IF(B212="","",IF(Traitement!$B$4="SOLS","",IF(Traitement!$B$4="SOLS","",B212*10)))</f>
        <v/>
      </c>
      <c r="I212" s="26" t="str">
        <f>IF(B212="","",IF(C212="","",IF(Traitement!$B$4="SOLS","",(C212/B212)*10)))</f>
        <v/>
      </c>
    </row>
    <row r="213" spans="1:9" customFormat="1" x14ac:dyDescent="0.25">
      <c r="A213" s="21" t="str">
        <f>IF(Traitement!A210="","",Traitement!A210)</f>
        <v/>
      </c>
      <c r="B213" s="25" t="str">
        <f>IF($A213="","",IF(Traitement!$B$3="LECO",IF(Traitement!B210&lt;LDs!$C$3,CONCATENATE("(",Traitement!E210,")&lt;LD=",LDs!$C$4),Traitement!E210),IF(Traitement!$B$3="THERMO",IF(Traitement!B210&lt;LDs!$F$3,CONCATENATE("(",Traitement!E210,")&lt;LD=",LDs!$F$4),Traitement!E210),IF(Traitement!$B$3="ELEMENTAR",IF(Traitement!B210&lt;LDs!$I$3,CONCATENATE("(",Traitement!E210,")&lt;LD=",LDs!$I$4),Traitement!E210),""))))</f>
        <v/>
      </c>
      <c r="C213" s="5" t="str">
        <f>IF($A213="","",IF(Traitement!B206="THERMO",IF(Traitement!C210&lt;LDs!$F$6,CONCATENATE("(",Traitement!F210,")&lt;LD=",LDs!$F$7),Traitement!F210),IF(Traitement!B206="ELEMENTAR",IF(Traitement!C210&lt;LDs!$I$5,CONCATENATE("(",Traitement!F210,")&lt;LD=",LDs!$I$6),Traitement!F210),"")))</f>
        <v/>
      </c>
      <c r="D213" s="26" t="str">
        <f>IF($A213="","",IF(Traitement!B206="ELEMENTAR",IF(Traitement!D210&lt;LDs!$I$7,CONCATENATE("(",Traitement!G210,")&lt;LD=",LDs!$I$8),Traitement!G210),""))</f>
        <v/>
      </c>
      <c r="F213" s="25" t="str">
        <f>IF(G213="","",IF(Traitement!$B$4="SOLS","",G213*1.724))</f>
        <v/>
      </c>
      <c r="G213" s="5" t="str">
        <f>IF(C213="","",IF(Traitement!I210="","",IF(Traitement!$B$4="SOLS",C213,C213-(Traitement!I210*0.12))))</f>
        <v/>
      </c>
      <c r="H213" s="5" t="str">
        <f>IF(B213="","",IF(Traitement!$B$4="SOLS","",IF(Traitement!$B$4="SOLS","",B213*10)))</f>
        <v/>
      </c>
      <c r="I213" s="26" t="str">
        <f>IF(B213="","",IF(C213="","",IF(Traitement!$B$4="SOLS","",(C213/B213)*10)))</f>
        <v/>
      </c>
    </row>
    <row r="214" spans="1:9" customFormat="1" x14ac:dyDescent="0.25">
      <c r="A214" s="21" t="str">
        <f>IF(Traitement!A211="","",Traitement!A211)</f>
        <v/>
      </c>
      <c r="B214" s="25" t="str">
        <f>IF($A214="","",IF(Traitement!$B$3="LECO",IF(Traitement!B211&lt;LDs!$C$3,CONCATENATE("(",Traitement!E211,")&lt;LD=",LDs!$C$4),Traitement!E211),IF(Traitement!$B$3="THERMO",IF(Traitement!B211&lt;LDs!$F$3,CONCATENATE("(",Traitement!E211,")&lt;LD=",LDs!$F$4),Traitement!E211),IF(Traitement!$B$3="ELEMENTAR",IF(Traitement!B211&lt;LDs!$I$3,CONCATENATE("(",Traitement!E211,")&lt;LD=",LDs!$I$4),Traitement!E211),""))))</f>
        <v/>
      </c>
      <c r="C214" s="5" t="str">
        <f>IF($A214="","",IF(Traitement!B207="THERMO",IF(Traitement!C211&lt;LDs!$F$6,CONCATENATE("(",Traitement!F211,")&lt;LD=",LDs!$F$7),Traitement!F211),IF(Traitement!B207="ELEMENTAR",IF(Traitement!C211&lt;LDs!$I$5,CONCATENATE("(",Traitement!F211,")&lt;LD=",LDs!$I$6),Traitement!F211),"")))</f>
        <v/>
      </c>
      <c r="D214" s="26" t="str">
        <f>IF($A214="","",IF(Traitement!B207="ELEMENTAR",IF(Traitement!D211&lt;LDs!$I$7,CONCATENATE("(",Traitement!G211,")&lt;LD=",LDs!$I$8),Traitement!G211),""))</f>
        <v/>
      </c>
      <c r="F214" s="25" t="str">
        <f>IF(G214="","",IF(Traitement!$B$4="SOLS","",G214*1.724))</f>
        <v/>
      </c>
      <c r="G214" s="5" t="str">
        <f>IF(C214="","",IF(Traitement!I211="","",IF(Traitement!$B$4="SOLS",C214,C214-(Traitement!I211*0.12))))</f>
        <v/>
      </c>
      <c r="H214" s="5" t="str">
        <f>IF(B214="","",IF(Traitement!$B$4="SOLS","",IF(Traitement!$B$4="SOLS","",B214*10)))</f>
        <v/>
      </c>
      <c r="I214" s="26" t="str">
        <f>IF(B214="","",IF(C214="","",IF(Traitement!$B$4="SOLS","",(C214/B214)*10)))</f>
        <v/>
      </c>
    </row>
    <row r="215" spans="1:9" customFormat="1" x14ac:dyDescent="0.25">
      <c r="A215" s="21" t="str">
        <f>IF(Traitement!A212="","",Traitement!A212)</f>
        <v/>
      </c>
      <c r="B215" s="25" t="str">
        <f>IF($A215="","",IF(Traitement!$B$3="LECO",IF(Traitement!B212&lt;LDs!$C$3,CONCATENATE("(",Traitement!E212,")&lt;LD=",LDs!$C$4),Traitement!E212),IF(Traitement!$B$3="THERMO",IF(Traitement!B212&lt;LDs!$F$3,CONCATENATE("(",Traitement!E212,")&lt;LD=",LDs!$F$4),Traitement!E212),IF(Traitement!$B$3="ELEMENTAR",IF(Traitement!B212&lt;LDs!$I$3,CONCATENATE("(",Traitement!E212,")&lt;LD=",LDs!$I$4),Traitement!E212),""))))</f>
        <v/>
      </c>
      <c r="C215" s="5" t="str">
        <f>IF($A215="","",IF(Traitement!B208="THERMO",IF(Traitement!C212&lt;LDs!$F$6,CONCATENATE("(",Traitement!F212,")&lt;LD=",LDs!$F$7),Traitement!F212),IF(Traitement!B208="ELEMENTAR",IF(Traitement!C212&lt;LDs!$I$5,CONCATENATE("(",Traitement!F212,")&lt;LD=",LDs!$I$6),Traitement!F212),"")))</f>
        <v/>
      </c>
      <c r="D215" s="26" t="str">
        <f>IF($A215="","",IF(Traitement!B208="ELEMENTAR",IF(Traitement!D212&lt;LDs!$I$7,CONCATENATE("(",Traitement!G212,")&lt;LD=",LDs!$I$8),Traitement!G212),""))</f>
        <v/>
      </c>
      <c r="F215" s="25" t="str">
        <f>IF(G215="","",IF(Traitement!$B$4="SOLS","",G215*1.724))</f>
        <v/>
      </c>
      <c r="G215" s="5" t="str">
        <f>IF(C215="","",IF(Traitement!I212="","",IF(Traitement!$B$4="SOLS",C215,C215-(Traitement!I212*0.12))))</f>
        <v/>
      </c>
      <c r="H215" s="5" t="str">
        <f>IF(B215="","",IF(Traitement!$B$4="SOLS","",IF(Traitement!$B$4="SOLS","",B215*10)))</f>
        <v/>
      </c>
      <c r="I215" s="26" t="str">
        <f>IF(B215="","",IF(C215="","",IF(Traitement!$B$4="SOLS","",(C215/B215)*10)))</f>
        <v/>
      </c>
    </row>
    <row r="216" spans="1:9" customFormat="1" x14ac:dyDescent="0.25">
      <c r="A216" s="21" t="str">
        <f>IF(Traitement!A213="","",Traitement!A213)</f>
        <v/>
      </c>
      <c r="B216" s="25" t="str">
        <f>IF($A216="","",IF(Traitement!$B$3="LECO",IF(Traitement!B213&lt;LDs!$C$3,CONCATENATE("(",Traitement!E213,")&lt;LD=",LDs!$C$4),Traitement!E213),IF(Traitement!$B$3="THERMO",IF(Traitement!B213&lt;LDs!$F$3,CONCATENATE("(",Traitement!E213,")&lt;LD=",LDs!$F$4),Traitement!E213),IF(Traitement!$B$3="ELEMENTAR",IF(Traitement!B213&lt;LDs!$I$3,CONCATENATE("(",Traitement!E213,")&lt;LD=",LDs!$I$4),Traitement!E213),""))))</f>
        <v/>
      </c>
      <c r="C216" s="5" t="str">
        <f>IF($A216="","",IF(Traitement!B209="THERMO",IF(Traitement!C213&lt;LDs!$F$6,CONCATENATE("(",Traitement!F213,")&lt;LD=",LDs!$F$7),Traitement!F213),IF(Traitement!B209="ELEMENTAR",IF(Traitement!C213&lt;LDs!$I$5,CONCATENATE("(",Traitement!F213,")&lt;LD=",LDs!$I$6),Traitement!F213),"")))</f>
        <v/>
      </c>
      <c r="D216" s="26" t="str">
        <f>IF($A216="","",IF(Traitement!B209="ELEMENTAR",IF(Traitement!D213&lt;LDs!$I$7,CONCATENATE("(",Traitement!G213,")&lt;LD=",LDs!$I$8),Traitement!G213),""))</f>
        <v/>
      </c>
      <c r="F216" s="25" t="str">
        <f>IF(G216="","",IF(Traitement!$B$4="SOLS","",G216*1.724))</f>
        <v/>
      </c>
      <c r="G216" s="5" t="str">
        <f>IF(C216="","",IF(Traitement!I213="","",IF(Traitement!$B$4="SOLS",C216,C216-(Traitement!I213*0.12))))</f>
        <v/>
      </c>
      <c r="H216" s="5" t="str">
        <f>IF(B216="","",IF(Traitement!$B$4="SOLS","",IF(Traitement!$B$4="SOLS","",B216*10)))</f>
        <v/>
      </c>
      <c r="I216" s="26" t="str">
        <f>IF(B216="","",IF(C216="","",IF(Traitement!$B$4="SOLS","",(C216/B216)*10)))</f>
        <v/>
      </c>
    </row>
    <row r="217" spans="1:9" customFormat="1" x14ac:dyDescent="0.25">
      <c r="A217" s="21" t="str">
        <f>IF(Traitement!A214="","",Traitement!A214)</f>
        <v/>
      </c>
      <c r="B217" s="25" t="str">
        <f>IF($A217="","",IF(Traitement!$B$3="LECO",IF(Traitement!B214&lt;LDs!$C$3,CONCATENATE("(",Traitement!E214,")&lt;LD=",LDs!$C$4),Traitement!E214),IF(Traitement!$B$3="THERMO",IF(Traitement!B214&lt;LDs!$F$3,CONCATENATE("(",Traitement!E214,")&lt;LD=",LDs!$F$4),Traitement!E214),IF(Traitement!$B$3="ELEMENTAR",IF(Traitement!B214&lt;LDs!$I$3,CONCATENATE("(",Traitement!E214,")&lt;LD=",LDs!$I$4),Traitement!E214),""))))</f>
        <v/>
      </c>
      <c r="C217" s="5" t="str">
        <f>IF($A217="","",IF(Traitement!B210="THERMO",IF(Traitement!C214&lt;LDs!$F$6,CONCATENATE("(",Traitement!F214,")&lt;LD=",LDs!$F$7),Traitement!F214),IF(Traitement!B210="ELEMENTAR",IF(Traitement!C214&lt;LDs!$I$5,CONCATENATE("(",Traitement!F214,")&lt;LD=",LDs!$I$6),Traitement!F214),"")))</f>
        <v/>
      </c>
      <c r="D217" s="26" t="str">
        <f>IF($A217="","",IF(Traitement!B210="ELEMENTAR",IF(Traitement!D214&lt;LDs!$I$7,CONCATENATE("(",Traitement!G214,")&lt;LD=",LDs!$I$8),Traitement!G214),""))</f>
        <v/>
      </c>
      <c r="F217" s="25" t="str">
        <f>IF(G217="","",IF(Traitement!$B$4="SOLS","",G217*1.724))</f>
        <v/>
      </c>
      <c r="G217" s="5" t="str">
        <f>IF(C217="","",IF(Traitement!I214="","",IF(Traitement!$B$4="SOLS",C217,C217-(Traitement!I214*0.12))))</f>
        <v/>
      </c>
      <c r="H217" s="5" t="str">
        <f>IF(B217="","",IF(Traitement!$B$4="SOLS","",IF(Traitement!$B$4="SOLS","",B217*10)))</f>
        <v/>
      </c>
      <c r="I217" s="26" t="str">
        <f>IF(B217="","",IF(C217="","",IF(Traitement!$B$4="SOLS","",(C217/B217)*10)))</f>
        <v/>
      </c>
    </row>
    <row r="218" spans="1:9" customFormat="1" x14ac:dyDescent="0.25">
      <c r="A218" s="21" t="str">
        <f>IF(Traitement!A215="","",Traitement!A215)</f>
        <v/>
      </c>
      <c r="B218" s="25" t="str">
        <f>IF($A218="","",IF(Traitement!$B$3="LECO",IF(Traitement!B215&lt;LDs!$C$3,CONCATENATE("(",Traitement!E215,")&lt;LD=",LDs!$C$4),Traitement!E215),IF(Traitement!$B$3="THERMO",IF(Traitement!B215&lt;LDs!$F$3,CONCATENATE("(",Traitement!E215,")&lt;LD=",LDs!$F$4),Traitement!E215),IF(Traitement!$B$3="ELEMENTAR",IF(Traitement!B215&lt;LDs!$I$3,CONCATENATE("(",Traitement!E215,")&lt;LD=",LDs!$I$4),Traitement!E215),""))))</f>
        <v/>
      </c>
      <c r="C218" s="5" t="str">
        <f>IF($A218="","",IF(Traitement!B211="THERMO",IF(Traitement!C215&lt;LDs!$F$6,CONCATENATE("(",Traitement!F215,")&lt;LD=",LDs!$F$7),Traitement!F215),IF(Traitement!B211="ELEMENTAR",IF(Traitement!C215&lt;LDs!$I$5,CONCATENATE("(",Traitement!F215,")&lt;LD=",LDs!$I$6),Traitement!F215),"")))</f>
        <v/>
      </c>
      <c r="D218" s="26" t="str">
        <f>IF($A218="","",IF(Traitement!B211="ELEMENTAR",IF(Traitement!D215&lt;LDs!$I$7,CONCATENATE("(",Traitement!G215,")&lt;LD=",LDs!$I$8),Traitement!G215),""))</f>
        <v/>
      </c>
      <c r="F218" s="25" t="str">
        <f>IF(G218="","",IF(Traitement!$B$4="SOLS","",G218*1.724))</f>
        <v/>
      </c>
      <c r="G218" s="5" t="str">
        <f>IF(C218="","",IF(Traitement!I215="","",IF(Traitement!$B$4="SOLS",C218,C218-(Traitement!I215*0.12))))</f>
        <v/>
      </c>
      <c r="H218" s="5" t="str">
        <f>IF(B218="","",IF(Traitement!$B$4="SOLS","",IF(Traitement!$B$4="SOLS","",B218*10)))</f>
        <v/>
      </c>
      <c r="I218" s="26" t="str">
        <f>IF(B218="","",IF(C218="","",IF(Traitement!$B$4="SOLS","",(C218/B218)*10)))</f>
        <v/>
      </c>
    </row>
    <row r="219" spans="1:9" customFormat="1" x14ac:dyDescent="0.25">
      <c r="A219" s="21" t="str">
        <f>IF(Traitement!A216="","",Traitement!A216)</f>
        <v/>
      </c>
      <c r="B219" s="25" t="str">
        <f>IF($A219="","",IF(Traitement!$B$3="LECO",IF(Traitement!B216&lt;LDs!$C$3,CONCATENATE("(",Traitement!E216,")&lt;LD=",LDs!$C$4),Traitement!E216),IF(Traitement!$B$3="THERMO",IF(Traitement!B216&lt;LDs!$F$3,CONCATENATE("(",Traitement!E216,")&lt;LD=",LDs!$F$4),Traitement!E216),IF(Traitement!$B$3="ELEMENTAR",IF(Traitement!B216&lt;LDs!$I$3,CONCATENATE("(",Traitement!E216,")&lt;LD=",LDs!$I$4),Traitement!E216),""))))</f>
        <v/>
      </c>
      <c r="C219" s="5" t="str">
        <f>IF($A219="","",IF(Traitement!B212="THERMO",IF(Traitement!C216&lt;LDs!$F$6,CONCATENATE("(",Traitement!F216,")&lt;LD=",LDs!$F$7),Traitement!F216),IF(Traitement!B212="ELEMENTAR",IF(Traitement!C216&lt;LDs!$I$5,CONCATENATE("(",Traitement!F216,")&lt;LD=",LDs!$I$6),Traitement!F216),"")))</f>
        <v/>
      </c>
      <c r="D219" s="26" t="str">
        <f>IF($A219="","",IF(Traitement!B212="ELEMENTAR",IF(Traitement!D216&lt;LDs!$I$7,CONCATENATE("(",Traitement!G216,")&lt;LD=",LDs!$I$8),Traitement!G216),""))</f>
        <v/>
      </c>
      <c r="F219" s="25" t="str">
        <f>IF(G219="","",IF(Traitement!$B$4="SOLS","",G219*1.724))</f>
        <v/>
      </c>
      <c r="G219" s="5" t="str">
        <f>IF(C219="","",IF(Traitement!I216="","",IF(Traitement!$B$4="SOLS",C219,C219-(Traitement!I216*0.12))))</f>
        <v/>
      </c>
      <c r="H219" s="5" t="str">
        <f>IF(B219="","",IF(Traitement!$B$4="SOLS","",IF(Traitement!$B$4="SOLS","",B219*10)))</f>
        <v/>
      </c>
      <c r="I219" s="26" t="str">
        <f>IF(B219="","",IF(C219="","",IF(Traitement!$B$4="SOLS","",(C219/B219)*10)))</f>
        <v/>
      </c>
    </row>
    <row r="220" spans="1:9" customFormat="1" x14ac:dyDescent="0.25">
      <c r="A220" s="21" t="str">
        <f>IF(Traitement!A217="","",Traitement!A217)</f>
        <v/>
      </c>
      <c r="B220" s="25" t="str">
        <f>IF($A220="","",IF(Traitement!$B$3="LECO",IF(Traitement!B217&lt;LDs!$C$3,CONCATENATE("(",Traitement!E217,")&lt;LD=",LDs!$C$4),Traitement!E217),IF(Traitement!$B$3="THERMO",IF(Traitement!B217&lt;LDs!$F$3,CONCATENATE("(",Traitement!E217,")&lt;LD=",LDs!$F$4),Traitement!E217),IF(Traitement!$B$3="ELEMENTAR",IF(Traitement!B217&lt;LDs!$I$3,CONCATENATE("(",Traitement!E217,")&lt;LD=",LDs!$I$4),Traitement!E217),""))))</f>
        <v/>
      </c>
      <c r="C220" s="5" t="str">
        <f>IF($A220="","",IF(Traitement!B213="THERMO",IF(Traitement!C217&lt;LDs!$F$6,CONCATENATE("(",Traitement!F217,")&lt;LD=",LDs!$F$7),Traitement!F217),IF(Traitement!B213="ELEMENTAR",IF(Traitement!C217&lt;LDs!$I$5,CONCATENATE("(",Traitement!F217,")&lt;LD=",LDs!$I$6),Traitement!F217),"")))</f>
        <v/>
      </c>
      <c r="D220" s="26" t="str">
        <f>IF($A220="","",IF(Traitement!B213="ELEMENTAR",IF(Traitement!D217&lt;LDs!$I$7,CONCATENATE("(",Traitement!G217,")&lt;LD=",LDs!$I$8),Traitement!G217),""))</f>
        <v/>
      </c>
      <c r="F220" s="25" t="str">
        <f>IF(G220="","",IF(Traitement!$B$4="SOLS","",G220*1.724))</f>
        <v/>
      </c>
      <c r="G220" s="5" t="str">
        <f>IF(C220="","",IF(Traitement!I217="","",IF(Traitement!$B$4="SOLS",C220,C220-(Traitement!I217*0.12))))</f>
        <v/>
      </c>
      <c r="H220" s="5" t="str">
        <f>IF(B220="","",IF(Traitement!$B$4="SOLS","",IF(Traitement!$B$4="SOLS","",B220*10)))</f>
        <v/>
      </c>
      <c r="I220" s="26" t="str">
        <f>IF(B220="","",IF(C220="","",IF(Traitement!$B$4="SOLS","",(C220/B220)*10)))</f>
        <v/>
      </c>
    </row>
    <row r="221" spans="1:9" customFormat="1" x14ac:dyDescent="0.25">
      <c r="A221" s="21" t="str">
        <f>IF(Traitement!A218="","",Traitement!A218)</f>
        <v/>
      </c>
      <c r="B221" s="25" t="str">
        <f>IF($A221="","",IF(Traitement!$B$3="LECO",IF(Traitement!B218&lt;LDs!$C$3,CONCATENATE("(",Traitement!E218,")&lt;LD=",LDs!$C$4),Traitement!E218),IF(Traitement!$B$3="THERMO",IF(Traitement!B218&lt;LDs!$F$3,CONCATENATE("(",Traitement!E218,")&lt;LD=",LDs!$F$4),Traitement!E218),IF(Traitement!$B$3="ELEMENTAR",IF(Traitement!B218&lt;LDs!$I$3,CONCATENATE("(",Traitement!E218,")&lt;LD=",LDs!$I$4),Traitement!E218),""))))</f>
        <v/>
      </c>
      <c r="C221" s="5" t="str">
        <f>IF($A221="","",IF(Traitement!B214="THERMO",IF(Traitement!C218&lt;LDs!$F$6,CONCATENATE("(",Traitement!F218,")&lt;LD=",LDs!$F$7),Traitement!F218),IF(Traitement!B214="ELEMENTAR",IF(Traitement!C218&lt;LDs!$I$5,CONCATENATE("(",Traitement!F218,")&lt;LD=",LDs!$I$6),Traitement!F218),"")))</f>
        <v/>
      </c>
      <c r="D221" s="26" t="str">
        <f>IF($A221="","",IF(Traitement!B214="ELEMENTAR",IF(Traitement!D218&lt;LDs!$I$7,CONCATENATE("(",Traitement!G218,")&lt;LD=",LDs!$I$8),Traitement!G218),""))</f>
        <v/>
      </c>
      <c r="F221" s="25" t="str">
        <f>IF(G221="","",IF(Traitement!$B$4="SOLS","",G221*1.724))</f>
        <v/>
      </c>
      <c r="G221" s="5" t="str">
        <f>IF(C221="","",IF(Traitement!I218="","",IF(Traitement!$B$4="SOLS",C221,C221-(Traitement!I218*0.12))))</f>
        <v/>
      </c>
      <c r="H221" s="5" t="str">
        <f>IF(B221="","",IF(Traitement!$B$4="SOLS","",IF(Traitement!$B$4="SOLS","",B221*10)))</f>
        <v/>
      </c>
      <c r="I221" s="26" t="str">
        <f>IF(B221="","",IF(C221="","",IF(Traitement!$B$4="SOLS","",(C221/B221)*10)))</f>
        <v/>
      </c>
    </row>
    <row r="222" spans="1:9" customFormat="1" x14ac:dyDescent="0.25">
      <c r="A222" s="21" t="str">
        <f>IF(Traitement!A219="","",Traitement!A219)</f>
        <v/>
      </c>
      <c r="B222" s="25" t="str">
        <f>IF($A222="","",IF(Traitement!$B$3="LECO",IF(Traitement!B219&lt;LDs!$C$3,CONCATENATE("(",Traitement!E219,")&lt;LD=",LDs!$C$4),Traitement!E219),IF(Traitement!$B$3="THERMO",IF(Traitement!B219&lt;LDs!$F$3,CONCATENATE("(",Traitement!E219,")&lt;LD=",LDs!$F$4),Traitement!E219),IF(Traitement!$B$3="ELEMENTAR",IF(Traitement!B219&lt;LDs!$I$3,CONCATENATE("(",Traitement!E219,")&lt;LD=",LDs!$I$4),Traitement!E219),""))))</f>
        <v/>
      </c>
      <c r="C222" s="5" t="str">
        <f>IF($A222="","",IF(Traitement!B215="THERMO",IF(Traitement!C219&lt;LDs!$F$6,CONCATENATE("(",Traitement!F219,")&lt;LD=",LDs!$F$7),Traitement!F219),IF(Traitement!B215="ELEMENTAR",IF(Traitement!C219&lt;LDs!$I$5,CONCATENATE("(",Traitement!F219,")&lt;LD=",LDs!$I$6),Traitement!F219),"")))</f>
        <v/>
      </c>
      <c r="D222" s="26" t="str">
        <f>IF($A222="","",IF(Traitement!B215="ELEMENTAR",IF(Traitement!D219&lt;LDs!$I$7,CONCATENATE("(",Traitement!G219,")&lt;LD=",LDs!$I$8),Traitement!G219),""))</f>
        <v/>
      </c>
      <c r="F222" s="25" t="str">
        <f>IF(G222="","",IF(Traitement!$B$4="SOLS","",G222*1.724))</f>
        <v/>
      </c>
      <c r="G222" s="5" t="str">
        <f>IF(C222="","",IF(Traitement!I219="","",IF(Traitement!$B$4="SOLS",C222,C222-(Traitement!I219*0.12))))</f>
        <v/>
      </c>
      <c r="H222" s="5" t="str">
        <f>IF(B222="","",IF(Traitement!$B$4="SOLS","",IF(Traitement!$B$4="SOLS","",B222*10)))</f>
        <v/>
      </c>
      <c r="I222" s="26" t="str">
        <f>IF(B222="","",IF(C222="","",IF(Traitement!$B$4="SOLS","",(C222/B222)*10)))</f>
        <v/>
      </c>
    </row>
    <row r="223" spans="1:9" customFormat="1" x14ac:dyDescent="0.25">
      <c r="A223" s="21" t="str">
        <f>IF(Traitement!A220="","",Traitement!A220)</f>
        <v/>
      </c>
      <c r="B223" s="25" t="str">
        <f>IF($A223="","",IF(Traitement!$B$3="LECO",IF(Traitement!B220&lt;LDs!$C$3,CONCATENATE("(",Traitement!E220,")&lt;LD=",LDs!$C$4),Traitement!E220),IF(Traitement!$B$3="THERMO",IF(Traitement!B220&lt;LDs!$F$3,CONCATENATE("(",Traitement!E220,")&lt;LD=",LDs!$F$4),Traitement!E220),IF(Traitement!$B$3="ELEMENTAR",IF(Traitement!B220&lt;LDs!$I$3,CONCATENATE("(",Traitement!E220,")&lt;LD=",LDs!$I$4),Traitement!E220),""))))</f>
        <v/>
      </c>
      <c r="C223" s="5" t="str">
        <f>IF($A223="","",IF(Traitement!B216="THERMO",IF(Traitement!C220&lt;LDs!$F$6,CONCATENATE("(",Traitement!F220,")&lt;LD=",LDs!$F$7),Traitement!F220),IF(Traitement!B216="ELEMENTAR",IF(Traitement!C220&lt;LDs!$I$5,CONCATENATE("(",Traitement!F220,")&lt;LD=",LDs!$I$6),Traitement!F220),"")))</f>
        <v/>
      </c>
      <c r="D223" s="26" t="str">
        <f>IF($A223="","",IF(Traitement!B216="ELEMENTAR",IF(Traitement!D220&lt;LDs!$I$7,CONCATENATE("(",Traitement!G220,")&lt;LD=",LDs!$I$8),Traitement!G220),""))</f>
        <v/>
      </c>
      <c r="F223" s="25" t="str">
        <f>IF(G223="","",IF(Traitement!$B$4="SOLS","",G223*1.724))</f>
        <v/>
      </c>
      <c r="G223" s="5" t="str">
        <f>IF(C223="","",IF(Traitement!I220="","",IF(Traitement!$B$4="SOLS",C223,C223-(Traitement!I220*0.12))))</f>
        <v/>
      </c>
      <c r="H223" s="5" t="str">
        <f>IF(B223="","",IF(Traitement!$B$4="SOLS","",IF(Traitement!$B$4="SOLS","",B223*10)))</f>
        <v/>
      </c>
      <c r="I223" s="26" t="str">
        <f>IF(B223="","",IF(C223="","",IF(Traitement!$B$4="SOLS","",(C223/B223)*10)))</f>
        <v/>
      </c>
    </row>
    <row r="224" spans="1:9" customFormat="1" x14ac:dyDescent="0.25">
      <c r="A224" s="21" t="str">
        <f>IF(Traitement!A221="","",Traitement!A221)</f>
        <v/>
      </c>
      <c r="B224" s="25" t="str">
        <f>IF($A224="","",IF(Traitement!$B$3="LECO",IF(Traitement!B221&lt;LDs!$C$3,CONCATENATE("(",Traitement!E221,")&lt;LD=",LDs!$C$4),Traitement!E221),IF(Traitement!$B$3="THERMO",IF(Traitement!B221&lt;LDs!$F$3,CONCATENATE("(",Traitement!E221,")&lt;LD=",LDs!$F$4),Traitement!E221),IF(Traitement!$B$3="ELEMENTAR",IF(Traitement!B221&lt;LDs!$I$3,CONCATENATE("(",Traitement!E221,")&lt;LD=",LDs!$I$4),Traitement!E221),""))))</f>
        <v/>
      </c>
      <c r="C224" s="5" t="str">
        <f>IF($A224="","",IF(Traitement!B217="THERMO",IF(Traitement!C221&lt;LDs!$F$6,CONCATENATE("(",Traitement!F221,")&lt;LD=",LDs!$F$7),Traitement!F221),IF(Traitement!B217="ELEMENTAR",IF(Traitement!C221&lt;LDs!$I$5,CONCATENATE("(",Traitement!F221,")&lt;LD=",LDs!$I$6),Traitement!F221),"")))</f>
        <v/>
      </c>
      <c r="D224" s="26" t="str">
        <f>IF($A224="","",IF(Traitement!B217="ELEMENTAR",IF(Traitement!D221&lt;LDs!$I$7,CONCATENATE("(",Traitement!G221,")&lt;LD=",LDs!$I$8),Traitement!G221),""))</f>
        <v/>
      </c>
      <c r="F224" s="25" t="str">
        <f>IF(G224="","",IF(Traitement!$B$4="SOLS","",G224*1.724))</f>
        <v/>
      </c>
      <c r="G224" s="5" t="str">
        <f>IF(C224="","",IF(Traitement!I221="","",IF(Traitement!$B$4="SOLS",C224,C224-(Traitement!I221*0.12))))</f>
        <v/>
      </c>
      <c r="H224" s="5" t="str">
        <f>IF(B224="","",IF(Traitement!$B$4="SOLS","",IF(Traitement!$B$4="SOLS","",B224*10)))</f>
        <v/>
      </c>
      <c r="I224" s="26" t="str">
        <f>IF(B224="","",IF(C224="","",IF(Traitement!$B$4="SOLS","",(C224/B224)*10)))</f>
        <v/>
      </c>
    </row>
    <row r="225" spans="1:9" customFormat="1" x14ac:dyDescent="0.25">
      <c r="A225" s="21" t="str">
        <f>IF(Traitement!A222="","",Traitement!A222)</f>
        <v/>
      </c>
      <c r="B225" s="25" t="str">
        <f>IF($A225="","",IF(Traitement!$B$3="LECO",IF(Traitement!B222&lt;LDs!$C$3,CONCATENATE("(",Traitement!E222,")&lt;LD=",LDs!$C$4),Traitement!E222),IF(Traitement!$B$3="THERMO",IF(Traitement!B222&lt;LDs!$F$3,CONCATENATE("(",Traitement!E222,")&lt;LD=",LDs!$F$4),Traitement!E222),IF(Traitement!$B$3="ELEMENTAR",IF(Traitement!B222&lt;LDs!$I$3,CONCATENATE("(",Traitement!E222,")&lt;LD=",LDs!$I$4),Traitement!E222),""))))</f>
        <v/>
      </c>
      <c r="C225" s="5" t="str">
        <f>IF($A225="","",IF(Traitement!B218="THERMO",IF(Traitement!C222&lt;LDs!$F$6,CONCATENATE("(",Traitement!F222,")&lt;LD=",LDs!$F$7),Traitement!F222),IF(Traitement!B218="ELEMENTAR",IF(Traitement!C222&lt;LDs!$I$5,CONCATENATE("(",Traitement!F222,")&lt;LD=",LDs!$I$6),Traitement!F222),"")))</f>
        <v/>
      </c>
      <c r="D225" s="26" t="str">
        <f>IF($A225="","",IF(Traitement!B218="ELEMENTAR",IF(Traitement!D222&lt;LDs!$I$7,CONCATENATE("(",Traitement!G222,")&lt;LD=",LDs!$I$8),Traitement!G222),""))</f>
        <v/>
      </c>
      <c r="F225" s="25" t="str">
        <f>IF(G225="","",IF(Traitement!$B$4="SOLS","",G225*1.724))</f>
        <v/>
      </c>
      <c r="G225" s="5" t="str">
        <f>IF(C225="","",IF(Traitement!I222="","",IF(Traitement!$B$4="SOLS",C225,C225-(Traitement!I222*0.12))))</f>
        <v/>
      </c>
      <c r="H225" s="5" t="str">
        <f>IF(B225="","",IF(Traitement!$B$4="SOLS","",IF(Traitement!$B$4="SOLS","",B225*10)))</f>
        <v/>
      </c>
      <c r="I225" s="26" t="str">
        <f>IF(B225="","",IF(C225="","",IF(Traitement!$B$4="SOLS","",(C225/B225)*10)))</f>
        <v/>
      </c>
    </row>
    <row r="226" spans="1:9" customFormat="1" x14ac:dyDescent="0.25">
      <c r="A226" s="21" t="str">
        <f>IF(Traitement!A223="","",Traitement!A223)</f>
        <v/>
      </c>
      <c r="B226" s="25" t="str">
        <f>IF($A226="","",IF(Traitement!$B$3="LECO",IF(Traitement!B223&lt;LDs!$C$3,CONCATENATE("(",Traitement!E223,")&lt;LD=",LDs!$C$4),Traitement!E223),IF(Traitement!$B$3="THERMO",IF(Traitement!B223&lt;LDs!$F$3,CONCATENATE("(",Traitement!E223,")&lt;LD=",LDs!$F$4),Traitement!E223),IF(Traitement!$B$3="ELEMENTAR",IF(Traitement!B223&lt;LDs!$I$3,CONCATENATE("(",Traitement!E223,")&lt;LD=",LDs!$I$4),Traitement!E223),""))))</f>
        <v/>
      </c>
      <c r="C226" s="5" t="str">
        <f>IF($A226="","",IF(Traitement!B219="THERMO",IF(Traitement!C223&lt;LDs!$F$6,CONCATENATE("(",Traitement!F223,")&lt;LD=",LDs!$F$7),Traitement!F223),IF(Traitement!B219="ELEMENTAR",IF(Traitement!C223&lt;LDs!$I$5,CONCATENATE("(",Traitement!F223,")&lt;LD=",LDs!$I$6),Traitement!F223),"")))</f>
        <v/>
      </c>
      <c r="D226" s="26" t="str">
        <f>IF($A226="","",IF(Traitement!B219="ELEMENTAR",IF(Traitement!D223&lt;LDs!$I$7,CONCATENATE("(",Traitement!G223,")&lt;LD=",LDs!$I$8),Traitement!G223),""))</f>
        <v/>
      </c>
      <c r="F226" s="25" t="str">
        <f>IF(G226="","",IF(Traitement!$B$4="SOLS","",G226*1.724))</f>
        <v/>
      </c>
      <c r="G226" s="5" t="str">
        <f>IF(C226="","",IF(Traitement!I223="","",IF(Traitement!$B$4="SOLS",C226,C226-(Traitement!I223*0.12))))</f>
        <v/>
      </c>
      <c r="H226" s="5" t="str">
        <f>IF(B226="","",IF(Traitement!$B$4="SOLS","",IF(Traitement!$B$4="SOLS","",B226*10)))</f>
        <v/>
      </c>
      <c r="I226" s="26" t="str">
        <f>IF(B226="","",IF(C226="","",IF(Traitement!$B$4="SOLS","",(C226/B226)*10)))</f>
        <v/>
      </c>
    </row>
    <row r="227" spans="1:9" customFormat="1" x14ac:dyDescent="0.25">
      <c r="A227" s="21" t="str">
        <f>IF(Traitement!A224="","",Traitement!A224)</f>
        <v/>
      </c>
      <c r="B227" s="25" t="str">
        <f>IF($A227="","",IF(Traitement!$B$3="LECO",IF(Traitement!B224&lt;LDs!$C$3,CONCATENATE("(",Traitement!E224,")&lt;LD=",LDs!$C$4),Traitement!E224),IF(Traitement!$B$3="THERMO",IF(Traitement!B224&lt;LDs!$F$3,CONCATENATE("(",Traitement!E224,")&lt;LD=",LDs!$F$4),Traitement!E224),IF(Traitement!$B$3="ELEMENTAR",IF(Traitement!B224&lt;LDs!$I$3,CONCATENATE("(",Traitement!E224,")&lt;LD=",LDs!$I$4),Traitement!E224),""))))</f>
        <v/>
      </c>
      <c r="C227" s="5" t="str">
        <f>IF($A227="","",IF(Traitement!B220="THERMO",IF(Traitement!C224&lt;LDs!$F$6,CONCATENATE("(",Traitement!F224,")&lt;LD=",LDs!$F$7),Traitement!F224),IF(Traitement!B220="ELEMENTAR",IF(Traitement!C224&lt;LDs!$I$5,CONCATENATE("(",Traitement!F224,")&lt;LD=",LDs!$I$6),Traitement!F224),"")))</f>
        <v/>
      </c>
      <c r="D227" s="26" t="str">
        <f>IF($A227="","",IF(Traitement!B220="ELEMENTAR",IF(Traitement!D224&lt;LDs!$I$7,CONCATENATE("(",Traitement!G224,")&lt;LD=",LDs!$I$8),Traitement!G224),""))</f>
        <v/>
      </c>
      <c r="F227" s="25" t="str">
        <f>IF(G227="","",IF(Traitement!$B$4="SOLS","",G227*1.724))</f>
        <v/>
      </c>
      <c r="G227" s="5" t="str">
        <f>IF(C227="","",IF(Traitement!I224="","",IF(Traitement!$B$4="SOLS",C227,C227-(Traitement!I224*0.12))))</f>
        <v/>
      </c>
      <c r="H227" s="5" t="str">
        <f>IF(B227="","",IF(Traitement!$B$4="SOLS","",IF(Traitement!$B$4="SOLS","",B227*10)))</f>
        <v/>
      </c>
      <c r="I227" s="26" t="str">
        <f>IF(B227="","",IF(C227="","",IF(Traitement!$B$4="SOLS","",(C227/B227)*10)))</f>
        <v/>
      </c>
    </row>
    <row r="228" spans="1:9" customFormat="1" x14ac:dyDescent="0.25">
      <c r="A228" s="21" t="str">
        <f>IF(Traitement!A225="","",Traitement!A225)</f>
        <v/>
      </c>
      <c r="B228" s="25" t="str">
        <f>IF($A228="","",IF(Traitement!$B$3="LECO",IF(Traitement!B225&lt;LDs!$C$3,CONCATENATE("(",Traitement!E225,")&lt;LD=",LDs!$C$4),Traitement!E225),IF(Traitement!$B$3="THERMO",IF(Traitement!B225&lt;LDs!$F$3,CONCATENATE("(",Traitement!E225,")&lt;LD=",LDs!$F$4),Traitement!E225),IF(Traitement!$B$3="ELEMENTAR",IF(Traitement!B225&lt;LDs!$I$3,CONCATENATE("(",Traitement!E225,")&lt;LD=",LDs!$I$4),Traitement!E225),""))))</f>
        <v/>
      </c>
      <c r="C228" s="5" t="str">
        <f>IF($A228="","",IF(Traitement!B221="THERMO",IF(Traitement!C225&lt;LDs!$F$6,CONCATENATE("(",Traitement!F225,")&lt;LD=",LDs!$F$7),Traitement!F225),IF(Traitement!B221="ELEMENTAR",IF(Traitement!C225&lt;LDs!$I$5,CONCATENATE("(",Traitement!F225,")&lt;LD=",LDs!$I$6),Traitement!F225),"")))</f>
        <v/>
      </c>
      <c r="D228" s="26" t="str">
        <f>IF($A228="","",IF(Traitement!B221="ELEMENTAR",IF(Traitement!D225&lt;LDs!$I$7,CONCATENATE("(",Traitement!G225,")&lt;LD=",LDs!$I$8),Traitement!G225),""))</f>
        <v/>
      </c>
      <c r="F228" s="25" t="str">
        <f>IF(G228="","",IF(Traitement!$B$4="SOLS","",G228*1.724))</f>
        <v/>
      </c>
      <c r="G228" s="5" t="str">
        <f>IF(C228="","",IF(Traitement!I225="","",IF(Traitement!$B$4="SOLS",C228,C228-(Traitement!I225*0.12))))</f>
        <v/>
      </c>
      <c r="H228" s="5" t="str">
        <f>IF(B228="","",IF(Traitement!$B$4="SOLS","",IF(Traitement!$B$4="SOLS","",B228*10)))</f>
        <v/>
      </c>
      <c r="I228" s="26" t="str">
        <f>IF(B228="","",IF(C228="","",IF(Traitement!$B$4="SOLS","",(C228/B228)*10)))</f>
        <v/>
      </c>
    </row>
    <row r="229" spans="1:9" customFormat="1" x14ac:dyDescent="0.25">
      <c r="A229" s="21" t="str">
        <f>IF(Traitement!A226="","",Traitement!A226)</f>
        <v/>
      </c>
      <c r="B229" s="25" t="str">
        <f>IF($A229="","",IF(Traitement!$B$3="LECO",IF(Traitement!B226&lt;LDs!$C$3,CONCATENATE("(",Traitement!E226,")&lt;LD=",LDs!$C$4),Traitement!E226),IF(Traitement!$B$3="THERMO",IF(Traitement!B226&lt;LDs!$F$3,CONCATENATE("(",Traitement!E226,")&lt;LD=",LDs!$F$4),Traitement!E226),IF(Traitement!$B$3="ELEMENTAR",IF(Traitement!B226&lt;LDs!$I$3,CONCATENATE("(",Traitement!E226,")&lt;LD=",LDs!$I$4),Traitement!E226),""))))</f>
        <v/>
      </c>
      <c r="C229" s="5" t="str">
        <f>IF($A229="","",IF(Traitement!B222="THERMO",IF(Traitement!C226&lt;LDs!$F$6,CONCATENATE("(",Traitement!F226,")&lt;LD=",LDs!$F$7),Traitement!F226),IF(Traitement!B222="ELEMENTAR",IF(Traitement!C226&lt;LDs!$I$5,CONCATENATE("(",Traitement!F226,")&lt;LD=",LDs!$I$6),Traitement!F226),"")))</f>
        <v/>
      </c>
      <c r="D229" s="26" t="str">
        <f>IF($A229="","",IF(Traitement!B222="ELEMENTAR",IF(Traitement!D226&lt;LDs!$I$7,CONCATENATE("(",Traitement!G226,")&lt;LD=",LDs!$I$8),Traitement!G226),""))</f>
        <v/>
      </c>
      <c r="F229" s="25" t="str">
        <f>IF(G229="","",IF(Traitement!$B$4="SOLS","",G229*1.724))</f>
        <v/>
      </c>
      <c r="G229" s="5" t="str">
        <f>IF(C229="","",IF(Traitement!I226="","",IF(Traitement!$B$4="SOLS",C229,C229-(Traitement!I226*0.12))))</f>
        <v/>
      </c>
      <c r="H229" s="5" t="str">
        <f>IF(B229="","",IF(Traitement!$B$4="SOLS","",IF(Traitement!$B$4="SOLS","",B229*10)))</f>
        <v/>
      </c>
      <c r="I229" s="26" t="str">
        <f>IF(B229="","",IF(C229="","",IF(Traitement!$B$4="SOLS","",(C229/B229)*10)))</f>
        <v/>
      </c>
    </row>
    <row r="230" spans="1:9" customFormat="1" x14ac:dyDescent="0.25">
      <c r="A230" s="21" t="str">
        <f>IF(Traitement!A227="","",Traitement!A227)</f>
        <v/>
      </c>
      <c r="B230" s="25" t="str">
        <f>IF($A230="","",IF(Traitement!$B$3="LECO",IF(Traitement!B227&lt;LDs!$C$3,CONCATENATE("(",Traitement!E227,")&lt;LD=",LDs!$C$4),Traitement!E227),IF(Traitement!$B$3="THERMO",IF(Traitement!B227&lt;LDs!$F$3,CONCATENATE("(",Traitement!E227,")&lt;LD=",LDs!$F$4),Traitement!E227),IF(Traitement!$B$3="ELEMENTAR",IF(Traitement!B227&lt;LDs!$I$3,CONCATENATE("(",Traitement!E227,")&lt;LD=",LDs!$I$4),Traitement!E227),""))))</f>
        <v/>
      </c>
      <c r="C230" s="5" t="str">
        <f>IF($A230="","",IF(Traitement!B223="THERMO",IF(Traitement!C227&lt;LDs!$F$6,CONCATENATE("(",Traitement!F227,")&lt;LD=",LDs!$F$7),Traitement!F227),IF(Traitement!B223="ELEMENTAR",IF(Traitement!C227&lt;LDs!$I$5,CONCATENATE("(",Traitement!F227,")&lt;LD=",LDs!$I$6),Traitement!F227),"")))</f>
        <v/>
      </c>
      <c r="D230" s="26" t="str">
        <f>IF($A230="","",IF(Traitement!B223="ELEMENTAR",IF(Traitement!D227&lt;LDs!$I$7,CONCATENATE("(",Traitement!G227,")&lt;LD=",LDs!$I$8),Traitement!G227),""))</f>
        <v/>
      </c>
      <c r="F230" s="25" t="str">
        <f>IF(G230="","",IF(Traitement!$B$4="SOLS","",G230*1.724))</f>
        <v/>
      </c>
      <c r="G230" s="5" t="str">
        <f>IF(C230="","",IF(Traitement!I227="","",IF(Traitement!$B$4="SOLS",C230,C230-(Traitement!I227*0.12))))</f>
        <v/>
      </c>
      <c r="H230" s="5" t="str">
        <f>IF(B230="","",IF(Traitement!$B$4="SOLS","",IF(Traitement!$B$4="SOLS","",B230*10)))</f>
        <v/>
      </c>
      <c r="I230" s="26" t="str">
        <f>IF(B230="","",IF(C230="","",IF(Traitement!$B$4="SOLS","",(C230/B230)*10)))</f>
        <v/>
      </c>
    </row>
    <row r="231" spans="1:9" customFormat="1" x14ac:dyDescent="0.25">
      <c r="A231" s="21" t="str">
        <f>IF(Traitement!A228="","",Traitement!A228)</f>
        <v/>
      </c>
      <c r="B231" s="25" t="str">
        <f>IF($A231="","",IF(Traitement!$B$3="LECO",IF(Traitement!B228&lt;LDs!$C$3,CONCATENATE("(",Traitement!E228,")&lt;LD=",LDs!$C$4),Traitement!E228),IF(Traitement!$B$3="THERMO",IF(Traitement!B228&lt;LDs!$F$3,CONCATENATE("(",Traitement!E228,")&lt;LD=",LDs!$F$4),Traitement!E228),IF(Traitement!$B$3="ELEMENTAR",IF(Traitement!B228&lt;LDs!$I$3,CONCATENATE("(",Traitement!E228,")&lt;LD=",LDs!$I$4),Traitement!E228),""))))</f>
        <v/>
      </c>
      <c r="C231" s="5" t="str">
        <f>IF($A231="","",IF(Traitement!B224="THERMO",IF(Traitement!C228&lt;LDs!$F$6,CONCATENATE("(",Traitement!F228,")&lt;LD=",LDs!$F$7),Traitement!F228),IF(Traitement!B224="ELEMENTAR",IF(Traitement!C228&lt;LDs!$I$5,CONCATENATE("(",Traitement!F228,")&lt;LD=",LDs!$I$6),Traitement!F228),"")))</f>
        <v/>
      </c>
      <c r="D231" s="26" t="str">
        <f>IF($A231="","",IF(Traitement!B224="ELEMENTAR",IF(Traitement!D228&lt;LDs!$I$7,CONCATENATE("(",Traitement!G228,")&lt;LD=",LDs!$I$8),Traitement!G228),""))</f>
        <v/>
      </c>
      <c r="F231" s="25" t="str">
        <f>IF(G231="","",IF(Traitement!$B$4="SOLS","",G231*1.724))</f>
        <v/>
      </c>
      <c r="G231" s="5" t="str">
        <f>IF(C231="","",IF(Traitement!I228="","",IF(Traitement!$B$4="SOLS",C231,C231-(Traitement!I228*0.12))))</f>
        <v/>
      </c>
      <c r="H231" s="5" t="str">
        <f>IF(B231="","",IF(Traitement!$B$4="SOLS","",IF(Traitement!$B$4="SOLS","",B231*10)))</f>
        <v/>
      </c>
      <c r="I231" s="26" t="str">
        <f>IF(B231="","",IF(C231="","",IF(Traitement!$B$4="SOLS","",(C231/B231)*10)))</f>
        <v/>
      </c>
    </row>
    <row r="232" spans="1:9" customFormat="1" x14ac:dyDescent="0.25">
      <c r="A232" s="21" t="str">
        <f>IF(Traitement!A229="","",Traitement!A229)</f>
        <v/>
      </c>
      <c r="B232" s="25" t="str">
        <f>IF($A232="","",IF(Traitement!$B$3="LECO",IF(Traitement!B229&lt;LDs!$C$3,CONCATENATE("(",Traitement!E229,")&lt;LD=",LDs!$C$4),Traitement!E229),IF(Traitement!$B$3="THERMO",IF(Traitement!B229&lt;LDs!$F$3,CONCATENATE("(",Traitement!E229,")&lt;LD=",LDs!$F$4),Traitement!E229),IF(Traitement!$B$3="ELEMENTAR",IF(Traitement!B229&lt;LDs!$I$3,CONCATENATE("(",Traitement!E229,")&lt;LD=",LDs!$I$4),Traitement!E229),""))))</f>
        <v/>
      </c>
      <c r="C232" s="5" t="str">
        <f>IF($A232="","",IF(Traitement!B225="THERMO",IF(Traitement!C229&lt;LDs!$F$6,CONCATENATE("(",Traitement!F229,")&lt;LD=",LDs!$F$7),Traitement!F229),IF(Traitement!B225="ELEMENTAR",IF(Traitement!C229&lt;LDs!$I$5,CONCATENATE("(",Traitement!F229,")&lt;LD=",LDs!$I$6),Traitement!F229),"")))</f>
        <v/>
      </c>
      <c r="D232" s="26" t="str">
        <f>IF($A232="","",IF(Traitement!B225="ELEMENTAR",IF(Traitement!D229&lt;LDs!$I$7,CONCATENATE("(",Traitement!G229,")&lt;LD=",LDs!$I$8),Traitement!G229),""))</f>
        <v/>
      </c>
      <c r="F232" s="25" t="str">
        <f>IF(G232="","",IF(Traitement!$B$4="SOLS","",G232*1.724))</f>
        <v/>
      </c>
      <c r="G232" s="5" t="str">
        <f>IF(C232="","",IF(Traitement!I229="","",IF(Traitement!$B$4="SOLS",C232,C232-(Traitement!I229*0.12))))</f>
        <v/>
      </c>
      <c r="H232" s="5" t="str">
        <f>IF(B232="","",IF(Traitement!$B$4="SOLS","",IF(Traitement!$B$4="SOLS","",B232*10)))</f>
        <v/>
      </c>
      <c r="I232" s="26" t="str">
        <f>IF(B232="","",IF(C232="","",IF(Traitement!$B$4="SOLS","",(C232/B232)*10)))</f>
        <v/>
      </c>
    </row>
    <row r="233" spans="1:9" customFormat="1" x14ac:dyDescent="0.25">
      <c r="A233" s="21" t="str">
        <f>IF(Traitement!A230="","",Traitement!A230)</f>
        <v/>
      </c>
      <c r="B233" s="25" t="str">
        <f>IF($A233="","",IF(Traitement!$B$3="LECO",IF(Traitement!B230&lt;LDs!$C$3,CONCATENATE("(",Traitement!E230,")&lt;LD=",LDs!$C$4),Traitement!E230),IF(Traitement!$B$3="THERMO",IF(Traitement!B230&lt;LDs!$F$3,CONCATENATE("(",Traitement!E230,")&lt;LD=",LDs!$F$4),Traitement!E230),IF(Traitement!$B$3="ELEMENTAR",IF(Traitement!B230&lt;LDs!$I$3,CONCATENATE("(",Traitement!E230,")&lt;LD=",LDs!$I$4),Traitement!E230),""))))</f>
        <v/>
      </c>
      <c r="C233" s="5" t="str">
        <f>IF($A233="","",IF(Traitement!B226="THERMO",IF(Traitement!C230&lt;LDs!$F$6,CONCATENATE("(",Traitement!F230,")&lt;LD=",LDs!$F$7),Traitement!F230),IF(Traitement!B226="ELEMENTAR",IF(Traitement!C230&lt;LDs!$I$5,CONCATENATE("(",Traitement!F230,")&lt;LD=",LDs!$I$6),Traitement!F230),"")))</f>
        <v/>
      </c>
      <c r="D233" s="26" t="str">
        <f>IF($A233="","",IF(Traitement!B226="ELEMENTAR",IF(Traitement!D230&lt;LDs!$I$7,CONCATENATE("(",Traitement!G230,")&lt;LD=",LDs!$I$8),Traitement!G230),""))</f>
        <v/>
      </c>
      <c r="F233" s="25" t="str">
        <f>IF(G233="","",IF(Traitement!$B$4="SOLS","",G233*1.724))</f>
        <v/>
      </c>
      <c r="G233" s="5" t="str">
        <f>IF(C233="","",IF(Traitement!I230="","",IF(Traitement!$B$4="SOLS",C233,C233-(Traitement!I230*0.12))))</f>
        <v/>
      </c>
      <c r="H233" s="5" t="str">
        <f>IF(B233="","",IF(Traitement!$B$4="SOLS","",IF(Traitement!$B$4="SOLS","",B233*10)))</f>
        <v/>
      </c>
      <c r="I233" s="26" t="str">
        <f>IF(B233="","",IF(C233="","",IF(Traitement!$B$4="SOLS","",(C233/B233)*10)))</f>
        <v/>
      </c>
    </row>
    <row r="234" spans="1:9" customFormat="1" x14ac:dyDescent="0.25">
      <c r="A234" s="21" t="str">
        <f>IF(Traitement!A231="","",Traitement!A231)</f>
        <v/>
      </c>
      <c r="B234" s="25" t="str">
        <f>IF($A234="","",IF(Traitement!$B$3="LECO",IF(Traitement!B231&lt;LDs!$C$3,CONCATENATE("(",Traitement!E231,")&lt;LD=",LDs!$C$4),Traitement!E231),IF(Traitement!$B$3="THERMO",IF(Traitement!B231&lt;LDs!$F$3,CONCATENATE("(",Traitement!E231,")&lt;LD=",LDs!$F$4),Traitement!E231),IF(Traitement!$B$3="ELEMENTAR",IF(Traitement!B231&lt;LDs!$I$3,CONCATENATE("(",Traitement!E231,")&lt;LD=",LDs!$I$4),Traitement!E231),""))))</f>
        <v/>
      </c>
      <c r="C234" s="5" t="str">
        <f>IF($A234="","",IF(Traitement!B227="THERMO",IF(Traitement!C231&lt;LDs!$F$6,CONCATENATE("(",Traitement!F231,")&lt;LD=",LDs!$F$7),Traitement!F231),IF(Traitement!B227="ELEMENTAR",IF(Traitement!C231&lt;LDs!$I$5,CONCATENATE("(",Traitement!F231,")&lt;LD=",LDs!$I$6),Traitement!F231),"")))</f>
        <v/>
      </c>
      <c r="D234" s="26" t="str">
        <f>IF($A234="","",IF(Traitement!B227="ELEMENTAR",IF(Traitement!D231&lt;LDs!$I$7,CONCATENATE("(",Traitement!G231,")&lt;LD=",LDs!$I$8),Traitement!G231),""))</f>
        <v/>
      </c>
      <c r="F234" s="25" t="str">
        <f>IF(G234="","",IF(Traitement!$B$4="SOLS","",G234*1.724))</f>
        <v/>
      </c>
      <c r="G234" s="5" t="str">
        <f>IF(C234="","",IF(Traitement!I231="","",IF(Traitement!$B$4="SOLS",C234,C234-(Traitement!I231*0.12))))</f>
        <v/>
      </c>
      <c r="H234" s="5" t="str">
        <f>IF(B234="","",IF(Traitement!$B$4="SOLS","",IF(Traitement!$B$4="SOLS","",B234*10)))</f>
        <v/>
      </c>
      <c r="I234" s="26" t="str">
        <f>IF(B234="","",IF(C234="","",IF(Traitement!$B$4="SOLS","",(C234/B234)*10)))</f>
        <v/>
      </c>
    </row>
    <row r="235" spans="1:9" customFormat="1" x14ac:dyDescent="0.25">
      <c r="A235" s="21" t="str">
        <f>IF(Traitement!A232="","",Traitement!A232)</f>
        <v/>
      </c>
      <c r="B235" s="25" t="str">
        <f>IF($A235="","",IF(Traitement!$B$3="LECO",IF(Traitement!B232&lt;LDs!$C$3,CONCATENATE("(",Traitement!E232,")&lt;LD=",LDs!$C$4),Traitement!E232),IF(Traitement!$B$3="THERMO",IF(Traitement!B232&lt;LDs!$F$3,CONCATENATE("(",Traitement!E232,")&lt;LD=",LDs!$F$4),Traitement!E232),IF(Traitement!$B$3="ELEMENTAR",IF(Traitement!B232&lt;LDs!$I$3,CONCATENATE("(",Traitement!E232,")&lt;LD=",LDs!$I$4),Traitement!E232),""))))</f>
        <v/>
      </c>
      <c r="C235" s="5" t="str">
        <f>IF($A235="","",IF(Traitement!B228="THERMO",IF(Traitement!C232&lt;LDs!$F$6,CONCATENATE("(",Traitement!F232,")&lt;LD=",LDs!$F$7),Traitement!F232),IF(Traitement!B228="ELEMENTAR",IF(Traitement!C232&lt;LDs!$I$5,CONCATENATE("(",Traitement!F232,")&lt;LD=",LDs!$I$6),Traitement!F232),"")))</f>
        <v/>
      </c>
      <c r="D235" s="26" t="str">
        <f>IF($A235="","",IF(Traitement!B228="ELEMENTAR",IF(Traitement!D232&lt;LDs!$I$7,CONCATENATE("(",Traitement!G232,")&lt;LD=",LDs!$I$8),Traitement!G232),""))</f>
        <v/>
      </c>
      <c r="F235" s="25" t="str">
        <f>IF(G235="","",IF(Traitement!$B$4="SOLS","",G235*1.724))</f>
        <v/>
      </c>
      <c r="G235" s="5" t="str">
        <f>IF(C235="","",IF(Traitement!I232="","",IF(Traitement!$B$4="SOLS",C235,C235-(Traitement!I232*0.12))))</f>
        <v/>
      </c>
      <c r="H235" s="5" t="str">
        <f>IF(B235="","",IF(Traitement!$B$4="SOLS","",IF(Traitement!$B$4="SOLS","",B235*10)))</f>
        <v/>
      </c>
      <c r="I235" s="26" t="str">
        <f>IF(B235="","",IF(C235="","",IF(Traitement!$B$4="SOLS","",(C235/B235)*10)))</f>
        <v/>
      </c>
    </row>
    <row r="236" spans="1:9" customFormat="1" x14ac:dyDescent="0.25">
      <c r="A236" s="21" t="str">
        <f>IF(Traitement!A233="","",Traitement!A233)</f>
        <v/>
      </c>
      <c r="B236" s="25" t="str">
        <f>IF($A236="","",IF(Traitement!$B$3="LECO",IF(Traitement!B233&lt;LDs!$C$3,CONCATENATE("(",Traitement!E233,")&lt;LD=",LDs!$C$4),Traitement!E233),IF(Traitement!$B$3="THERMO",IF(Traitement!B233&lt;LDs!$F$3,CONCATENATE("(",Traitement!E233,")&lt;LD=",LDs!$F$4),Traitement!E233),IF(Traitement!$B$3="ELEMENTAR",IF(Traitement!B233&lt;LDs!$I$3,CONCATENATE("(",Traitement!E233,")&lt;LD=",LDs!$I$4),Traitement!E233),""))))</f>
        <v/>
      </c>
      <c r="C236" s="5" t="str">
        <f>IF($A236="","",IF(Traitement!B229="THERMO",IF(Traitement!C233&lt;LDs!$F$6,CONCATENATE("(",Traitement!F233,")&lt;LD=",LDs!$F$7),Traitement!F233),IF(Traitement!B229="ELEMENTAR",IF(Traitement!C233&lt;LDs!$I$5,CONCATENATE("(",Traitement!F233,")&lt;LD=",LDs!$I$6),Traitement!F233),"")))</f>
        <v/>
      </c>
      <c r="D236" s="26" t="str">
        <f>IF($A236="","",IF(Traitement!B229="ELEMENTAR",IF(Traitement!D233&lt;LDs!$I$7,CONCATENATE("(",Traitement!G233,")&lt;LD=",LDs!$I$8),Traitement!G233),""))</f>
        <v/>
      </c>
      <c r="F236" s="25" t="str">
        <f>IF(G236="","",IF(Traitement!$B$4="SOLS","",G236*1.724))</f>
        <v/>
      </c>
      <c r="G236" s="5" t="str">
        <f>IF(C236="","",IF(Traitement!I233="","",IF(Traitement!$B$4="SOLS",C236,C236-(Traitement!I233*0.12))))</f>
        <v/>
      </c>
      <c r="H236" s="5" t="str">
        <f>IF(B236="","",IF(Traitement!$B$4="SOLS","",IF(Traitement!$B$4="SOLS","",B236*10)))</f>
        <v/>
      </c>
      <c r="I236" s="26" t="str">
        <f>IF(B236="","",IF(C236="","",IF(Traitement!$B$4="SOLS","",(C236/B236)*10)))</f>
        <v/>
      </c>
    </row>
    <row r="237" spans="1:9" customFormat="1" x14ac:dyDescent="0.25">
      <c r="A237" s="21" t="str">
        <f>IF(Traitement!A234="","",Traitement!A234)</f>
        <v/>
      </c>
      <c r="B237" s="25" t="str">
        <f>IF($A237="","",IF(Traitement!$B$3="LECO",IF(Traitement!B234&lt;LDs!$C$3,CONCATENATE("(",Traitement!E234,")&lt;LD=",LDs!$C$4),Traitement!E234),IF(Traitement!$B$3="THERMO",IF(Traitement!B234&lt;LDs!$F$3,CONCATENATE("(",Traitement!E234,")&lt;LD=",LDs!$F$4),Traitement!E234),IF(Traitement!$B$3="ELEMENTAR",IF(Traitement!B234&lt;LDs!$I$3,CONCATENATE("(",Traitement!E234,")&lt;LD=",LDs!$I$4),Traitement!E234),""))))</f>
        <v/>
      </c>
      <c r="C237" s="5" t="str">
        <f>IF($A237="","",IF(Traitement!B230="THERMO",IF(Traitement!C234&lt;LDs!$F$6,CONCATENATE("(",Traitement!F234,")&lt;LD=",LDs!$F$7),Traitement!F234),IF(Traitement!B230="ELEMENTAR",IF(Traitement!C234&lt;LDs!$I$5,CONCATENATE("(",Traitement!F234,")&lt;LD=",LDs!$I$6),Traitement!F234),"")))</f>
        <v/>
      </c>
      <c r="D237" s="26" t="str">
        <f>IF($A237="","",IF(Traitement!B230="ELEMENTAR",IF(Traitement!D234&lt;LDs!$I$7,CONCATENATE("(",Traitement!G234,")&lt;LD=",LDs!$I$8),Traitement!G234),""))</f>
        <v/>
      </c>
      <c r="F237" s="25" t="str">
        <f>IF(G237="","",IF(Traitement!$B$4="SOLS","",G237*1.724))</f>
        <v/>
      </c>
      <c r="G237" s="5" t="str">
        <f>IF(C237="","",IF(Traitement!I234="","",IF(Traitement!$B$4="SOLS",C237,C237-(Traitement!I234*0.12))))</f>
        <v/>
      </c>
      <c r="H237" s="5" t="str">
        <f>IF(B237="","",IF(Traitement!$B$4="SOLS","",IF(Traitement!$B$4="SOLS","",B237*10)))</f>
        <v/>
      </c>
      <c r="I237" s="26" t="str">
        <f>IF(B237="","",IF(C237="","",IF(Traitement!$B$4="SOLS","",(C237/B237)*10)))</f>
        <v/>
      </c>
    </row>
    <row r="238" spans="1:9" customFormat="1" x14ac:dyDescent="0.25">
      <c r="A238" s="21" t="str">
        <f>IF(Traitement!A235="","",Traitement!A235)</f>
        <v/>
      </c>
      <c r="B238" s="25" t="str">
        <f>IF($A238="","",IF(Traitement!$B$3="LECO",IF(Traitement!B235&lt;LDs!$C$3,CONCATENATE("(",Traitement!E235,")&lt;LD=",LDs!$C$4),Traitement!E235),IF(Traitement!$B$3="THERMO",IF(Traitement!B235&lt;LDs!$F$3,CONCATENATE("(",Traitement!E235,")&lt;LD=",LDs!$F$4),Traitement!E235),IF(Traitement!$B$3="ELEMENTAR",IF(Traitement!B235&lt;LDs!$I$3,CONCATENATE("(",Traitement!E235,")&lt;LD=",LDs!$I$4),Traitement!E235),""))))</f>
        <v/>
      </c>
      <c r="C238" s="5" t="str">
        <f>IF($A238="","",IF(Traitement!B231="THERMO",IF(Traitement!C235&lt;LDs!$F$6,CONCATENATE("(",Traitement!F235,")&lt;LD=",LDs!$F$7),Traitement!F235),IF(Traitement!B231="ELEMENTAR",IF(Traitement!C235&lt;LDs!$I$5,CONCATENATE("(",Traitement!F235,")&lt;LD=",LDs!$I$6),Traitement!F235),"")))</f>
        <v/>
      </c>
      <c r="D238" s="26" t="str">
        <f>IF($A238="","",IF(Traitement!B231="ELEMENTAR",IF(Traitement!D235&lt;LDs!$I$7,CONCATENATE("(",Traitement!G235,")&lt;LD=",LDs!$I$8),Traitement!G235),""))</f>
        <v/>
      </c>
      <c r="F238" s="25" t="str">
        <f>IF(G238="","",IF(Traitement!$B$4="SOLS","",G238*1.724))</f>
        <v/>
      </c>
      <c r="G238" s="5" t="str">
        <f>IF(C238="","",IF(Traitement!I235="","",IF(Traitement!$B$4="SOLS",C238,C238-(Traitement!I235*0.12))))</f>
        <v/>
      </c>
      <c r="H238" s="5" t="str">
        <f>IF(B238="","",IF(Traitement!$B$4="SOLS","",IF(Traitement!$B$4="SOLS","",B238*10)))</f>
        <v/>
      </c>
      <c r="I238" s="26" t="str">
        <f>IF(B238="","",IF(C238="","",IF(Traitement!$B$4="SOLS","",(C238/B238)*10)))</f>
        <v/>
      </c>
    </row>
    <row r="239" spans="1:9" customFormat="1" x14ac:dyDescent="0.25">
      <c r="A239" s="21" t="str">
        <f>IF(Traitement!A236="","",Traitement!A236)</f>
        <v/>
      </c>
      <c r="B239" s="25" t="str">
        <f>IF($A239="","",IF(Traitement!$B$3="LECO",IF(Traitement!B236&lt;LDs!$C$3,CONCATENATE("(",Traitement!E236,")&lt;LD=",LDs!$C$4),Traitement!E236),IF(Traitement!$B$3="THERMO",IF(Traitement!B236&lt;LDs!$F$3,CONCATENATE("(",Traitement!E236,")&lt;LD=",LDs!$F$4),Traitement!E236),IF(Traitement!$B$3="ELEMENTAR",IF(Traitement!B236&lt;LDs!$I$3,CONCATENATE("(",Traitement!E236,")&lt;LD=",LDs!$I$4),Traitement!E236),""))))</f>
        <v/>
      </c>
      <c r="C239" s="5" t="str">
        <f>IF($A239="","",IF(Traitement!B232="THERMO",IF(Traitement!C236&lt;LDs!$F$6,CONCATENATE("(",Traitement!F236,")&lt;LD=",LDs!$F$7),Traitement!F236),IF(Traitement!B232="ELEMENTAR",IF(Traitement!C236&lt;LDs!$I$5,CONCATENATE("(",Traitement!F236,")&lt;LD=",LDs!$I$6),Traitement!F236),"")))</f>
        <v/>
      </c>
      <c r="D239" s="26" t="str">
        <f>IF($A239="","",IF(Traitement!B232="ELEMENTAR",IF(Traitement!D236&lt;LDs!$I$7,CONCATENATE("(",Traitement!G236,")&lt;LD=",LDs!$I$8),Traitement!G236),""))</f>
        <v/>
      </c>
      <c r="F239" s="25" t="str">
        <f>IF(G239="","",IF(Traitement!$B$4="SOLS","",G239*1.724))</f>
        <v/>
      </c>
      <c r="G239" s="5" t="str">
        <f>IF(C239="","",IF(Traitement!I236="","",IF(Traitement!$B$4="SOLS",C239,C239-(Traitement!I236*0.12))))</f>
        <v/>
      </c>
      <c r="H239" s="5" t="str">
        <f>IF(B239="","",IF(Traitement!$B$4="SOLS","",IF(Traitement!$B$4="SOLS","",B239*10)))</f>
        <v/>
      </c>
      <c r="I239" s="26" t="str">
        <f>IF(B239="","",IF(C239="","",IF(Traitement!$B$4="SOLS","",(C239/B239)*10)))</f>
        <v/>
      </c>
    </row>
    <row r="240" spans="1:9" customFormat="1" x14ac:dyDescent="0.25">
      <c r="A240" s="21" t="str">
        <f>IF(Traitement!A237="","",Traitement!A237)</f>
        <v/>
      </c>
      <c r="B240" s="25" t="str">
        <f>IF($A240="","",IF(Traitement!$B$3="LECO",IF(Traitement!B237&lt;LDs!$C$3,CONCATENATE("(",Traitement!E237,")&lt;LD=",LDs!$C$4),Traitement!E237),IF(Traitement!$B$3="THERMO",IF(Traitement!B237&lt;LDs!$F$3,CONCATENATE("(",Traitement!E237,")&lt;LD=",LDs!$F$4),Traitement!E237),IF(Traitement!$B$3="ELEMENTAR",IF(Traitement!B237&lt;LDs!$I$3,CONCATENATE("(",Traitement!E237,")&lt;LD=",LDs!$I$4),Traitement!E237),""))))</f>
        <v/>
      </c>
      <c r="C240" s="5" t="str">
        <f>IF($A240="","",IF(Traitement!B233="THERMO",IF(Traitement!C237&lt;LDs!$F$6,CONCATENATE("(",Traitement!F237,")&lt;LD=",LDs!$F$7),Traitement!F237),IF(Traitement!B233="ELEMENTAR",IF(Traitement!C237&lt;LDs!$I$5,CONCATENATE("(",Traitement!F237,")&lt;LD=",LDs!$I$6),Traitement!F237),"")))</f>
        <v/>
      </c>
      <c r="D240" s="26" t="str">
        <f>IF($A240="","",IF(Traitement!B233="ELEMENTAR",IF(Traitement!D237&lt;LDs!$I$7,CONCATENATE("(",Traitement!G237,")&lt;LD=",LDs!$I$8),Traitement!G237),""))</f>
        <v/>
      </c>
      <c r="F240" s="25" t="str">
        <f>IF(G240="","",IF(Traitement!$B$4="SOLS","",G240*1.724))</f>
        <v/>
      </c>
      <c r="G240" s="5" t="str">
        <f>IF(C240="","",IF(Traitement!I237="","",IF(Traitement!$B$4="SOLS",C240,C240-(Traitement!I237*0.12))))</f>
        <v/>
      </c>
      <c r="H240" s="5" t="str">
        <f>IF(B240="","",IF(Traitement!$B$4="SOLS","",IF(Traitement!$B$4="SOLS","",B240*10)))</f>
        <v/>
      </c>
      <c r="I240" s="26" t="str">
        <f>IF(B240="","",IF(C240="","",IF(Traitement!$B$4="SOLS","",(C240/B240)*10)))</f>
        <v/>
      </c>
    </row>
    <row r="241" spans="1:9" customFormat="1" x14ac:dyDescent="0.25">
      <c r="A241" s="21" t="str">
        <f>IF(Traitement!A238="","",Traitement!A238)</f>
        <v/>
      </c>
      <c r="B241" s="25" t="str">
        <f>IF($A241="","",IF(Traitement!$B$3="LECO",IF(Traitement!B238&lt;LDs!$C$3,CONCATENATE("(",Traitement!E238,")&lt;LD=",LDs!$C$4),Traitement!E238),IF(Traitement!$B$3="THERMO",IF(Traitement!B238&lt;LDs!$F$3,CONCATENATE("(",Traitement!E238,")&lt;LD=",LDs!$F$4),Traitement!E238),IF(Traitement!$B$3="ELEMENTAR",IF(Traitement!B238&lt;LDs!$I$3,CONCATENATE("(",Traitement!E238,")&lt;LD=",LDs!$I$4),Traitement!E238),""))))</f>
        <v/>
      </c>
      <c r="C241" s="5" t="str">
        <f>IF($A241="","",IF(Traitement!B234="THERMO",IF(Traitement!C238&lt;LDs!$F$6,CONCATENATE("(",Traitement!F238,")&lt;LD=",LDs!$F$7),Traitement!F238),IF(Traitement!B234="ELEMENTAR",IF(Traitement!C238&lt;LDs!$I$5,CONCATENATE("(",Traitement!F238,")&lt;LD=",LDs!$I$6),Traitement!F238),"")))</f>
        <v/>
      </c>
      <c r="D241" s="26" t="str">
        <f>IF($A241="","",IF(Traitement!B234="ELEMENTAR",IF(Traitement!D238&lt;LDs!$I$7,CONCATENATE("(",Traitement!G238,")&lt;LD=",LDs!$I$8),Traitement!G238),""))</f>
        <v/>
      </c>
      <c r="F241" s="25" t="str">
        <f>IF(G241="","",IF(Traitement!$B$4="SOLS","",G241*1.724))</f>
        <v/>
      </c>
      <c r="G241" s="5" t="str">
        <f>IF(C241="","",IF(Traitement!I238="","",IF(Traitement!$B$4="SOLS",C241,C241-(Traitement!I238*0.12))))</f>
        <v/>
      </c>
      <c r="H241" s="5" t="str">
        <f>IF(B241="","",IF(Traitement!$B$4="SOLS","",IF(Traitement!$B$4="SOLS","",B241*10)))</f>
        <v/>
      </c>
      <c r="I241" s="26" t="str">
        <f>IF(B241="","",IF(C241="","",IF(Traitement!$B$4="SOLS","",(C241/B241)*10)))</f>
        <v/>
      </c>
    </row>
    <row r="242" spans="1:9" customFormat="1" x14ac:dyDescent="0.25">
      <c r="A242" s="21" t="str">
        <f>IF(Traitement!A239="","",Traitement!A239)</f>
        <v/>
      </c>
      <c r="B242" s="25" t="str">
        <f>IF($A242="","",IF(Traitement!$B$3="LECO",IF(Traitement!B239&lt;LDs!$C$3,CONCATENATE("(",Traitement!E239,")&lt;LD=",LDs!$C$4),Traitement!E239),IF(Traitement!$B$3="THERMO",IF(Traitement!B239&lt;LDs!$F$3,CONCATENATE("(",Traitement!E239,")&lt;LD=",LDs!$F$4),Traitement!E239),IF(Traitement!$B$3="ELEMENTAR",IF(Traitement!B239&lt;LDs!$I$3,CONCATENATE("(",Traitement!E239,")&lt;LD=",LDs!$I$4),Traitement!E239),""))))</f>
        <v/>
      </c>
      <c r="C242" s="5" t="str">
        <f>IF($A242="","",IF(Traitement!B235="THERMO",IF(Traitement!C239&lt;LDs!$F$6,CONCATENATE("(",Traitement!F239,")&lt;LD=",LDs!$F$7),Traitement!F239),IF(Traitement!B235="ELEMENTAR",IF(Traitement!C239&lt;LDs!$I$5,CONCATENATE("(",Traitement!F239,")&lt;LD=",LDs!$I$6),Traitement!F239),"")))</f>
        <v/>
      </c>
      <c r="D242" s="26" t="str">
        <f>IF($A242="","",IF(Traitement!B235="ELEMENTAR",IF(Traitement!D239&lt;LDs!$I$7,CONCATENATE("(",Traitement!G239,")&lt;LD=",LDs!$I$8),Traitement!G239),""))</f>
        <v/>
      </c>
      <c r="F242" s="25" t="str">
        <f>IF(G242="","",IF(Traitement!$B$4="SOLS","",G242*1.724))</f>
        <v/>
      </c>
      <c r="G242" s="5" t="str">
        <f>IF(C242="","",IF(Traitement!I239="","",IF(Traitement!$B$4="SOLS",C242,C242-(Traitement!I239*0.12))))</f>
        <v/>
      </c>
      <c r="H242" s="5" t="str">
        <f>IF(B242="","",IF(Traitement!$B$4="SOLS","",IF(Traitement!$B$4="SOLS","",B242*10)))</f>
        <v/>
      </c>
      <c r="I242" s="26" t="str">
        <f>IF(B242="","",IF(C242="","",IF(Traitement!$B$4="SOLS","",(C242/B242)*10)))</f>
        <v/>
      </c>
    </row>
    <row r="243" spans="1:9" customFormat="1" x14ac:dyDescent="0.25">
      <c r="A243" s="21" t="str">
        <f>IF(Traitement!A240="","",Traitement!A240)</f>
        <v/>
      </c>
      <c r="B243" s="25" t="str">
        <f>IF($A243="","",IF(Traitement!$B$3="LECO",IF(Traitement!B240&lt;LDs!$C$3,CONCATENATE("(",Traitement!E240,")&lt;LD=",LDs!$C$4),Traitement!E240),IF(Traitement!$B$3="THERMO",IF(Traitement!B240&lt;LDs!$F$3,CONCATENATE("(",Traitement!E240,")&lt;LD=",LDs!$F$4),Traitement!E240),IF(Traitement!$B$3="ELEMENTAR",IF(Traitement!B240&lt;LDs!$I$3,CONCATENATE("(",Traitement!E240,")&lt;LD=",LDs!$I$4),Traitement!E240),""))))</f>
        <v/>
      </c>
      <c r="C243" s="5" t="str">
        <f>IF($A243="","",IF(Traitement!B236="THERMO",IF(Traitement!C240&lt;LDs!$F$6,CONCATENATE("(",Traitement!F240,")&lt;LD=",LDs!$F$7),Traitement!F240),IF(Traitement!B236="ELEMENTAR",IF(Traitement!C240&lt;LDs!$I$5,CONCATENATE("(",Traitement!F240,")&lt;LD=",LDs!$I$6),Traitement!F240),"")))</f>
        <v/>
      </c>
      <c r="D243" s="26" t="str">
        <f>IF($A243="","",IF(Traitement!B236="ELEMENTAR",IF(Traitement!D240&lt;LDs!$I$7,CONCATENATE("(",Traitement!G240,")&lt;LD=",LDs!$I$8),Traitement!G240),""))</f>
        <v/>
      </c>
      <c r="F243" s="25" t="str">
        <f>IF(G243="","",IF(Traitement!$B$4="SOLS","",G243*1.724))</f>
        <v/>
      </c>
      <c r="G243" s="5" t="str">
        <f>IF(C243="","",IF(Traitement!I240="","",IF(Traitement!$B$4="SOLS",C243,C243-(Traitement!I240*0.12))))</f>
        <v/>
      </c>
      <c r="H243" s="5" t="str">
        <f>IF(B243="","",IF(Traitement!$B$4="SOLS","",IF(Traitement!$B$4="SOLS","",B243*10)))</f>
        <v/>
      </c>
      <c r="I243" s="26" t="str">
        <f>IF(B243="","",IF(C243="","",IF(Traitement!$B$4="SOLS","",(C243/B243)*10)))</f>
        <v/>
      </c>
    </row>
    <row r="244" spans="1:9" customFormat="1" x14ac:dyDescent="0.25">
      <c r="A244" s="21" t="str">
        <f>IF(Traitement!A241="","",Traitement!A241)</f>
        <v/>
      </c>
      <c r="B244" s="25" t="str">
        <f>IF($A244="","",IF(Traitement!$B$3="LECO",IF(Traitement!B241&lt;LDs!$C$3,CONCATENATE("(",Traitement!E241,")&lt;LD=",LDs!$C$4),Traitement!E241),IF(Traitement!$B$3="THERMO",IF(Traitement!B241&lt;LDs!$F$3,CONCATENATE("(",Traitement!E241,")&lt;LD=",LDs!$F$4),Traitement!E241),IF(Traitement!$B$3="ELEMENTAR",IF(Traitement!B241&lt;LDs!$I$3,CONCATENATE("(",Traitement!E241,")&lt;LD=",LDs!$I$4),Traitement!E241),""))))</f>
        <v/>
      </c>
      <c r="C244" s="5" t="str">
        <f>IF($A244="","",IF(Traitement!B237="THERMO",IF(Traitement!C241&lt;LDs!$F$6,CONCATENATE("(",Traitement!F241,")&lt;LD=",LDs!$F$7),Traitement!F241),IF(Traitement!B237="ELEMENTAR",IF(Traitement!C241&lt;LDs!$I$5,CONCATENATE("(",Traitement!F241,")&lt;LD=",LDs!$I$6),Traitement!F241),"")))</f>
        <v/>
      </c>
      <c r="D244" s="26" t="str">
        <f>IF($A244="","",IF(Traitement!B237="ELEMENTAR",IF(Traitement!D241&lt;LDs!$I$7,CONCATENATE("(",Traitement!G241,")&lt;LD=",LDs!$I$8),Traitement!G241),""))</f>
        <v/>
      </c>
      <c r="F244" s="25" t="str">
        <f>IF(G244="","",IF(Traitement!$B$4="SOLS","",G244*1.724))</f>
        <v/>
      </c>
      <c r="G244" s="5" t="str">
        <f>IF(C244="","",IF(Traitement!I241="","",IF(Traitement!$B$4="SOLS",C244,C244-(Traitement!I241*0.12))))</f>
        <v/>
      </c>
      <c r="H244" s="5" t="str">
        <f>IF(B244="","",IF(Traitement!$B$4="SOLS","",IF(Traitement!$B$4="SOLS","",B244*10)))</f>
        <v/>
      </c>
      <c r="I244" s="26" t="str">
        <f>IF(B244="","",IF(C244="","",IF(Traitement!$B$4="SOLS","",(C244/B244)*10)))</f>
        <v/>
      </c>
    </row>
    <row r="245" spans="1:9" customFormat="1" x14ac:dyDescent="0.25">
      <c r="A245" s="21" t="str">
        <f>IF(Traitement!A242="","",Traitement!A242)</f>
        <v/>
      </c>
      <c r="B245" s="25" t="str">
        <f>IF($A245="","",IF(Traitement!$B$3="LECO",IF(Traitement!B242&lt;LDs!$C$3,CONCATENATE("(",Traitement!E242,")&lt;LD=",LDs!$C$4),Traitement!E242),IF(Traitement!$B$3="THERMO",IF(Traitement!B242&lt;LDs!$F$3,CONCATENATE("(",Traitement!E242,")&lt;LD=",LDs!$F$4),Traitement!E242),IF(Traitement!$B$3="ELEMENTAR",IF(Traitement!B242&lt;LDs!$I$3,CONCATENATE("(",Traitement!E242,")&lt;LD=",LDs!$I$4),Traitement!E242),""))))</f>
        <v/>
      </c>
      <c r="C245" s="5" t="str">
        <f>IF($A245="","",IF(Traitement!B238="THERMO",IF(Traitement!C242&lt;LDs!$F$6,CONCATENATE("(",Traitement!F242,")&lt;LD=",LDs!$F$7),Traitement!F242),IF(Traitement!B238="ELEMENTAR",IF(Traitement!C242&lt;LDs!$I$5,CONCATENATE("(",Traitement!F242,")&lt;LD=",LDs!$I$6),Traitement!F242),"")))</f>
        <v/>
      </c>
      <c r="D245" s="26" t="str">
        <f>IF($A245="","",IF(Traitement!B238="ELEMENTAR",IF(Traitement!D242&lt;LDs!$I$7,CONCATENATE("(",Traitement!G242,")&lt;LD=",LDs!$I$8),Traitement!G242),""))</f>
        <v/>
      </c>
      <c r="F245" s="25" t="str">
        <f>IF(G245="","",IF(Traitement!$B$4="SOLS","",G245*1.724))</f>
        <v/>
      </c>
      <c r="G245" s="5" t="str">
        <f>IF(C245="","",IF(Traitement!I242="","",IF(Traitement!$B$4="SOLS",C245,C245-(Traitement!I242*0.12))))</f>
        <v/>
      </c>
      <c r="H245" s="5" t="str">
        <f>IF(B245="","",IF(Traitement!$B$4="SOLS","",IF(Traitement!$B$4="SOLS","",B245*10)))</f>
        <v/>
      </c>
      <c r="I245" s="26" t="str">
        <f>IF(B245="","",IF(C245="","",IF(Traitement!$B$4="SOLS","",(C245/B245)*10)))</f>
        <v/>
      </c>
    </row>
    <row r="246" spans="1:9" customFormat="1" x14ac:dyDescent="0.25">
      <c r="A246" s="21" t="str">
        <f>IF(Traitement!A243="","",Traitement!A243)</f>
        <v/>
      </c>
      <c r="B246" s="25" t="str">
        <f>IF($A246="","",IF(Traitement!$B$3="LECO",IF(Traitement!B243&lt;LDs!$C$3,CONCATENATE("(",Traitement!E243,")&lt;LD=",LDs!$C$4),Traitement!E243),IF(Traitement!$B$3="THERMO",IF(Traitement!B243&lt;LDs!$F$3,CONCATENATE("(",Traitement!E243,")&lt;LD=",LDs!$F$4),Traitement!E243),IF(Traitement!$B$3="ELEMENTAR",IF(Traitement!B243&lt;LDs!$I$3,CONCATENATE("(",Traitement!E243,")&lt;LD=",LDs!$I$4),Traitement!E243),""))))</f>
        <v/>
      </c>
      <c r="C246" s="5" t="str">
        <f>IF($A246="","",IF(Traitement!B239="THERMO",IF(Traitement!C243&lt;LDs!$F$6,CONCATENATE("(",Traitement!F243,")&lt;LD=",LDs!$F$7),Traitement!F243),IF(Traitement!B239="ELEMENTAR",IF(Traitement!C243&lt;LDs!$I$5,CONCATENATE("(",Traitement!F243,")&lt;LD=",LDs!$I$6),Traitement!F243),"")))</f>
        <v/>
      </c>
      <c r="D246" s="26" t="str">
        <f>IF($A246="","",IF(Traitement!B239="ELEMENTAR",IF(Traitement!D243&lt;LDs!$I$7,CONCATENATE("(",Traitement!G243,")&lt;LD=",LDs!$I$8),Traitement!G243),""))</f>
        <v/>
      </c>
      <c r="F246" s="25" t="str">
        <f>IF(G246="","",IF(Traitement!$B$4="SOLS","",G246*1.724))</f>
        <v/>
      </c>
      <c r="G246" s="5" t="str">
        <f>IF(C246="","",IF(Traitement!I243="","",IF(Traitement!$B$4="SOLS",C246,C246-(Traitement!I243*0.12))))</f>
        <v/>
      </c>
      <c r="H246" s="5" t="str">
        <f>IF(B246="","",IF(Traitement!$B$4="SOLS","",IF(Traitement!$B$4="SOLS","",B246*10)))</f>
        <v/>
      </c>
      <c r="I246" s="26" t="str">
        <f>IF(B246="","",IF(C246="","",IF(Traitement!$B$4="SOLS","",(C246/B246)*10)))</f>
        <v/>
      </c>
    </row>
    <row r="247" spans="1:9" customFormat="1" x14ac:dyDescent="0.25">
      <c r="A247" s="21" t="str">
        <f>IF(Traitement!A244="","",Traitement!A244)</f>
        <v/>
      </c>
      <c r="B247" s="25" t="str">
        <f>IF($A247="","",IF(Traitement!$B$3="LECO",IF(Traitement!B244&lt;LDs!$C$3,CONCATENATE("(",Traitement!E244,")&lt;LD=",LDs!$C$4),Traitement!E244),IF(Traitement!$B$3="THERMO",IF(Traitement!B244&lt;LDs!$F$3,CONCATENATE("(",Traitement!E244,")&lt;LD=",LDs!$F$4),Traitement!E244),IF(Traitement!$B$3="ELEMENTAR",IF(Traitement!B244&lt;LDs!$I$3,CONCATENATE("(",Traitement!E244,")&lt;LD=",LDs!$I$4),Traitement!E244),""))))</f>
        <v/>
      </c>
      <c r="C247" s="5" t="str">
        <f>IF($A247="","",IF(Traitement!B240="THERMO",IF(Traitement!C244&lt;LDs!$F$6,CONCATENATE("(",Traitement!F244,")&lt;LD=",LDs!$F$7),Traitement!F244),IF(Traitement!B240="ELEMENTAR",IF(Traitement!C244&lt;LDs!$I$5,CONCATENATE("(",Traitement!F244,")&lt;LD=",LDs!$I$6),Traitement!F244),"")))</f>
        <v/>
      </c>
      <c r="D247" s="26" t="str">
        <f>IF($A247="","",IF(Traitement!B240="ELEMENTAR",IF(Traitement!D244&lt;LDs!$I$7,CONCATENATE("(",Traitement!G244,")&lt;LD=",LDs!$I$8),Traitement!G244),""))</f>
        <v/>
      </c>
      <c r="F247" s="25" t="str">
        <f>IF(G247="","",IF(Traitement!$B$4="SOLS","",G247*1.724))</f>
        <v/>
      </c>
      <c r="G247" s="5" t="str">
        <f>IF(C247="","",IF(Traitement!I244="","",IF(Traitement!$B$4="SOLS",C247,C247-(Traitement!I244*0.12))))</f>
        <v/>
      </c>
      <c r="H247" s="5" t="str">
        <f>IF(B247="","",IF(Traitement!$B$4="SOLS","",IF(Traitement!$B$4="SOLS","",B247*10)))</f>
        <v/>
      </c>
      <c r="I247" s="26" t="str">
        <f>IF(B247="","",IF(C247="","",IF(Traitement!$B$4="SOLS","",(C247/B247)*10)))</f>
        <v/>
      </c>
    </row>
    <row r="248" spans="1:9" customFormat="1" x14ac:dyDescent="0.25">
      <c r="A248" s="21" t="str">
        <f>IF(Traitement!A245="","",Traitement!A245)</f>
        <v/>
      </c>
      <c r="B248" s="25" t="str">
        <f>IF($A248="","",IF(Traitement!$B$3="LECO",IF(Traitement!B245&lt;LDs!$C$3,CONCATENATE("(",Traitement!E245,")&lt;LD=",LDs!$C$4),Traitement!E245),IF(Traitement!$B$3="THERMO",IF(Traitement!B245&lt;LDs!$F$3,CONCATENATE("(",Traitement!E245,")&lt;LD=",LDs!$F$4),Traitement!E245),IF(Traitement!$B$3="ELEMENTAR",IF(Traitement!B245&lt;LDs!$I$3,CONCATENATE("(",Traitement!E245,")&lt;LD=",LDs!$I$4),Traitement!E245),""))))</f>
        <v/>
      </c>
      <c r="C248" s="5" t="str">
        <f>IF($A248="","",IF(Traitement!B241="THERMO",IF(Traitement!C245&lt;LDs!$F$6,CONCATENATE("(",Traitement!F245,")&lt;LD=",LDs!$F$7),Traitement!F245),IF(Traitement!B241="ELEMENTAR",IF(Traitement!C245&lt;LDs!$I$5,CONCATENATE("(",Traitement!F245,")&lt;LD=",LDs!$I$6),Traitement!F245),"")))</f>
        <v/>
      </c>
      <c r="D248" s="26" t="str">
        <f>IF($A248="","",IF(Traitement!B241="ELEMENTAR",IF(Traitement!D245&lt;LDs!$I$7,CONCATENATE("(",Traitement!G245,")&lt;LD=",LDs!$I$8),Traitement!G245),""))</f>
        <v/>
      </c>
      <c r="F248" s="25" t="str">
        <f>IF(G248="","",IF(Traitement!$B$4="SOLS","",G248*1.724))</f>
        <v/>
      </c>
      <c r="G248" s="5" t="str">
        <f>IF(C248="","",IF(Traitement!I245="","",IF(Traitement!$B$4="SOLS",C248,C248-(Traitement!I245*0.12))))</f>
        <v/>
      </c>
      <c r="H248" s="5" t="str">
        <f>IF(B248="","",IF(Traitement!$B$4="SOLS","",IF(Traitement!$B$4="SOLS","",B248*10)))</f>
        <v/>
      </c>
      <c r="I248" s="26" t="str">
        <f>IF(B248="","",IF(C248="","",IF(Traitement!$B$4="SOLS","",(C248/B248)*10)))</f>
        <v/>
      </c>
    </row>
    <row r="249" spans="1:9" customFormat="1" x14ac:dyDescent="0.25">
      <c r="A249" s="21" t="str">
        <f>IF(Traitement!A246="","",Traitement!A246)</f>
        <v/>
      </c>
      <c r="B249" s="25" t="str">
        <f>IF($A249="","",IF(Traitement!$B$3="LECO",IF(Traitement!B246&lt;LDs!$C$3,CONCATENATE("(",Traitement!E246,")&lt;LD=",LDs!$C$4),Traitement!E246),IF(Traitement!$B$3="THERMO",IF(Traitement!B246&lt;LDs!$F$3,CONCATENATE("(",Traitement!E246,")&lt;LD=",LDs!$F$4),Traitement!E246),IF(Traitement!$B$3="ELEMENTAR",IF(Traitement!B246&lt;LDs!$I$3,CONCATENATE("(",Traitement!E246,")&lt;LD=",LDs!$I$4),Traitement!E246),""))))</f>
        <v/>
      </c>
      <c r="C249" s="5" t="str">
        <f>IF($A249="","",IF(Traitement!B242="THERMO",IF(Traitement!C246&lt;LDs!$F$6,CONCATENATE("(",Traitement!F246,")&lt;LD=",LDs!$F$7),Traitement!F246),IF(Traitement!B242="ELEMENTAR",IF(Traitement!C246&lt;LDs!$I$5,CONCATENATE("(",Traitement!F246,")&lt;LD=",LDs!$I$6),Traitement!F246),"")))</f>
        <v/>
      </c>
      <c r="D249" s="26" t="str">
        <f>IF($A249="","",IF(Traitement!B242="ELEMENTAR",IF(Traitement!D246&lt;LDs!$I$7,CONCATENATE("(",Traitement!G246,")&lt;LD=",LDs!$I$8),Traitement!G246),""))</f>
        <v/>
      </c>
      <c r="F249" s="25" t="str">
        <f>IF(G249="","",IF(Traitement!$B$4="SOLS","",G249*1.724))</f>
        <v/>
      </c>
      <c r="G249" s="5" t="str">
        <f>IF(C249="","",IF(Traitement!I246="","",IF(Traitement!$B$4="SOLS",C249,C249-(Traitement!I246*0.12))))</f>
        <v/>
      </c>
      <c r="H249" s="5" t="str">
        <f>IF(B249="","",IF(Traitement!$B$4="SOLS","",IF(Traitement!$B$4="SOLS","",B249*10)))</f>
        <v/>
      </c>
      <c r="I249" s="26" t="str">
        <f>IF(B249="","",IF(C249="","",IF(Traitement!$B$4="SOLS","",(C249/B249)*10)))</f>
        <v/>
      </c>
    </row>
    <row r="250" spans="1:9" customFormat="1" x14ac:dyDescent="0.25">
      <c r="A250" s="21" t="str">
        <f>IF(Traitement!A247="","",Traitement!A247)</f>
        <v/>
      </c>
      <c r="B250" s="25" t="str">
        <f>IF($A250="","",IF(Traitement!$B$3="LECO",IF(Traitement!B247&lt;LDs!$C$3,CONCATENATE("(",Traitement!E247,")&lt;LD=",LDs!$C$4),Traitement!E247),IF(Traitement!$B$3="THERMO",IF(Traitement!B247&lt;LDs!$F$3,CONCATENATE("(",Traitement!E247,")&lt;LD=",LDs!$F$4),Traitement!E247),IF(Traitement!$B$3="ELEMENTAR",IF(Traitement!B247&lt;LDs!$I$3,CONCATENATE("(",Traitement!E247,")&lt;LD=",LDs!$I$4),Traitement!E247),""))))</f>
        <v/>
      </c>
      <c r="C250" s="5" t="str">
        <f>IF($A250="","",IF(Traitement!B243="THERMO",IF(Traitement!C247&lt;LDs!$F$6,CONCATENATE("(",Traitement!F247,")&lt;LD=",LDs!$F$7),Traitement!F247),IF(Traitement!B243="ELEMENTAR",IF(Traitement!C247&lt;LDs!$I$5,CONCATENATE("(",Traitement!F247,")&lt;LD=",LDs!$I$6),Traitement!F247),"")))</f>
        <v/>
      </c>
      <c r="D250" s="26" t="str">
        <f>IF($A250="","",IF(Traitement!B243="ELEMENTAR",IF(Traitement!D247&lt;LDs!$I$7,CONCATENATE("(",Traitement!G247,")&lt;LD=",LDs!$I$8),Traitement!G247),""))</f>
        <v/>
      </c>
      <c r="F250" s="25" t="str">
        <f>IF(G250="","",IF(Traitement!$B$4="SOLS","",G250*1.724))</f>
        <v/>
      </c>
      <c r="G250" s="5" t="str">
        <f>IF(C250="","",IF(Traitement!I247="","",IF(Traitement!$B$4="SOLS",C250,C250-(Traitement!I247*0.12))))</f>
        <v/>
      </c>
      <c r="H250" s="5" t="str">
        <f>IF(B250="","",IF(Traitement!$B$4="SOLS","",IF(Traitement!$B$4="SOLS","",B250*10)))</f>
        <v/>
      </c>
      <c r="I250" s="26" t="str">
        <f>IF(B250="","",IF(C250="","",IF(Traitement!$B$4="SOLS","",(C250/B250)*10)))</f>
        <v/>
      </c>
    </row>
    <row r="251" spans="1:9" customFormat="1" x14ac:dyDescent="0.25">
      <c r="A251" s="21" t="str">
        <f>IF(Traitement!A248="","",Traitement!A248)</f>
        <v/>
      </c>
      <c r="B251" s="25" t="str">
        <f>IF($A251="","",IF(Traitement!$B$3="LECO",IF(Traitement!B248&lt;LDs!$C$3,CONCATENATE("(",Traitement!E248,")&lt;LD=",LDs!$C$4),Traitement!E248),IF(Traitement!$B$3="THERMO",IF(Traitement!B248&lt;LDs!$F$3,CONCATENATE("(",Traitement!E248,")&lt;LD=",LDs!$F$4),Traitement!E248),IF(Traitement!$B$3="ELEMENTAR",IF(Traitement!B248&lt;LDs!$I$3,CONCATENATE("(",Traitement!E248,")&lt;LD=",LDs!$I$4),Traitement!E248),""))))</f>
        <v/>
      </c>
      <c r="C251" s="5" t="str">
        <f>IF($A251="","",IF(Traitement!B244="THERMO",IF(Traitement!C248&lt;LDs!$F$6,CONCATENATE("(",Traitement!F248,")&lt;LD=",LDs!$F$7),Traitement!F248),IF(Traitement!B244="ELEMENTAR",IF(Traitement!C248&lt;LDs!$I$5,CONCATENATE("(",Traitement!F248,")&lt;LD=",LDs!$I$6),Traitement!F248),"")))</f>
        <v/>
      </c>
      <c r="D251" s="26" t="str">
        <f>IF($A251="","",IF(Traitement!B244="ELEMENTAR",IF(Traitement!D248&lt;LDs!$I$7,CONCATENATE("(",Traitement!G248,")&lt;LD=",LDs!$I$8),Traitement!G248),""))</f>
        <v/>
      </c>
      <c r="F251" s="25" t="str">
        <f>IF(G251="","",IF(Traitement!$B$4="SOLS","",G251*1.724))</f>
        <v/>
      </c>
      <c r="G251" s="5" t="str">
        <f>IF(C251="","",IF(Traitement!I248="","",IF(Traitement!$B$4="SOLS",C251,C251-(Traitement!I248*0.12))))</f>
        <v/>
      </c>
      <c r="H251" s="5" t="str">
        <f>IF(B251="","",IF(Traitement!$B$4="SOLS","",IF(Traitement!$B$4="SOLS","",B251*10)))</f>
        <v/>
      </c>
      <c r="I251" s="26" t="str">
        <f>IF(B251="","",IF(C251="","",IF(Traitement!$B$4="SOLS","",(C251/B251)*10)))</f>
        <v/>
      </c>
    </row>
    <row r="252" spans="1:9" customFormat="1" x14ac:dyDescent="0.25">
      <c r="A252" s="21" t="str">
        <f>IF(Traitement!A249="","",Traitement!A249)</f>
        <v/>
      </c>
      <c r="B252" s="25" t="str">
        <f>IF($A252="","",IF(Traitement!$B$3="LECO",IF(Traitement!B249&lt;LDs!$C$3,CONCATENATE("(",Traitement!E249,")&lt;LD=",LDs!$C$4),Traitement!E249),IF(Traitement!$B$3="THERMO",IF(Traitement!B249&lt;LDs!$F$3,CONCATENATE("(",Traitement!E249,")&lt;LD=",LDs!$F$4),Traitement!E249),IF(Traitement!$B$3="ELEMENTAR",IF(Traitement!B249&lt;LDs!$I$3,CONCATENATE("(",Traitement!E249,")&lt;LD=",LDs!$I$4),Traitement!E249),""))))</f>
        <v/>
      </c>
      <c r="C252" s="5" t="str">
        <f>IF($A252="","",IF(Traitement!B245="THERMO",IF(Traitement!C249&lt;LDs!$F$6,CONCATENATE("(",Traitement!F249,")&lt;LD=",LDs!$F$7),Traitement!F249),IF(Traitement!B245="ELEMENTAR",IF(Traitement!C249&lt;LDs!$I$5,CONCATENATE("(",Traitement!F249,")&lt;LD=",LDs!$I$6),Traitement!F249),"")))</f>
        <v/>
      </c>
      <c r="D252" s="26" t="str">
        <f>IF($A252="","",IF(Traitement!B245="ELEMENTAR",IF(Traitement!D249&lt;LDs!$I$7,CONCATENATE("(",Traitement!G249,")&lt;LD=",LDs!$I$8),Traitement!G249),""))</f>
        <v/>
      </c>
      <c r="F252" s="25" t="str">
        <f>IF(G252="","",IF(Traitement!$B$4="SOLS","",G252*1.724))</f>
        <v/>
      </c>
      <c r="G252" s="5" t="str">
        <f>IF(C252="","",IF(Traitement!I249="","",IF(Traitement!$B$4="SOLS",C252,C252-(Traitement!I249*0.12))))</f>
        <v/>
      </c>
      <c r="H252" s="5" t="str">
        <f>IF(B252="","",IF(Traitement!$B$4="SOLS","",IF(Traitement!$B$4="SOLS","",B252*10)))</f>
        <v/>
      </c>
      <c r="I252" s="26" t="str">
        <f>IF(B252="","",IF(C252="","",IF(Traitement!$B$4="SOLS","",(C252/B252)*10)))</f>
        <v/>
      </c>
    </row>
    <row r="253" spans="1:9" customFormat="1" x14ac:dyDescent="0.25">
      <c r="A253" s="21" t="str">
        <f>IF(Traitement!A250="","",Traitement!A250)</f>
        <v/>
      </c>
      <c r="B253" s="25" t="str">
        <f>IF($A253="","",IF(Traitement!$B$3="LECO",IF(Traitement!B250&lt;LDs!$C$3,CONCATENATE("(",Traitement!E250,")&lt;LD=",LDs!$C$4),Traitement!E250),IF(Traitement!$B$3="THERMO",IF(Traitement!B250&lt;LDs!$F$3,CONCATENATE("(",Traitement!E250,")&lt;LD=",LDs!$F$4),Traitement!E250),IF(Traitement!$B$3="ELEMENTAR",IF(Traitement!B250&lt;LDs!$I$3,CONCATENATE("(",Traitement!E250,")&lt;LD=",LDs!$I$4),Traitement!E250),""))))</f>
        <v/>
      </c>
      <c r="C253" s="5" t="str">
        <f>IF($A253="","",IF(Traitement!B246="THERMO",IF(Traitement!C250&lt;LDs!$F$6,CONCATENATE("(",Traitement!F250,")&lt;LD=",LDs!$F$7),Traitement!F250),IF(Traitement!B246="ELEMENTAR",IF(Traitement!C250&lt;LDs!$I$5,CONCATENATE("(",Traitement!F250,")&lt;LD=",LDs!$I$6),Traitement!F250),"")))</f>
        <v/>
      </c>
      <c r="D253" s="26" t="str">
        <f>IF($A253="","",IF(Traitement!B246="ELEMENTAR",IF(Traitement!D250&lt;LDs!$I$7,CONCATENATE("(",Traitement!G250,")&lt;LD=",LDs!$I$8),Traitement!G250),""))</f>
        <v/>
      </c>
      <c r="F253" s="25" t="str">
        <f>IF(G253="","",IF(Traitement!$B$4="SOLS","",G253*1.724))</f>
        <v/>
      </c>
      <c r="G253" s="5" t="str">
        <f>IF(C253="","",IF(Traitement!I250="","",IF(Traitement!$B$4="SOLS",C253,C253-(Traitement!I250*0.12))))</f>
        <v/>
      </c>
      <c r="H253" s="5" t="str">
        <f>IF(B253="","",IF(Traitement!$B$4="SOLS","",IF(Traitement!$B$4="SOLS","",B253*10)))</f>
        <v/>
      </c>
      <c r="I253" s="26" t="str">
        <f>IF(B253="","",IF(C253="","",IF(Traitement!$B$4="SOLS","",(C253/B253)*10)))</f>
        <v/>
      </c>
    </row>
    <row r="254" spans="1:9" customFormat="1" x14ac:dyDescent="0.25">
      <c r="A254" s="21" t="str">
        <f>IF(Traitement!A251="","",Traitement!A251)</f>
        <v/>
      </c>
      <c r="B254" s="25" t="str">
        <f>IF($A254="","",IF(Traitement!$B$3="LECO",IF(Traitement!B251&lt;LDs!$C$3,CONCATENATE("(",Traitement!E251,")&lt;LD=",LDs!$C$4),Traitement!E251),IF(Traitement!$B$3="THERMO",IF(Traitement!B251&lt;LDs!$F$3,CONCATENATE("(",Traitement!E251,")&lt;LD=",LDs!$F$4),Traitement!E251),IF(Traitement!$B$3="ELEMENTAR",IF(Traitement!B251&lt;LDs!$I$3,CONCATENATE("(",Traitement!E251,")&lt;LD=",LDs!$I$4),Traitement!E251),""))))</f>
        <v/>
      </c>
      <c r="C254" s="5" t="str">
        <f>IF($A254="","",IF(Traitement!B247="THERMO",IF(Traitement!C251&lt;LDs!$F$6,CONCATENATE("(",Traitement!F251,")&lt;LD=",LDs!$F$7),Traitement!F251),IF(Traitement!B247="ELEMENTAR",IF(Traitement!C251&lt;LDs!$I$5,CONCATENATE("(",Traitement!F251,")&lt;LD=",LDs!$I$6),Traitement!F251),"")))</f>
        <v/>
      </c>
      <c r="D254" s="26" t="str">
        <f>IF($A254="","",IF(Traitement!B247="ELEMENTAR",IF(Traitement!D251&lt;LDs!$I$7,CONCATENATE("(",Traitement!G251,")&lt;LD=",LDs!$I$8),Traitement!G251),""))</f>
        <v/>
      </c>
      <c r="F254" s="25" t="str">
        <f>IF(G254="","",IF(Traitement!$B$4="SOLS","",G254*1.724))</f>
        <v/>
      </c>
      <c r="G254" s="5" t="str">
        <f>IF(C254="","",IF(Traitement!I251="","",IF(Traitement!$B$4="SOLS",C254,C254-(Traitement!I251*0.12))))</f>
        <v/>
      </c>
      <c r="H254" s="5" t="str">
        <f>IF(B254="","",IF(Traitement!$B$4="SOLS","",IF(Traitement!$B$4="SOLS","",B254*10)))</f>
        <v/>
      </c>
      <c r="I254" s="26" t="str">
        <f>IF(B254="","",IF(C254="","",IF(Traitement!$B$4="SOLS","",(C254/B254)*10)))</f>
        <v/>
      </c>
    </row>
    <row r="255" spans="1:9" customFormat="1" x14ac:dyDescent="0.25">
      <c r="A255" s="21" t="str">
        <f>IF(Traitement!A252="","",Traitement!A252)</f>
        <v/>
      </c>
      <c r="B255" s="25" t="str">
        <f>IF($A255="","",IF(Traitement!$B$3="LECO",IF(Traitement!B252&lt;LDs!$C$3,CONCATENATE("(",Traitement!E252,")&lt;LD=",LDs!$C$4),Traitement!E252),IF(Traitement!$B$3="THERMO",IF(Traitement!B252&lt;LDs!$F$3,CONCATENATE("(",Traitement!E252,")&lt;LD=",LDs!$F$4),Traitement!E252),IF(Traitement!$B$3="ELEMENTAR",IF(Traitement!B252&lt;LDs!$I$3,CONCATENATE("(",Traitement!E252,")&lt;LD=",LDs!$I$4),Traitement!E252),""))))</f>
        <v/>
      </c>
      <c r="C255" s="5" t="str">
        <f>IF($A255="","",IF(Traitement!B248="THERMO",IF(Traitement!C252&lt;LDs!$F$6,CONCATENATE("(",Traitement!F252,")&lt;LD=",LDs!$F$7),Traitement!F252),IF(Traitement!B248="ELEMENTAR",IF(Traitement!C252&lt;LDs!$I$5,CONCATENATE("(",Traitement!F252,")&lt;LD=",LDs!$I$6),Traitement!F252),"")))</f>
        <v/>
      </c>
      <c r="D255" s="26" t="str">
        <f>IF($A255="","",IF(Traitement!B248="ELEMENTAR",IF(Traitement!D252&lt;LDs!$I$7,CONCATENATE("(",Traitement!G252,")&lt;LD=",LDs!$I$8),Traitement!G252),""))</f>
        <v/>
      </c>
      <c r="F255" s="25" t="str">
        <f>IF(G255="","",IF(Traitement!$B$4="SOLS","",G255*1.724))</f>
        <v/>
      </c>
      <c r="G255" s="5" t="str">
        <f>IF(C255="","",IF(Traitement!I252="","",IF(Traitement!$B$4="SOLS",C255,C255-(Traitement!I252*0.12))))</f>
        <v/>
      </c>
      <c r="H255" s="5" t="str">
        <f>IF(B255="","",IF(Traitement!$B$4="SOLS","",IF(Traitement!$B$4="SOLS","",B255*10)))</f>
        <v/>
      </c>
      <c r="I255" s="26" t="str">
        <f>IF(B255="","",IF(C255="","",IF(Traitement!$B$4="SOLS","",(C255/B255)*10)))</f>
        <v/>
      </c>
    </row>
    <row r="256" spans="1:9" customFormat="1" x14ac:dyDescent="0.25">
      <c r="A256" s="21" t="str">
        <f>IF(Traitement!A253="","",Traitement!A253)</f>
        <v/>
      </c>
      <c r="B256" s="25" t="str">
        <f>IF($A256="","",IF(Traitement!$B$3="LECO",IF(Traitement!B253&lt;LDs!$C$3,CONCATENATE("(",Traitement!E253,")&lt;LD=",LDs!$C$4),Traitement!E253),IF(Traitement!$B$3="THERMO",IF(Traitement!B253&lt;LDs!$F$3,CONCATENATE("(",Traitement!E253,")&lt;LD=",LDs!$F$4),Traitement!E253),IF(Traitement!$B$3="ELEMENTAR",IF(Traitement!B253&lt;LDs!$I$3,CONCATENATE("(",Traitement!E253,")&lt;LD=",LDs!$I$4),Traitement!E253),""))))</f>
        <v/>
      </c>
      <c r="C256" s="5" t="str">
        <f>IF($A256="","",IF(Traitement!B249="THERMO",IF(Traitement!C253&lt;LDs!$F$6,CONCATENATE("(",Traitement!F253,")&lt;LD=",LDs!$F$7),Traitement!F253),IF(Traitement!B249="ELEMENTAR",IF(Traitement!C253&lt;LDs!$I$5,CONCATENATE("(",Traitement!F253,")&lt;LD=",LDs!$I$6),Traitement!F253),"")))</f>
        <v/>
      </c>
      <c r="D256" s="26" t="str">
        <f>IF($A256="","",IF(Traitement!B249="ELEMENTAR",IF(Traitement!D253&lt;LDs!$I$7,CONCATENATE("(",Traitement!G253,")&lt;LD=",LDs!$I$8),Traitement!G253),""))</f>
        <v/>
      </c>
      <c r="F256" s="25" t="str">
        <f>IF(G256="","",IF(Traitement!$B$4="SOLS","",G256*1.724))</f>
        <v/>
      </c>
      <c r="G256" s="5" t="str">
        <f>IF(C256="","",IF(Traitement!I253="","",IF(Traitement!$B$4="SOLS",C256,C256-(Traitement!I253*0.12))))</f>
        <v/>
      </c>
      <c r="H256" s="5" t="str">
        <f>IF(B256="","",IF(Traitement!$B$4="SOLS","",IF(Traitement!$B$4="SOLS","",B256*10)))</f>
        <v/>
      </c>
      <c r="I256" s="26" t="str">
        <f>IF(B256="","",IF(C256="","",IF(Traitement!$B$4="SOLS","",(C256/B256)*10)))</f>
        <v/>
      </c>
    </row>
    <row r="257" spans="1:9" customFormat="1" x14ac:dyDescent="0.25">
      <c r="A257" s="21" t="str">
        <f>IF(Traitement!A254="","",Traitement!A254)</f>
        <v/>
      </c>
      <c r="B257" s="25" t="str">
        <f>IF($A257="","",IF(Traitement!$B$3="LECO",IF(Traitement!B254&lt;LDs!$C$3,CONCATENATE("(",Traitement!E254,")&lt;LD=",LDs!$C$4),Traitement!E254),IF(Traitement!$B$3="THERMO",IF(Traitement!B254&lt;LDs!$F$3,CONCATENATE("(",Traitement!E254,")&lt;LD=",LDs!$F$4),Traitement!E254),IF(Traitement!$B$3="ELEMENTAR",IF(Traitement!B254&lt;LDs!$I$3,CONCATENATE("(",Traitement!E254,")&lt;LD=",LDs!$I$4),Traitement!E254),""))))</f>
        <v/>
      </c>
      <c r="C257" s="5" t="str">
        <f>IF($A257="","",IF(Traitement!B250="THERMO",IF(Traitement!C254&lt;LDs!$F$6,CONCATENATE("(",Traitement!F254,")&lt;LD=",LDs!$F$7),Traitement!F254),IF(Traitement!B250="ELEMENTAR",IF(Traitement!C254&lt;LDs!$I$5,CONCATENATE("(",Traitement!F254,")&lt;LD=",LDs!$I$6),Traitement!F254),"")))</f>
        <v/>
      </c>
      <c r="D257" s="26" t="str">
        <f>IF($A257="","",IF(Traitement!B250="ELEMENTAR",IF(Traitement!D254&lt;LDs!$I$7,CONCATENATE("(",Traitement!G254,")&lt;LD=",LDs!$I$8),Traitement!G254),""))</f>
        <v/>
      </c>
      <c r="F257" s="25" t="str">
        <f>IF(G257="","",IF(Traitement!$B$4="SOLS","",G257*1.724))</f>
        <v/>
      </c>
      <c r="G257" s="5" t="str">
        <f>IF(C257="","",IF(Traitement!I254="","",IF(Traitement!$B$4="SOLS",C257,C257-(Traitement!I254*0.12))))</f>
        <v/>
      </c>
      <c r="H257" s="5" t="str">
        <f>IF(B257="","",IF(Traitement!$B$4="SOLS","",IF(Traitement!$B$4="SOLS","",B257*10)))</f>
        <v/>
      </c>
      <c r="I257" s="26" t="str">
        <f>IF(B257="","",IF(C257="","",IF(Traitement!$B$4="SOLS","",(C257/B257)*10)))</f>
        <v/>
      </c>
    </row>
    <row r="258" spans="1:9" customFormat="1" x14ac:dyDescent="0.25">
      <c r="A258" s="21" t="str">
        <f>IF(Traitement!A255="","",Traitement!A255)</f>
        <v/>
      </c>
      <c r="B258" s="25" t="str">
        <f>IF($A258="","",IF(Traitement!$B$3="LECO",IF(Traitement!B255&lt;LDs!$C$3,CONCATENATE("(",Traitement!E255,")&lt;LD=",LDs!$C$4),Traitement!E255),IF(Traitement!$B$3="THERMO",IF(Traitement!B255&lt;LDs!$F$3,CONCATENATE("(",Traitement!E255,")&lt;LD=",LDs!$F$4),Traitement!E255),IF(Traitement!$B$3="ELEMENTAR",IF(Traitement!B255&lt;LDs!$I$3,CONCATENATE("(",Traitement!E255,")&lt;LD=",LDs!$I$4),Traitement!E255),""))))</f>
        <v/>
      </c>
      <c r="C258" s="5" t="str">
        <f>IF($A258="","",IF(Traitement!B251="THERMO",IF(Traitement!C255&lt;LDs!$F$6,CONCATENATE("(",Traitement!F255,")&lt;LD=",LDs!$F$7),Traitement!F255),IF(Traitement!B251="ELEMENTAR",IF(Traitement!C255&lt;LDs!$I$5,CONCATENATE("(",Traitement!F255,")&lt;LD=",LDs!$I$6),Traitement!F255),"")))</f>
        <v/>
      </c>
      <c r="D258" s="26" t="str">
        <f>IF($A258="","",IF(Traitement!B251="ELEMENTAR",IF(Traitement!D255&lt;LDs!$I$7,CONCATENATE("(",Traitement!G255,")&lt;LD=",LDs!$I$8),Traitement!G255),""))</f>
        <v/>
      </c>
      <c r="F258" s="25" t="str">
        <f>IF(G258="","",IF(Traitement!$B$4="SOLS","",G258*1.724))</f>
        <v/>
      </c>
      <c r="G258" s="5" t="str">
        <f>IF(C258="","",IF(Traitement!I255="","",IF(Traitement!$B$4="SOLS",C258,C258-(Traitement!I255*0.12))))</f>
        <v/>
      </c>
      <c r="H258" s="5" t="str">
        <f>IF(B258="","",IF(Traitement!$B$4="SOLS","",IF(Traitement!$B$4="SOLS","",B258*10)))</f>
        <v/>
      </c>
      <c r="I258" s="26" t="str">
        <f>IF(B258="","",IF(C258="","",IF(Traitement!$B$4="SOLS","",(C258/B258)*10)))</f>
        <v/>
      </c>
    </row>
    <row r="259" spans="1:9" customFormat="1" x14ac:dyDescent="0.25">
      <c r="A259" s="21" t="str">
        <f>IF(Traitement!A256="","",Traitement!A256)</f>
        <v/>
      </c>
      <c r="B259" s="25" t="str">
        <f>IF($A259="","",IF(Traitement!$B$3="LECO",IF(Traitement!B256&lt;LDs!$C$3,CONCATENATE("(",Traitement!E256,")&lt;LD=",LDs!$C$4),Traitement!E256),IF(Traitement!$B$3="THERMO",IF(Traitement!B256&lt;LDs!$F$3,CONCATENATE("(",Traitement!E256,")&lt;LD=",LDs!$F$4),Traitement!E256),IF(Traitement!$B$3="ELEMENTAR",IF(Traitement!B256&lt;LDs!$I$3,CONCATENATE("(",Traitement!E256,")&lt;LD=",LDs!$I$4),Traitement!E256),""))))</f>
        <v/>
      </c>
      <c r="C259" s="5" t="str">
        <f>IF($A259="","",IF(Traitement!B252="THERMO",IF(Traitement!C256&lt;LDs!$F$6,CONCATENATE("(",Traitement!F256,")&lt;LD=",LDs!$F$7),Traitement!F256),IF(Traitement!B252="ELEMENTAR",IF(Traitement!C256&lt;LDs!$I$5,CONCATENATE("(",Traitement!F256,")&lt;LD=",LDs!$I$6),Traitement!F256),"")))</f>
        <v/>
      </c>
      <c r="D259" s="26" t="str">
        <f>IF($A259="","",IF(Traitement!B252="ELEMENTAR",IF(Traitement!D256&lt;LDs!$I$7,CONCATENATE("(",Traitement!G256,")&lt;LD=",LDs!$I$8),Traitement!G256),""))</f>
        <v/>
      </c>
      <c r="F259" s="25" t="str">
        <f>IF(G259="","",IF(Traitement!$B$4="SOLS","",G259*1.724))</f>
        <v/>
      </c>
      <c r="G259" s="5" t="str">
        <f>IF(C259="","",IF(Traitement!I256="","",IF(Traitement!$B$4="SOLS",C259,C259-(Traitement!I256*0.12))))</f>
        <v/>
      </c>
      <c r="H259" s="5" t="str">
        <f>IF(B259="","",IF(Traitement!$B$4="SOLS","",IF(Traitement!$B$4="SOLS","",B259*10)))</f>
        <v/>
      </c>
      <c r="I259" s="26" t="str">
        <f>IF(B259="","",IF(C259="","",IF(Traitement!$B$4="SOLS","",(C259/B259)*10)))</f>
        <v/>
      </c>
    </row>
    <row r="260" spans="1:9" customFormat="1" x14ac:dyDescent="0.25">
      <c r="A260" s="21" t="str">
        <f>IF(Traitement!A257="","",Traitement!A257)</f>
        <v/>
      </c>
      <c r="B260" s="25" t="str">
        <f>IF($A260="","",IF(Traitement!$B$3="LECO",IF(Traitement!B257&lt;LDs!$C$3,CONCATENATE("(",Traitement!E257,")&lt;LD=",LDs!$C$4),Traitement!E257),IF(Traitement!$B$3="THERMO",IF(Traitement!B257&lt;LDs!$F$3,CONCATENATE("(",Traitement!E257,")&lt;LD=",LDs!$F$4),Traitement!E257),IF(Traitement!$B$3="ELEMENTAR",IF(Traitement!B257&lt;LDs!$I$3,CONCATENATE("(",Traitement!E257,")&lt;LD=",LDs!$I$4),Traitement!E257),""))))</f>
        <v/>
      </c>
      <c r="C260" s="5" t="str">
        <f>IF($A260="","",IF(Traitement!B253="THERMO",IF(Traitement!C257&lt;LDs!$F$6,CONCATENATE("(",Traitement!F257,")&lt;LD=",LDs!$F$7),Traitement!F257),IF(Traitement!B253="ELEMENTAR",IF(Traitement!C257&lt;LDs!$I$5,CONCATENATE("(",Traitement!F257,")&lt;LD=",LDs!$I$6),Traitement!F257),"")))</f>
        <v/>
      </c>
      <c r="D260" s="26" t="str">
        <f>IF($A260="","",IF(Traitement!B253="ELEMENTAR",IF(Traitement!D257&lt;LDs!$I$7,CONCATENATE("(",Traitement!G257,")&lt;LD=",LDs!$I$8),Traitement!G257),""))</f>
        <v/>
      </c>
      <c r="F260" s="25" t="str">
        <f>IF(G260="","",IF(Traitement!$B$4="SOLS","",G260*1.724))</f>
        <v/>
      </c>
      <c r="G260" s="5" t="str">
        <f>IF(C260="","",IF(Traitement!I257="","",IF(Traitement!$B$4="SOLS",C260,C260-(Traitement!I257*0.12))))</f>
        <v/>
      </c>
      <c r="H260" s="5" t="str">
        <f>IF(B260="","",IF(Traitement!$B$4="SOLS","",IF(Traitement!$B$4="SOLS","",B260*10)))</f>
        <v/>
      </c>
      <c r="I260" s="26" t="str">
        <f>IF(B260="","",IF(C260="","",IF(Traitement!$B$4="SOLS","",(C260/B260)*10)))</f>
        <v/>
      </c>
    </row>
    <row r="261" spans="1:9" customFormat="1" x14ac:dyDescent="0.25">
      <c r="A261" s="21" t="str">
        <f>IF(Traitement!A258="","",Traitement!A258)</f>
        <v/>
      </c>
      <c r="B261" s="25" t="str">
        <f>IF($A261="","",IF(Traitement!$B$3="LECO",IF(Traitement!B258&lt;LDs!$C$3,CONCATENATE("(",Traitement!E258,")&lt;LD=",LDs!$C$4),Traitement!E258),IF(Traitement!$B$3="THERMO",IF(Traitement!B258&lt;LDs!$F$3,CONCATENATE("(",Traitement!E258,")&lt;LD=",LDs!$F$4),Traitement!E258),IF(Traitement!$B$3="ELEMENTAR",IF(Traitement!B258&lt;LDs!$I$3,CONCATENATE("(",Traitement!E258,")&lt;LD=",LDs!$I$4),Traitement!E258),""))))</f>
        <v/>
      </c>
      <c r="C261" s="5" t="str">
        <f>IF($A261="","",IF(Traitement!B254="THERMO",IF(Traitement!C258&lt;LDs!$F$6,CONCATENATE("(",Traitement!F258,")&lt;LD=",LDs!$F$7),Traitement!F258),IF(Traitement!B254="ELEMENTAR",IF(Traitement!C258&lt;LDs!$I$5,CONCATENATE("(",Traitement!F258,")&lt;LD=",LDs!$I$6),Traitement!F258),"")))</f>
        <v/>
      </c>
      <c r="D261" s="26" t="str">
        <f>IF($A261="","",IF(Traitement!B254="ELEMENTAR",IF(Traitement!D258&lt;LDs!$I$7,CONCATENATE("(",Traitement!G258,")&lt;LD=",LDs!$I$8),Traitement!G258),""))</f>
        <v/>
      </c>
      <c r="F261" s="25" t="str">
        <f>IF(G261="","",IF(Traitement!$B$4="SOLS","",G261*1.724))</f>
        <v/>
      </c>
      <c r="G261" s="5" t="str">
        <f>IF(C261="","",IF(Traitement!I258="","",IF(Traitement!$B$4="SOLS",C261,C261-(Traitement!I258*0.12))))</f>
        <v/>
      </c>
      <c r="H261" s="5" t="str">
        <f>IF(B261="","",IF(Traitement!$B$4="SOLS","",IF(Traitement!$B$4="SOLS","",B261*10)))</f>
        <v/>
      </c>
      <c r="I261" s="26" t="str">
        <f>IF(B261="","",IF(C261="","",IF(Traitement!$B$4="SOLS","",(C261/B261)*10)))</f>
        <v/>
      </c>
    </row>
    <row r="262" spans="1:9" customFormat="1" x14ac:dyDescent="0.25">
      <c r="A262" s="21" t="str">
        <f>IF(Traitement!A259="","",Traitement!A259)</f>
        <v/>
      </c>
      <c r="B262" s="25" t="str">
        <f>IF($A262="","",IF(Traitement!$B$3="LECO",IF(Traitement!B259&lt;LDs!$C$3,CONCATENATE("(",Traitement!E259,")&lt;LD=",LDs!$C$4),Traitement!E259),IF(Traitement!$B$3="THERMO",IF(Traitement!B259&lt;LDs!$F$3,CONCATENATE("(",Traitement!E259,")&lt;LD=",LDs!$F$4),Traitement!E259),IF(Traitement!$B$3="ELEMENTAR",IF(Traitement!B259&lt;LDs!$I$3,CONCATENATE("(",Traitement!E259,")&lt;LD=",LDs!$I$4),Traitement!E259),""))))</f>
        <v/>
      </c>
      <c r="C262" s="5" t="str">
        <f>IF($A262="","",IF(Traitement!B255="THERMO",IF(Traitement!C259&lt;LDs!$F$6,CONCATENATE("(",Traitement!F259,")&lt;LD=",LDs!$F$7),Traitement!F259),IF(Traitement!B255="ELEMENTAR",IF(Traitement!C259&lt;LDs!$I$5,CONCATENATE("(",Traitement!F259,")&lt;LD=",LDs!$I$6),Traitement!F259),"")))</f>
        <v/>
      </c>
      <c r="D262" s="26" t="str">
        <f>IF($A262="","",IF(Traitement!B255="ELEMENTAR",IF(Traitement!D259&lt;LDs!$I$7,CONCATENATE("(",Traitement!G259,")&lt;LD=",LDs!$I$8),Traitement!G259),""))</f>
        <v/>
      </c>
      <c r="F262" s="25" t="str">
        <f>IF(G262="","",IF(Traitement!$B$4="SOLS","",G262*1.724))</f>
        <v/>
      </c>
      <c r="G262" s="5" t="str">
        <f>IF(C262="","",IF(Traitement!I259="","",IF(Traitement!$B$4="SOLS",C262,C262-(Traitement!I259*0.12))))</f>
        <v/>
      </c>
      <c r="H262" s="5" t="str">
        <f>IF(B262="","",IF(Traitement!$B$4="SOLS","",IF(Traitement!$B$4="SOLS","",B262*10)))</f>
        <v/>
      </c>
      <c r="I262" s="26" t="str">
        <f>IF(B262="","",IF(C262="","",IF(Traitement!$B$4="SOLS","",(C262/B262)*10)))</f>
        <v/>
      </c>
    </row>
    <row r="263" spans="1:9" customFormat="1" x14ac:dyDescent="0.25">
      <c r="A263" s="21" t="str">
        <f>IF(Traitement!A260="","",Traitement!A260)</f>
        <v/>
      </c>
      <c r="B263" s="25" t="str">
        <f>IF($A263="","",IF(Traitement!$B$3="LECO",IF(Traitement!B260&lt;LDs!$C$3,CONCATENATE("(",Traitement!E260,")&lt;LD=",LDs!$C$4),Traitement!E260),IF(Traitement!$B$3="THERMO",IF(Traitement!B260&lt;LDs!$F$3,CONCATENATE("(",Traitement!E260,")&lt;LD=",LDs!$F$4),Traitement!E260),IF(Traitement!$B$3="ELEMENTAR",IF(Traitement!B260&lt;LDs!$I$3,CONCATENATE("(",Traitement!E260,")&lt;LD=",LDs!$I$4),Traitement!E260),""))))</f>
        <v/>
      </c>
      <c r="C263" s="5" t="str">
        <f>IF($A263="","",IF(Traitement!B256="THERMO",IF(Traitement!C260&lt;LDs!$F$6,CONCATENATE("(",Traitement!F260,")&lt;LD=",LDs!$F$7),Traitement!F260),IF(Traitement!B256="ELEMENTAR",IF(Traitement!C260&lt;LDs!$I$5,CONCATENATE("(",Traitement!F260,")&lt;LD=",LDs!$I$6),Traitement!F260),"")))</f>
        <v/>
      </c>
      <c r="D263" s="26" t="str">
        <f>IF($A263="","",IF(Traitement!B256="ELEMENTAR",IF(Traitement!D260&lt;LDs!$I$7,CONCATENATE("(",Traitement!G260,")&lt;LD=",LDs!$I$8),Traitement!G260),""))</f>
        <v/>
      </c>
      <c r="F263" s="25" t="str">
        <f>IF(G263="","",IF(Traitement!$B$4="SOLS","",G263*1.724))</f>
        <v/>
      </c>
      <c r="G263" s="5" t="str">
        <f>IF(C263="","",IF(Traitement!I260="","",IF(Traitement!$B$4="SOLS",C263,C263-(Traitement!I260*0.12))))</f>
        <v/>
      </c>
      <c r="H263" s="5" t="str">
        <f>IF(B263="","",IF(Traitement!$B$4="SOLS","",IF(Traitement!$B$4="SOLS","",B263*10)))</f>
        <v/>
      </c>
      <c r="I263" s="26" t="str">
        <f>IF(B263="","",IF(C263="","",IF(Traitement!$B$4="SOLS","",(C263/B263)*10)))</f>
        <v/>
      </c>
    </row>
    <row r="264" spans="1:9" customFormat="1" x14ac:dyDescent="0.25">
      <c r="A264" s="21" t="str">
        <f>IF(Traitement!A261="","",Traitement!A261)</f>
        <v/>
      </c>
      <c r="B264" s="25" t="str">
        <f>IF($A264="","",IF(Traitement!$B$3="LECO",IF(Traitement!B261&lt;LDs!$C$3,CONCATENATE("(",Traitement!E261,")&lt;LD=",LDs!$C$4),Traitement!E261),IF(Traitement!$B$3="THERMO",IF(Traitement!B261&lt;LDs!$F$3,CONCATENATE("(",Traitement!E261,")&lt;LD=",LDs!$F$4),Traitement!E261),IF(Traitement!$B$3="ELEMENTAR",IF(Traitement!B261&lt;LDs!$I$3,CONCATENATE("(",Traitement!E261,")&lt;LD=",LDs!$I$4),Traitement!E261),""))))</f>
        <v/>
      </c>
      <c r="C264" s="5" t="str">
        <f>IF($A264="","",IF(Traitement!B257="THERMO",IF(Traitement!C261&lt;LDs!$F$6,CONCATENATE("(",Traitement!F261,")&lt;LD=",LDs!$F$7),Traitement!F261),IF(Traitement!B257="ELEMENTAR",IF(Traitement!C261&lt;LDs!$I$5,CONCATENATE("(",Traitement!F261,")&lt;LD=",LDs!$I$6),Traitement!F261),"")))</f>
        <v/>
      </c>
      <c r="D264" s="26" t="str">
        <f>IF($A264="","",IF(Traitement!B257="ELEMENTAR",IF(Traitement!D261&lt;LDs!$I$7,CONCATENATE("(",Traitement!G261,")&lt;LD=",LDs!$I$8),Traitement!G261),""))</f>
        <v/>
      </c>
      <c r="F264" s="25" t="str">
        <f>IF(G264="","",IF(Traitement!$B$4="SOLS","",G264*1.724))</f>
        <v/>
      </c>
      <c r="G264" s="5" t="str">
        <f>IF(C264="","",IF(Traitement!I261="","",IF(Traitement!$B$4="SOLS",C264,C264-(Traitement!I261*0.12))))</f>
        <v/>
      </c>
      <c r="H264" s="5" t="str">
        <f>IF(B264="","",IF(Traitement!$B$4="SOLS","",IF(Traitement!$B$4="SOLS","",B264*10)))</f>
        <v/>
      </c>
      <c r="I264" s="26" t="str">
        <f>IF(B264="","",IF(C264="","",IF(Traitement!$B$4="SOLS","",(C264/B264)*10)))</f>
        <v/>
      </c>
    </row>
    <row r="265" spans="1:9" customFormat="1" x14ac:dyDescent="0.25">
      <c r="A265" s="21" t="str">
        <f>IF(Traitement!A262="","",Traitement!A262)</f>
        <v/>
      </c>
      <c r="B265" s="25" t="str">
        <f>IF($A265="","",IF(Traitement!$B$3="LECO",IF(Traitement!B262&lt;LDs!$C$3,CONCATENATE("(",Traitement!E262,")&lt;LD=",LDs!$C$4),Traitement!E262),IF(Traitement!$B$3="THERMO",IF(Traitement!B262&lt;LDs!$F$3,CONCATENATE("(",Traitement!E262,")&lt;LD=",LDs!$F$4),Traitement!E262),IF(Traitement!$B$3="ELEMENTAR",IF(Traitement!B262&lt;LDs!$I$3,CONCATENATE("(",Traitement!E262,")&lt;LD=",LDs!$I$4),Traitement!E262),""))))</f>
        <v/>
      </c>
      <c r="C265" s="5" t="str">
        <f>IF($A265="","",IF(Traitement!B258="THERMO",IF(Traitement!C262&lt;LDs!$F$6,CONCATENATE("(",Traitement!F262,")&lt;LD=",LDs!$F$7),Traitement!F262),IF(Traitement!B258="ELEMENTAR",IF(Traitement!C262&lt;LDs!$I$5,CONCATENATE("(",Traitement!F262,")&lt;LD=",LDs!$I$6),Traitement!F262),"")))</f>
        <v/>
      </c>
      <c r="D265" s="26" t="str">
        <f>IF($A265="","",IF(Traitement!B258="ELEMENTAR",IF(Traitement!D262&lt;LDs!$I$7,CONCATENATE("(",Traitement!G262,")&lt;LD=",LDs!$I$8),Traitement!G262),""))</f>
        <v/>
      </c>
      <c r="F265" s="25" t="str">
        <f>IF(G265="","",IF(Traitement!$B$4="SOLS","",G265*1.724))</f>
        <v/>
      </c>
      <c r="G265" s="5" t="str">
        <f>IF(C265="","",IF(Traitement!I262="","",IF(Traitement!$B$4="SOLS",C265,C265-(Traitement!I262*0.12))))</f>
        <v/>
      </c>
      <c r="H265" s="5" t="str">
        <f>IF(B265="","",IF(Traitement!$B$4="SOLS","",IF(Traitement!$B$4="SOLS","",B265*10)))</f>
        <v/>
      </c>
      <c r="I265" s="26" t="str">
        <f>IF(B265="","",IF(C265="","",IF(Traitement!$B$4="SOLS","",(C265/B265)*10)))</f>
        <v/>
      </c>
    </row>
    <row r="266" spans="1:9" customFormat="1" x14ac:dyDescent="0.25">
      <c r="A266" s="21" t="str">
        <f>IF(Traitement!A263="","",Traitement!A263)</f>
        <v/>
      </c>
      <c r="B266" s="25" t="str">
        <f>IF($A266="","",IF(Traitement!$B$3="LECO",IF(Traitement!B263&lt;LDs!$C$3,CONCATENATE("(",Traitement!E263,")&lt;LD=",LDs!$C$4),Traitement!E263),IF(Traitement!$B$3="THERMO",IF(Traitement!B263&lt;LDs!$F$3,CONCATENATE("(",Traitement!E263,")&lt;LD=",LDs!$F$4),Traitement!E263),IF(Traitement!$B$3="ELEMENTAR",IF(Traitement!B263&lt;LDs!$I$3,CONCATENATE("(",Traitement!E263,")&lt;LD=",LDs!$I$4),Traitement!E263),""))))</f>
        <v/>
      </c>
      <c r="C266" s="5" t="str">
        <f>IF($A266="","",IF(Traitement!B259="THERMO",IF(Traitement!C263&lt;LDs!$F$6,CONCATENATE("(",Traitement!F263,")&lt;LD=",LDs!$F$7),Traitement!F263),IF(Traitement!B259="ELEMENTAR",IF(Traitement!C263&lt;LDs!$I$5,CONCATENATE("(",Traitement!F263,")&lt;LD=",LDs!$I$6),Traitement!F263),"")))</f>
        <v/>
      </c>
      <c r="D266" s="26" t="str">
        <f>IF($A266="","",IF(Traitement!B259="ELEMENTAR",IF(Traitement!D263&lt;LDs!$I$7,CONCATENATE("(",Traitement!G263,")&lt;LD=",LDs!$I$8),Traitement!G263),""))</f>
        <v/>
      </c>
      <c r="F266" s="25" t="str">
        <f>IF(G266="","",IF(Traitement!$B$4="SOLS","",G266*1.724))</f>
        <v/>
      </c>
      <c r="G266" s="5" t="str">
        <f>IF(C266="","",IF(Traitement!I263="","",IF(Traitement!$B$4="SOLS",C266,C266-(Traitement!I263*0.12))))</f>
        <v/>
      </c>
      <c r="H266" s="5" t="str">
        <f>IF(B266="","",IF(Traitement!$B$4="SOLS","",IF(Traitement!$B$4="SOLS","",B266*10)))</f>
        <v/>
      </c>
      <c r="I266" s="26" t="str">
        <f>IF(B266="","",IF(C266="","",IF(Traitement!$B$4="SOLS","",(C266/B266)*10)))</f>
        <v/>
      </c>
    </row>
    <row r="267" spans="1:9" customFormat="1" x14ac:dyDescent="0.25">
      <c r="A267" s="21" t="str">
        <f>IF(Traitement!A264="","",Traitement!A264)</f>
        <v/>
      </c>
      <c r="B267" s="25" t="str">
        <f>IF($A267="","",IF(Traitement!$B$3="LECO",IF(Traitement!B264&lt;LDs!$C$3,CONCATENATE("(",Traitement!E264,")&lt;LD=",LDs!$C$4),Traitement!E264),IF(Traitement!$B$3="THERMO",IF(Traitement!B264&lt;LDs!$F$3,CONCATENATE("(",Traitement!E264,")&lt;LD=",LDs!$F$4),Traitement!E264),IF(Traitement!$B$3="ELEMENTAR",IF(Traitement!B264&lt;LDs!$I$3,CONCATENATE("(",Traitement!E264,")&lt;LD=",LDs!$I$4),Traitement!E264),""))))</f>
        <v/>
      </c>
      <c r="C267" s="5" t="str">
        <f>IF($A267="","",IF(Traitement!B260="THERMO",IF(Traitement!C264&lt;LDs!$F$6,CONCATENATE("(",Traitement!F264,")&lt;LD=",LDs!$F$7),Traitement!F264),IF(Traitement!B260="ELEMENTAR",IF(Traitement!C264&lt;LDs!$I$5,CONCATENATE("(",Traitement!F264,")&lt;LD=",LDs!$I$6),Traitement!F264),"")))</f>
        <v/>
      </c>
      <c r="D267" s="26" t="str">
        <f>IF($A267="","",IF(Traitement!B260="ELEMENTAR",IF(Traitement!D264&lt;LDs!$I$7,CONCATENATE("(",Traitement!G264,")&lt;LD=",LDs!$I$8),Traitement!G264),""))</f>
        <v/>
      </c>
      <c r="F267" s="25" t="str">
        <f>IF(G267="","",IF(Traitement!$B$4="SOLS","",G267*1.724))</f>
        <v/>
      </c>
      <c r="G267" s="5" t="str">
        <f>IF(C267="","",IF(Traitement!I264="","",IF(Traitement!$B$4="SOLS",C267,C267-(Traitement!I264*0.12))))</f>
        <v/>
      </c>
      <c r="H267" s="5" t="str">
        <f>IF(B267="","",IF(Traitement!$B$4="SOLS","",IF(Traitement!$B$4="SOLS","",B267*10)))</f>
        <v/>
      </c>
      <c r="I267" s="26" t="str">
        <f>IF(B267="","",IF(C267="","",IF(Traitement!$B$4="SOLS","",(C267/B267)*10)))</f>
        <v/>
      </c>
    </row>
    <row r="268" spans="1:9" customFormat="1" x14ac:dyDescent="0.25">
      <c r="A268" s="21" t="str">
        <f>IF(Traitement!A265="","",Traitement!A265)</f>
        <v/>
      </c>
      <c r="B268" s="25" t="str">
        <f>IF($A268="","",IF(Traitement!$B$3="LECO",IF(Traitement!B265&lt;LDs!$C$3,CONCATENATE("(",Traitement!E265,")&lt;LD=",LDs!$C$4),Traitement!E265),IF(Traitement!$B$3="THERMO",IF(Traitement!B265&lt;LDs!$F$3,CONCATENATE("(",Traitement!E265,")&lt;LD=",LDs!$F$4),Traitement!E265),IF(Traitement!$B$3="ELEMENTAR",IF(Traitement!B265&lt;LDs!$I$3,CONCATENATE("(",Traitement!E265,")&lt;LD=",LDs!$I$4),Traitement!E265),""))))</f>
        <v/>
      </c>
      <c r="C268" s="5" t="str">
        <f>IF($A268="","",IF(Traitement!B261="THERMO",IF(Traitement!C265&lt;LDs!$F$6,CONCATENATE("(",Traitement!F265,")&lt;LD=",LDs!$F$7),Traitement!F265),IF(Traitement!B261="ELEMENTAR",IF(Traitement!C265&lt;LDs!$I$5,CONCATENATE("(",Traitement!F265,")&lt;LD=",LDs!$I$6),Traitement!F265),"")))</f>
        <v/>
      </c>
      <c r="D268" s="26" t="str">
        <f>IF($A268="","",IF(Traitement!B261="ELEMENTAR",IF(Traitement!D265&lt;LDs!$I$7,CONCATENATE("(",Traitement!G265,")&lt;LD=",LDs!$I$8),Traitement!G265),""))</f>
        <v/>
      </c>
      <c r="F268" s="25" t="str">
        <f>IF(G268="","",IF(Traitement!$B$4="SOLS","",G268*1.724))</f>
        <v/>
      </c>
      <c r="G268" s="5" t="str">
        <f>IF(C268="","",IF(Traitement!I265="","",IF(Traitement!$B$4="SOLS",C268,C268-(Traitement!I265*0.12))))</f>
        <v/>
      </c>
      <c r="H268" s="5" t="str">
        <f>IF(B268="","",IF(Traitement!$B$4="SOLS","",IF(Traitement!$B$4="SOLS","",B268*10)))</f>
        <v/>
      </c>
      <c r="I268" s="26" t="str">
        <f>IF(B268="","",IF(C268="","",IF(Traitement!$B$4="SOLS","",(C268/B268)*10)))</f>
        <v/>
      </c>
    </row>
    <row r="269" spans="1:9" customFormat="1" x14ac:dyDescent="0.25">
      <c r="A269" s="21" t="str">
        <f>IF(Traitement!A266="","",Traitement!A266)</f>
        <v/>
      </c>
      <c r="B269" s="25" t="str">
        <f>IF($A269="","",IF(Traitement!$B$3="LECO",IF(Traitement!B266&lt;LDs!$C$3,CONCATENATE("(",Traitement!E266,")&lt;LD=",LDs!$C$4),Traitement!E266),IF(Traitement!$B$3="THERMO",IF(Traitement!B266&lt;LDs!$F$3,CONCATENATE("(",Traitement!E266,")&lt;LD=",LDs!$F$4),Traitement!E266),IF(Traitement!$B$3="ELEMENTAR",IF(Traitement!B266&lt;LDs!$I$3,CONCATENATE("(",Traitement!E266,")&lt;LD=",LDs!$I$4),Traitement!E266),""))))</f>
        <v/>
      </c>
      <c r="C269" s="5" t="str">
        <f>IF($A269="","",IF(Traitement!B262="THERMO",IF(Traitement!C266&lt;LDs!$F$6,CONCATENATE("(",Traitement!F266,")&lt;LD=",LDs!$F$7),Traitement!F266),IF(Traitement!B262="ELEMENTAR",IF(Traitement!C266&lt;LDs!$I$5,CONCATENATE("(",Traitement!F266,")&lt;LD=",LDs!$I$6),Traitement!F266),"")))</f>
        <v/>
      </c>
      <c r="D269" s="26" t="str">
        <f>IF($A269="","",IF(Traitement!B262="ELEMENTAR",IF(Traitement!D266&lt;LDs!$I$7,CONCATENATE("(",Traitement!G266,")&lt;LD=",LDs!$I$8),Traitement!G266),""))</f>
        <v/>
      </c>
      <c r="F269" s="25" t="str">
        <f>IF(G269="","",IF(Traitement!$B$4="SOLS","",G269*1.724))</f>
        <v/>
      </c>
      <c r="G269" s="5" t="str">
        <f>IF(C269="","",IF(Traitement!I266="","",IF(Traitement!$B$4="SOLS",C269,C269-(Traitement!I266*0.12))))</f>
        <v/>
      </c>
      <c r="H269" s="5" t="str">
        <f>IF(B269="","",IF(Traitement!$B$4="SOLS","",IF(Traitement!$B$4="SOLS","",B269*10)))</f>
        <v/>
      </c>
      <c r="I269" s="26" t="str">
        <f>IF(B269="","",IF(C269="","",IF(Traitement!$B$4="SOLS","",(C269/B269)*10)))</f>
        <v/>
      </c>
    </row>
    <row r="270" spans="1:9" customFormat="1" x14ac:dyDescent="0.25">
      <c r="A270" s="21" t="str">
        <f>IF(Traitement!A267="","",Traitement!A267)</f>
        <v/>
      </c>
      <c r="B270" s="25" t="str">
        <f>IF($A270="","",IF(Traitement!$B$3="LECO",IF(Traitement!B267&lt;LDs!$C$3,CONCATENATE("(",Traitement!E267,")&lt;LD=",LDs!$C$4),Traitement!E267),IF(Traitement!$B$3="THERMO",IF(Traitement!B267&lt;LDs!$F$3,CONCATENATE("(",Traitement!E267,")&lt;LD=",LDs!$F$4),Traitement!E267),IF(Traitement!$B$3="ELEMENTAR",IF(Traitement!B267&lt;LDs!$I$3,CONCATENATE("(",Traitement!E267,")&lt;LD=",LDs!$I$4),Traitement!E267),""))))</f>
        <v/>
      </c>
      <c r="C270" s="5" t="str">
        <f>IF($A270="","",IF(Traitement!B263="THERMO",IF(Traitement!C267&lt;LDs!$F$6,CONCATENATE("(",Traitement!F267,")&lt;LD=",LDs!$F$7),Traitement!F267),IF(Traitement!B263="ELEMENTAR",IF(Traitement!C267&lt;LDs!$I$5,CONCATENATE("(",Traitement!F267,")&lt;LD=",LDs!$I$6),Traitement!F267),"")))</f>
        <v/>
      </c>
      <c r="D270" s="26" t="str">
        <f>IF($A270="","",IF(Traitement!B263="ELEMENTAR",IF(Traitement!D267&lt;LDs!$I$7,CONCATENATE("(",Traitement!G267,")&lt;LD=",LDs!$I$8),Traitement!G267),""))</f>
        <v/>
      </c>
      <c r="F270" s="25" t="str">
        <f>IF(G270="","",IF(Traitement!$B$4="SOLS","",G270*1.724))</f>
        <v/>
      </c>
      <c r="G270" s="5" t="str">
        <f>IF(C270="","",IF(Traitement!I267="","",IF(Traitement!$B$4="SOLS",C270,C270-(Traitement!I267*0.12))))</f>
        <v/>
      </c>
      <c r="H270" s="5" t="str">
        <f>IF(B270="","",IF(Traitement!$B$4="SOLS","",IF(Traitement!$B$4="SOLS","",B270*10)))</f>
        <v/>
      </c>
      <c r="I270" s="26" t="str">
        <f>IF(B270="","",IF(C270="","",IF(Traitement!$B$4="SOLS","",(C270/B270)*10)))</f>
        <v/>
      </c>
    </row>
    <row r="271" spans="1:9" customFormat="1" x14ac:dyDescent="0.25">
      <c r="A271" s="21" t="str">
        <f>IF(Traitement!A268="","",Traitement!A268)</f>
        <v/>
      </c>
      <c r="B271" s="25" t="str">
        <f>IF($A271="","",IF(Traitement!$B$3="LECO",IF(Traitement!B268&lt;LDs!$C$3,CONCATENATE("(",Traitement!E268,")&lt;LD=",LDs!$C$4),Traitement!E268),IF(Traitement!$B$3="THERMO",IF(Traitement!B268&lt;LDs!$F$3,CONCATENATE("(",Traitement!E268,")&lt;LD=",LDs!$F$4),Traitement!E268),IF(Traitement!$B$3="ELEMENTAR",IF(Traitement!B268&lt;LDs!$I$3,CONCATENATE("(",Traitement!E268,")&lt;LD=",LDs!$I$4),Traitement!E268),""))))</f>
        <v/>
      </c>
      <c r="C271" s="5" t="str">
        <f>IF($A271="","",IF(Traitement!B264="THERMO",IF(Traitement!C268&lt;LDs!$F$6,CONCATENATE("(",Traitement!F268,")&lt;LD=",LDs!$F$7),Traitement!F268),IF(Traitement!B264="ELEMENTAR",IF(Traitement!C268&lt;LDs!$I$5,CONCATENATE("(",Traitement!F268,")&lt;LD=",LDs!$I$6),Traitement!F268),"")))</f>
        <v/>
      </c>
      <c r="D271" s="26" t="str">
        <f>IF($A271="","",IF(Traitement!B264="ELEMENTAR",IF(Traitement!D268&lt;LDs!$I$7,CONCATENATE("(",Traitement!G268,")&lt;LD=",LDs!$I$8),Traitement!G268),""))</f>
        <v/>
      </c>
      <c r="F271" s="25" t="str">
        <f>IF(G271="","",IF(Traitement!$B$4="SOLS","",G271*1.724))</f>
        <v/>
      </c>
      <c r="G271" s="5" t="str">
        <f>IF(C271="","",IF(Traitement!I268="","",IF(Traitement!$B$4="SOLS",C271,C271-(Traitement!I268*0.12))))</f>
        <v/>
      </c>
      <c r="H271" s="5" t="str">
        <f>IF(B271="","",IF(Traitement!$B$4="SOLS","",IF(Traitement!$B$4="SOLS","",B271*10)))</f>
        <v/>
      </c>
      <c r="I271" s="26" t="str">
        <f>IF(B271="","",IF(C271="","",IF(Traitement!$B$4="SOLS","",(C271/B271)*10)))</f>
        <v/>
      </c>
    </row>
    <row r="272" spans="1:9" customFormat="1" x14ac:dyDescent="0.25">
      <c r="A272" s="21" t="str">
        <f>IF(Traitement!A269="","",Traitement!A269)</f>
        <v/>
      </c>
      <c r="B272" s="25" t="str">
        <f>IF($A272="","",IF(Traitement!$B$3="LECO",IF(Traitement!B269&lt;LDs!$C$3,CONCATENATE("(",Traitement!E269,")&lt;LD=",LDs!$C$4),Traitement!E269),IF(Traitement!$B$3="THERMO",IF(Traitement!B269&lt;LDs!$F$3,CONCATENATE("(",Traitement!E269,")&lt;LD=",LDs!$F$4),Traitement!E269),IF(Traitement!$B$3="ELEMENTAR",IF(Traitement!B269&lt;LDs!$I$3,CONCATENATE("(",Traitement!E269,")&lt;LD=",LDs!$I$4),Traitement!E269),""))))</f>
        <v/>
      </c>
      <c r="C272" s="5" t="str">
        <f>IF($A272="","",IF(Traitement!B265="THERMO",IF(Traitement!C269&lt;LDs!$F$6,CONCATENATE("(",Traitement!F269,")&lt;LD=",LDs!$F$7),Traitement!F269),IF(Traitement!B265="ELEMENTAR",IF(Traitement!C269&lt;LDs!$I$5,CONCATENATE("(",Traitement!F269,")&lt;LD=",LDs!$I$6),Traitement!F269),"")))</f>
        <v/>
      </c>
      <c r="D272" s="26" t="str">
        <f>IF($A272="","",IF(Traitement!B265="ELEMENTAR",IF(Traitement!D269&lt;LDs!$I$7,CONCATENATE("(",Traitement!G269,")&lt;LD=",LDs!$I$8),Traitement!G269),""))</f>
        <v/>
      </c>
      <c r="F272" s="25" t="str">
        <f>IF(G272="","",IF(Traitement!$B$4="SOLS","",G272*1.724))</f>
        <v/>
      </c>
      <c r="G272" s="5" t="str">
        <f>IF(C272="","",IF(Traitement!I269="","",IF(Traitement!$B$4="SOLS",C272,C272-(Traitement!I269*0.12))))</f>
        <v/>
      </c>
      <c r="H272" s="5" t="str">
        <f>IF(B272="","",IF(Traitement!$B$4="SOLS","",IF(Traitement!$B$4="SOLS","",B272*10)))</f>
        <v/>
      </c>
      <c r="I272" s="26" t="str">
        <f>IF(B272="","",IF(C272="","",IF(Traitement!$B$4="SOLS","",(C272/B272)*10)))</f>
        <v/>
      </c>
    </row>
    <row r="273" spans="1:9" customFormat="1" x14ac:dyDescent="0.25">
      <c r="A273" s="21" t="str">
        <f>IF(Traitement!A270="","",Traitement!A270)</f>
        <v/>
      </c>
      <c r="B273" s="25" t="str">
        <f>IF($A273="","",IF(Traitement!$B$3="LECO",IF(Traitement!B270&lt;LDs!$C$3,CONCATENATE("(",Traitement!E270,")&lt;LD=",LDs!$C$4),Traitement!E270),IF(Traitement!$B$3="THERMO",IF(Traitement!B270&lt;LDs!$F$3,CONCATENATE("(",Traitement!E270,")&lt;LD=",LDs!$F$4),Traitement!E270),IF(Traitement!$B$3="ELEMENTAR",IF(Traitement!B270&lt;LDs!$I$3,CONCATENATE("(",Traitement!E270,")&lt;LD=",LDs!$I$4),Traitement!E270),""))))</f>
        <v/>
      </c>
      <c r="C273" s="5" t="str">
        <f>IF($A273="","",IF(Traitement!B266="THERMO",IF(Traitement!C270&lt;LDs!$F$6,CONCATENATE("(",Traitement!F270,")&lt;LD=",LDs!$F$7),Traitement!F270),IF(Traitement!B266="ELEMENTAR",IF(Traitement!C270&lt;LDs!$I$5,CONCATENATE("(",Traitement!F270,")&lt;LD=",LDs!$I$6),Traitement!F270),"")))</f>
        <v/>
      </c>
      <c r="D273" s="26" t="str">
        <f>IF($A273="","",IF(Traitement!B266="ELEMENTAR",IF(Traitement!D270&lt;LDs!$I$7,CONCATENATE("(",Traitement!G270,")&lt;LD=",LDs!$I$8),Traitement!G270),""))</f>
        <v/>
      </c>
      <c r="F273" s="25" t="str">
        <f>IF(G273="","",IF(Traitement!$B$4="SOLS","",G273*1.724))</f>
        <v/>
      </c>
      <c r="G273" s="5" t="str">
        <f>IF(C273="","",IF(Traitement!I270="","",IF(Traitement!$B$4="SOLS",C273,C273-(Traitement!I270*0.12))))</f>
        <v/>
      </c>
      <c r="H273" s="5" t="str">
        <f>IF(B273="","",IF(Traitement!$B$4="SOLS","",IF(Traitement!$B$4="SOLS","",B273*10)))</f>
        <v/>
      </c>
      <c r="I273" s="26" t="str">
        <f>IF(B273="","",IF(C273="","",IF(Traitement!$B$4="SOLS","",(C273/B273)*10)))</f>
        <v/>
      </c>
    </row>
    <row r="274" spans="1:9" customFormat="1" x14ac:dyDescent="0.25">
      <c r="A274" s="21" t="str">
        <f>IF(Traitement!A271="","",Traitement!A271)</f>
        <v/>
      </c>
      <c r="B274" s="25" t="str">
        <f>IF($A274="","",IF(Traitement!$B$3="LECO",IF(Traitement!B271&lt;LDs!$C$3,CONCATENATE("(",Traitement!E271,")&lt;LD=",LDs!$C$4),Traitement!E271),IF(Traitement!$B$3="THERMO",IF(Traitement!B271&lt;LDs!$F$3,CONCATENATE("(",Traitement!E271,")&lt;LD=",LDs!$F$4),Traitement!E271),IF(Traitement!$B$3="ELEMENTAR",IF(Traitement!B271&lt;LDs!$I$3,CONCATENATE("(",Traitement!E271,")&lt;LD=",LDs!$I$4),Traitement!E271),""))))</f>
        <v/>
      </c>
      <c r="C274" s="5" t="str">
        <f>IF($A274="","",IF(Traitement!B267="THERMO",IF(Traitement!C271&lt;LDs!$F$6,CONCATENATE("(",Traitement!F271,")&lt;LD=",LDs!$F$7),Traitement!F271),IF(Traitement!B267="ELEMENTAR",IF(Traitement!C271&lt;LDs!$I$5,CONCATENATE("(",Traitement!F271,")&lt;LD=",LDs!$I$6),Traitement!F271),"")))</f>
        <v/>
      </c>
      <c r="D274" s="26" t="str">
        <f>IF($A274="","",IF(Traitement!B267="ELEMENTAR",IF(Traitement!D271&lt;LDs!$I$7,CONCATENATE("(",Traitement!G271,")&lt;LD=",LDs!$I$8),Traitement!G271),""))</f>
        <v/>
      </c>
      <c r="F274" s="25" t="str">
        <f>IF(G274="","",IF(Traitement!$B$4="SOLS","",G274*1.724))</f>
        <v/>
      </c>
      <c r="G274" s="5" t="str">
        <f>IF(C274="","",IF(Traitement!I271="","",IF(Traitement!$B$4="SOLS",C274,C274-(Traitement!I271*0.12))))</f>
        <v/>
      </c>
      <c r="H274" s="5" t="str">
        <f>IF(B274="","",IF(Traitement!$B$4="SOLS","",IF(Traitement!$B$4="SOLS","",B274*10)))</f>
        <v/>
      </c>
      <c r="I274" s="26" t="str">
        <f>IF(B274="","",IF(C274="","",IF(Traitement!$B$4="SOLS","",(C274/B274)*10)))</f>
        <v/>
      </c>
    </row>
    <row r="275" spans="1:9" customFormat="1" x14ac:dyDescent="0.25">
      <c r="A275" s="21" t="str">
        <f>IF(Traitement!A272="","",Traitement!A272)</f>
        <v/>
      </c>
      <c r="B275" s="25" t="str">
        <f>IF($A275="","",IF(Traitement!$B$3="LECO",IF(Traitement!B272&lt;LDs!$C$3,CONCATENATE("(",Traitement!E272,")&lt;LD=",LDs!$C$4),Traitement!E272),IF(Traitement!$B$3="THERMO",IF(Traitement!B272&lt;LDs!$F$3,CONCATENATE("(",Traitement!E272,")&lt;LD=",LDs!$F$4),Traitement!E272),IF(Traitement!$B$3="ELEMENTAR",IF(Traitement!B272&lt;LDs!$I$3,CONCATENATE("(",Traitement!E272,")&lt;LD=",LDs!$I$4),Traitement!E272),""))))</f>
        <v/>
      </c>
      <c r="C275" s="5" t="str">
        <f>IF($A275="","",IF(Traitement!B268="THERMO",IF(Traitement!C272&lt;LDs!$F$6,CONCATENATE("(",Traitement!F272,")&lt;LD=",LDs!$F$7),Traitement!F272),IF(Traitement!B268="ELEMENTAR",IF(Traitement!C272&lt;LDs!$I$5,CONCATENATE("(",Traitement!F272,")&lt;LD=",LDs!$I$6),Traitement!F272),"")))</f>
        <v/>
      </c>
      <c r="D275" s="26" t="str">
        <f>IF($A275="","",IF(Traitement!B268="ELEMENTAR",IF(Traitement!D272&lt;LDs!$I$7,CONCATENATE("(",Traitement!G272,")&lt;LD=",LDs!$I$8),Traitement!G272),""))</f>
        <v/>
      </c>
      <c r="F275" s="25" t="str">
        <f>IF(G275="","",IF(Traitement!$B$4="SOLS","",G275*1.724))</f>
        <v/>
      </c>
      <c r="G275" s="5" t="str">
        <f>IF(C275="","",IF(Traitement!I272="","",IF(Traitement!$B$4="SOLS",C275,C275-(Traitement!I272*0.12))))</f>
        <v/>
      </c>
      <c r="H275" s="5" t="str">
        <f>IF(B275="","",IF(Traitement!$B$4="SOLS","",IF(Traitement!$B$4="SOLS","",B275*10)))</f>
        <v/>
      </c>
      <c r="I275" s="26" t="str">
        <f>IF(B275="","",IF(C275="","",IF(Traitement!$B$4="SOLS","",(C275/B275)*10)))</f>
        <v/>
      </c>
    </row>
    <row r="276" spans="1:9" customFormat="1" x14ac:dyDescent="0.25">
      <c r="A276" s="21" t="str">
        <f>IF(Traitement!A273="","",Traitement!A273)</f>
        <v/>
      </c>
      <c r="B276" s="25" t="str">
        <f>IF($A276="","",IF(Traitement!$B$3="LECO",IF(Traitement!B273&lt;LDs!$C$3,CONCATENATE("(",Traitement!E273,")&lt;LD=",LDs!$C$4),Traitement!E273),IF(Traitement!$B$3="THERMO",IF(Traitement!B273&lt;LDs!$F$3,CONCATENATE("(",Traitement!E273,")&lt;LD=",LDs!$F$4),Traitement!E273),IF(Traitement!$B$3="ELEMENTAR",IF(Traitement!B273&lt;LDs!$I$3,CONCATENATE("(",Traitement!E273,")&lt;LD=",LDs!$I$4),Traitement!E273),""))))</f>
        <v/>
      </c>
      <c r="C276" s="5" t="str">
        <f>IF($A276="","",IF(Traitement!B269="THERMO",IF(Traitement!C273&lt;LDs!$F$6,CONCATENATE("(",Traitement!F273,")&lt;LD=",LDs!$F$7),Traitement!F273),IF(Traitement!B269="ELEMENTAR",IF(Traitement!C273&lt;LDs!$I$5,CONCATENATE("(",Traitement!F273,")&lt;LD=",LDs!$I$6),Traitement!F273),"")))</f>
        <v/>
      </c>
      <c r="D276" s="26" t="str">
        <f>IF($A276="","",IF(Traitement!B269="ELEMENTAR",IF(Traitement!D273&lt;LDs!$I$7,CONCATENATE("(",Traitement!G273,")&lt;LD=",LDs!$I$8),Traitement!G273),""))</f>
        <v/>
      </c>
      <c r="F276" s="25" t="str">
        <f>IF(G276="","",IF(Traitement!$B$4="SOLS","",G276*1.724))</f>
        <v/>
      </c>
      <c r="G276" s="5" t="str">
        <f>IF(C276="","",IF(Traitement!I273="","",IF(Traitement!$B$4="SOLS",C276,C276-(Traitement!I273*0.12))))</f>
        <v/>
      </c>
      <c r="H276" s="5" t="str">
        <f>IF(B276="","",IF(Traitement!$B$4="SOLS","",IF(Traitement!$B$4="SOLS","",B276*10)))</f>
        <v/>
      </c>
      <c r="I276" s="26" t="str">
        <f>IF(B276="","",IF(C276="","",IF(Traitement!$B$4="SOLS","",(C276/B276)*10)))</f>
        <v/>
      </c>
    </row>
    <row r="277" spans="1:9" customFormat="1" x14ac:dyDescent="0.25">
      <c r="A277" s="21" t="str">
        <f>IF(Traitement!A274="","",Traitement!A274)</f>
        <v/>
      </c>
      <c r="B277" s="25" t="str">
        <f>IF($A277="","",IF(Traitement!$B$3="LECO",IF(Traitement!B274&lt;LDs!$C$3,CONCATENATE("(",Traitement!E274,")&lt;LD=",LDs!$C$4),Traitement!E274),IF(Traitement!$B$3="THERMO",IF(Traitement!B274&lt;LDs!$F$3,CONCATENATE("(",Traitement!E274,")&lt;LD=",LDs!$F$4),Traitement!E274),IF(Traitement!$B$3="ELEMENTAR",IF(Traitement!B274&lt;LDs!$I$3,CONCATENATE("(",Traitement!E274,")&lt;LD=",LDs!$I$4),Traitement!E274),""))))</f>
        <v/>
      </c>
      <c r="C277" s="5" t="str">
        <f>IF($A277="","",IF(Traitement!B270="THERMO",IF(Traitement!C274&lt;LDs!$F$6,CONCATENATE("(",Traitement!F274,")&lt;LD=",LDs!$F$7),Traitement!F274),IF(Traitement!B270="ELEMENTAR",IF(Traitement!C274&lt;LDs!$I$5,CONCATENATE("(",Traitement!F274,")&lt;LD=",LDs!$I$6),Traitement!F274),"")))</f>
        <v/>
      </c>
      <c r="D277" s="26" t="str">
        <f>IF($A277="","",IF(Traitement!B270="ELEMENTAR",IF(Traitement!D274&lt;LDs!$I$7,CONCATENATE("(",Traitement!G274,")&lt;LD=",LDs!$I$8),Traitement!G274),""))</f>
        <v/>
      </c>
      <c r="F277" s="25" t="str">
        <f>IF(G277="","",IF(Traitement!$B$4="SOLS","",G277*1.724))</f>
        <v/>
      </c>
      <c r="G277" s="5" t="str">
        <f>IF(C277="","",IF(Traitement!I274="","",IF(Traitement!$B$4="SOLS",C277,C277-(Traitement!I274*0.12))))</f>
        <v/>
      </c>
      <c r="H277" s="5" t="str">
        <f>IF(B277="","",IF(Traitement!$B$4="SOLS","",IF(Traitement!$B$4="SOLS","",B277*10)))</f>
        <v/>
      </c>
      <c r="I277" s="26" t="str">
        <f>IF(B277="","",IF(C277="","",IF(Traitement!$B$4="SOLS","",(C277/B277)*10)))</f>
        <v/>
      </c>
    </row>
    <row r="278" spans="1:9" customFormat="1" x14ac:dyDescent="0.25">
      <c r="A278" s="21" t="str">
        <f>IF(Traitement!A275="","",Traitement!A275)</f>
        <v/>
      </c>
      <c r="B278" s="25" t="str">
        <f>IF($A278="","",IF(Traitement!$B$3="LECO",IF(Traitement!B275&lt;LDs!$C$3,CONCATENATE("(",Traitement!E275,")&lt;LD=",LDs!$C$4),Traitement!E275),IF(Traitement!$B$3="THERMO",IF(Traitement!B275&lt;LDs!$F$3,CONCATENATE("(",Traitement!E275,")&lt;LD=",LDs!$F$4),Traitement!E275),IF(Traitement!$B$3="ELEMENTAR",IF(Traitement!B275&lt;LDs!$I$3,CONCATENATE("(",Traitement!E275,")&lt;LD=",LDs!$I$4),Traitement!E275),""))))</f>
        <v/>
      </c>
      <c r="C278" s="5" t="str">
        <f>IF($A278="","",IF(Traitement!B271="THERMO",IF(Traitement!C275&lt;LDs!$F$6,CONCATENATE("(",Traitement!F275,")&lt;LD=",LDs!$F$7),Traitement!F275),IF(Traitement!B271="ELEMENTAR",IF(Traitement!C275&lt;LDs!$I$5,CONCATENATE("(",Traitement!F275,")&lt;LD=",LDs!$I$6),Traitement!F275),"")))</f>
        <v/>
      </c>
      <c r="D278" s="26" t="str">
        <f>IF($A278="","",IF(Traitement!B271="ELEMENTAR",IF(Traitement!D275&lt;LDs!$I$7,CONCATENATE("(",Traitement!G275,")&lt;LD=",LDs!$I$8),Traitement!G275),""))</f>
        <v/>
      </c>
      <c r="F278" s="25" t="str">
        <f>IF(G278="","",IF(Traitement!$B$4="SOLS","",G278*1.724))</f>
        <v/>
      </c>
      <c r="G278" s="5" t="str">
        <f>IF(C278="","",IF(Traitement!I275="","",IF(Traitement!$B$4="SOLS",C278,C278-(Traitement!I275*0.12))))</f>
        <v/>
      </c>
      <c r="H278" s="5" t="str">
        <f>IF(B278="","",IF(Traitement!$B$4="SOLS","",IF(Traitement!$B$4="SOLS","",B278*10)))</f>
        <v/>
      </c>
      <c r="I278" s="26" t="str">
        <f>IF(B278="","",IF(C278="","",IF(Traitement!$B$4="SOLS","",(C278/B278)*10)))</f>
        <v/>
      </c>
    </row>
    <row r="279" spans="1:9" customFormat="1" x14ac:dyDescent="0.25">
      <c r="A279" s="21" t="str">
        <f>IF(Traitement!A276="","",Traitement!A276)</f>
        <v/>
      </c>
      <c r="B279" s="25" t="str">
        <f>IF($A279="","",IF(Traitement!$B$3="LECO",IF(Traitement!B276&lt;LDs!$C$3,CONCATENATE("(",Traitement!E276,")&lt;LD=",LDs!$C$4),Traitement!E276),IF(Traitement!$B$3="THERMO",IF(Traitement!B276&lt;LDs!$F$3,CONCATENATE("(",Traitement!E276,")&lt;LD=",LDs!$F$4),Traitement!E276),IF(Traitement!$B$3="ELEMENTAR",IF(Traitement!B276&lt;LDs!$I$3,CONCATENATE("(",Traitement!E276,")&lt;LD=",LDs!$I$4),Traitement!E276),""))))</f>
        <v/>
      </c>
      <c r="C279" s="5" t="str">
        <f>IF($A279="","",IF(Traitement!B272="THERMO",IF(Traitement!C276&lt;LDs!$F$6,CONCATENATE("(",Traitement!F276,")&lt;LD=",LDs!$F$7),Traitement!F276),IF(Traitement!B272="ELEMENTAR",IF(Traitement!C276&lt;LDs!$I$5,CONCATENATE("(",Traitement!F276,")&lt;LD=",LDs!$I$6),Traitement!F276),"")))</f>
        <v/>
      </c>
      <c r="D279" s="26" t="str">
        <f>IF($A279="","",IF(Traitement!B272="ELEMENTAR",IF(Traitement!D276&lt;LDs!$I$7,CONCATENATE("(",Traitement!G276,")&lt;LD=",LDs!$I$8),Traitement!G276),""))</f>
        <v/>
      </c>
      <c r="F279" s="25" t="str">
        <f>IF(G279="","",IF(Traitement!$B$4="SOLS","",G279*1.724))</f>
        <v/>
      </c>
      <c r="G279" s="5" t="str">
        <f>IF(C279="","",IF(Traitement!I276="","",IF(Traitement!$B$4="SOLS",C279,C279-(Traitement!I276*0.12))))</f>
        <v/>
      </c>
      <c r="H279" s="5" t="str">
        <f>IF(B279="","",IF(Traitement!$B$4="SOLS","",IF(Traitement!$B$4="SOLS","",B279*10)))</f>
        <v/>
      </c>
      <c r="I279" s="26" t="str">
        <f>IF(B279="","",IF(C279="","",IF(Traitement!$B$4="SOLS","",(C279/B279)*10)))</f>
        <v/>
      </c>
    </row>
    <row r="280" spans="1:9" customFormat="1" x14ac:dyDescent="0.25">
      <c r="A280" s="21" t="str">
        <f>IF(Traitement!A277="","",Traitement!A277)</f>
        <v/>
      </c>
      <c r="B280" s="25" t="str">
        <f>IF($A280="","",IF(Traitement!$B$3="LECO",IF(Traitement!B277&lt;LDs!$C$3,CONCATENATE("(",Traitement!E277,")&lt;LD=",LDs!$C$4),Traitement!E277),IF(Traitement!$B$3="THERMO",IF(Traitement!B277&lt;LDs!$F$3,CONCATENATE("(",Traitement!E277,")&lt;LD=",LDs!$F$4),Traitement!E277),IF(Traitement!$B$3="ELEMENTAR",IF(Traitement!B277&lt;LDs!$I$3,CONCATENATE("(",Traitement!E277,")&lt;LD=",LDs!$I$4),Traitement!E277),""))))</f>
        <v/>
      </c>
      <c r="C280" s="5" t="str">
        <f>IF($A280="","",IF(Traitement!B273="THERMO",IF(Traitement!C277&lt;LDs!$F$6,CONCATENATE("(",Traitement!F277,")&lt;LD=",LDs!$F$7),Traitement!F277),IF(Traitement!B273="ELEMENTAR",IF(Traitement!C277&lt;LDs!$I$5,CONCATENATE("(",Traitement!F277,")&lt;LD=",LDs!$I$6),Traitement!F277),"")))</f>
        <v/>
      </c>
      <c r="D280" s="26" t="str">
        <f>IF($A280="","",IF(Traitement!B273="ELEMENTAR",IF(Traitement!D277&lt;LDs!$I$7,CONCATENATE("(",Traitement!G277,")&lt;LD=",LDs!$I$8),Traitement!G277),""))</f>
        <v/>
      </c>
      <c r="F280" s="25" t="str">
        <f>IF(G280="","",IF(Traitement!$B$4="SOLS","",G280*1.724))</f>
        <v/>
      </c>
      <c r="G280" s="5" t="str">
        <f>IF(C280="","",IF(Traitement!I277="","",IF(Traitement!$B$4="SOLS",C280,C280-(Traitement!I277*0.12))))</f>
        <v/>
      </c>
      <c r="H280" s="5" t="str">
        <f>IF(B280="","",IF(Traitement!$B$4="SOLS","",IF(Traitement!$B$4="SOLS","",B280*10)))</f>
        <v/>
      </c>
      <c r="I280" s="26" t="str">
        <f>IF(B280="","",IF(C280="","",IF(Traitement!$B$4="SOLS","",(C280/B280)*10)))</f>
        <v/>
      </c>
    </row>
    <row r="281" spans="1:9" customFormat="1" x14ac:dyDescent="0.25">
      <c r="A281" s="21" t="str">
        <f>IF(Traitement!A278="","",Traitement!A278)</f>
        <v/>
      </c>
      <c r="B281" s="25" t="str">
        <f>IF($A281="","",IF(Traitement!$B$3="LECO",IF(Traitement!B278&lt;LDs!$C$3,CONCATENATE("(",Traitement!E278,")&lt;LD=",LDs!$C$4),Traitement!E278),IF(Traitement!$B$3="THERMO",IF(Traitement!B278&lt;LDs!$F$3,CONCATENATE("(",Traitement!E278,")&lt;LD=",LDs!$F$4),Traitement!E278),IF(Traitement!$B$3="ELEMENTAR",IF(Traitement!B278&lt;LDs!$I$3,CONCATENATE("(",Traitement!E278,")&lt;LD=",LDs!$I$4),Traitement!E278),""))))</f>
        <v/>
      </c>
      <c r="C281" s="5" t="str">
        <f>IF($A281="","",IF(Traitement!B274="THERMO",IF(Traitement!C278&lt;LDs!$F$6,CONCATENATE("(",Traitement!F278,")&lt;LD=",LDs!$F$7),Traitement!F278),IF(Traitement!B274="ELEMENTAR",IF(Traitement!C278&lt;LDs!$I$5,CONCATENATE("(",Traitement!F278,")&lt;LD=",LDs!$I$6),Traitement!F278),"")))</f>
        <v/>
      </c>
      <c r="D281" s="26" t="str">
        <f>IF($A281="","",IF(Traitement!B274="ELEMENTAR",IF(Traitement!D278&lt;LDs!$I$7,CONCATENATE("(",Traitement!G278,")&lt;LD=",LDs!$I$8),Traitement!G278),""))</f>
        <v/>
      </c>
      <c r="F281" s="25" t="str">
        <f>IF(G281="","",IF(Traitement!$B$4="SOLS","",G281*1.724))</f>
        <v/>
      </c>
      <c r="G281" s="5" t="str">
        <f>IF(C281="","",IF(Traitement!I278="","",IF(Traitement!$B$4="SOLS",C281,C281-(Traitement!I278*0.12))))</f>
        <v/>
      </c>
      <c r="H281" s="5" t="str">
        <f>IF(B281="","",IF(Traitement!$B$4="SOLS","",IF(Traitement!$B$4="SOLS","",B281*10)))</f>
        <v/>
      </c>
      <c r="I281" s="26" t="str">
        <f>IF(B281="","",IF(C281="","",IF(Traitement!$B$4="SOLS","",(C281/B281)*10)))</f>
        <v/>
      </c>
    </row>
    <row r="282" spans="1:9" customFormat="1" x14ac:dyDescent="0.25">
      <c r="A282" s="21" t="str">
        <f>IF(Traitement!A279="","",Traitement!A279)</f>
        <v/>
      </c>
      <c r="B282" s="25" t="str">
        <f>IF($A282="","",IF(Traitement!$B$3="LECO",IF(Traitement!B279&lt;LDs!$C$3,CONCATENATE("(",Traitement!E279,")&lt;LD=",LDs!$C$4),Traitement!E279),IF(Traitement!$B$3="THERMO",IF(Traitement!B279&lt;LDs!$F$3,CONCATENATE("(",Traitement!E279,")&lt;LD=",LDs!$F$4),Traitement!E279),IF(Traitement!$B$3="ELEMENTAR",IF(Traitement!B279&lt;LDs!$I$3,CONCATENATE("(",Traitement!E279,")&lt;LD=",LDs!$I$4),Traitement!E279),""))))</f>
        <v/>
      </c>
      <c r="C282" s="5" t="str">
        <f>IF($A282="","",IF(Traitement!B275="THERMO",IF(Traitement!C279&lt;LDs!$F$6,CONCATENATE("(",Traitement!F279,")&lt;LD=",LDs!$F$7),Traitement!F279),IF(Traitement!B275="ELEMENTAR",IF(Traitement!C279&lt;LDs!$I$5,CONCATENATE("(",Traitement!F279,")&lt;LD=",LDs!$I$6),Traitement!F279),"")))</f>
        <v/>
      </c>
      <c r="D282" s="26" t="str">
        <f>IF($A282="","",IF(Traitement!B275="ELEMENTAR",IF(Traitement!D279&lt;LDs!$I$7,CONCATENATE("(",Traitement!G279,")&lt;LD=",LDs!$I$8),Traitement!G279),""))</f>
        <v/>
      </c>
      <c r="F282" s="25" t="str">
        <f>IF(G282="","",IF(Traitement!$B$4="SOLS","",G282*1.724))</f>
        <v/>
      </c>
      <c r="G282" s="5" t="str">
        <f>IF(C282="","",IF(Traitement!I279="","",IF(Traitement!$B$4="SOLS",C282,C282-(Traitement!I279*0.12))))</f>
        <v/>
      </c>
      <c r="H282" s="5" t="str">
        <f>IF(B282="","",IF(Traitement!$B$4="SOLS","",IF(Traitement!$B$4="SOLS","",B282*10)))</f>
        <v/>
      </c>
      <c r="I282" s="26" t="str">
        <f>IF(B282="","",IF(C282="","",IF(Traitement!$B$4="SOLS","",(C282/B282)*10)))</f>
        <v/>
      </c>
    </row>
    <row r="283" spans="1:9" customFormat="1" x14ac:dyDescent="0.25">
      <c r="A283" s="21" t="str">
        <f>IF(Traitement!A280="","",Traitement!A280)</f>
        <v/>
      </c>
      <c r="B283" s="25" t="str">
        <f>IF($A283="","",IF(Traitement!$B$3="LECO",IF(Traitement!B280&lt;LDs!$C$3,CONCATENATE("(",Traitement!E280,")&lt;LD=",LDs!$C$4),Traitement!E280),IF(Traitement!$B$3="THERMO",IF(Traitement!B280&lt;LDs!$F$3,CONCATENATE("(",Traitement!E280,")&lt;LD=",LDs!$F$4),Traitement!E280),IF(Traitement!$B$3="ELEMENTAR",IF(Traitement!B280&lt;LDs!$I$3,CONCATENATE("(",Traitement!E280,")&lt;LD=",LDs!$I$4),Traitement!E280),""))))</f>
        <v/>
      </c>
      <c r="C283" s="5" t="str">
        <f>IF($A283="","",IF(Traitement!B276="THERMO",IF(Traitement!C280&lt;LDs!$F$6,CONCATENATE("(",Traitement!F280,")&lt;LD=",LDs!$F$7),Traitement!F280),IF(Traitement!B276="ELEMENTAR",IF(Traitement!C280&lt;LDs!$I$5,CONCATENATE("(",Traitement!F280,")&lt;LD=",LDs!$I$6),Traitement!F280),"")))</f>
        <v/>
      </c>
      <c r="D283" s="26" t="str">
        <f>IF($A283="","",IF(Traitement!B276="ELEMENTAR",IF(Traitement!D280&lt;LDs!$I$7,CONCATENATE("(",Traitement!G280,")&lt;LD=",LDs!$I$8),Traitement!G280),""))</f>
        <v/>
      </c>
      <c r="F283" s="25" t="str">
        <f>IF(G283="","",IF(Traitement!$B$4="SOLS","",G283*1.724))</f>
        <v/>
      </c>
      <c r="G283" s="5" t="str">
        <f>IF(C283="","",IF(Traitement!I280="","",IF(Traitement!$B$4="SOLS",C283,C283-(Traitement!I280*0.12))))</f>
        <v/>
      </c>
      <c r="H283" s="5" t="str">
        <f>IF(B283="","",IF(Traitement!$B$4="SOLS","",IF(Traitement!$B$4="SOLS","",B283*10)))</f>
        <v/>
      </c>
      <c r="I283" s="26" t="str">
        <f>IF(B283="","",IF(C283="","",IF(Traitement!$B$4="SOLS","",(C283/B283)*10)))</f>
        <v/>
      </c>
    </row>
    <row r="284" spans="1:9" customFormat="1" x14ac:dyDescent="0.25">
      <c r="A284" s="21" t="str">
        <f>IF(Traitement!A281="","",Traitement!A281)</f>
        <v/>
      </c>
      <c r="B284" s="25" t="str">
        <f>IF($A284="","",IF(Traitement!$B$3="LECO",IF(Traitement!B281&lt;LDs!$C$3,CONCATENATE("(",Traitement!E281,")&lt;LD=",LDs!$C$4),Traitement!E281),IF(Traitement!$B$3="THERMO",IF(Traitement!B281&lt;LDs!$F$3,CONCATENATE("(",Traitement!E281,")&lt;LD=",LDs!$F$4),Traitement!E281),IF(Traitement!$B$3="ELEMENTAR",IF(Traitement!B281&lt;LDs!$I$3,CONCATENATE("(",Traitement!E281,")&lt;LD=",LDs!$I$4),Traitement!E281),""))))</f>
        <v/>
      </c>
      <c r="C284" s="5" t="str">
        <f>IF($A284="","",IF(Traitement!B277="THERMO",IF(Traitement!C281&lt;LDs!$F$6,CONCATENATE("(",Traitement!F281,")&lt;LD=",LDs!$F$7),Traitement!F281),IF(Traitement!B277="ELEMENTAR",IF(Traitement!C281&lt;LDs!$I$5,CONCATENATE("(",Traitement!F281,")&lt;LD=",LDs!$I$6),Traitement!F281),"")))</f>
        <v/>
      </c>
      <c r="D284" s="26" t="str">
        <f>IF($A284="","",IF(Traitement!B277="ELEMENTAR",IF(Traitement!D281&lt;LDs!$I$7,CONCATENATE("(",Traitement!G281,")&lt;LD=",LDs!$I$8),Traitement!G281),""))</f>
        <v/>
      </c>
      <c r="F284" s="25" t="str">
        <f>IF(G284="","",IF(Traitement!$B$4="SOLS","",G284*1.724))</f>
        <v/>
      </c>
      <c r="G284" s="5" t="str">
        <f>IF(C284="","",IF(Traitement!I281="","",IF(Traitement!$B$4="SOLS",C284,C284-(Traitement!I281*0.12))))</f>
        <v/>
      </c>
      <c r="H284" s="5" t="str">
        <f>IF(B284="","",IF(Traitement!$B$4="SOLS","",IF(Traitement!$B$4="SOLS","",B284*10)))</f>
        <v/>
      </c>
      <c r="I284" s="26" t="str">
        <f>IF(B284="","",IF(C284="","",IF(Traitement!$B$4="SOLS","",(C284/B284)*10)))</f>
        <v/>
      </c>
    </row>
    <row r="285" spans="1:9" customFormat="1" x14ac:dyDescent="0.25">
      <c r="A285" s="21" t="str">
        <f>IF(Traitement!A282="","",Traitement!A282)</f>
        <v/>
      </c>
      <c r="B285" s="25" t="str">
        <f>IF($A285="","",IF(Traitement!$B$3="LECO",IF(Traitement!B282&lt;LDs!$C$3,CONCATENATE("(",Traitement!E282,")&lt;LD=",LDs!$C$4),Traitement!E282),IF(Traitement!$B$3="THERMO",IF(Traitement!B282&lt;LDs!$F$3,CONCATENATE("(",Traitement!E282,")&lt;LD=",LDs!$F$4),Traitement!E282),IF(Traitement!$B$3="ELEMENTAR",IF(Traitement!B282&lt;LDs!$I$3,CONCATENATE("(",Traitement!E282,")&lt;LD=",LDs!$I$4),Traitement!E282),""))))</f>
        <v/>
      </c>
      <c r="C285" s="5" t="str">
        <f>IF($A285="","",IF(Traitement!B278="THERMO",IF(Traitement!C282&lt;LDs!$F$6,CONCATENATE("(",Traitement!F282,")&lt;LD=",LDs!$F$7),Traitement!F282),IF(Traitement!B278="ELEMENTAR",IF(Traitement!C282&lt;LDs!$I$5,CONCATENATE("(",Traitement!F282,")&lt;LD=",LDs!$I$6),Traitement!F282),"")))</f>
        <v/>
      </c>
      <c r="D285" s="26" t="str">
        <f>IF($A285="","",IF(Traitement!B278="ELEMENTAR",IF(Traitement!D282&lt;LDs!$I$7,CONCATENATE("(",Traitement!G282,")&lt;LD=",LDs!$I$8),Traitement!G282),""))</f>
        <v/>
      </c>
      <c r="F285" s="25" t="str">
        <f>IF(G285="","",IF(Traitement!$B$4="SOLS","",G285*1.724))</f>
        <v/>
      </c>
      <c r="G285" s="5" t="str">
        <f>IF(C285="","",IF(Traitement!I282="","",IF(Traitement!$B$4="SOLS",C285,C285-(Traitement!I282*0.12))))</f>
        <v/>
      </c>
      <c r="H285" s="5" t="str">
        <f>IF(B285="","",IF(Traitement!$B$4="SOLS","",IF(Traitement!$B$4="SOLS","",B285*10)))</f>
        <v/>
      </c>
      <c r="I285" s="26" t="str">
        <f>IF(B285="","",IF(C285="","",IF(Traitement!$B$4="SOLS","",(C285/B285)*10)))</f>
        <v/>
      </c>
    </row>
    <row r="286" spans="1:9" customFormat="1" x14ac:dyDescent="0.25">
      <c r="A286" s="21" t="str">
        <f>IF(Traitement!A283="","",Traitement!A283)</f>
        <v/>
      </c>
      <c r="B286" s="25" t="str">
        <f>IF($A286="","",IF(Traitement!$B$3="LECO",IF(Traitement!B283&lt;LDs!$C$3,CONCATENATE("(",Traitement!E283,")&lt;LD=",LDs!$C$4),Traitement!E283),IF(Traitement!$B$3="THERMO",IF(Traitement!B283&lt;LDs!$F$3,CONCATENATE("(",Traitement!E283,")&lt;LD=",LDs!$F$4),Traitement!E283),IF(Traitement!$B$3="ELEMENTAR",IF(Traitement!B283&lt;LDs!$I$3,CONCATENATE("(",Traitement!E283,")&lt;LD=",LDs!$I$4),Traitement!E283),""))))</f>
        <v/>
      </c>
      <c r="C286" s="5" t="str">
        <f>IF($A286="","",IF(Traitement!B279="THERMO",IF(Traitement!C283&lt;LDs!$F$6,CONCATENATE("(",Traitement!F283,")&lt;LD=",LDs!$F$7),Traitement!F283),IF(Traitement!B279="ELEMENTAR",IF(Traitement!C283&lt;LDs!$I$5,CONCATENATE("(",Traitement!F283,")&lt;LD=",LDs!$I$6),Traitement!F283),"")))</f>
        <v/>
      </c>
      <c r="D286" s="26" t="str">
        <f>IF($A286="","",IF(Traitement!B279="ELEMENTAR",IF(Traitement!D283&lt;LDs!$I$7,CONCATENATE("(",Traitement!G283,")&lt;LD=",LDs!$I$8),Traitement!G283),""))</f>
        <v/>
      </c>
      <c r="F286" s="25" t="str">
        <f>IF(G286="","",IF(Traitement!$B$4="SOLS","",G286*1.724))</f>
        <v/>
      </c>
      <c r="G286" s="5" t="str">
        <f>IF(C286="","",IF(Traitement!I283="","",IF(Traitement!$B$4="SOLS",C286,C286-(Traitement!I283*0.12))))</f>
        <v/>
      </c>
      <c r="H286" s="5" t="str">
        <f>IF(B286="","",IF(Traitement!$B$4="SOLS","",IF(Traitement!$B$4="SOLS","",B286*10)))</f>
        <v/>
      </c>
      <c r="I286" s="26" t="str">
        <f>IF(B286="","",IF(C286="","",IF(Traitement!$B$4="SOLS","",(C286/B286)*10)))</f>
        <v/>
      </c>
    </row>
    <row r="287" spans="1:9" customFormat="1" x14ac:dyDescent="0.25">
      <c r="A287" s="21" t="str">
        <f>IF(Traitement!A284="","",Traitement!A284)</f>
        <v/>
      </c>
      <c r="B287" s="25" t="str">
        <f>IF($A287="","",IF(Traitement!$B$3="LECO",IF(Traitement!B284&lt;LDs!$C$3,CONCATENATE("(",Traitement!E284,")&lt;LD=",LDs!$C$4),Traitement!E284),IF(Traitement!$B$3="THERMO",IF(Traitement!B284&lt;LDs!$F$3,CONCATENATE("(",Traitement!E284,")&lt;LD=",LDs!$F$4),Traitement!E284),IF(Traitement!$B$3="ELEMENTAR",IF(Traitement!B284&lt;LDs!$I$3,CONCATENATE("(",Traitement!E284,")&lt;LD=",LDs!$I$4),Traitement!E284),""))))</f>
        <v/>
      </c>
      <c r="C287" s="5" t="str">
        <f>IF($A287="","",IF(Traitement!B280="THERMO",IF(Traitement!C284&lt;LDs!$F$6,CONCATENATE("(",Traitement!F284,")&lt;LD=",LDs!$F$7),Traitement!F284),IF(Traitement!B280="ELEMENTAR",IF(Traitement!C284&lt;LDs!$I$5,CONCATENATE("(",Traitement!F284,")&lt;LD=",LDs!$I$6),Traitement!F284),"")))</f>
        <v/>
      </c>
      <c r="D287" s="26" t="str">
        <f>IF($A287="","",IF(Traitement!B280="ELEMENTAR",IF(Traitement!D284&lt;LDs!$I$7,CONCATENATE("(",Traitement!G284,")&lt;LD=",LDs!$I$8),Traitement!G284),""))</f>
        <v/>
      </c>
      <c r="F287" s="25" t="str">
        <f>IF(G287="","",IF(Traitement!$B$4="SOLS","",G287*1.724))</f>
        <v/>
      </c>
      <c r="G287" s="5" t="str">
        <f>IF(C287="","",IF(Traitement!I284="","",IF(Traitement!$B$4="SOLS",C287,C287-(Traitement!I284*0.12))))</f>
        <v/>
      </c>
      <c r="H287" s="5" t="str">
        <f>IF(B287="","",IF(Traitement!$B$4="SOLS","",IF(Traitement!$B$4="SOLS","",B287*10)))</f>
        <v/>
      </c>
      <c r="I287" s="26" t="str">
        <f>IF(B287="","",IF(C287="","",IF(Traitement!$B$4="SOLS","",(C287/B287)*10)))</f>
        <v/>
      </c>
    </row>
    <row r="288" spans="1:9" customFormat="1" x14ac:dyDescent="0.25">
      <c r="A288" s="21" t="str">
        <f>IF(Traitement!A285="","",Traitement!A285)</f>
        <v/>
      </c>
      <c r="B288" s="25" t="str">
        <f>IF($A288="","",IF(Traitement!$B$3="LECO",IF(Traitement!B285&lt;LDs!$C$3,CONCATENATE("(",Traitement!E285,")&lt;LD=",LDs!$C$4),Traitement!E285),IF(Traitement!$B$3="THERMO",IF(Traitement!B285&lt;LDs!$F$3,CONCATENATE("(",Traitement!E285,")&lt;LD=",LDs!$F$4),Traitement!E285),IF(Traitement!$B$3="ELEMENTAR",IF(Traitement!B285&lt;LDs!$I$3,CONCATENATE("(",Traitement!E285,")&lt;LD=",LDs!$I$4),Traitement!E285),""))))</f>
        <v/>
      </c>
      <c r="C288" s="5" t="str">
        <f>IF($A288="","",IF(Traitement!B281="THERMO",IF(Traitement!C285&lt;LDs!$F$6,CONCATENATE("(",Traitement!F285,")&lt;LD=",LDs!$F$7),Traitement!F285),IF(Traitement!B281="ELEMENTAR",IF(Traitement!C285&lt;LDs!$I$5,CONCATENATE("(",Traitement!F285,")&lt;LD=",LDs!$I$6),Traitement!F285),"")))</f>
        <v/>
      </c>
      <c r="D288" s="26" t="str">
        <f>IF($A288="","",IF(Traitement!B281="ELEMENTAR",IF(Traitement!D285&lt;LDs!$I$7,CONCATENATE("(",Traitement!G285,")&lt;LD=",LDs!$I$8),Traitement!G285),""))</f>
        <v/>
      </c>
      <c r="F288" s="25" t="str">
        <f>IF(G288="","",IF(Traitement!$B$4="SOLS","",G288*1.724))</f>
        <v/>
      </c>
      <c r="G288" s="5" t="str">
        <f>IF(C288="","",IF(Traitement!I285="","",IF(Traitement!$B$4="SOLS",C288,C288-(Traitement!I285*0.12))))</f>
        <v/>
      </c>
      <c r="H288" s="5" t="str">
        <f>IF(B288="","",IF(Traitement!$B$4="SOLS","",IF(Traitement!$B$4="SOLS","",B288*10)))</f>
        <v/>
      </c>
      <c r="I288" s="26" t="str">
        <f>IF(B288="","",IF(C288="","",IF(Traitement!$B$4="SOLS","",(C288/B288)*10)))</f>
        <v/>
      </c>
    </row>
    <row r="289" spans="1:9" customFormat="1" x14ac:dyDescent="0.25">
      <c r="A289" s="21" t="str">
        <f>IF(Traitement!A286="","",Traitement!A286)</f>
        <v/>
      </c>
      <c r="B289" s="25" t="str">
        <f>IF($A289="","",IF(Traitement!$B$3="LECO",IF(Traitement!B286&lt;LDs!$C$3,CONCATENATE("(",Traitement!E286,")&lt;LD=",LDs!$C$4),Traitement!E286),IF(Traitement!$B$3="THERMO",IF(Traitement!B286&lt;LDs!$F$3,CONCATENATE("(",Traitement!E286,")&lt;LD=",LDs!$F$4),Traitement!E286),IF(Traitement!$B$3="ELEMENTAR",IF(Traitement!B286&lt;LDs!$I$3,CONCATENATE("(",Traitement!E286,")&lt;LD=",LDs!$I$4),Traitement!E286),""))))</f>
        <v/>
      </c>
      <c r="C289" s="5" t="str">
        <f>IF($A289="","",IF(Traitement!B282="THERMO",IF(Traitement!C286&lt;LDs!$F$6,CONCATENATE("(",Traitement!F286,")&lt;LD=",LDs!$F$7),Traitement!F286),IF(Traitement!B282="ELEMENTAR",IF(Traitement!C286&lt;LDs!$I$5,CONCATENATE("(",Traitement!F286,")&lt;LD=",LDs!$I$6),Traitement!F286),"")))</f>
        <v/>
      </c>
      <c r="D289" s="26" t="str">
        <f>IF($A289="","",IF(Traitement!B282="ELEMENTAR",IF(Traitement!D286&lt;LDs!$I$7,CONCATENATE("(",Traitement!G286,")&lt;LD=",LDs!$I$8),Traitement!G286),""))</f>
        <v/>
      </c>
      <c r="F289" s="25" t="str">
        <f>IF(G289="","",IF(Traitement!$B$4="SOLS","",G289*1.724))</f>
        <v/>
      </c>
      <c r="G289" s="5" t="str">
        <f>IF(C289="","",IF(Traitement!I286="","",IF(Traitement!$B$4="SOLS",C289,C289-(Traitement!I286*0.12))))</f>
        <v/>
      </c>
      <c r="H289" s="5" t="str">
        <f>IF(B289="","",IF(Traitement!$B$4="SOLS","",IF(Traitement!$B$4="SOLS","",B289*10)))</f>
        <v/>
      </c>
      <c r="I289" s="26" t="str">
        <f>IF(B289="","",IF(C289="","",IF(Traitement!$B$4="SOLS","",(C289/B289)*10)))</f>
        <v/>
      </c>
    </row>
    <row r="290" spans="1:9" customFormat="1" x14ac:dyDescent="0.25">
      <c r="A290" s="21" t="str">
        <f>IF(Traitement!A287="","",Traitement!A287)</f>
        <v/>
      </c>
      <c r="B290" s="25" t="str">
        <f>IF($A290="","",IF(Traitement!$B$3="LECO",IF(Traitement!B287&lt;LDs!$C$3,CONCATENATE("(",Traitement!E287,")&lt;LD=",LDs!$C$4),Traitement!E287),IF(Traitement!$B$3="THERMO",IF(Traitement!B287&lt;LDs!$F$3,CONCATENATE("(",Traitement!E287,")&lt;LD=",LDs!$F$4),Traitement!E287),IF(Traitement!$B$3="ELEMENTAR",IF(Traitement!B287&lt;LDs!$I$3,CONCATENATE("(",Traitement!E287,")&lt;LD=",LDs!$I$4),Traitement!E287),""))))</f>
        <v/>
      </c>
      <c r="C290" s="5" t="str">
        <f>IF($A290="","",IF(Traitement!B283="THERMO",IF(Traitement!C287&lt;LDs!$F$6,CONCATENATE("(",Traitement!F287,")&lt;LD=",LDs!$F$7),Traitement!F287),IF(Traitement!B283="ELEMENTAR",IF(Traitement!C287&lt;LDs!$I$5,CONCATENATE("(",Traitement!F287,")&lt;LD=",LDs!$I$6),Traitement!F287),"")))</f>
        <v/>
      </c>
      <c r="D290" s="26" t="str">
        <f>IF($A290="","",IF(Traitement!B283="ELEMENTAR",IF(Traitement!D287&lt;LDs!$I$7,CONCATENATE("(",Traitement!G287,")&lt;LD=",LDs!$I$8),Traitement!G287),""))</f>
        <v/>
      </c>
      <c r="F290" s="25" t="str">
        <f>IF(G290="","",IF(Traitement!$B$4="SOLS","",G290*1.724))</f>
        <v/>
      </c>
      <c r="G290" s="5" t="str">
        <f>IF(C290="","",IF(Traitement!I287="","",IF(Traitement!$B$4="SOLS",C290,C290-(Traitement!I287*0.12))))</f>
        <v/>
      </c>
      <c r="H290" s="5" t="str">
        <f>IF(B290="","",IF(Traitement!$B$4="SOLS","",IF(Traitement!$B$4="SOLS","",B290*10)))</f>
        <v/>
      </c>
      <c r="I290" s="26" t="str">
        <f>IF(B290="","",IF(C290="","",IF(Traitement!$B$4="SOLS","",(C290/B290)*10)))</f>
        <v/>
      </c>
    </row>
    <row r="291" spans="1:9" customFormat="1" x14ac:dyDescent="0.25">
      <c r="A291" s="21" t="str">
        <f>IF(Traitement!A288="","",Traitement!A288)</f>
        <v/>
      </c>
      <c r="B291" s="25" t="str">
        <f>IF($A291="","",IF(Traitement!$B$3="LECO",IF(Traitement!B288&lt;LDs!$C$3,CONCATENATE("(",Traitement!E288,")&lt;LD=",LDs!$C$4),Traitement!E288),IF(Traitement!$B$3="THERMO",IF(Traitement!B288&lt;LDs!$F$3,CONCATENATE("(",Traitement!E288,")&lt;LD=",LDs!$F$4),Traitement!E288),IF(Traitement!$B$3="ELEMENTAR",IF(Traitement!B288&lt;LDs!$I$3,CONCATENATE("(",Traitement!E288,")&lt;LD=",LDs!$I$4),Traitement!E288),""))))</f>
        <v/>
      </c>
      <c r="C291" s="5" t="str">
        <f>IF($A291="","",IF(Traitement!B284="THERMO",IF(Traitement!C288&lt;LDs!$F$6,CONCATENATE("(",Traitement!F288,")&lt;LD=",LDs!$F$7),Traitement!F288),IF(Traitement!B284="ELEMENTAR",IF(Traitement!C288&lt;LDs!$I$5,CONCATENATE("(",Traitement!F288,")&lt;LD=",LDs!$I$6),Traitement!F288),"")))</f>
        <v/>
      </c>
      <c r="D291" s="26" t="str">
        <f>IF($A291="","",IF(Traitement!B284="ELEMENTAR",IF(Traitement!D288&lt;LDs!$I$7,CONCATENATE("(",Traitement!G288,")&lt;LD=",LDs!$I$8),Traitement!G288),""))</f>
        <v/>
      </c>
      <c r="F291" s="25" t="str">
        <f>IF(G291="","",IF(Traitement!$B$4="SOLS","",G291*1.724))</f>
        <v/>
      </c>
      <c r="G291" s="5" t="str">
        <f>IF(C291="","",IF(Traitement!I288="","",IF(Traitement!$B$4="SOLS",C291,C291-(Traitement!I288*0.12))))</f>
        <v/>
      </c>
      <c r="H291" s="5" t="str">
        <f>IF(B291="","",IF(Traitement!$B$4="SOLS","",IF(Traitement!$B$4="SOLS","",B291*10)))</f>
        <v/>
      </c>
      <c r="I291" s="26" t="str">
        <f>IF(B291="","",IF(C291="","",IF(Traitement!$B$4="SOLS","",(C291/B291)*10)))</f>
        <v/>
      </c>
    </row>
    <row r="292" spans="1:9" customFormat="1" x14ac:dyDescent="0.25">
      <c r="A292" s="21" t="str">
        <f>IF(Traitement!A289="","",Traitement!A289)</f>
        <v/>
      </c>
      <c r="B292" s="25" t="str">
        <f>IF($A292="","",IF(Traitement!$B$3="LECO",IF(Traitement!B289&lt;LDs!$C$3,CONCATENATE("(",Traitement!E289,")&lt;LD=",LDs!$C$4),Traitement!E289),IF(Traitement!$B$3="THERMO",IF(Traitement!B289&lt;LDs!$F$3,CONCATENATE("(",Traitement!E289,")&lt;LD=",LDs!$F$4),Traitement!E289),IF(Traitement!$B$3="ELEMENTAR",IF(Traitement!B289&lt;LDs!$I$3,CONCATENATE("(",Traitement!E289,")&lt;LD=",LDs!$I$4),Traitement!E289),""))))</f>
        <v/>
      </c>
      <c r="C292" s="5" t="str">
        <f>IF($A292="","",IF(Traitement!B285="THERMO",IF(Traitement!C289&lt;LDs!$F$6,CONCATENATE("(",Traitement!F289,")&lt;LD=",LDs!$F$7),Traitement!F289),IF(Traitement!B285="ELEMENTAR",IF(Traitement!C289&lt;LDs!$I$5,CONCATENATE("(",Traitement!F289,")&lt;LD=",LDs!$I$6),Traitement!F289),"")))</f>
        <v/>
      </c>
      <c r="D292" s="26" t="str">
        <f>IF($A292="","",IF(Traitement!B285="ELEMENTAR",IF(Traitement!D289&lt;LDs!$I$7,CONCATENATE("(",Traitement!G289,")&lt;LD=",LDs!$I$8),Traitement!G289),""))</f>
        <v/>
      </c>
      <c r="F292" s="25" t="str">
        <f>IF(G292="","",IF(Traitement!$B$4="SOLS","",G292*1.724))</f>
        <v/>
      </c>
      <c r="G292" s="5" t="str">
        <f>IF(C292="","",IF(Traitement!I289="","",IF(Traitement!$B$4="SOLS",C292,C292-(Traitement!I289*0.12))))</f>
        <v/>
      </c>
      <c r="H292" s="5" t="str">
        <f>IF(B292="","",IF(Traitement!$B$4="SOLS","",IF(Traitement!$B$4="SOLS","",B292*10)))</f>
        <v/>
      </c>
      <c r="I292" s="26" t="str">
        <f>IF(B292="","",IF(C292="","",IF(Traitement!$B$4="SOLS","",(C292/B292)*10)))</f>
        <v/>
      </c>
    </row>
    <row r="293" spans="1:9" customFormat="1" x14ac:dyDescent="0.25">
      <c r="A293" s="21" t="str">
        <f>IF(Traitement!A290="","",Traitement!A290)</f>
        <v/>
      </c>
      <c r="B293" s="25" t="str">
        <f>IF($A293="","",IF(Traitement!$B$3="LECO",IF(Traitement!B290&lt;LDs!$C$3,CONCATENATE("(",Traitement!E290,")&lt;LD=",LDs!$C$4),Traitement!E290),IF(Traitement!$B$3="THERMO",IF(Traitement!B290&lt;LDs!$F$3,CONCATENATE("(",Traitement!E290,")&lt;LD=",LDs!$F$4),Traitement!E290),IF(Traitement!$B$3="ELEMENTAR",IF(Traitement!B290&lt;LDs!$I$3,CONCATENATE("(",Traitement!E290,")&lt;LD=",LDs!$I$4),Traitement!E290),""))))</f>
        <v/>
      </c>
      <c r="C293" s="5" t="str">
        <f>IF($A293="","",IF(Traitement!B286="THERMO",IF(Traitement!C290&lt;LDs!$F$6,CONCATENATE("(",Traitement!F290,")&lt;LD=",LDs!$F$7),Traitement!F290),IF(Traitement!B286="ELEMENTAR",IF(Traitement!C290&lt;LDs!$I$5,CONCATENATE("(",Traitement!F290,")&lt;LD=",LDs!$I$6),Traitement!F290),"")))</f>
        <v/>
      </c>
      <c r="D293" s="26" t="str">
        <f>IF($A293="","",IF(Traitement!B286="ELEMENTAR",IF(Traitement!D290&lt;LDs!$I$7,CONCATENATE("(",Traitement!G290,")&lt;LD=",LDs!$I$8),Traitement!G290),""))</f>
        <v/>
      </c>
      <c r="F293" s="25" t="str">
        <f>IF(G293="","",IF(Traitement!$B$4="SOLS","",G293*1.724))</f>
        <v/>
      </c>
      <c r="G293" s="5" t="str">
        <f>IF(C293="","",IF(Traitement!I290="","",IF(Traitement!$B$4="SOLS",C293,C293-(Traitement!I290*0.12))))</f>
        <v/>
      </c>
      <c r="H293" s="5" t="str">
        <f>IF(B293="","",IF(Traitement!$B$4="SOLS","",IF(Traitement!$B$4="SOLS","",B293*10)))</f>
        <v/>
      </c>
      <c r="I293" s="26" t="str">
        <f>IF(B293="","",IF(C293="","",IF(Traitement!$B$4="SOLS","",(C293/B293)*10)))</f>
        <v/>
      </c>
    </row>
    <row r="294" spans="1:9" customFormat="1" x14ac:dyDescent="0.25">
      <c r="A294" s="21" t="str">
        <f>IF(Traitement!A291="","",Traitement!A291)</f>
        <v/>
      </c>
      <c r="B294" s="25" t="str">
        <f>IF($A294="","",IF(Traitement!$B$3="LECO",IF(Traitement!B291&lt;LDs!$C$3,CONCATENATE("(",Traitement!E291,")&lt;LD=",LDs!$C$4),Traitement!E291),IF(Traitement!$B$3="THERMO",IF(Traitement!B291&lt;LDs!$F$3,CONCATENATE("(",Traitement!E291,")&lt;LD=",LDs!$F$4),Traitement!E291),IF(Traitement!$B$3="ELEMENTAR",IF(Traitement!B291&lt;LDs!$I$3,CONCATENATE("(",Traitement!E291,")&lt;LD=",LDs!$I$4),Traitement!E291),""))))</f>
        <v/>
      </c>
      <c r="C294" s="5" t="str">
        <f>IF($A294="","",IF(Traitement!B287="THERMO",IF(Traitement!C291&lt;LDs!$F$6,CONCATENATE("(",Traitement!F291,")&lt;LD=",LDs!$F$7),Traitement!F291),IF(Traitement!B287="ELEMENTAR",IF(Traitement!C291&lt;LDs!$I$5,CONCATENATE("(",Traitement!F291,")&lt;LD=",LDs!$I$6),Traitement!F291),"")))</f>
        <v/>
      </c>
      <c r="D294" s="26" t="str">
        <f>IF($A294="","",IF(Traitement!B287="ELEMENTAR",IF(Traitement!D291&lt;LDs!$I$7,CONCATENATE("(",Traitement!G291,")&lt;LD=",LDs!$I$8),Traitement!G291),""))</f>
        <v/>
      </c>
      <c r="F294" s="25" t="str">
        <f>IF(G294="","",IF(Traitement!$B$4="SOLS","",G294*1.724))</f>
        <v/>
      </c>
      <c r="G294" s="5" t="str">
        <f>IF(C294="","",IF(Traitement!I291="","",IF(Traitement!$B$4="SOLS",C294,C294-(Traitement!I291*0.12))))</f>
        <v/>
      </c>
      <c r="H294" s="5" t="str">
        <f>IF(B294="","",IF(Traitement!$B$4="SOLS","",IF(Traitement!$B$4="SOLS","",B294*10)))</f>
        <v/>
      </c>
      <c r="I294" s="26" t="str">
        <f>IF(B294="","",IF(C294="","",IF(Traitement!$B$4="SOLS","",(C294/B294)*10)))</f>
        <v/>
      </c>
    </row>
    <row r="295" spans="1:9" customFormat="1" x14ac:dyDescent="0.25">
      <c r="A295" s="21" t="str">
        <f>IF(Traitement!A292="","",Traitement!A292)</f>
        <v/>
      </c>
      <c r="B295" s="25" t="str">
        <f>IF($A295="","",IF(Traitement!$B$3="LECO",IF(Traitement!B292&lt;LDs!$C$3,CONCATENATE("(",Traitement!E292,")&lt;LD=",LDs!$C$4),Traitement!E292),IF(Traitement!$B$3="THERMO",IF(Traitement!B292&lt;LDs!$F$3,CONCATENATE("(",Traitement!E292,")&lt;LD=",LDs!$F$4),Traitement!E292),IF(Traitement!$B$3="ELEMENTAR",IF(Traitement!B292&lt;LDs!$I$3,CONCATENATE("(",Traitement!E292,")&lt;LD=",LDs!$I$4),Traitement!E292),""))))</f>
        <v/>
      </c>
      <c r="C295" s="5" t="str">
        <f>IF($A295="","",IF(Traitement!B288="THERMO",IF(Traitement!C292&lt;LDs!$F$6,CONCATENATE("(",Traitement!F292,")&lt;LD=",LDs!$F$7),Traitement!F292),IF(Traitement!B288="ELEMENTAR",IF(Traitement!C292&lt;LDs!$I$5,CONCATENATE("(",Traitement!F292,")&lt;LD=",LDs!$I$6),Traitement!F292),"")))</f>
        <v/>
      </c>
      <c r="D295" s="26" t="str">
        <f>IF($A295="","",IF(Traitement!B288="ELEMENTAR",IF(Traitement!D292&lt;LDs!$I$7,CONCATENATE("(",Traitement!G292,")&lt;LD=",LDs!$I$8),Traitement!G292),""))</f>
        <v/>
      </c>
      <c r="F295" s="25" t="str">
        <f>IF(G295="","",IF(Traitement!$B$4="SOLS","",G295*1.724))</f>
        <v/>
      </c>
      <c r="G295" s="5" t="str">
        <f>IF(C295="","",IF(Traitement!I292="","",IF(Traitement!$B$4="SOLS",C295,C295-(Traitement!I292*0.12))))</f>
        <v/>
      </c>
      <c r="H295" s="5" t="str">
        <f>IF(B295="","",IF(Traitement!$B$4="SOLS","",IF(Traitement!$B$4="SOLS","",B295*10)))</f>
        <v/>
      </c>
      <c r="I295" s="26" t="str">
        <f>IF(B295="","",IF(C295="","",IF(Traitement!$B$4="SOLS","",(C295/B295)*10)))</f>
        <v/>
      </c>
    </row>
    <row r="296" spans="1:9" customFormat="1" x14ac:dyDescent="0.25">
      <c r="A296" s="21" t="str">
        <f>IF(Traitement!A293="","",Traitement!A293)</f>
        <v/>
      </c>
      <c r="B296" s="25" t="str">
        <f>IF($A296="","",IF(Traitement!$B$3="LECO",IF(Traitement!B293&lt;LDs!$C$3,CONCATENATE("(",Traitement!E293,")&lt;LD=",LDs!$C$4),Traitement!E293),IF(Traitement!$B$3="THERMO",IF(Traitement!B293&lt;LDs!$F$3,CONCATENATE("(",Traitement!E293,")&lt;LD=",LDs!$F$4),Traitement!E293),IF(Traitement!$B$3="ELEMENTAR",IF(Traitement!B293&lt;LDs!$I$3,CONCATENATE("(",Traitement!E293,")&lt;LD=",LDs!$I$4),Traitement!E293),""))))</f>
        <v/>
      </c>
      <c r="C296" s="5" t="str">
        <f>IF($A296="","",IF(Traitement!B289="THERMO",IF(Traitement!C293&lt;LDs!$F$6,CONCATENATE("(",Traitement!F293,")&lt;LD=",LDs!$F$7),Traitement!F293),IF(Traitement!B289="ELEMENTAR",IF(Traitement!C293&lt;LDs!$I$5,CONCATENATE("(",Traitement!F293,")&lt;LD=",LDs!$I$6),Traitement!F293),"")))</f>
        <v/>
      </c>
      <c r="D296" s="26" t="str">
        <f>IF($A296="","",IF(Traitement!B289="ELEMENTAR",IF(Traitement!D293&lt;LDs!$I$7,CONCATENATE("(",Traitement!G293,")&lt;LD=",LDs!$I$8),Traitement!G293),""))</f>
        <v/>
      </c>
      <c r="F296" s="25" t="str">
        <f>IF(G296="","",IF(Traitement!$B$4="SOLS","",G296*1.724))</f>
        <v/>
      </c>
      <c r="G296" s="5" t="str">
        <f>IF(C296="","",IF(Traitement!I293="","",IF(Traitement!$B$4="SOLS",C296,C296-(Traitement!I293*0.12))))</f>
        <v/>
      </c>
      <c r="H296" s="5" t="str">
        <f>IF(B296="","",IF(Traitement!$B$4="SOLS","",IF(Traitement!$B$4="SOLS","",B296*10)))</f>
        <v/>
      </c>
      <c r="I296" s="26" t="str">
        <f>IF(B296="","",IF(C296="","",IF(Traitement!$B$4="SOLS","",(C296/B296)*10)))</f>
        <v/>
      </c>
    </row>
    <row r="297" spans="1:9" customFormat="1" x14ac:dyDescent="0.25">
      <c r="A297" s="21" t="str">
        <f>IF(Traitement!A294="","",Traitement!A294)</f>
        <v/>
      </c>
      <c r="B297" s="25" t="str">
        <f>IF($A297="","",IF(Traitement!$B$3="LECO",IF(Traitement!B294&lt;LDs!$C$3,CONCATENATE("(",Traitement!E294,")&lt;LD=",LDs!$C$4),Traitement!E294),IF(Traitement!$B$3="THERMO",IF(Traitement!B294&lt;LDs!$F$3,CONCATENATE("(",Traitement!E294,")&lt;LD=",LDs!$F$4),Traitement!E294),IF(Traitement!$B$3="ELEMENTAR",IF(Traitement!B294&lt;LDs!$I$3,CONCATENATE("(",Traitement!E294,")&lt;LD=",LDs!$I$4),Traitement!E294),""))))</f>
        <v/>
      </c>
      <c r="C297" s="5" t="str">
        <f>IF($A297="","",IF(Traitement!B290="THERMO",IF(Traitement!C294&lt;LDs!$F$6,CONCATENATE("(",Traitement!F294,")&lt;LD=",LDs!$F$7),Traitement!F294),IF(Traitement!B290="ELEMENTAR",IF(Traitement!C294&lt;LDs!$I$5,CONCATENATE("(",Traitement!F294,")&lt;LD=",LDs!$I$6),Traitement!F294),"")))</f>
        <v/>
      </c>
      <c r="D297" s="26" t="str">
        <f>IF($A297="","",IF(Traitement!B290="ELEMENTAR",IF(Traitement!D294&lt;LDs!$I$7,CONCATENATE("(",Traitement!G294,")&lt;LD=",LDs!$I$8),Traitement!G294),""))</f>
        <v/>
      </c>
      <c r="F297" s="25" t="str">
        <f>IF(G297="","",IF(Traitement!$B$4="SOLS","",G297*1.724))</f>
        <v/>
      </c>
      <c r="G297" s="5" t="str">
        <f>IF(C297="","",IF(Traitement!I294="","",IF(Traitement!$B$4="SOLS",C297,C297-(Traitement!I294*0.12))))</f>
        <v/>
      </c>
      <c r="H297" s="5" t="str">
        <f>IF(B297="","",IF(Traitement!$B$4="SOLS","",IF(Traitement!$B$4="SOLS","",B297*10)))</f>
        <v/>
      </c>
      <c r="I297" s="26" t="str">
        <f>IF(B297="","",IF(C297="","",IF(Traitement!$B$4="SOLS","",(C297/B297)*10)))</f>
        <v/>
      </c>
    </row>
    <row r="298" spans="1:9" customFormat="1" x14ac:dyDescent="0.25">
      <c r="A298" s="21" t="str">
        <f>IF(Traitement!A295="","",Traitement!A295)</f>
        <v/>
      </c>
      <c r="B298" s="25" t="str">
        <f>IF($A298="","",IF(Traitement!$B$3="LECO",IF(Traitement!B295&lt;LDs!$C$3,CONCATENATE("(",Traitement!E295,")&lt;LD=",LDs!$C$4),Traitement!E295),IF(Traitement!$B$3="THERMO",IF(Traitement!B295&lt;LDs!$F$3,CONCATENATE("(",Traitement!E295,")&lt;LD=",LDs!$F$4),Traitement!E295),IF(Traitement!$B$3="ELEMENTAR",IF(Traitement!B295&lt;LDs!$I$3,CONCATENATE("(",Traitement!E295,")&lt;LD=",LDs!$I$4),Traitement!E295),""))))</f>
        <v/>
      </c>
      <c r="C298" s="5" t="str">
        <f>IF($A298="","",IF(Traitement!B291="THERMO",IF(Traitement!C295&lt;LDs!$F$6,CONCATENATE("(",Traitement!F295,")&lt;LD=",LDs!$F$7),Traitement!F295),IF(Traitement!B291="ELEMENTAR",IF(Traitement!C295&lt;LDs!$I$5,CONCATENATE("(",Traitement!F295,")&lt;LD=",LDs!$I$6),Traitement!F295),"")))</f>
        <v/>
      </c>
      <c r="D298" s="26" t="str">
        <f>IF($A298="","",IF(Traitement!B291="ELEMENTAR",IF(Traitement!D295&lt;LDs!$I$7,CONCATENATE("(",Traitement!G295,")&lt;LD=",LDs!$I$8),Traitement!G295),""))</f>
        <v/>
      </c>
      <c r="F298" s="25" t="str">
        <f>IF(G298="","",IF(Traitement!$B$4="SOLS","",G298*1.724))</f>
        <v/>
      </c>
      <c r="G298" s="5" t="str">
        <f>IF(C298="","",IF(Traitement!I295="","",IF(Traitement!$B$4="SOLS",C298,C298-(Traitement!I295*0.12))))</f>
        <v/>
      </c>
      <c r="H298" s="5" t="str">
        <f>IF(B298="","",IF(Traitement!$B$4="SOLS","",IF(Traitement!$B$4="SOLS","",B298*10)))</f>
        <v/>
      </c>
      <c r="I298" s="26" t="str">
        <f>IF(B298="","",IF(C298="","",IF(Traitement!$B$4="SOLS","",(C298/B298)*10)))</f>
        <v/>
      </c>
    </row>
    <row r="299" spans="1:9" customFormat="1" x14ac:dyDescent="0.25">
      <c r="A299" s="21" t="str">
        <f>IF(Traitement!A296="","",Traitement!A296)</f>
        <v/>
      </c>
      <c r="B299" s="25" t="str">
        <f>IF($A299="","",IF(Traitement!$B$3="LECO",IF(Traitement!B296&lt;LDs!$C$3,CONCATENATE("(",Traitement!E296,")&lt;LD=",LDs!$C$4),Traitement!E296),IF(Traitement!$B$3="THERMO",IF(Traitement!B296&lt;LDs!$F$3,CONCATENATE("(",Traitement!E296,")&lt;LD=",LDs!$F$4),Traitement!E296),IF(Traitement!$B$3="ELEMENTAR",IF(Traitement!B296&lt;LDs!$I$3,CONCATENATE("(",Traitement!E296,")&lt;LD=",LDs!$I$4),Traitement!E296),""))))</f>
        <v/>
      </c>
      <c r="C299" s="5" t="str">
        <f>IF($A299="","",IF(Traitement!B292="THERMO",IF(Traitement!C296&lt;LDs!$F$6,CONCATENATE("(",Traitement!F296,")&lt;LD=",LDs!$F$7),Traitement!F296),IF(Traitement!B292="ELEMENTAR",IF(Traitement!C296&lt;LDs!$I$5,CONCATENATE("(",Traitement!F296,")&lt;LD=",LDs!$I$6),Traitement!F296),"")))</f>
        <v/>
      </c>
      <c r="D299" s="26" t="str">
        <f>IF($A299="","",IF(Traitement!B292="ELEMENTAR",IF(Traitement!D296&lt;LDs!$I$7,CONCATENATE("(",Traitement!G296,")&lt;LD=",LDs!$I$8),Traitement!G296),""))</f>
        <v/>
      </c>
      <c r="F299" s="25" t="str">
        <f>IF(G299="","",IF(Traitement!$B$4="SOLS","",G299*1.724))</f>
        <v/>
      </c>
      <c r="G299" s="5" t="str">
        <f>IF(C299="","",IF(Traitement!I296="","",IF(Traitement!$B$4="SOLS",C299,C299-(Traitement!I296*0.12))))</f>
        <v/>
      </c>
      <c r="H299" s="5" t="str">
        <f>IF(B299="","",IF(Traitement!$B$4="SOLS","",IF(Traitement!$B$4="SOLS","",B299*10)))</f>
        <v/>
      </c>
      <c r="I299" s="26" t="str">
        <f>IF(B299="","",IF(C299="","",IF(Traitement!$B$4="SOLS","",(C299/B299)*10)))</f>
        <v/>
      </c>
    </row>
    <row r="300" spans="1:9" customFormat="1" x14ac:dyDescent="0.25">
      <c r="A300" s="21" t="str">
        <f>IF(Traitement!A297="","",Traitement!A297)</f>
        <v/>
      </c>
      <c r="B300" s="25" t="str">
        <f>IF($A300="","",IF(Traitement!$B$3="LECO",IF(Traitement!B297&lt;LDs!$C$3,CONCATENATE("(",Traitement!E297,")&lt;LD=",LDs!$C$4),Traitement!E297),IF(Traitement!$B$3="THERMO",IF(Traitement!B297&lt;LDs!$F$3,CONCATENATE("(",Traitement!E297,")&lt;LD=",LDs!$F$4),Traitement!E297),IF(Traitement!$B$3="ELEMENTAR",IF(Traitement!B297&lt;LDs!$I$3,CONCATENATE("(",Traitement!E297,")&lt;LD=",LDs!$I$4),Traitement!E297),""))))</f>
        <v/>
      </c>
      <c r="C300" s="5" t="str">
        <f>IF($A300="","",IF(Traitement!B293="THERMO",IF(Traitement!C297&lt;LDs!$F$6,CONCATENATE("(",Traitement!F297,")&lt;LD=",LDs!$F$7),Traitement!F297),IF(Traitement!B293="ELEMENTAR",IF(Traitement!C297&lt;LDs!$I$5,CONCATENATE("(",Traitement!F297,")&lt;LD=",LDs!$I$6),Traitement!F297),"")))</f>
        <v/>
      </c>
      <c r="D300" s="26" t="str">
        <f>IF($A300="","",IF(Traitement!B293="ELEMENTAR",IF(Traitement!D297&lt;LDs!$I$7,CONCATENATE("(",Traitement!G297,")&lt;LD=",LDs!$I$8),Traitement!G297),""))</f>
        <v/>
      </c>
      <c r="F300" s="25" t="str">
        <f>IF(G300="","",IF(Traitement!$B$4="SOLS","",G300*1.724))</f>
        <v/>
      </c>
      <c r="G300" s="5" t="str">
        <f>IF(C300="","",IF(Traitement!I297="","",IF(Traitement!$B$4="SOLS",C300,C300-(Traitement!I297*0.12))))</f>
        <v/>
      </c>
      <c r="H300" s="5" t="str">
        <f>IF(B300="","",IF(Traitement!$B$4="SOLS","",IF(Traitement!$B$4="SOLS","",B300*10)))</f>
        <v/>
      </c>
      <c r="I300" s="26" t="str">
        <f>IF(B300="","",IF(C300="","",IF(Traitement!$B$4="SOLS","",(C300/B300)*10)))</f>
        <v/>
      </c>
    </row>
    <row r="301" spans="1:9" customFormat="1" x14ac:dyDescent="0.25">
      <c r="A301" s="21" t="str">
        <f>IF(Traitement!A298="","",Traitement!A298)</f>
        <v/>
      </c>
      <c r="B301" s="25" t="str">
        <f>IF($A301="","",IF(Traitement!$B$3="LECO",IF(Traitement!B298&lt;LDs!$C$3,CONCATENATE("(",Traitement!E298,")&lt;LD=",LDs!$C$4),Traitement!E298),IF(Traitement!$B$3="THERMO",IF(Traitement!B298&lt;LDs!$F$3,CONCATENATE("(",Traitement!E298,")&lt;LD=",LDs!$F$4),Traitement!E298),IF(Traitement!$B$3="ELEMENTAR",IF(Traitement!B298&lt;LDs!$I$3,CONCATENATE("(",Traitement!E298,")&lt;LD=",LDs!$I$4),Traitement!E298),""))))</f>
        <v/>
      </c>
      <c r="C301" s="5" t="str">
        <f>IF($A301="","",IF(Traitement!B294="THERMO",IF(Traitement!C298&lt;LDs!$F$6,CONCATENATE("(",Traitement!F298,")&lt;LD=",LDs!$F$7),Traitement!F298),IF(Traitement!B294="ELEMENTAR",IF(Traitement!C298&lt;LDs!$I$5,CONCATENATE("(",Traitement!F298,")&lt;LD=",LDs!$I$6),Traitement!F298),"")))</f>
        <v/>
      </c>
      <c r="D301" s="26" t="str">
        <f>IF($A301="","",IF(Traitement!B294="ELEMENTAR",IF(Traitement!D298&lt;LDs!$I$7,CONCATENATE("(",Traitement!G298,")&lt;LD=",LDs!$I$8),Traitement!G298),""))</f>
        <v/>
      </c>
      <c r="F301" s="25" t="str">
        <f>IF(G301="","",IF(Traitement!$B$4="SOLS","",G301*1.724))</f>
        <v/>
      </c>
      <c r="G301" s="5" t="str">
        <f>IF(C301="","",IF(Traitement!I298="","",IF(Traitement!$B$4="SOLS",C301,C301-(Traitement!I298*0.12))))</f>
        <v/>
      </c>
      <c r="H301" s="5" t="str">
        <f>IF(B301="","",IF(Traitement!$B$4="SOLS","",IF(Traitement!$B$4="SOLS","",B301*10)))</f>
        <v/>
      </c>
      <c r="I301" s="26" t="str">
        <f>IF(B301="","",IF(C301="","",IF(Traitement!$B$4="SOLS","",(C301/B301)*10)))</f>
        <v/>
      </c>
    </row>
    <row r="302" spans="1:9" customFormat="1" x14ac:dyDescent="0.25">
      <c r="A302" s="21" t="str">
        <f>IF(Traitement!A299="","",Traitement!A299)</f>
        <v/>
      </c>
      <c r="B302" s="25" t="str">
        <f>IF($A302="","",IF(Traitement!$B$3="LECO",IF(Traitement!B299&lt;LDs!$C$3,CONCATENATE("(",Traitement!E299,")&lt;LD=",LDs!$C$4),Traitement!E299),IF(Traitement!$B$3="THERMO",IF(Traitement!B299&lt;LDs!$F$3,CONCATENATE("(",Traitement!E299,")&lt;LD=",LDs!$F$4),Traitement!E299),IF(Traitement!$B$3="ELEMENTAR",IF(Traitement!B299&lt;LDs!$I$3,CONCATENATE("(",Traitement!E299,")&lt;LD=",LDs!$I$4),Traitement!E299),""))))</f>
        <v/>
      </c>
      <c r="C302" s="5" t="str">
        <f>IF($A302="","",IF(Traitement!B295="THERMO",IF(Traitement!C299&lt;LDs!$F$6,CONCATENATE("(",Traitement!F299,")&lt;LD=",LDs!$F$7),Traitement!F299),IF(Traitement!B295="ELEMENTAR",IF(Traitement!C299&lt;LDs!$I$5,CONCATENATE("(",Traitement!F299,")&lt;LD=",LDs!$I$6),Traitement!F299),"")))</f>
        <v/>
      </c>
      <c r="D302" s="26" t="str">
        <f>IF($A302="","",IF(Traitement!B295="ELEMENTAR",IF(Traitement!D299&lt;LDs!$I$7,CONCATENATE("(",Traitement!G299,")&lt;LD=",LDs!$I$8),Traitement!G299),""))</f>
        <v/>
      </c>
      <c r="F302" s="25" t="str">
        <f>IF(G302="","",IF(Traitement!$B$4="SOLS","",G302*1.724))</f>
        <v/>
      </c>
      <c r="G302" s="5" t="str">
        <f>IF(C302="","",IF(Traitement!I299="","",IF(Traitement!$B$4="SOLS",C302,C302-(Traitement!I299*0.12))))</f>
        <v/>
      </c>
      <c r="H302" s="5" t="str">
        <f>IF(B302="","",IF(Traitement!$B$4="SOLS","",IF(Traitement!$B$4="SOLS","",B302*10)))</f>
        <v/>
      </c>
      <c r="I302" s="26" t="str">
        <f>IF(B302="","",IF(C302="","",IF(Traitement!$B$4="SOLS","",(C302/B302)*10)))</f>
        <v/>
      </c>
    </row>
    <row r="303" spans="1:9" customFormat="1" x14ac:dyDescent="0.25">
      <c r="A303" s="21" t="str">
        <f>IF(Traitement!A300="","",Traitement!A300)</f>
        <v/>
      </c>
      <c r="B303" s="25" t="str">
        <f>IF($A303="","",IF(Traitement!$B$3="LECO",IF(Traitement!B300&lt;LDs!$C$3,CONCATENATE("(",Traitement!E300,")&lt;LD=",LDs!$C$4),Traitement!E300),IF(Traitement!$B$3="THERMO",IF(Traitement!B300&lt;LDs!$F$3,CONCATENATE("(",Traitement!E300,")&lt;LD=",LDs!$F$4),Traitement!E300),IF(Traitement!$B$3="ELEMENTAR",IF(Traitement!B300&lt;LDs!$I$3,CONCATENATE("(",Traitement!E300,")&lt;LD=",LDs!$I$4),Traitement!E300),""))))</f>
        <v/>
      </c>
      <c r="C303" s="5" t="str">
        <f>IF($A303="","",IF(Traitement!B296="THERMO",IF(Traitement!C300&lt;LDs!$F$6,CONCATENATE("(",Traitement!F300,")&lt;LD=",LDs!$F$7),Traitement!F300),IF(Traitement!B296="ELEMENTAR",IF(Traitement!C300&lt;LDs!$I$5,CONCATENATE("(",Traitement!F300,")&lt;LD=",LDs!$I$6),Traitement!F300),"")))</f>
        <v/>
      </c>
      <c r="D303" s="26" t="str">
        <f>IF($A303="","",IF(Traitement!B296="ELEMENTAR",IF(Traitement!D300&lt;LDs!$I$7,CONCATENATE("(",Traitement!G300,")&lt;LD=",LDs!$I$8),Traitement!G300),""))</f>
        <v/>
      </c>
      <c r="F303" s="25" t="str">
        <f>IF(G303="","",IF(Traitement!$B$4="SOLS","",G303*1.724))</f>
        <v/>
      </c>
      <c r="G303" s="5" t="str">
        <f>IF(C303="","",IF(Traitement!I300="","",IF(Traitement!$B$4="SOLS",C303,C303-(Traitement!I300*0.12))))</f>
        <v/>
      </c>
      <c r="H303" s="5" t="str">
        <f>IF(B303="","",IF(Traitement!$B$4="SOLS","",IF(Traitement!$B$4="SOLS","",B303*10)))</f>
        <v/>
      </c>
      <c r="I303" s="26" t="str">
        <f>IF(B303="","",IF(C303="","",IF(Traitement!$B$4="SOLS","",(C303/B303)*10)))</f>
        <v/>
      </c>
    </row>
    <row r="304" spans="1:9" customFormat="1" x14ac:dyDescent="0.25">
      <c r="A304" s="21" t="str">
        <f>IF(Traitement!A301="","",Traitement!A301)</f>
        <v/>
      </c>
      <c r="B304" s="25" t="str">
        <f>IF($A304="","",IF(Traitement!$B$3="LECO",IF(Traitement!B301&lt;LDs!$C$3,CONCATENATE("(",Traitement!E301,")&lt;LD=",LDs!$C$4),Traitement!E301),IF(Traitement!$B$3="THERMO",IF(Traitement!B301&lt;LDs!$F$3,CONCATENATE("(",Traitement!E301,")&lt;LD=",LDs!$F$4),Traitement!E301),IF(Traitement!$B$3="ELEMENTAR",IF(Traitement!B301&lt;LDs!$I$3,CONCATENATE("(",Traitement!E301,")&lt;LD=",LDs!$I$4),Traitement!E301),""))))</f>
        <v/>
      </c>
      <c r="C304" s="5" t="str">
        <f>IF($A304="","",IF(Traitement!B297="THERMO",IF(Traitement!C301&lt;LDs!$F$6,CONCATENATE("(",Traitement!F301,")&lt;LD=",LDs!$F$7),Traitement!F301),IF(Traitement!B297="ELEMENTAR",IF(Traitement!C301&lt;LDs!$I$5,CONCATENATE("(",Traitement!F301,")&lt;LD=",LDs!$I$6),Traitement!F301),"")))</f>
        <v/>
      </c>
      <c r="D304" s="26" t="str">
        <f>IF($A304="","",IF(Traitement!B297="ELEMENTAR",IF(Traitement!D301&lt;LDs!$I$7,CONCATENATE("(",Traitement!G301,")&lt;LD=",LDs!$I$8),Traitement!G301),""))</f>
        <v/>
      </c>
      <c r="F304" s="25" t="str">
        <f>IF(G304="","",IF(Traitement!$B$4="SOLS","",G304*1.724))</f>
        <v/>
      </c>
      <c r="G304" s="5" t="str">
        <f>IF(C304="","",IF(Traitement!I301="","",IF(Traitement!$B$4="SOLS",C304,C304-(Traitement!I301*0.12))))</f>
        <v/>
      </c>
      <c r="H304" s="5" t="str">
        <f>IF(B304="","",IF(Traitement!$B$4="SOLS","",IF(Traitement!$B$4="SOLS","",B304*10)))</f>
        <v/>
      </c>
      <c r="I304" s="26" t="str">
        <f>IF(B304="","",IF(C304="","",IF(Traitement!$B$4="SOLS","",(C304/B304)*10)))</f>
        <v/>
      </c>
    </row>
    <row r="305" spans="1:9" customFormat="1" x14ac:dyDescent="0.25">
      <c r="A305" s="21" t="str">
        <f>IF(Traitement!A302="","",Traitement!A302)</f>
        <v/>
      </c>
      <c r="B305" s="25" t="str">
        <f>IF($A305="","",IF(Traitement!$B$3="LECO",IF(Traitement!B302&lt;LDs!$C$3,CONCATENATE("(",Traitement!E302,")&lt;LD=",LDs!$C$4),Traitement!E302),IF(Traitement!$B$3="THERMO",IF(Traitement!B302&lt;LDs!$F$3,CONCATENATE("(",Traitement!E302,")&lt;LD=",LDs!$F$4),Traitement!E302),IF(Traitement!$B$3="ELEMENTAR",IF(Traitement!B302&lt;LDs!$I$3,CONCATENATE("(",Traitement!E302,")&lt;LD=",LDs!$I$4),Traitement!E302),""))))</f>
        <v/>
      </c>
      <c r="C305" s="5" t="str">
        <f>IF($A305="","",IF(Traitement!B298="THERMO",IF(Traitement!C302&lt;LDs!$F$6,CONCATENATE("(",Traitement!F302,")&lt;LD=",LDs!$F$7),Traitement!F302),IF(Traitement!B298="ELEMENTAR",IF(Traitement!C302&lt;LDs!$I$5,CONCATENATE("(",Traitement!F302,")&lt;LD=",LDs!$I$6),Traitement!F302),"")))</f>
        <v/>
      </c>
      <c r="D305" s="26" t="str">
        <f>IF($A305="","",IF(Traitement!B298="ELEMENTAR",IF(Traitement!D302&lt;LDs!$I$7,CONCATENATE("(",Traitement!G302,")&lt;LD=",LDs!$I$8),Traitement!G302),""))</f>
        <v/>
      </c>
      <c r="F305" s="25" t="str">
        <f>IF(G305="","",IF(Traitement!$B$4="SOLS","",G305*1.724))</f>
        <v/>
      </c>
      <c r="G305" s="5" t="str">
        <f>IF(C305="","",IF(Traitement!I302="","",IF(Traitement!$B$4="SOLS",C305,C305-(Traitement!I302*0.12))))</f>
        <v/>
      </c>
      <c r="H305" s="5" t="str">
        <f>IF(B305="","",IF(Traitement!$B$4="SOLS","",IF(Traitement!$B$4="SOLS","",B305*10)))</f>
        <v/>
      </c>
      <c r="I305" s="26" t="str">
        <f>IF(B305="","",IF(C305="","",IF(Traitement!$B$4="SOLS","",(C305/B305)*10)))</f>
        <v/>
      </c>
    </row>
    <row r="306" spans="1:9" customFormat="1" x14ac:dyDescent="0.25">
      <c r="A306" s="21" t="str">
        <f>IF(Traitement!A303="","",Traitement!A303)</f>
        <v/>
      </c>
      <c r="B306" s="25" t="str">
        <f>IF($A306="","",IF(Traitement!$B$3="LECO",IF(Traitement!B303&lt;LDs!$C$3,CONCATENATE("(",Traitement!E303,")&lt;LD=",LDs!$C$4),Traitement!E303),IF(Traitement!$B$3="THERMO",IF(Traitement!B303&lt;LDs!$F$3,CONCATENATE("(",Traitement!E303,")&lt;LD=",LDs!$F$4),Traitement!E303),IF(Traitement!$B$3="ELEMENTAR",IF(Traitement!B303&lt;LDs!$I$3,CONCATENATE("(",Traitement!E303,")&lt;LD=",LDs!$I$4),Traitement!E303),""))))</f>
        <v/>
      </c>
      <c r="C306" s="5" t="str">
        <f>IF($A306="","",IF(Traitement!B299="THERMO",IF(Traitement!C303&lt;LDs!$F$6,CONCATENATE("(",Traitement!F303,")&lt;LD=",LDs!$F$7),Traitement!F303),IF(Traitement!B299="ELEMENTAR",IF(Traitement!C303&lt;LDs!$I$5,CONCATENATE("(",Traitement!F303,")&lt;LD=",LDs!$I$6),Traitement!F303),"")))</f>
        <v/>
      </c>
      <c r="D306" s="26" t="str">
        <f>IF($A306="","",IF(Traitement!B299="ELEMENTAR",IF(Traitement!D303&lt;LDs!$I$7,CONCATENATE("(",Traitement!G303,")&lt;LD=",LDs!$I$8),Traitement!G303),""))</f>
        <v/>
      </c>
      <c r="F306" s="25" t="str">
        <f>IF(G306="","",IF(Traitement!$B$4="SOLS","",G306*1.724))</f>
        <v/>
      </c>
      <c r="G306" s="5" t="str">
        <f>IF(C306="","",IF(Traitement!I303="","",IF(Traitement!$B$4="SOLS",C306,C306-(Traitement!I303*0.12))))</f>
        <v/>
      </c>
      <c r="H306" s="5" t="str">
        <f>IF(B306="","",IF(Traitement!$B$4="SOLS","",IF(Traitement!$B$4="SOLS","",B306*10)))</f>
        <v/>
      </c>
      <c r="I306" s="26" t="str">
        <f>IF(B306="","",IF(C306="","",IF(Traitement!$B$4="SOLS","",(C306/B306)*10)))</f>
        <v/>
      </c>
    </row>
    <row r="307" spans="1:9" customFormat="1" x14ac:dyDescent="0.25">
      <c r="A307" s="21" t="str">
        <f>IF(Traitement!A304="","",Traitement!A304)</f>
        <v/>
      </c>
      <c r="B307" s="25" t="str">
        <f>IF($A307="","",IF(Traitement!$B$3="LECO",IF(Traitement!B304&lt;LDs!$C$3,CONCATENATE("(",Traitement!E304,")&lt;LD=",LDs!$C$4),Traitement!E304),IF(Traitement!$B$3="THERMO",IF(Traitement!B304&lt;LDs!$F$3,CONCATENATE("(",Traitement!E304,")&lt;LD=",LDs!$F$4),Traitement!E304),IF(Traitement!$B$3="ELEMENTAR",IF(Traitement!B304&lt;LDs!$I$3,CONCATENATE("(",Traitement!E304,")&lt;LD=",LDs!$I$4),Traitement!E304),""))))</f>
        <v/>
      </c>
      <c r="C307" s="5" t="str">
        <f>IF($A307="","",IF(Traitement!B300="THERMO",IF(Traitement!C304&lt;LDs!$F$6,CONCATENATE("(",Traitement!F304,")&lt;LD=",LDs!$F$7),Traitement!F304),IF(Traitement!B300="ELEMENTAR",IF(Traitement!C304&lt;LDs!$I$5,CONCATENATE("(",Traitement!F304,")&lt;LD=",LDs!$I$6),Traitement!F304),"")))</f>
        <v/>
      </c>
      <c r="D307" s="26" t="str">
        <f>IF($A307="","",IF(Traitement!B300="ELEMENTAR",IF(Traitement!D304&lt;LDs!$I$7,CONCATENATE("(",Traitement!G304,")&lt;LD=",LDs!$I$8),Traitement!G304),""))</f>
        <v/>
      </c>
      <c r="F307" s="25" t="str">
        <f>IF(G307="","",IF(Traitement!$B$4="SOLS","",G307*1.724))</f>
        <v/>
      </c>
      <c r="G307" s="5" t="str">
        <f>IF(C307="","",IF(Traitement!I304="","",IF(Traitement!$B$4="SOLS",C307,C307-(Traitement!I304*0.12))))</f>
        <v/>
      </c>
      <c r="H307" s="5" t="str">
        <f>IF(B307="","",IF(Traitement!$B$4="SOLS","",IF(Traitement!$B$4="SOLS","",B307*10)))</f>
        <v/>
      </c>
      <c r="I307" s="26" t="str">
        <f>IF(B307="","",IF(C307="","",IF(Traitement!$B$4="SOLS","",(C307/B307)*10)))</f>
        <v/>
      </c>
    </row>
    <row r="308" spans="1:9" customFormat="1" x14ac:dyDescent="0.25">
      <c r="A308" s="21" t="str">
        <f>IF(Traitement!A305="","",Traitement!A305)</f>
        <v/>
      </c>
      <c r="B308" s="25" t="str">
        <f>IF($A308="","",IF(Traitement!$B$3="LECO",IF(Traitement!B305&lt;LDs!$C$3,CONCATENATE("(",Traitement!E305,")&lt;LD=",LDs!$C$4),Traitement!E305),IF(Traitement!$B$3="THERMO",IF(Traitement!B305&lt;LDs!$F$3,CONCATENATE("(",Traitement!E305,")&lt;LD=",LDs!$F$4),Traitement!E305),IF(Traitement!$B$3="ELEMENTAR",IF(Traitement!B305&lt;LDs!$I$3,CONCATENATE("(",Traitement!E305,")&lt;LD=",LDs!$I$4),Traitement!E305),""))))</f>
        <v/>
      </c>
      <c r="C308" s="5" t="str">
        <f>IF($A308="","",IF(Traitement!B301="THERMO",IF(Traitement!C305&lt;LDs!$F$6,CONCATENATE("(",Traitement!F305,")&lt;LD=",LDs!$F$7),Traitement!F305),IF(Traitement!B301="ELEMENTAR",IF(Traitement!C305&lt;LDs!$I$5,CONCATENATE("(",Traitement!F305,")&lt;LD=",LDs!$I$6),Traitement!F305),"")))</f>
        <v/>
      </c>
      <c r="D308" s="26" t="str">
        <f>IF($A308="","",IF(Traitement!B301="ELEMENTAR",IF(Traitement!D305&lt;LDs!$I$7,CONCATENATE("(",Traitement!G305,")&lt;LD=",LDs!$I$8),Traitement!G305),""))</f>
        <v/>
      </c>
      <c r="F308" s="25" t="str">
        <f>IF(G308="","",IF(Traitement!$B$4="SOLS","",G308*1.724))</f>
        <v/>
      </c>
      <c r="G308" s="5" t="str">
        <f>IF(C308="","",IF(Traitement!I305="","",IF(Traitement!$B$4="SOLS",C308,C308-(Traitement!I305*0.12))))</f>
        <v/>
      </c>
      <c r="H308" s="5" t="str">
        <f>IF(B308="","",IF(Traitement!$B$4="SOLS","",IF(Traitement!$B$4="SOLS","",B308*10)))</f>
        <v/>
      </c>
      <c r="I308" s="26" t="str">
        <f>IF(B308="","",IF(C308="","",IF(Traitement!$B$4="SOLS","",(C308/B308)*10)))</f>
        <v/>
      </c>
    </row>
    <row r="309" spans="1:9" customFormat="1" x14ac:dyDescent="0.25">
      <c r="A309" s="21" t="str">
        <f>IF(Traitement!A306="","",Traitement!A306)</f>
        <v/>
      </c>
      <c r="B309" s="25" t="str">
        <f>IF($A309="","",IF(Traitement!$B$3="LECO",IF(Traitement!B306&lt;LDs!$C$3,CONCATENATE("(",Traitement!E306,")&lt;LD=",LDs!$C$4),Traitement!E306),IF(Traitement!$B$3="THERMO",IF(Traitement!B306&lt;LDs!$F$3,CONCATENATE("(",Traitement!E306,")&lt;LD=",LDs!$F$4),Traitement!E306),IF(Traitement!$B$3="ELEMENTAR",IF(Traitement!B306&lt;LDs!$I$3,CONCATENATE("(",Traitement!E306,")&lt;LD=",LDs!$I$4),Traitement!E306),""))))</f>
        <v/>
      </c>
      <c r="C309" s="5" t="str">
        <f>IF($A309="","",IF(Traitement!B302="THERMO",IF(Traitement!C306&lt;LDs!$F$6,CONCATENATE("(",Traitement!F306,")&lt;LD=",LDs!$F$7),Traitement!F306),IF(Traitement!B302="ELEMENTAR",IF(Traitement!C306&lt;LDs!$I$5,CONCATENATE("(",Traitement!F306,")&lt;LD=",LDs!$I$6),Traitement!F306),"")))</f>
        <v/>
      </c>
      <c r="D309" s="26" t="str">
        <f>IF($A309="","",IF(Traitement!B302="ELEMENTAR",IF(Traitement!D306&lt;LDs!$I$7,CONCATENATE("(",Traitement!G306,")&lt;LD=",LDs!$I$8),Traitement!G306),""))</f>
        <v/>
      </c>
      <c r="F309" s="25" t="str">
        <f>IF(G309="","",IF(Traitement!$B$4="SOLS","",G309*1.724))</f>
        <v/>
      </c>
      <c r="G309" s="5" t="str">
        <f>IF(C309="","",IF(Traitement!I306="","",IF(Traitement!$B$4="SOLS",C309,C309-(Traitement!I306*0.12))))</f>
        <v/>
      </c>
      <c r="H309" s="5" t="str">
        <f>IF(B309="","",IF(Traitement!$B$4="SOLS","",IF(Traitement!$B$4="SOLS","",B309*10)))</f>
        <v/>
      </c>
      <c r="I309" s="26" t="str">
        <f>IF(B309="","",IF(C309="","",IF(Traitement!$B$4="SOLS","",(C309/B309)*10)))</f>
        <v/>
      </c>
    </row>
    <row r="310" spans="1:9" customFormat="1" x14ac:dyDescent="0.25">
      <c r="A310" s="21" t="str">
        <f>IF(Traitement!A307="","",Traitement!A307)</f>
        <v/>
      </c>
      <c r="B310" s="25" t="str">
        <f>IF($A310="","",IF(Traitement!$B$3="LECO",IF(Traitement!B307&lt;LDs!$C$3,CONCATENATE("(",Traitement!E307,")&lt;LD=",LDs!$C$4),Traitement!E307),IF(Traitement!$B$3="THERMO",IF(Traitement!B307&lt;LDs!$F$3,CONCATENATE("(",Traitement!E307,")&lt;LD=",LDs!$F$4),Traitement!E307),IF(Traitement!$B$3="ELEMENTAR",IF(Traitement!B307&lt;LDs!$I$3,CONCATENATE("(",Traitement!E307,")&lt;LD=",LDs!$I$4),Traitement!E307),""))))</f>
        <v/>
      </c>
      <c r="C310" s="5" t="str">
        <f>IF($A310="","",IF(Traitement!B303="THERMO",IF(Traitement!C307&lt;LDs!$F$6,CONCATENATE("(",Traitement!F307,")&lt;LD=",LDs!$F$7),Traitement!F307),IF(Traitement!B303="ELEMENTAR",IF(Traitement!C307&lt;LDs!$I$5,CONCATENATE("(",Traitement!F307,")&lt;LD=",LDs!$I$6),Traitement!F307),"")))</f>
        <v/>
      </c>
      <c r="D310" s="26" t="str">
        <f>IF($A310="","",IF(Traitement!B303="ELEMENTAR",IF(Traitement!D307&lt;LDs!$I$7,CONCATENATE("(",Traitement!G307,")&lt;LD=",LDs!$I$8),Traitement!G307),""))</f>
        <v/>
      </c>
      <c r="F310" s="25" t="str">
        <f>IF(G310="","",IF(Traitement!$B$4="SOLS","",G310*1.724))</f>
        <v/>
      </c>
      <c r="G310" s="5" t="str">
        <f>IF(C310="","",IF(Traitement!I307="","",IF(Traitement!$B$4="SOLS",C310,C310-(Traitement!I307*0.12))))</f>
        <v/>
      </c>
      <c r="H310" s="5" t="str">
        <f>IF(B310="","",IF(Traitement!$B$4="SOLS","",IF(Traitement!$B$4="SOLS","",B310*10)))</f>
        <v/>
      </c>
      <c r="I310" s="26" t="str">
        <f>IF(B310="","",IF(C310="","",IF(Traitement!$B$4="SOLS","",(C310/B310)*10)))</f>
        <v/>
      </c>
    </row>
    <row r="311" spans="1:9" customFormat="1" x14ac:dyDescent="0.25">
      <c r="A311" s="21" t="str">
        <f>IF(Traitement!A308="","",Traitement!A308)</f>
        <v/>
      </c>
      <c r="B311" s="25" t="str">
        <f>IF($A311="","",IF(Traitement!$B$3="LECO",IF(Traitement!B308&lt;LDs!$C$3,CONCATENATE("(",Traitement!E308,")&lt;LD=",LDs!$C$4),Traitement!E308),IF(Traitement!$B$3="THERMO",IF(Traitement!B308&lt;LDs!$F$3,CONCATENATE("(",Traitement!E308,")&lt;LD=",LDs!$F$4),Traitement!E308),IF(Traitement!$B$3="ELEMENTAR",IF(Traitement!B308&lt;LDs!$I$3,CONCATENATE("(",Traitement!E308,")&lt;LD=",LDs!$I$4),Traitement!E308),""))))</f>
        <v/>
      </c>
      <c r="C311" s="5" t="str">
        <f>IF($A311="","",IF(Traitement!B304="THERMO",IF(Traitement!C308&lt;LDs!$F$6,CONCATENATE("(",Traitement!F308,")&lt;LD=",LDs!$F$7),Traitement!F308),IF(Traitement!B304="ELEMENTAR",IF(Traitement!C308&lt;LDs!$I$5,CONCATENATE("(",Traitement!F308,")&lt;LD=",LDs!$I$6),Traitement!F308),"")))</f>
        <v/>
      </c>
      <c r="D311" s="26" t="str">
        <f>IF($A311="","",IF(Traitement!B304="ELEMENTAR",IF(Traitement!D308&lt;LDs!$I$7,CONCATENATE("(",Traitement!G308,")&lt;LD=",LDs!$I$8),Traitement!G308),""))</f>
        <v/>
      </c>
      <c r="F311" s="25" t="str">
        <f>IF(G311="","",IF(Traitement!$B$4="SOLS","",G311*1.724))</f>
        <v/>
      </c>
      <c r="G311" s="5" t="str">
        <f>IF(C311="","",IF(Traitement!I308="","",IF(Traitement!$B$4="SOLS",C311,C311-(Traitement!I308*0.12))))</f>
        <v/>
      </c>
      <c r="H311" s="5" t="str">
        <f>IF(B311="","",IF(Traitement!$B$4="SOLS","",IF(Traitement!$B$4="SOLS","",B311*10)))</f>
        <v/>
      </c>
      <c r="I311" s="26" t="str">
        <f>IF(B311="","",IF(C311="","",IF(Traitement!$B$4="SOLS","",(C311/B311)*10)))</f>
        <v/>
      </c>
    </row>
    <row r="312" spans="1:9" customFormat="1" x14ac:dyDescent="0.25">
      <c r="A312" s="21" t="str">
        <f>IF(Traitement!A309="","",Traitement!A309)</f>
        <v/>
      </c>
      <c r="B312" s="25" t="str">
        <f>IF($A312="","",IF(Traitement!$B$3="LECO",IF(Traitement!B309&lt;LDs!$C$3,CONCATENATE("(",Traitement!E309,")&lt;LD=",LDs!$C$4),Traitement!E309),IF(Traitement!$B$3="THERMO",IF(Traitement!B309&lt;LDs!$F$3,CONCATENATE("(",Traitement!E309,")&lt;LD=",LDs!$F$4),Traitement!E309),IF(Traitement!$B$3="ELEMENTAR",IF(Traitement!B309&lt;LDs!$I$3,CONCATENATE("(",Traitement!E309,")&lt;LD=",LDs!$I$4),Traitement!E309),""))))</f>
        <v/>
      </c>
      <c r="C312" s="5" t="str">
        <f>IF($A312="","",IF(Traitement!B305="THERMO",IF(Traitement!C309&lt;LDs!$F$6,CONCATENATE("(",Traitement!F309,")&lt;LD=",LDs!$F$7),Traitement!F309),IF(Traitement!B305="ELEMENTAR",IF(Traitement!C309&lt;LDs!$I$5,CONCATENATE("(",Traitement!F309,")&lt;LD=",LDs!$I$6),Traitement!F309),"")))</f>
        <v/>
      </c>
      <c r="D312" s="26" t="str">
        <f>IF($A312="","",IF(Traitement!B305="ELEMENTAR",IF(Traitement!D309&lt;LDs!$I$7,CONCATENATE("(",Traitement!G309,")&lt;LD=",LDs!$I$8),Traitement!G309),""))</f>
        <v/>
      </c>
      <c r="F312" s="25" t="str">
        <f>IF(G312="","",IF(Traitement!$B$4="SOLS","",G312*1.724))</f>
        <v/>
      </c>
      <c r="G312" s="5" t="str">
        <f>IF(C312="","",IF(Traitement!I309="","",IF(Traitement!$B$4="SOLS",C312,C312-(Traitement!I309*0.12))))</f>
        <v/>
      </c>
      <c r="H312" s="5" t="str">
        <f>IF(B312="","",IF(Traitement!$B$4="SOLS","",IF(Traitement!$B$4="SOLS","",B312*10)))</f>
        <v/>
      </c>
      <c r="I312" s="26" t="str">
        <f>IF(B312="","",IF(C312="","",IF(Traitement!$B$4="SOLS","",(C312/B312)*10)))</f>
        <v/>
      </c>
    </row>
    <row r="313" spans="1:9" customFormat="1" x14ac:dyDescent="0.25">
      <c r="A313" s="21" t="str">
        <f>IF(Traitement!A310="","",Traitement!A310)</f>
        <v/>
      </c>
      <c r="B313" s="25" t="str">
        <f>IF($A313="","",IF(Traitement!$B$3="LECO",IF(Traitement!B310&lt;LDs!$C$3,CONCATENATE("(",Traitement!E310,")&lt;LD=",LDs!$C$4),Traitement!E310),IF(Traitement!$B$3="THERMO",IF(Traitement!B310&lt;LDs!$F$3,CONCATENATE("(",Traitement!E310,")&lt;LD=",LDs!$F$4),Traitement!E310),IF(Traitement!$B$3="ELEMENTAR",IF(Traitement!B310&lt;LDs!$I$3,CONCATENATE("(",Traitement!E310,")&lt;LD=",LDs!$I$4),Traitement!E310),""))))</f>
        <v/>
      </c>
      <c r="C313" s="5" t="str">
        <f>IF($A313="","",IF(Traitement!B306="THERMO",IF(Traitement!C310&lt;LDs!$F$6,CONCATENATE("(",Traitement!F310,")&lt;LD=",LDs!$F$7),Traitement!F310),IF(Traitement!B306="ELEMENTAR",IF(Traitement!C310&lt;LDs!$I$5,CONCATENATE("(",Traitement!F310,")&lt;LD=",LDs!$I$6),Traitement!F310),"")))</f>
        <v/>
      </c>
      <c r="D313" s="26" t="str">
        <f>IF($A313="","",IF(Traitement!B306="ELEMENTAR",IF(Traitement!D310&lt;LDs!$I$7,CONCATENATE("(",Traitement!G310,")&lt;LD=",LDs!$I$8),Traitement!G310),""))</f>
        <v/>
      </c>
      <c r="F313" s="25" t="str">
        <f>IF(G313="","",IF(Traitement!$B$4="SOLS","",G313*1.724))</f>
        <v/>
      </c>
      <c r="G313" s="5" t="str">
        <f>IF(C313="","",IF(Traitement!I310="","",IF(Traitement!$B$4="SOLS",C313,C313-(Traitement!I310*0.12))))</f>
        <v/>
      </c>
      <c r="H313" s="5" t="str">
        <f>IF(B313="","",IF(Traitement!$B$4="SOLS","",IF(Traitement!$B$4="SOLS","",B313*10)))</f>
        <v/>
      </c>
      <c r="I313" s="26" t="str">
        <f>IF(B313="","",IF(C313="","",IF(Traitement!$B$4="SOLS","",(C313/B313)*10)))</f>
        <v/>
      </c>
    </row>
    <row r="314" spans="1:9" customFormat="1" x14ac:dyDescent="0.25">
      <c r="A314" s="21" t="str">
        <f>IF(Traitement!A311="","",Traitement!A311)</f>
        <v/>
      </c>
      <c r="B314" s="25" t="str">
        <f>IF($A314="","",IF(Traitement!$B$3="LECO",IF(Traitement!B311&lt;LDs!$C$3,CONCATENATE("(",Traitement!E311,")&lt;LD=",LDs!$C$4),Traitement!E311),IF(Traitement!$B$3="THERMO",IF(Traitement!B311&lt;LDs!$F$3,CONCATENATE("(",Traitement!E311,")&lt;LD=",LDs!$F$4),Traitement!E311),IF(Traitement!$B$3="ELEMENTAR",IF(Traitement!B311&lt;LDs!$I$3,CONCATENATE("(",Traitement!E311,")&lt;LD=",LDs!$I$4),Traitement!E311),""))))</f>
        <v/>
      </c>
      <c r="C314" s="5" t="str">
        <f>IF($A314="","",IF(Traitement!B307="THERMO",IF(Traitement!C311&lt;LDs!$F$6,CONCATENATE("(",Traitement!F311,")&lt;LD=",LDs!$F$7),Traitement!F311),IF(Traitement!B307="ELEMENTAR",IF(Traitement!C311&lt;LDs!$I$5,CONCATENATE("(",Traitement!F311,")&lt;LD=",LDs!$I$6),Traitement!F311),"")))</f>
        <v/>
      </c>
      <c r="D314" s="26" t="str">
        <f>IF($A314="","",IF(Traitement!B307="ELEMENTAR",IF(Traitement!D311&lt;LDs!$I$7,CONCATENATE("(",Traitement!G311,")&lt;LD=",LDs!$I$8),Traitement!G311),""))</f>
        <v/>
      </c>
      <c r="F314" s="25" t="str">
        <f>IF(G314="","",IF(Traitement!$B$4="SOLS","",G314*1.724))</f>
        <v/>
      </c>
      <c r="G314" s="5" t="str">
        <f>IF(C314="","",IF(Traitement!I311="","",IF(Traitement!$B$4="SOLS",C314,C314-(Traitement!I311*0.12))))</f>
        <v/>
      </c>
      <c r="H314" s="5" t="str">
        <f>IF(B314="","",IF(Traitement!$B$4="SOLS","",IF(Traitement!$B$4="SOLS","",B314*10)))</f>
        <v/>
      </c>
      <c r="I314" s="26" t="str">
        <f>IF(B314="","",IF(C314="","",IF(Traitement!$B$4="SOLS","",(C314/B314)*10)))</f>
        <v/>
      </c>
    </row>
    <row r="315" spans="1:9" customFormat="1" x14ac:dyDescent="0.25">
      <c r="A315" s="21" t="str">
        <f>IF(Traitement!A312="","",Traitement!A312)</f>
        <v/>
      </c>
      <c r="B315" s="25" t="str">
        <f>IF($A315="","",IF(Traitement!$B$3="LECO",IF(Traitement!B312&lt;LDs!$C$3,CONCATENATE("(",Traitement!E312,")&lt;LD=",LDs!$C$4),Traitement!E312),IF(Traitement!$B$3="THERMO",IF(Traitement!B312&lt;LDs!$F$3,CONCATENATE("(",Traitement!E312,")&lt;LD=",LDs!$F$4),Traitement!E312),IF(Traitement!$B$3="ELEMENTAR",IF(Traitement!B312&lt;LDs!$I$3,CONCATENATE("(",Traitement!E312,")&lt;LD=",LDs!$I$4),Traitement!E312),""))))</f>
        <v/>
      </c>
      <c r="C315" s="5" t="str">
        <f>IF($A315="","",IF(Traitement!B308="THERMO",IF(Traitement!C312&lt;LDs!$F$6,CONCATENATE("(",Traitement!F312,")&lt;LD=",LDs!$F$7),Traitement!F312),IF(Traitement!B308="ELEMENTAR",IF(Traitement!C312&lt;LDs!$I$5,CONCATENATE("(",Traitement!F312,")&lt;LD=",LDs!$I$6),Traitement!F312),"")))</f>
        <v/>
      </c>
      <c r="D315" s="26" t="str">
        <f>IF($A315="","",IF(Traitement!B308="ELEMENTAR",IF(Traitement!D312&lt;LDs!$I$7,CONCATENATE("(",Traitement!G312,")&lt;LD=",LDs!$I$8),Traitement!G312),""))</f>
        <v/>
      </c>
      <c r="F315" s="25" t="str">
        <f>IF(G315="","",IF(Traitement!$B$4="SOLS","",G315*1.724))</f>
        <v/>
      </c>
      <c r="G315" s="5" t="str">
        <f>IF(C315="","",IF(Traitement!I312="","",IF(Traitement!$B$4="SOLS",C315,C315-(Traitement!I312*0.12))))</f>
        <v/>
      </c>
      <c r="H315" s="5" t="str">
        <f>IF(B315="","",IF(Traitement!$B$4="SOLS","",IF(Traitement!$B$4="SOLS","",B315*10)))</f>
        <v/>
      </c>
      <c r="I315" s="26" t="str">
        <f>IF(B315="","",IF(C315="","",IF(Traitement!$B$4="SOLS","",(C315/B315)*10)))</f>
        <v/>
      </c>
    </row>
    <row r="316" spans="1:9" customFormat="1" x14ac:dyDescent="0.25">
      <c r="A316" s="21" t="str">
        <f>IF(Traitement!A313="","",Traitement!A313)</f>
        <v/>
      </c>
      <c r="B316" s="25" t="str">
        <f>IF($A316="","",IF(Traitement!$B$3="LECO",IF(Traitement!B313&lt;LDs!$C$3,CONCATENATE("(",Traitement!E313,")&lt;LD=",LDs!$C$4),Traitement!E313),IF(Traitement!$B$3="THERMO",IF(Traitement!B313&lt;LDs!$F$3,CONCATENATE("(",Traitement!E313,")&lt;LD=",LDs!$F$4),Traitement!E313),IF(Traitement!$B$3="ELEMENTAR",IF(Traitement!B313&lt;LDs!$I$3,CONCATENATE("(",Traitement!E313,")&lt;LD=",LDs!$I$4),Traitement!E313),""))))</f>
        <v/>
      </c>
      <c r="C316" s="5" t="str">
        <f>IF($A316="","",IF(Traitement!B309="THERMO",IF(Traitement!C313&lt;LDs!$F$6,CONCATENATE("(",Traitement!F313,")&lt;LD=",LDs!$F$7),Traitement!F313),IF(Traitement!B309="ELEMENTAR",IF(Traitement!C313&lt;LDs!$I$5,CONCATENATE("(",Traitement!F313,")&lt;LD=",LDs!$I$6),Traitement!F313),"")))</f>
        <v/>
      </c>
      <c r="D316" s="26" t="str">
        <f>IF($A316="","",IF(Traitement!B309="ELEMENTAR",IF(Traitement!D313&lt;LDs!$I$7,CONCATENATE("(",Traitement!G313,")&lt;LD=",LDs!$I$8),Traitement!G313),""))</f>
        <v/>
      </c>
      <c r="F316" s="25" t="str">
        <f>IF(G316="","",IF(Traitement!$B$4="SOLS","",G316*1.724))</f>
        <v/>
      </c>
      <c r="G316" s="5" t="str">
        <f>IF(C316="","",IF(Traitement!I313="","",IF(Traitement!$B$4="SOLS",C316,C316-(Traitement!I313*0.12))))</f>
        <v/>
      </c>
      <c r="H316" s="5" t="str">
        <f>IF(B316="","",IF(Traitement!$B$4="SOLS","",IF(Traitement!$B$4="SOLS","",B316*10)))</f>
        <v/>
      </c>
      <c r="I316" s="26" t="str">
        <f>IF(B316="","",IF(C316="","",IF(Traitement!$B$4="SOLS","",(C316/B316)*10)))</f>
        <v/>
      </c>
    </row>
    <row r="317" spans="1:9" customFormat="1" x14ac:dyDescent="0.25">
      <c r="A317" s="21" t="str">
        <f>IF(Traitement!A314="","",Traitement!A314)</f>
        <v/>
      </c>
      <c r="B317" s="25" t="str">
        <f>IF($A317="","",IF(Traitement!$B$3="LECO",IF(Traitement!B314&lt;LDs!$C$3,CONCATENATE("(",Traitement!E314,")&lt;LD=",LDs!$C$4),Traitement!E314),IF(Traitement!$B$3="THERMO",IF(Traitement!B314&lt;LDs!$F$3,CONCATENATE("(",Traitement!E314,")&lt;LD=",LDs!$F$4),Traitement!E314),IF(Traitement!$B$3="ELEMENTAR",IF(Traitement!B314&lt;LDs!$I$3,CONCATENATE("(",Traitement!E314,")&lt;LD=",LDs!$I$4),Traitement!E314),""))))</f>
        <v/>
      </c>
      <c r="C317" s="5" t="str">
        <f>IF($A317="","",IF(Traitement!B310="THERMO",IF(Traitement!C314&lt;LDs!$F$6,CONCATENATE("(",Traitement!F314,")&lt;LD=",LDs!$F$7),Traitement!F314),IF(Traitement!B310="ELEMENTAR",IF(Traitement!C314&lt;LDs!$I$5,CONCATENATE("(",Traitement!F314,")&lt;LD=",LDs!$I$6),Traitement!F314),"")))</f>
        <v/>
      </c>
      <c r="D317" s="26" t="str">
        <f>IF($A317="","",IF(Traitement!B310="ELEMENTAR",IF(Traitement!D314&lt;LDs!$I$7,CONCATENATE("(",Traitement!G314,")&lt;LD=",LDs!$I$8),Traitement!G314),""))</f>
        <v/>
      </c>
      <c r="F317" s="25" t="str">
        <f>IF(G317="","",IF(Traitement!$B$4="SOLS","",G317*1.724))</f>
        <v/>
      </c>
      <c r="G317" s="5" t="str">
        <f>IF(C317="","",IF(Traitement!I314="","",IF(Traitement!$B$4="SOLS",C317,C317-(Traitement!I314*0.12))))</f>
        <v/>
      </c>
      <c r="H317" s="5" t="str">
        <f>IF(B317="","",IF(Traitement!$B$4="SOLS","",IF(Traitement!$B$4="SOLS","",B317*10)))</f>
        <v/>
      </c>
      <c r="I317" s="26" t="str">
        <f>IF(B317="","",IF(C317="","",IF(Traitement!$B$4="SOLS","",(C317/B317)*10)))</f>
        <v/>
      </c>
    </row>
    <row r="318" spans="1:9" customFormat="1" x14ac:dyDescent="0.25">
      <c r="A318" s="21" t="str">
        <f>IF(Traitement!A315="","",Traitement!A315)</f>
        <v/>
      </c>
      <c r="B318" s="25" t="str">
        <f>IF($A318="","",IF(Traitement!$B$3="LECO",IF(Traitement!B315&lt;LDs!$C$3,CONCATENATE("(",Traitement!E315,")&lt;LD=",LDs!$C$4),Traitement!E315),IF(Traitement!$B$3="THERMO",IF(Traitement!B315&lt;LDs!$F$3,CONCATENATE("(",Traitement!E315,")&lt;LD=",LDs!$F$4),Traitement!E315),IF(Traitement!$B$3="ELEMENTAR",IF(Traitement!B315&lt;LDs!$I$3,CONCATENATE("(",Traitement!E315,")&lt;LD=",LDs!$I$4),Traitement!E315),""))))</f>
        <v/>
      </c>
      <c r="C318" s="5" t="str">
        <f>IF($A318="","",IF(Traitement!B311="THERMO",IF(Traitement!C315&lt;LDs!$F$6,CONCATENATE("(",Traitement!F315,")&lt;LD=",LDs!$F$7),Traitement!F315),IF(Traitement!B311="ELEMENTAR",IF(Traitement!C315&lt;LDs!$I$5,CONCATENATE("(",Traitement!F315,")&lt;LD=",LDs!$I$6),Traitement!F315),"")))</f>
        <v/>
      </c>
      <c r="D318" s="26" t="str">
        <f>IF($A318="","",IF(Traitement!B311="ELEMENTAR",IF(Traitement!D315&lt;LDs!$I$7,CONCATENATE("(",Traitement!G315,")&lt;LD=",LDs!$I$8),Traitement!G315),""))</f>
        <v/>
      </c>
      <c r="F318" s="25" t="str">
        <f>IF(G318="","",IF(Traitement!$B$4="SOLS","",G318*1.724))</f>
        <v/>
      </c>
      <c r="G318" s="5" t="str">
        <f>IF(C318="","",IF(Traitement!I315="","",IF(Traitement!$B$4="SOLS",C318,C318-(Traitement!I315*0.12))))</f>
        <v/>
      </c>
      <c r="H318" s="5" t="str">
        <f>IF(B318="","",IF(Traitement!$B$4="SOLS","",IF(Traitement!$B$4="SOLS","",B318*10)))</f>
        <v/>
      </c>
      <c r="I318" s="26" t="str">
        <f>IF(B318="","",IF(C318="","",IF(Traitement!$B$4="SOLS","",(C318/B318)*10)))</f>
        <v/>
      </c>
    </row>
    <row r="319" spans="1:9" customFormat="1" x14ac:dyDescent="0.25">
      <c r="A319" s="21" t="str">
        <f>IF(Traitement!A316="","",Traitement!A316)</f>
        <v/>
      </c>
      <c r="B319" s="25" t="str">
        <f>IF($A319="","",IF(Traitement!$B$3="LECO",IF(Traitement!B316&lt;LDs!$C$3,CONCATENATE("(",Traitement!E316,")&lt;LD=",LDs!$C$4),Traitement!E316),IF(Traitement!$B$3="THERMO",IF(Traitement!B316&lt;LDs!$F$3,CONCATENATE("(",Traitement!E316,")&lt;LD=",LDs!$F$4),Traitement!E316),IF(Traitement!$B$3="ELEMENTAR",IF(Traitement!B316&lt;LDs!$I$3,CONCATENATE("(",Traitement!E316,")&lt;LD=",LDs!$I$4),Traitement!E316),""))))</f>
        <v/>
      </c>
      <c r="C319" s="5" t="str">
        <f>IF($A319="","",IF(Traitement!B312="THERMO",IF(Traitement!C316&lt;LDs!$F$6,CONCATENATE("(",Traitement!F316,")&lt;LD=",LDs!$F$7),Traitement!F316),IF(Traitement!B312="ELEMENTAR",IF(Traitement!C316&lt;LDs!$I$5,CONCATENATE("(",Traitement!F316,")&lt;LD=",LDs!$I$6),Traitement!F316),"")))</f>
        <v/>
      </c>
      <c r="D319" s="26" t="str">
        <f>IF($A319="","",IF(Traitement!B312="ELEMENTAR",IF(Traitement!D316&lt;LDs!$I$7,CONCATENATE("(",Traitement!G316,")&lt;LD=",LDs!$I$8),Traitement!G316),""))</f>
        <v/>
      </c>
      <c r="F319" s="25" t="str">
        <f>IF(G319="","",IF(Traitement!$B$4="SOLS","",G319*1.724))</f>
        <v/>
      </c>
      <c r="G319" s="5" t="str">
        <f>IF(C319="","",IF(Traitement!I316="","",IF(Traitement!$B$4="SOLS",C319,C319-(Traitement!I316*0.12))))</f>
        <v/>
      </c>
      <c r="H319" s="5" t="str">
        <f>IF(B319="","",IF(Traitement!$B$4="SOLS","",IF(Traitement!$B$4="SOLS","",B319*10)))</f>
        <v/>
      </c>
      <c r="I319" s="26" t="str">
        <f>IF(B319="","",IF(C319="","",IF(Traitement!$B$4="SOLS","",(C319/B319)*10)))</f>
        <v/>
      </c>
    </row>
    <row r="320" spans="1:9" customFormat="1" x14ac:dyDescent="0.25">
      <c r="A320" s="21" t="str">
        <f>IF(Traitement!A317="","",Traitement!A317)</f>
        <v/>
      </c>
      <c r="B320" s="25" t="str">
        <f>IF($A320="","",IF(Traitement!$B$3="LECO",IF(Traitement!B317&lt;LDs!$C$3,CONCATENATE("(",Traitement!E317,")&lt;LD=",LDs!$C$4),Traitement!E317),IF(Traitement!$B$3="THERMO",IF(Traitement!B317&lt;LDs!$F$3,CONCATENATE("(",Traitement!E317,")&lt;LD=",LDs!$F$4),Traitement!E317),IF(Traitement!$B$3="ELEMENTAR",IF(Traitement!B317&lt;LDs!$I$3,CONCATENATE("(",Traitement!E317,")&lt;LD=",LDs!$I$4),Traitement!E317),""))))</f>
        <v/>
      </c>
      <c r="C320" s="5" t="str">
        <f>IF($A320="","",IF(Traitement!B313="THERMO",IF(Traitement!C317&lt;LDs!$F$6,CONCATENATE("(",Traitement!F317,")&lt;LD=",LDs!$F$7),Traitement!F317),IF(Traitement!B313="ELEMENTAR",IF(Traitement!C317&lt;LDs!$I$5,CONCATENATE("(",Traitement!F317,")&lt;LD=",LDs!$I$6),Traitement!F317),"")))</f>
        <v/>
      </c>
      <c r="D320" s="26" t="str">
        <f>IF($A320="","",IF(Traitement!B313="ELEMENTAR",IF(Traitement!D317&lt;LDs!$I$7,CONCATENATE("(",Traitement!G317,")&lt;LD=",LDs!$I$8),Traitement!G317),""))</f>
        <v/>
      </c>
      <c r="F320" s="25" t="str">
        <f>IF(G320="","",IF(Traitement!$B$4="SOLS","",G320*1.724))</f>
        <v/>
      </c>
      <c r="G320" s="5" t="str">
        <f>IF(C320="","",IF(Traitement!I317="","",IF(Traitement!$B$4="SOLS",C320,C320-(Traitement!I317*0.12))))</f>
        <v/>
      </c>
      <c r="H320" s="5" t="str">
        <f>IF(B320="","",IF(Traitement!$B$4="SOLS","",IF(Traitement!$B$4="SOLS","",B320*10)))</f>
        <v/>
      </c>
      <c r="I320" s="26" t="str">
        <f>IF(B320="","",IF(C320="","",IF(Traitement!$B$4="SOLS","",(C320/B320)*10)))</f>
        <v/>
      </c>
    </row>
    <row r="321" spans="1:9" customFormat="1" x14ac:dyDescent="0.25">
      <c r="A321" s="21" t="str">
        <f>IF(Traitement!A318="","",Traitement!A318)</f>
        <v/>
      </c>
      <c r="B321" s="25" t="str">
        <f>IF($A321="","",IF(Traitement!$B$3="LECO",IF(Traitement!B318&lt;LDs!$C$3,CONCATENATE("(",Traitement!E318,")&lt;LD=",LDs!$C$4),Traitement!E318),IF(Traitement!$B$3="THERMO",IF(Traitement!B318&lt;LDs!$F$3,CONCATENATE("(",Traitement!E318,")&lt;LD=",LDs!$F$4),Traitement!E318),IF(Traitement!$B$3="ELEMENTAR",IF(Traitement!B318&lt;LDs!$I$3,CONCATENATE("(",Traitement!E318,")&lt;LD=",LDs!$I$4),Traitement!E318),""))))</f>
        <v/>
      </c>
      <c r="C321" s="5" t="str">
        <f>IF($A321="","",IF(Traitement!B314="THERMO",IF(Traitement!C318&lt;LDs!$F$6,CONCATENATE("(",Traitement!F318,")&lt;LD=",LDs!$F$7),Traitement!F318),IF(Traitement!B314="ELEMENTAR",IF(Traitement!C318&lt;LDs!$I$5,CONCATENATE("(",Traitement!F318,")&lt;LD=",LDs!$I$6),Traitement!F318),"")))</f>
        <v/>
      </c>
      <c r="D321" s="26" t="str">
        <f>IF($A321="","",IF(Traitement!B314="ELEMENTAR",IF(Traitement!D318&lt;LDs!$I$7,CONCATENATE("(",Traitement!G318,")&lt;LD=",LDs!$I$8),Traitement!G318),""))</f>
        <v/>
      </c>
      <c r="F321" s="25" t="str">
        <f>IF(G321="","",IF(Traitement!$B$4="SOLS","",G321*1.724))</f>
        <v/>
      </c>
      <c r="G321" s="5" t="str">
        <f>IF(C321="","",IF(Traitement!I318="","",IF(Traitement!$B$4="SOLS",C321,C321-(Traitement!I318*0.12))))</f>
        <v/>
      </c>
      <c r="H321" s="5" t="str">
        <f>IF(B321="","",IF(Traitement!$B$4="SOLS","",IF(Traitement!$B$4="SOLS","",B321*10)))</f>
        <v/>
      </c>
      <c r="I321" s="26" t="str">
        <f>IF(B321="","",IF(C321="","",IF(Traitement!$B$4="SOLS","",(C321/B321)*10)))</f>
        <v/>
      </c>
    </row>
    <row r="322" spans="1:9" customFormat="1" x14ac:dyDescent="0.25">
      <c r="A322" s="21" t="str">
        <f>IF(Traitement!A319="","",Traitement!A319)</f>
        <v/>
      </c>
      <c r="B322" s="25" t="str">
        <f>IF($A322="","",IF(Traitement!$B$3="LECO",IF(Traitement!B319&lt;LDs!$C$3,CONCATENATE("(",Traitement!E319,")&lt;LD=",LDs!$C$4),Traitement!E319),IF(Traitement!$B$3="THERMO",IF(Traitement!B319&lt;LDs!$F$3,CONCATENATE("(",Traitement!E319,")&lt;LD=",LDs!$F$4),Traitement!E319),IF(Traitement!$B$3="ELEMENTAR",IF(Traitement!B319&lt;LDs!$I$3,CONCATENATE("(",Traitement!E319,")&lt;LD=",LDs!$I$4),Traitement!E319),""))))</f>
        <v/>
      </c>
      <c r="C322" s="5" t="str">
        <f>IF($A322="","",IF(Traitement!B315="THERMO",IF(Traitement!C319&lt;LDs!$F$6,CONCATENATE("(",Traitement!F319,")&lt;LD=",LDs!$F$7),Traitement!F319),IF(Traitement!B315="ELEMENTAR",IF(Traitement!C319&lt;LDs!$I$5,CONCATENATE("(",Traitement!F319,")&lt;LD=",LDs!$I$6),Traitement!F319),"")))</f>
        <v/>
      </c>
      <c r="D322" s="26" t="str">
        <f>IF($A322="","",IF(Traitement!B315="ELEMENTAR",IF(Traitement!D319&lt;LDs!$I$7,CONCATENATE("(",Traitement!G319,")&lt;LD=",LDs!$I$8),Traitement!G319),""))</f>
        <v/>
      </c>
      <c r="F322" s="25" t="str">
        <f>IF(G322="","",IF(Traitement!$B$4="SOLS","",G322*1.724))</f>
        <v/>
      </c>
      <c r="G322" s="5" t="str">
        <f>IF(C322="","",IF(Traitement!I319="","",IF(Traitement!$B$4="SOLS",C322,C322-(Traitement!I319*0.12))))</f>
        <v/>
      </c>
      <c r="H322" s="5" t="str">
        <f>IF(B322="","",IF(Traitement!$B$4="SOLS","",IF(Traitement!$B$4="SOLS","",B322*10)))</f>
        <v/>
      </c>
      <c r="I322" s="26" t="str">
        <f>IF(B322="","",IF(C322="","",IF(Traitement!$B$4="SOLS","",(C322/B322)*10)))</f>
        <v/>
      </c>
    </row>
    <row r="323" spans="1:9" customFormat="1" x14ac:dyDescent="0.25">
      <c r="A323" s="21" t="str">
        <f>IF(Traitement!A320="","",Traitement!A320)</f>
        <v/>
      </c>
      <c r="B323" s="25" t="str">
        <f>IF($A323="","",IF(Traitement!$B$3="LECO",IF(Traitement!B320&lt;LDs!$C$3,CONCATENATE("(",Traitement!E320,")&lt;LD=",LDs!$C$4),Traitement!E320),IF(Traitement!$B$3="THERMO",IF(Traitement!B320&lt;LDs!$F$3,CONCATENATE("(",Traitement!E320,")&lt;LD=",LDs!$F$4),Traitement!E320),IF(Traitement!$B$3="ELEMENTAR",IF(Traitement!B320&lt;LDs!$I$3,CONCATENATE("(",Traitement!E320,")&lt;LD=",LDs!$I$4),Traitement!E320),""))))</f>
        <v/>
      </c>
      <c r="C323" s="5" t="str">
        <f>IF($A323="","",IF(Traitement!B316="THERMO",IF(Traitement!C320&lt;LDs!$F$6,CONCATENATE("(",Traitement!F320,")&lt;LD=",LDs!$F$7),Traitement!F320),IF(Traitement!B316="ELEMENTAR",IF(Traitement!C320&lt;LDs!$I$5,CONCATENATE("(",Traitement!F320,")&lt;LD=",LDs!$I$6),Traitement!F320),"")))</f>
        <v/>
      </c>
      <c r="D323" s="26" t="str">
        <f>IF($A323="","",IF(Traitement!B316="ELEMENTAR",IF(Traitement!D320&lt;LDs!$I$7,CONCATENATE("(",Traitement!G320,")&lt;LD=",LDs!$I$8),Traitement!G320),""))</f>
        <v/>
      </c>
      <c r="F323" s="25" t="str">
        <f>IF(G323="","",IF(Traitement!$B$4="SOLS","",G323*1.724))</f>
        <v/>
      </c>
      <c r="G323" s="5" t="str">
        <f>IF(C323="","",IF(Traitement!I320="","",IF(Traitement!$B$4="SOLS",C323,C323-(Traitement!I320*0.12))))</f>
        <v/>
      </c>
      <c r="H323" s="5" t="str">
        <f>IF(B323="","",IF(Traitement!$B$4="SOLS","",IF(Traitement!$B$4="SOLS","",B323*10)))</f>
        <v/>
      </c>
      <c r="I323" s="26" t="str">
        <f>IF(B323="","",IF(C323="","",IF(Traitement!$B$4="SOLS","",(C323/B323)*10)))</f>
        <v/>
      </c>
    </row>
    <row r="324" spans="1:9" customFormat="1" x14ac:dyDescent="0.25">
      <c r="A324" s="21" t="str">
        <f>IF(Traitement!A321="","",Traitement!A321)</f>
        <v/>
      </c>
      <c r="B324" s="25" t="str">
        <f>IF($A324="","",IF(Traitement!$B$3="LECO",IF(Traitement!B321&lt;LDs!$C$3,CONCATENATE("(",Traitement!E321,")&lt;LD=",LDs!$C$4),Traitement!E321),IF(Traitement!$B$3="THERMO",IF(Traitement!B321&lt;LDs!$F$3,CONCATENATE("(",Traitement!E321,")&lt;LD=",LDs!$F$4),Traitement!E321),IF(Traitement!$B$3="ELEMENTAR",IF(Traitement!B321&lt;LDs!$I$3,CONCATENATE("(",Traitement!E321,")&lt;LD=",LDs!$I$4),Traitement!E321),""))))</f>
        <v/>
      </c>
      <c r="C324" s="5" t="str">
        <f>IF($A324="","",IF(Traitement!B317="THERMO",IF(Traitement!C321&lt;LDs!$F$6,CONCATENATE("(",Traitement!F321,")&lt;LD=",LDs!$F$7),Traitement!F321),IF(Traitement!B317="ELEMENTAR",IF(Traitement!C321&lt;LDs!$I$5,CONCATENATE("(",Traitement!F321,")&lt;LD=",LDs!$I$6),Traitement!F321),"")))</f>
        <v/>
      </c>
      <c r="D324" s="26" t="str">
        <f>IF($A324="","",IF(Traitement!B317="ELEMENTAR",IF(Traitement!D321&lt;LDs!$I$7,CONCATENATE("(",Traitement!G321,")&lt;LD=",LDs!$I$8),Traitement!G321),""))</f>
        <v/>
      </c>
      <c r="F324" s="25" t="str">
        <f>IF(G324="","",IF(Traitement!$B$4="SOLS","",G324*1.724))</f>
        <v/>
      </c>
      <c r="G324" s="5" t="str">
        <f>IF(C324="","",IF(Traitement!I321="","",IF(Traitement!$B$4="SOLS",C324,C324-(Traitement!I321*0.12))))</f>
        <v/>
      </c>
      <c r="H324" s="5" t="str">
        <f>IF(B324="","",IF(Traitement!$B$4="SOLS","",IF(Traitement!$B$4="SOLS","",B324*10)))</f>
        <v/>
      </c>
      <c r="I324" s="26" t="str">
        <f>IF(B324="","",IF(C324="","",IF(Traitement!$B$4="SOLS","",(C324/B324)*10)))</f>
        <v/>
      </c>
    </row>
    <row r="325" spans="1:9" customFormat="1" x14ac:dyDescent="0.25">
      <c r="A325" s="21" t="str">
        <f>IF(Traitement!A322="","",Traitement!A322)</f>
        <v/>
      </c>
      <c r="B325" s="25" t="str">
        <f>IF($A325="","",IF(Traitement!$B$3="LECO",IF(Traitement!B322&lt;LDs!$C$3,CONCATENATE("(",Traitement!E322,")&lt;LD=",LDs!$C$4),Traitement!E322),IF(Traitement!$B$3="THERMO",IF(Traitement!B322&lt;LDs!$F$3,CONCATENATE("(",Traitement!E322,")&lt;LD=",LDs!$F$4),Traitement!E322),IF(Traitement!$B$3="ELEMENTAR",IF(Traitement!B322&lt;LDs!$I$3,CONCATENATE("(",Traitement!E322,")&lt;LD=",LDs!$I$4),Traitement!E322),""))))</f>
        <v/>
      </c>
      <c r="C325" s="5" t="str">
        <f>IF($A325="","",IF(Traitement!B318="THERMO",IF(Traitement!C322&lt;LDs!$F$6,CONCATENATE("(",Traitement!F322,")&lt;LD=",LDs!$F$7),Traitement!F322),IF(Traitement!B318="ELEMENTAR",IF(Traitement!C322&lt;LDs!$I$5,CONCATENATE("(",Traitement!F322,")&lt;LD=",LDs!$I$6),Traitement!F322),"")))</f>
        <v/>
      </c>
      <c r="D325" s="26" t="str">
        <f>IF($A325="","",IF(Traitement!B318="ELEMENTAR",IF(Traitement!D322&lt;LDs!$I$7,CONCATENATE("(",Traitement!G322,")&lt;LD=",LDs!$I$8),Traitement!G322),""))</f>
        <v/>
      </c>
      <c r="F325" s="25" t="str">
        <f>IF(G325="","",IF(Traitement!$B$4="SOLS","",G325*1.724))</f>
        <v/>
      </c>
      <c r="G325" s="5" t="str">
        <f>IF(C325="","",IF(Traitement!I322="","",IF(Traitement!$B$4="SOLS",C325,C325-(Traitement!I322*0.12))))</f>
        <v/>
      </c>
      <c r="H325" s="5" t="str">
        <f>IF(B325="","",IF(Traitement!$B$4="SOLS","",IF(Traitement!$B$4="SOLS","",B325*10)))</f>
        <v/>
      </c>
      <c r="I325" s="26" t="str">
        <f>IF(B325="","",IF(C325="","",IF(Traitement!$B$4="SOLS","",(C325/B325)*10)))</f>
        <v/>
      </c>
    </row>
    <row r="326" spans="1:9" customFormat="1" x14ac:dyDescent="0.25">
      <c r="A326" s="21" t="str">
        <f>IF(Traitement!A323="","",Traitement!A323)</f>
        <v/>
      </c>
      <c r="B326" s="25" t="str">
        <f>IF($A326="","",IF(Traitement!$B$3="LECO",IF(Traitement!B323&lt;LDs!$C$3,CONCATENATE("(",Traitement!E323,")&lt;LD=",LDs!$C$4),Traitement!E323),IF(Traitement!$B$3="THERMO",IF(Traitement!B323&lt;LDs!$F$3,CONCATENATE("(",Traitement!E323,")&lt;LD=",LDs!$F$4),Traitement!E323),IF(Traitement!$B$3="ELEMENTAR",IF(Traitement!B323&lt;LDs!$I$3,CONCATENATE("(",Traitement!E323,")&lt;LD=",LDs!$I$4),Traitement!E323),""))))</f>
        <v/>
      </c>
      <c r="C326" s="5" t="str">
        <f>IF($A326="","",IF(Traitement!B319="THERMO",IF(Traitement!C323&lt;LDs!$F$6,CONCATENATE("(",Traitement!F323,")&lt;LD=",LDs!$F$7),Traitement!F323),IF(Traitement!B319="ELEMENTAR",IF(Traitement!C323&lt;LDs!$I$5,CONCATENATE("(",Traitement!F323,")&lt;LD=",LDs!$I$6),Traitement!F323),"")))</f>
        <v/>
      </c>
      <c r="D326" s="26" t="str">
        <f>IF($A326="","",IF(Traitement!B319="ELEMENTAR",IF(Traitement!D323&lt;LDs!$I$7,CONCATENATE("(",Traitement!G323,")&lt;LD=",LDs!$I$8),Traitement!G323),""))</f>
        <v/>
      </c>
      <c r="F326" s="25" t="str">
        <f>IF(G326="","",IF(Traitement!$B$4="SOLS","",G326*1.724))</f>
        <v/>
      </c>
      <c r="G326" s="5" t="str">
        <f>IF(C326="","",IF(Traitement!I323="","",IF(Traitement!$B$4="SOLS",C326,C326-(Traitement!I323*0.12))))</f>
        <v/>
      </c>
      <c r="H326" s="5" t="str">
        <f>IF(B326="","",IF(Traitement!$B$4="SOLS","",IF(Traitement!$B$4="SOLS","",B326*10)))</f>
        <v/>
      </c>
      <c r="I326" s="26" t="str">
        <f>IF(B326="","",IF(C326="","",IF(Traitement!$B$4="SOLS","",(C326/B326)*10)))</f>
        <v/>
      </c>
    </row>
    <row r="327" spans="1:9" customFormat="1" x14ac:dyDescent="0.25">
      <c r="A327" s="21" t="str">
        <f>IF(Traitement!A324="","",Traitement!A324)</f>
        <v/>
      </c>
      <c r="B327" s="25" t="str">
        <f>IF($A327="","",IF(Traitement!$B$3="LECO",IF(Traitement!B324&lt;LDs!$C$3,CONCATENATE("(",Traitement!E324,")&lt;LD=",LDs!$C$4),Traitement!E324),IF(Traitement!$B$3="THERMO",IF(Traitement!B324&lt;LDs!$F$3,CONCATENATE("(",Traitement!E324,")&lt;LD=",LDs!$F$4),Traitement!E324),IF(Traitement!$B$3="ELEMENTAR",IF(Traitement!B324&lt;LDs!$I$3,CONCATENATE("(",Traitement!E324,")&lt;LD=",LDs!$I$4),Traitement!E324),""))))</f>
        <v/>
      </c>
      <c r="C327" s="5" t="str">
        <f>IF($A327="","",IF(Traitement!B320="THERMO",IF(Traitement!C324&lt;LDs!$F$6,CONCATENATE("(",Traitement!F324,")&lt;LD=",LDs!$F$7),Traitement!F324),IF(Traitement!B320="ELEMENTAR",IF(Traitement!C324&lt;LDs!$I$5,CONCATENATE("(",Traitement!F324,")&lt;LD=",LDs!$I$6),Traitement!F324),"")))</f>
        <v/>
      </c>
      <c r="D327" s="26" t="str">
        <f>IF($A327="","",IF(Traitement!B320="ELEMENTAR",IF(Traitement!D324&lt;LDs!$I$7,CONCATENATE("(",Traitement!G324,")&lt;LD=",LDs!$I$8),Traitement!G324),""))</f>
        <v/>
      </c>
      <c r="F327" s="25" t="str">
        <f>IF(G327="","",IF(Traitement!$B$4="SOLS","",G327*1.724))</f>
        <v/>
      </c>
      <c r="G327" s="5" t="str">
        <f>IF(C327="","",IF(Traitement!I324="","",IF(Traitement!$B$4="SOLS",C327,C327-(Traitement!I324*0.12))))</f>
        <v/>
      </c>
      <c r="H327" s="5" t="str">
        <f>IF(B327="","",IF(Traitement!$B$4="SOLS","",IF(Traitement!$B$4="SOLS","",B327*10)))</f>
        <v/>
      </c>
      <c r="I327" s="26" t="str">
        <f>IF(B327="","",IF(C327="","",IF(Traitement!$B$4="SOLS","",(C327/B327)*10)))</f>
        <v/>
      </c>
    </row>
    <row r="328" spans="1:9" customFormat="1" x14ac:dyDescent="0.25">
      <c r="A328" s="21" t="str">
        <f>IF(Traitement!A325="","",Traitement!A325)</f>
        <v/>
      </c>
      <c r="B328" s="25" t="str">
        <f>IF($A328="","",IF(Traitement!$B$3="LECO",IF(Traitement!B325&lt;LDs!$C$3,CONCATENATE("(",Traitement!E325,")&lt;LD=",LDs!$C$4),Traitement!E325),IF(Traitement!$B$3="THERMO",IF(Traitement!B325&lt;LDs!$F$3,CONCATENATE("(",Traitement!E325,")&lt;LD=",LDs!$F$4),Traitement!E325),IF(Traitement!$B$3="ELEMENTAR",IF(Traitement!B325&lt;LDs!$I$3,CONCATENATE("(",Traitement!E325,")&lt;LD=",LDs!$I$4),Traitement!E325),""))))</f>
        <v/>
      </c>
      <c r="C328" s="5" t="str">
        <f>IF($A328="","",IF(Traitement!B321="THERMO",IF(Traitement!C325&lt;LDs!$F$6,CONCATENATE("(",Traitement!F325,")&lt;LD=",LDs!$F$7),Traitement!F325),IF(Traitement!B321="ELEMENTAR",IF(Traitement!C325&lt;LDs!$I$5,CONCATENATE("(",Traitement!F325,")&lt;LD=",LDs!$I$6),Traitement!F325),"")))</f>
        <v/>
      </c>
      <c r="D328" s="26" t="str">
        <f>IF($A328="","",IF(Traitement!B321="ELEMENTAR",IF(Traitement!D325&lt;LDs!$I$7,CONCATENATE("(",Traitement!G325,")&lt;LD=",LDs!$I$8),Traitement!G325),""))</f>
        <v/>
      </c>
      <c r="F328" s="25" t="str">
        <f>IF(G328="","",IF(Traitement!$B$4="SOLS","",G328*1.724))</f>
        <v/>
      </c>
      <c r="G328" s="5" t="str">
        <f>IF(C328="","",IF(Traitement!I325="","",IF(Traitement!$B$4="SOLS",C328,C328-(Traitement!I325*0.12))))</f>
        <v/>
      </c>
      <c r="H328" s="5" t="str">
        <f>IF(B328="","",IF(Traitement!$B$4="SOLS","",IF(Traitement!$B$4="SOLS","",B328*10)))</f>
        <v/>
      </c>
      <c r="I328" s="26" t="str">
        <f>IF(B328="","",IF(C328="","",IF(Traitement!$B$4="SOLS","",(C328/B328)*10)))</f>
        <v/>
      </c>
    </row>
    <row r="329" spans="1:9" customFormat="1" x14ac:dyDescent="0.25">
      <c r="A329" s="21" t="str">
        <f>IF(Traitement!A326="","",Traitement!A326)</f>
        <v/>
      </c>
      <c r="B329" s="25" t="str">
        <f>IF($A329="","",IF(Traitement!$B$3="LECO",IF(Traitement!B326&lt;LDs!$C$3,CONCATENATE("(",Traitement!E326,")&lt;LD=",LDs!$C$4),Traitement!E326),IF(Traitement!$B$3="THERMO",IF(Traitement!B326&lt;LDs!$F$3,CONCATENATE("(",Traitement!E326,")&lt;LD=",LDs!$F$4),Traitement!E326),IF(Traitement!$B$3="ELEMENTAR",IF(Traitement!B326&lt;LDs!$I$3,CONCATENATE("(",Traitement!E326,")&lt;LD=",LDs!$I$4),Traitement!E326),""))))</f>
        <v/>
      </c>
      <c r="C329" s="5" t="str">
        <f>IF($A329="","",IF(Traitement!B322="THERMO",IF(Traitement!C326&lt;LDs!$F$6,CONCATENATE("(",Traitement!F326,")&lt;LD=",LDs!$F$7),Traitement!F326),IF(Traitement!B322="ELEMENTAR",IF(Traitement!C326&lt;LDs!$I$5,CONCATENATE("(",Traitement!F326,")&lt;LD=",LDs!$I$6),Traitement!F326),"")))</f>
        <v/>
      </c>
      <c r="D329" s="26" t="str">
        <f>IF($A329="","",IF(Traitement!B322="ELEMENTAR",IF(Traitement!D326&lt;LDs!$I$7,CONCATENATE("(",Traitement!G326,")&lt;LD=",LDs!$I$8),Traitement!G326),""))</f>
        <v/>
      </c>
      <c r="F329" s="25" t="str">
        <f>IF(G329="","",IF(Traitement!$B$4="SOLS","",G329*1.724))</f>
        <v/>
      </c>
      <c r="G329" s="5" t="str">
        <f>IF(C329="","",IF(Traitement!I326="","",IF(Traitement!$B$4="SOLS",C329,C329-(Traitement!I326*0.12))))</f>
        <v/>
      </c>
      <c r="H329" s="5" t="str">
        <f>IF(B329="","",IF(Traitement!$B$4="SOLS","",IF(Traitement!$B$4="SOLS","",B329*10)))</f>
        <v/>
      </c>
      <c r="I329" s="26" t="str">
        <f>IF(B329="","",IF(C329="","",IF(Traitement!$B$4="SOLS","",(C329/B329)*10)))</f>
        <v/>
      </c>
    </row>
    <row r="330" spans="1:9" customFormat="1" x14ac:dyDescent="0.25">
      <c r="A330" s="21" t="str">
        <f>IF(Traitement!A327="","",Traitement!A327)</f>
        <v/>
      </c>
      <c r="B330" s="25" t="str">
        <f>IF($A330="","",IF(Traitement!$B$3="LECO",IF(Traitement!B327&lt;LDs!$C$3,CONCATENATE("(",Traitement!E327,")&lt;LD=",LDs!$C$4),Traitement!E327),IF(Traitement!$B$3="THERMO",IF(Traitement!B327&lt;LDs!$F$3,CONCATENATE("(",Traitement!E327,")&lt;LD=",LDs!$F$4),Traitement!E327),IF(Traitement!$B$3="ELEMENTAR",IF(Traitement!B327&lt;LDs!$I$3,CONCATENATE("(",Traitement!E327,")&lt;LD=",LDs!$I$4),Traitement!E327),""))))</f>
        <v/>
      </c>
      <c r="C330" s="5" t="str">
        <f>IF($A330="","",IF(Traitement!B323="THERMO",IF(Traitement!C327&lt;LDs!$F$6,CONCATENATE("(",Traitement!F327,")&lt;LD=",LDs!$F$7),Traitement!F327),IF(Traitement!B323="ELEMENTAR",IF(Traitement!C327&lt;LDs!$I$5,CONCATENATE("(",Traitement!F327,")&lt;LD=",LDs!$I$6),Traitement!F327),"")))</f>
        <v/>
      </c>
      <c r="D330" s="26" t="str">
        <f>IF($A330="","",IF(Traitement!B323="ELEMENTAR",IF(Traitement!D327&lt;LDs!$I$7,CONCATENATE("(",Traitement!G327,")&lt;LD=",LDs!$I$8),Traitement!G327),""))</f>
        <v/>
      </c>
      <c r="F330" s="25" t="str">
        <f>IF(G330="","",IF(Traitement!$B$4="SOLS","",G330*1.724))</f>
        <v/>
      </c>
      <c r="G330" s="5" t="str">
        <f>IF(C330="","",IF(Traitement!I327="","",IF(Traitement!$B$4="SOLS",C330,C330-(Traitement!I327*0.12))))</f>
        <v/>
      </c>
      <c r="H330" s="5" t="str">
        <f>IF(B330="","",IF(Traitement!$B$4="SOLS","",IF(Traitement!$B$4="SOLS","",B330*10)))</f>
        <v/>
      </c>
      <c r="I330" s="26" t="str">
        <f>IF(B330="","",IF(C330="","",IF(Traitement!$B$4="SOLS","",(C330/B330)*10)))</f>
        <v/>
      </c>
    </row>
    <row r="331" spans="1:9" customFormat="1" x14ac:dyDescent="0.25">
      <c r="A331" s="21" t="str">
        <f>IF(Traitement!A328="","",Traitement!A328)</f>
        <v/>
      </c>
      <c r="B331" s="25" t="str">
        <f>IF($A331="","",IF(Traitement!$B$3="LECO",IF(Traitement!B328&lt;LDs!$C$3,CONCATENATE("(",Traitement!E328,")&lt;LD=",LDs!$C$4),Traitement!E328),IF(Traitement!$B$3="THERMO",IF(Traitement!B328&lt;LDs!$F$3,CONCATENATE("(",Traitement!E328,")&lt;LD=",LDs!$F$4),Traitement!E328),IF(Traitement!$B$3="ELEMENTAR",IF(Traitement!B328&lt;LDs!$I$3,CONCATENATE("(",Traitement!E328,")&lt;LD=",LDs!$I$4),Traitement!E328),""))))</f>
        <v/>
      </c>
      <c r="C331" s="5" t="str">
        <f>IF($A331="","",IF(Traitement!B324="THERMO",IF(Traitement!C328&lt;LDs!$F$6,CONCATENATE("(",Traitement!F328,")&lt;LD=",LDs!$F$7),Traitement!F328),IF(Traitement!B324="ELEMENTAR",IF(Traitement!C328&lt;LDs!$I$5,CONCATENATE("(",Traitement!F328,")&lt;LD=",LDs!$I$6),Traitement!F328),"")))</f>
        <v/>
      </c>
      <c r="D331" s="26" t="str">
        <f>IF($A331="","",IF(Traitement!B324="ELEMENTAR",IF(Traitement!D328&lt;LDs!$I$7,CONCATENATE("(",Traitement!G328,")&lt;LD=",LDs!$I$8),Traitement!G328),""))</f>
        <v/>
      </c>
      <c r="F331" s="25" t="str">
        <f>IF(G331="","",IF(Traitement!$B$4="SOLS","",G331*1.724))</f>
        <v/>
      </c>
      <c r="G331" s="5" t="str">
        <f>IF(C331="","",IF(Traitement!I328="","",IF(Traitement!$B$4="SOLS",C331,C331-(Traitement!I328*0.12))))</f>
        <v/>
      </c>
      <c r="H331" s="5" t="str">
        <f>IF(B331="","",IF(Traitement!$B$4="SOLS","",IF(Traitement!$B$4="SOLS","",B331*10)))</f>
        <v/>
      </c>
      <c r="I331" s="26" t="str">
        <f>IF(B331="","",IF(C331="","",IF(Traitement!$B$4="SOLS","",(C331/B331)*10)))</f>
        <v/>
      </c>
    </row>
    <row r="332" spans="1:9" customFormat="1" x14ac:dyDescent="0.25">
      <c r="A332" s="21" t="str">
        <f>IF(Traitement!A329="","",Traitement!A329)</f>
        <v/>
      </c>
      <c r="B332" s="25" t="str">
        <f>IF($A332="","",IF(Traitement!$B$3="LECO",IF(Traitement!B329&lt;LDs!$C$3,CONCATENATE("(",Traitement!E329,")&lt;LD=",LDs!$C$4),Traitement!E329),IF(Traitement!$B$3="THERMO",IF(Traitement!B329&lt;LDs!$F$3,CONCATENATE("(",Traitement!E329,")&lt;LD=",LDs!$F$4),Traitement!E329),IF(Traitement!$B$3="ELEMENTAR",IF(Traitement!B329&lt;LDs!$I$3,CONCATENATE("(",Traitement!E329,")&lt;LD=",LDs!$I$4),Traitement!E329),""))))</f>
        <v/>
      </c>
      <c r="C332" s="5" t="str">
        <f>IF($A332="","",IF(Traitement!B325="THERMO",IF(Traitement!C329&lt;LDs!$F$6,CONCATENATE("(",Traitement!F329,")&lt;LD=",LDs!$F$7),Traitement!F329),IF(Traitement!B325="ELEMENTAR",IF(Traitement!C329&lt;LDs!$I$5,CONCATENATE("(",Traitement!F329,")&lt;LD=",LDs!$I$6),Traitement!F329),"")))</f>
        <v/>
      </c>
      <c r="D332" s="26" t="str">
        <f>IF($A332="","",IF(Traitement!B325="ELEMENTAR",IF(Traitement!D329&lt;LDs!$I$7,CONCATENATE("(",Traitement!G329,")&lt;LD=",LDs!$I$8),Traitement!G329),""))</f>
        <v/>
      </c>
      <c r="F332" s="25" t="str">
        <f>IF(G332="","",IF(Traitement!$B$4="SOLS","",G332*1.724))</f>
        <v/>
      </c>
      <c r="G332" s="5" t="str">
        <f>IF(C332="","",IF(Traitement!I329="","",IF(Traitement!$B$4="SOLS",C332,C332-(Traitement!I329*0.12))))</f>
        <v/>
      </c>
      <c r="H332" s="5" t="str">
        <f>IF(B332="","",IF(Traitement!$B$4="SOLS","",IF(Traitement!$B$4="SOLS","",B332*10)))</f>
        <v/>
      </c>
      <c r="I332" s="26" t="str">
        <f>IF(B332="","",IF(C332="","",IF(Traitement!$B$4="SOLS","",(C332/B332)*10)))</f>
        <v/>
      </c>
    </row>
    <row r="333" spans="1:9" customFormat="1" x14ac:dyDescent="0.25">
      <c r="A333" s="21" t="str">
        <f>IF(Traitement!A330="","",Traitement!A330)</f>
        <v/>
      </c>
      <c r="B333" s="25" t="str">
        <f>IF($A333="","",IF(Traitement!$B$3="LECO",IF(Traitement!B330&lt;LDs!$C$3,CONCATENATE("(",Traitement!E330,")&lt;LD=",LDs!$C$4),Traitement!E330),IF(Traitement!$B$3="THERMO",IF(Traitement!B330&lt;LDs!$F$3,CONCATENATE("(",Traitement!E330,")&lt;LD=",LDs!$F$4),Traitement!E330),IF(Traitement!$B$3="ELEMENTAR",IF(Traitement!B330&lt;LDs!$I$3,CONCATENATE("(",Traitement!E330,")&lt;LD=",LDs!$I$4),Traitement!E330),""))))</f>
        <v/>
      </c>
      <c r="C333" s="5" t="str">
        <f>IF($A333="","",IF(Traitement!B326="THERMO",IF(Traitement!C330&lt;LDs!$F$6,CONCATENATE("(",Traitement!F330,")&lt;LD=",LDs!$F$7),Traitement!F330),IF(Traitement!B326="ELEMENTAR",IF(Traitement!C330&lt;LDs!$I$5,CONCATENATE("(",Traitement!F330,")&lt;LD=",LDs!$I$6),Traitement!F330),"")))</f>
        <v/>
      </c>
      <c r="D333" s="26" t="str">
        <f>IF($A333="","",IF(Traitement!B326="ELEMENTAR",IF(Traitement!D330&lt;LDs!$I$7,CONCATENATE("(",Traitement!G330,")&lt;LD=",LDs!$I$8),Traitement!G330),""))</f>
        <v/>
      </c>
      <c r="F333" s="25" t="str">
        <f>IF(G333="","",IF(Traitement!$B$4="SOLS","",G333*1.724))</f>
        <v/>
      </c>
      <c r="G333" s="5" t="str">
        <f>IF(C333="","",IF(Traitement!I330="","",IF(Traitement!$B$4="SOLS",C333,C333-(Traitement!I330*0.12))))</f>
        <v/>
      </c>
      <c r="H333" s="5" t="str">
        <f>IF(B333="","",IF(Traitement!$B$4="SOLS","",IF(Traitement!$B$4="SOLS","",B333*10)))</f>
        <v/>
      </c>
      <c r="I333" s="26" t="str">
        <f>IF(B333="","",IF(C333="","",IF(Traitement!$B$4="SOLS","",(C333/B333)*10)))</f>
        <v/>
      </c>
    </row>
    <row r="334" spans="1:9" customFormat="1" x14ac:dyDescent="0.25">
      <c r="A334" s="21" t="str">
        <f>IF(Traitement!A331="","",Traitement!A331)</f>
        <v/>
      </c>
      <c r="B334" s="25" t="str">
        <f>IF($A334="","",IF(Traitement!$B$3="LECO",IF(Traitement!B331&lt;LDs!$C$3,CONCATENATE("(",Traitement!E331,")&lt;LD=",LDs!$C$4),Traitement!E331),IF(Traitement!$B$3="THERMO",IF(Traitement!B331&lt;LDs!$F$3,CONCATENATE("(",Traitement!E331,")&lt;LD=",LDs!$F$4),Traitement!E331),IF(Traitement!$B$3="ELEMENTAR",IF(Traitement!B331&lt;LDs!$I$3,CONCATENATE("(",Traitement!E331,")&lt;LD=",LDs!$I$4),Traitement!E331),""))))</f>
        <v/>
      </c>
      <c r="C334" s="5" t="str">
        <f>IF($A334="","",IF(Traitement!B327="THERMO",IF(Traitement!C331&lt;LDs!$F$6,CONCATENATE("(",Traitement!F331,")&lt;LD=",LDs!$F$7),Traitement!F331),IF(Traitement!B327="ELEMENTAR",IF(Traitement!C331&lt;LDs!$I$5,CONCATENATE("(",Traitement!F331,")&lt;LD=",LDs!$I$6),Traitement!F331),"")))</f>
        <v/>
      </c>
      <c r="D334" s="26" t="str">
        <f>IF($A334="","",IF(Traitement!B327="ELEMENTAR",IF(Traitement!D331&lt;LDs!$I$7,CONCATENATE("(",Traitement!G331,")&lt;LD=",LDs!$I$8),Traitement!G331),""))</f>
        <v/>
      </c>
      <c r="F334" s="25" t="str">
        <f>IF(G334="","",IF(Traitement!$B$4="SOLS","",G334*1.724))</f>
        <v/>
      </c>
      <c r="G334" s="5" t="str">
        <f>IF(C334="","",IF(Traitement!I331="","",IF(Traitement!$B$4="SOLS",C334,C334-(Traitement!I331*0.12))))</f>
        <v/>
      </c>
      <c r="H334" s="5" t="str">
        <f>IF(B334="","",IF(Traitement!$B$4="SOLS","",IF(Traitement!$B$4="SOLS","",B334*10)))</f>
        <v/>
      </c>
      <c r="I334" s="26" t="str">
        <f>IF(B334="","",IF(C334="","",IF(Traitement!$B$4="SOLS","",(C334/B334)*10)))</f>
        <v/>
      </c>
    </row>
    <row r="335" spans="1:9" customFormat="1" x14ac:dyDescent="0.25">
      <c r="A335" s="21" t="str">
        <f>IF(Traitement!A332="","",Traitement!A332)</f>
        <v/>
      </c>
      <c r="B335" s="25" t="str">
        <f>IF($A335="","",IF(Traitement!$B$3="LECO",IF(Traitement!B332&lt;LDs!$C$3,CONCATENATE("(",Traitement!E332,")&lt;LD=",LDs!$C$4),Traitement!E332),IF(Traitement!$B$3="THERMO",IF(Traitement!B332&lt;LDs!$F$3,CONCATENATE("(",Traitement!E332,")&lt;LD=",LDs!$F$4),Traitement!E332),IF(Traitement!$B$3="ELEMENTAR",IF(Traitement!B332&lt;LDs!$I$3,CONCATENATE("(",Traitement!E332,")&lt;LD=",LDs!$I$4),Traitement!E332),""))))</f>
        <v/>
      </c>
      <c r="C335" s="5" t="str">
        <f>IF($A335="","",IF(Traitement!B328="THERMO",IF(Traitement!C332&lt;LDs!$F$6,CONCATENATE("(",Traitement!F332,")&lt;LD=",LDs!$F$7),Traitement!F332),IF(Traitement!B328="ELEMENTAR",IF(Traitement!C332&lt;LDs!$I$5,CONCATENATE("(",Traitement!F332,")&lt;LD=",LDs!$I$6),Traitement!F332),"")))</f>
        <v/>
      </c>
      <c r="D335" s="26" t="str">
        <f>IF($A335="","",IF(Traitement!B328="ELEMENTAR",IF(Traitement!D332&lt;LDs!$I$7,CONCATENATE("(",Traitement!G332,")&lt;LD=",LDs!$I$8),Traitement!G332),""))</f>
        <v/>
      </c>
      <c r="F335" s="25" t="str">
        <f>IF(G335="","",IF(Traitement!$B$4="SOLS","",G335*1.724))</f>
        <v/>
      </c>
      <c r="G335" s="5" t="str">
        <f>IF(C335="","",IF(Traitement!I332="","",IF(Traitement!$B$4="SOLS",C335,C335-(Traitement!I332*0.12))))</f>
        <v/>
      </c>
      <c r="H335" s="5" t="str">
        <f>IF(B335="","",IF(Traitement!$B$4="SOLS","",IF(Traitement!$B$4="SOLS","",B335*10)))</f>
        <v/>
      </c>
      <c r="I335" s="26" t="str">
        <f>IF(B335="","",IF(C335="","",IF(Traitement!$B$4="SOLS","",(C335/B335)*10)))</f>
        <v/>
      </c>
    </row>
    <row r="336" spans="1:9" customFormat="1" x14ac:dyDescent="0.25">
      <c r="A336" s="21" t="str">
        <f>IF(Traitement!A333="","",Traitement!A333)</f>
        <v/>
      </c>
      <c r="B336" s="25" t="str">
        <f>IF($A336="","",IF(Traitement!$B$3="LECO",IF(Traitement!B333&lt;LDs!$C$3,CONCATENATE("(",Traitement!E333,")&lt;LD=",LDs!$C$4),Traitement!E333),IF(Traitement!$B$3="THERMO",IF(Traitement!B333&lt;LDs!$F$3,CONCATENATE("(",Traitement!E333,")&lt;LD=",LDs!$F$4),Traitement!E333),IF(Traitement!$B$3="ELEMENTAR",IF(Traitement!B333&lt;LDs!$I$3,CONCATENATE("(",Traitement!E333,")&lt;LD=",LDs!$I$4),Traitement!E333),""))))</f>
        <v/>
      </c>
      <c r="C336" s="5" t="str">
        <f>IF($A336="","",IF(Traitement!B329="THERMO",IF(Traitement!C333&lt;LDs!$F$6,CONCATENATE("(",Traitement!F333,")&lt;LD=",LDs!$F$7),Traitement!F333),IF(Traitement!B329="ELEMENTAR",IF(Traitement!C333&lt;LDs!$I$5,CONCATENATE("(",Traitement!F333,")&lt;LD=",LDs!$I$6),Traitement!F333),"")))</f>
        <v/>
      </c>
      <c r="D336" s="26" t="str">
        <f>IF($A336="","",IF(Traitement!B329="ELEMENTAR",IF(Traitement!D333&lt;LDs!$I$7,CONCATENATE("(",Traitement!G333,")&lt;LD=",LDs!$I$8),Traitement!G333),""))</f>
        <v/>
      </c>
      <c r="F336" s="25" t="str">
        <f>IF(G336="","",IF(Traitement!$B$4="SOLS","",G336*1.724))</f>
        <v/>
      </c>
      <c r="G336" s="5" t="str">
        <f>IF(C336="","",IF(Traitement!I333="","",IF(Traitement!$B$4="SOLS",C336,C336-(Traitement!I333*0.12))))</f>
        <v/>
      </c>
      <c r="H336" s="5" t="str">
        <f>IF(B336="","",IF(Traitement!$B$4="SOLS","",IF(Traitement!$B$4="SOLS","",B336*10)))</f>
        <v/>
      </c>
      <c r="I336" s="26" t="str">
        <f>IF(B336="","",IF(C336="","",IF(Traitement!$B$4="SOLS","",(C336/B336)*10)))</f>
        <v/>
      </c>
    </row>
    <row r="337" spans="1:9" customFormat="1" x14ac:dyDescent="0.25">
      <c r="A337" s="21" t="str">
        <f>IF(Traitement!A334="","",Traitement!A334)</f>
        <v/>
      </c>
      <c r="B337" s="25" t="str">
        <f>IF($A337="","",IF(Traitement!$B$3="LECO",IF(Traitement!B334&lt;LDs!$C$3,CONCATENATE("(",Traitement!E334,")&lt;LD=",LDs!$C$4),Traitement!E334),IF(Traitement!$B$3="THERMO",IF(Traitement!B334&lt;LDs!$F$3,CONCATENATE("(",Traitement!E334,")&lt;LD=",LDs!$F$4),Traitement!E334),IF(Traitement!$B$3="ELEMENTAR",IF(Traitement!B334&lt;LDs!$I$3,CONCATENATE("(",Traitement!E334,")&lt;LD=",LDs!$I$4),Traitement!E334),""))))</f>
        <v/>
      </c>
      <c r="C337" s="5" t="str">
        <f>IF($A337="","",IF(Traitement!B330="THERMO",IF(Traitement!C334&lt;LDs!$F$6,CONCATENATE("(",Traitement!F334,")&lt;LD=",LDs!$F$7),Traitement!F334),IF(Traitement!B330="ELEMENTAR",IF(Traitement!C334&lt;LDs!$I$5,CONCATENATE("(",Traitement!F334,")&lt;LD=",LDs!$I$6),Traitement!F334),"")))</f>
        <v/>
      </c>
      <c r="D337" s="26" t="str">
        <f>IF($A337="","",IF(Traitement!B330="ELEMENTAR",IF(Traitement!D334&lt;LDs!$I$7,CONCATENATE("(",Traitement!G334,")&lt;LD=",LDs!$I$8),Traitement!G334),""))</f>
        <v/>
      </c>
      <c r="F337" s="25" t="str">
        <f>IF(G337="","",IF(Traitement!$B$4="SOLS","",G337*1.724))</f>
        <v/>
      </c>
      <c r="G337" s="5" t="str">
        <f>IF(C337="","",IF(Traitement!I334="","",IF(Traitement!$B$4="SOLS",C337,C337-(Traitement!I334*0.12))))</f>
        <v/>
      </c>
      <c r="H337" s="5" t="str">
        <f>IF(B337="","",IF(Traitement!$B$4="SOLS","",IF(Traitement!$B$4="SOLS","",B337*10)))</f>
        <v/>
      </c>
      <c r="I337" s="26" t="str">
        <f>IF(B337="","",IF(C337="","",IF(Traitement!$B$4="SOLS","",(C337/B337)*10)))</f>
        <v/>
      </c>
    </row>
    <row r="338" spans="1:9" customFormat="1" x14ac:dyDescent="0.25">
      <c r="A338" s="21" t="str">
        <f>IF(Traitement!A335="","",Traitement!A335)</f>
        <v/>
      </c>
      <c r="B338" s="25" t="str">
        <f>IF($A338="","",IF(Traitement!$B$3="LECO",IF(Traitement!B335&lt;LDs!$C$3,CONCATENATE("(",Traitement!E335,")&lt;LD=",LDs!$C$4),Traitement!E335),IF(Traitement!$B$3="THERMO",IF(Traitement!B335&lt;LDs!$F$3,CONCATENATE("(",Traitement!E335,")&lt;LD=",LDs!$F$4),Traitement!E335),IF(Traitement!$B$3="ELEMENTAR",IF(Traitement!B335&lt;LDs!$I$3,CONCATENATE("(",Traitement!E335,")&lt;LD=",LDs!$I$4),Traitement!E335),""))))</f>
        <v/>
      </c>
      <c r="C338" s="5" t="str">
        <f>IF($A338="","",IF(Traitement!B331="THERMO",IF(Traitement!C335&lt;LDs!$F$6,CONCATENATE("(",Traitement!F335,")&lt;LD=",LDs!$F$7),Traitement!F335),IF(Traitement!B331="ELEMENTAR",IF(Traitement!C335&lt;LDs!$I$5,CONCATENATE("(",Traitement!F335,")&lt;LD=",LDs!$I$6),Traitement!F335),"")))</f>
        <v/>
      </c>
      <c r="D338" s="26" t="str">
        <f>IF($A338="","",IF(Traitement!B331="ELEMENTAR",IF(Traitement!D335&lt;LDs!$I$7,CONCATENATE("(",Traitement!G335,")&lt;LD=",LDs!$I$8),Traitement!G335),""))</f>
        <v/>
      </c>
      <c r="F338" s="25" t="str">
        <f>IF(G338="","",IF(Traitement!$B$4="SOLS","",G338*1.724))</f>
        <v/>
      </c>
      <c r="G338" s="5" t="str">
        <f>IF(C338="","",IF(Traitement!I335="","",IF(Traitement!$B$4="SOLS",C338,C338-(Traitement!I335*0.12))))</f>
        <v/>
      </c>
      <c r="H338" s="5" t="str">
        <f>IF(B338="","",IF(Traitement!$B$4="SOLS","",IF(Traitement!$B$4="SOLS","",B338*10)))</f>
        <v/>
      </c>
      <c r="I338" s="26" t="str">
        <f>IF(B338="","",IF(C338="","",IF(Traitement!$B$4="SOLS","",(C338/B338)*10)))</f>
        <v/>
      </c>
    </row>
    <row r="339" spans="1:9" customFormat="1" x14ac:dyDescent="0.25">
      <c r="A339" s="21" t="str">
        <f>IF(Traitement!A336="","",Traitement!A336)</f>
        <v/>
      </c>
      <c r="B339" s="25" t="str">
        <f>IF($A339="","",IF(Traitement!$B$3="LECO",IF(Traitement!B336&lt;LDs!$C$3,CONCATENATE("(",Traitement!E336,")&lt;LD=",LDs!$C$4),Traitement!E336),IF(Traitement!$B$3="THERMO",IF(Traitement!B336&lt;LDs!$F$3,CONCATENATE("(",Traitement!E336,")&lt;LD=",LDs!$F$4),Traitement!E336),IF(Traitement!$B$3="ELEMENTAR",IF(Traitement!B336&lt;LDs!$I$3,CONCATENATE("(",Traitement!E336,")&lt;LD=",LDs!$I$4),Traitement!E336),""))))</f>
        <v/>
      </c>
      <c r="C339" s="5" t="str">
        <f>IF($A339="","",IF(Traitement!B332="THERMO",IF(Traitement!C336&lt;LDs!$F$6,CONCATENATE("(",Traitement!F336,")&lt;LD=",LDs!$F$7),Traitement!F336),IF(Traitement!B332="ELEMENTAR",IF(Traitement!C336&lt;LDs!$I$5,CONCATENATE("(",Traitement!F336,")&lt;LD=",LDs!$I$6),Traitement!F336),"")))</f>
        <v/>
      </c>
      <c r="D339" s="26" t="str">
        <f>IF($A339="","",IF(Traitement!B332="ELEMENTAR",IF(Traitement!D336&lt;LDs!$I$7,CONCATENATE("(",Traitement!G336,")&lt;LD=",LDs!$I$8),Traitement!G336),""))</f>
        <v/>
      </c>
      <c r="F339" s="25" t="str">
        <f>IF(G339="","",IF(Traitement!$B$4="SOLS","",G339*1.724))</f>
        <v/>
      </c>
      <c r="G339" s="5" t="str">
        <f>IF(C339="","",IF(Traitement!I336="","",IF(Traitement!$B$4="SOLS",C339,C339-(Traitement!I336*0.12))))</f>
        <v/>
      </c>
      <c r="H339" s="5" t="str">
        <f>IF(B339="","",IF(Traitement!$B$4="SOLS","",IF(Traitement!$B$4="SOLS","",B339*10)))</f>
        <v/>
      </c>
      <c r="I339" s="26" t="str">
        <f>IF(B339="","",IF(C339="","",IF(Traitement!$B$4="SOLS","",(C339/B339)*10)))</f>
        <v/>
      </c>
    </row>
    <row r="340" spans="1:9" customFormat="1" x14ac:dyDescent="0.25">
      <c r="A340" s="21" t="str">
        <f>IF(Traitement!A337="","",Traitement!A337)</f>
        <v/>
      </c>
      <c r="B340" s="25" t="str">
        <f>IF($A340="","",IF(Traitement!$B$3="LECO",IF(Traitement!B337&lt;LDs!$C$3,CONCATENATE("(",Traitement!E337,")&lt;LD=",LDs!$C$4),Traitement!E337),IF(Traitement!$B$3="THERMO",IF(Traitement!B337&lt;LDs!$F$3,CONCATENATE("(",Traitement!E337,")&lt;LD=",LDs!$F$4),Traitement!E337),IF(Traitement!$B$3="ELEMENTAR",IF(Traitement!B337&lt;LDs!$I$3,CONCATENATE("(",Traitement!E337,")&lt;LD=",LDs!$I$4),Traitement!E337),""))))</f>
        <v/>
      </c>
      <c r="C340" s="5" t="str">
        <f>IF($A340="","",IF(Traitement!B333="THERMO",IF(Traitement!C337&lt;LDs!$F$6,CONCATENATE("(",Traitement!F337,")&lt;LD=",LDs!$F$7),Traitement!F337),IF(Traitement!B333="ELEMENTAR",IF(Traitement!C337&lt;LDs!$I$5,CONCATENATE("(",Traitement!F337,")&lt;LD=",LDs!$I$6),Traitement!F337),"")))</f>
        <v/>
      </c>
      <c r="D340" s="26" t="str">
        <f>IF($A340="","",IF(Traitement!B333="ELEMENTAR",IF(Traitement!D337&lt;LDs!$I$7,CONCATENATE("(",Traitement!G337,")&lt;LD=",LDs!$I$8),Traitement!G337),""))</f>
        <v/>
      </c>
      <c r="F340" s="25" t="str">
        <f>IF(G340="","",IF(Traitement!$B$4="SOLS","",G340*1.724))</f>
        <v/>
      </c>
      <c r="G340" s="5" t="str">
        <f>IF(C340="","",IF(Traitement!I337="","",IF(Traitement!$B$4="SOLS",C340,C340-(Traitement!I337*0.12))))</f>
        <v/>
      </c>
      <c r="H340" s="5" t="str">
        <f>IF(B340="","",IF(Traitement!$B$4="SOLS","",IF(Traitement!$B$4="SOLS","",B340*10)))</f>
        <v/>
      </c>
      <c r="I340" s="26" t="str">
        <f>IF(B340="","",IF(C340="","",IF(Traitement!$B$4="SOLS","",(C340/B340)*10)))</f>
        <v/>
      </c>
    </row>
    <row r="341" spans="1:9" customFormat="1" x14ac:dyDescent="0.25">
      <c r="A341" s="21" t="str">
        <f>IF(Traitement!A338="","",Traitement!A338)</f>
        <v/>
      </c>
      <c r="B341" s="25" t="str">
        <f>IF($A341="","",IF(Traitement!$B$3="LECO",IF(Traitement!B338&lt;LDs!$C$3,CONCATENATE("(",Traitement!E338,")&lt;LD=",LDs!$C$4),Traitement!E338),IF(Traitement!$B$3="THERMO",IF(Traitement!B338&lt;LDs!$F$3,CONCATENATE("(",Traitement!E338,")&lt;LD=",LDs!$F$4),Traitement!E338),IF(Traitement!$B$3="ELEMENTAR",IF(Traitement!B338&lt;LDs!$I$3,CONCATENATE("(",Traitement!E338,")&lt;LD=",LDs!$I$4),Traitement!E338),""))))</f>
        <v/>
      </c>
      <c r="C341" s="5" t="str">
        <f>IF($A341="","",IF(Traitement!B334="THERMO",IF(Traitement!C338&lt;LDs!$F$6,CONCATENATE("(",Traitement!F338,")&lt;LD=",LDs!$F$7),Traitement!F338),IF(Traitement!B334="ELEMENTAR",IF(Traitement!C338&lt;LDs!$I$5,CONCATENATE("(",Traitement!F338,")&lt;LD=",LDs!$I$6),Traitement!F338),"")))</f>
        <v/>
      </c>
      <c r="D341" s="26" t="str">
        <f>IF($A341="","",IF(Traitement!B334="ELEMENTAR",IF(Traitement!D338&lt;LDs!$I$7,CONCATENATE("(",Traitement!G338,")&lt;LD=",LDs!$I$8),Traitement!G338),""))</f>
        <v/>
      </c>
      <c r="F341" s="25" t="str">
        <f>IF(G341="","",IF(Traitement!$B$4="SOLS","",G341*1.724))</f>
        <v/>
      </c>
      <c r="G341" s="5" t="str">
        <f>IF(C341="","",IF(Traitement!I338="","",IF(Traitement!$B$4="SOLS",C341,C341-(Traitement!I338*0.12))))</f>
        <v/>
      </c>
      <c r="H341" s="5" t="str">
        <f>IF(B341="","",IF(Traitement!$B$4="SOLS","",IF(Traitement!$B$4="SOLS","",B341*10)))</f>
        <v/>
      </c>
      <c r="I341" s="26" t="str">
        <f>IF(B341="","",IF(C341="","",IF(Traitement!$B$4="SOLS","",(C341/B341)*10)))</f>
        <v/>
      </c>
    </row>
    <row r="342" spans="1:9" customFormat="1" x14ac:dyDescent="0.25">
      <c r="A342" s="21" t="str">
        <f>IF(Traitement!A339="","",Traitement!A339)</f>
        <v/>
      </c>
      <c r="B342" s="25" t="str">
        <f>IF($A342="","",IF(Traitement!$B$3="LECO",IF(Traitement!B339&lt;LDs!$C$3,CONCATENATE("(",Traitement!E339,")&lt;LD=",LDs!$C$4),Traitement!E339),IF(Traitement!$B$3="THERMO",IF(Traitement!B339&lt;LDs!$F$3,CONCATENATE("(",Traitement!E339,")&lt;LD=",LDs!$F$4),Traitement!E339),IF(Traitement!$B$3="ELEMENTAR",IF(Traitement!B339&lt;LDs!$I$3,CONCATENATE("(",Traitement!E339,")&lt;LD=",LDs!$I$4),Traitement!E339),""))))</f>
        <v/>
      </c>
      <c r="C342" s="5" t="str">
        <f>IF($A342="","",IF(Traitement!B335="THERMO",IF(Traitement!C339&lt;LDs!$F$6,CONCATENATE("(",Traitement!F339,")&lt;LD=",LDs!$F$7),Traitement!F339),IF(Traitement!B335="ELEMENTAR",IF(Traitement!C339&lt;LDs!$I$5,CONCATENATE("(",Traitement!F339,")&lt;LD=",LDs!$I$6),Traitement!F339),"")))</f>
        <v/>
      </c>
      <c r="D342" s="26" t="str">
        <f>IF($A342="","",IF(Traitement!B335="ELEMENTAR",IF(Traitement!D339&lt;LDs!$I$7,CONCATENATE("(",Traitement!G339,")&lt;LD=",LDs!$I$8),Traitement!G339),""))</f>
        <v/>
      </c>
      <c r="F342" s="25" t="str">
        <f>IF(G342="","",IF(Traitement!$B$4="SOLS","",G342*1.724))</f>
        <v/>
      </c>
      <c r="G342" s="5" t="str">
        <f>IF(C342="","",IF(Traitement!I339="","",IF(Traitement!$B$4="SOLS",C342,C342-(Traitement!I339*0.12))))</f>
        <v/>
      </c>
      <c r="H342" s="5" t="str">
        <f>IF(B342="","",IF(Traitement!$B$4="SOLS","",IF(Traitement!$B$4="SOLS","",B342*10)))</f>
        <v/>
      </c>
      <c r="I342" s="26" t="str">
        <f>IF(B342="","",IF(C342="","",IF(Traitement!$B$4="SOLS","",(C342/B342)*10)))</f>
        <v/>
      </c>
    </row>
    <row r="343" spans="1:9" customFormat="1" x14ac:dyDescent="0.25">
      <c r="A343" s="21" t="str">
        <f>IF(Traitement!A340="","",Traitement!A340)</f>
        <v/>
      </c>
      <c r="B343" s="25" t="str">
        <f>IF($A343="","",IF(Traitement!$B$3="LECO",IF(Traitement!B340&lt;LDs!$C$3,CONCATENATE("(",Traitement!E340,")&lt;LD=",LDs!$C$4),Traitement!E340),IF(Traitement!$B$3="THERMO",IF(Traitement!B340&lt;LDs!$F$3,CONCATENATE("(",Traitement!E340,")&lt;LD=",LDs!$F$4),Traitement!E340),IF(Traitement!$B$3="ELEMENTAR",IF(Traitement!B340&lt;LDs!$I$3,CONCATENATE("(",Traitement!E340,")&lt;LD=",LDs!$I$4),Traitement!E340),""))))</f>
        <v/>
      </c>
      <c r="C343" s="5" t="str">
        <f>IF($A343="","",IF(Traitement!B336="THERMO",IF(Traitement!C340&lt;LDs!$F$6,CONCATENATE("(",Traitement!F340,")&lt;LD=",LDs!$F$7),Traitement!F340),IF(Traitement!B336="ELEMENTAR",IF(Traitement!C340&lt;LDs!$I$5,CONCATENATE("(",Traitement!F340,")&lt;LD=",LDs!$I$6),Traitement!F340),"")))</f>
        <v/>
      </c>
      <c r="D343" s="26" t="str">
        <f>IF($A343="","",IF(Traitement!B336="ELEMENTAR",IF(Traitement!D340&lt;LDs!$I$7,CONCATENATE("(",Traitement!G340,")&lt;LD=",LDs!$I$8),Traitement!G340),""))</f>
        <v/>
      </c>
      <c r="F343" s="25" t="str">
        <f>IF(G343="","",IF(Traitement!$B$4="SOLS","",G343*1.724))</f>
        <v/>
      </c>
      <c r="G343" s="5" t="str">
        <f>IF(C343="","",IF(Traitement!I340="","",IF(Traitement!$B$4="SOLS",C343,C343-(Traitement!I340*0.12))))</f>
        <v/>
      </c>
      <c r="H343" s="5" t="str">
        <f>IF(B343="","",IF(Traitement!$B$4="SOLS","",IF(Traitement!$B$4="SOLS","",B343*10)))</f>
        <v/>
      </c>
      <c r="I343" s="26" t="str">
        <f>IF(B343="","",IF(C343="","",IF(Traitement!$B$4="SOLS","",(C343/B343)*10)))</f>
        <v/>
      </c>
    </row>
    <row r="344" spans="1:9" customFormat="1" x14ac:dyDescent="0.25">
      <c r="A344" s="21" t="str">
        <f>IF(Traitement!A341="","",Traitement!A341)</f>
        <v/>
      </c>
      <c r="B344" s="25" t="str">
        <f>IF($A344="","",IF(Traitement!$B$3="LECO",IF(Traitement!B341&lt;LDs!$C$3,CONCATENATE("(",Traitement!E341,")&lt;LD=",LDs!$C$4),Traitement!E341),IF(Traitement!$B$3="THERMO",IF(Traitement!B341&lt;LDs!$F$3,CONCATENATE("(",Traitement!E341,")&lt;LD=",LDs!$F$4),Traitement!E341),IF(Traitement!$B$3="ELEMENTAR",IF(Traitement!B341&lt;LDs!$I$3,CONCATENATE("(",Traitement!E341,")&lt;LD=",LDs!$I$4),Traitement!E341),""))))</f>
        <v/>
      </c>
      <c r="C344" s="5" t="str">
        <f>IF($A344="","",IF(Traitement!B337="THERMO",IF(Traitement!C341&lt;LDs!$F$6,CONCATENATE("(",Traitement!F341,")&lt;LD=",LDs!$F$7),Traitement!F341),IF(Traitement!B337="ELEMENTAR",IF(Traitement!C341&lt;LDs!$I$5,CONCATENATE("(",Traitement!F341,")&lt;LD=",LDs!$I$6),Traitement!F341),"")))</f>
        <v/>
      </c>
      <c r="D344" s="26" t="str">
        <f>IF($A344="","",IF(Traitement!B337="ELEMENTAR",IF(Traitement!D341&lt;LDs!$I$7,CONCATENATE("(",Traitement!G341,")&lt;LD=",LDs!$I$8),Traitement!G341),""))</f>
        <v/>
      </c>
      <c r="F344" s="25" t="str">
        <f>IF(G344="","",IF(Traitement!$B$4="SOLS","",G344*1.724))</f>
        <v/>
      </c>
      <c r="G344" s="5" t="str">
        <f>IF(C344="","",IF(Traitement!I341="","",IF(Traitement!$B$4="SOLS",C344,C344-(Traitement!I341*0.12))))</f>
        <v/>
      </c>
      <c r="H344" s="5" t="str">
        <f>IF(B344="","",IF(Traitement!$B$4="SOLS","",IF(Traitement!$B$4="SOLS","",B344*10)))</f>
        <v/>
      </c>
      <c r="I344" s="26" t="str">
        <f>IF(B344="","",IF(C344="","",IF(Traitement!$B$4="SOLS","",(C344/B344)*10)))</f>
        <v/>
      </c>
    </row>
    <row r="345" spans="1:9" customFormat="1" x14ac:dyDescent="0.25">
      <c r="A345" s="21" t="str">
        <f>IF(Traitement!A342="","",Traitement!A342)</f>
        <v/>
      </c>
      <c r="B345" s="25" t="str">
        <f>IF($A345="","",IF(Traitement!$B$3="LECO",IF(Traitement!B342&lt;LDs!$C$3,CONCATENATE("(",Traitement!E342,")&lt;LD=",LDs!$C$4),Traitement!E342),IF(Traitement!$B$3="THERMO",IF(Traitement!B342&lt;LDs!$F$3,CONCATENATE("(",Traitement!E342,")&lt;LD=",LDs!$F$4),Traitement!E342),IF(Traitement!$B$3="ELEMENTAR",IF(Traitement!B342&lt;LDs!$I$3,CONCATENATE("(",Traitement!E342,")&lt;LD=",LDs!$I$4),Traitement!E342),""))))</f>
        <v/>
      </c>
      <c r="C345" s="5" t="str">
        <f>IF($A345="","",IF(Traitement!B338="THERMO",IF(Traitement!C342&lt;LDs!$F$6,CONCATENATE("(",Traitement!F342,")&lt;LD=",LDs!$F$7),Traitement!F342),IF(Traitement!B338="ELEMENTAR",IF(Traitement!C342&lt;LDs!$I$5,CONCATENATE("(",Traitement!F342,")&lt;LD=",LDs!$I$6),Traitement!F342),"")))</f>
        <v/>
      </c>
      <c r="D345" s="26" t="str">
        <f>IF($A345="","",IF(Traitement!B338="ELEMENTAR",IF(Traitement!D342&lt;LDs!$I$7,CONCATENATE("(",Traitement!G342,")&lt;LD=",LDs!$I$8),Traitement!G342),""))</f>
        <v/>
      </c>
      <c r="F345" s="25" t="str">
        <f>IF(G345="","",IF(Traitement!$B$4="SOLS","",G345*1.724))</f>
        <v/>
      </c>
      <c r="G345" s="5" t="str">
        <f>IF(C345="","",IF(Traitement!I342="","",IF(Traitement!$B$4="SOLS",C345,C345-(Traitement!I342*0.12))))</f>
        <v/>
      </c>
      <c r="H345" s="5" t="str">
        <f>IF(B345="","",IF(Traitement!$B$4="SOLS","",IF(Traitement!$B$4="SOLS","",B345*10)))</f>
        <v/>
      </c>
      <c r="I345" s="26" t="str">
        <f>IF(B345="","",IF(C345="","",IF(Traitement!$B$4="SOLS","",(C345/B345)*10)))</f>
        <v/>
      </c>
    </row>
    <row r="346" spans="1:9" customFormat="1" x14ac:dyDescent="0.25">
      <c r="A346" s="21" t="str">
        <f>IF(Traitement!A343="","",Traitement!A343)</f>
        <v/>
      </c>
      <c r="B346" s="25" t="str">
        <f>IF($A346="","",IF(Traitement!$B$3="LECO",IF(Traitement!B343&lt;LDs!$C$3,CONCATENATE("(",Traitement!E343,")&lt;LD=",LDs!$C$4),Traitement!E343),IF(Traitement!$B$3="THERMO",IF(Traitement!B343&lt;LDs!$F$3,CONCATENATE("(",Traitement!E343,")&lt;LD=",LDs!$F$4),Traitement!E343),IF(Traitement!$B$3="ELEMENTAR",IF(Traitement!B343&lt;LDs!$I$3,CONCATENATE("(",Traitement!E343,")&lt;LD=",LDs!$I$4),Traitement!E343),""))))</f>
        <v/>
      </c>
      <c r="C346" s="5" t="str">
        <f>IF($A346="","",IF(Traitement!B339="THERMO",IF(Traitement!C343&lt;LDs!$F$6,CONCATENATE("(",Traitement!F343,")&lt;LD=",LDs!$F$7),Traitement!F343),IF(Traitement!B339="ELEMENTAR",IF(Traitement!C343&lt;LDs!$I$5,CONCATENATE("(",Traitement!F343,")&lt;LD=",LDs!$I$6),Traitement!F343),"")))</f>
        <v/>
      </c>
      <c r="D346" s="26" t="str">
        <f>IF($A346="","",IF(Traitement!B339="ELEMENTAR",IF(Traitement!D343&lt;LDs!$I$7,CONCATENATE("(",Traitement!G343,")&lt;LD=",LDs!$I$8),Traitement!G343),""))</f>
        <v/>
      </c>
      <c r="F346" s="25" t="str">
        <f>IF(G346="","",IF(Traitement!$B$4="SOLS","",G346*1.724))</f>
        <v/>
      </c>
      <c r="G346" s="5" t="str">
        <f>IF(C346="","",IF(Traitement!I343="","",IF(Traitement!$B$4="SOLS",C346,C346-(Traitement!I343*0.12))))</f>
        <v/>
      </c>
      <c r="H346" s="5" t="str">
        <f>IF(B346="","",IF(Traitement!$B$4="SOLS","",IF(Traitement!$B$4="SOLS","",B346*10)))</f>
        <v/>
      </c>
      <c r="I346" s="26" t="str">
        <f>IF(B346="","",IF(C346="","",IF(Traitement!$B$4="SOLS","",(C346/B346)*10)))</f>
        <v/>
      </c>
    </row>
    <row r="347" spans="1:9" customFormat="1" x14ac:dyDescent="0.25">
      <c r="A347" s="21" t="str">
        <f>IF(Traitement!A344="","",Traitement!A344)</f>
        <v/>
      </c>
      <c r="B347" s="25" t="str">
        <f>IF($A347="","",IF(Traitement!$B$3="LECO",IF(Traitement!B344&lt;LDs!$C$3,CONCATENATE("(",Traitement!E344,")&lt;LD=",LDs!$C$4),Traitement!E344),IF(Traitement!$B$3="THERMO",IF(Traitement!B344&lt;LDs!$F$3,CONCATENATE("(",Traitement!E344,")&lt;LD=",LDs!$F$4),Traitement!E344),IF(Traitement!$B$3="ELEMENTAR",IF(Traitement!B344&lt;LDs!$I$3,CONCATENATE("(",Traitement!E344,")&lt;LD=",LDs!$I$4),Traitement!E344),""))))</f>
        <v/>
      </c>
      <c r="C347" s="5" t="str">
        <f>IF($A347="","",IF(Traitement!B340="THERMO",IF(Traitement!C344&lt;LDs!$F$6,CONCATENATE("(",Traitement!F344,")&lt;LD=",LDs!$F$7),Traitement!F344),IF(Traitement!B340="ELEMENTAR",IF(Traitement!C344&lt;LDs!$I$5,CONCATENATE("(",Traitement!F344,")&lt;LD=",LDs!$I$6),Traitement!F344),"")))</f>
        <v/>
      </c>
      <c r="D347" s="26" t="str">
        <f>IF($A347="","",IF(Traitement!B340="ELEMENTAR",IF(Traitement!D344&lt;LDs!$I$7,CONCATENATE("(",Traitement!G344,")&lt;LD=",LDs!$I$8),Traitement!G344),""))</f>
        <v/>
      </c>
      <c r="F347" s="25" t="str">
        <f>IF(G347="","",IF(Traitement!$B$4="SOLS","",G347*1.724))</f>
        <v/>
      </c>
      <c r="G347" s="5" t="str">
        <f>IF(C347="","",IF(Traitement!I344="","",IF(Traitement!$B$4="SOLS",C347,C347-(Traitement!I344*0.12))))</f>
        <v/>
      </c>
      <c r="H347" s="5" t="str">
        <f>IF(B347="","",IF(Traitement!$B$4="SOLS","",IF(Traitement!$B$4="SOLS","",B347*10)))</f>
        <v/>
      </c>
      <c r="I347" s="26" t="str">
        <f>IF(B347="","",IF(C347="","",IF(Traitement!$B$4="SOLS","",(C347/B347)*10)))</f>
        <v/>
      </c>
    </row>
    <row r="348" spans="1:9" customFormat="1" x14ac:dyDescent="0.25">
      <c r="A348" s="21" t="str">
        <f>IF(Traitement!A345="","",Traitement!A345)</f>
        <v/>
      </c>
      <c r="B348" s="25" t="str">
        <f>IF($A348="","",IF(Traitement!$B$3="LECO",IF(Traitement!B345&lt;LDs!$C$3,CONCATENATE("(",Traitement!E345,")&lt;LD=",LDs!$C$4),Traitement!E345),IF(Traitement!$B$3="THERMO",IF(Traitement!B345&lt;LDs!$F$3,CONCATENATE("(",Traitement!E345,")&lt;LD=",LDs!$F$4),Traitement!E345),IF(Traitement!$B$3="ELEMENTAR",IF(Traitement!B345&lt;LDs!$I$3,CONCATENATE("(",Traitement!E345,")&lt;LD=",LDs!$I$4),Traitement!E345),""))))</f>
        <v/>
      </c>
      <c r="C348" s="5" t="str">
        <f>IF($A348="","",IF(Traitement!B341="THERMO",IF(Traitement!C345&lt;LDs!$F$6,CONCATENATE("(",Traitement!F345,")&lt;LD=",LDs!$F$7),Traitement!F345),IF(Traitement!B341="ELEMENTAR",IF(Traitement!C345&lt;LDs!$I$5,CONCATENATE("(",Traitement!F345,")&lt;LD=",LDs!$I$6),Traitement!F345),"")))</f>
        <v/>
      </c>
      <c r="D348" s="26" t="str">
        <f>IF($A348="","",IF(Traitement!B341="ELEMENTAR",IF(Traitement!D345&lt;LDs!$I$7,CONCATENATE("(",Traitement!G345,")&lt;LD=",LDs!$I$8),Traitement!G345),""))</f>
        <v/>
      </c>
      <c r="F348" s="25" t="str">
        <f>IF(G348="","",IF(Traitement!$B$4="SOLS","",G348*1.724))</f>
        <v/>
      </c>
      <c r="G348" s="5" t="str">
        <f>IF(C348="","",IF(Traitement!I345="","",IF(Traitement!$B$4="SOLS",C348,C348-(Traitement!I345*0.12))))</f>
        <v/>
      </c>
      <c r="H348" s="5" t="str">
        <f>IF(B348="","",IF(Traitement!$B$4="SOLS","",IF(Traitement!$B$4="SOLS","",B348*10)))</f>
        <v/>
      </c>
      <c r="I348" s="26" t="str">
        <f>IF(B348="","",IF(C348="","",IF(Traitement!$B$4="SOLS","",(C348/B348)*10)))</f>
        <v/>
      </c>
    </row>
    <row r="349" spans="1:9" customFormat="1" x14ac:dyDescent="0.25">
      <c r="A349" s="21" t="str">
        <f>IF(Traitement!A346="","",Traitement!A346)</f>
        <v/>
      </c>
      <c r="B349" s="25" t="str">
        <f>IF($A349="","",IF(Traitement!$B$3="LECO",IF(Traitement!B346&lt;LDs!$C$3,CONCATENATE("(",Traitement!E346,")&lt;LD=",LDs!$C$4),Traitement!E346),IF(Traitement!$B$3="THERMO",IF(Traitement!B346&lt;LDs!$F$3,CONCATENATE("(",Traitement!E346,")&lt;LD=",LDs!$F$4),Traitement!E346),IF(Traitement!$B$3="ELEMENTAR",IF(Traitement!B346&lt;LDs!$I$3,CONCATENATE("(",Traitement!E346,")&lt;LD=",LDs!$I$4),Traitement!E346),""))))</f>
        <v/>
      </c>
      <c r="C349" s="5" t="str">
        <f>IF($A349="","",IF(Traitement!B342="THERMO",IF(Traitement!C346&lt;LDs!$F$6,CONCATENATE("(",Traitement!F346,")&lt;LD=",LDs!$F$7),Traitement!F346),IF(Traitement!B342="ELEMENTAR",IF(Traitement!C346&lt;LDs!$I$5,CONCATENATE("(",Traitement!F346,")&lt;LD=",LDs!$I$6),Traitement!F346),"")))</f>
        <v/>
      </c>
      <c r="D349" s="26" t="str">
        <f>IF($A349="","",IF(Traitement!B342="ELEMENTAR",IF(Traitement!D346&lt;LDs!$I$7,CONCATENATE("(",Traitement!G346,")&lt;LD=",LDs!$I$8),Traitement!G346),""))</f>
        <v/>
      </c>
      <c r="F349" s="25" t="str">
        <f>IF(G349="","",IF(Traitement!$B$4="SOLS","",G349*1.724))</f>
        <v/>
      </c>
      <c r="G349" s="5" t="str">
        <f>IF(C349="","",IF(Traitement!I346="","",IF(Traitement!$B$4="SOLS",C349,C349-(Traitement!I346*0.12))))</f>
        <v/>
      </c>
      <c r="H349" s="5" t="str">
        <f>IF(B349="","",IF(Traitement!$B$4="SOLS","",IF(Traitement!$B$4="SOLS","",B349*10)))</f>
        <v/>
      </c>
      <c r="I349" s="26" t="str">
        <f>IF(B349="","",IF(C349="","",IF(Traitement!$B$4="SOLS","",(C349/B349)*10)))</f>
        <v/>
      </c>
    </row>
    <row r="350" spans="1:9" customFormat="1" x14ac:dyDescent="0.25">
      <c r="A350" s="21" t="str">
        <f>IF(Traitement!A347="","",Traitement!A347)</f>
        <v/>
      </c>
      <c r="B350" s="25" t="str">
        <f>IF($A350="","",IF(Traitement!$B$3="LECO",IF(Traitement!B347&lt;LDs!$C$3,CONCATENATE("(",Traitement!E347,")&lt;LD=",LDs!$C$4),Traitement!E347),IF(Traitement!$B$3="THERMO",IF(Traitement!B347&lt;LDs!$F$3,CONCATENATE("(",Traitement!E347,")&lt;LD=",LDs!$F$4),Traitement!E347),IF(Traitement!$B$3="ELEMENTAR",IF(Traitement!B347&lt;LDs!$I$3,CONCATENATE("(",Traitement!E347,")&lt;LD=",LDs!$I$4),Traitement!E347),""))))</f>
        <v/>
      </c>
      <c r="C350" s="5" t="str">
        <f>IF($A350="","",IF(Traitement!B343="THERMO",IF(Traitement!C347&lt;LDs!$F$6,CONCATENATE("(",Traitement!F347,")&lt;LD=",LDs!$F$7),Traitement!F347),IF(Traitement!B343="ELEMENTAR",IF(Traitement!C347&lt;LDs!$I$5,CONCATENATE("(",Traitement!F347,")&lt;LD=",LDs!$I$6),Traitement!F347),"")))</f>
        <v/>
      </c>
      <c r="D350" s="26" t="str">
        <f>IF($A350="","",IF(Traitement!B343="ELEMENTAR",IF(Traitement!D347&lt;LDs!$I$7,CONCATENATE("(",Traitement!G347,")&lt;LD=",LDs!$I$8),Traitement!G347),""))</f>
        <v/>
      </c>
      <c r="F350" s="25" t="str">
        <f>IF(G350="","",IF(Traitement!$B$4="SOLS","",G350*1.724))</f>
        <v/>
      </c>
      <c r="G350" s="5" t="str">
        <f>IF(C350="","",IF(Traitement!I347="","",IF(Traitement!$B$4="SOLS",C350,C350-(Traitement!I347*0.12))))</f>
        <v/>
      </c>
      <c r="H350" s="5" t="str">
        <f>IF(B350="","",IF(Traitement!$B$4="SOLS","",IF(Traitement!$B$4="SOLS","",B350*10)))</f>
        <v/>
      </c>
      <c r="I350" s="26" t="str">
        <f>IF(B350="","",IF(C350="","",IF(Traitement!$B$4="SOLS","",(C350/B350)*10)))</f>
        <v/>
      </c>
    </row>
    <row r="351" spans="1:9" customFormat="1" x14ac:dyDescent="0.25">
      <c r="A351" s="21" t="str">
        <f>IF(Traitement!A348="","",Traitement!A348)</f>
        <v/>
      </c>
      <c r="B351" s="25" t="str">
        <f>IF($A351="","",IF(Traitement!$B$3="LECO",IF(Traitement!B348&lt;LDs!$C$3,CONCATENATE("(",Traitement!E348,")&lt;LD=",LDs!$C$4),Traitement!E348),IF(Traitement!$B$3="THERMO",IF(Traitement!B348&lt;LDs!$F$3,CONCATENATE("(",Traitement!E348,")&lt;LD=",LDs!$F$4),Traitement!E348),IF(Traitement!$B$3="ELEMENTAR",IF(Traitement!B348&lt;LDs!$I$3,CONCATENATE("(",Traitement!E348,")&lt;LD=",LDs!$I$4),Traitement!E348),""))))</f>
        <v/>
      </c>
      <c r="C351" s="5" t="str">
        <f>IF($A351="","",IF(Traitement!B344="THERMO",IF(Traitement!C348&lt;LDs!$F$6,CONCATENATE("(",Traitement!F348,")&lt;LD=",LDs!$F$7),Traitement!F348),IF(Traitement!B344="ELEMENTAR",IF(Traitement!C348&lt;LDs!$I$5,CONCATENATE("(",Traitement!F348,")&lt;LD=",LDs!$I$6),Traitement!F348),"")))</f>
        <v/>
      </c>
      <c r="D351" s="26" t="str">
        <f>IF($A351="","",IF(Traitement!B344="ELEMENTAR",IF(Traitement!D348&lt;LDs!$I$7,CONCATENATE("(",Traitement!G348,")&lt;LD=",LDs!$I$8),Traitement!G348),""))</f>
        <v/>
      </c>
      <c r="F351" s="25" t="str">
        <f>IF(G351="","",IF(Traitement!$B$4="SOLS","",G351*1.724))</f>
        <v/>
      </c>
      <c r="G351" s="5" t="str">
        <f>IF(C351="","",IF(Traitement!I348="","",IF(Traitement!$B$4="SOLS",C351,C351-(Traitement!I348*0.12))))</f>
        <v/>
      </c>
      <c r="H351" s="5" t="str">
        <f>IF(B351="","",IF(Traitement!$B$4="SOLS","",IF(Traitement!$B$4="SOLS","",B351*10)))</f>
        <v/>
      </c>
      <c r="I351" s="26" t="str">
        <f>IF(B351="","",IF(C351="","",IF(Traitement!$B$4="SOLS","",(C351/B351)*10)))</f>
        <v/>
      </c>
    </row>
    <row r="352" spans="1:9" customFormat="1" x14ac:dyDescent="0.25">
      <c r="A352" s="21" t="str">
        <f>IF(Traitement!A349="","",Traitement!A349)</f>
        <v/>
      </c>
      <c r="B352" s="25" t="str">
        <f>IF($A352="","",IF(Traitement!$B$3="LECO",IF(Traitement!B349&lt;LDs!$C$3,CONCATENATE("(",Traitement!E349,")&lt;LD=",LDs!$C$4),Traitement!E349),IF(Traitement!$B$3="THERMO",IF(Traitement!B349&lt;LDs!$F$3,CONCATENATE("(",Traitement!E349,")&lt;LD=",LDs!$F$4),Traitement!E349),IF(Traitement!$B$3="ELEMENTAR",IF(Traitement!B349&lt;LDs!$I$3,CONCATENATE("(",Traitement!E349,")&lt;LD=",LDs!$I$4),Traitement!E349),""))))</f>
        <v/>
      </c>
      <c r="C352" s="5" t="str">
        <f>IF($A352="","",IF(Traitement!B345="THERMO",IF(Traitement!C349&lt;LDs!$F$6,CONCATENATE("(",Traitement!F349,")&lt;LD=",LDs!$F$7),Traitement!F349),IF(Traitement!B345="ELEMENTAR",IF(Traitement!C349&lt;LDs!$I$5,CONCATENATE("(",Traitement!F349,")&lt;LD=",LDs!$I$6),Traitement!F349),"")))</f>
        <v/>
      </c>
      <c r="D352" s="26" t="str">
        <f>IF($A352="","",IF(Traitement!B345="ELEMENTAR",IF(Traitement!D349&lt;LDs!$I$7,CONCATENATE("(",Traitement!G349,")&lt;LD=",LDs!$I$8),Traitement!G349),""))</f>
        <v/>
      </c>
      <c r="F352" s="25" t="str">
        <f>IF(G352="","",IF(Traitement!$B$4="SOLS","",G352*1.724))</f>
        <v/>
      </c>
      <c r="G352" s="5" t="str">
        <f>IF(C352="","",IF(Traitement!I349="","",IF(Traitement!$B$4="SOLS",C352,C352-(Traitement!I349*0.12))))</f>
        <v/>
      </c>
      <c r="H352" s="5" t="str">
        <f>IF(B352="","",IF(Traitement!$B$4="SOLS","",IF(Traitement!$B$4="SOLS","",B352*10)))</f>
        <v/>
      </c>
      <c r="I352" s="26" t="str">
        <f>IF(B352="","",IF(C352="","",IF(Traitement!$B$4="SOLS","",(C352/B352)*10)))</f>
        <v/>
      </c>
    </row>
    <row r="353" spans="1:9" customFormat="1" x14ac:dyDescent="0.25">
      <c r="A353" s="21" t="str">
        <f>IF(Traitement!A350="","",Traitement!A350)</f>
        <v/>
      </c>
      <c r="B353" s="25" t="str">
        <f>IF($A353="","",IF(Traitement!$B$3="LECO",IF(Traitement!B350&lt;LDs!$C$3,CONCATENATE("(",Traitement!E350,")&lt;LD=",LDs!$C$4),Traitement!E350),IF(Traitement!$B$3="THERMO",IF(Traitement!B350&lt;LDs!$F$3,CONCATENATE("(",Traitement!E350,")&lt;LD=",LDs!$F$4),Traitement!E350),IF(Traitement!$B$3="ELEMENTAR",IF(Traitement!B350&lt;LDs!$I$3,CONCATENATE("(",Traitement!E350,")&lt;LD=",LDs!$I$4),Traitement!E350),""))))</f>
        <v/>
      </c>
      <c r="C353" s="5" t="str">
        <f>IF($A353="","",IF(Traitement!B346="THERMO",IF(Traitement!C350&lt;LDs!$F$6,CONCATENATE("(",Traitement!F350,")&lt;LD=",LDs!$F$7),Traitement!F350),IF(Traitement!B346="ELEMENTAR",IF(Traitement!C350&lt;LDs!$I$5,CONCATENATE("(",Traitement!F350,")&lt;LD=",LDs!$I$6),Traitement!F350),"")))</f>
        <v/>
      </c>
      <c r="D353" s="26" t="str">
        <f>IF($A353="","",IF(Traitement!B346="ELEMENTAR",IF(Traitement!D350&lt;LDs!$I$7,CONCATENATE("(",Traitement!G350,")&lt;LD=",LDs!$I$8),Traitement!G350),""))</f>
        <v/>
      </c>
      <c r="F353" s="25" t="str">
        <f>IF(G353="","",IF(Traitement!$B$4="SOLS","",G353*1.724))</f>
        <v/>
      </c>
      <c r="G353" s="5" t="str">
        <f>IF(C353="","",IF(Traitement!I350="","",IF(Traitement!$B$4="SOLS",C353,C353-(Traitement!I350*0.12))))</f>
        <v/>
      </c>
      <c r="H353" s="5" t="str">
        <f>IF(B353="","",IF(Traitement!$B$4="SOLS","",IF(Traitement!$B$4="SOLS","",B353*10)))</f>
        <v/>
      </c>
      <c r="I353" s="26" t="str">
        <f>IF(B353="","",IF(C353="","",IF(Traitement!$B$4="SOLS","",(C353/B353)*10)))</f>
        <v/>
      </c>
    </row>
    <row r="354" spans="1:9" customFormat="1" x14ac:dyDescent="0.25">
      <c r="A354" s="21" t="str">
        <f>IF(Traitement!A351="","",Traitement!A351)</f>
        <v/>
      </c>
      <c r="B354" s="25" t="str">
        <f>IF($A354="","",IF(Traitement!$B$3="LECO",IF(Traitement!B351&lt;LDs!$C$3,CONCATENATE("(",Traitement!E351,")&lt;LD=",LDs!$C$4),Traitement!E351),IF(Traitement!$B$3="THERMO",IF(Traitement!B351&lt;LDs!$F$3,CONCATENATE("(",Traitement!E351,")&lt;LD=",LDs!$F$4),Traitement!E351),IF(Traitement!$B$3="ELEMENTAR",IF(Traitement!B351&lt;LDs!$I$3,CONCATENATE("(",Traitement!E351,")&lt;LD=",LDs!$I$4),Traitement!E351),""))))</f>
        <v/>
      </c>
      <c r="C354" s="5" t="str">
        <f>IF($A354="","",IF(Traitement!B347="THERMO",IF(Traitement!C351&lt;LDs!$F$6,CONCATENATE("(",Traitement!F351,")&lt;LD=",LDs!$F$7),Traitement!F351),IF(Traitement!B347="ELEMENTAR",IF(Traitement!C351&lt;LDs!$I$5,CONCATENATE("(",Traitement!F351,")&lt;LD=",LDs!$I$6),Traitement!F351),"")))</f>
        <v/>
      </c>
      <c r="D354" s="26" t="str">
        <f>IF($A354="","",IF(Traitement!B347="ELEMENTAR",IF(Traitement!D351&lt;LDs!$I$7,CONCATENATE("(",Traitement!G351,")&lt;LD=",LDs!$I$8),Traitement!G351),""))</f>
        <v/>
      </c>
      <c r="F354" s="25" t="str">
        <f>IF(G354="","",IF(Traitement!$B$4="SOLS","",G354*1.724))</f>
        <v/>
      </c>
      <c r="G354" s="5" t="str">
        <f>IF(C354="","",IF(Traitement!I351="","",IF(Traitement!$B$4="SOLS",C354,C354-(Traitement!I351*0.12))))</f>
        <v/>
      </c>
      <c r="H354" s="5" t="str">
        <f>IF(B354="","",IF(Traitement!$B$4="SOLS","",IF(Traitement!$B$4="SOLS","",B354*10)))</f>
        <v/>
      </c>
      <c r="I354" s="26" t="str">
        <f>IF(B354="","",IF(C354="","",IF(Traitement!$B$4="SOLS","",(C354/B354)*10)))</f>
        <v/>
      </c>
    </row>
    <row r="355" spans="1:9" customFormat="1" x14ac:dyDescent="0.25">
      <c r="A355" s="21" t="str">
        <f>IF(Traitement!A352="","",Traitement!A352)</f>
        <v/>
      </c>
      <c r="B355" s="25" t="str">
        <f>IF($A355="","",IF(Traitement!$B$3="LECO",IF(Traitement!B352&lt;LDs!$C$3,CONCATENATE("(",Traitement!E352,")&lt;LD=",LDs!$C$4),Traitement!E352),IF(Traitement!$B$3="THERMO",IF(Traitement!B352&lt;LDs!$F$3,CONCATENATE("(",Traitement!E352,")&lt;LD=",LDs!$F$4),Traitement!E352),IF(Traitement!$B$3="ELEMENTAR",IF(Traitement!B352&lt;LDs!$I$3,CONCATENATE("(",Traitement!E352,")&lt;LD=",LDs!$I$4),Traitement!E352),""))))</f>
        <v/>
      </c>
      <c r="C355" s="5" t="str">
        <f>IF($A355="","",IF(Traitement!B348="THERMO",IF(Traitement!C352&lt;LDs!$F$6,CONCATENATE("(",Traitement!F352,")&lt;LD=",LDs!$F$7),Traitement!F352),IF(Traitement!B348="ELEMENTAR",IF(Traitement!C352&lt;LDs!$I$5,CONCATENATE("(",Traitement!F352,")&lt;LD=",LDs!$I$6),Traitement!F352),"")))</f>
        <v/>
      </c>
      <c r="D355" s="26" t="str">
        <f>IF($A355="","",IF(Traitement!B348="ELEMENTAR",IF(Traitement!D352&lt;LDs!$I$7,CONCATENATE("(",Traitement!G352,")&lt;LD=",LDs!$I$8),Traitement!G352),""))</f>
        <v/>
      </c>
      <c r="F355" s="25" t="str">
        <f>IF(G355="","",IF(Traitement!$B$4="SOLS","",G355*1.724))</f>
        <v/>
      </c>
      <c r="G355" s="5" t="str">
        <f>IF(C355="","",IF(Traitement!I352="","",IF(Traitement!$B$4="SOLS",C355,C355-(Traitement!I352*0.12))))</f>
        <v/>
      </c>
      <c r="H355" s="5" t="str">
        <f>IF(B355="","",IF(Traitement!$B$4="SOLS","",IF(Traitement!$B$4="SOLS","",B355*10)))</f>
        <v/>
      </c>
      <c r="I355" s="26" t="str">
        <f>IF(B355="","",IF(C355="","",IF(Traitement!$B$4="SOLS","",(C355/B355)*10)))</f>
        <v/>
      </c>
    </row>
    <row r="356" spans="1:9" customFormat="1" x14ac:dyDescent="0.25">
      <c r="A356" s="21" t="str">
        <f>IF(Traitement!A353="","",Traitement!A353)</f>
        <v/>
      </c>
      <c r="B356" s="25" t="str">
        <f>IF($A356="","",IF(Traitement!$B$3="LECO",IF(Traitement!B353&lt;LDs!$C$3,CONCATENATE("(",Traitement!E353,")&lt;LD=",LDs!$C$4),Traitement!E353),IF(Traitement!$B$3="THERMO",IF(Traitement!B353&lt;LDs!$F$3,CONCATENATE("(",Traitement!E353,")&lt;LD=",LDs!$F$4),Traitement!E353),IF(Traitement!$B$3="ELEMENTAR",IF(Traitement!B353&lt;LDs!$I$3,CONCATENATE("(",Traitement!E353,")&lt;LD=",LDs!$I$4),Traitement!E353),""))))</f>
        <v/>
      </c>
      <c r="C356" s="5" t="str">
        <f>IF($A356="","",IF(Traitement!B349="THERMO",IF(Traitement!C353&lt;LDs!$F$6,CONCATENATE("(",Traitement!F353,")&lt;LD=",LDs!$F$7),Traitement!F353),IF(Traitement!B349="ELEMENTAR",IF(Traitement!C353&lt;LDs!$I$5,CONCATENATE("(",Traitement!F353,")&lt;LD=",LDs!$I$6),Traitement!F353),"")))</f>
        <v/>
      </c>
      <c r="D356" s="26" t="str">
        <f>IF($A356="","",IF(Traitement!B349="ELEMENTAR",IF(Traitement!D353&lt;LDs!$I$7,CONCATENATE("(",Traitement!G353,")&lt;LD=",LDs!$I$8),Traitement!G353),""))</f>
        <v/>
      </c>
      <c r="F356" s="25" t="str">
        <f>IF(G356="","",IF(Traitement!$B$4="SOLS","",G356*1.724))</f>
        <v/>
      </c>
      <c r="G356" s="5" t="str">
        <f>IF(C356="","",IF(Traitement!I353="","",IF(Traitement!$B$4="SOLS",C356,C356-(Traitement!I353*0.12))))</f>
        <v/>
      </c>
      <c r="H356" s="5" t="str">
        <f>IF(B356="","",IF(Traitement!$B$4="SOLS","",IF(Traitement!$B$4="SOLS","",B356*10)))</f>
        <v/>
      </c>
      <c r="I356" s="26" t="str">
        <f>IF(B356="","",IF(C356="","",IF(Traitement!$B$4="SOLS","",(C356/B356)*10)))</f>
        <v/>
      </c>
    </row>
    <row r="357" spans="1:9" customFormat="1" x14ac:dyDescent="0.25">
      <c r="A357" s="21" t="str">
        <f>IF(Traitement!A354="","",Traitement!A354)</f>
        <v/>
      </c>
      <c r="B357" s="25" t="str">
        <f>IF($A357="","",IF(Traitement!$B$3="LECO",IF(Traitement!B354&lt;LDs!$C$3,CONCATENATE("(",Traitement!E354,")&lt;LD=",LDs!$C$4),Traitement!E354),IF(Traitement!$B$3="THERMO",IF(Traitement!B354&lt;LDs!$F$3,CONCATENATE("(",Traitement!E354,")&lt;LD=",LDs!$F$4),Traitement!E354),IF(Traitement!$B$3="ELEMENTAR",IF(Traitement!B354&lt;LDs!$I$3,CONCATENATE("(",Traitement!E354,")&lt;LD=",LDs!$I$4),Traitement!E354),""))))</f>
        <v/>
      </c>
      <c r="C357" s="5" t="str">
        <f>IF($A357="","",IF(Traitement!B350="THERMO",IF(Traitement!C354&lt;LDs!$F$6,CONCATENATE("(",Traitement!F354,")&lt;LD=",LDs!$F$7),Traitement!F354),IF(Traitement!B350="ELEMENTAR",IF(Traitement!C354&lt;LDs!$I$5,CONCATENATE("(",Traitement!F354,")&lt;LD=",LDs!$I$6),Traitement!F354),"")))</f>
        <v/>
      </c>
      <c r="D357" s="26" t="str">
        <f>IF($A357="","",IF(Traitement!B350="ELEMENTAR",IF(Traitement!D354&lt;LDs!$I$7,CONCATENATE("(",Traitement!G354,")&lt;LD=",LDs!$I$8),Traitement!G354),""))</f>
        <v/>
      </c>
      <c r="F357" s="25" t="str">
        <f>IF(G357="","",IF(Traitement!$B$4="SOLS","",G357*1.724))</f>
        <v/>
      </c>
      <c r="G357" s="5" t="str">
        <f>IF(C357="","",IF(Traitement!I354="","",IF(Traitement!$B$4="SOLS",C357,C357-(Traitement!I354*0.12))))</f>
        <v/>
      </c>
      <c r="H357" s="5" t="str">
        <f>IF(B357="","",IF(Traitement!$B$4="SOLS","",IF(Traitement!$B$4="SOLS","",B357*10)))</f>
        <v/>
      </c>
      <c r="I357" s="26" t="str">
        <f>IF(B357="","",IF(C357="","",IF(Traitement!$B$4="SOLS","",(C357/B357)*10)))</f>
        <v/>
      </c>
    </row>
    <row r="358" spans="1:9" customFormat="1" x14ac:dyDescent="0.25">
      <c r="A358" s="21" t="str">
        <f>IF(Traitement!A355="","",Traitement!A355)</f>
        <v/>
      </c>
      <c r="B358" s="25" t="str">
        <f>IF($A358="","",IF(Traitement!$B$3="LECO",IF(Traitement!B355&lt;LDs!$C$3,CONCATENATE("(",Traitement!E355,")&lt;LD=",LDs!$C$4),Traitement!E355),IF(Traitement!$B$3="THERMO",IF(Traitement!B355&lt;LDs!$F$3,CONCATENATE("(",Traitement!E355,")&lt;LD=",LDs!$F$4),Traitement!E355),IF(Traitement!$B$3="ELEMENTAR",IF(Traitement!B355&lt;LDs!$I$3,CONCATENATE("(",Traitement!E355,")&lt;LD=",LDs!$I$4),Traitement!E355),""))))</f>
        <v/>
      </c>
      <c r="C358" s="5" t="str">
        <f>IF($A358="","",IF(Traitement!B351="THERMO",IF(Traitement!C355&lt;LDs!$F$6,CONCATENATE("(",Traitement!F355,")&lt;LD=",LDs!$F$7),Traitement!F355),IF(Traitement!B351="ELEMENTAR",IF(Traitement!C355&lt;LDs!$I$5,CONCATENATE("(",Traitement!F355,")&lt;LD=",LDs!$I$6),Traitement!F355),"")))</f>
        <v/>
      </c>
      <c r="D358" s="26" t="str">
        <f>IF($A358="","",IF(Traitement!B351="ELEMENTAR",IF(Traitement!D355&lt;LDs!$I$7,CONCATENATE("(",Traitement!G355,")&lt;LD=",LDs!$I$8),Traitement!G355),""))</f>
        <v/>
      </c>
      <c r="F358" s="25" t="str">
        <f>IF(G358="","",IF(Traitement!$B$4="SOLS","",G358*1.724))</f>
        <v/>
      </c>
      <c r="G358" s="5" t="str">
        <f>IF(C358="","",IF(Traitement!I355="","",IF(Traitement!$B$4="SOLS",C358,C358-(Traitement!I355*0.12))))</f>
        <v/>
      </c>
      <c r="H358" s="5" t="str">
        <f>IF(B358="","",IF(Traitement!$B$4="SOLS","",IF(Traitement!$B$4="SOLS","",B358*10)))</f>
        <v/>
      </c>
      <c r="I358" s="26" t="str">
        <f>IF(B358="","",IF(C358="","",IF(Traitement!$B$4="SOLS","",(C358/B358)*10)))</f>
        <v/>
      </c>
    </row>
    <row r="359" spans="1:9" customFormat="1" x14ac:dyDescent="0.25">
      <c r="A359" s="21" t="str">
        <f>IF(Traitement!A356="","",Traitement!A356)</f>
        <v/>
      </c>
      <c r="B359" s="25" t="str">
        <f>IF($A359="","",IF(Traitement!$B$3="LECO",IF(Traitement!B356&lt;LDs!$C$3,CONCATENATE("(",Traitement!E356,")&lt;LD=",LDs!$C$4),Traitement!E356),IF(Traitement!$B$3="THERMO",IF(Traitement!B356&lt;LDs!$F$3,CONCATENATE("(",Traitement!E356,")&lt;LD=",LDs!$F$4),Traitement!E356),IF(Traitement!$B$3="ELEMENTAR",IF(Traitement!B356&lt;LDs!$I$3,CONCATENATE("(",Traitement!E356,")&lt;LD=",LDs!$I$4),Traitement!E356),""))))</f>
        <v/>
      </c>
      <c r="C359" s="5" t="str">
        <f>IF($A359="","",IF(Traitement!B352="THERMO",IF(Traitement!C356&lt;LDs!$F$6,CONCATENATE("(",Traitement!F356,")&lt;LD=",LDs!$F$7),Traitement!F356),IF(Traitement!B352="ELEMENTAR",IF(Traitement!C356&lt;LDs!$I$5,CONCATENATE("(",Traitement!F356,")&lt;LD=",LDs!$I$6),Traitement!F356),"")))</f>
        <v/>
      </c>
      <c r="D359" s="26" t="str">
        <f>IF($A359="","",IF(Traitement!B352="ELEMENTAR",IF(Traitement!D356&lt;LDs!$I$7,CONCATENATE("(",Traitement!G356,")&lt;LD=",LDs!$I$8),Traitement!G356),""))</f>
        <v/>
      </c>
      <c r="F359" s="25" t="str">
        <f>IF(G359="","",IF(Traitement!$B$4="SOLS","",G359*1.724))</f>
        <v/>
      </c>
      <c r="G359" s="5" t="str">
        <f>IF(C359="","",IF(Traitement!I356="","",IF(Traitement!$B$4="SOLS",C359,C359-(Traitement!I356*0.12))))</f>
        <v/>
      </c>
      <c r="H359" s="5" t="str">
        <f>IF(B359="","",IF(Traitement!$B$4="SOLS","",IF(Traitement!$B$4="SOLS","",B359*10)))</f>
        <v/>
      </c>
      <c r="I359" s="26" t="str">
        <f>IF(B359="","",IF(C359="","",IF(Traitement!$B$4="SOLS","",(C359/B359)*10)))</f>
        <v/>
      </c>
    </row>
    <row r="360" spans="1:9" customFormat="1" x14ac:dyDescent="0.25">
      <c r="A360" s="21" t="str">
        <f>IF(Traitement!A357="","",Traitement!A357)</f>
        <v/>
      </c>
      <c r="B360" s="25" t="str">
        <f>IF($A360="","",IF(Traitement!$B$3="LECO",IF(Traitement!B357&lt;LDs!$C$3,CONCATENATE("(",Traitement!E357,")&lt;LD=",LDs!$C$4),Traitement!E357),IF(Traitement!$B$3="THERMO",IF(Traitement!B357&lt;LDs!$F$3,CONCATENATE("(",Traitement!E357,")&lt;LD=",LDs!$F$4),Traitement!E357),IF(Traitement!$B$3="ELEMENTAR",IF(Traitement!B357&lt;LDs!$I$3,CONCATENATE("(",Traitement!E357,")&lt;LD=",LDs!$I$4),Traitement!E357),""))))</f>
        <v/>
      </c>
      <c r="C360" s="5" t="str">
        <f>IF($A360="","",IF(Traitement!B353="THERMO",IF(Traitement!C357&lt;LDs!$F$6,CONCATENATE("(",Traitement!F357,")&lt;LD=",LDs!$F$7),Traitement!F357),IF(Traitement!B353="ELEMENTAR",IF(Traitement!C357&lt;LDs!$I$5,CONCATENATE("(",Traitement!F357,")&lt;LD=",LDs!$I$6),Traitement!F357),"")))</f>
        <v/>
      </c>
      <c r="D360" s="26" t="str">
        <f>IF($A360="","",IF(Traitement!B353="ELEMENTAR",IF(Traitement!D357&lt;LDs!$I$7,CONCATENATE("(",Traitement!G357,")&lt;LD=",LDs!$I$8),Traitement!G357),""))</f>
        <v/>
      </c>
      <c r="F360" s="25" t="str">
        <f>IF(G360="","",IF(Traitement!$B$4="SOLS","",G360*1.724))</f>
        <v/>
      </c>
      <c r="G360" s="5" t="str">
        <f>IF(C360="","",IF(Traitement!I357="","",IF(Traitement!$B$4="SOLS",C360,C360-(Traitement!I357*0.12))))</f>
        <v/>
      </c>
      <c r="H360" s="5" t="str">
        <f>IF(B360="","",IF(Traitement!$B$4="SOLS","",IF(Traitement!$B$4="SOLS","",B360*10)))</f>
        <v/>
      </c>
      <c r="I360" s="26" t="str">
        <f>IF(B360="","",IF(C360="","",IF(Traitement!$B$4="SOLS","",(C360/B360)*10)))</f>
        <v/>
      </c>
    </row>
    <row r="361" spans="1:9" customFormat="1" x14ac:dyDescent="0.25">
      <c r="A361" s="21" t="str">
        <f>IF(Traitement!A358="","",Traitement!A358)</f>
        <v/>
      </c>
      <c r="B361" s="25" t="str">
        <f>IF($A361="","",IF(Traitement!$B$3="LECO",IF(Traitement!B358&lt;LDs!$C$3,CONCATENATE("(",Traitement!E358,")&lt;LD=",LDs!$C$4),Traitement!E358),IF(Traitement!$B$3="THERMO",IF(Traitement!B358&lt;LDs!$F$3,CONCATENATE("(",Traitement!E358,")&lt;LD=",LDs!$F$4),Traitement!E358),IF(Traitement!$B$3="ELEMENTAR",IF(Traitement!B358&lt;LDs!$I$3,CONCATENATE("(",Traitement!E358,")&lt;LD=",LDs!$I$4),Traitement!E358),""))))</f>
        <v/>
      </c>
      <c r="C361" s="5" t="str">
        <f>IF($A361="","",IF(Traitement!B354="THERMO",IF(Traitement!C358&lt;LDs!$F$6,CONCATENATE("(",Traitement!F358,")&lt;LD=",LDs!$F$7),Traitement!F358),IF(Traitement!B354="ELEMENTAR",IF(Traitement!C358&lt;LDs!$I$5,CONCATENATE("(",Traitement!F358,")&lt;LD=",LDs!$I$6),Traitement!F358),"")))</f>
        <v/>
      </c>
      <c r="D361" s="26" t="str">
        <f>IF($A361="","",IF(Traitement!B354="ELEMENTAR",IF(Traitement!D358&lt;LDs!$I$7,CONCATENATE("(",Traitement!G358,")&lt;LD=",LDs!$I$8),Traitement!G358),""))</f>
        <v/>
      </c>
      <c r="F361" s="25" t="str">
        <f>IF(G361="","",IF(Traitement!$B$4="SOLS","",G361*1.724))</f>
        <v/>
      </c>
      <c r="G361" s="5" t="str">
        <f>IF(C361="","",IF(Traitement!I358="","",IF(Traitement!$B$4="SOLS",C361,C361-(Traitement!I358*0.12))))</f>
        <v/>
      </c>
      <c r="H361" s="5" t="str">
        <f>IF(B361="","",IF(Traitement!$B$4="SOLS","",IF(Traitement!$B$4="SOLS","",B361*10)))</f>
        <v/>
      </c>
      <c r="I361" s="26" t="str">
        <f>IF(B361="","",IF(C361="","",IF(Traitement!$B$4="SOLS","",(C361/B361)*10)))</f>
        <v/>
      </c>
    </row>
    <row r="362" spans="1:9" customFormat="1" x14ac:dyDescent="0.25">
      <c r="A362" s="21" t="str">
        <f>IF(Traitement!A359="","",Traitement!A359)</f>
        <v/>
      </c>
      <c r="B362" s="25" t="str">
        <f>IF($A362="","",IF(Traitement!$B$3="LECO",IF(Traitement!B359&lt;LDs!$C$3,CONCATENATE("(",Traitement!E359,")&lt;LD=",LDs!$C$4),Traitement!E359),IF(Traitement!$B$3="THERMO",IF(Traitement!B359&lt;LDs!$F$3,CONCATENATE("(",Traitement!E359,")&lt;LD=",LDs!$F$4),Traitement!E359),IF(Traitement!$B$3="ELEMENTAR",IF(Traitement!B359&lt;LDs!$I$3,CONCATENATE("(",Traitement!E359,")&lt;LD=",LDs!$I$4),Traitement!E359),""))))</f>
        <v/>
      </c>
      <c r="C362" s="5" t="str">
        <f>IF($A362="","",IF(Traitement!B355="THERMO",IF(Traitement!C359&lt;LDs!$F$6,CONCATENATE("(",Traitement!F359,")&lt;LD=",LDs!$F$7),Traitement!F359),IF(Traitement!B355="ELEMENTAR",IF(Traitement!C359&lt;LDs!$I$5,CONCATENATE("(",Traitement!F359,")&lt;LD=",LDs!$I$6),Traitement!F359),"")))</f>
        <v/>
      </c>
      <c r="D362" s="26" t="str">
        <f>IF($A362="","",IF(Traitement!B355="ELEMENTAR",IF(Traitement!D359&lt;LDs!$I$7,CONCATENATE("(",Traitement!G359,")&lt;LD=",LDs!$I$8),Traitement!G359),""))</f>
        <v/>
      </c>
      <c r="F362" s="25" t="str">
        <f>IF(G362="","",IF(Traitement!$B$4="SOLS","",G362*1.724))</f>
        <v/>
      </c>
      <c r="G362" s="5" t="str">
        <f>IF(C362="","",IF(Traitement!I359="","",IF(Traitement!$B$4="SOLS",C362,C362-(Traitement!I359*0.12))))</f>
        <v/>
      </c>
      <c r="H362" s="5" t="str">
        <f>IF(B362="","",IF(Traitement!$B$4="SOLS","",IF(Traitement!$B$4="SOLS","",B362*10)))</f>
        <v/>
      </c>
      <c r="I362" s="26" t="str">
        <f>IF(B362="","",IF(C362="","",IF(Traitement!$B$4="SOLS","",(C362/B362)*10)))</f>
        <v/>
      </c>
    </row>
    <row r="363" spans="1:9" customFormat="1" x14ac:dyDescent="0.25">
      <c r="A363" s="21" t="str">
        <f>IF(Traitement!A360="","",Traitement!A360)</f>
        <v/>
      </c>
      <c r="B363" s="25" t="str">
        <f>IF($A363="","",IF(Traitement!$B$3="LECO",IF(Traitement!B360&lt;LDs!$C$3,CONCATENATE("(",Traitement!E360,")&lt;LD=",LDs!$C$4),Traitement!E360),IF(Traitement!$B$3="THERMO",IF(Traitement!B360&lt;LDs!$F$3,CONCATENATE("(",Traitement!E360,")&lt;LD=",LDs!$F$4),Traitement!E360),IF(Traitement!$B$3="ELEMENTAR",IF(Traitement!B360&lt;LDs!$I$3,CONCATENATE("(",Traitement!E360,")&lt;LD=",LDs!$I$4),Traitement!E360),""))))</f>
        <v/>
      </c>
      <c r="C363" s="5" t="str">
        <f>IF($A363="","",IF(Traitement!B356="THERMO",IF(Traitement!C360&lt;LDs!$F$6,CONCATENATE("(",Traitement!F360,")&lt;LD=",LDs!$F$7),Traitement!F360),IF(Traitement!B356="ELEMENTAR",IF(Traitement!C360&lt;LDs!$I$5,CONCATENATE("(",Traitement!F360,")&lt;LD=",LDs!$I$6),Traitement!F360),"")))</f>
        <v/>
      </c>
      <c r="D363" s="26" t="str">
        <f>IF($A363="","",IF(Traitement!B356="ELEMENTAR",IF(Traitement!D360&lt;LDs!$I$7,CONCATENATE("(",Traitement!G360,")&lt;LD=",LDs!$I$8),Traitement!G360),""))</f>
        <v/>
      </c>
      <c r="F363" s="25" t="str">
        <f>IF(G363="","",IF(Traitement!$B$4="SOLS","",G363*1.724))</f>
        <v/>
      </c>
      <c r="G363" s="5" t="str">
        <f>IF(C363="","",IF(Traitement!I360="","",IF(Traitement!$B$4="SOLS",C363,C363-(Traitement!I360*0.12))))</f>
        <v/>
      </c>
      <c r="H363" s="5" t="str">
        <f>IF(B363="","",IF(Traitement!$B$4="SOLS","",IF(Traitement!$B$4="SOLS","",B363*10)))</f>
        <v/>
      </c>
      <c r="I363" s="26" t="str">
        <f>IF(B363="","",IF(C363="","",IF(Traitement!$B$4="SOLS","",(C363/B363)*10)))</f>
        <v/>
      </c>
    </row>
    <row r="364" spans="1:9" customFormat="1" x14ac:dyDescent="0.25">
      <c r="A364" s="21" t="str">
        <f>IF(Traitement!A361="","",Traitement!A361)</f>
        <v/>
      </c>
      <c r="B364" s="25" t="str">
        <f>IF($A364="","",IF(Traitement!$B$3="LECO",IF(Traitement!B361&lt;LDs!$C$3,CONCATENATE("(",Traitement!E361,")&lt;LD=",LDs!$C$4),Traitement!E361),IF(Traitement!$B$3="THERMO",IF(Traitement!B361&lt;LDs!$F$3,CONCATENATE("(",Traitement!E361,")&lt;LD=",LDs!$F$4),Traitement!E361),IF(Traitement!$B$3="ELEMENTAR",IF(Traitement!B361&lt;LDs!$I$3,CONCATENATE("(",Traitement!E361,")&lt;LD=",LDs!$I$4),Traitement!E361),""))))</f>
        <v/>
      </c>
      <c r="C364" s="5" t="str">
        <f>IF($A364="","",IF(Traitement!B357="THERMO",IF(Traitement!C361&lt;LDs!$F$6,CONCATENATE("(",Traitement!F361,")&lt;LD=",LDs!$F$7),Traitement!F361),IF(Traitement!B357="ELEMENTAR",IF(Traitement!C361&lt;LDs!$I$5,CONCATENATE("(",Traitement!F361,")&lt;LD=",LDs!$I$6),Traitement!F361),"")))</f>
        <v/>
      </c>
      <c r="D364" s="26" t="str">
        <f>IF($A364="","",IF(Traitement!B357="ELEMENTAR",IF(Traitement!D361&lt;LDs!$I$7,CONCATENATE("(",Traitement!G361,")&lt;LD=",LDs!$I$8),Traitement!G361),""))</f>
        <v/>
      </c>
      <c r="F364" s="25" t="str">
        <f>IF(G364="","",IF(Traitement!$B$4="SOLS","",G364*1.724))</f>
        <v/>
      </c>
      <c r="G364" s="5" t="str">
        <f>IF(C364="","",IF(Traitement!I361="","",IF(Traitement!$B$4="SOLS",C364,C364-(Traitement!I361*0.12))))</f>
        <v/>
      </c>
      <c r="H364" s="5" t="str">
        <f>IF(B364="","",IF(Traitement!$B$4="SOLS","",IF(Traitement!$B$4="SOLS","",B364*10)))</f>
        <v/>
      </c>
      <c r="I364" s="26" t="str">
        <f>IF(B364="","",IF(C364="","",IF(Traitement!$B$4="SOLS","",(C364/B364)*10)))</f>
        <v/>
      </c>
    </row>
    <row r="365" spans="1:9" customFormat="1" x14ac:dyDescent="0.25">
      <c r="A365" s="21" t="str">
        <f>IF(Traitement!A362="","",Traitement!A362)</f>
        <v/>
      </c>
      <c r="B365" s="25" t="str">
        <f>IF($A365="","",IF(Traitement!$B$3="LECO",IF(Traitement!B362&lt;LDs!$C$3,CONCATENATE("(",Traitement!E362,")&lt;LD=",LDs!$C$4),Traitement!E362),IF(Traitement!$B$3="THERMO",IF(Traitement!B362&lt;LDs!$F$3,CONCATENATE("(",Traitement!E362,")&lt;LD=",LDs!$F$4),Traitement!E362),IF(Traitement!$B$3="ELEMENTAR",IF(Traitement!B362&lt;LDs!$I$3,CONCATENATE("(",Traitement!E362,")&lt;LD=",LDs!$I$4),Traitement!E362),""))))</f>
        <v/>
      </c>
      <c r="C365" s="5" t="str">
        <f>IF($A365="","",IF(Traitement!B358="THERMO",IF(Traitement!C362&lt;LDs!$F$6,CONCATENATE("(",Traitement!F362,")&lt;LD=",LDs!$F$7),Traitement!F362),IF(Traitement!B358="ELEMENTAR",IF(Traitement!C362&lt;LDs!$I$5,CONCATENATE("(",Traitement!F362,")&lt;LD=",LDs!$I$6),Traitement!F362),"")))</f>
        <v/>
      </c>
      <c r="D365" s="26" t="str">
        <f>IF($A365="","",IF(Traitement!B358="ELEMENTAR",IF(Traitement!D362&lt;LDs!$I$7,CONCATENATE("(",Traitement!G362,")&lt;LD=",LDs!$I$8),Traitement!G362),""))</f>
        <v/>
      </c>
      <c r="F365" s="25" t="str">
        <f>IF(G365="","",IF(Traitement!$B$4="SOLS","",G365*1.724))</f>
        <v/>
      </c>
      <c r="G365" s="5" t="str">
        <f>IF(C365="","",IF(Traitement!I362="","",IF(Traitement!$B$4="SOLS",C365,C365-(Traitement!I362*0.12))))</f>
        <v/>
      </c>
      <c r="H365" s="5" t="str">
        <f>IF(B365="","",IF(Traitement!$B$4="SOLS","",IF(Traitement!$B$4="SOLS","",B365*10)))</f>
        <v/>
      </c>
      <c r="I365" s="26" t="str">
        <f>IF(B365="","",IF(C365="","",IF(Traitement!$B$4="SOLS","",(C365/B365)*10)))</f>
        <v/>
      </c>
    </row>
    <row r="366" spans="1:9" customFormat="1" x14ac:dyDescent="0.25">
      <c r="A366" s="21" t="str">
        <f>IF(Traitement!A363="","",Traitement!A363)</f>
        <v/>
      </c>
      <c r="B366" s="25" t="str">
        <f>IF($A366="","",IF(Traitement!$B$3="LECO",IF(Traitement!B363&lt;LDs!$C$3,CONCATENATE("(",Traitement!E363,")&lt;LD=",LDs!$C$4),Traitement!E363),IF(Traitement!$B$3="THERMO",IF(Traitement!B363&lt;LDs!$F$3,CONCATENATE("(",Traitement!E363,")&lt;LD=",LDs!$F$4),Traitement!E363),IF(Traitement!$B$3="ELEMENTAR",IF(Traitement!B363&lt;LDs!$I$3,CONCATENATE("(",Traitement!E363,")&lt;LD=",LDs!$I$4),Traitement!E363),""))))</f>
        <v/>
      </c>
      <c r="C366" s="5" t="str">
        <f>IF($A366="","",IF(Traitement!B359="THERMO",IF(Traitement!C363&lt;LDs!$F$6,CONCATENATE("(",Traitement!F363,")&lt;LD=",LDs!$F$7),Traitement!F363),IF(Traitement!B359="ELEMENTAR",IF(Traitement!C363&lt;LDs!$I$5,CONCATENATE("(",Traitement!F363,")&lt;LD=",LDs!$I$6),Traitement!F363),"")))</f>
        <v/>
      </c>
      <c r="D366" s="26" t="str">
        <f>IF($A366="","",IF(Traitement!B359="ELEMENTAR",IF(Traitement!D363&lt;LDs!$I$7,CONCATENATE("(",Traitement!G363,")&lt;LD=",LDs!$I$8),Traitement!G363),""))</f>
        <v/>
      </c>
      <c r="F366" s="25" t="str">
        <f>IF(G366="","",IF(Traitement!$B$4="SOLS","",G366*1.724))</f>
        <v/>
      </c>
      <c r="G366" s="5" t="str">
        <f>IF(C366="","",IF(Traitement!I363="","",IF(Traitement!$B$4="SOLS",C366,C366-(Traitement!I363*0.12))))</f>
        <v/>
      </c>
      <c r="H366" s="5" t="str">
        <f>IF(B366="","",IF(Traitement!$B$4="SOLS","",IF(Traitement!$B$4="SOLS","",B366*10)))</f>
        <v/>
      </c>
      <c r="I366" s="26" t="str">
        <f>IF(B366="","",IF(C366="","",IF(Traitement!$B$4="SOLS","",(C366/B366)*10)))</f>
        <v/>
      </c>
    </row>
    <row r="367" spans="1:9" customFormat="1" x14ac:dyDescent="0.25">
      <c r="A367" s="21" t="str">
        <f>IF(Traitement!A364="","",Traitement!A364)</f>
        <v/>
      </c>
      <c r="B367" s="25" t="str">
        <f>IF($A367="","",IF(Traitement!$B$3="LECO",IF(Traitement!B364&lt;LDs!$C$3,CONCATENATE("(",Traitement!E364,")&lt;LD=",LDs!$C$4),Traitement!E364),IF(Traitement!$B$3="THERMO",IF(Traitement!B364&lt;LDs!$F$3,CONCATENATE("(",Traitement!E364,")&lt;LD=",LDs!$F$4),Traitement!E364),IF(Traitement!$B$3="ELEMENTAR",IF(Traitement!B364&lt;LDs!$I$3,CONCATENATE("(",Traitement!E364,")&lt;LD=",LDs!$I$4),Traitement!E364),""))))</f>
        <v/>
      </c>
      <c r="C367" s="5" t="str">
        <f>IF($A367="","",IF(Traitement!B360="THERMO",IF(Traitement!C364&lt;LDs!$F$6,CONCATENATE("(",Traitement!F364,")&lt;LD=",LDs!$F$7),Traitement!F364),IF(Traitement!B360="ELEMENTAR",IF(Traitement!C364&lt;LDs!$I$5,CONCATENATE("(",Traitement!F364,")&lt;LD=",LDs!$I$6),Traitement!F364),"")))</f>
        <v/>
      </c>
      <c r="D367" s="26" t="str">
        <f>IF($A367="","",IF(Traitement!B360="ELEMENTAR",IF(Traitement!D364&lt;LDs!$I$7,CONCATENATE("(",Traitement!G364,")&lt;LD=",LDs!$I$8),Traitement!G364),""))</f>
        <v/>
      </c>
      <c r="F367" s="25" t="str">
        <f>IF(G367="","",IF(Traitement!$B$4="SOLS","",G367*1.724))</f>
        <v/>
      </c>
      <c r="G367" s="5" t="str">
        <f>IF(C367="","",IF(Traitement!I364="","",IF(Traitement!$B$4="SOLS",C367,C367-(Traitement!I364*0.12))))</f>
        <v/>
      </c>
      <c r="H367" s="5" t="str">
        <f>IF(B367="","",IF(Traitement!$B$4="SOLS","",IF(Traitement!$B$4="SOLS","",B367*10)))</f>
        <v/>
      </c>
      <c r="I367" s="26" t="str">
        <f>IF(B367="","",IF(C367="","",IF(Traitement!$B$4="SOLS","",(C367/B367)*10)))</f>
        <v/>
      </c>
    </row>
    <row r="368" spans="1:9" customFormat="1" x14ac:dyDescent="0.25">
      <c r="A368" s="21" t="str">
        <f>IF(Traitement!A365="","",Traitement!A365)</f>
        <v/>
      </c>
      <c r="B368" s="25" t="str">
        <f>IF($A368="","",IF(Traitement!$B$3="LECO",IF(Traitement!B365&lt;LDs!$C$3,CONCATENATE("(",Traitement!E365,")&lt;LD=",LDs!$C$4),Traitement!E365),IF(Traitement!$B$3="THERMO",IF(Traitement!B365&lt;LDs!$F$3,CONCATENATE("(",Traitement!E365,")&lt;LD=",LDs!$F$4),Traitement!E365),IF(Traitement!$B$3="ELEMENTAR",IF(Traitement!B365&lt;LDs!$I$3,CONCATENATE("(",Traitement!E365,")&lt;LD=",LDs!$I$4),Traitement!E365),""))))</f>
        <v/>
      </c>
      <c r="C368" s="5" t="str">
        <f>IF($A368="","",IF(Traitement!B361="THERMO",IF(Traitement!C365&lt;LDs!$F$6,CONCATENATE("(",Traitement!F365,")&lt;LD=",LDs!$F$7),Traitement!F365),IF(Traitement!B361="ELEMENTAR",IF(Traitement!C365&lt;LDs!$I$5,CONCATENATE("(",Traitement!F365,")&lt;LD=",LDs!$I$6),Traitement!F365),"")))</f>
        <v/>
      </c>
      <c r="D368" s="26" t="str">
        <f>IF($A368="","",IF(Traitement!B361="ELEMENTAR",IF(Traitement!D365&lt;LDs!$I$7,CONCATENATE("(",Traitement!G365,")&lt;LD=",LDs!$I$8),Traitement!G365),""))</f>
        <v/>
      </c>
      <c r="F368" s="25" t="str">
        <f>IF(G368="","",IF(Traitement!$B$4="SOLS","",G368*1.724))</f>
        <v/>
      </c>
      <c r="G368" s="5" t="str">
        <f>IF(C368="","",IF(Traitement!I365="","",IF(Traitement!$B$4="SOLS",C368,C368-(Traitement!I365*0.12))))</f>
        <v/>
      </c>
      <c r="H368" s="5" t="str">
        <f>IF(B368="","",IF(Traitement!$B$4="SOLS","",IF(Traitement!$B$4="SOLS","",B368*10)))</f>
        <v/>
      </c>
      <c r="I368" s="26" t="str">
        <f>IF(B368="","",IF(C368="","",IF(Traitement!$B$4="SOLS","",(C368/B368)*10)))</f>
        <v/>
      </c>
    </row>
    <row r="369" spans="1:9" customFormat="1" x14ac:dyDescent="0.25">
      <c r="A369" s="21" t="str">
        <f>IF(Traitement!A366="","",Traitement!A366)</f>
        <v/>
      </c>
      <c r="B369" s="25" t="str">
        <f>IF($A369="","",IF(Traitement!$B$3="LECO",IF(Traitement!B366&lt;LDs!$C$3,CONCATENATE("(",Traitement!E366,")&lt;LD=",LDs!$C$4),Traitement!E366),IF(Traitement!$B$3="THERMO",IF(Traitement!B366&lt;LDs!$F$3,CONCATENATE("(",Traitement!E366,")&lt;LD=",LDs!$F$4),Traitement!E366),IF(Traitement!$B$3="ELEMENTAR",IF(Traitement!B366&lt;LDs!$I$3,CONCATENATE("(",Traitement!E366,")&lt;LD=",LDs!$I$4),Traitement!E366),""))))</f>
        <v/>
      </c>
      <c r="C369" s="5" t="str">
        <f>IF($A369="","",IF(Traitement!B362="THERMO",IF(Traitement!C366&lt;LDs!$F$6,CONCATENATE("(",Traitement!F366,")&lt;LD=",LDs!$F$7),Traitement!F366),IF(Traitement!B362="ELEMENTAR",IF(Traitement!C366&lt;LDs!$I$5,CONCATENATE("(",Traitement!F366,")&lt;LD=",LDs!$I$6),Traitement!F366),"")))</f>
        <v/>
      </c>
      <c r="D369" s="26" t="str">
        <f>IF($A369="","",IF(Traitement!B362="ELEMENTAR",IF(Traitement!D366&lt;LDs!$I$7,CONCATENATE("(",Traitement!G366,")&lt;LD=",LDs!$I$8),Traitement!G366),""))</f>
        <v/>
      </c>
      <c r="F369" s="25" t="str">
        <f>IF(G369="","",IF(Traitement!$B$4="SOLS","",G369*1.724))</f>
        <v/>
      </c>
      <c r="G369" s="5" t="str">
        <f>IF(C369="","",IF(Traitement!I366="","",IF(Traitement!$B$4="SOLS",C369,C369-(Traitement!I366*0.12))))</f>
        <v/>
      </c>
      <c r="H369" s="5" t="str">
        <f>IF(B369="","",IF(Traitement!$B$4="SOLS","",IF(Traitement!$B$4="SOLS","",B369*10)))</f>
        <v/>
      </c>
      <c r="I369" s="26" t="str">
        <f>IF(B369="","",IF(C369="","",IF(Traitement!$B$4="SOLS","",(C369/B369)*10)))</f>
        <v/>
      </c>
    </row>
    <row r="370" spans="1:9" customFormat="1" x14ac:dyDescent="0.25">
      <c r="A370" s="21" t="str">
        <f>IF(Traitement!A367="","",Traitement!A367)</f>
        <v/>
      </c>
      <c r="B370" s="25" t="str">
        <f>IF($A370="","",IF(Traitement!$B$3="LECO",IF(Traitement!B367&lt;LDs!$C$3,CONCATENATE("(",Traitement!E367,")&lt;LD=",LDs!$C$4),Traitement!E367),IF(Traitement!$B$3="THERMO",IF(Traitement!B367&lt;LDs!$F$3,CONCATENATE("(",Traitement!E367,")&lt;LD=",LDs!$F$4),Traitement!E367),IF(Traitement!$B$3="ELEMENTAR",IF(Traitement!B367&lt;LDs!$I$3,CONCATENATE("(",Traitement!E367,")&lt;LD=",LDs!$I$4),Traitement!E367),""))))</f>
        <v/>
      </c>
      <c r="C370" s="5" t="str">
        <f>IF($A370="","",IF(Traitement!B363="THERMO",IF(Traitement!C367&lt;LDs!$F$6,CONCATENATE("(",Traitement!F367,")&lt;LD=",LDs!$F$7),Traitement!F367),IF(Traitement!B363="ELEMENTAR",IF(Traitement!C367&lt;LDs!$I$5,CONCATENATE("(",Traitement!F367,")&lt;LD=",LDs!$I$6),Traitement!F367),"")))</f>
        <v/>
      </c>
      <c r="D370" s="26" t="str">
        <f>IF($A370="","",IF(Traitement!B363="ELEMENTAR",IF(Traitement!D367&lt;LDs!$I$7,CONCATENATE("(",Traitement!G367,")&lt;LD=",LDs!$I$8),Traitement!G367),""))</f>
        <v/>
      </c>
      <c r="F370" s="25" t="str">
        <f>IF(G370="","",IF(Traitement!$B$4="SOLS","",G370*1.724))</f>
        <v/>
      </c>
      <c r="G370" s="5" t="str">
        <f>IF(C370="","",IF(Traitement!I367="","",IF(Traitement!$B$4="SOLS",C370,C370-(Traitement!I367*0.12))))</f>
        <v/>
      </c>
      <c r="H370" s="5" t="str">
        <f>IF(B370="","",IF(Traitement!$B$4="SOLS","",IF(Traitement!$B$4="SOLS","",B370*10)))</f>
        <v/>
      </c>
      <c r="I370" s="26" t="str">
        <f>IF(B370="","",IF(C370="","",IF(Traitement!$B$4="SOLS","",(C370/B370)*10)))</f>
        <v/>
      </c>
    </row>
    <row r="371" spans="1:9" customFormat="1" x14ac:dyDescent="0.25">
      <c r="A371" s="21" t="str">
        <f>IF(Traitement!A368="","",Traitement!A368)</f>
        <v/>
      </c>
      <c r="B371" s="25" t="str">
        <f>IF($A371="","",IF(Traitement!$B$3="LECO",IF(Traitement!B368&lt;LDs!$C$3,CONCATENATE("(",Traitement!E368,")&lt;LD=",LDs!$C$4),Traitement!E368),IF(Traitement!$B$3="THERMO",IF(Traitement!B368&lt;LDs!$F$3,CONCATENATE("(",Traitement!E368,")&lt;LD=",LDs!$F$4),Traitement!E368),IF(Traitement!$B$3="ELEMENTAR",IF(Traitement!B368&lt;LDs!$I$3,CONCATENATE("(",Traitement!E368,")&lt;LD=",LDs!$I$4),Traitement!E368),""))))</f>
        <v/>
      </c>
      <c r="C371" s="5" t="str">
        <f>IF($A371="","",IF(Traitement!B364="THERMO",IF(Traitement!C368&lt;LDs!$F$6,CONCATENATE("(",Traitement!F368,")&lt;LD=",LDs!$F$7),Traitement!F368),IF(Traitement!B364="ELEMENTAR",IF(Traitement!C368&lt;LDs!$I$5,CONCATENATE("(",Traitement!F368,")&lt;LD=",LDs!$I$6),Traitement!F368),"")))</f>
        <v/>
      </c>
      <c r="D371" s="26" t="str">
        <f>IF($A371="","",IF(Traitement!B364="ELEMENTAR",IF(Traitement!D368&lt;LDs!$I$7,CONCATENATE("(",Traitement!G368,")&lt;LD=",LDs!$I$8),Traitement!G368),""))</f>
        <v/>
      </c>
      <c r="F371" s="25" t="str">
        <f>IF(G371="","",IF(Traitement!$B$4="SOLS","",G371*1.724))</f>
        <v/>
      </c>
      <c r="G371" s="5" t="str">
        <f>IF(C371="","",IF(Traitement!I368="","",IF(Traitement!$B$4="SOLS",C371,C371-(Traitement!I368*0.12))))</f>
        <v/>
      </c>
      <c r="H371" s="5" t="str">
        <f>IF(B371="","",IF(Traitement!$B$4="SOLS","",IF(Traitement!$B$4="SOLS","",B371*10)))</f>
        <v/>
      </c>
      <c r="I371" s="26" t="str">
        <f>IF(B371="","",IF(C371="","",IF(Traitement!$B$4="SOLS","",(C371/B371)*10)))</f>
        <v/>
      </c>
    </row>
    <row r="372" spans="1:9" customFormat="1" x14ac:dyDescent="0.25">
      <c r="A372" s="21" t="str">
        <f>IF(Traitement!A369="","",Traitement!A369)</f>
        <v/>
      </c>
      <c r="B372" s="25" t="str">
        <f>IF($A372="","",IF(Traitement!$B$3="LECO",IF(Traitement!B369&lt;LDs!$C$3,CONCATENATE("(",Traitement!E369,")&lt;LD=",LDs!$C$4),Traitement!E369),IF(Traitement!$B$3="THERMO",IF(Traitement!B369&lt;LDs!$F$3,CONCATENATE("(",Traitement!E369,")&lt;LD=",LDs!$F$4),Traitement!E369),IF(Traitement!$B$3="ELEMENTAR",IF(Traitement!B369&lt;LDs!$I$3,CONCATENATE("(",Traitement!E369,")&lt;LD=",LDs!$I$4),Traitement!E369),""))))</f>
        <v/>
      </c>
      <c r="C372" s="5" t="str">
        <f>IF($A372="","",IF(Traitement!B365="THERMO",IF(Traitement!C369&lt;LDs!$F$6,CONCATENATE("(",Traitement!F369,")&lt;LD=",LDs!$F$7),Traitement!F369),IF(Traitement!B365="ELEMENTAR",IF(Traitement!C369&lt;LDs!$I$5,CONCATENATE("(",Traitement!F369,")&lt;LD=",LDs!$I$6),Traitement!F369),"")))</f>
        <v/>
      </c>
      <c r="D372" s="26" t="str">
        <f>IF($A372="","",IF(Traitement!B365="ELEMENTAR",IF(Traitement!D369&lt;LDs!$I$7,CONCATENATE("(",Traitement!G369,")&lt;LD=",LDs!$I$8),Traitement!G369),""))</f>
        <v/>
      </c>
      <c r="F372" s="25" t="str">
        <f>IF(G372="","",IF(Traitement!$B$4="SOLS","",G372*1.724))</f>
        <v/>
      </c>
      <c r="G372" s="5" t="str">
        <f>IF(C372="","",IF(Traitement!I369="","",IF(Traitement!$B$4="SOLS",C372,C372-(Traitement!I369*0.12))))</f>
        <v/>
      </c>
      <c r="H372" s="5" t="str">
        <f>IF(B372="","",IF(Traitement!$B$4="SOLS","",IF(Traitement!$B$4="SOLS","",B372*10)))</f>
        <v/>
      </c>
      <c r="I372" s="26" t="str">
        <f>IF(B372="","",IF(C372="","",IF(Traitement!$B$4="SOLS","",(C372/B372)*10)))</f>
        <v/>
      </c>
    </row>
    <row r="373" spans="1:9" customFormat="1" x14ac:dyDescent="0.25">
      <c r="A373" s="21" t="str">
        <f>IF(Traitement!A370="","",Traitement!A370)</f>
        <v/>
      </c>
      <c r="B373" s="25" t="str">
        <f>IF($A373="","",IF(Traitement!$B$3="LECO",IF(Traitement!B370&lt;LDs!$C$3,CONCATENATE("(",Traitement!E370,")&lt;LD=",LDs!$C$4),Traitement!E370),IF(Traitement!$B$3="THERMO",IF(Traitement!B370&lt;LDs!$F$3,CONCATENATE("(",Traitement!E370,")&lt;LD=",LDs!$F$4),Traitement!E370),IF(Traitement!$B$3="ELEMENTAR",IF(Traitement!B370&lt;LDs!$I$3,CONCATENATE("(",Traitement!E370,")&lt;LD=",LDs!$I$4),Traitement!E370),""))))</f>
        <v/>
      </c>
      <c r="C373" s="5" t="str">
        <f>IF($A373="","",IF(Traitement!B366="THERMO",IF(Traitement!C370&lt;LDs!$F$6,CONCATENATE("(",Traitement!F370,")&lt;LD=",LDs!$F$7),Traitement!F370),IF(Traitement!B366="ELEMENTAR",IF(Traitement!C370&lt;LDs!$I$5,CONCATENATE("(",Traitement!F370,")&lt;LD=",LDs!$I$6),Traitement!F370),"")))</f>
        <v/>
      </c>
      <c r="D373" s="26" t="str">
        <f>IF($A373="","",IF(Traitement!B366="ELEMENTAR",IF(Traitement!D370&lt;LDs!$I$7,CONCATENATE("(",Traitement!G370,")&lt;LD=",LDs!$I$8),Traitement!G370),""))</f>
        <v/>
      </c>
      <c r="F373" s="25" t="str">
        <f>IF(G373="","",IF(Traitement!$B$4="SOLS","",G373*1.724))</f>
        <v/>
      </c>
      <c r="G373" s="5" t="str">
        <f>IF(C373="","",IF(Traitement!I370="","",IF(Traitement!$B$4="SOLS",C373,C373-(Traitement!I370*0.12))))</f>
        <v/>
      </c>
      <c r="H373" s="5" t="str">
        <f>IF(B373="","",IF(Traitement!$B$4="SOLS","",IF(Traitement!$B$4="SOLS","",B373*10)))</f>
        <v/>
      </c>
      <c r="I373" s="26" t="str">
        <f>IF(B373="","",IF(C373="","",IF(Traitement!$B$4="SOLS","",(C373/B373)*10)))</f>
        <v/>
      </c>
    </row>
    <row r="374" spans="1:9" customFormat="1" x14ac:dyDescent="0.25">
      <c r="A374" s="21" t="str">
        <f>IF(Traitement!A371="","",Traitement!A371)</f>
        <v/>
      </c>
      <c r="B374" s="25" t="str">
        <f>IF($A374="","",IF(Traitement!$B$3="LECO",IF(Traitement!B371&lt;LDs!$C$3,CONCATENATE("(",Traitement!E371,")&lt;LD=",LDs!$C$4),Traitement!E371),IF(Traitement!$B$3="THERMO",IF(Traitement!B371&lt;LDs!$F$3,CONCATENATE("(",Traitement!E371,")&lt;LD=",LDs!$F$4),Traitement!E371),IF(Traitement!$B$3="ELEMENTAR",IF(Traitement!B371&lt;LDs!$I$3,CONCATENATE("(",Traitement!E371,")&lt;LD=",LDs!$I$4),Traitement!E371),""))))</f>
        <v/>
      </c>
      <c r="C374" s="5" t="str">
        <f>IF($A374="","",IF(Traitement!B367="THERMO",IF(Traitement!C371&lt;LDs!$F$6,CONCATENATE("(",Traitement!F371,")&lt;LD=",LDs!$F$7),Traitement!F371),IF(Traitement!B367="ELEMENTAR",IF(Traitement!C371&lt;LDs!$I$5,CONCATENATE("(",Traitement!F371,")&lt;LD=",LDs!$I$6),Traitement!F371),"")))</f>
        <v/>
      </c>
      <c r="D374" s="26" t="str">
        <f>IF($A374="","",IF(Traitement!B367="ELEMENTAR",IF(Traitement!D371&lt;LDs!$I$7,CONCATENATE("(",Traitement!G371,")&lt;LD=",LDs!$I$8),Traitement!G371),""))</f>
        <v/>
      </c>
      <c r="F374" s="25" t="str">
        <f>IF(G374="","",IF(Traitement!$B$4="SOLS","",G374*1.724))</f>
        <v/>
      </c>
      <c r="G374" s="5" t="str">
        <f>IF(C374="","",IF(Traitement!I371="","",IF(Traitement!$B$4="SOLS",C374,C374-(Traitement!I371*0.12))))</f>
        <v/>
      </c>
      <c r="H374" s="5" t="str">
        <f>IF(B374="","",IF(Traitement!$B$4="SOLS","",IF(Traitement!$B$4="SOLS","",B374*10)))</f>
        <v/>
      </c>
      <c r="I374" s="26" t="str">
        <f>IF(B374="","",IF(C374="","",IF(Traitement!$B$4="SOLS","",(C374/B374)*10)))</f>
        <v/>
      </c>
    </row>
    <row r="375" spans="1:9" customFormat="1" x14ac:dyDescent="0.25">
      <c r="A375" s="21" t="str">
        <f>IF(Traitement!A372="","",Traitement!A372)</f>
        <v/>
      </c>
      <c r="B375" s="25" t="str">
        <f>IF($A375="","",IF(Traitement!$B$3="LECO",IF(Traitement!B372&lt;LDs!$C$3,CONCATENATE("(",Traitement!E372,")&lt;LD=",LDs!$C$4),Traitement!E372),IF(Traitement!$B$3="THERMO",IF(Traitement!B372&lt;LDs!$F$3,CONCATENATE("(",Traitement!E372,")&lt;LD=",LDs!$F$4),Traitement!E372),IF(Traitement!$B$3="ELEMENTAR",IF(Traitement!B372&lt;LDs!$I$3,CONCATENATE("(",Traitement!E372,")&lt;LD=",LDs!$I$4),Traitement!E372),""))))</f>
        <v/>
      </c>
      <c r="C375" s="5" t="str">
        <f>IF($A375="","",IF(Traitement!B368="THERMO",IF(Traitement!C372&lt;LDs!$F$6,CONCATENATE("(",Traitement!F372,")&lt;LD=",LDs!$F$7),Traitement!F372),IF(Traitement!B368="ELEMENTAR",IF(Traitement!C372&lt;LDs!$I$5,CONCATENATE("(",Traitement!F372,")&lt;LD=",LDs!$I$6),Traitement!F372),"")))</f>
        <v/>
      </c>
      <c r="D375" s="26" t="str">
        <f>IF($A375="","",IF(Traitement!B368="ELEMENTAR",IF(Traitement!D372&lt;LDs!$I$7,CONCATENATE("(",Traitement!G372,")&lt;LD=",LDs!$I$8),Traitement!G372),""))</f>
        <v/>
      </c>
      <c r="F375" s="25" t="str">
        <f>IF(G375="","",IF(Traitement!$B$4="SOLS","",G375*1.724))</f>
        <v/>
      </c>
      <c r="G375" s="5" t="str">
        <f>IF(C375="","",IF(Traitement!I372="","",IF(Traitement!$B$4="SOLS",C375,C375-(Traitement!I372*0.12))))</f>
        <v/>
      </c>
      <c r="H375" s="5" t="str">
        <f>IF(B375="","",IF(Traitement!$B$4="SOLS","",IF(Traitement!$B$4="SOLS","",B375*10)))</f>
        <v/>
      </c>
      <c r="I375" s="26" t="str">
        <f>IF(B375="","",IF(C375="","",IF(Traitement!$B$4="SOLS","",(C375/B375)*10)))</f>
        <v/>
      </c>
    </row>
    <row r="376" spans="1:9" customFormat="1" x14ac:dyDescent="0.25">
      <c r="A376" s="21" t="str">
        <f>IF(Traitement!A373="","",Traitement!A373)</f>
        <v/>
      </c>
      <c r="B376" s="25" t="str">
        <f>IF($A376="","",IF(Traitement!$B$3="LECO",IF(Traitement!B373&lt;LDs!$C$3,CONCATENATE("(",Traitement!E373,")&lt;LD=",LDs!$C$4),Traitement!E373),IF(Traitement!$B$3="THERMO",IF(Traitement!B373&lt;LDs!$F$3,CONCATENATE("(",Traitement!E373,")&lt;LD=",LDs!$F$4),Traitement!E373),IF(Traitement!$B$3="ELEMENTAR",IF(Traitement!B373&lt;LDs!$I$3,CONCATENATE("(",Traitement!E373,")&lt;LD=",LDs!$I$4),Traitement!E373),""))))</f>
        <v/>
      </c>
      <c r="C376" s="5" t="str">
        <f>IF($A376="","",IF(Traitement!B369="THERMO",IF(Traitement!C373&lt;LDs!$F$6,CONCATENATE("(",Traitement!F373,")&lt;LD=",LDs!$F$7),Traitement!F373),IF(Traitement!B369="ELEMENTAR",IF(Traitement!C373&lt;LDs!$I$5,CONCATENATE("(",Traitement!F373,")&lt;LD=",LDs!$I$6),Traitement!F373),"")))</f>
        <v/>
      </c>
      <c r="D376" s="26" t="str">
        <f>IF($A376="","",IF(Traitement!B369="ELEMENTAR",IF(Traitement!D373&lt;LDs!$I$7,CONCATENATE("(",Traitement!G373,")&lt;LD=",LDs!$I$8),Traitement!G373),""))</f>
        <v/>
      </c>
      <c r="F376" s="25" t="str">
        <f>IF(G376="","",IF(Traitement!$B$4="SOLS","",G376*1.724))</f>
        <v/>
      </c>
      <c r="G376" s="5" t="str">
        <f>IF(C376="","",IF(Traitement!I373="","",IF(Traitement!$B$4="SOLS",C376,C376-(Traitement!I373*0.12))))</f>
        <v/>
      </c>
      <c r="H376" s="5" t="str">
        <f>IF(B376="","",IF(Traitement!$B$4="SOLS","",IF(Traitement!$B$4="SOLS","",B376*10)))</f>
        <v/>
      </c>
      <c r="I376" s="26" t="str">
        <f>IF(B376="","",IF(C376="","",IF(Traitement!$B$4="SOLS","",(C376/B376)*10)))</f>
        <v/>
      </c>
    </row>
    <row r="377" spans="1:9" customFormat="1" x14ac:dyDescent="0.25">
      <c r="A377" s="21" t="str">
        <f>IF(Traitement!A374="","",Traitement!A374)</f>
        <v/>
      </c>
      <c r="B377" s="25" t="str">
        <f>IF($A377="","",IF(Traitement!$B$3="LECO",IF(Traitement!B374&lt;LDs!$C$3,CONCATENATE("(",Traitement!E374,")&lt;LD=",LDs!$C$4),Traitement!E374),IF(Traitement!$B$3="THERMO",IF(Traitement!B374&lt;LDs!$F$3,CONCATENATE("(",Traitement!E374,")&lt;LD=",LDs!$F$4),Traitement!E374),IF(Traitement!$B$3="ELEMENTAR",IF(Traitement!B374&lt;LDs!$I$3,CONCATENATE("(",Traitement!E374,")&lt;LD=",LDs!$I$4),Traitement!E374),""))))</f>
        <v/>
      </c>
      <c r="C377" s="5" t="str">
        <f>IF($A377="","",IF(Traitement!B370="THERMO",IF(Traitement!C374&lt;LDs!$F$6,CONCATENATE("(",Traitement!F374,")&lt;LD=",LDs!$F$7),Traitement!F374),IF(Traitement!B370="ELEMENTAR",IF(Traitement!C374&lt;LDs!$I$5,CONCATENATE("(",Traitement!F374,")&lt;LD=",LDs!$I$6),Traitement!F374),"")))</f>
        <v/>
      </c>
      <c r="D377" s="26" t="str">
        <f>IF($A377="","",IF(Traitement!B370="ELEMENTAR",IF(Traitement!D374&lt;LDs!$I$7,CONCATENATE("(",Traitement!G374,")&lt;LD=",LDs!$I$8),Traitement!G374),""))</f>
        <v/>
      </c>
      <c r="F377" s="25" t="str">
        <f>IF(G377="","",IF(Traitement!$B$4="SOLS","",G377*1.724))</f>
        <v/>
      </c>
      <c r="G377" s="5" t="str">
        <f>IF(C377="","",IF(Traitement!I374="","",IF(Traitement!$B$4="SOLS",C377,C377-(Traitement!I374*0.12))))</f>
        <v/>
      </c>
      <c r="H377" s="5" t="str">
        <f>IF(B377="","",IF(Traitement!$B$4="SOLS","",IF(Traitement!$B$4="SOLS","",B377*10)))</f>
        <v/>
      </c>
      <c r="I377" s="26" t="str">
        <f>IF(B377="","",IF(C377="","",IF(Traitement!$B$4="SOLS","",(C377/B377)*10)))</f>
        <v/>
      </c>
    </row>
    <row r="378" spans="1:9" customFormat="1" x14ac:dyDescent="0.25">
      <c r="A378" s="21" t="str">
        <f>IF(Traitement!A375="","",Traitement!A375)</f>
        <v/>
      </c>
      <c r="B378" s="25" t="str">
        <f>IF($A378="","",IF(Traitement!$B$3="LECO",IF(Traitement!B375&lt;LDs!$C$3,CONCATENATE("(",Traitement!E375,")&lt;LD=",LDs!$C$4),Traitement!E375),IF(Traitement!$B$3="THERMO",IF(Traitement!B375&lt;LDs!$F$3,CONCATENATE("(",Traitement!E375,")&lt;LD=",LDs!$F$4),Traitement!E375),IF(Traitement!$B$3="ELEMENTAR",IF(Traitement!B375&lt;LDs!$I$3,CONCATENATE("(",Traitement!E375,")&lt;LD=",LDs!$I$4),Traitement!E375),""))))</f>
        <v/>
      </c>
      <c r="C378" s="5" t="str">
        <f>IF($A378="","",IF(Traitement!B371="THERMO",IF(Traitement!C375&lt;LDs!$F$6,CONCATENATE("(",Traitement!F375,")&lt;LD=",LDs!$F$7),Traitement!F375),IF(Traitement!B371="ELEMENTAR",IF(Traitement!C375&lt;LDs!$I$5,CONCATENATE("(",Traitement!F375,")&lt;LD=",LDs!$I$6),Traitement!F375),"")))</f>
        <v/>
      </c>
      <c r="D378" s="26" t="str">
        <f>IF($A378="","",IF(Traitement!B371="ELEMENTAR",IF(Traitement!D375&lt;LDs!$I$7,CONCATENATE("(",Traitement!G375,")&lt;LD=",LDs!$I$8),Traitement!G375),""))</f>
        <v/>
      </c>
      <c r="F378" s="25" t="str">
        <f>IF(G378="","",IF(Traitement!$B$4="SOLS","",G378*1.724))</f>
        <v/>
      </c>
      <c r="G378" s="5" t="str">
        <f>IF(C378="","",IF(Traitement!I375="","",IF(Traitement!$B$4="SOLS",C378,C378-(Traitement!I375*0.12))))</f>
        <v/>
      </c>
      <c r="H378" s="5" t="str">
        <f>IF(B378="","",IF(Traitement!$B$4="SOLS","",IF(Traitement!$B$4="SOLS","",B378*10)))</f>
        <v/>
      </c>
      <c r="I378" s="26" t="str">
        <f>IF(B378="","",IF(C378="","",IF(Traitement!$B$4="SOLS","",(C378/B378)*10)))</f>
        <v/>
      </c>
    </row>
    <row r="379" spans="1:9" customFormat="1" x14ac:dyDescent="0.25">
      <c r="A379" s="21" t="str">
        <f>IF(Traitement!A376="","",Traitement!A376)</f>
        <v/>
      </c>
      <c r="B379" s="25" t="str">
        <f>IF($A379="","",IF(Traitement!$B$3="LECO",IF(Traitement!B376&lt;LDs!$C$3,CONCATENATE("(",Traitement!E376,")&lt;LD=",LDs!$C$4),Traitement!E376),IF(Traitement!$B$3="THERMO",IF(Traitement!B376&lt;LDs!$F$3,CONCATENATE("(",Traitement!E376,")&lt;LD=",LDs!$F$4),Traitement!E376),IF(Traitement!$B$3="ELEMENTAR",IF(Traitement!B376&lt;LDs!$I$3,CONCATENATE("(",Traitement!E376,")&lt;LD=",LDs!$I$4),Traitement!E376),""))))</f>
        <v/>
      </c>
      <c r="C379" s="5" t="str">
        <f>IF($A379="","",IF(Traitement!B372="THERMO",IF(Traitement!C376&lt;LDs!$F$6,CONCATENATE("(",Traitement!F376,")&lt;LD=",LDs!$F$7),Traitement!F376),IF(Traitement!B372="ELEMENTAR",IF(Traitement!C376&lt;LDs!$I$5,CONCATENATE("(",Traitement!F376,")&lt;LD=",LDs!$I$6),Traitement!F376),"")))</f>
        <v/>
      </c>
      <c r="D379" s="26" t="str">
        <f>IF($A379="","",IF(Traitement!B372="ELEMENTAR",IF(Traitement!D376&lt;LDs!$I$7,CONCATENATE("(",Traitement!G376,")&lt;LD=",LDs!$I$8),Traitement!G376),""))</f>
        <v/>
      </c>
      <c r="F379" s="25" t="str">
        <f>IF(G379="","",IF(Traitement!$B$4="SOLS","",G379*1.724))</f>
        <v/>
      </c>
      <c r="G379" s="5" t="str">
        <f>IF(C379="","",IF(Traitement!I376="","",IF(Traitement!$B$4="SOLS",C379,C379-(Traitement!I376*0.12))))</f>
        <v/>
      </c>
      <c r="H379" s="5" t="str">
        <f>IF(B379="","",IF(Traitement!$B$4="SOLS","",IF(Traitement!$B$4="SOLS","",B379*10)))</f>
        <v/>
      </c>
      <c r="I379" s="26" t="str">
        <f>IF(B379="","",IF(C379="","",IF(Traitement!$B$4="SOLS","",(C379/B379)*10)))</f>
        <v/>
      </c>
    </row>
    <row r="380" spans="1:9" customFormat="1" x14ac:dyDescent="0.25">
      <c r="A380" s="21" t="str">
        <f>IF(Traitement!A377="","",Traitement!A377)</f>
        <v/>
      </c>
      <c r="B380" s="25" t="str">
        <f>IF($A380="","",IF(Traitement!$B$3="LECO",IF(Traitement!B377&lt;LDs!$C$3,CONCATENATE("(",Traitement!E377,")&lt;LD=",LDs!$C$4),Traitement!E377),IF(Traitement!$B$3="THERMO",IF(Traitement!B377&lt;LDs!$F$3,CONCATENATE("(",Traitement!E377,")&lt;LD=",LDs!$F$4),Traitement!E377),IF(Traitement!$B$3="ELEMENTAR",IF(Traitement!B377&lt;LDs!$I$3,CONCATENATE("(",Traitement!E377,")&lt;LD=",LDs!$I$4),Traitement!E377),""))))</f>
        <v/>
      </c>
      <c r="C380" s="5" t="str">
        <f>IF($A380="","",IF(Traitement!B373="THERMO",IF(Traitement!C377&lt;LDs!$F$6,CONCATENATE("(",Traitement!F377,")&lt;LD=",LDs!$F$7),Traitement!F377),IF(Traitement!B373="ELEMENTAR",IF(Traitement!C377&lt;LDs!$I$5,CONCATENATE("(",Traitement!F377,")&lt;LD=",LDs!$I$6),Traitement!F377),"")))</f>
        <v/>
      </c>
      <c r="D380" s="26" t="str">
        <f>IF($A380="","",IF(Traitement!B373="ELEMENTAR",IF(Traitement!D377&lt;LDs!$I$7,CONCATENATE("(",Traitement!G377,")&lt;LD=",LDs!$I$8),Traitement!G377),""))</f>
        <v/>
      </c>
      <c r="F380" s="25" t="str">
        <f>IF(G380="","",IF(Traitement!$B$4="SOLS","",G380*1.724))</f>
        <v/>
      </c>
      <c r="G380" s="5" t="str">
        <f>IF(C380="","",IF(Traitement!I377="","",IF(Traitement!$B$4="SOLS",C380,C380-(Traitement!I377*0.12))))</f>
        <v/>
      </c>
      <c r="H380" s="5" t="str">
        <f>IF(B380="","",IF(Traitement!$B$4="SOLS","",IF(Traitement!$B$4="SOLS","",B380*10)))</f>
        <v/>
      </c>
      <c r="I380" s="26" t="str">
        <f>IF(B380="","",IF(C380="","",IF(Traitement!$B$4="SOLS","",(C380/B380)*10)))</f>
        <v/>
      </c>
    </row>
    <row r="381" spans="1:9" customFormat="1" x14ac:dyDescent="0.25">
      <c r="A381" s="21" t="str">
        <f>IF(Traitement!A378="","",Traitement!A378)</f>
        <v/>
      </c>
      <c r="B381" s="25" t="str">
        <f>IF($A381="","",IF(Traitement!$B$3="LECO",IF(Traitement!B378&lt;LDs!$C$3,CONCATENATE("(",Traitement!E378,")&lt;LD=",LDs!$C$4),Traitement!E378),IF(Traitement!$B$3="THERMO",IF(Traitement!B378&lt;LDs!$F$3,CONCATENATE("(",Traitement!E378,")&lt;LD=",LDs!$F$4),Traitement!E378),IF(Traitement!$B$3="ELEMENTAR",IF(Traitement!B378&lt;LDs!$I$3,CONCATENATE("(",Traitement!E378,")&lt;LD=",LDs!$I$4),Traitement!E378),""))))</f>
        <v/>
      </c>
      <c r="C381" s="5" t="str">
        <f>IF($A381="","",IF(Traitement!B374="THERMO",IF(Traitement!C378&lt;LDs!$F$6,CONCATENATE("(",Traitement!F378,")&lt;LD=",LDs!$F$7),Traitement!F378),IF(Traitement!B374="ELEMENTAR",IF(Traitement!C378&lt;LDs!$I$5,CONCATENATE("(",Traitement!F378,")&lt;LD=",LDs!$I$6),Traitement!F378),"")))</f>
        <v/>
      </c>
      <c r="D381" s="26" t="str">
        <f>IF($A381="","",IF(Traitement!B374="ELEMENTAR",IF(Traitement!D378&lt;LDs!$I$7,CONCATENATE("(",Traitement!G378,")&lt;LD=",LDs!$I$8),Traitement!G378),""))</f>
        <v/>
      </c>
      <c r="F381" s="25" t="str">
        <f>IF(G381="","",IF(Traitement!$B$4="SOLS","",G381*1.724))</f>
        <v/>
      </c>
      <c r="G381" s="5" t="str">
        <f>IF(C381="","",IF(Traitement!I378="","",IF(Traitement!$B$4="SOLS",C381,C381-(Traitement!I378*0.12))))</f>
        <v/>
      </c>
      <c r="H381" s="5" t="str">
        <f>IF(B381="","",IF(Traitement!$B$4="SOLS","",IF(Traitement!$B$4="SOLS","",B381*10)))</f>
        <v/>
      </c>
      <c r="I381" s="26" t="str">
        <f>IF(B381="","",IF(C381="","",IF(Traitement!$B$4="SOLS","",(C381/B381)*10)))</f>
        <v/>
      </c>
    </row>
    <row r="382" spans="1:9" customFormat="1" x14ac:dyDescent="0.25">
      <c r="A382" s="21" t="str">
        <f>IF(Traitement!A379="","",Traitement!A379)</f>
        <v/>
      </c>
      <c r="B382" s="25" t="str">
        <f>IF($A382="","",IF(Traitement!$B$3="LECO",IF(Traitement!B379&lt;LDs!$C$3,CONCATENATE("(",Traitement!E379,")&lt;LD=",LDs!$C$4),Traitement!E379),IF(Traitement!$B$3="THERMO",IF(Traitement!B379&lt;LDs!$F$3,CONCATENATE("(",Traitement!E379,")&lt;LD=",LDs!$F$4),Traitement!E379),IF(Traitement!$B$3="ELEMENTAR",IF(Traitement!B379&lt;LDs!$I$3,CONCATENATE("(",Traitement!E379,")&lt;LD=",LDs!$I$4),Traitement!E379),""))))</f>
        <v/>
      </c>
      <c r="C382" s="5" t="str">
        <f>IF($A382="","",IF(Traitement!B375="THERMO",IF(Traitement!C379&lt;LDs!$F$6,CONCATENATE("(",Traitement!F379,")&lt;LD=",LDs!$F$7),Traitement!F379),IF(Traitement!B375="ELEMENTAR",IF(Traitement!C379&lt;LDs!$I$5,CONCATENATE("(",Traitement!F379,")&lt;LD=",LDs!$I$6),Traitement!F379),"")))</f>
        <v/>
      </c>
      <c r="D382" s="26" t="str">
        <f>IF($A382="","",IF(Traitement!B375="ELEMENTAR",IF(Traitement!D379&lt;LDs!$I$7,CONCATENATE("(",Traitement!G379,")&lt;LD=",LDs!$I$8),Traitement!G379),""))</f>
        <v/>
      </c>
      <c r="F382" s="25" t="str">
        <f>IF(G382="","",IF(Traitement!$B$4="SOLS","",G382*1.724))</f>
        <v/>
      </c>
      <c r="G382" s="5" t="str">
        <f>IF(C382="","",IF(Traitement!I379="","",IF(Traitement!$B$4="SOLS",C382,C382-(Traitement!I379*0.12))))</f>
        <v/>
      </c>
      <c r="H382" s="5" t="str">
        <f>IF(B382="","",IF(Traitement!$B$4="SOLS","",IF(Traitement!$B$4="SOLS","",B382*10)))</f>
        <v/>
      </c>
      <c r="I382" s="26" t="str">
        <f>IF(B382="","",IF(C382="","",IF(Traitement!$B$4="SOLS","",(C382/B382)*10)))</f>
        <v/>
      </c>
    </row>
    <row r="383" spans="1:9" customFormat="1" x14ac:dyDescent="0.25">
      <c r="A383" s="21" t="str">
        <f>IF(Traitement!A380="","",Traitement!A380)</f>
        <v/>
      </c>
      <c r="B383" s="25" t="str">
        <f>IF($A383="","",IF(Traitement!$B$3="LECO",IF(Traitement!B380&lt;LDs!$C$3,CONCATENATE("(",Traitement!E380,")&lt;LD=",LDs!$C$4),Traitement!E380),IF(Traitement!$B$3="THERMO",IF(Traitement!B380&lt;LDs!$F$3,CONCATENATE("(",Traitement!E380,")&lt;LD=",LDs!$F$4),Traitement!E380),IF(Traitement!$B$3="ELEMENTAR",IF(Traitement!B380&lt;LDs!$I$3,CONCATENATE("(",Traitement!E380,")&lt;LD=",LDs!$I$4),Traitement!E380),""))))</f>
        <v/>
      </c>
      <c r="C383" s="5" t="str">
        <f>IF($A383="","",IF(Traitement!B376="THERMO",IF(Traitement!C380&lt;LDs!$F$6,CONCATENATE("(",Traitement!F380,")&lt;LD=",LDs!$F$7),Traitement!F380),IF(Traitement!B376="ELEMENTAR",IF(Traitement!C380&lt;LDs!$I$5,CONCATENATE("(",Traitement!F380,")&lt;LD=",LDs!$I$6),Traitement!F380),"")))</f>
        <v/>
      </c>
      <c r="D383" s="26" t="str">
        <f>IF($A383="","",IF(Traitement!B376="ELEMENTAR",IF(Traitement!D380&lt;LDs!$I$7,CONCATENATE("(",Traitement!G380,")&lt;LD=",LDs!$I$8),Traitement!G380),""))</f>
        <v/>
      </c>
      <c r="F383" s="25" t="str">
        <f>IF(G383="","",IF(Traitement!$B$4="SOLS","",G383*1.724))</f>
        <v/>
      </c>
      <c r="G383" s="5" t="str">
        <f>IF(C383="","",IF(Traitement!I380="","",IF(Traitement!$B$4="SOLS",C383,C383-(Traitement!I380*0.12))))</f>
        <v/>
      </c>
      <c r="H383" s="5" t="str">
        <f>IF(B383="","",IF(Traitement!$B$4="SOLS","",IF(Traitement!$B$4="SOLS","",B383*10)))</f>
        <v/>
      </c>
      <c r="I383" s="26" t="str">
        <f>IF(B383="","",IF(C383="","",IF(Traitement!$B$4="SOLS","",(C383/B383)*10)))</f>
        <v/>
      </c>
    </row>
    <row r="384" spans="1:9" customFormat="1" x14ac:dyDescent="0.25">
      <c r="A384" s="21" t="str">
        <f>IF(Traitement!A381="","",Traitement!A381)</f>
        <v/>
      </c>
      <c r="B384" s="25" t="str">
        <f>IF($A384="","",IF(Traitement!$B$3="LECO",IF(Traitement!B381&lt;LDs!$C$3,CONCATENATE("(",Traitement!E381,")&lt;LD=",LDs!$C$4),Traitement!E381),IF(Traitement!$B$3="THERMO",IF(Traitement!B381&lt;LDs!$F$3,CONCATENATE("(",Traitement!E381,")&lt;LD=",LDs!$F$4),Traitement!E381),IF(Traitement!$B$3="ELEMENTAR",IF(Traitement!B381&lt;LDs!$I$3,CONCATENATE("(",Traitement!E381,")&lt;LD=",LDs!$I$4),Traitement!E381),""))))</f>
        <v/>
      </c>
      <c r="C384" s="5" t="str">
        <f>IF($A384="","",IF(Traitement!B377="THERMO",IF(Traitement!C381&lt;LDs!$F$6,CONCATENATE("(",Traitement!F381,")&lt;LD=",LDs!$F$7),Traitement!F381),IF(Traitement!B377="ELEMENTAR",IF(Traitement!C381&lt;LDs!$I$5,CONCATENATE("(",Traitement!F381,")&lt;LD=",LDs!$I$6),Traitement!F381),"")))</f>
        <v/>
      </c>
      <c r="D384" s="26" t="str">
        <f>IF($A384="","",IF(Traitement!B377="ELEMENTAR",IF(Traitement!D381&lt;LDs!$I$7,CONCATENATE("(",Traitement!G381,")&lt;LD=",LDs!$I$8),Traitement!G381),""))</f>
        <v/>
      </c>
      <c r="F384" s="25" t="str">
        <f>IF(G384="","",IF(Traitement!$B$4="SOLS","",G384*1.724))</f>
        <v/>
      </c>
      <c r="G384" s="5" t="str">
        <f>IF(C384="","",IF(Traitement!I381="","",IF(Traitement!$B$4="SOLS",C384,C384-(Traitement!I381*0.12))))</f>
        <v/>
      </c>
      <c r="H384" s="5" t="str">
        <f>IF(B384="","",IF(Traitement!$B$4="SOLS","",IF(Traitement!$B$4="SOLS","",B384*10)))</f>
        <v/>
      </c>
      <c r="I384" s="26" t="str">
        <f>IF(B384="","",IF(C384="","",IF(Traitement!$B$4="SOLS","",(C384/B384)*10)))</f>
        <v/>
      </c>
    </row>
    <row r="385" spans="1:9" customFormat="1" x14ac:dyDescent="0.25">
      <c r="A385" s="21" t="str">
        <f>IF(Traitement!A382="","",Traitement!A382)</f>
        <v/>
      </c>
      <c r="B385" s="25" t="str">
        <f>IF($A385="","",IF(Traitement!$B$3="LECO",IF(Traitement!B382&lt;LDs!$C$3,CONCATENATE("(",Traitement!E382,")&lt;LD=",LDs!$C$4),Traitement!E382),IF(Traitement!$B$3="THERMO",IF(Traitement!B382&lt;LDs!$F$3,CONCATENATE("(",Traitement!E382,")&lt;LD=",LDs!$F$4),Traitement!E382),IF(Traitement!$B$3="ELEMENTAR",IF(Traitement!B382&lt;LDs!$I$3,CONCATENATE("(",Traitement!E382,")&lt;LD=",LDs!$I$4),Traitement!E382),""))))</f>
        <v/>
      </c>
      <c r="C385" s="5" t="str">
        <f>IF($A385="","",IF(Traitement!B378="THERMO",IF(Traitement!C382&lt;LDs!$F$6,CONCATENATE("(",Traitement!F382,")&lt;LD=",LDs!$F$7),Traitement!F382),IF(Traitement!B378="ELEMENTAR",IF(Traitement!C382&lt;LDs!$I$5,CONCATENATE("(",Traitement!F382,")&lt;LD=",LDs!$I$6),Traitement!F382),"")))</f>
        <v/>
      </c>
      <c r="D385" s="26" t="str">
        <f>IF($A385="","",IF(Traitement!B378="ELEMENTAR",IF(Traitement!D382&lt;LDs!$I$7,CONCATENATE("(",Traitement!G382,")&lt;LD=",LDs!$I$8),Traitement!G382),""))</f>
        <v/>
      </c>
      <c r="F385" s="25" t="str">
        <f>IF(G385="","",IF(Traitement!$B$4="SOLS","",G385*1.724))</f>
        <v/>
      </c>
      <c r="G385" s="5" t="str">
        <f>IF(C385="","",IF(Traitement!I382="","",IF(Traitement!$B$4="SOLS",C385,C385-(Traitement!I382*0.12))))</f>
        <v/>
      </c>
      <c r="H385" s="5" t="str">
        <f>IF(B385="","",IF(Traitement!$B$4="SOLS","",IF(Traitement!$B$4="SOLS","",B385*10)))</f>
        <v/>
      </c>
      <c r="I385" s="26" t="str">
        <f>IF(B385="","",IF(C385="","",IF(Traitement!$B$4="SOLS","",(C385/B385)*10)))</f>
        <v/>
      </c>
    </row>
    <row r="386" spans="1:9" customFormat="1" x14ac:dyDescent="0.25">
      <c r="A386" s="21" t="str">
        <f>IF(Traitement!A383="","",Traitement!A383)</f>
        <v/>
      </c>
      <c r="B386" s="25" t="str">
        <f>IF($A386="","",IF(Traitement!$B$3="LECO",IF(Traitement!B383&lt;LDs!$C$3,CONCATENATE("(",Traitement!E383,")&lt;LD=",LDs!$C$4),Traitement!E383),IF(Traitement!$B$3="THERMO",IF(Traitement!B383&lt;LDs!$F$3,CONCATENATE("(",Traitement!E383,")&lt;LD=",LDs!$F$4),Traitement!E383),IF(Traitement!$B$3="ELEMENTAR",IF(Traitement!B383&lt;LDs!$I$3,CONCATENATE("(",Traitement!E383,")&lt;LD=",LDs!$I$4),Traitement!E383),""))))</f>
        <v/>
      </c>
      <c r="C386" s="5" t="str">
        <f>IF($A386="","",IF(Traitement!B379="THERMO",IF(Traitement!C383&lt;LDs!$F$6,CONCATENATE("(",Traitement!F383,")&lt;LD=",LDs!$F$7),Traitement!F383),IF(Traitement!B379="ELEMENTAR",IF(Traitement!C383&lt;LDs!$I$5,CONCATENATE("(",Traitement!F383,")&lt;LD=",LDs!$I$6),Traitement!F383),"")))</f>
        <v/>
      </c>
      <c r="D386" s="26" t="str">
        <f>IF($A386="","",IF(Traitement!B379="ELEMENTAR",IF(Traitement!D383&lt;LDs!$I$7,CONCATENATE("(",Traitement!G383,")&lt;LD=",LDs!$I$8),Traitement!G383),""))</f>
        <v/>
      </c>
      <c r="F386" s="25" t="str">
        <f>IF(G386="","",IF(Traitement!$B$4="SOLS","",G386*1.724))</f>
        <v/>
      </c>
      <c r="G386" s="5" t="str">
        <f>IF(C386="","",IF(Traitement!I383="","",IF(Traitement!$B$4="SOLS",C386,C386-(Traitement!I383*0.12))))</f>
        <v/>
      </c>
      <c r="H386" s="5" t="str">
        <f>IF(B386="","",IF(Traitement!$B$4="SOLS","",IF(Traitement!$B$4="SOLS","",B386*10)))</f>
        <v/>
      </c>
      <c r="I386" s="26" t="str">
        <f>IF(B386="","",IF(C386="","",IF(Traitement!$B$4="SOLS","",(C386/B386)*10)))</f>
        <v/>
      </c>
    </row>
    <row r="387" spans="1:9" customFormat="1" x14ac:dyDescent="0.25">
      <c r="A387" s="21" t="str">
        <f>IF(Traitement!A384="","",Traitement!A384)</f>
        <v/>
      </c>
      <c r="B387" s="25" t="str">
        <f>IF($A387="","",IF(Traitement!$B$3="LECO",IF(Traitement!B384&lt;LDs!$C$3,CONCATENATE("(",Traitement!E384,")&lt;LD=",LDs!$C$4),Traitement!E384),IF(Traitement!$B$3="THERMO",IF(Traitement!B384&lt;LDs!$F$3,CONCATENATE("(",Traitement!E384,")&lt;LD=",LDs!$F$4),Traitement!E384),IF(Traitement!$B$3="ELEMENTAR",IF(Traitement!B384&lt;LDs!$I$3,CONCATENATE("(",Traitement!E384,")&lt;LD=",LDs!$I$4),Traitement!E384),""))))</f>
        <v/>
      </c>
      <c r="C387" s="5" t="str">
        <f>IF($A387="","",IF(Traitement!B380="THERMO",IF(Traitement!C384&lt;LDs!$F$6,CONCATENATE("(",Traitement!F384,")&lt;LD=",LDs!$F$7),Traitement!F384),IF(Traitement!B380="ELEMENTAR",IF(Traitement!C384&lt;LDs!$I$5,CONCATENATE("(",Traitement!F384,")&lt;LD=",LDs!$I$6),Traitement!F384),"")))</f>
        <v/>
      </c>
      <c r="D387" s="26" t="str">
        <f>IF($A387="","",IF(Traitement!B380="ELEMENTAR",IF(Traitement!D384&lt;LDs!$I$7,CONCATENATE("(",Traitement!G384,")&lt;LD=",LDs!$I$8),Traitement!G384),""))</f>
        <v/>
      </c>
      <c r="F387" s="25" t="str">
        <f>IF(G387="","",IF(Traitement!$B$4="SOLS","",G387*1.724))</f>
        <v/>
      </c>
      <c r="G387" s="5" t="str">
        <f>IF(C387="","",IF(Traitement!I384="","",IF(Traitement!$B$4="SOLS",C387,C387-(Traitement!I384*0.12))))</f>
        <v/>
      </c>
      <c r="H387" s="5" t="str">
        <f>IF(B387="","",IF(Traitement!$B$4="SOLS","",IF(Traitement!$B$4="SOLS","",B387*10)))</f>
        <v/>
      </c>
      <c r="I387" s="26" t="str">
        <f>IF(B387="","",IF(C387="","",IF(Traitement!$B$4="SOLS","",(C387/B387)*10)))</f>
        <v/>
      </c>
    </row>
    <row r="388" spans="1:9" customFormat="1" x14ac:dyDescent="0.25">
      <c r="A388" s="21" t="str">
        <f>IF(Traitement!A385="","",Traitement!A385)</f>
        <v/>
      </c>
      <c r="B388" s="25" t="str">
        <f>IF($A388="","",IF(Traitement!$B$3="LECO",IF(Traitement!B385&lt;LDs!$C$3,CONCATENATE("(",Traitement!E385,")&lt;LD=",LDs!$C$4),Traitement!E385),IF(Traitement!$B$3="THERMO",IF(Traitement!B385&lt;LDs!$F$3,CONCATENATE("(",Traitement!E385,")&lt;LD=",LDs!$F$4),Traitement!E385),IF(Traitement!$B$3="ELEMENTAR",IF(Traitement!B385&lt;LDs!$I$3,CONCATENATE("(",Traitement!E385,")&lt;LD=",LDs!$I$4),Traitement!E385),""))))</f>
        <v/>
      </c>
      <c r="C388" s="5" t="str">
        <f>IF($A388="","",IF(Traitement!B381="THERMO",IF(Traitement!C385&lt;LDs!$F$6,CONCATENATE("(",Traitement!F385,")&lt;LD=",LDs!$F$7),Traitement!F385),IF(Traitement!B381="ELEMENTAR",IF(Traitement!C385&lt;LDs!$I$5,CONCATENATE("(",Traitement!F385,")&lt;LD=",LDs!$I$6),Traitement!F385),"")))</f>
        <v/>
      </c>
      <c r="D388" s="26" t="str">
        <f>IF($A388="","",IF(Traitement!B381="ELEMENTAR",IF(Traitement!D385&lt;LDs!$I$7,CONCATENATE("(",Traitement!G385,")&lt;LD=",LDs!$I$8),Traitement!G385),""))</f>
        <v/>
      </c>
      <c r="F388" s="25" t="str">
        <f>IF(G388="","",IF(Traitement!$B$4="SOLS","",G388*1.724))</f>
        <v/>
      </c>
      <c r="G388" s="5" t="str">
        <f>IF(C388="","",IF(Traitement!I385="","",IF(Traitement!$B$4="SOLS",C388,C388-(Traitement!I385*0.12))))</f>
        <v/>
      </c>
      <c r="H388" s="5" t="str">
        <f>IF(B388="","",IF(Traitement!$B$4="SOLS","",IF(Traitement!$B$4="SOLS","",B388*10)))</f>
        <v/>
      </c>
      <c r="I388" s="26" t="str">
        <f>IF(B388="","",IF(C388="","",IF(Traitement!$B$4="SOLS","",(C388/B388)*10)))</f>
        <v/>
      </c>
    </row>
    <row r="389" spans="1:9" customFormat="1" x14ac:dyDescent="0.25">
      <c r="A389" s="21" t="str">
        <f>IF(Traitement!A386="","",Traitement!A386)</f>
        <v/>
      </c>
      <c r="B389" s="25" t="str">
        <f>IF($A389="","",IF(Traitement!$B$3="LECO",IF(Traitement!B386&lt;LDs!$C$3,CONCATENATE("(",Traitement!E386,")&lt;LD=",LDs!$C$4),Traitement!E386),IF(Traitement!$B$3="THERMO",IF(Traitement!B386&lt;LDs!$F$3,CONCATENATE("(",Traitement!E386,")&lt;LD=",LDs!$F$4),Traitement!E386),IF(Traitement!$B$3="ELEMENTAR",IF(Traitement!B386&lt;LDs!$I$3,CONCATENATE("(",Traitement!E386,")&lt;LD=",LDs!$I$4),Traitement!E386),""))))</f>
        <v/>
      </c>
      <c r="C389" s="5" t="str">
        <f>IF($A389="","",IF(Traitement!B382="THERMO",IF(Traitement!C386&lt;LDs!$F$6,CONCATENATE("(",Traitement!F386,")&lt;LD=",LDs!$F$7),Traitement!F386),IF(Traitement!B382="ELEMENTAR",IF(Traitement!C386&lt;LDs!$I$5,CONCATENATE("(",Traitement!F386,")&lt;LD=",LDs!$I$6),Traitement!F386),"")))</f>
        <v/>
      </c>
      <c r="D389" s="26" t="str">
        <f>IF($A389="","",IF(Traitement!B382="ELEMENTAR",IF(Traitement!D386&lt;LDs!$I$7,CONCATENATE("(",Traitement!G386,")&lt;LD=",LDs!$I$8),Traitement!G386),""))</f>
        <v/>
      </c>
      <c r="F389" s="25" t="str">
        <f>IF(G389="","",IF(Traitement!$B$4="SOLS","",G389*1.724))</f>
        <v/>
      </c>
      <c r="G389" s="5" t="str">
        <f>IF(C389="","",IF(Traitement!I386="","",IF(Traitement!$B$4="SOLS",C389,C389-(Traitement!I386*0.12))))</f>
        <v/>
      </c>
      <c r="H389" s="5" t="str">
        <f>IF(B389="","",IF(Traitement!$B$4="SOLS","",IF(Traitement!$B$4="SOLS","",B389*10)))</f>
        <v/>
      </c>
      <c r="I389" s="26" t="str">
        <f>IF(B389="","",IF(C389="","",IF(Traitement!$B$4="SOLS","",(C389/B389)*10)))</f>
        <v/>
      </c>
    </row>
    <row r="390" spans="1:9" customFormat="1" x14ac:dyDescent="0.25">
      <c r="A390" s="21" t="str">
        <f>IF(Traitement!A387="","",Traitement!A387)</f>
        <v/>
      </c>
      <c r="B390" s="25" t="str">
        <f>IF($A390="","",IF(Traitement!$B$3="LECO",IF(Traitement!B387&lt;LDs!$C$3,CONCATENATE("(",Traitement!E387,")&lt;LD=",LDs!$C$4),Traitement!E387),IF(Traitement!$B$3="THERMO",IF(Traitement!B387&lt;LDs!$F$3,CONCATENATE("(",Traitement!E387,")&lt;LD=",LDs!$F$4),Traitement!E387),IF(Traitement!$B$3="ELEMENTAR",IF(Traitement!B387&lt;LDs!$I$3,CONCATENATE("(",Traitement!E387,")&lt;LD=",LDs!$I$4),Traitement!E387),""))))</f>
        <v/>
      </c>
      <c r="C390" s="5" t="str">
        <f>IF($A390="","",IF(Traitement!B383="THERMO",IF(Traitement!C387&lt;LDs!$F$6,CONCATENATE("(",Traitement!F387,")&lt;LD=",LDs!$F$7),Traitement!F387),IF(Traitement!B383="ELEMENTAR",IF(Traitement!C387&lt;LDs!$I$5,CONCATENATE("(",Traitement!F387,")&lt;LD=",LDs!$I$6),Traitement!F387),"")))</f>
        <v/>
      </c>
      <c r="D390" s="26" t="str">
        <f>IF($A390="","",IF(Traitement!B383="ELEMENTAR",IF(Traitement!D387&lt;LDs!$I$7,CONCATENATE("(",Traitement!G387,")&lt;LD=",LDs!$I$8),Traitement!G387),""))</f>
        <v/>
      </c>
      <c r="F390" s="25" t="str">
        <f>IF(G390="","",IF(Traitement!$B$4="SOLS","",G390*1.724))</f>
        <v/>
      </c>
      <c r="G390" s="5" t="str">
        <f>IF(C390="","",IF(Traitement!I387="","",IF(Traitement!$B$4="SOLS",C390,C390-(Traitement!I387*0.12))))</f>
        <v/>
      </c>
      <c r="H390" s="5" t="str">
        <f>IF(B390="","",IF(Traitement!$B$4="SOLS","",IF(Traitement!$B$4="SOLS","",B390*10)))</f>
        <v/>
      </c>
      <c r="I390" s="26" t="str">
        <f>IF(B390="","",IF(C390="","",IF(Traitement!$B$4="SOLS","",(C390/B390)*10)))</f>
        <v/>
      </c>
    </row>
    <row r="391" spans="1:9" customFormat="1" x14ac:dyDescent="0.25">
      <c r="A391" s="21" t="str">
        <f>IF(Traitement!A388="","",Traitement!A388)</f>
        <v/>
      </c>
      <c r="B391" s="25" t="str">
        <f>IF($A391="","",IF(Traitement!$B$3="LECO",IF(Traitement!B388&lt;LDs!$C$3,CONCATENATE("(",Traitement!E388,")&lt;LD=",LDs!$C$4),Traitement!E388),IF(Traitement!$B$3="THERMO",IF(Traitement!B388&lt;LDs!$F$3,CONCATENATE("(",Traitement!E388,")&lt;LD=",LDs!$F$4),Traitement!E388),IF(Traitement!$B$3="ELEMENTAR",IF(Traitement!B388&lt;LDs!$I$3,CONCATENATE("(",Traitement!E388,")&lt;LD=",LDs!$I$4),Traitement!E388),""))))</f>
        <v/>
      </c>
      <c r="C391" s="5" t="str">
        <f>IF($A391="","",IF(Traitement!B384="THERMO",IF(Traitement!C388&lt;LDs!$F$6,CONCATENATE("(",Traitement!F388,")&lt;LD=",LDs!$F$7),Traitement!F388),IF(Traitement!B384="ELEMENTAR",IF(Traitement!C388&lt;LDs!$I$5,CONCATENATE("(",Traitement!F388,")&lt;LD=",LDs!$I$6),Traitement!F388),"")))</f>
        <v/>
      </c>
      <c r="D391" s="26" t="str">
        <f>IF($A391="","",IF(Traitement!B384="ELEMENTAR",IF(Traitement!D388&lt;LDs!$I$7,CONCATENATE("(",Traitement!G388,")&lt;LD=",LDs!$I$8),Traitement!G388),""))</f>
        <v/>
      </c>
      <c r="F391" s="25" t="str">
        <f>IF(G391="","",IF(Traitement!$B$4="SOLS","",G391*1.724))</f>
        <v/>
      </c>
      <c r="G391" s="5" t="str">
        <f>IF(C391="","",IF(Traitement!I388="","",IF(Traitement!$B$4="SOLS",C391,C391-(Traitement!I388*0.12))))</f>
        <v/>
      </c>
      <c r="H391" s="5" t="str">
        <f>IF(B391="","",IF(Traitement!$B$4="SOLS","",IF(Traitement!$B$4="SOLS","",B391*10)))</f>
        <v/>
      </c>
      <c r="I391" s="26" t="str">
        <f>IF(B391="","",IF(C391="","",IF(Traitement!$B$4="SOLS","",(C391/B391)*10)))</f>
        <v/>
      </c>
    </row>
    <row r="392" spans="1:9" customFormat="1" x14ac:dyDescent="0.25">
      <c r="A392" s="21" t="str">
        <f>IF(Traitement!A389="","",Traitement!A389)</f>
        <v/>
      </c>
      <c r="B392" s="25" t="str">
        <f>IF($A392="","",IF(Traitement!$B$3="LECO",IF(Traitement!B389&lt;LDs!$C$3,CONCATENATE("(",Traitement!E389,")&lt;LD=",LDs!$C$4),Traitement!E389),IF(Traitement!$B$3="THERMO",IF(Traitement!B389&lt;LDs!$F$3,CONCATENATE("(",Traitement!E389,")&lt;LD=",LDs!$F$4),Traitement!E389),IF(Traitement!$B$3="ELEMENTAR",IF(Traitement!B389&lt;LDs!$I$3,CONCATENATE("(",Traitement!E389,")&lt;LD=",LDs!$I$4),Traitement!E389),""))))</f>
        <v/>
      </c>
      <c r="C392" s="5" t="str">
        <f>IF($A392="","",IF(Traitement!B385="THERMO",IF(Traitement!C389&lt;LDs!$F$6,CONCATENATE("(",Traitement!F389,")&lt;LD=",LDs!$F$7),Traitement!F389),IF(Traitement!B385="ELEMENTAR",IF(Traitement!C389&lt;LDs!$I$5,CONCATENATE("(",Traitement!F389,")&lt;LD=",LDs!$I$6),Traitement!F389),"")))</f>
        <v/>
      </c>
      <c r="D392" s="26" t="str">
        <f>IF($A392="","",IF(Traitement!B385="ELEMENTAR",IF(Traitement!D389&lt;LDs!$I$7,CONCATENATE("(",Traitement!G389,")&lt;LD=",LDs!$I$8),Traitement!G389),""))</f>
        <v/>
      </c>
      <c r="F392" s="25" t="str">
        <f>IF(G392="","",IF(Traitement!$B$4="SOLS","",G392*1.724))</f>
        <v/>
      </c>
      <c r="G392" s="5" t="str">
        <f>IF(C392="","",IF(Traitement!I389="","",IF(Traitement!$B$4="SOLS",C392,C392-(Traitement!I389*0.12))))</f>
        <v/>
      </c>
      <c r="H392" s="5" t="str">
        <f>IF(B392="","",IF(Traitement!$B$4="SOLS","",IF(Traitement!$B$4="SOLS","",B392*10)))</f>
        <v/>
      </c>
      <c r="I392" s="26" t="str">
        <f>IF(B392="","",IF(C392="","",IF(Traitement!$B$4="SOLS","",(C392/B392)*10)))</f>
        <v/>
      </c>
    </row>
    <row r="393" spans="1:9" customFormat="1" x14ac:dyDescent="0.25">
      <c r="A393" s="21" t="str">
        <f>IF(Traitement!A390="","",Traitement!A390)</f>
        <v/>
      </c>
      <c r="B393" s="25" t="str">
        <f>IF($A393="","",IF(Traitement!$B$3="LECO",IF(Traitement!B390&lt;LDs!$C$3,CONCATENATE("(",Traitement!E390,")&lt;LD=",LDs!$C$4),Traitement!E390),IF(Traitement!$B$3="THERMO",IF(Traitement!B390&lt;LDs!$F$3,CONCATENATE("(",Traitement!E390,")&lt;LD=",LDs!$F$4),Traitement!E390),IF(Traitement!$B$3="ELEMENTAR",IF(Traitement!B390&lt;LDs!$I$3,CONCATENATE("(",Traitement!E390,")&lt;LD=",LDs!$I$4),Traitement!E390),""))))</f>
        <v/>
      </c>
      <c r="C393" s="5" t="str">
        <f>IF($A393="","",IF(Traitement!B386="THERMO",IF(Traitement!C390&lt;LDs!$F$6,CONCATENATE("(",Traitement!F390,")&lt;LD=",LDs!$F$7),Traitement!F390),IF(Traitement!B386="ELEMENTAR",IF(Traitement!C390&lt;LDs!$I$5,CONCATENATE("(",Traitement!F390,")&lt;LD=",LDs!$I$6),Traitement!F390),"")))</f>
        <v/>
      </c>
      <c r="D393" s="26" t="str">
        <f>IF($A393="","",IF(Traitement!B386="ELEMENTAR",IF(Traitement!D390&lt;LDs!$I$7,CONCATENATE("(",Traitement!G390,")&lt;LD=",LDs!$I$8),Traitement!G390),""))</f>
        <v/>
      </c>
      <c r="F393" s="25" t="str">
        <f>IF(G393="","",IF(Traitement!$B$4="SOLS","",G393*1.724))</f>
        <v/>
      </c>
      <c r="G393" s="5" t="str">
        <f>IF(C393="","",IF(Traitement!I390="","",IF(Traitement!$B$4="SOLS",C393,C393-(Traitement!I390*0.12))))</f>
        <v/>
      </c>
      <c r="H393" s="5" t="str">
        <f>IF(B393="","",IF(Traitement!$B$4="SOLS","",IF(Traitement!$B$4="SOLS","",B393*10)))</f>
        <v/>
      </c>
      <c r="I393" s="26" t="str">
        <f>IF(B393="","",IF(C393="","",IF(Traitement!$B$4="SOLS","",(C393/B393)*10)))</f>
        <v/>
      </c>
    </row>
    <row r="394" spans="1:9" customFormat="1" x14ac:dyDescent="0.25">
      <c r="A394" s="21" t="str">
        <f>IF(Traitement!A391="","",Traitement!A391)</f>
        <v/>
      </c>
      <c r="B394" s="25" t="str">
        <f>IF($A394="","",IF(Traitement!$B$3="LECO",IF(Traitement!B391&lt;LDs!$C$3,CONCATENATE("(",Traitement!E391,")&lt;LD=",LDs!$C$4),Traitement!E391),IF(Traitement!$B$3="THERMO",IF(Traitement!B391&lt;LDs!$F$3,CONCATENATE("(",Traitement!E391,")&lt;LD=",LDs!$F$4),Traitement!E391),IF(Traitement!$B$3="ELEMENTAR",IF(Traitement!B391&lt;LDs!$I$3,CONCATENATE("(",Traitement!E391,")&lt;LD=",LDs!$I$4),Traitement!E391),""))))</f>
        <v/>
      </c>
      <c r="C394" s="5" t="str">
        <f>IF($A394="","",IF(Traitement!B387="THERMO",IF(Traitement!C391&lt;LDs!$F$6,CONCATENATE("(",Traitement!F391,")&lt;LD=",LDs!$F$7),Traitement!F391),IF(Traitement!B387="ELEMENTAR",IF(Traitement!C391&lt;LDs!$I$5,CONCATENATE("(",Traitement!F391,")&lt;LD=",LDs!$I$6),Traitement!F391),"")))</f>
        <v/>
      </c>
      <c r="D394" s="26" t="str">
        <f>IF($A394="","",IF(Traitement!B387="ELEMENTAR",IF(Traitement!D391&lt;LDs!$I$7,CONCATENATE("(",Traitement!G391,")&lt;LD=",LDs!$I$8),Traitement!G391),""))</f>
        <v/>
      </c>
      <c r="F394" s="25" t="str">
        <f>IF(G394="","",IF(Traitement!$B$4="SOLS","",G394*1.724))</f>
        <v/>
      </c>
      <c r="G394" s="5" t="str">
        <f>IF(C394="","",IF(Traitement!I391="","",IF(Traitement!$B$4="SOLS",C394,C394-(Traitement!I391*0.12))))</f>
        <v/>
      </c>
      <c r="H394" s="5" t="str">
        <f>IF(B394="","",IF(Traitement!$B$4="SOLS","",IF(Traitement!$B$4="SOLS","",B394*10)))</f>
        <v/>
      </c>
      <c r="I394" s="26" t="str">
        <f>IF(B394="","",IF(C394="","",IF(Traitement!$B$4="SOLS","",(C394/B394)*10)))</f>
        <v/>
      </c>
    </row>
    <row r="395" spans="1:9" customFormat="1" x14ac:dyDescent="0.25">
      <c r="A395" s="21" t="str">
        <f>IF(Traitement!A392="","",Traitement!A392)</f>
        <v/>
      </c>
      <c r="B395" s="25" t="str">
        <f>IF($A395="","",IF(Traitement!$B$3="LECO",IF(Traitement!B392&lt;LDs!$C$3,CONCATENATE("(",Traitement!E392,")&lt;LD=",LDs!$C$4),Traitement!E392),IF(Traitement!$B$3="THERMO",IF(Traitement!B392&lt;LDs!$F$3,CONCATENATE("(",Traitement!E392,")&lt;LD=",LDs!$F$4),Traitement!E392),IF(Traitement!$B$3="ELEMENTAR",IF(Traitement!B392&lt;LDs!$I$3,CONCATENATE("(",Traitement!E392,")&lt;LD=",LDs!$I$4),Traitement!E392),""))))</f>
        <v/>
      </c>
      <c r="C395" s="5" t="str">
        <f>IF($A395="","",IF(Traitement!B388="THERMO",IF(Traitement!C392&lt;LDs!$F$6,CONCATENATE("(",Traitement!F392,")&lt;LD=",LDs!$F$7),Traitement!F392),IF(Traitement!B388="ELEMENTAR",IF(Traitement!C392&lt;LDs!$I$5,CONCATENATE("(",Traitement!F392,")&lt;LD=",LDs!$I$6),Traitement!F392),"")))</f>
        <v/>
      </c>
      <c r="D395" s="26" t="str">
        <f>IF($A395="","",IF(Traitement!B388="ELEMENTAR",IF(Traitement!D392&lt;LDs!$I$7,CONCATENATE("(",Traitement!G392,")&lt;LD=",LDs!$I$8),Traitement!G392),""))</f>
        <v/>
      </c>
      <c r="F395" s="25" t="str">
        <f>IF(G395="","",IF(Traitement!$B$4="SOLS","",G395*1.724))</f>
        <v/>
      </c>
      <c r="G395" s="5" t="str">
        <f>IF(C395="","",IF(Traitement!I392="","",IF(Traitement!$B$4="SOLS",C395,C395-(Traitement!I392*0.12))))</f>
        <v/>
      </c>
      <c r="H395" s="5" t="str">
        <f>IF(B395="","",IF(Traitement!$B$4="SOLS","",IF(Traitement!$B$4="SOLS","",B395*10)))</f>
        <v/>
      </c>
      <c r="I395" s="26" t="str">
        <f>IF(B395="","",IF(C395="","",IF(Traitement!$B$4="SOLS","",(C395/B395)*10)))</f>
        <v/>
      </c>
    </row>
    <row r="396" spans="1:9" customFormat="1" x14ac:dyDescent="0.25">
      <c r="A396" s="21" t="str">
        <f>IF(Traitement!A393="","",Traitement!A393)</f>
        <v/>
      </c>
      <c r="B396" s="25" t="str">
        <f>IF($A396="","",IF(Traitement!$B$3="LECO",IF(Traitement!B393&lt;LDs!$C$3,CONCATENATE("(",Traitement!E393,")&lt;LD=",LDs!$C$4),Traitement!E393),IF(Traitement!$B$3="THERMO",IF(Traitement!B393&lt;LDs!$F$3,CONCATENATE("(",Traitement!E393,")&lt;LD=",LDs!$F$4),Traitement!E393),IF(Traitement!$B$3="ELEMENTAR",IF(Traitement!B393&lt;LDs!$I$3,CONCATENATE("(",Traitement!E393,")&lt;LD=",LDs!$I$4),Traitement!E393),""))))</f>
        <v/>
      </c>
      <c r="C396" s="5" t="str">
        <f>IF($A396="","",IF(Traitement!B389="THERMO",IF(Traitement!C393&lt;LDs!$F$6,CONCATENATE("(",Traitement!F393,")&lt;LD=",LDs!$F$7),Traitement!F393),IF(Traitement!B389="ELEMENTAR",IF(Traitement!C393&lt;LDs!$I$5,CONCATENATE("(",Traitement!F393,")&lt;LD=",LDs!$I$6),Traitement!F393),"")))</f>
        <v/>
      </c>
      <c r="D396" s="26" t="str">
        <f>IF($A396="","",IF(Traitement!B389="ELEMENTAR",IF(Traitement!D393&lt;LDs!$I$7,CONCATENATE("(",Traitement!G393,")&lt;LD=",LDs!$I$8),Traitement!G393),""))</f>
        <v/>
      </c>
      <c r="F396" s="25" t="str">
        <f>IF(G396="","",IF(Traitement!$B$4="SOLS","",G396*1.724))</f>
        <v/>
      </c>
      <c r="G396" s="5" t="str">
        <f>IF(C396="","",IF(Traitement!I393="","",IF(Traitement!$B$4="SOLS",C396,C396-(Traitement!I393*0.12))))</f>
        <v/>
      </c>
      <c r="H396" s="5" t="str">
        <f>IF(B396="","",IF(Traitement!$B$4="SOLS","",IF(Traitement!$B$4="SOLS","",B396*10)))</f>
        <v/>
      </c>
      <c r="I396" s="26" t="str">
        <f>IF(B396="","",IF(C396="","",IF(Traitement!$B$4="SOLS","",(C396/B396)*10)))</f>
        <v/>
      </c>
    </row>
    <row r="397" spans="1:9" customFormat="1" x14ac:dyDescent="0.25">
      <c r="A397" s="21" t="str">
        <f>IF(Traitement!A394="","",Traitement!A394)</f>
        <v/>
      </c>
      <c r="B397" s="25" t="str">
        <f>IF($A397="","",IF(Traitement!$B$3="LECO",IF(Traitement!B394&lt;LDs!$C$3,CONCATENATE("(",Traitement!E394,")&lt;LD=",LDs!$C$4),Traitement!E394),IF(Traitement!$B$3="THERMO",IF(Traitement!B394&lt;LDs!$F$3,CONCATENATE("(",Traitement!E394,")&lt;LD=",LDs!$F$4),Traitement!E394),IF(Traitement!$B$3="ELEMENTAR",IF(Traitement!B394&lt;LDs!$I$3,CONCATENATE("(",Traitement!E394,")&lt;LD=",LDs!$I$4),Traitement!E394),""))))</f>
        <v/>
      </c>
      <c r="C397" s="5" t="str">
        <f>IF($A397="","",IF(Traitement!B390="THERMO",IF(Traitement!C394&lt;LDs!$F$6,CONCATENATE("(",Traitement!F394,")&lt;LD=",LDs!$F$7),Traitement!F394),IF(Traitement!B390="ELEMENTAR",IF(Traitement!C394&lt;LDs!$I$5,CONCATENATE("(",Traitement!F394,")&lt;LD=",LDs!$I$6),Traitement!F394),"")))</f>
        <v/>
      </c>
      <c r="D397" s="26" t="str">
        <f>IF($A397="","",IF(Traitement!B390="ELEMENTAR",IF(Traitement!D394&lt;LDs!$I$7,CONCATENATE("(",Traitement!G394,")&lt;LD=",LDs!$I$8),Traitement!G394),""))</f>
        <v/>
      </c>
      <c r="F397" s="25" t="str">
        <f>IF(G397="","",IF(Traitement!$B$4="SOLS","",G397*1.724))</f>
        <v/>
      </c>
      <c r="G397" s="5" t="str">
        <f>IF(C397="","",IF(Traitement!I394="","",IF(Traitement!$B$4="SOLS",C397,C397-(Traitement!I394*0.12))))</f>
        <v/>
      </c>
      <c r="H397" s="5" t="str">
        <f>IF(B397="","",IF(Traitement!$B$4="SOLS","",IF(Traitement!$B$4="SOLS","",B397*10)))</f>
        <v/>
      </c>
      <c r="I397" s="26" t="str">
        <f>IF(B397="","",IF(C397="","",IF(Traitement!$B$4="SOLS","",(C397/B397)*10)))</f>
        <v/>
      </c>
    </row>
    <row r="398" spans="1:9" customFormat="1" x14ac:dyDescent="0.25">
      <c r="A398" s="21" t="str">
        <f>IF(Traitement!A395="","",Traitement!A395)</f>
        <v/>
      </c>
      <c r="B398" s="25" t="str">
        <f>IF($A398="","",IF(Traitement!$B$3="LECO",IF(Traitement!B395&lt;LDs!$C$3,CONCATENATE("(",Traitement!E395,")&lt;LD=",LDs!$C$4),Traitement!E395),IF(Traitement!$B$3="THERMO",IF(Traitement!B395&lt;LDs!$F$3,CONCATENATE("(",Traitement!E395,")&lt;LD=",LDs!$F$4),Traitement!E395),IF(Traitement!$B$3="ELEMENTAR",IF(Traitement!B395&lt;LDs!$I$3,CONCATENATE("(",Traitement!E395,")&lt;LD=",LDs!$I$4),Traitement!E395),""))))</f>
        <v/>
      </c>
      <c r="C398" s="5" t="str">
        <f>IF($A398="","",IF(Traitement!B391="THERMO",IF(Traitement!C395&lt;LDs!$F$6,CONCATENATE("(",Traitement!F395,")&lt;LD=",LDs!$F$7),Traitement!F395),IF(Traitement!B391="ELEMENTAR",IF(Traitement!C395&lt;LDs!$I$5,CONCATENATE("(",Traitement!F395,")&lt;LD=",LDs!$I$6),Traitement!F395),"")))</f>
        <v/>
      </c>
      <c r="D398" s="26" t="str">
        <f>IF($A398="","",IF(Traitement!B391="ELEMENTAR",IF(Traitement!D395&lt;LDs!$I$7,CONCATENATE("(",Traitement!G395,")&lt;LD=",LDs!$I$8),Traitement!G395),""))</f>
        <v/>
      </c>
      <c r="F398" s="25" t="str">
        <f>IF(G398="","",IF(Traitement!$B$4="SOLS","",G398*1.724))</f>
        <v/>
      </c>
      <c r="G398" s="5" t="str">
        <f>IF(C398="","",IF(Traitement!I395="","",IF(Traitement!$B$4="SOLS",C398,C398-(Traitement!I395*0.12))))</f>
        <v/>
      </c>
      <c r="H398" s="5" t="str">
        <f>IF(B398="","",IF(Traitement!$B$4="SOLS","",IF(Traitement!$B$4="SOLS","",B398*10)))</f>
        <v/>
      </c>
      <c r="I398" s="26" t="str">
        <f>IF(B398="","",IF(C398="","",IF(Traitement!$B$4="SOLS","",(C398/B398)*10)))</f>
        <v/>
      </c>
    </row>
    <row r="399" spans="1:9" customFormat="1" x14ac:dyDescent="0.25">
      <c r="A399" s="21" t="str">
        <f>IF(Traitement!A396="","",Traitement!A396)</f>
        <v/>
      </c>
      <c r="B399" s="25" t="str">
        <f>IF($A399="","",IF(Traitement!$B$3="LECO",IF(Traitement!B396&lt;LDs!$C$3,CONCATENATE("(",Traitement!E396,")&lt;LD=",LDs!$C$4),Traitement!E396),IF(Traitement!$B$3="THERMO",IF(Traitement!B396&lt;LDs!$F$3,CONCATENATE("(",Traitement!E396,")&lt;LD=",LDs!$F$4),Traitement!E396),IF(Traitement!$B$3="ELEMENTAR",IF(Traitement!B396&lt;LDs!$I$3,CONCATENATE("(",Traitement!E396,")&lt;LD=",LDs!$I$4),Traitement!E396),""))))</f>
        <v/>
      </c>
      <c r="C399" s="5" t="str">
        <f>IF($A399="","",IF(Traitement!B392="THERMO",IF(Traitement!C396&lt;LDs!$F$6,CONCATENATE("(",Traitement!F396,")&lt;LD=",LDs!$F$7),Traitement!F396),IF(Traitement!B392="ELEMENTAR",IF(Traitement!C396&lt;LDs!$I$5,CONCATENATE("(",Traitement!F396,")&lt;LD=",LDs!$I$6),Traitement!F396),"")))</f>
        <v/>
      </c>
      <c r="D399" s="26" t="str">
        <f>IF($A399="","",IF(Traitement!B392="ELEMENTAR",IF(Traitement!D396&lt;LDs!$I$7,CONCATENATE("(",Traitement!G396,")&lt;LD=",LDs!$I$8),Traitement!G396),""))</f>
        <v/>
      </c>
      <c r="F399" s="25" t="str">
        <f>IF(G399="","",IF(Traitement!$B$4="SOLS","",G399*1.724))</f>
        <v/>
      </c>
      <c r="G399" s="5" t="str">
        <f>IF(C399="","",IF(Traitement!I396="","",IF(Traitement!$B$4="SOLS",C399,C399-(Traitement!I396*0.12))))</f>
        <v/>
      </c>
      <c r="H399" s="5" t="str">
        <f>IF(B399="","",IF(Traitement!$B$4="SOLS","",IF(Traitement!$B$4="SOLS","",B399*10)))</f>
        <v/>
      </c>
      <c r="I399" s="26" t="str">
        <f>IF(B399="","",IF(C399="","",IF(Traitement!$B$4="SOLS","",(C399/B399)*10)))</f>
        <v/>
      </c>
    </row>
    <row r="400" spans="1:9" customFormat="1" x14ac:dyDescent="0.25">
      <c r="A400" s="21" t="str">
        <f>IF(Traitement!A397="","",Traitement!A397)</f>
        <v/>
      </c>
      <c r="B400" s="25" t="str">
        <f>IF($A400="","",IF(Traitement!$B$3="LECO",IF(Traitement!B397&lt;LDs!$C$3,CONCATENATE("(",Traitement!E397,")&lt;LD=",LDs!$C$4),Traitement!E397),IF(Traitement!$B$3="THERMO",IF(Traitement!B397&lt;LDs!$F$3,CONCATENATE("(",Traitement!E397,")&lt;LD=",LDs!$F$4),Traitement!E397),IF(Traitement!$B$3="ELEMENTAR",IF(Traitement!B397&lt;LDs!$I$3,CONCATENATE("(",Traitement!E397,")&lt;LD=",LDs!$I$4),Traitement!E397),""))))</f>
        <v/>
      </c>
      <c r="C400" s="5" t="str">
        <f>IF($A400="","",IF(Traitement!B393="THERMO",IF(Traitement!C397&lt;LDs!$F$6,CONCATENATE("(",Traitement!F397,")&lt;LD=",LDs!$F$7),Traitement!F397),IF(Traitement!B393="ELEMENTAR",IF(Traitement!C397&lt;LDs!$I$5,CONCATENATE("(",Traitement!F397,")&lt;LD=",LDs!$I$6),Traitement!F397),"")))</f>
        <v/>
      </c>
      <c r="D400" s="26" t="str">
        <f>IF($A400="","",IF(Traitement!B393="ELEMENTAR",IF(Traitement!D397&lt;LDs!$I$7,CONCATENATE("(",Traitement!G397,")&lt;LD=",LDs!$I$8),Traitement!G397),""))</f>
        <v/>
      </c>
      <c r="F400" s="25" t="str">
        <f>IF(G400="","",IF(Traitement!$B$4="SOLS","",G400*1.724))</f>
        <v/>
      </c>
      <c r="G400" s="5" t="str">
        <f>IF(C400="","",IF(Traitement!I397="","",IF(Traitement!$B$4="SOLS",C400,C400-(Traitement!I397*0.12))))</f>
        <v/>
      </c>
      <c r="H400" s="5" t="str">
        <f>IF(B400="","",IF(Traitement!$B$4="SOLS","",IF(Traitement!$B$4="SOLS","",B400*10)))</f>
        <v/>
      </c>
      <c r="I400" s="26" t="str">
        <f>IF(B400="","",IF(C400="","",IF(Traitement!$B$4="SOLS","",(C400/B400)*10)))</f>
        <v/>
      </c>
    </row>
    <row r="401" spans="1:9" customFormat="1" x14ac:dyDescent="0.25">
      <c r="A401" s="21" t="str">
        <f>IF(Traitement!A398="","",Traitement!A398)</f>
        <v/>
      </c>
      <c r="B401" s="25" t="str">
        <f>IF($A401="","",IF(Traitement!$B$3="LECO",IF(Traitement!B398&lt;LDs!$C$3,CONCATENATE("(",Traitement!E398,")&lt;LD=",LDs!$C$4),Traitement!E398),IF(Traitement!$B$3="THERMO",IF(Traitement!B398&lt;LDs!$F$3,CONCATENATE("(",Traitement!E398,")&lt;LD=",LDs!$F$4),Traitement!E398),IF(Traitement!$B$3="ELEMENTAR",IF(Traitement!B398&lt;LDs!$I$3,CONCATENATE("(",Traitement!E398,")&lt;LD=",LDs!$I$4),Traitement!E398),""))))</f>
        <v/>
      </c>
      <c r="C401" s="5" t="str">
        <f>IF($A401="","",IF(Traitement!B394="THERMO",IF(Traitement!C398&lt;LDs!$F$6,CONCATENATE("(",Traitement!F398,")&lt;LD=",LDs!$F$7),Traitement!F398),IF(Traitement!B394="ELEMENTAR",IF(Traitement!C398&lt;LDs!$I$5,CONCATENATE("(",Traitement!F398,")&lt;LD=",LDs!$I$6),Traitement!F398),"")))</f>
        <v/>
      </c>
      <c r="D401" s="26" t="str">
        <f>IF($A401="","",IF(Traitement!B394="ELEMENTAR",IF(Traitement!D398&lt;LDs!$I$7,CONCATENATE("(",Traitement!G398,")&lt;LD=",LDs!$I$8),Traitement!G398),""))</f>
        <v/>
      </c>
      <c r="F401" s="25" t="str">
        <f>IF(G401="","",IF(Traitement!$B$4="SOLS","",G401*1.724))</f>
        <v/>
      </c>
      <c r="G401" s="5" t="str">
        <f>IF(C401="","",IF(Traitement!I398="","",IF(Traitement!$B$4="SOLS",C401,C401-(Traitement!I398*0.12))))</f>
        <v/>
      </c>
      <c r="H401" s="5" t="str">
        <f>IF(B401="","",IF(Traitement!$B$4="SOLS","",IF(Traitement!$B$4="SOLS","",B401*10)))</f>
        <v/>
      </c>
      <c r="I401" s="26" t="str">
        <f>IF(B401="","",IF(C401="","",IF(Traitement!$B$4="SOLS","",(C401/B401)*10)))</f>
        <v/>
      </c>
    </row>
    <row r="402" spans="1:9" customFormat="1" x14ac:dyDescent="0.25">
      <c r="A402" s="21" t="str">
        <f>IF(Traitement!A399="","",Traitement!A399)</f>
        <v/>
      </c>
      <c r="B402" s="25" t="str">
        <f>IF($A402="","",IF(Traitement!$B$3="LECO",IF(Traitement!B399&lt;LDs!$C$3,CONCATENATE("(",Traitement!E399,")&lt;LD=",LDs!$C$4),Traitement!E399),IF(Traitement!$B$3="THERMO",IF(Traitement!B399&lt;LDs!$F$3,CONCATENATE("(",Traitement!E399,")&lt;LD=",LDs!$F$4),Traitement!E399),IF(Traitement!$B$3="ELEMENTAR",IF(Traitement!B399&lt;LDs!$I$3,CONCATENATE("(",Traitement!E399,")&lt;LD=",LDs!$I$4),Traitement!E399),""))))</f>
        <v/>
      </c>
      <c r="C402" s="5" t="str">
        <f>IF($A402="","",IF(Traitement!B395="THERMO",IF(Traitement!C399&lt;LDs!$F$6,CONCATENATE("(",Traitement!F399,")&lt;LD=",LDs!$F$7),Traitement!F399),IF(Traitement!B395="ELEMENTAR",IF(Traitement!C399&lt;LDs!$I$5,CONCATENATE("(",Traitement!F399,")&lt;LD=",LDs!$I$6),Traitement!F399),"")))</f>
        <v/>
      </c>
      <c r="D402" s="26" t="str">
        <f>IF($A402="","",IF(Traitement!B395="ELEMENTAR",IF(Traitement!D399&lt;LDs!$I$7,CONCATENATE("(",Traitement!G399,")&lt;LD=",LDs!$I$8),Traitement!G399),""))</f>
        <v/>
      </c>
      <c r="F402" s="25" t="str">
        <f>IF(G402="","",IF(Traitement!$B$4="SOLS","",G402*1.724))</f>
        <v/>
      </c>
      <c r="G402" s="5" t="str">
        <f>IF(C402="","",IF(Traitement!I399="","",IF(Traitement!$B$4="SOLS",C402,C402-(Traitement!I399*0.12))))</f>
        <v/>
      </c>
      <c r="H402" s="5" t="str">
        <f>IF(B402="","",IF(Traitement!$B$4="SOLS","",IF(Traitement!$B$4="SOLS","",B402*10)))</f>
        <v/>
      </c>
      <c r="I402" s="26" t="str">
        <f>IF(B402="","",IF(C402="","",IF(Traitement!$B$4="SOLS","",(C402/B402)*10)))</f>
        <v/>
      </c>
    </row>
    <row r="403" spans="1:9" customFormat="1" x14ac:dyDescent="0.25">
      <c r="A403" s="21" t="str">
        <f>IF(Traitement!A400="","",Traitement!A400)</f>
        <v/>
      </c>
      <c r="B403" s="25" t="str">
        <f>IF($A403="","",IF(Traitement!$B$3="LECO",IF(Traitement!B400&lt;LDs!$C$3,CONCATENATE("(",Traitement!E400,")&lt;LD=",LDs!$C$4),Traitement!E400),IF(Traitement!$B$3="THERMO",IF(Traitement!B400&lt;LDs!$F$3,CONCATENATE("(",Traitement!E400,")&lt;LD=",LDs!$F$4),Traitement!E400),IF(Traitement!$B$3="ELEMENTAR",IF(Traitement!B400&lt;LDs!$I$3,CONCATENATE("(",Traitement!E400,")&lt;LD=",LDs!$I$4),Traitement!E400),""))))</f>
        <v/>
      </c>
      <c r="C403" s="5" t="str">
        <f>IF($A403="","",IF(Traitement!B396="THERMO",IF(Traitement!C400&lt;LDs!$F$6,CONCATENATE("(",Traitement!F400,")&lt;LD=",LDs!$F$7),Traitement!F400),IF(Traitement!B396="ELEMENTAR",IF(Traitement!C400&lt;LDs!$I$5,CONCATENATE("(",Traitement!F400,")&lt;LD=",LDs!$I$6),Traitement!F400),"")))</f>
        <v/>
      </c>
      <c r="D403" s="26" t="str">
        <f>IF($A403="","",IF(Traitement!B396="ELEMENTAR",IF(Traitement!D400&lt;LDs!$I$7,CONCATENATE("(",Traitement!G400,")&lt;LD=",LDs!$I$8),Traitement!G400),""))</f>
        <v/>
      </c>
      <c r="F403" s="25" t="str">
        <f>IF(G403="","",IF(Traitement!$B$4="SOLS","",G403*1.724))</f>
        <v/>
      </c>
      <c r="G403" s="5" t="str">
        <f>IF(C403="","",IF(Traitement!I400="","",IF(Traitement!$B$4="SOLS",C403,C403-(Traitement!I400*0.12))))</f>
        <v/>
      </c>
      <c r="H403" s="5" t="str">
        <f>IF(B403="","",IF(Traitement!$B$4="SOLS","",IF(Traitement!$B$4="SOLS","",B403*10)))</f>
        <v/>
      </c>
      <c r="I403" s="26" t="str">
        <f>IF(B403="","",IF(C403="","",IF(Traitement!$B$4="SOLS","",(C403/B403)*10)))</f>
        <v/>
      </c>
    </row>
    <row r="404" spans="1:9" customFormat="1" x14ac:dyDescent="0.25">
      <c r="A404" s="21" t="str">
        <f>IF(Traitement!A401="","",Traitement!A401)</f>
        <v/>
      </c>
      <c r="B404" s="25" t="str">
        <f>IF($A404="","",IF(Traitement!$B$3="LECO",IF(Traitement!B401&lt;LDs!$C$3,CONCATENATE("(",Traitement!E401,")&lt;LD=",LDs!$C$4),Traitement!E401),IF(Traitement!$B$3="THERMO",IF(Traitement!B401&lt;LDs!$F$3,CONCATENATE("(",Traitement!E401,")&lt;LD=",LDs!$F$4),Traitement!E401),IF(Traitement!$B$3="ELEMENTAR",IF(Traitement!B401&lt;LDs!$I$3,CONCATENATE("(",Traitement!E401,")&lt;LD=",LDs!$I$4),Traitement!E401),""))))</f>
        <v/>
      </c>
      <c r="C404" s="5" t="str">
        <f>IF($A404="","",IF(Traitement!B397="THERMO",IF(Traitement!C401&lt;LDs!$F$6,CONCATENATE("(",Traitement!F401,")&lt;LD=",LDs!$F$7),Traitement!F401),IF(Traitement!B397="ELEMENTAR",IF(Traitement!C401&lt;LDs!$I$5,CONCATENATE("(",Traitement!F401,")&lt;LD=",LDs!$I$6),Traitement!F401),"")))</f>
        <v/>
      </c>
      <c r="D404" s="26" t="str">
        <f>IF($A404="","",IF(Traitement!B397="ELEMENTAR",IF(Traitement!D401&lt;LDs!$I$7,CONCATENATE("(",Traitement!G401,")&lt;LD=",LDs!$I$8),Traitement!G401),""))</f>
        <v/>
      </c>
      <c r="F404" s="25" t="str">
        <f>IF(G404="","",IF(Traitement!$B$4="SOLS","",G404*1.724))</f>
        <v/>
      </c>
      <c r="G404" s="5" t="str">
        <f>IF(C404="","",IF(Traitement!I401="","",IF(Traitement!$B$4="SOLS",C404,C404-(Traitement!I401*0.12))))</f>
        <v/>
      </c>
      <c r="H404" s="5" t="str">
        <f>IF(B404="","",IF(Traitement!$B$4="SOLS","",IF(Traitement!$B$4="SOLS","",B404*10)))</f>
        <v/>
      </c>
      <c r="I404" s="26" t="str">
        <f>IF(B404="","",IF(C404="","",IF(Traitement!$B$4="SOLS","",(C404/B404)*10)))</f>
        <v/>
      </c>
    </row>
    <row r="405" spans="1:9" customFormat="1" x14ac:dyDescent="0.25">
      <c r="A405" s="21" t="str">
        <f>IF(Traitement!A402="","",Traitement!A402)</f>
        <v/>
      </c>
      <c r="B405" s="25" t="str">
        <f>IF($A405="","",IF(Traitement!$B$3="LECO",IF(Traitement!B402&lt;LDs!$C$3,CONCATENATE("(",Traitement!E402,")&lt;LD=",LDs!$C$4),Traitement!E402),IF(Traitement!$B$3="THERMO",IF(Traitement!B402&lt;LDs!$F$3,CONCATENATE("(",Traitement!E402,")&lt;LD=",LDs!$F$4),Traitement!E402),IF(Traitement!$B$3="ELEMENTAR",IF(Traitement!B402&lt;LDs!$I$3,CONCATENATE("(",Traitement!E402,")&lt;LD=",LDs!$I$4),Traitement!E402),""))))</f>
        <v/>
      </c>
      <c r="C405" s="5" t="str">
        <f>IF($A405="","",IF(Traitement!B398="THERMO",IF(Traitement!C402&lt;LDs!$F$6,CONCATENATE("(",Traitement!F402,")&lt;LD=",LDs!$F$7),Traitement!F402),IF(Traitement!B398="ELEMENTAR",IF(Traitement!C402&lt;LDs!$I$5,CONCATENATE("(",Traitement!F402,")&lt;LD=",LDs!$I$6),Traitement!F402),"")))</f>
        <v/>
      </c>
      <c r="D405" s="26" t="str">
        <f>IF($A405="","",IF(Traitement!B398="ELEMENTAR",IF(Traitement!D402&lt;LDs!$I$7,CONCATENATE("(",Traitement!G402,")&lt;LD=",LDs!$I$8),Traitement!G402),""))</f>
        <v/>
      </c>
      <c r="F405" s="25" t="str">
        <f>IF(G405="","",IF(Traitement!$B$4="SOLS","",G405*1.724))</f>
        <v/>
      </c>
      <c r="G405" s="5" t="str">
        <f>IF(C405="","",IF(Traitement!I402="","",IF(Traitement!$B$4="SOLS",C405,C405-(Traitement!I402*0.12))))</f>
        <v/>
      </c>
      <c r="H405" s="5" t="str">
        <f>IF(B405="","",IF(Traitement!$B$4="SOLS","",IF(Traitement!$B$4="SOLS","",B405*10)))</f>
        <v/>
      </c>
      <c r="I405" s="26" t="str">
        <f>IF(B405="","",IF(C405="","",IF(Traitement!$B$4="SOLS","",(C405/B405)*10)))</f>
        <v/>
      </c>
    </row>
    <row r="406" spans="1:9" customFormat="1" x14ac:dyDescent="0.25">
      <c r="A406" s="21" t="str">
        <f>IF(Traitement!A403="","",Traitement!A403)</f>
        <v/>
      </c>
      <c r="B406" s="25" t="str">
        <f>IF($A406="","",IF(Traitement!$B$3="LECO",IF(Traitement!B403&lt;LDs!$C$3,CONCATENATE("(",Traitement!E403,")&lt;LD=",LDs!$C$4),Traitement!E403),IF(Traitement!$B$3="THERMO",IF(Traitement!B403&lt;LDs!$F$3,CONCATENATE("(",Traitement!E403,")&lt;LD=",LDs!$F$4),Traitement!E403),IF(Traitement!$B$3="ELEMENTAR",IF(Traitement!B403&lt;LDs!$I$3,CONCATENATE("(",Traitement!E403,")&lt;LD=",LDs!$I$4),Traitement!E403),""))))</f>
        <v/>
      </c>
      <c r="C406" s="5" t="str">
        <f>IF($A406="","",IF(Traitement!B399="THERMO",IF(Traitement!C403&lt;LDs!$F$6,CONCATENATE("(",Traitement!F403,")&lt;LD=",LDs!$F$7),Traitement!F403),IF(Traitement!B399="ELEMENTAR",IF(Traitement!C403&lt;LDs!$I$5,CONCATENATE("(",Traitement!F403,")&lt;LD=",LDs!$I$6),Traitement!F403),"")))</f>
        <v/>
      </c>
      <c r="D406" s="26" t="str">
        <f>IF($A406="","",IF(Traitement!B399="ELEMENTAR",IF(Traitement!D403&lt;LDs!$I$7,CONCATENATE("(",Traitement!G403,")&lt;LD=",LDs!$I$8),Traitement!G403),""))</f>
        <v/>
      </c>
      <c r="F406" s="25" t="str">
        <f>IF(G406="","",IF(Traitement!$B$4="SOLS","",G406*1.724))</f>
        <v/>
      </c>
      <c r="G406" s="5" t="str">
        <f>IF(C406="","",IF(Traitement!I403="","",IF(Traitement!$B$4="SOLS",C406,C406-(Traitement!I403*0.12))))</f>
        <v/>
      </c>
      <c r="H406" s="5" t="str">
        <f>IF(B406="","",IF(Traitement!$B$4="SOLS","",IF(Traitement!$B$4="SOLS","",B406*10)))</f>
        <v/>
      </c>
      <c r="I406" s="26" t="str">
        <f>IF(B406="","",IF(C406="","",IF(Traitement!$B$4="SOLS","",(C406/B406)*10)))</f>
        <v/>
      </c>
    </row>
    <row r="407" spans="1:9" customFormat="1" x14ac:dyDescent="0.25">
      <c r="A407" s="21" t="str">
        <f>IF(Traitement!A404="","",Traitement!A404)</f>
        <v/>
      </c>
      <c r="B407" s="25" t="str">
        <f>IF($A407="","",IF(Traitement!$B$3="LECO",IF(Traitement!B404&lt;LDs!$C$3,CONCATENATE("(",Traitement!E404,")&lt;LD=",LDs!$C$4),Traitement!E404),IF(Traitement!$B$3="THERMO",IF(Traitement!B404&lt;LDs!$F$3,CONCATENATE("(",Traitement!E404,")&lt;LD=",LDs!$F$4),Traitement!E404),IF(Traitement!$B$3="ELEMENTAR",IF(Traitement!B404&lt;LDs!$I$3,CONCATENATE("(",Traitement!E404,")&lt;LD=",LDs!$I$4),Traitement!E404),""))))</f>
        <v/>
      </c>
      <c r="C407" s="5" t="str">
        <f>IF($A407="","",IF(Traitement!B400="THERMO",IF(Traitement!C404&lt;LDs!$F$6,CONCATENATE("(",Traitement!F404,")&lt;LD=",LDs!$F$7),Traitement!F404),IF(Traitement!B400="ELEMENTAR",IF(Traitement!C404&lt;LDs!$I$5,CONCATENATE("(",Traitement!F404,")&lt;LD=",LDs!$I$6),Traitement!F404),"")))</f>
        <v/>
      </c>
      <c r="D407" s="26" t="str">
        <f>IF($A407="","",IF(Traitement!B400="ELEMENTAR",IF(Traitement!D404&lt;LDs!$I$7,CONCATENATE("(",Traitement!G404,")&lt;LD=",LDs!$I$8),Traitement!G404),""))</f>
        <v/>
      </c>
      <c r="F407" s="25" t="str">
        <f>IF(G407="","",IF(Traitement!$B$4="SOLS","",G407*1.724))</f>
        <v/>
      </c>
      <c r="G407" s="5" t="str">
        <f>IF(C407="","",IF(Traitement!I404="","",IF(Traitement!$B$4="SOLS",C407,C407-(Traitement!I404*0.12))))</f>
        <v/>
      </c>
      <c r="H407" s="5" t="str">
        <f>IF(B407="","",IF(Traitement!$B$4="SOLS","",IF(Traitement!$B$4="SOLS","",B407*10)))</f>
        <v/>
      </c>
      <c r="I407" s="26" t="str">
        <f>IF(B407="","",IF(C407="","",IF(Traitement!$B$4="SOLS","",(C407/B407)*10)))</f>
        <v/>
      </c>
    </row>
    <row r="408" spans="1:9" customFormat="1" x14ac:dyDescent="0.25">
      <c r="A408" s="21" t="str">
        <f>IF(Traitement!A405="","",Traitement!A405)</f>
        <v/>
      </c>
      <c r="B408" s="25" t="str">
        <f>IF($A408="","",IF(Traitement!$B$3="LECO",IF(Traitement!B405&lt;LDs!$C$3,CONCATENATE("(",Traitement!E405,")&lt;LD=",LDs!$C$4),Traitement!E405),IF(Traitement!$B$3="THERMO",IF(Traitement!B405&lt;LDs!$F$3,CONCATENATE("(",Traitement!E405,")&lt;LD=",LDs!$F$4),Traitement!E405),IF(Traitement!$B$3="ELEMENTAR",IF(Traitement!B405&lt;LDs!$I$3,CONCATENATE("(",Traitement!E405,")&lt;LD=",LDs!$I$4),Traitement!E405),""))))</f>
        <v/>
      </c>
      <c r="C408" s="5" t="str">
        <f>IF($A408="","",IF(Traitement!B401="THERMO",IF(Traitement!C405&lt;LDs!$F$6,CONCATENATE("(",Traitement!F405,")&lt;LD=",LDs!$F$7),Traitement!F405),IF(Traitement!B401="ELEMENTAR",IF(Traitement!C405&lt;LDs!$I$5,CONCATENATE("(",Traitement!F405,")&lt;LD=",LDs!$I$6),Traitement!F405),"")))</f>
        <v/>
      </c>
      <c r="D408" s="26" t="str">
        <f>IF($A408="","",IF(Traitement!B401="ELEMENTAR",IF(Traitement!D405&lt;LDs!$I$7,CONCATENATE("(",Traitement!G405,")&lt;LD=",LDs!$I$8),Traitement!G405),""))</f>
        <v/>
      </c>
      <c r="F408" s="25" t="str">
        <f>IF(G408="","",IF(Traitement!$B$4="SOLS","",G408*1.724))</f>
        <v/>
      </c>
      <c r="G408" s="5" t="str">
        <f>IF(C408="","",IF(Traitement!I405="","",IF(Traitement!$B$4="SOLS",C408,C408-(Traitement!I405*0.12))))</f>
        <v/>
      </c>
      <c r="H408" s="5" t="str">
        <f>IF(B408="","",IF(Traitement!$B$4="SOLS","",IF(Traitement!$B$4="SOLS","",B408*10)))</f>
        <v/>
      </c>
      <c r="I408" s="26" t="str">
        <f>IF(B408="","",IF(C408="","",IF(Traitement!$B$4="SOLS","",(C408/B408)*10)))</f>
        <v/>
      </c>
    </row>
    <row r="409" spans="1:9" customFormat="1" x14ac:dyDescent="0.25">
      <c r="A409" s="21" t="str">
        <f>IF(Traitement!A406="","",Traitement!A406)</f>
        <v/>
      </c>
      <c r="B409" s="25" t="str">
        <f>IF($A409="","",IF(Traitement!$B$3="LECO",IF(Traitement!B406&lt;LDs!$C$3,CONCATENATE("(",Traitement!E406,")&lt;LD=",LDs!$C$4),Traitement!E406),IF(Traitement!$B$3="THERMO",IF(Traitement!B406&lt;LDs!$F$3,CONCATENATE("(",Traitement!E406,")&lt;LD=",LDs!$F$4),Traitement!E406),IF(Traitement!$B$3="ELEMENTAR",IF(Traitement!B406&lt;LDs!$I$3,CONCATENATE("(",Traitement!E406,")&lt;LD=",LDs!$I$4),Traitement!E406),""))))</f>
        <v/>
      </c>
      <c r="C409" s="5" t="str">
        <f>IF($A409="","",IF(Traitement!B402="THERMO",IF(Traitement!C406&lt;LDs!$F$6,CONCATENATE("(",Traitement!F406,")&lt;LD=",LDs!$F$7),Traitement!F406),IF(Traitement!B402="ELEMENTAR",IF(Traitement!C406&lt;LDs!$I$5,CONCATENATE("(",Traitement!F406,")&lt;LD=",LDs!$I$6),Traitement!F406),"")))</f>
        <v/>
      </c>
      <c r="D409" s="26" t="str">
        <f>IF($A409="","",IF(Traitement!B402="ELEMENTAR",IF(Traitement!D406&lt;LDs!$I$7,CONCATENATE("(",Traitement!G406,")&lt;LD=",LDs!$I$8),Traitement!G406),""))</f>
        <v/>
      </c>
      <c r="F409" s="25" t="str">
        <f>IF(G409="","",IF(Traitement!$B$4="SOLS","",G409*1.724))</f>
        <v/>
      </c>
      <c r="G409" s="5" t="str">
        <f>IF(C409="","",IF(Traitement!I406="","",IF(Traitement!$B$4="SOLS",C409,C409-(Traitement!I406*0.12))))</f>
        <v/>
      </c>
      <c r="H409" s="5" t="str">
        <f>IF(B409="","",IF(Traitement!$B$4="SOLS","",IF(Traitement!$B$4="SOLS","",B409*10)))</f>
        <v/>
      </c>
      <c r="I409" s="26" t="str">
        <f>IF(B409="","",IF(C409="","",IF(Traitement!$B$4="SOLS","",(C409/B409)*10)))</f>
        <v/>
      </c>
    </row>
    <row r="410" spans="1:9" customFormat="1" x14ac:dyDescent="0.25">
      <c r="A410" s="21" t="str">
        <f>IF(Traitement!A407="","",Traitement!A407)</f>
        <v/>
      </c>
      <c r="B410" s="25" t="str">
        <f>IF($A410="","",IF(Traitement!$B$3="LECO",IF(Traitement!B407&lt;LDs!$C$3,CONCATENATE("(",Traitement!E407,")&lt;LD=",LDs!$C$4),Traitement!E407),IF(Traitement!$B$3="THERMO",IF(Traitement!B407&lt;LDs!$F$3,CONCATENATE("(",Traitement!E407,")&lt;LD=",LDs!$F$4),Traitement!E407),IF(Traitement!$B$3="ELEMENTAR",IF(Traitement!B407&lt;LDs!$I$3,CONCATENATE("(",Traitement!E407,")&lt;LD=",LDs!$I$4),Traitement!E407),""))))</f>
        <v/>
      </c>
      <c r="C410" s="5" t="str">
        <f>IF($A410="","",IF(Traitement!B403="THERMO",IF(Traitement!C407&lt;LDs!$F$6,CONCATENATE("(",Traitement!F407,")&lt;LD=",LDs!$F$7),Traitement!F407),IF(Traitement!B403="ELEMENTAR",IF(Traitement!C407&lt;LDs!$I$5,CONCATENATE("(",Traitement!F407,")&lt;LD=",LDs!$I$6),Traitement!F407),"")))</f>
        <v/>
      </c>
      <c r="D410" s="26" t="str">
        <f>IF($A410="","",IF(Traitement!B403="ELEMENTAR",IF(Traitement!D407&lt;LDs!$I$7,CONCATENATE("(",Traitement!G407,")&lt;LD=",LDs!$I$8),Traitement!G407),""))</f>
        <v/>
      </c>
      <c r="F410" s="25" t="str">
        <f>IF(G410="","",IF(Traitement!$B$4="SOLS","",G410*1.724))</f>
        <v/>
      </c>
      <c r="G410" s="5" t="str">
        <f>IF(C410="","",IF(Traitement!I407="","",IF(Traitement!$B$4="SOLS",C410,C410-(Traitement!I407*0.12))))</f>
        <v/>
      </c>
      <c r="H410" s="5" t="str">
        <f>IF(B410="","",IF(Traitement!$B$4="SOLS","",IF(Traitement!$B$4="SOLS","",B410*10)))</f>
        <v/>
      </c>
      <c r="I410" s="26" t="str">
        <f>IF(B410="","",IF(C410="","",IF(Traitement!$B$4="SOLS","",(C410/B410)*10)))</f>
        <v/>
      </c>
    </row>
    <row r="411" spans="1:9" customFormat="1" x14ac:dyDescent="0.25">
      <c r="A411" s="21" t="str">
        <f>IF(Traitement!A408="","",Traitement!A408)</f>
        <v/>
      </c>
      <c r="B411" s="25" t="str">
        <f>IF($A411="","",IF(Traitement!$B$3="LECO",IF(Traitement!B408&lt;LDs!$C$3,CONCATENATE("(",Traitement!E408,")&lt;LD=",LDs!$C$4),Traitement!E408),IF(Traitement!$B$3="THERMO",IF(Traitement!B408&lt;LDs!$F$3,CONCATENATE("(",Traitement!E408,")&lt;LD=",LDs!$F$4),Traitement!E408),IF(Traitement!$B$3="ELEMENTAR",IF(Traitement!B408&lt;LDs!$I$3,CONCATENATE("(",Traitement!E408,")&lt;LD=",LDs!$I$4),Traitement!E408),""))))</f>
        <v/>
      </c>
      <c r="C411" s="5" t="str">
        <f>IF($A411="","",IF(Traitement!B404="THERMO",IF(Traitement!C408&lt;LDs!$F$6,CONCATENATE("(",Traitement!F408,")&lt;LD=",LDs!$F$7),Traitement!F408),IF(Traitement!B404="ELEMENTAR",IF(Traitement!C408&lt;LDs!$I$5,CONCATENATE("(",Traitement!F408,")&lt;LD=",LDs!$I$6),Traitement!F408),"")))</f>
        <v/>
      </c>
      <c r="D411" s="26" t="str">
        <f>IF($A411="","",IF(Traitement!B404="ELEMENTAR",IF(Traitement!D408&lt;LDs!$I$7,CONCATENATE("(",Traitement!G408,")&lt;LD=",LDs!$I$8),Traitement!G408),""))</f>
        <v/>
      </c>
      <c r="F411" s="25" t="str">
        <f>IF(G411="","",IF(Traitement!$B$4="SOLS","",G411*1.724))</f>
        <v/>
      </c>
      <c r="G411" s="5" t="str">
        <f>IF(C411="","",IF(Traitement!I408="","",IF(Traitement!$B$4="SOLS",C411,C411-(Traitement!I408*0.12))))</f>
        <v/>
      </c>
      <c r="H411" s="5" t="str">
        <f>IF(B411="","",IF(Traitement!$B$4="SOLS","",IF(Traitement!$B$4="SOLS","",B411*10)))</f>
        <v/>
      </c>
      <c r="I411" s="26" t="str">
        <f>IF(B411="","",IF(C411="","",IF(Traitement!$B$4="SOLS","",(C411/B411)*10)))</f>
        <v/>
      </c>
    </row>
    <row r="412" spans="1:9" customFormat="1" x14ac:dyDescent="0.25">
      <c r="A412" s="21" t="str">
        <f>IF(Traitement!A409="","",Traitement!A409)</f>
        <v/>
      </c>
      <c r="B412" s="25" t="str">
        <f>IF($A412="","",IF(Traitement!$B$3="LECO",IF(Traitement!B409&lt;LDs!$C$3,CONCATENATE("(",Traitement!E409,")&lt;LD=",LDs!$C$4),Traitement!E409),IF(Traitement!$B$3="THERMO",IF(Traitement!B409&lt;LDs!$F$3,CONCATENATE("(",Traitement!E409,")&lt;LD=",LDs!$F$4),Traitement!E409),IF(Traitement!$B$3="ELEMENTAR",IF(Traitement!B409&lt;LDs!$I$3,CONCATENATE("(",Traitement!E409,")&lt;LD=",LDs!$I$4),Traitement!E409),""))))</f>
        <v/>
      </c>
      <c r="C412" s="5" t="str">
        <f>IF($A412="","",IF(Traitement!B405="THERMO",IF(Traitement!C409&lt;LDs!$F$6,CONCATENATE("(",Traitement!F409,")&lt;LD=",LDs!$F$7),Traitement!F409),IF(Traitement!B405="ELEMENTAR",IF(Traitement!C409&lt;LDs!$I$5,CONCATENATE("(",Traitement!F409,")&lt;LD=",LDs!$I$6),Traitement!F409),"")))</f>
        <v/>
      </c>
      <c r="D412" s="26" t="str">
        <f>IF($A412="","",IF(Traitement!B405="ELEMENTAR",IF(Traitement!D409&lt;LDs!$I$7,CONCATENATE("(",Traitement!G409,")&lt;LD=",LDs!$I$8),Traitement!G409),""))</f>
        <v/>
      </c>
      <c r="F412" s="25" t="str">
        <f>IF(G412="","",IF(Traitement!$B$4="SOLS","",G412*1.724))</f>
        <v/>
      </c>
      <c r="G412" s="5" t="str">
        <f>IF(C412="","",IF(Traitement!I409="","",IF(Traitement!$B$4="SOLS",C412,C412-(Traitement!I409*0.12))))</f>
        <v/>
      </c>
      <c r="H412" s="5" t="str">
        <f>IF(B412="","",IF(Traitement!$B$4="SOLS","",IF(Traitement!$B$4="SOLS","",B412*10)))</f>
        <v/>
      </c>
      <c r="I412" s="26" t="str">
        <f>IF(B412="","",IF(C412="","",IF(Traitement!$B$4="SOLS","",(C412/B412)*10)))</f>
        <v/>
      </c>
    </row>
    <row r="413" spans="1:9" customFormat="1" x14ac:dyDescent="0.25">
      <c r="A413" s="21" t="str">
        <f>IF(Traitement!A410="","",Traitement!A410)</f>
        <v/>
      </c>
      <c r="B413" s="25" t="str">
        <f>IF($A413="","",IF(Traitement!$B$3="LECO",IF(Traitement!B410&lt;LDs!$C$3,CONCATENATE("(",Traitement!E410,")&lt;LD=",LDs!$C$4),Traitement!E410),IF(Traitement!$B$3="THERMO",IF(Traitement!B410&lt;LDs!$F$3,CONCATENATE("(",Traitement!E410,")&lt;LD=",LDs!$F$4),Traitement!E410),IF(Traitement!$B$3="ELEMENTAR",IF(Traitement!B410&lt;LDs!$I$3,CONCATENATE("(",Traitement!E410,")&lt;LD=",LDs!$I$4),Traitement!E410),""))))</f>
        <v/>
      </c>
      <c r="C413" s="5" t="str">
        <f>IF($A413="","",IF(Traitement!B406="THERMO",IF(Traitement!C410&lt;LDs!$F$6,CONCATENATE("(",Traitement!F410,")&lt;LD=",LDs!$F$7),Traitement!F410),IF(Traitement!B406="ELEMENTAR",IF(Traitement!C410&lt;LDs!$I$5,CONCATENATE("(",Traitement!F410,")&lt;LD=",LDs!$I$6),Traitement!F410),"")))</f>
        <v/>
      </c>
      <c r="D413" s="26" t="str">
        <f>IF($A413="","",IF(Traitement!B406="ELEMENTAR",IF(Traitement!D410&lt;LDs!$I$7,CONCATENATE("(",Traitement!G410,")&lt;LD=",LDs!$I$8),Traitement!G410),""))</f>
        <v/>
      </c>
      <c r="F413" s="25" t="str">
        <f>IF(G413="","",IF(Traitement!$B$4="SOLS","",G413*1.724))</f>
        <v/>
      </c>
      <c r="G413" s="5" t="str">
        <f>IF(C413="","",IF(Traitement!I410="","",IF(Traitement!$B$4="SOLS",C413,C413-(Traitement!I410*0.12))))</f>
        <v/>
      </c>
      <c r="H413" s="5" t="str">
        <f>IF(B413="","",IF(Traitement!$B$4="SOLS","",IF(Traitement!$B$4="SOLS","",B413*10)))</f>
        <v/>
      </c>
      <c r="I413" s="26" t="str">
        <f>IF(B413="","",IF(C413="","",IF(Traitement!$B$4="SOLS","",(C413/B413)*10)))</f>
        <v/>
      </c>
    </row>
    <row r="414" spans="1:9" customFormat="1" x14ac:dyDescent="0.25">
      <c r="A414" s="21" t="str">
        <f>IF(Traitement!A411="","",Traitement!A411)</f>
        <v/>
      </c>
      <c r="B414" s="25" t="str">
        <f>IF($A414="","",IF(Traitement!$B$3="LECO",IF(Traitement!B411&lt;LDs!$C$3,CONCATENATE("(",Traitement!E411,")&lt;LD=",LDs!$C$4),Traitement!E411),IF(Traitement!$B$3="THERMO",IF(Traitement!B411&lt;LDs!$F$3,CONCATENATE("(",Traitement!E411,")&lt;LD=",LDs!$F$4),Traitement!E411),IF(Traitement!$B$3="ELEMENTAR",IF(Traitement!B411&lt;LDs!$I$3,CONCATENATE("(",Traitement!E411,")&lt;LD=",LDs!$I$4),Traitement!E411),""))))</f>
        <v/>
      </c>
      <c r="C414" s="5" t="str">
        <f>IF($A414="","",IF(Traitement!B407="THERMO",IF(Traitement!C411&lt;LDs!$F$6,CONCATENATE("(",Traitement!F411,")&lt;LD=",LDs!$F$7),Traitement!F411),IF(Traitement!B407="ELEMENTAR",IF(Traitement!C411&lt;LDs!$I$5,CONCATENATE("(",Traitement!F411,")&lt;LD=",LDs!$I$6),Traitement!F411),"")))</f>
        <v/>
      </c>
      <c r="D414" s="26" t="str">
        <f>IF($A414="","",IF(Traitement!B407="ELEMENTAR",IF(Traitement!D411&lt;LDs!$I$7,CONCATENATE("(",Traitement!G411,")&lt;LD=",LDs!$I$8),Traitement!G411),""))</f>
        <v/>
      </c>
      <c r="F414" s="25" t="str">
        <f>IF(G414="","",IF(Traitement!$B$4="SOLS","",G414*1.724))</f>
        <v/>
      </c>
      <c r="G414" s="5" t="str">
        <f>IF(C414="","",IF(Traitement!I411="","",IF(Traitement!$B$4="SOLS",C414,C414-(Traitement!I411*0.12))))</f>
        <v/>
      </c>
      <c r="H414" s="5" t="str">
        <f>IF(B414="","",IF(Traitement!$B$4="SOLS","",IF(Traitement!$B$4="SOLS","",B414*10)))</f>
        <v/>
      </c>
      <c r="I414" s="26" t="str">
        <f>IF(B414="","",IF(C414="","",IF(Traitement!$B$4="SOLS","",(C414/B414)*10)))</f>
        <v/>
      </c>
    </row>
    <row r="415" spans="1:9" customFormat="1" x14ac:dyDescent="0.25">
      <c r="A415" s="21" t="str">
        <f>IF(Traitement!A412="","",Traitement!A412)</f>
        <v/>
      </c>
      <c r="B415" s="25" t="str">
        <f>IF($A415="","",IF(Traitement!$B$3="LECO",IF(Traitement!B412&lt;LDs!$C$3,CONCATENATE("(",Traitement!E412,")&lt;LD=",LDs!$C$4),Traitement!E412),IF(Traitement!$B$3="THERMO",IF(Traitement!B412&lt;LDs!$F$3,CONCATENATE("(",Traitement!E412,")&lt;LD=",LDs!$F$4),Traitement!E412),IF(Traitement!$B$3="ELEMENTAR",IF(Traitement!B412&lt;LDs!$I$3,CONCATENATE("(",Traitement!E412,")&lt;LD=",LDs!$I$4),Traitement!E412),""))))</f>
        <v/>
      </c>
      <c r="C415" s="5" t="str">
        <f>IF($A415="","",IF(Traitement!B408="THERMO",IF(Traitement!C412&lt;LDs!$F$6,CONCATENATE("(",Traitement!F412,")&lt;LD=",LDs!$F$7),Traitement!F412),IF(Traitement!B408="ELEMENTAR",IF(Traitement!C412&lt;LDs!$I$5,CONCATENATE("(",Traitement!F412,")&lt;LD=",LDs!$I$6),Traitement!F412),"")))</f>
        <v/>
      </c>
      <c r="D415" s="26" t="str">
        <f>IF($A415="","",IF(Traitement!B408="ELEMENTAR",IF(Traitement!D412&lt;LDs!$I$7,CONCATENATE("(",Traitement!G412,")&lt;LD=",LDs!$I$8),Traitement!G412),""))</f>
        <v/>
      </c>
      <c r="F415" s="25" t="str">
        <f>IF(G415="","",IF(Traitement!$B$4="SOLS","",G415*1.724))</f>
        <v/>
      </c>
      <c r="G415" s="5" t="str">
        <f>IF(C415="","",IF(Traitement!I412="","",IF(Traitement!$B$4="SOLS",C415,C415-(Traitement!I412*0.12))))</f>
        <v/>
      </c>
      <c r="H415" s="5" t="str">
        <f>IF(B415="","",IF(Traitement!$B$4="SOLS","",IF(Traitement!$B$4="SOLS","",B415*10)))</f>
        <v/>
      </c>
      <c r="I415" s="26" t="str">
        <f>IF(B415="","",IF(C415="","",IF(Traitement!$B$4="SOLS","",(C415/B415)*10)))</f>
        <v/>
      </c>
    </row>
    <row r="416" spans="1:9" customFormat="1" x14ac:dyDescent="0.25">
      <c r="A416" s="21" t="str">
        <f>IF(Traitement!A413="","",Traitement!A413)</f>
        <v/>
      </c>
      <c r="B416" s="25" t="str">
        <f>IF($A416="","",IF(Traitement!$B$3="LECO",IF(Traitement!B413&lt;LDs!$C$3,CONCATENATE("(",Traitement!E413,")&lt;LD=",LDs!$C$4),Traitement!E413),IF(Traitement!$B$3="THERMO",IF(Traitement!B413&lt;LDs!$F$3,CONCATENATE("(",Traitement!E413,")&lt;LD=",LDs!$F$4),Traitement!E413),IF(Traitement!$B$3="ELEMENTAR",IF(Traitement!B413&lt;LDs!$I$3,CONCATENATE("(",Traitement!E413,")&lt;LD=",LDs!$I$4),Traitement!E413),""))))</f>
        <v/>
      </c>
      <c r="C416" s="5" t="str">
        <f>IF($A416="","",IF(Traitement!B409="THERMO",IF(Traitement!C413&lt;LDs!$F$6,CONCATENATE("(",Traitement!F413,")&lt;LD=",LDs!$F$7),Traitement!F413),IF(Traitement!B409="ELEMENTAR",IF(Traitement!C413&lt;LDs!$I$5,CONCATENATE("(",Traitement!F413,")&lt;LD=",LDs!$I$6),Traitement!F413),"")))</f>
        <v/>
      </c>
      <c r="D416" s="26" t="str">
        <f>IF($A416="","",IF(Traitement!B409="ELEMENTAR",IF(Traitement!D413&lt;LDs!$I$7,CONCATENATE("(",Traitement!G413,")&lt;LD=",LDs!$I$8),Traitement!G413),""))</f>
        <v/>
      </c>
      <c r="F416" s="25" t="str">
        <f>IF(G416="","",IF(Traitement!$B$4="SOLS","",G416*1.724))</f>
        <v/>
      </c>
      <c r="G416" s="5" t="str">
        <f>IF(C416="","",IF(Traitement!I413="","",IF(Traitement!$B$4="SOLS",C416,C416-(Traitement!I413*0.12))))</f>
        <v/>
      </c>
      <c r="H416" s="5" t="str">
        <f>IF(B416="","",IF(Traitement!$B$4="SOLS","",IF(Traitement!$B$4="SOLS","",B416*10)))</f>
        <v/>
      </c>
      <c r="I416" s="26" t="str">
        <f>IF(B416="","",IF(C416="","",IF(Traitement!$B$4="SOLS","",(C416/B416)*10)))</f>
        <v/>
      </c>
    </row>
    <row r="417" spans="1:9" customFormat="1" x14ac:dyDescent="0.25">
      <c r="A417" s="21" t="str">
        <f>IF(Traitement!A414="","",Traitement!A414)</f>
        <v/>
      </c>
      <c r="B417" s="25" t="str">
        <f>IF($A417="","",IF(Traitement!$B$3="LECO",IF(Traitement!B414&lt;LDs!$C$3,CONCATENATE("(",Traitement!E414,")&lt;LD=",LDs!$C$4),Traitement!E414),IF(Traitement!$B$3="THERMO",IF(Traitement!B414&lt;LDs!$F$3,CONCATENATE("(",Traitement!E414,")&lt;LD=",LDs!$F$4),Traitement!E414),IF(Traitement!$B$3="ELEMENTAR",IF(Traitement!B414&lt;LDs!$I$3,CONCATENATE("(",Traitement!E414,")&lt;LD=",LDs!$I$4),Traitement!E414),""))))</f>
        <v/>
      </c>
      <c r="C417" s="5" t="str">
        <f>IF($A417="","",IF(Traitement!B410="THERMO",IF(Traitement!C414&lt;LDs!$F$6,CONCATENATE("(",Traitement!F414,")&lt;LD=",LDs!$F$7),Traitement!F414),IF(Traitement!B410="ELEMENTAR",IF(Traitement!C414&lt;LDs!$I$5,CONCATENATE("(",Traitement!F414,")&lt;LD=",LDs!$I$6),Traitement!F414),"")))</f>
        <v/>
      </c>
      <c r="D417" s="26" t="str">
        <f>IF($A417="","",IF(Traitement!B410="ELEMENTAR",IF(Traitement!D414&lt;LDs!$I$7,CONCATENATE("(",Traitement!G414,")&lt;LD=",LDs!$I$8),Traitement!G414),""))</f>
        <v/>
      </c>
      <c r="F417" s="25" t="str">
        <f>IF(G417="","",IF(Traitement!$B$4="SOLS","",G417*1.724))</f>
        <v/>
      </c>
      <c r="G417" s="5" t="str">
        <f>IF(C417="","",IF(Traitement!I414="","",IF(Traitement!$B$4="SOLS",C417,C417-(Traitement!I414*0.12))))</f>
        <v/>
      </c>
      <c r="H417" s="5" t="str">
        <f>IF(B417="","",IF(Traitement!$B$4="SOLS","",IF(Traitement!$B$4="SOLS","",B417*10)))</f>
        <v/>
      </c>
      <c r="I417" s="26" t="str">
        <f>IF(B417="","",IF(C417="","",IF(Traitement!$B$4="SOLS","",(C417/B417)*10)))</f>
        <v/>
      </c>
    </row>
    <row r="418" spans="1:9" customFormat="1" x14ac:dyDescent="0.25">
      <c r="A418" s="21" t="str">
        <f>IF(Traitement!A415="","",Traitement!A415)</f>
        <v/>
      </c>
      <c r="B418" s="25" t="str">
        <f>IF($A418="","",IF(Traitement!$B$3="LECO",IF(Traitement!B415&lt;LDs!$C$3,CONCATENATE("(",Traitement!E415,")&lt;LD=",LDs!$C$4),Traitement!E415),IF(Traitement!$B$3="THERMO",IF(Traitement!B415&lt;LDs!$F$3,CONCATENATE("(",Traitement!E415,")&lt;LD=",LDs!$F$4),Traitement!E415),IF(Traitement!$B$3="ELEMENTAR",IF(Traitement!B415&lt;LDs!$I$3,CONCATENATE("(",Traitement!E415,")&lt;LD=",LDs!$I$4),Traitement!E415),""))))</f>
        <v/>
      </c>
      <c r="C418" s="5" t="str">
        <f>IF($A418="","",IF(Traitement!B411="THERMO",IF(Traitement!C415&lt;LDs!$F$6,CONCATENATE("(",Traitement!F415,")&lt;LD=",LDs!$F$7),Traitement!F415),IF(Traitement!B411="ELEMENTAR",IF(Traitement!C415&lt;LDs!$I$5,CONCATENATE("(",Traitement!F415,")&lt;LD=",LDs!$I$6),Traitement!F415),"")))</f>
        <v/>
      </c>
      <c r="D418" s="26" t="str">
        <f>IF($A418="","",IF(Traitement!B411="ELEMENTAR",IF(Traitement!D415&lt;LDs!$I$7,CONCATENATE("(",Traitement!G415,")&lt;LD=",LDs!$I$8),Traitement!G415),""))</f>
        <v/>
      </c>
      <c r="F418" s="25" t="str">
        <f>IF(G418="","",IF(Traitement!$B$4="SOLS","",G418*1.724))</f>
        <v/>
      </c>
      <c r="G418" s="5" t="str">
        <f>IF(C418="","",IF(Traitement!I415="","",IF(Traitement!$B$4="SOLS",C418,C418-(Traitement!I415*0.12))))</f>
        <v/>
      </c>
      <c r="H418" s="5" t="str">
        <f>IF(B418="","",IF(Traitement!$B$4="SOLS","",IF(Traitement!$B$4="SOLS","",B418*10)))</f>
        <v/>
      </c>
      <c r="I418" s="26" t="str">
        <f>IF(B418="","",IF(C418="","",IF(Traitement!$B$4="SOLS","",(C418/B418)*10)))</f>
        <v/>
      </c>
    </row>
    <row r="419" spans="1:9" customFormat="1" x14ac:dyDescent="0.25">
      <c r="A419" s="21" t="str">
        <f>IF(Traitement!A416="","",Traitement!A416)</f>
        <v/>
      </c>
      <c r="B419" s="25" t="str">
        <f>IF($A419="","",IF(Traitement!$B$3="LECO",IF(Traitement!B416&lt;LDs!$C$3,CONCATENATE("(",Traitement!E416,")&lt;LD=",LDs!$C$4),Traitement!E416),IF(Traitement!$B$3="THERMO",IF(Traitement!B416&lt;LDs!$F$3,CONCATENATE("(",Traitement!E416,")&lt;LD=",LDs!$F$4),Traitement!E416),IF(Traitement!$B$3="ELEMENTAR",IF(Traitement!B416&lt;LDs!$I$3,CONCATENATE("(",Traitement!E416,")&lt;LD=",LDs!$I$4),Traitement!E416),""))))</f>
        <v/>
      </c>
      <c r="C419" s="5" t="str">
        <f>IF($A419="","",IF(Traitement!B412="THERMO",IF(Traitement!C416&lt;LDs!$F$6,CONCATENATE("(",Traitement!F416,")&lt;LD=",LDs!$F$7),Traitement!F416),IF(Traitement!B412="ELEMENTAR",IF(Traitement!C416&lt;LDs!$I$5,CONCATENATE("(",Traitement!F416,")&lt;LD=",LDs!$I$6),Traitement!F416),"")))</f>
        <v/>
      </c>
      <c r="D419" s="26" t="str">
        <f>IF($A419="","",IF(Traitement!B412="ELEMENTAR",IF(Traitement!D416&lt;LDs!$I$7,CONCATENATE("(",Traitement!G416,")&lt;LD=",LDs!$I$8),Traitement!G416),""))</f>
        <v/>
      </c>
      <c r="F419" s="25" t="str">
        <f>IF(G419="","",IF(Traitement!$B$4="SOLS","",G419*1.724))</f>
        <v/>
      </c>
      <c r="G419" s="5" t="str">
        <f>IF(C419="","",IF(Traitement!I416="","",IF(Traitement!$B$4="SOLS",C419,C419-(Traitement!I416*0.12))))</f>
        <v/>
      </c>
      <c r="H419" s="5" t="str">
        <f>IF(B419="","",IF(Traitement!$B$4="SOLS","",IF(Traitement!$B$4="SOLS","",B419*10)))</f>
        <v/>
      </c>
      <c r="I419" s="26" t="str">
        <f>IF(B419="","",IF(C419="","",IF(Traitement!$B$4="SOLS","",(C419/B419)*10)))</f>
        <v/>
      </c>
    </row>
    <row r="420" spans="1:9" customFormat="1" x14ac:dyDescent="0.25">
      <c r="A420" s="21" t="str">
        <f>IF(Traitement!A417="","",Traitement!A417)</f>
        <v/>
      </c>
      <c r="B420" s="25" t="str">
        <f>IF($A420="","",IF(Traitement!$B$3="LECO",IF(Traitement!B417&lt;LDs!$C$3,CONCATENATE("(",Traitement!E417,")&lt;LD=",LDs!$C$4),Traitement!E417),IF(Traitement!$B$3="THERMO",IF(Traitement!B417&lt;LDs!$F$3,CONCATENATE("(",Traitement!E417,")&lt;LD=",LDs!$F$4),Traitement!E417),IF(Traitement!$B$3="ELEMENTAR",IF(Traitement!B417&lt;LDs!$I$3,CONCATENATE("(",Traitement!E417,")&lt;LD=",LDs!$I$4),Traitement!E417),""))))</f>
        <v/>
      </c>
      <c r="C420" s="5" t="str">
        <f>IF($A420="","",IF(Traitement!B413="THERMO",IF(Traitement!C417&lt;LDs!$F$6,CONCATENATE("(",Traitement!F417,")&lt;LD=",LDs!$F$7),Traitement!F417),IF(Traitement!B413="ELEMENTAR",IF(Traitement!C417&lt;LDs!$I$5,CONCATENATE("(",Traitement!F417,")&lt;LD=",LDs!$I$6),Traitement!F417),"")))</f>
        <v/>
      </c>
      <c r="D420" s="26" t="str">
        <f>IF($A420="","",IF(Traitement!B413="ELEMENTAR",IF(Traitement!D417&lt;LDs!$I$7,CONCATENATE("(",Traitement!G417,")&lt;LD=",LDs!$I$8),Traitement!G417),""))</f>
        <v/>
      </c>
      <c r="F420" s="25" t="str">
        <f>IF(G420="","",IF(Traitement!$B$4="SOLS","",G420*1.724))</f>
        <v/>
      </c>
      <c r="G420" s="5" t="str">
        <f>IF(C420="","",IF(Traitement!I417="","",IF(Traitement!$B$4="SOLS",C420,C420-(Traitement!I417*0.12))))</f>
        <v/>
      </c>
      <c r="H420" s="5" t="str">
        <f>IF(B420="","",IF(Traitement!$B$4="SOLS","",IF(Traitement!$B$4="SOLS","",B420*10)))</f>
        <v/>
      </c>
      <c r="I420" s="26" t="str">
        <f>IF(B420="","",IF(C420="","",IF(Traitement!$B$4="SOLS","",(C420/B420)*10)))</f>
        <v/>
      </c>
    </row>
    <row r="421" spans="1:9" customFormat="1" x14ac:dyDescent="0.25">
      <c r="A421" s="21" t="str">
        <f>IF(Traitement!A418="","",Traitement!A418)</f>
        <v/>
      </c>
      <c r="B421" s="25" t="str">
        <f>IF($A421="","",IF(Traitement!$B$3="LECO",IF(Traitement!B418&lt;LDs!$C$3,CONCATENATE("(",Traitement!E418,")&lt;LD=",LDs!$C$4),Traitement!E418),IF(Traitement!$B$3="THERMO",IF(Traitement!B418&lt;LDs!$F$3,CONCATENATE("(",Traitement!E418,")&lt;LD=",LDs!$F$4),Traitement!E418),IF(Traitement!$B$3="ELEMENTAR",IF(Traitement!B418&lt;LDs!$I$3,CONCATENATE("(",Traitement!E418,")&lt;LD=",LDs!$I$4),Traitement!E418),""))))</f>
        <v/>
      </c>
      <c r="C421" s="5" t="str">
        <f>IF($A421="","",IF(Traitement!B414="THERMO",IF(Traitement!C418&lt;LDs!$F$6,CONCATENATE("(",Traitement!F418,")&lt;LD=",LDs!$F$7),Traitement!F418),IF(Traitement!B414="ELEMENTAR",IF(Traitement!C418&lt;LDs!$I$5,CONCATENATE("(",Traitement!F418,")&lt;LD=",LDs!$I$6),Traitement!F418),"")))</f>
        <v/>
      </c>
      <c r="D421" s="26" t="str">
        <f>IF($A421="","",IF(Traitement!B414="ELEMENTAR",IF(Traitement!D418&lt;LDs!$I$7,CONCATENATE("(",Traitement!G418,")&lt;LD=",LDs!$I$8),Traitement!G418),""))</f>
        <v/>
      </c>
      <c r="F421" s="25" t="str">
        <f>IF(G421="","",IF(Traitement!$B$4="SOLS","",G421*1.724))</f>
        <v/>
      </c>
      <c r="G421" s="5" t="str">
        <f>IF(C421="","",IF(Traitement!I418="","",IF(Traitement!$B$4="SOLS",C421,C421-(Traitement!I418*0.12))))</f>
        <v/>
      </c>
      <c r="H421" s="5" t="str">
        <f>IF(B421="","",IF(Traitement!$B$4="SOLS","",IF(Traitement!$B$4="SOLS","",B421*10)))</f>
        <v/>
      </c>
      <c r="I421" s="26" t="str">
        <f>IF(B421="","",IF(C421="","",IF(Traitement!$B$4="SOLS","",(C421/B421)*10)))</f>
        <v/>
      </c>
    </row>
    <row r="422" spans="1:9" customFormat="1" x14ac:dyDescent="0.25">
      <c r="A422" s="21" t="str">
        <f>IF(Traitement!A419="","",Traitement!A419)</f>
        <v/>
      </c>
      <c r="B422" s="25" t="str">
        <f>IF($A422="","",IF(Traitement!$B$3="LECO",IF(Traitement!B419&lt;LDs!$C$3,CONCATENATE("(",Traitement!E419,")&lt;LD=",LDs!$C$4),Traitement!E419),IF(Traitement!$B$3="THERMO",IF(Traitement!B419&lt;LDs!$F$3,CONCATENATE("(",Traitement!E419,")&lt;LD=",LDs!$F$4),Traitement!E419),IF(Traitement!$B$3="ELEMENTAR",IF(Traitement!B419&lt;LDs!$I$3,CONCATENATE("(",Traitement!E419,")&lt;LD=",LDs!$I$4),Traitement!E419),""))))</f>
        <v/>
      </c>
      <c r="C422" s="5" t="str">
        <f>IF($A422="","",IF(Traitement!B415="THERMO",IF(Traitement!C419&lt;LDs!$F$6,CONCATENATE("(",Traitement!F419,")&lt;LD=",LDs!$F$7),Traitement!F419),IF(Traitement!B415="ELEMENTAR",IF(Traitement!C419&lt;LDs!$I$5,CONCATENATE("(",Traitement!F419,")&lt;LD=",LDs!$I$6),Traitement!F419),"")))</f>
        <v/>
      </c>
      <c r="D422" s="26" t="str">
        <f>IF($A422="","",IF(Traitement!B415="ELEMENTAR",IF(Traitement!D419&lt;LDs!$I$7,CONCATENATE("(",Traitement!G419,")&lt;LD=",LDs!$I$8),Traitement!G419),""))</f>
        <v/>
      </c>
      <c r="F422" s="25" t="str">
        <f>IF(G422="","",IF(Traitement!$B$4="SOLS","",G422*1.724))</f>
        <v/>
      </c>
      <c r="G422" s="5" t="str">
        <f>IF(C422="","",IF(Traitement!I419="","",IF(Traitement!$B$4="SOLS",C422,C422-(Traitement!I419*0.12))))</f>
        <v/>
      </c>
      <c r="H422" s="5" t="str">
        <f>IF(B422="","",IF(Traitement!$B$4="SOLS","",IF(Traitement!$B$4="SOLS","",B422*10)))</f>
        <v/>
      </c>
      <c r="I422" s="26" t="str">
        <f>IF(B422="","",IF(C422="","",IF(Traitement!$B$4="SOLS","",(C422/B422)*10)))</f>
        <v/>
      </c>
    </row>
    <row r="423" spans="1:9" customFormat="1" x14ac:dyDescent="0.25">
      <c r="A423" s="21" t="str">
        <f>IF(Traitement!A420="","",Traitement!A420)</f>
        <v/>
      </c>
      <c r="B423" s="25" t="str">
        <f>IF($A423="","",IF(Traitement!$B$3="LECO",IF(Traitement!B420&lt;LDs!$C$3,CONCATENATE("(",Traitement!E420,")&lt;LD=",LDs!$C$4),Traitement!E420),IF(Traitement!$B$3="THERMO",IF(Traitement!B420&lt;LDs!$F$3,CONCATENATE("(",Traitement!E420,")&lt;LD=",LDs!$F$4),Traitement!E420),IF(Traitement!$B$3="ELEMENTAR",IF(Traitement!B420&lt;LDs!$I$3,CONCATENATE("(",Traitement!E420,")&lt;LD=",LDs!$I$4),Traitement!E420),""))))</f>
        <v/>
      </c>
      <c r="C423" s="5" t="str">
        <f>IF($A423="","",IF(Traitement!B416="THERMO",IF(Traitement!C420&lt;LDs!$F$6,CONCATENATE("(",Traitement!F420,")&lt;LD=",LDs!$F$7),Traitement!F420),IF(Traitement!B416="ELEMENTAR",IF(Traitement!C420&lt;LDs!$I$5,CONCATENATE("(",Traitement!F420,")&lt;LD=",LDs!$I$6),Traitement!F420),"")))</f>
        <v/>
      </c>
      <c r="D423" s="26" t="str">
        <f>IF($A423="","",IF(Traitement!B416="ELEMENTAR",IF(Traitement!D420&lt;LDs!$I$7,CONCATENATE("(",Traitement!G420,")&lt;LD=",LDs!$I$8),Traitement!G420),""))</f>
        <v/>
      </c>
      <c r="F423" s="25" t="str">
        <f>IF(G423="","",IF(Traitement!$B$4="SOLS","",G423*1.724))</f>
        <v/>
      </c>
      <c r="G423" s="5" t="str">
        <f>IF(C423="","",IF(Traitement!I420="","",IF(Traitement!$B$4="SOLS",C423,C423-(Traitement!I420*0.12))))</f>
        <v/>
      </c>
      <c r="H423" s="5" t="str">
        <f>IF(B423="","",IF(Traitement!$B$4="SOLS","",IF(Traitement!$B$4="SOLS","",B423*10)))</f>
        <v/>
      </c>
      <c r="I423" s="26" t="str">
        <f>IF(B423="","",IF(C423="","",IF(Traitement!$B$4="SOLS","",(C423/B423)*10)))</f>
        <v/>
      </c>
    </row>
    <row r="424" spans="1:9" customFormat="1" x14ac:dyDescent="0.25">
      <c r="A424" s="21" t="str">
        <f>IF(Traitement!A421="","",Traitement!A421)</f>
        <v/>
      </c>
      <c r="B424" s="25" t="str">
        <f>IF($A424="","",IF(Traitement!$B$3="LECO",IF(Traitement!B421&lt;LDs!$C$3,CONCATENATE("(",Traitement!E421,")&lt;LD=",LDs!$C$4),Traitement!E421),IF(Traitement!$B$3="THERMO",IF(Traitement!B421&lt;LDs!$F$3,CONCATENATE("(",Traitement!E421,")&lt;LD=",LDs!$F$4),Traitement!E421),IF(Traitement!$B$3="ELEMENTAR",IF(Traitement!B421&lt;LDs!$I$3,CONCATENATE("(",Traitement!E421,")&lt;LD=",LDs!$I$4),Traitement!E421),""))))</f>
        <v/>
      </c>
      <c r="C424" s="5" t="str">
        <f>IF($A424="","",IF(Traitement!B417="THERMO",IF(Traitement!C421&lt;LDs!$F$6,CONCATENATE("(",Traitement!F421,")&lt;LD=",LDs!$F$7),Traitement!F421),IF(Traitement!B417="ELEMENTAR",IF(Traitement!C421&lt;LDs!$I$5,CONCATENATE("(",Traitement!F421,")&lt;LD=",LDs!$I$6),Traitement!F421),"")))</f>
        <v/>
      </c>
      <c r="D424" s="26" t="str">
        <f>IF($A424="","",IF(Traitement!B417="ELEMENTAR",IF(Traitement!D421&lt;LDs!$I$7,CONCATENATE("(",Traitement!G421,")&lt;LD=",LDs!$I$8),Traitement!G421),""))</f>
        <v/>
      </c>
      <c r="F424" s="25" t="str">
        <f>IF(G424="","",IF(Traitement!$B$4="SOLS","",G424*1.724))</f>
        <v/>
      </c>
      <c r="G424" s="5" t="str">
        <f>IF(C424="","",IF(Traitement!I421="","",IF(Traitement!$B$4="SOLS",C424,C424-(Traitement!I421*0.12))))</f>
        <v/>
      </c>
      <c r="H424" s="5" t="str">
        <f>IF(B424="","",IF(Traitement!$B$4="SOLS","",IF(Traitement!$B$4="SOLS","",B424*10)))</f>
        <v/>
      </c>
      <c r="I424" s="26" t="str">
        <f>IF(B424="","",IF(C424="","",IF(Traitement!$B$4="SOLS","",(C424/B424)*10)))</f>
        <v/>
      </c>
    </row>
    <row r="425" spans="1:9" customFormat="1" x14ac:dyDescent="0.25">
      <c r="A425" s="21" t="str">
        <f>IF(Traitement!A422="","",Traitement!A422)</f>
        <v/>
      </c>
      <c r="B425" s="25" t="str">
        <f>IF($A425="","",IF(Traitement!$B$3="LECO",IF(Traitement!B422&lt;LDs!$C$3,CONCATENATE("(",Traitement!E422,")&lt;LD=",LDs!$C$4),Traitement!E422),IF(Traitement!$B$3="THERMO",IF(Traitement!B422&lt;LDs!$F$3,CONCATENATE("(",Traitement!E422,")&lt;LD=",LDs!$F$4),Traitement!E422),IF(Traitement!$B$3="ELEMENTAR",IF(Traitement!B422&lt;LDs!$I$3,CONCATENATE("(",Traitement!E422,")&lt;LD=",LDs!$I$4),Traitement!E422),""))))</f>
        <v/>
      </c>
      <c r="C425" s="5" t="str">
        <f>IF($A425="","",IF(Traitement!B418="THERMO",IF(Traitement!C422&lt;LDs!$F$6,CONCATENATE("(",Traitement!F422,")&lt;LD=",LDs!$F$7),Traitement!F422),IF(Traitement!B418="ELEMENTAR",IF(Traitement!C422&lt;LDs!$I$5,CONCATENATE("(",Traitement!F422,")&lt;LD=",LDs!$I$6),Traitement!F422),"")))</f>
        <v/>
      </c>
      <c r="D425" s="26" t="str">
        <f>IF($A425="","",IF(Traitement!B418="ELEMENTAR",IF(Traitement!D422&lt;LDs!$I$7,CONCATENATE("(",Traitement!G422,")&lt;LD=",LDs!$I$8),Traitement!G422),""))</f>
        <v/>
      </c>
      <c r="F425" s="25" t="str">
        <f>IF(G425="","",IF(Traitement!$B$4="SOLS","",G425*1.724))</f>
        <v/>
      </c>
      <c r="G425" s="5" t="str">
        <f>IF(C425="","",IF(Traitement!I422="","",IF(Traitement!$B$4="SOLS",C425,C425-(Traitement!I422*0.12))))</f>
        <v/>
      </c>
      <c r="H425" s="5" t="str">
        <f>IF(B425="","",IF(Traitement!$B$4="SOLS","",IF(Traitement!$B$4="SOLS","",B425*10)))</f>
        <v/>
      </c>
      <c r="I425" s="26" t="str">
        <f>IF(B425="","",IF(C425="","",IF(Traitement!$B$4="SOLS","",(C425/B425)*10)))</f>
        <v/>
      </c>
    </row>
    <row r="426" spans="1:9" customFormat="1" x14ac:dyDescent="0.25">
      <c r="A426" s="21" t="str">
        <f>IF(Traitement!A423="","",Traitement!A423)</f>
        <v/>
      </c>
      <c r="B426" s="25" t="str">
        <f>IF($A426="","",IF(Traitement!$B$3="LECO",IF(Traitement!B423&lt;LDs!$C$3,CONCATENATE("(",Traitement!E423,")&lt;LD=",LDs!$C$4),Traitement!E423),IF(Traitement!$B$3="THERMO",IF(Traitement!B423&lt;LDs!$F$3,CONCATENATE("(",Traitement!E423,")&lt;LD=",LDs!$F$4),Traitement!E423),IF(Traitement!$B$3="ELEMENTAR",IF(Traitement!B423&lt;LDs!$I$3,CONCATENATE("(",Traitement!E423,")&lt;LD=",LDs!$I$4),Traitement!E423),""))))</f>
        <v/>
      </c>
      <c r="C426" s="5" t="str">
        <f>IF($A426="","",IF(Traitement!B419="THERMO",IF(Traitement!C423&lt;LDs!$F$6,CONCATENATE("(",Traitement!F423,")&lt;LD=",LDs!$F$7),Traitement!F423),IF(Traitement!B419="ELEMENTAR",IF(Traitement!C423&lt;LDs!$I$5,CONCATENATE("(",Traitement!F423,")&lt;LD=",LDs!$I$6),Traitement!F423),"")))</f>
        <v/>
      </c>
      <c r="D426" s="26" t="str">
        <f>IF($A426="","",IF(Traitement!B419="ELEMENTAR",IF(Traitement!D423&lt;LDs!$I$7,CONCATENATE("(",Traitement!G423,")&lt;LD=",LDs!$I$8),Traitement!G423),""))</f>
        <v/>
      </c>
      <c r="F426" s="25" t="str">
        <f>IF(G426="","",IF(Traitement!$B$4="SOLS","",G426*1.724))</f>
        <v/>
      </c>
      <c r="G426" s="5" t="str">
        <f>IF(C426="","",IF(Traitement!I423="","",IF(Traitement!$B$4="SOLS",C426,C426-(Traitement!I423*0.12))))</f>
        <v/>
      </c>
      <c r="H426" s="5" t="str">
        <f>IF(B426="","",IF(Traitement!$B$4="SOLS","",IF(Traitement!$B$4="SOLS","",B426*10)))</f>
        <v/>
      </c>
      <c r="I426" s="26" t="str">
        <f>IF(B426="","",IF(C426="","",IF(Traitement!$B$4="SOLS","",(C426/B426)*10)))</f>
        <v/>
      </c>
    </row>
    <row r="427" spans="1:9" customFormat="1" x14ac:dyDescent="0.25">
      <c r="A427" s="21" t="str">
        <f>IF(Traitement!A424="","",Traitement!A424)</f>
        <v/>
      </c>
      <c r="B427" s="25" t="str">
        <f>IF($A427="","",IF(Traitement!$B$3="LECO",IF(Traitement!B424&lt;LDs!$C$3,CONCATENATE("(",Traitement!E424,")&lt;LD=",LDs!$C$4),Traitement!E424),IF(Traitement!$B$3="THERMO",IF(Traitement!B424&lt;LDs!$F$3,CONCATENATE("(",Traitement!E424,")&lt;LD=",LDs!$F$4),Traitement!E424),IF(Traitement!$B$3="ELEMENTAR",IF(Traitement!B424&lt;LDs!$I$3,CONCATENATE("(",Traitement!E424,")&lt;LD=",LDs!$I$4),Traitement!E424),""))))</f>
        <v/>
      </c>
      <c r="C427" s="5" t="str">
        <f>IF($A427="","",IF(Traitement!B420="THERMO",IF(Traitement!C424&lt;LDs!$F$6,CONCATENATE("(",Traitement!F424,")&lt;LD=",LDs!$F$7),Traitement!F424),IF(Traitement!B420="ELEMENTAR",IF(Traitement!C424&lt;LDs!$I$5,CONCATENATE("(",Traitement!F424,")&lt;LD=",LDs!$I$6),Traitement!F424),"")))</f>
        <v/>
      </c>
      <c r="D427" s="26" t="str">
        <f>IF($A427="","",IF(Traitement!B420="ELEMENTAR",IF(Traitement!D424&lt;LDs!$I$7,CONCATENATE("(",Traitement!G424,")&lt;LD=",LDs!$I$8),Traitement!G424),""))</f>
        <v/>
      </c>
      <c r="F427" s="25" t="str">
        <f>IF(G427="","",IF(Traitement!$B$4="SOLS","",G427*1.724))</f>
        <v/>
      </c>
      <c r="G427" s="5" t="str">
        <f>IF(C427="","",IF(Traitement!I424="","",IF(Traitement!$B$4="SOLS",C427,C427-(Traitement!I424*0.12))))</f>
        <v/>
      </c>
      <c r="H427" s="5" t="str">
        <f>IF(B427="","",IF(Traitement!$B$4="SOLS","",IF(Traitement!$B$4="SOLS","",B427*10)))</f>
        <v/>
      </c>
      <c r="I427" s="26" t="str">
        <f>IF(B427="","",IF(C427="","",IF(Traitement!$B$4="SOLS","",(C427/B427)*10)))</f>
        <v/>
      </c>
    </row>
    <row r="428" spans="1:9" customFormat="1" x14ac:dyDescent="0.25">
      <c r="A428" s="21" t="str">
        <f>IF(Traitement!A425="","",Traitement!A425)</f>
        <v/>
      </c>
      <c r="B428" s="25" t="str">
        <f>IF($A428="","",IF(Traitement!$B$3="LECO",IF(Traitement!B425&lt;LDs!$C$3,CONCATENATE("(",Traitement!E425,")&lt;LD=",LDs!$C$4),Traitement!E425),IF(Traitement!$B$3="THERMO",IF(Traitement!B425&lt;LDs!$F$3,CONCATENATE("(",Traitement!E425,")&lt;LD=",LDs!$F$4),Traitement!E425),IF(Traitement!$B$3="ELEMENTAR",IF(Traitement!B425&lt;LDs!$I$3,CONCATENATE("(",Traitement!E425,")&lt;LD=",LDs!$I$4),Traitement!E425),""))))</f>
        <v/>
      </c>
      <c r="C428" s="5" t="str">
        <f>IF($A428="","",IF(Traitement!B421="THERMO",IF(Traitement!C425&lt;LDs!$F$6,CONCATENATE("(",Traitement!F425,")&lt;LD=",LDs!$F$7),Traitement!F425),IF(Traitement!B421="ELEMENTAR",IF(Traitement!C425&lt;LDs!$I$5,CONCATENATE("(",Traitement!F425,")&lt;LD=",LDs!$I$6),Traitement!F425),"")))</f>
        <v/>
      </c>
      <c r="D428" s="26" t="str">
        <f>IF($A428="","",IF(Traitement!B421="ELEMENTAR",IF(Traitement!D425&lt;LDs!$I$7,CONCATENATE("(",Traitement!G425,")&lt;LD=",LDs!$I$8),Traitement!G425),""))</f>
        <v/>
      </c>
      <c r="F428" s="25" t="str">
        <f>IF(G428="","",IF(Traitement!$B$4="SOLS","",G428*1.724))</f>
        <v/>
      </c>
      <c r="G428" s="5" t="str">
        <f>IF(C428="","",IF(Traitement!I425="","",IF(Traitement!$B$4="SOLS",C428,C428-(Traitement!I425*0.12))))</f>
        <v/>
      </c>
      <c r="H428" s="5" t="str">
        <f>IF(B428="","",IF(Traitement!$B$4="SOLS","",IF(Traitement!$B$4="SOLS","",B428*10)))</f>
        <v/>
      </c>
      <c r="I428" s="26" t="str">
        <f>IF(B428="","",IF(C428="","",IF(Traitement!$B$4="SOLS","",(C428/B428)*10)))</f>
        <v/>
      </c>
    </row>
    <row r="429" spans="1:9" customFormat="1" x14ac:dyDescent="0.25">
      <c r="A429" s="21" t="str">
        <f>IF(Traitement!A426="","",Traitement!A426)</f>
        <v/>
      </c>
      <c r="B429" s="25" t="str">
        <f>IF($A429="","",IF(Traitement!$B$3="LECO",IF(Traitement!B426&lt;LDs!$C$3,CONCATENATE("(",Traitement!E426,")&lt;LD=",LDs!$C$4),Traitement!E426),IF(Traitement!$B$3="THERMO",IF(Traitement!B426&lt;LDs!$F$3,CONCATENATE("(",Traitement!E426,")&lt;LD=",LDs!$F$4),Traitement!E426),IF(Traitement!$B$3="ELEMENTAR",IF(Traitement!B426&lt;LDs!$I$3,CONCATENATE("(",Traitement!E426,")&lt;LD=",LDs!$I$4),Traitement!E426),""))))</f>
        <v/>
      </c>
      <c r="C429" s="5" t="str">
        <f>IF($A429="","",IF(Traitement!B422="THERMO",IF(Traitement!C426&lt;LDs!$F$6,CONCATENATE("(",Traitement!F426,")&lt;LD=",LDs!$F$7),Traitement!F426),IF(Traitement!B422="ELEMENTAR",IF(Traitement!C426&lt;LDs!$I$5,CONCATENATE("(",Traitement!F426,")&lt;LD=",LDs!$I$6),Traitement!F426),"")))</f>
        <v/>
      </c>
      <c r="D429" s="26" t="str">
        <f>IF($A429="","",IF(Traitement!B422="ELEMENTAR",IF(Traitement!D426&lt;LDs!$I$7,CONCATENATE("(",Traitement!G426,")&lt;LD=",LDs!$I$8),Traitement!G426),""))</f>
        <v/>
      </c>
      <c r="F429" s="25" t="str">
        <f>IF(G429="","",IF(Traitement!$B$4="SOLS","",G429*1.724))</f>
        <v/>
      </c>
      <c r="G429" s="5" t="str">
        <f>IF(C429="","",IF(Traitement!I426="","",IF(Traitement!$B$4="SOLS",C429,C429-(Traitement!I426*0.12))))</f>
        <v/>
      </c>
      <c r="H429" s="5" t="str">
        <f>IF(B429="","",IF(Traitement!$B$4="SOLS","",IF(Traitement!$B$4="SOLS","",B429*10)))</f>
        <v/>
      </c>
      <c r="I429" s="26" t="str">
        <f>IF(B429="","",IF(C429="","",IF(Traitement!$B$4="SOLS","",(C429/B429)*10)))</f>
        <v/>
      </c>
    </row>
    <row r="430" spans="1:9" customFormat="1" x14ac:dyDescent="0.25">
      <c r="A430" s="21" t="str">
        <f>IF(Traitement!A427="","",Traitement!A427)</f>
        <v/>
      </c>
      <c r="B430" s="25" t="str">
        <f>IF($A430="","",IF(Traitement!$B$3="LECO",IF(Traitement!B427&lt;LDs!$C$3,CONCATENATE("(",Traitement!E427,")&lt;LD=",LDs!$C$4),Traitement!E427),IF(Traitement!$B$3="THERMO",IF(Traitement!B427&lt;LDs!$F$3,CONCATENATE("(",Traitement!E427,")&lt;LD=",LDs!$F$4),Traitement!E427),IF(Traitement!$B$3="ELEMENTAR",IF(Traitement!B427&lt;LDs!$I$3,CONCATENATE("(",Traitement!E427,")&lt;LD=",LDs!$I$4),Traitement!E427),""))))</f>
        <v/>
      </c>
      <c r="C430" s="5" t="str">
        <f>IF($A430="","",IF(Traitement!B423="THERMO",IF(Traitement!C427&lt;LDs!$F$6,CONCATENATE("(",Traitement!F427,")&lt;LD=",LDs!$F$7),Traitement!F427),IF(Traitement!B423="ELEMENTAR",IF(Traitement!C427&lt;LDs!$I$5,CONCATENATE("(",Traitement!F427,")&lt;LD=",LDs!$I$6),Traitement!F427),"")))</f>
        <v/>
      </c>
      <c r="D430" s="26" t="str">
        <f>IF($A430="","",IF(Traitement!B423="ELEMENTAR",IF(Traitement!D427&lt;LDs!$I$7,CONCATENATE("(",Traitement!G427,")&lt;LD=",LDs!$I$8),Traitement!G427),""))</f>
        <v/>
      </c>
      <c r="F430" s="25" t="str">
        <f>IF(G430="","",IF(Traitement!$B$4="SOLS","",G430*1.724))</f>
        <v/>
      </c>
      <c r="G430" s="5" t="str">
        <f>IF(C430="","",IF(Traitement!I427="","",IF(Traitement!$B$4="SOLS",C430,C430-(Traitement!I427*0.12))))</f>
        <v/>
      </c>
      <c r="H430" s="5" t="str">
        <f>IF(B430="","",IF(Traitement!$B$4="SOLS","",IF(Traitement!$B$4="SOLS","",B430*10)))</f>
        <v/>
      </c>
      <c r="I430" s="26" t="str">
        <f>IF(B430="","",IF(C430="","",IF(Traitement!$B$4="SOLS","",(C430/B430)*10)))</f>
        <v/>
      </c>
    </row>
    <row r="431" spans="1:9" customFormat="1" x14ac:dyDescent="0.25">
      <c r="A431" s="21" t="str">
        <f>IF(Traitement!A428="","",Traitement!A428)</f>
        <v/>
      </c>
      <c r="B431" s="25" t="str">
        <f>IF($A431="","",IF(Traitement!$B$3="LECO",IF(Traitement!B428&lt;LDs!$C$3,CONCATENATE("(",Traitement!E428,")&lt;LD=",LDs!$C$4),Traitement!E428),IF(Traitement!$B$3="THERMO",IF(Traitement!B428&lt;LDs!$F$3,CONCATENATE("(",Traitement!E428,")&lt;LD=",LDs!$F$4),Traitement!E428),IF(Traitement!$B$3="ELEMENTAR",IF(Traitement!B428&lt;LDs!$I$3,CONCATENATE("(",Traitement!E428,")&lt;LD=",LDs!$I$4),Traitement!E428),""))))</f>
        <v/>
      </c>
      <c r="C431" s="5" t="str">
        <f>IF($A431="","",IF(Traitement!B424="THERMO",IF(Traitement!C428&lt;LDs!$F$6,CONCATENATE("(",Traitement!F428,")&lt;LD=",LDs!$F$7),Traitement!F428),IF(Traitement!B424="ELEMENTAR",IF(Traitement!C428&lt;LDs!$I$5,CONCATENATE("(",Traitement!F428,")&lt;LD=",LDs!$I$6),Traitement!F428),"")))</f>
        <v/>
      </c>
      <c r="D431" s="26" t="str">
        <f>IF($A431="","",IF(Traitement!B424="ELEMENTAR",IF(Traitement!D428&lt;LDs!$I$7,CONCATENATE("(",Traitement!G428,")&lt;LD=",LDs!$I$8),Traitement!G428),""))</f>
        <v/>
      </c>
      <c r="F431" s="25" t="str">
        <f>IF(G431="","",IF(Traitement!$B$4="SOLS","",G431*1.724))</f>
        <v/>
      </c>
      <c r="G431" s="5" t="str">
        <f>IF(C431="","",IF(Traitement!I428="","",IF(Traitement!$B$4="SOLS",C431,C431-(Traitement!I428*0.12))))</f>
        <v/>
      </c>
      <c r="H431" s="5" t="str">
        <f>IF(B431="","",IF(Traitement!$B$4="SOLS","",IF(Traitement!$B$4="SOLS","",B431*10)))</f>
        <v/>
      </c>
      <c r="I431" s="26" t="str">
        <f>IF(B431="","",IF(C431="","",IF(Traitement!$B$4="SOLS","",(C431/B431)*10)))</f>
        <v/>
      </c>
    </row>
    <row r="432" spans="1:9" customFormat="1" x14ac:dyDescent="0.25">
      <c r="A432" s="21" t="str">
        <f>IF(Traitement!A429="","",Traitement!A429)</f>
        <v/>
      </c>
      <c r="B432" s="25" t="str">
        <f>IF($A432="","",IF(Traitement!$B$3="LECO",IF(Traitement!B429&lt;LDs!$C$3,CONCATENATE("(",Traitement!E429,")&lt;LD=",LDs!$C$4),Traitement!E429),IF(Traitement!$B$3="THERMO",IF(Traitement!B429&lt;LDs!$F$3,CONCATENATE("(",Traitement!E429,")&lt;LD=",LDs!$F$4),Traitement!E429),IF(Traitement!$B$3="ELEMENTAR",IF(Traitement!B429&lt;LDs!$I$3,CONCATENATE("(",Traitement!E429,")&lt;LD=",LDs!$I$4),Traitement!E429),""))))</f>
        <v/>
      </c>
      <c r="C432" s="5" t="str">
        <f>IF($A432="","",IF(Traitement!B425="THERMO",IF(Traitement!C429&lt;LDs!$F$6,CONCATENATE("(",Traitement!F429,")&lt;LD=",LDs!$F$7),Traitement!F429),IF(Traitement!B425="ELEMENTAR",IF(Traitement!C429&lt;LDs!$I$5,CONCATENATE("(",Traitement!F429,")&lt;LD=",LDs!$I$6),Traitement!F429),"")))</f>
        <v/>
      </c>
      <c r="D432" s="26" t="str">
        <f>IF($A432="","",IF(Traitement!B425="ELEMENTAR",IF(Traitement!D429&lt;LDs!$I$7,CONCATENATE("(",Traitement!G429,")&lt;LD=",LDs!$I$8),Traitement!G429),""))</f>
        <v/>
      </c>
      <c r="F432" s="25" t="str">
        <f>IF(G432="","",IF(Traitement!$B$4="SOLS","",G432*1.724))</f>
        <v/>
      </c>
      <c r="G432" s="5" t="str">
        <f>IF(C432="","",IF(Traitement!I429="","",IF(Traitement!$B$4="SOLS",C432,C432-(Traitement!I429*0.12))))</f>
        <v/>
      </c>
      <c r="H432" s="5" t="str">
        <f>IF(B432="","",IF(Traitement!$B$4="SOLS","",IF(Traitement!$B$4="SOLS","",B432*10)))</f>
        <v/>
      </c>
      <c r="I432" s="26" t="str">
        <f>IF(B432="","",IF(C432="","",IF(Traitement!$B$4="SOLS","",(C432/B432)*10)))</f>
        <v/>
      </c>
    </row>
    <row r="433" spans="1:9" customFormat="1" x14ac:dyDescent="0.25">
      <c r="A433" s="21" t="str">
        <f>IF(Traitement!A430="","",Traitement!A430)</f>
        <v/>
      </c>
      <c r="B433" s="25" t="str">
        <f>IF($A433="","",IF(Traitement!$B$3="LECO",IF(Traitement!B430&lt;LDs!$C$3,CONCATENATE("(",Traitement!E430,")&lt;LD=",LDs!$C$4),Traitement!E430),IF(Traitement!$B$3="THERMO",IF(Traitement!B430&lt;LDs!$F$3,CONCATENATE("(",Traitement!E430,")&lt;LD=",LDs!$F$4),Traitement!E430),IF(Traitement!$B$3="ELEMENTAR",IF(Traitement!B430&lt;LDs!$I$3,CONCATENATE("(",Traitement!E430,")&lt;LD=",LDs!$I$4),Traitement!E430),""))))</f>
        <v/>
      </c>
      <c r="C433" s="5" t="str">
        <f>IF($A433="","",IF(Traitement!B426="THERMO",IF(Traitement!C430&lt;LDs!$F$6,CONCATENATE("(",Traitement!F430,")&lt;LD=",LDs!$F$7),Traitement!F430),IF(Traitement!B426="ELEMENTAR",IF(Traitement!C430&lt;LDs!$I$5,CONCATENATE("(",Traitement!F430,")&lt;LD=",LDs!$I$6),Traitement!F430),"")))</f>
        <v/>
      </c>
      <c r="D433" s="26" t="str">
        <f>IF($A433="","",IF(Traitement!B426="ELEMENTAR",IF(Traitement!D430&lt;LDs!$I$7,CONCATENATE("(",Traitement!G430,")&lt;LD=",LDs!$I$8),Traitement!G430),""))</f>
        <v/>
      </c>
      <c r="F433" s="25" t="str">
        <f>IF(G433="","",IF(Traitement!$B$4="SOLS","",G433*1.724))</f>
        <v/>
      </c>
      <c r="G433" s="5" t="str">
        <f>IF(C433="","",IF(Traitement!I430="","",IF(Traitement!$B$4="SOLS",C433,C433-(Traitement!I430*0.12))))</f>
        <v/>
      </c>
      <c r="H433" s="5" t="str">
        <f>IF(B433="","",IF(Traitement!$B$4="SOLS","",IF(Traitement!$B$4="SOLS","",B433*10)))</f>
        <v/>
      </c>
      <c r="I433" s="26" t="str">
        <f>IF(B433="","",IF(C433="","",IF(Traitement!$B$4="SOLS","",(C433/B433)*10)))</f>
        <v/>
      </c>
    </row>
    <row r="434" spans="1:9" customFormat="1" x14ac:dyDescent="0.25">
      <c r="A434" s="21" t="str">
        <f>IF(Traitement!A431="","",Traitement!A431)</f>
        <v/>
      </c>
      <c r="B434" s="25" t="str">
        <f>IF($A434="","",IF(Traitement!$B$3="LECO",IF(Traitement!B431&lt;LDs!$C$3,CONCATENATE("(",Traitement!E431,")&lt;LD=",LDs!$C$4),Traitement!E431),IF(Traitement!$B$3="THERMO",IF(Traitement!B431&lt;LDs!$F$3,CONCATENATE("(",Traitement!E431,")&lt;LD=",LDs!$F$4),Traitement!E431),IF(Traitement!$B$3="ELEMENTAR",IF(Traitement!B431&lt;LDs!$I$3,CONCATENATE("(",Traitement!E431,")&lt;LD=",LDs!$I$4),Traitement!E431),""))))</f>
        <v/>
      </c>
      <c r="C434" s="5" t="str">
        <f>IF($A434="","",IF(Traitement!B427="THERMO",IF(Traitement!C431&lt;LDs!$F$6,CONCATENATE("(",Traitement!F431,")&lt;LD=",LDs!$F$7),Traitement!F431),IF(Traitement!B427="ELEMENTAR",IF(Traitement!C431&lt;LDs!$I$5,CONCATENATE("(",Traitement!F431,")&lt;LD=",LDs!$I$6),Traitement!F431),"")))</f>
        <v/>
      </c>
      <c r="D434" s="26" t="str">
        <f>IF($A434="","",IF(Traitement!B427="ELEMENTAR",IF(Traitement!D431&lt;LDs!$I$7,CONCATENATE("(",Traitement!G431,")&lt;LD=",LDs!$I$8),Traitement!G431),""))</f>
        <v/>
      </c>
      <c r="F434" s="25" t="str">
        <f>IF(G434="","",IF(Traitement!$B$4="SOLS","",G434*1.724))</f>
        <v/>
      </c>
      <c r="G434" s="5" t="str">
        <f>IF(C434="","",IF(Traitement!I431="","",IF(Traitement!$B$4="SOLS",C434,C434-(Traitement!I431*0.12))))</f>
        <v/>
      </c>
      <c r="H434" s="5" t="str">
        <f>IF(B434="","",IF(Traitement!$B$4="SOLS","",IF(Traitement!$B$4="SOLS","",B434*10)))</f>
        <v/>
      </c>
      <c r="I434" s="26" t="str">
        <f>IF(B434="","",IF(C434="","",IF(Traitement!$B$4="SOLS","",(C434/B434)*10)))</f>
        <v/>
      </c>
    </row>
    <row r="435" spans="1:9" customFormat="1" x14ac:dyDescent="0.25">
      <c r="A435" s="21" t="str">
        <f>IF(Traitement!A432="","",Traitement!A432)</f>
        <v/>
      </c>
      <c r="B435" s="25" t="str">
        <f>IF($A435="","",IF(Traitement!$B$3="LECO",IF(Traitement!B432&lt;LDs!$C$3,CONCATENATE("(",Traitement!E432,")&lt;LD=",LDs!$C$4),Traitement!E432),IF(Traitement!$B$3="THERMO",IF(Traitement!B432&lt;LDs!$F$3,CONCATENATE("(",Traitement!E432,")&lt;LD=",LDs!$F$4),Traitement!E432),IF(Traitement!$B$3="ELEMENTAR",IF(Traitement!B432&lt;LDs!$I$3,CONCATENATE("(",Traitement!E432,")&lt;LD=",LDs!$I$4),Traitement!E432),""))))</f>
        <v/>
      </c>
      <c r="C435" s="5" t="str">
        <f>IF($A435="","",IF(Traitement!B428="THERMO",IF(Traitement!C432&lt;LDs!$F$6,CONCATENATE("(",Traitement!F432,")&lt;LD=",LDs!$F$7),Traitement!F432),IF(Traitement!B428="ELEMENTAR",IF(Traitement!C432&lt;LDs!$I$5,CONCATENATE("(",Traitement!F432,")&lt;LD=",LDs!$I$6),Traitement!F432),"")))</f>
        <v/>
      </c>
      <c r="D435" s="26" t="str">
        <f>IF($A435="","",IF(Traitement!B428="ELEMENTAR",IF(Traitement!D432&lt;LDs!$I$7,CONCATENATE("(",Traitement!G432,")&lt;LD=",LDs!$I$8),Traitement!G432),""))</f>
        <v/>
      </c>
      <c r="F435" s="25" t="str">
        <f>IF(G435="","",IF(Traitement!$B$4="SOLS","",G435*1.724))</f>
        <v/>
      </c>
      <c r="G435" s="5" t="str">
        <f>IF(C435="","",IF(Traitement!I432="","",IF(Traitement!$B$4="SOLS",C435,C435-(Traitement!I432*0.12))))</f>
        <v/>
      </c>
      <c r="H435" s="5" t="str">
        <f>IF(B435="","",IF(Traitement!$B$4="SOLS","",IF(Traitement!$B$4="SOLS","",B435*10)))</f>
        <v/>
      </c>
      <c r="I435" s="26" t="str">
        <f>IF(B435="","",IF(C435="","",IF(Traitement!$B$4="SOLS","",(C435/B435)*10)))</f>
        <v/>
      </c>
    </row>
    <row r="436" spans="1:9" customFormat="1" x14ac:dyDescent="0.25">
      <c r="A436" s="21" t="str">
        <f>IF(Traitement!A433="","",Traitement!A433)</f>
        <v/>
      </c>
      <c r="B436" s="25" t="str">
        <f>IF($A436="","",IF(Traitement!$B$3="LECO",IF(Traitement!B433&lt;LDs!$C$3,CONCATENATE("(",Traitement!E433,")&lt;LD=",LDs!$C$4),Traitement!E433),IF(Traitement!$B$3="THERMO",IF(Traitement!B433&lt;LDs!$F$3,CONCATENATE("(",Traitement!E433,")&lt;LD=",LDs!$F$4),Traitement!E433),IF(Traitement!$B$3="ELEMENTAR",IF(Traitement!B433&lt;LDs!$I$3,CONCATENATE("(",Traitement!E433,")&lt;LD=",LDs!$I$4),Traitement!E433),""))))</f>
        <v/>
      </c>
      <c r="C436" s="5" t="str">
        <f>IF($A436="","",IF(Traitement!B429="THERMO",IF(Traitement!C433&lt;LDs!$F$6,CONCATENATE("(",Traitement!F433,")&lt;LD=",LDs!$F$7),Traitement!F433),IF(Traitement!B429="ELEMENTAR",IF(Traitement!C433&lt;LDs!$I$5,CONCATENATE("(",Traitement!F433,")&lt;LD=",LDs!$I$6),Traitement!F433),"")))</f>
        <v/>
      </c>
      <c r="D436" s="26" t="str">
        <f>IF($A436="","",IF(Traitement!B429="ELEMENTAR",IF(Traitement!D433&lt;LDs!$I$7,CONCATENATE("(",Traitement!G433,")&lt;LD=",LDs!$I$8),Traitement!G433),""))</f>
        <v/>
      </c>
      <c r="F436" s="25" t="str">
        <f>IF(G436="","",IF(Traitement!$B$4="SOLS","",G436*1.724))</f>
        <v/>
      </c>
      <c r="G436" s="5" t="str">
        <f>IF(C436="","",IF(Traitement!I433="","",IF(Traitement!$B$4="SOLS",C436,C436-(Traitement!I433*0.12))))</f>
        <v/>
      </c>
      <c r="H436" s="5" t="str">
        <f>IF(B436="","",IF(Traitement!$B$4="SOLS","",IF(Traitement!$B$4="SOLS","",B436*10)))</f>
        <v/>
      </c>
      <c r="I436" s="26" t="str">
        <f>IF(B436="","",IF(C436="","",IF(Traitement!$B$4="SOLS","",(C436/B436)*10)))</f>
        <v/>
      </c>
    </row>
    <row r="437" spans="1:9" customFormat="1" x14ac:dyDescent="0.25">
      <c r="A437" s="21" t="str">
        <f>IF(Traitement!A434="","",Traitement!A434)</f>
        <v/>
      </c>
      <c r="B437" s="25" t="str">
        <f>IF($A437="","",IF(Traitement!$B$3="LECO",IF(Traitement!B434&lt;LDs!$C$3,CONCATENATE("(",Traitement!E434,")&lt;LD=",LDs!$C$4),Traitement!E434),IF(Traitement!$B$3="THERMO",IF(Traitement!B434&lt;LDs!$F$3,CONCATENATE("(",Traitement!E434,")&lt;LD=",LDs!$F$4),Traitement!E434),IF(Traitement!$B$3="ELEMENTAR",IF(Traitement!B434&lt;LDs!$I$3,CONCATENATE("(",Traitement!E434,")&lt;LD=",LDs!$I$4),Traitement!E434),""))))</f>
        <v/>
      </c>
      <c r="C437" s="5" t="str">
        <f>IF($A437="","",IF(Traitement!B430="THERMO",IF(Traitement!C434&lt;LDs!$F$6,CONCATENATE("(",Traitement!F434,")&lt;LD=",LDs!$F$7),Traitement!F434),IF(Traitement!B430="ELEMENTAR",IF(Traitement!C434&lt;LDs!$I$5,CONCATENATE("(",Traitement!F434,")&lt;LD=",LDs!$I$6),Traitement!F434),"")))</f>
        <v/>
      </c>
      <c r="D437" s="26" t="str">
        <f>IF($A437="","",IF(Traitement!B430="ELEMENTAR",IF(Traitement!D434&lt;LDs!$I$7,CONCATENATE("(",Traitement!G434,")&lt;LD=",LDs!$I$8),Traitement!G434),""))</f>
        <v/>
      </c>
      <c r="F437" s="25" t="str">
        <f>IF(G437="","",IF(Traitement!$B$4="SOLS","",G437*1.724))</f>
        <v/>
      </c>
      <c r="G437" s="5" t="str">
        <f>IF(C437="","",IF(Traitement!I434="","",IF(Traitement!$B$4="SOLS",C437,C437-(Traitement!I434*0.12))))</f>
        <v/>
      </c>
      <c r="H437" s="5" t="str">
        <f>IF(B437="","",IF(Traitement!$B$4="SOLS","",IF(Traitement!$B$4="SOLS","",B437*10)))</f>
        <v/>
      </c>
      <c r="I437" s="26" t="str">
        <f>IF(B437="","",IF(C437="","",IF(Traitement!$B$4="SOLS","",(C437/B437)*10)))</f>
        <v/>
      </c>
    </row>
    <row r="438" spans="1:9" customFormat="1" x14ac:dyDescent="0.25">
      <c r="A438" s="21" t="str">
        <f>IF(Traitement!A435="","",Traitement!A435)</f>
        <v/>
      </c>
      <c r="B438" s="25" t="str">
        <f>IF($A438="","",IF(Traitement!$B$3="LECO",IF(Traitement!B435&lt;LDs!$C$3,CONCATENATE("(",Traitement!E435,")&lt;LD=",LDs!$C$4),Traitement!E435),IF(Traitement!$B$3="THERMO",IF(Traitement!B435&lt;LDs!$F$3,CONCATENATE("(",Traitement!E435,")&lt;LD=",LDs!$F$4),Traitement!E435),IF(Traitement!$B$3="ELEMENTAR",IF(Traitement!B435&lt;LDs!$I$3,CONCATENATE("(",Traitement!E435,")&lt;LD=",LDs!$I$4),Traitement!E435),""))))</f>
        <v/>
      </c>
      <c r="C438" s="5" t="str">
        <f>IF($A438="","",IF(Traitement!B431="THERMO",IF(Traitement!C435&lt;LDs!$F$6,CONCATENATE("(",Traitement!F435,")&lt;LD=",LDs!$F$7),Traitement!F435),IF(Traitement!B431="ELEMENTAR",IF(Traitement!C435&lt;LDs!$I$5,CONCATENATE("(",Traitement!F435,")&lt;LD=",LDs!$I$6),Traitement!F435),"")))</f>
        <v/>
      </c>
      <c r="D438" s="26" t="str">
        <f>IF($A438="","",IF(Traitement!B431="ELEMENTAR",IF(Traitement!D435&lt;LDs!$I$7,CONCATENATE("(",Traitement!G435,")&lt;LD=",LDs!$I$8),Traitement!G435),""))</f>
        <v/>
      </c>
      <c r="F438" s="25" t="str">
        <f>IF(G438="","",IF(Traitement!$B$4="SOLS","",G438*1.724))</f>
        <v/>
      </c>
      <c r="G438" s="5" t="str">
        <f>IF(C438="","",IF(Traitement!I435="","",IF(Traitement!$B$4="SOLS",C438,C438-(Traitement!I435*0.12))))</f>
        <v/>
      </c>
      <c r="H438" s="5" t="str">
        <f>IF(B438="","",IF(Traitement!$B$4="SOLS","",IF(Traitement!$B$4="SOLS","",B438*10)))</f>
        <v/>
      </c>
      <c r="I438" s="26" t="str">
        <f>IF(B438="","",IF(C438="","",IF(Traitement!$B$4="SOLS","",(C438/B438)*10)))</f>
        <v/>
      </c>
    </row>
    <row r="439" spans="1:9" customFormat="1" x14ac:dyDescent="0.25">
      <c r="A439" s="21" t="str">
        <f>IF(Traitement!A436="","",Traitement!A436)</f>
        <v/>
      </c>
      <c r="B439" s="25" t="str">
        <f>IF($A439="","",IF(Traitement!$B$3="LECO",IF(Traitement!B436&lt;LDs!$C$3,CONCATENATE("(",Traitement!E436,")&lt;LD=",LDs!$C$4),Traitement!E436),IF(Traitement!$B$3="THERMO",IF(Traitement!B436&lt;LDs!$F$3,CONCATENATE("(",Traitement!E436,")&lt;LD=",LDs!$F$4),Traitement!E436),IF(Traitement!$B$3="ELEMENTAR",IF(Traitement!B436&lt;LDs!$I$3,CONCATENATE("(",Traitement!E436,")&lt;LD=",LDs!$I$4),Traitement!E436),""))))</f>
        <v/>
      </c>
      <c r="C439" s="5" t="str">
        <f>IF($A439="","",IF(Traitement!B432="THERMO",IF(Traitement!C436&lt;LDs!$F$6,CONCATENATE("(",Traitement!F436,")&lt;LD=",LDs!$F$7),Traitement!F436),IF(Traitement!B432="ELEMENTAR",IF(Traitement!C436&lt;LDs!$I$5,CONCATENATE("(",Traitement!F436,")&lt;LD=",LDs!$I$6),Traitement!F436),"")))</f>
        <v/>
      </c>
      <c r="D439" s="26" t="str">
        <f>IF($A439="","",IF(Traitement!B432="ELEMENTAR",IF(Traitement!D436&lt;LDs!$I$7,CONCATENATE("(",Traitement!G436,")&lt;LD=",LDs!$I$8),Traitement!G436),""))</f>
        <v/>
      </c>
      <c r="F439" s="25" t="str">
        <f>IF(G439="","",IF(Traitement!$B$4="SOLS","",G439*1.724))</f>
        <v/>
      </c>
      <c r="G439" s="5" t="str">
        <f>IF(C439="","",IF(Traitement!I436="","",IF(Traitement!$B$4="SOLS",C439,C439-(Traitement!I436*0.12))))</f>
        <v/>
      </c>
      <c r="H439" s="5" t="str">
        <f>IF(B439="","",IF(Traitement!$B$4="SOLS","",IF(Traitement!$B$4="SOLS","",B439*10)))</f>
        <v/>
      </c>
      <c r="I439" s="26" t="str">
        <f>IF(B439="","",IF(C439="","",IF(Traitement!$B$4="SOLS","",(C439/B439)*10)))</f>
        <v/>
      </c>
    </row>
    <row r="440" spans="1:9" customFormat="1" x14ac:dyDescent="0.25">
      <c r="A440" s="21" t="str">
        <f>IF(Traitement!A437="","",Traitement!A437)</f>
        <v/>
      </c>
      <c r="B440" s="25" t="str">
        <f>IF($A440="","",IF(Traitement!$B$3="LECO",IF(Traitement!B437&lt;LDs!$C$3,CONCATENATE("(",Traitement!E437,")&lt;LD=",LDs!$C$4),Traitement!E437),IF(Traitement!$B$3="THERMO",IF(Traitement!B437&lt;LDs!$F$3,CONCATENATE("(",Traitement!E437,")&lt;LD=",LDs!$F$4),Traitement!E437),IF(Traitement!$B$3="ELEMENTAR",IF(Traitement!B437&lt;LDs!$I$3,CONCATENATE("(",Traitement!E437,")&lt;LD=",LDs!$I$4),Traitement!E437),""))))</f>
        <v/>
      </c>
      <c r="C440" s="5" t="str">
        <f>IF($A440="","",IF(Traitement!B433="THERMO",IF(Traitement!C437&lt;LDs!$F$6,CONCATENATE("(",Traitement!F437,")&lt;LD=",LDs!$F$7),Traitement!F437),IF(Traitement!B433="ELEMENTAR",IF(Traitement!C437&lt;LDs!$I$5,CONCATENATE("(",Traitement!F437,")&lt;LD=",LDs!$I$6),Traitement!F437),"")))</f>
        <v/>
      </c>
      <c r="D440" s="26" t="str">
        <f>IF($A440="","",IF(Traitement!B433="ELEMENTAR",IF(Traitement!D437&lt;LDs!$I$7,CONCATENATE("(",Traitement!G437,")&lt;LD=",LDs!$I$8),Traitement!G437),""))</f>
        <v/>
      </c>
      <c r="F440" s="25" t="str">
        <f>IF(G440="","",IF(Traitement!$B$4="SOLS","",G440*1.724))</f>
        <v/>
      </c>
      <c r="G440" s="5" t="str">
        <f>IF(C440="","",IF(Traitement!I437="","",IF(Traitement!$B$4="SOLS",C440,C440-(Traitement!I437*0.12))))</f>
        <v/>
      </c>
      <c r="H440" s="5" t="str">
        <f>IF(B440="","",IF(Traitement!$B$4="SOLS","",IF(Traitement!$B$4="SOLS","",B440*10)))</f>
        <v/>
      </c>
      <c r="I440" s="26" t="str">
        <f>IF(B440="","",IF(C440="","",IF(Traitement!$B$4="SOLS","",(C440/B440)*10)))</f>
        <v/>
      </c>
    </row>
    <row r="441" spans="1:9" customFormat="1" x14ac:dyDescent="0.25">
      <c r="A441" s="21" t="str">
        <f>IF(Traitement!A438="","",Traitement!A438)</f>
        <v/>
      </c>
      <c r="B441" s="25" t="str">
        <f>IF($A441="","",IF(Traitement!$B$3="LECO",IF(Traitement!B438&lt;LDs!$C$3,CONCATENATE("(",Traitement!E438,")&lt;LD=",LDs!$C$4),Traitement!E438),IF(Traitement!$B$3="THERMO",IF(Traitement!B438&lt;LDs!$F$3,CONCATENATE("(",Traitement!E438,")&lt;LD=",LDs!$F$4),Traitement!E438),IF(Traitement!$B$3="ELEMENTAR",IF(Traitement!B438&lt;LDs!$I$3,CONCATENATE("(",Traitement!E438,")&lt;LD=",LDs!$I$4),Traitement!E438),""))))</f>
        <v/>
      </c>
      <c r="C441" s="5" t="str">
        <f>IF($A441="","",IF(Traitement!B434="THERMO",IF(Traitement!C438&lt;LDs!$F$6,CONCATENATE("(",Traitement!F438,")&lt;LD=",LDs!$F$7),Traitement!F438),IF(Traitement!B434="ELEMENTAR",IF(Traitement!C438&lt;LDs!$I$5,CONCATENATE("(",Traitement!F438,")&lt;LD=",LDs!$I$6),Traitement!F438),"")))</f>
        <v/>
      </c>
      <c r="D441" s="26" t="str">
        <f>IF($A441="","",IF(Traitement!B434="ELEMENTAR",IF(Traitement!D438&lt;LDs!$I$7,CONCATENATE("(",Traitement!G438,")&lt;LD=",LDs!$I$8),Traitement!G438),""))</f>
        <v/>
      </c>
      <c r="F441" s="25" t="str">
        <f>IF(G441="","",IF(Traitement!$B$4="SOLS","",G441*1.724))</f>
        <v/>
      </c>
      <c r="G441" s="5" t="str">
        <f>IF(C441="","",IF(Traitement!I438="","",IF(Traitement!$B$4="SOLS",C441,C441-(Traitement!I438*0.12))))</f>
        <v/>
      </c>
      <c r="H441" s="5" t="str">
        <f>IF(B441="","",IF(Traitement!$B$4="SOLS","",IF(Traitement!$B$4="SOLS","",B441*10)))</f>
        <v/>
      </c>
      <c r="I441" s="26" t="str">
        <f>IF(B441="","",IF(C441="","",IF(Traitement!$B$4="SOLS","",(C441/B441)*10)))</f>
        <v/>
      </c>
    </row>
    <row r="442" spans="1:9" customFormat="1" x14ac:dyDescent="0.25">
      <c r="A442" s="21" t="str">
        <f>IF(Traitement!A439="","",Traitement!A439)</f>
        <v/>
      </c>
      <c r="B442" s="25" t="str">
        <f>IF($A442="","",IF(Traitement!$B$3="LECO",IF(Traitement!B439&lt;LDs!$C$3,CONCATENATE("(",Traitement!E439,")&lt;LD=",LDs!$C$4),Traitement!E439),IF(Traitement!$B$3="THERMO",IF(Traitement!B439&lt;LDs!$F$3,CONCATENATE("(",Traitement!E439,")&lt;LD=",LDs!$F$4),Traitement!E439),IF(Traitement!$B$3="ELEMENTAR",IF(Traitement!B439&lt;LDs!$I$3,CONCATENATE("(",Traitement!E439,")&lt;LD=",LDs!$I$4),Traitement!E439),""))))</f>
        <v/>
      </c>
      <c r="C442" s="5" t="str">
        <f>IF($A442="","",IF(Traitement!B435="THERMO",IF(Traitement!C439&lt;LDs!$F$6,CONCATENATE("(",Traitement!F439,")&lt;LD=",LDs!$F$7),Traitement!F439),IF(Traitement!B435="ELEMENTAR",IF(Traitement!C439&lt;LDs!$I$5,CONCATENATE("(",Traitement!F439,")&lt;LD=",LDs!$I$6),Traitement!F439),"")))</f>
        <v/>
      </c>
      <c r="D442" s="26" t="str">
        <f>IF($A442="","",IF(Traitement!B435="ELEMENTAR",IF(Traitement!D439&lt;LDs!$I$7,CONCATENATE("(",Traitement!G439,")&lt;LD=",LDs!$I$8),Traitement!G439),""))</f>
        <v/>
      </c>
      <c r="F442" s="25" t="str">
        <f>IF(G442="","",IF(Traitement!$B$4="SOLS","",G442*1.724))</f>
        <v/>
      </c>
      <c r="G442" s="5" t="str">
        <f>IF(C442="","",IF(Traitement!I439="","",IF(Traitement!$B$4="SOLS",C442,C442-(Traitement!I439*0.12))))</f>
        <v/>
      </c>
      <c r="H442" s="5" t="str">
        <f>IF(B442="","",IF(Traitement!$B$4="SOLS","",IF(Traitement!$B$4="SOLS","",B442*10)))</f>
        <v/>
      </c>
      <c r="I442" s="26" t="str">
        <f>IF(B442="","",IF(C442="","",IF(Traitement!$B$4="SOLS","",(C442/B442)*10)))</f>
        <v/>
      </c>
    </row>
    <row r="443" spans="1:9" customFormat="1" x14ac:dyDescent="0.25">
      <c r="A443" s="21" t="str">
        <f>IF(Traitement!A440="","",Traitement!A440)</f>
        <v/>
      </c>
      <c r="B443" s="25" t="str">
        <f>IF($A443="","",IF(Traitement!$B$3="LECO",IF(Traitement!B440&lt;LDs!$C$3,CONCATENATE("(",Traitement!E440,")&lt;LD=",LDs!$C$4),Traitement!E440),IF(Traitement!$B$3="THERMO",IF(Traitement!B440&lt;LDs!$F$3,CONCATENATE("(",Traitement!E440,")&lt;LD=",LDs!$F$4),Traitement!E440),IF(Traitement!$B$3="ELEMENTAR",IF(Traitement!B440&lt;LDs!$I$3,CONCATENATE("(",Traitement!E440,")&lt;LD=",LDs!$I$4),Traitement!E440),""))))</f>
        <v/>
      </c>
      <c r="C443" s="5" t="str">
        <f>IF($A443="","",IF(Traitement!B436="THERMO",IF(Traitement!C440&lt;LDs!$F$6,CONCATENATE("(",Traitement!F440,")&lt;LD=",LDs!$F$7),Traitement!F440),IF(Traitement!B436="ELEMENTAR",IF(Traitement!C440&lt;LDs!$I$5,CONCATENATE("(",Traitement!F440,")&lt;LD=",LDs!$I$6),Traitement!F440),"")))</f>
        <v/>
      </c>
      <c r="D443" s="26" t="str">
        <f>IF($A443="","",IF(Traitement!B436="ELEMENTAR",IF(Traitement!D440&lt;LDs!$I$7,CONCATENATE("(",Traitement!G440,")&lt;LD=",LDs!$I$8),Traitement!G440),""))</f>
        <v/>
      </c>
      <c r="F443" s="25" t="str">
        <f>IF(G443="","",IF(Traitement!$B$4="SOLS","",G443*1.724))</f>
        <v/>
      </c>
      <c r="G443" s="5" t="str">
        <f>IF(C443="","",IF(Traitement!I440="","",IF(Traitement!$B$4="SOLS",C443,C443-(Traitement!I440*0.12))))</f>
        <v/>
      </c>
      <c r="H443" s="5" t="str">
        <f>IF(B443="","",IF(Traitement!$B$4="SOLS","",IF(Traitement!$B$4="SOLS","",B443*10)))</f>
        <v/>
      </c>
      <c r="I443" s="26" t="str">
        <f>IF(B443="","",IF(C443="","",IF(Traitement!$B$4="SOLS","",(C443/B443)*10)))</f>
        <v/>
      </c>
    </row>
    <row r="444" spans="1:9" customFormat="1" x14ac:dyDescent="0.25">
      <c r="A444" s="21" t="str">
        <f>IF(Traitement!A441="","",Traitement!A441)</f>
        <v/>
      </c>
      <c r="B444" s="25" t="str">
        <f>IF($A444="","",IF(Traitement!$B$3="LECO",IF(Traitement!B441&lt;LDs!$C$3,CONCATENATE("(",Traitement!E441,")&lt;LD=",LDs!$C$4),Traitement!E441),IF(Traitement!$B$3="THERMO",IF(Traitement!B441&lt;LDs!$F$3,CONCATENATE("(",Traitement!E441,")&lt;LD=",LDs!$F$4),Traitement!E441),IF(Traitement!$B$3="ELEMENTAR",IF(Traitement!B441&lt;LDs!$I$3,CONCATENATE("(",Traitement!E441,")&lt;LD=",LDs!$I$4),Traitement!E441),""))))</f>
        <v/>
      </c>
      <c r="C444" s="5" t="str">
        <f>IF($A444="","",IF(Traitement!B437="THERMO",IF(Traitement!C441&lt;LDs!$F$6,CONCATENATE("(",Traitement!F441,")&lt;LD=",LDs!$F$7),Traitement!F441),IF(Traitement!B437="ELEMENTAR",IF(Traitement!C441&lt;LDs!$I$5,CONCATENATE("(",Traitement!F441,")&lt;LD=",LDs!$I$6),Traitement!F441),"")))</f>
        <v/>
      </c>
      <c r="D444" s="26" t="str">
        <f>IF($A444="","",IF(Traitement!B437="ELEMENTAR",IF(Traitement!D441&lt;LDs!$I$7,CONCATENATE("(",Traitement!G441,")&lt;LD=",LDs!$I$8),Traitement!G441),""))</f>
        <v/>
      </c>
      <c r="F444" s="25" t="str">
        <f>IF(G444="","",IF(Traitement!$B$4="SOLS","",G444*1.724))</f>
        <v/>
      </c>
      <c r="G444" s="5" t="str">
        <f>IF(C444="","",IF(Traitement!I441="","",IF(Traitement!$B$4="SOLS",C444,C444-(Traitement!I441*0.12))))</f>
        <v/>
      </c>
      <c r="H444" s="5" t="str">
        <f>IF(B444="","",IF(Traitement!$B$4="SOLS","",IF(Traitement!$B$4="SOLS","",B444*10)))</f>
        <v/>
      </c>
      <c r="I444" s="26" t="str">
        <f>IF(B444="","",IF(C444="","",IF(Traitement!$B$4="SOLS","",(C444/B444)*10)))</f>
        <v/>
      </c>
    </row>
    <row r="445" spans="1:9" customFormat="1" x14ac:dyDescent="0.25">
      <c r="A445" s="21" t="str">
        <f>IF(Traitement!A442="","",Traitement!A442)</f>
        <v/>
      </c>
      <c r="B445" s="25" t="str">
        <f>IF($A445="","",IF(Traitement!$B$3="LECO",IF(Traitement!B442&lt;LDs!$C$3,CONCATENATE("(",Traitement!E442,")&lt;LD=",LDs!$C$4),Traitement!E442),IF(Traitement!$B$3="THERMO",IF(Traitement!B442&lt;LDs!$F$3,CONCATENATE("(",Traitement!E442,")&lt;LD=",LDs!$F$4),Traitement!E442),IF(Traitement!$B$3="ELEMENTAR",IF(Traitement!B442&lt;LDs!$I$3,CONCATENATE("(",Traitement!E442,")&lt;LD=",LDs!$I$4),Traitement!E442),""))))</f>
        <v/>
      </c>
      <c r="C445" s="5" t="str">
        <f>IF($A445="","",IF(Traitement!B438="THERMO",IF(Traitement!C442&lt;LDs!$F$6,CONCATENATE("(",Traitement!F442,")&lt;LD=",LDs!$F$7),Traitement!F442),IF(Traitement!B438="ELEMENTAR",IF(Traitement!C442&lt;LDs!$I$5,CONCATENATE("(",Traitement!F442,")&lt;LD=",LDs!$I$6),Traitement!F442),"")))</f>
        <v/>
      </c>
      <c r="D445" s="26" t="str">
        <f>IF($A445="","",IF(Traitement!B438="ELEMENTAR",IF(Traitement!D442&lt;LDs!$I$7,CONCATENATE("(",Traitement!G442,")&lt;LD=",LDs!$I$8),Traitement!G442),""))</f>
        <v/>
      </c>
      <c r="F445" s="25" t="str">
        <f>IF(G445="","",IF(Traitement!$B$4="SOLS","",G445*1.724))</f>
        <v/>
      </c>
      <c r="G445" s="5" t="str">
        <f>IF(C445="","",IF(Traitement!I442="","",IF(Traitement!$B$4="SOLS",C445,C445-(Traitement!I442*0.12))))</f>
        <v/>
      </c>
      <c r="H445" s="5" t="str">
        <f>IF(B445="","",IF(Traitement!$B$4="SOLS","",IF(Traitement!$B$4="SOLS","",B445*10)))</f>
        <v/>
      </c>
      <c r="I445" s="26" t="str">
        <f>IF(B445="","",IF(C445="","",IF(Traitement!$B$4="SOLS","",(C445/B445)*10)))</f>
        <v/>
      </c>
    </row>
    <row r="446" spans="1:9" customFormat="1" x14ac:dyDescent="0.25">
      <c r="A446" s="21" t="str">
        <f>IF(Traitement!A443="","",Traitement!A443)</f>
        <v/>
      </c>
      <c r="B446" s="25" t="str">
        <f>IF($A446="","",IF(Traitement!$B$3="LECO",IF(Traitement!B443&lt;LDs!$C$3,CONCATENATE("(",Traitement!E443,")&lt;LD=",LDs!$C$4),Traitement!E443),IF(Traitement!$B$3="THERMO",IF(Traitement!B443&lt;LDs!$F$3,CONCATENATE("(",Traitement!E443,")&lt;LD=",LDs!$F$4),Traitement!E443),IF(Traitement!$B$3="ELEMENTAR",IF(Traitement!B443&lt;LDs!$I$3,CONCATENATE("(",Traitement!E443,")&lt;LD=",LDs!$I$4),Traitement!E443),""))))</f>
        <v/>
      </c>
      <c r="C446" s="5" t="str">
        <f>IF($A446="","",IF(Traitement!B439="THERMO",IF(Traitement!C443&lt;LDs!$F$6,CONCATENATE("(",Traitement!F443,")&lt;LD=",LDs!$F$7),Traitement!F443),IF(Traitement!B439="ELEMENTAR",IF(Traitement!C443&lt;LDs!$I$5,CONCATENATE("(",Traitement!F443,")&lt;LD=",LDs!$I$6),Traitement!F443),"")))</f>
        <v/>
      </c>
      <c r="D446" s="26" t="str">
        <f>IF($A446="","",IF(Traitement!B439="ELEMENTAR",IF(Traitement!D443&lt;LDs!$I$7,CONCATENATE("(",Traitement!G443,")&lt;LD=",LDs!$I$8),Traitement!G443),""))</f>
        <v/>
      </c>
      <c r="F446" s="25" t="str">
        <f>IF(G446="","",IF(Traitement!$B$4="SOLS","",G446*1.724))</f>
        <v/>
      </c>
      <c r="G446" s="5" t="str">
        <f>IF(C446="","",IF(Traitement!I443="","",IF(Traitement!$B$4="SOLS",C446,C446-(Traitement!I443*0.12))))</f>
        <v/>
      </c>
      <c r="H446" s="5" t="str">
        <f>IF(B446="","",IF(Traitement!$B$4="SOLS","",IF(Traitement!$B$4="SOLS","",B446*10)))</f>
        <v/>
      </c>
      <c r="I446" s="26" t="str">
        <f>IF(B446="","",IF(C446="","",IF(Traitement!$B$4="SOLS","",(C446/B446)*10)))</f>
        <v/>
      </c>
    </row>
    <row r="447" spans="1:9" customFormat="1" x14ac:dyDescent="0.25">
      <c r="A447" s="21" t="str">
        <f>IF(Traitement!A444="","",Traitement!A444)</f>
        <v/>
      </c>
      <c r="B447" s="25" t="str">
        <f>IF($A447="","",IF(Traitement!$B$3="LECO",IF(Traitement!B444&lt;LDs!$C$3,CONCATENATE("(",Traitement!E444,")&lt;LD=",LDs!$C$4),Traitement!E444),IF(Traitement!$B$3="THERMO",IF(Traitement!B444&lt;LDs!$F$3,CONCATENATE("(",Traitement!E444,")&lt;LD=",LDs!$F$4),Traitement!E444),IF(Traitement!$B$3="ELEMENTAR",IF(Traitement!B444&lt;LDs!$I$3,CONCATENATE("(",Traitement!E444,")&lt;LD=",LDs!$I$4),Traitement!E444),""))))</f>
        <v/>
      </c>
      <c r="C447" s="5" t="str">
        <f>IF($A447="","",IF(Traitement!B440="THERMO",IF(Traitement!C444&lt;LDs!$F$6,CONCATENATE("(",Traitement!F444,")&lt;LD=",LDs!$F$7),Traitement!F444),IF(Traitement!B440="ELEMENTAR",IF(Traitement!C444&lt;LDs!$I$5,CONCATENATE("(",Traitement!F444,")&lt;LD=",LDs!$I$6),Traitement!F444),"")))</f>
        <v/>
      </c>
      <c r="D447" s="26" t="str">
        <f>IF($A447="","",IF(Traitement!B440="ELEMENTAR",IF(Traitement!D444&lt;LDs!$I$7,CONCATENATE("(",Traitement!G444,")&lt;LD=",LDs!$I$8),Traitement!G444),""))</f>
        <v/>
      </c>
      <c r="F447" s="25" t="str">
        <f>IF(G447="","",IF(Traitement!$B$4="SOLS","",G447*1.724))</f>
        <v/>
      </c>
      <c r="G447" s="5" t="str">
        <f>IF(C447="","",IF(Traitement!I444="","",IF(Traitement!$B$4="SOLS",C447,C447-(Traitement!I444*0.12))))</f>
        <v/>
      </c>
      <c r="H447" s="5" t="str">
        <f>IF(B447="","",IF(Traitement!$B$4="SOLS","",IF(Traitement!$B$4="SOLS","",B447*10)))</f>
        <v/>
      </c>
      <c r="I447" s="26" t="str">
        <f>IF(B447="","",IF(C447="","",IF(Traitement!$B$4="SOLS","",(C447/B447)*10)))</f>
        <v/>
      </c>
    </row>
    <row r="448" spans="1:9" customFormat="1" x14ac:dyDescent="0.25">
      <c r="A448" s="21" t="str">
        <f>IF(Traitement!A445="","",Traitement!A445)</f>
        <v/>
      </c>
      <c r="B448" s="25" t="str">
        <f>IF($A448="","",IF(Traitement!$B$3="LECO",IF(Traitement!B445&lt;LDs!$C$3,CONCATENATE("(",Traitement!E445,")&lt;LD=",LDs!$C$4),Traitement!E445),IF(Traitement!$B$3="THERMO",IF(Traitement!B445&lt;LDs!$F$3,CONCATENATE("(",Traitement!E445,")&lt;LD=",LDs!$F$4),Traitement!E445),IF(Traitement!$B$3="ELEMENTAR",IF(Traitement!B445&lt;LDs!$I$3,CONCATENATE("(",Traitement!E445,")&lt;LD=",LDs!$I$4),Traitement!E445),""))))</f>
        <v/>
      </c>
      <c r="C448" s="5" t="str">
        <f>IF($A448="","",IF(Traitement!B441="THERMO",IF(Traitement!C445&lt;LDs!$F$6,CONCATENATE("(",Traitement!F445,")&lt;LD=",LDs!$F$7),Traitement!F445),IF(Traitement!B441="ELEMENTAR",IF(Traitement!C445&lt;LDs!$I$5,CONCATENATE("(",Traitement!F445,")&lt;LD=",LDs!$I$6),Traitement!F445),"")))</f>
        <v/>
      </c>
      <c r="D448" s="26" t="str">
        <f>IF($A448="","",IF(Traitement!B441="ELEMENTAR",IF(Traitement!D445&lt;LDs!$I$7,CONCATENATE("(",Traitement!G445,")&lt;LD=",LDs!$I$8),Traitement!G445),""))</f>
        <v/>
      </c>
      <c r="F448" s="25" t="str">
        <f>IF(G448="","",IF(Traitement!$B$4="SOLS","",G448*1.724))</f>
        <v/>
      </c>
      <c r="G448" s="5" t="str">
        <f>IF(C448="","",IF(Traitement!I445="","",IF(Traitement!$B$4="SOLS",C448,C448-(Traitement!I445*0.12))))</f>
        <v/>
      </c>
      <c r="H448" s="5" t="str">
        <f>IF(B448="","",IF(Traitement!$B$4="SOLS","",IF(Traitement!$B$4="SOLS","",B448*10)))</f>
        <v/>
      </c>
      <c r="I448" s="26" t="str">
        <f>IF(B448="","",IF(C448="","",IF(Traitement!$B$4="SOLS","",(C448/B448)*10)))</f>
        <v/>
      </c>
    </row>
    <row r="449" spans="1:9" customFormat="1" x14ac:dyDescent="0.25">
      <c r="A449" s="21" t="str">
        <f>IF(Traitement!A446="","",Traitement!A446)</f>
        <v/>
      </c>
      <c r="B449" s="25" t="str">
        <f>IF($A449="","",IF(Traitement!$B$3="LECO",IF(Traitement!B446&lt;LDs!$C$3,CONCATENATE("(",Traitement!E446,")&lt;LD=",LDs!$C$4),Traitement!E446),IF(Traitement!$B$3="THERMO",IF(Traitement!B446&lt;LDs!$F$3,CONCATENATE("(",Traitement!E446,")&lt;LD=",LDs!$F$4),Traitement!E446),IF(Traitement!$B$3="ELEMENTAR",IF(Traitement!B446&lt;LDs!$I$3,CONCATENATE("(",Traitement!E446,")&lt;LD=",LDs!$I$4),Traitement!E446),""))))</f>
        <v/>
      </c>
      <c r="C449" s="5" t="str">
        <f>IF($A449="","",IF(Traitement!B442="THERMO",IF(Traitement!C446&lt;LDs!$F$6,CONCATENATE("(",Traitement!F446,")&lt;LD=",LDs!$F$7),Traitement!F446),IF(Traitement!B442="ELEMENTAR",IF(Traitement!C446&lt;LDs!$I$5,CONCATENATE("(",Traitement!F446,")&lt;LD=",LDs!$I$6),Traitement!F446),"")))</f>
        <v/>
      </c>
      <c r="D449" s="26" t="str">
        <f>IF($A449="","",IF(Traitement!B442="ELEMENTAR",IF(Traitement!D446&lt;LDs!$I$7,CONCATENATE("(",Traitement!G446,")&lt;LD=",LDs!$I$8),Traitement!G446),""))</f>
        <v/>
      </c>
      <c r="F449" s="25" t="str">
        <f>IF(G449="","",IF(Traitement!$B$4="SOLS","",G449*1.724))</f>
        <v/>
      </c>
      <c r="G449" s="5" t="str">
        <f>IF(C449="","",IF(Traitement!I446="","",IF(Traitement!$B$4="SOLS",C449,C449-(Traitement!I446*0.12))))</f>
        <v/>
      </c>
      <c r="H449" s="5" t="str">
        <f>IF(B449="","",IF(Traitement!$B$4="SOLS","",IF(Traitement!$B$4="SOLS","",B449*10)))</f>
        <v/>
      </c>
      <c r="I449" s="26" t="str">
        <f>IF(B449="","",IF(C449="","",IF(Traitement!$B$4="SOLS","",(C449/B449)*10)))</f>
        <v/>
      </c>
    </row>
    <row r="450" spans="1:9" customFormat="1" x14ac:dyDescent="0.25">
      <c r="A450" s="21" t="str">
        <f>IF(Traitement!A447="","",Traitement!A447)</f>
        <v/>
      </c>
      <c r="B450" s="25" t="str">
        <f>IF($A450="","",IF(Traitement!$B$3="LECO",IF(Traitement!B447&lt;LDs!$C$3,CONCATENATE("(",Traitement!E447,")&lt;LD=",LDs!$C$4),Traitement!E447),IF(Traitement!$B$3="THERMO",IF(Traitement!B447&lt;LDs!$F$3,CONCATENATE("(",Traitement!E447,")&lt;LD=",LDs!$F$4),Traitement!E447),IF(Traitement!$B$3="ELEMENTAR",IF(Traitement!B447&lt;LDs!$I$3,CONCATENATE("(",Traitement!E447,")&lt;LD=",LDs!$I$4),Traitement!E447),""))))</f>
        <v/>
      </c>
      <c r="C450" s="5" t="str">
        <f>IF($A450="","",IF(Traitement!B443="THERMO",IF(Traitement!C447&lt;LDs!$F$6,CONCATENATE("(",Traitement!F447,")&lt;LD=",LDs!$F$7),Traitement!F447),IF(Traitement!B443="ELEMENTAR",IF(Traitement!C447&lt;LDs!$I$5,CONCATENATE("(",Traitement!F447,")&lt;LD=",LDs!$I$6),Traitement!F447),"")))</f>
        <v/>
      </c>
      <c r="D450" s="26" t="str">
        <f>IF($A450="","",IF(Traitement!B443="ELEMENTAR",IF(Traitement!D447&lt;LDs!$I$7,CONCATENATE("(",Traitement!G447,")&lt;LD=",LDs!$I$8),Traitement!G447),""))</f>
        <v/>
      </c>
      <c r="F450" s="25" t="str">
        <f>IF(G450="","",IF(Traitement!$B$4="SOLS","",G450*1.724))</f>
        <v/>
      </c>
      <c r="G450" s="5" t="str">
        <f>IF(C450="","",IF(Traitement!I447="","",IF(Traitement!$B$4="SOLS",C450,C450-(Traitement!I447*0.12))))</f>
        <v/>
      </c>
      <c r="H450" s="5" t="str">
        <f>IF(B450="","",IF(Traitement!$B$4="SOLS","",IF(Traitement!$B$4="SOLS","",B450*10)))</f>
        <v/>
      </c>
      <c r="I450" s="26" t="str">
        <f>IF(B450="","",IF(C450="","",IF(Traitement!$B$4="SOLS","",(C450/B450)*10)))</f>
        <v/>
      </c>
    </row>
    <row r="451" spans="1:9" customFormat="1" x14ac:dyDescent="0.25">
      <c r="A451" s="21" t="str">
        <f>IF(Traitement!A448="","",Traitement!A448)</f>
        <v/>
      </c>
      <c r="B451" s="25" t="str">
        <f>IF($A451="","",IF(Traitement!$B$3="LECO",IF(Traitement!B448&lt;LDs!$C$3,CONCATENATE("(",Traitement!E448,")&lt;LD=",LDs!$C$4),Traitement!E448),IF(Traitement!$B$3="THERMO",IF(Traitement!B448&lt;LDs!$F$3,CONCATENATE("(",Traitement!E448,")&lt;LD=",LDs!$F$4),Traitement!E448),IF(Traitement!$B$3="ELEMENTAR",IF(Traitement!B448&lt;LDs!$I$3,CONCATENATE("(",Traitement!E448,")&lt;LD=",LDs!$I$4),Traitement!E448),""))))</f>
        <v/>
      </c>
      <c r="C451" s="5" t="str">
        <f>IF($A451="","",IF(Traitement!B444="THERMO",IF(Traitement!C448&lt;LDs!$F$6,CONCATENATE("(",Traitement!F448,")&lt;LD=",LDs!$F$7),Traitement!F448),IF(Traitement!B444="ELEMENTAR",IF(Traitement!C448&lt;LDs!$I$5,CONCATENATE("(",Traitement!F448,")&lt;LD=",LDs!$I$6),Traitement!F448),"")))</f>
        <v/>
      </c>
      <c r="D451" s="26" t="str">
        <f>IF($A451="","",IF(Traitement!B444="ELEMENTAR",IF(Traitement!D448&lt;LDs!$I$7,CONCATENATE("(",Traitement!G448,")&lt;LD=",LDs!$I$8),Traitement!G448),""))</f>
        <v/>
      </c>
      <c r="F451" s="25" t="str">
        <f>IF(G451="","",IF(Traitement!$B$4="SOLS","",G451*1.724))</f>
        <v/>
      </c>
      <c r="G451" s="5" t="str">
        <f>IF(C451="","",IF(Traitement!I448="","",IF(Traitement!$B$4="SOLS",C451,C451-(Traitement!I448*0.12))))</f>
        <v/>
      </c>
      <c r="H451" s="5" t="str">
        <f>IF(B451="","",IF(Traitement!$B$4="SOLS","",IF(Traitement!$B$4="SOLS","",B451*10)))</f>
        <v/>
      </c>
      <c r="I451" s="26" t="str">
        <f>IF(B451="","",IF(C451="","",IF(Traitement!$B$4="SOLS","",(C451/B451)*10)))</f>
        <v/>
      </c>
    </row>
    <row r="452" spans="1:9" customFormat="1" x14ac:dyDescent="0.25">
      <c r="A452" s="21" t="str">
        <f>IF(Traitement!A449="","",Traitement!A449)</f>
        <v/>
      </c>
      <c r="B452" s="25" t="str">
        <f>IF($A452="","",IF(Traitement!$B$3="LECO",IF(Traitement!B449&lt;LDs!$C$3,CONCATENATE("(",Traitement!E449,")&lt;LD=",LDs!$C$4),Traitement!E449),IF(Traitement!$B$3="THERMO",IF(Traitement!B449&lt;LDs!$F$3,CONCATENATE("(",Traitement!E449,")&lt;LD=",LDs!$F$4),Traitement!E449),IF(Traitement!$B$3="ELEMENTAR",IF(Traitement!B449&lt;LDs!$I$3,CONCATENATE("(",Traitement!E449,")&lt;LD=",LDs!$I$4),Traitement!E449),""))))</f>
        <v/>
      </c>
      <c r="C452" s="5" t="str">
        <f>IF($A452="","",IF(Traitement!B445="THERMO",IF(Traitement!C449&lt;LDs!$F$6,CONCATENATE("(",Traitement!F449,")&lt;LD=",LDs!$F$7),Traitement!F449),IF(Traitement!B445="ELEMENTAR",IF(Traitement!C449&lt;LDs!$I$5,CONCATENATE("(",Traitement!F449,")&lt;LD=",LDs!$I$6),Traitement!F449),"")))</f>
        <v/>
      </c>
      <c r="D452" s="26" t="str">
        <f>IF($A452="","",IF(Traitement!B445="ELEMENTAR",IF(Traitement!D449&lt;LDs!$I$7,CONCATENATE("(",Traitement!G449,")&lt;LD=",LDs!$I$8),Traitement!G449),""))</f>
        <v/>
      </c>
      <c r="F452" s="25" t="str">
        <f>IF(G452="","",IF(Traitement!$B$4="SOLS","",G452*1.724))</f>
        <v/>
      </c>
      <c r="G452" s="5" t="str">
        <f>IF(C452="","",IF(Traitement!I449="","",IF(Traitement!$B$4="SOLS",C452,C452-(Traitement!I449*0.12))))</f>
        <v/>
      </c>
      <c r="H452" s="5" t="str">
        <f>IF(B452="","",IF(Traitement!$B$4="SOLS","",IF(Traitement!$B$4="SOLS","",B452*10)))</f>
        <v/>
      </c>
      <c r="I452" s="26" t="str">
        <f>IF(B452="","",IF(C452="","",IF(Traitement!$B$4="SOLS","",(C452/B452)*10)))</f>
        <v/>
      </c>
    </row>
    <row r="453" spans="1:9" customFormat="1" x14ac:dyDescent="0.25">
      <c r="A453" s="21" t="str">
        <f>IF(Traitement!A450="","",Traitement!A450)</f>
        <v/>
      </c>
      <c r="B453" s="25" t="str">
        <f>IF($A453="","",IF(Traitement!$B$3="LECO",IF(Traitement!B450&lt;LDs!$C$3,CONCATENATE("(",Traitement!E450,")&lt;LD=",LDs!$C$4),Traitement!E450),IF(Traitement!$B$3="THERMO",IF(Traitement!B450&lt;LDs!$F$3,CONCATENATE("(",Traitement!E450,")&lt;LD=",LDs!$F$4),Traitement!E450),IF(Traitement!$B$3="ELEMENTAR",IF(Traitement!B450&lt;LDs!$I$3,CONCATENATE("(",Traitement!E450,")&lt;LD=",LDs!$I$4),Traitement!E450),""))))</f>
        <v/>
      </c>
      <c r="C453" s="5" t="str">
        <f>IF($A453="","",IF(Traitement!B446="THERMO",IF(Traitement!C450&lt;LDs!$F$6,CONCATENATE("(",Traitement!F450,")&lt;LD=",LDs!$F$7),Traitement!F450),IF(Traitement!B446="ELEMENTAR",IF(Traitement!C450&lt;LDs!$I$5,CONCATENATE("(",Traitement!F450,")&lt;LD=",LDs!$I$6),Traitement!F450),"")))</f>
        <v/>
      </c>
      <c r="D453" s="26" t="str">
        <f>IF($A453="","",IF(Traitement!B446="ELEMENTAR",IF(Traitement!D450&lt;LDs!$I$7,CONCATENATE("(",Traitement!G450,")&lt;LD=",LDs!$I$8),Traitement!G450),""))</f>
        <v/>
      </c>
      <c r="F453" s="25" t="str">
        <f>IF(G453="","",IF(Traitement!$B$4="SOLS","",G453*1.724))</f>
        <v/>
      </c>
      <c r="G453" s="5" t="str">
        <f>IF(C453="","",IF(Traitement!I450="","",IF(Traitement!$B$4="SOLS",C453,C453-(Traitement!I450*0.12))))</f>
        <v/>
      </c>
      <c r="H453" s="5" t="str">
        <f>IF(B453="","",IF(Traitement!$B$4="SOLS","",IF(Traitement!$B$4="SOLS","",B453*10)))</f>
        <v/>
      </c>
      <c r="I453" s="26" t="str">
        <f>IF(B453="","",IF(C453="","",IF(Traitement!$B$4="SOLS","",(C453/B453)*10)))</f>
        <v/>
      </c>
    </row>
    <row r="454" spans="1:9" customFormat="1" x14ac:dyDescent="0.25">
      <c r="A454" s="21" t="str">
        <f>IF(Traitement!A451="","",Traitement!A451)</f>
        <v/>
      </c>
      <c r="B454" s="25" t="str">
        <f>IF($A454="","",IF(Traitement!$B$3="LECO",IF(Traitement!B451&lt;LDs!$C$3,CONCATENATE("(",Traitement!E451,")&lt;LD=",LDs!$C$4),Traitement!E451),IF(Traitement!$B$3="THERMO",IF(Traitement!B451&lt;LDs!$F$3,CONCATENATE("(",Traitement!E451,")&lt;LD=",LDs!$F$4),Traitement!E451),IF(Traitement!$B$3="ELEMENTAR",IF(Traitement!B451&lt;LDs!$I$3,CONCATENATE("(",Traitement!E451,")&lt;LD=",LDs!$I$4),Traitement!E451),""))))</f>
        <v/>
      </c>
      <c r="C454" s="5" t="str">
        <f>IF($A454="","",IF(Traitement!B447="THERMO",IF(Traitement!C451&lt;LDs!$F$6,CONCATENATE("(",Traitement!F451,")&lt;LD=",LDs!$F$7),Traitement!F451),IF(Traitement!B447="ELEMENTAR",IF(Traitement!C451&lt;LDs!$I$5,CONCATENATE("(",Traitement!F451,")&lt;LD=",LDs!$I$6),Traitement!F451),"")))</f>
        <v/>
      </c>
      <c r="D454" s="26" t="str">
        <f>IF($A454="","",IF(Traitement!B447="ELEMENTAR",IF(Traitement!D451&lt;LDs!$I$7,CONCATENATE("(",Traitement!G451,")&lt;LD=",LDs!$I$8),Traitement!G451),""))</f>
        <v/>
      </c>
      <c r="F454" s="25" t="str">
        <f>IF(G454="","",IF(Traitement!$B$4="SOLS","",G454*1.724))</f>
        <v/>
      </c>
      <c r="G454" s="5" t="str">
        <f>IF(C454="","",IF(Traitement!I451="","",IF(Traitement!$B$4="SOLS",C454,C454-(Traitement!I451*0.12))))</f>
        <v/>
      </c>
      <c r="H454" s="5" t="str">
        <f>IF(B454="","",IF(Traitement!$B$4="SOLS","",IF(Traitement!$B$4="SOLS","",B454*10)))</f>
        <v/>
      </c>
      <c r="I454" s="26" t="str">
        <f>IF(B454="","",IF(C454="","",IF(Traitement!$B$4="SOLS","",(C454/B454)*10)))</f>
        <v/>
      </c>
    </row>
    <row r="455" spans="1:9" customFormat="1" x14ac:dyDescent="0.25">
      <c r="A455" s="21" t="str">
        <f>IF(Traitement!A452="","",Traitement!A452)</f>
        <v/>
      </c>
      <c r="B455" s="25" t="str">
        <f>IF($A455="","",IF(Traitement!$B$3="LECO",IF(Traitement!B452&lt;LDs!$C$3,CONCATENATE("(",Traitement!E452,")&lt;LD=",LDs!$C$4),Traitement!E452),IF(Traitement!$B$3="THERMO",IF(Traitement!B452&lt;LDs!$F$3,CONCATENATE("(",Traitement!E452,")&lt;LD=",LDs!$F$4),Traitement!E452),IF(Traitement!$B$3="ELEMENTAR",IF(Traitement!B452&lt;LDs!$I$3,CONCATENATE("(",Traitement!E452,")&lt;LD=",LDs!$I$4),Traitement!E452),""))))</f>
        <v/>
      </c>
      <c r="C455" s="5" t="str">
        <f>IF($A455="","",IF(Traitement!B448="THERMO",IF(Traitement!C452&lt;LDs!$F$6,CONCATENATE("(",Traitement!F452,")&lt;LD=",LDs!$F$7),Traitement!F452),IF(Traitement!B448="ELEMENTAR",IF(Traitement!C452&lt;LDs!$I$5,CONCATENATE("(",Traitement!F452,")&lt;LD=",LDs!$I$6),Traitement!F452),"")))</f>
        <v/>
      </c>
      <c r="D455" s="26" t="str">
        <f>IF($A455="","",IF(Traitement!B448="ELEMENTAR",IF(Traitement!D452&lt;LDs!$I$7,CONCATENATE("(",Traitement!G452,")&lt;LD=",LDs!$I$8),Traitement!G452),""))</f>
        <v/>
      </c>
      <c r="F455" s="25" t="str">
        <f>IF(G455="","",IF(Traitement!$B$4="SOLS","",G455*1.724))</f>
        <v/>
      </c>
      <c r="G455" s="5" t="str">
        <f>IF(C455="","",IF(Traitement!I452="","",IF(Traitement!$B$4="SOLS",C455,C455-(Traitement!I452*0.12))))</f>
        <v/>
      </c>
      <c r="H455" s="5" t="str">
        <f>IF(B455="","",IF(Traitement!$B$4="SOLS","",IF(Traitement!$B$4="SOLS","",B455*10)))</f>
        <v/>
      </c>
      <c r="I455" s="26" t="str">
        <f>IF(B455="","",IF(C455="","",IF(Traitement!$B$4="SOLS","",(C455/B455)*10)))</f>
        <v/>
      </c>
    </row>
    <row r="456" spans="1:9" customFormat="1" x14ac:dyDescent="0.25">
      <c r="A456" s="21" t="str">
        <f>IF(Traitement!A453="","",Traitement!A453)</f>
        <v/>
      </c>
      <c r="B456" s="25" t="str">
        <f>IF($A456="","",IF(Traitement!$B$3="LECO",IF(Traitement!B453&lt;LDs!$C$3,CONCATENATE("(",Traitement!E453,")&lt;LD=",LDs!$C$4),Traitement!E453),IF(Traitement!$B$3="THERMO",IF(Traitement!B453&lt;LDs!$F$3,CONCATENATE("(",Traitement!E453,")&lt;LD=",LDs!$F$4),Traitement!E453),IF(Traitement!$B$3="ELEMENTAR",IF(Traitement!B453&lt;LDs!$I$3,CONCATENATE("(",Traitement!E453,")&lt;LD=",LDs!$I$4),Traitement!E453),""))))</f>
        <v/>
      </c>
      <c r="C456" s="5" t="str">
        <f>IF($A456="","",IF(Traitement!B449="THERMO",IF(Traitement!C453&lt;LDs!$F$6,CONCATENATE("(",Traitement!F453,")&lt;LD=",LDs!$F$7),Traitement!F453),IF(Traitement!B449="ELEMENTAR",IF(Traitement!C453&lt;LDs!$I$5,CONCATENATE("(",Traitement!F453,")&lt;LD=",LDs!$I$6),Traitement!F453),"")))</f>
        <v/>
      </c>
      <c r="D456" s="26" t="str">
        <f>IF($A456="","",IF(Traitement!B449="ELEMENTAR",IF(Traitement!D453&lt;LDs!$I$7,CONCATENATE("(",Traitement!G453,")&lt;LD=",LDs!$I$8),Traitement!G453),""))</f>
        <v/>
      </c>
      <c r="F456" s="25" t="str">
        <f>IF(G456="","",IF(Traitement!$B$4="SOLS","",G456*1.724))</f>
        <v/>
      </c>
      <c r="G456" s="5" t="str">
        <f>IF(C456="","",IF(Traitement!I453="","",IF(Traitement!$B$4="SOLS",C456,C456-(Traitement!I453*0.12))))</f>
        <v/>
      </c>
      <c r="H456" s="5" t="str">
        <f>IF(B456="","",IF(Traitement!$B$4="SOLS","",IF(Traitement!$B$4="SOLS","",B456*10)))</f>
        <v/>
      </c>
      <c r="I456" s="26" t="str">
        <f>IF(B456="","",IF(C456="","",IF(Traitement!$B$4="SOLS","",(C456/B456)*10)))</f>
        <v/>
      </c>
    </row>
    <row r="457" spans="1:9" customFormat="1" x14ac:dyDescent="0.25">
      <c r="A457" s="21" t="str">
        <f>IF(Traitement!A454="","",Traitement!A454)</f>
        <v/>
      </c>
      <c r="B457" s="25" t="str">
        <f>IF($A457="","",IF(Traitement!$B$3="LECO",IF(Traitement!B454&lt;LDs!$C$3,CONCATENATE("(",Traitement!E454,")&lt;LD=",LDs!$C$4),Traitement!E454),IF(Traitement!$B$3="THERMO",IF(Traitement!B454&lt;LDs!$F$3,CONCATENATE("(",Traitement!E454,")&lt;LD=",LDs!$F$4),Traitement!E454),IF(Traitement!$B$3="ELEMENTAR",IF(Traitement!B454&lt;LDs!$I$3,CONCATENATE("(",Traitement!E454,")&lt;LD=",LDs!$I$4),Traitement!E454),""))))</f>
        <v/>
      </c>
      <c r="C457" s="5" t="str">
        <f>IF($A457="","",IF(Traitement!B450="THERMO",IF(Traitement!C454&lt;LDs!$F$6,CONCATENATE("(",Traitement!F454,")&lt;LD=",LDs!$F$7),Traitement!F454),IF(Traitement!B450="ELEMENTAR",IF(Traitement!C454&lt;LDs!$I$5,CONCATENATE("(",Traitement!F454,")&lt;LD=",LDs!$I$6),Traitement!F454),"")))</f>
        <v/>
      </c>
      <c r="D457" s="26" t="str">
        <f>IF($A457="","",IF(Traitement!B450="ELEMENTAR",IF(Traitement!D454&lt;LDs!$I$7,CONCATENATE("(",Traitement!G454,")&lt;LD=",LDs!$I$8),Traitement!G454),""))</f>
        <v/>
      </c>
      <c r="F457" s="25" t="str">
        <f>IF(G457="","",IF(Traitement!$B$4="SOLS","",G457*1.724))</f>
        <v/>
      </c>
      <c r="G457" s="5" t="str">
        <f>IF(C457="","",IF(Traitement!I454="","",IF(Traitement!$B$4="SOLS",C457,C457-(Traitement!I454*0.12))))</f>
        <v/>
      </c>
      <c r="H457" s="5" t="str">
        <f>IF(B457="","",IF(Traitement!$B$4="SOLS","",IF(Traitement!$B$4="SOLS","",B457*10)))</f>
        <v/>
      </c>
      <c r="I457" s="26" t="str">
        <f>IF(B457="","",IF(C457="","",IF(Traitement!$B$4="SOLS","",(C457/B457)*10)))</f>
        <v/>
      </c>
    </row>
    <row r="458" spans="1:9" customFormat="1" x14ac:dyDescent="0.25">
      <c r="A458" s="21" t="str">
        <f>IF(Traitement!A455="","",Traitement!A455)</f>
        <v/>
      </c>
      <c r="B458" s="25" t="str">
        <f>IF($A458="","",IF(Traitement!$B$3="LECO",IF(Traitement!B455&lt;LDs!$C$3,CONCATENATE("(",Traitement!E455,")&lt;LD=",LDs!$C$4),Traitement!E455),IF(Traitement!$B$3="THERMO",IF(Traitement!B455&lt;LDs!$F$3,CONCATENATE("(",Traitement!E455,")&lt;LD=",LDs!$F$4),Traitement!E455),IF(Traitement!$B$3="ELEMENTAR",IF(Traitement!B455&lt;LDs!$I$3,CONCATENATE("(",Traitement!E455,")&lt;LD=",LDs!$I$4),Traitement!E455),""))))</f>
        <v/>
      </c>
      <c r="C458" s="5" t="str">
        <f>IF($A458="","",IF(Traitement!B451="THERMO",IF(Traitement!C455&lt;LDs!$F$6,CONCATENATE("(",Traitement!F455,")&lt;LD=",LDs!$F$7),Traitement!F455),IF(Traitement!B451="ELEMENTAR",IF(Traitement!C455&lt;LDs!$I$5,CONCATENATE("(",Traitement!F455,")&lt;LD=",LDs!$I$6),Traitement!F455),"")))</f>
        <v/>
      </c>
      <c r="D458" s="26" t="str">
        <f>IF($A458="","",IF(Traitement!B451="ELEMENTAR",IF(Traitement!D455&lt;LDs!$I$7,CONCATENATE("(",Traitement!G455,")&lt;LD=",LDs!$I$8),Traitement!G455),""))</f>
        <v/>
      </c>
      <c r="F458" s="25" t="str">
        <f>IF(G458="","",IF(Traitement!$B$4="SOLS","",G458*1.724))</f>
        <v/>
      </c>
      <c r="G458" s="5" t="str">
        <f>IF(C458="","",IF(Traitement!I455="","",IF(Traitement!$B$4="SOLS",C458,C458-(Traitement!I455*0.12))))</f>
        <v/>
      </c>
      <c r="H458" s="5" t="str">
        <f>IF(B458="","",IF(Traitement!$B$4="SOLS","",IF(Traitement!$B$4="SOLS","",B458*10)))</f>
        <v/>
      </c>
      <c r="I458" s="26" t="str">
        <f>IF(B458="","",IF(C458="","",IF(Traitement!$B$4="SOLS","",(C458/B458)*10)))</f>
        <v/>
      </c>
    </row>
    <row r="459" spans="1:9" customFormat="1" x14ac:dyDescent="0.25">
      <c r="A459" s="21" t="str">
        <f>IF(Traitement!A456="","",Traitement!A456)</f>
        <v/>
      </c>
      <c r="B459" s="25" t="str">
        <f>IF($A459="","",IF(Traitement!$B$3="LECO",IF(Traitement!B456&lt;LDs!$C$3,CONCATENATE("(",Traitement!E456,")&lt;LD=",LDs!$C$4),Traitement!E456),IF(Traitement!$B$3="THERMO",IF(Traitement!B456&lt;LDs!$F$3,CONCATENATE("(",Traitement!E456,")&lt;LD=",LDs!$F$4),Traitement!E456),IF(Traitement!$B$3="ELEMENTAR",IF(Traitement!B456&lt;LDs!$I$3,CONCATENATE("(",Traitement!E456,")&lt;LD=",LDs!$I$4),Traitement!E456),""))))</f>
        <v/>
      </c>
      <c r="C459" s="5" t="str">
        <f>IF($A459="","",IF(Traitement!B452="THERMO",IF(Traitement!C456&lt;LDs!$F$6,CONCATENATE("(",Traitement!F456,")&lt;LD=",LDs!$F$7),Traitement!F456),IF(Traitement!B452="ELEMENTAR",IF(Traitement!C456&lt;LDs!$I$5,CONCATENATE("(",Traitement!F456,")&lt;LD=",LDs!$I$6),Traitement!F456),"")))</f>
        <v/>
      </c>
      <c r="D459" s="26" t="str">
        <f>IF($A459="","",IF(Traitement!B452="ELEMENTAR",IF(Traitement!D456&lt;LDs!$I$7,CONCATENATE("(",Traitement!G456,")&lt;LD=",LDs!$I$8),Traitement!G456),""))</f>
        <v/>
      </c>
      <c r="F459" s="25" t="str">
        <f>IF(G459="","",IF(Traitement!$B$4="SOLS","",G459*1.724))</f>
        <v/>
      </c>
      <c r="G459" s="5" t="str">
        <f>IF(C459="","",IF(Traitement!I456="","",IF(Traitement!$B$4="SOLS",C459,C459-(Traitement!I456*0.12))))</f>
        <v/>
      </c>
      <c r="H459" s="5" t="str">
        <f>IF(B459="","",IF(Traitement!$B$4="SOLS","",IF(Traitement!$B$4="SOLS","",B459*10)))</f>
        <v/>
      </c>
      <c r="I459" s="26" t="str">
        <f>IF(B459="","",IF(C459="","",IF(Traitement!$B$4="SOLS","",(C459/B459)*10)))</f>
        <v/>
      </c>
    </row>
    <row r="460" spans="1:9" customFormat="1" x14ac:dyDescent="0.25">
      <c r="A460" s="21" t="str">
        <f>IF(Traitement!A457="","",Traitement!A457)</f>
        <v/>
      </c>
      <c r="B460" s="25" t="str">
        <f>IF($A460="","",IF(Traitement!$B$3="LECO",IF(Traitement!B457&lt;LDs!$C$3,CONCATENATE("(",Traitement!E457,")&lt;LD=",LDs!$C$4),Traitement!E457),IF(Traitement!$B$3="THERMO",IF(Traitement!B457&lt;LDs!$F$3,CONCATENATE("(",Traitement!E457,")&lt;LD=",LDs!$F$4),Traitement!E457),IF(Traitement!$B$3="ELEMENTAR",IF(Traitement!B457&lt;LDs!$I$3,CONCATENATE("(",Traitement!E457,")&lt;LD=",LDs!$I$4),Traitement!E457),""))))</f>
        <v/>
      </c>
      <c r="C460" s="5" t="str">
        <f>IF($A460="","",IF(Traitement!B453="THERMO",IF(Traitement!C457&lt;LDs!$F$6,CONCATENATE("(",Traitement!F457,")&lt;LD=",LDs!$F$7),Traitement!F457),IF(Traitement!B453="ELEMENTAR",IF(Traitement!C457&lt;LDs!$I$5,CONCATENATE("(",Traitement!F457,")&lt;LD=",LDs!$I$6),Traitement!F457),"")))</f>
        <v/>
      </c>
      <c r="D460" s="26" t="str">
        <f>IF($A460="","",IF(Traitement!B453="ELEMENTAR",IF(Traitement!D457&lt;LDs!$I$7,CONCATENATE("(",Traitement!G457,")&lt;LD=",LDs!$I$8),Traitement!G457),""))</f>
        <v/>
      </c>
      <c r="F460" s="25" t="str">
        <f>IF(G460="","",IF(Traitement!$B$4="SOLS","",G460*1.724))</f>
        <v/>
      </c>
      <c r="G460" s="5" t="str">
        <f>IF(C460="","",IF(Traitement!I457="","",IF(Traitement!$B$4="SOLS",C460,C460-(Traitement!I457*0.12))))</f>
        <v/>
      </c>
      <c r="H460" s="5" t="str">
        <f>IF(B460="","",IF(Traitement!$B$4="SOLS","",IF(Traitement!$B$4="SOLS","",B460*10)))</f>
        <v/>
      </c>
      <c r="I460" s="26" t="str">
        <f>IF(B460="","",IF(C460="","",IF(Traitement!$B$4="SOLS","",(C460/B460)*10)))</f>
        <v/>
      </c>
    </row>
    <row r="461" spans="1:9" customFormat="1" x14ac:dyDescent="0.25">
      <c r="A461" s="21" t="str">
        <f>IF(Traitement!A458="","",Traitement!A458)</f>
        <v/>
      </c>
      <c r="B461" s="25" t="str">
        <f>IF($A461="","",IF(Traitement!$B$3="LECO",IF(Traitement!B458&lt;LDs!$C$3,CONCATENATE("(",Traitement!E458,")&lt;LD=",LDs!$C$4),Traitement!E458),IF(Traitement!$B$3="THERMO",IF(Traitement!B458&lt;LDs!$F$3,CONCATENATE("(",Traitement!E458,")&lt;LD=",LDs!$F$4),Traitement!E458),IF(Traitement!$B$3="ELEMENTAR",IF(Traitement!B458&lt;LDs!$I$3,CONCATENATE("(",Traitement!E458,")&lt;LD=",LDs!$I$4),Traitement!E458),""))))</f>
        <v/>
      </c>
      <c r="C461" s="5" t="str">
        <f>IF($A461="","",IF(Traitement!B454="THERMO",IF(Traitement!C458&lt;LDs!$F$6,CONCATENATE("(",Traitement!F458,")&lt;LD=",LDs!$F$7),Traitement!F458),IF(Traitement!B454="ELEMENTAR",IF(Traitement!C458&lt;LDs!$I$5,CONCATENATE("(",Traitement!F458,")&lt;LD=",LDs!$I$6),Traitement!F458),"")))</f>
        <v/>
      </c>
      <c r="D461" s="26" t="str">
        <f>IF($A461="","",IF(Traitement!B454="ELEMENTAR",IF(Traitement!D458&lt;LDs!$I$7,CONCATENATE("(",Traitement!G458,")&lt;LD=",LDs!$I$8),Traitement!G458),""))</f>
        <v/>
      </c>
      <c r="F461" s="25" t="str">
        <f>IF(G461="","",IF(Traitement!$B$4="SOLS","",G461*1.724))</f>
        <v/>
      </c>
      <c r="G461" s="5" t="str">
        <f>IF(C461="","",IF(Traitement!I458="","",IF(Traitement!$B$4="SOLS",C461,C461-(Traitement!I458*0.12))))</f>
        <v/>
      </c>
      <c r="H461" s="5" t="str">
        <f>IF(B461="","",IF(Traitement!$B$4="SOLS","",IF(Traitement!$B$4="SOLS","",B461*10)))</f>
        <v/>
      </c>
      <c r="I461" s="26" t="str">
        <f>IF(B461="","",IF(C461="","",IF(Traitement!$B$4="SOLS","",(C461/B461)*10)))</f>
        <v/>
      </c>
    </row>
    <row r="462" spans="1:9" customFormat="1" x14ac:dyDescent="0.25">
      <c r="A462" s="21" t="str">
        <f>IF(Traitement!A459="","",Traitement!A459)</f>
        <v/>
      </c>
      <c r="B462" s="25" t="str">
        <f>IF($A462="","",IF(Traitement!$B$3="LECO",IF(Traitement!B459&lt;LDs!$C$3,CONCATENATE("(",Traitement!E459,")&lt;LD=",LDs!$C$4),Traitement!E459),IF(Traitement!$B$3="THERMO",IF(Traitement!B459&lt;LDs!$F$3,CONCATENATE("(",Traitement!E459,")&lt;LD=",LDs!$F$4),Traitement!E459),IF(Traitement!$B$3="ELEMENTAR",IF(Traitement!B459&lt;LDs!$I$3,CONCATENATE("(",Traitement!E459,")&lt;LD=",LDs!$I$4),Traitement!E459),""))))</f>
        <v/>
      </c>
      <c r="C462" s="5" t="str">
        <f>IF($A462="","",IF(Traitement!B455="THERMO",IF(Traitement!C459&lt;LDs!$F$6,CONCATENATE("(",Traitement!F459,")&lt;LD=",LDs!$F$7),Traitement!F459),IF(Traitement!B455="ELEMENTAR",IF(Traitement!C459&lt;LDs!$I$5,CONCATENATE("(",Traitement!F459,")&lt;LD=",LDs!$I$6),Traitement!F459),"")))</f>
        <v/>
      </c>
      <c r="D462" s="26" t="str">
        <f>IF($A462="","",IF(Traitement!B455="ELEMENTAR",IF(Traitement!D459&lt;LDs!$I$7,CONCATENATE("(",Traitement!G459,")&lt;LD=",LDs!$I$8),Traitement!G459),""))</f>
        <v/>
      </c>
      <c r="F462" s="25" t="str">
        <f>IF(G462="","",IF(Traitement!$B$4="SOLS","",G462*1.724))</f>
        <v/>
      </c>
      <c r="G462" s="5" t="str">
        <f>IF(C462="","",IF(Traitement!I459="","",IF(Traitement!$B$4="SOLS",C462,C462-(Traitement!I459*0.12))))</f>
        <v/>
      </c>
      <c r="H462" s="5" t="str">
        <f>IF(B462="","",IF(Traitement!$B$4="SOLS","",IF(Traitement!$B$4="SOLS","",B462*10)))</f>
        <v/>
      </c>
      <c r="I462" s="26" t="str">
        <f>IF(B462="","",IF(C462="","",IF(Traitement!$B$4="SOLS","",(C462/B462)*10)))</f>
        <v/>
      </c>
    </row>
    <row r="463" spans="1:9" customFormat="1" x14ac:dyDescent="0.25">
      <c r="A463" s="21" t="str">
        <f>IF(Traitement!A460="","",Traitement!A460)</f>
        <v/>
      </c>
      <c r="B463" s="25" t="str">
        <f>IF($A463="","",IF(Traitement!$B$3="LECO",IF(Traitement!B460&lt;LDs!$C$3,CONCATENATE("(",Traitement!E460,")&lt;LD=",LDs!$C$4),Traitement!E460),IF(Traitement!$B$3="THERMO",IF(Traitement!B460&lt;LDs!$F$3,CONCATENATE("(",Traitement!E460,")&lt;LD=",LDs!$F$4),Traitement!E460),IF(Traitement!$B$3="ELEMENTAR",IF(Traitement!B460&lt;LDs!$I$3,CONCATENATE("(",Traitement!E460,")&lt;LD=",LDs!$I$4),Traitement!E460),""))))</f>
        <v/>
      </c>
      <c r="C463" s="5" t="str">
        <f>IF($A463="","",IF(Traitement!B456="THERMO",IF(Traitement!C460&lt;LDs!$F$6,CONCATENATE("(",Traitement!F460,")&lt;LD=",LDs!$F$7),Traitement!F460),IF(Traitement!B456="ELEMENTAR",IF(Traitement!C460&lt;LDs!$I$5,CONCATENATE("(",Traitement!F460,")&lt;LD=",LDs!$I$6),Traitement!F460),"")))</f>
        <v/>
      </c>
      <c r="D463" s="26" t="str">
        <f>IF($A463="","",IF(Traitement!B456="ELEMENTAR",IF(Traitement!D460&lt;LDs!$I$7,CONCATENATE("(",Traitement!G460,")&lt;LD=",LDs!$I$8),Traitement!G460),""))</f>
        <v/>
      </c>
      <c r="F463" s="25" t="str">
        <f>IF(G463="","",IF(Traitement!$B$4="SOLS","",G463*1.724))</f>
        <v/>
      </c>
      <c r="G463" s="5" t="str">
        <f>IF(C463="","",IF(Traitement!I460="","",IF(Traitement!$B$4="SOLS",C463,C463-(Traitement!I460*0.12))))</f>
        <v/>
      </c>
      <c r="H463" s="5" t="str">
        <f>IF(B463="","",IF(Traitement!$B$4="SOLS","",IF(Traitement!$B$4="SOLS","",B463*10)))</f>
        <v/>
      </c>
      <c r="I463" s="26" t="str">
        <f>IF(B463="","",IF(C463="","",IF(Traitement!$B$4="SOLS","",(C463/B463)*10)))</f>
        <v/>
      </c>
    </row>
    <row r="464" spans="1:9" customFormat="1" x14ac:dyDescent="0.25">
      <c r="A464" s="21" t="str">
        <f>IF(Traitement!A461="","",Traitement!A461)</f>
        <v/>
      </c>
      <c r="B464" s="25" t="str">
        <f>IF($A464="","",IF(Traitement!$B$3="LECO",IF(Traitement!B461&lt;LDs!$C$3,CONCATENATE("(",Traitement!E461,")&lt;LD=",LDs!$C$4),Traitement!E461),IF(Traitement!$B$3="THERMO",IF(Traitement!B461&lt;LDs!$F$3,CONCATENATE("(",Traitement!E461,")&lt;LD=",LDs!$F$4),Traitement!E461),IF(Traitement!$B$3="ELEMENTAR",IF(Traitement!B461&lt;LDs!$I$3,CONCATENATE("(",Traitement!E461,")&lt;LD=",LDs!$I$4),Traitement!E461),""))))</f>
        <v/>
      </c>
      <c r="C464" s="5" t="str">
        <f>IF($A464="","",IF(Traitement!B457="THERMO",IF(Traitement!C461&lt;LDs!$F$6,CONCATENATE("(",Traitement!F461,")&lt;LD=",LDs!$F$7),Traitement!F461),IF(Traitement!B457="ELEMENTAR",IF(Traitement!C461&lt;LDs!$I$5,CONCATENATE("(",Traitement!F461,")&lt;LD=",LDs!$I$6),Traitement!F461),"")))</f>
        <v/>
      </c>
      <c r="D464" s="26" t="str">
        <f>IF($A464="","",IF(Traitement!B457="ELEMENTAR",IF(Traitement!D461&lt;LDs!$I$7,CONCATENATE("(",Traitement!G461,")&lt;LD=",LDs!$I$8),Traitement!G461),""))</f>
        <v/>
      </c>
      <c r="F464" s="25" t="str">
        <f>IF(G464="","",IF(Traitement!$B$4="SOLS","",G464*1.724))</f>
        <v/>
      </c>
      <c r="G464" s="5" t="str">
        <f>IF(C464="","",IF(Traitement!I461="","",IF(Traitement!$B$4="SOLS",C464,C464-(Traitement!I461*0.12))))</f>
        <v/>
      </c>
      <c r="H464" s="5" t="str">
        <f>IF(B464="","",IF(Traitement!$B$4="SOLS","",IF(Traitement!$B$4="SOLS","",B464*10)))</f>
        <v/>
      </c>
      <c r="I464" s="26" t="str">
        <f>IF(B464="","",IF(C464="","",IF(Traitement!$B$4="SOLS","",(C464/B464)*10)))</f>
        <v/>
      </c>
    </row>
    <row r="465" spans="1:9" customFormat="1" x14ac:dyDescent="0.25">
      <c r="A465" s="21" t="str">
        <f>IF(Traitement!A462="","",Traitement!A462)</f>
        <v/>
      </c>
      <c r="B465" s="25" t="str">
        <f>IF($A465="","",IF(Traitement!$B$3="LECO",IF(Traitement!B462&lt;LDs!$C$3,CONCATENATE("(",Traitement!E462,")&lt;LD=",LDs!$C$4),Traitement!E462),IF(Traitement!$B$3="THERMO",IF(Traitement!B462&lt;LDs!$F$3,CONCATENATE("(",Traitement!E462,")&lt;LD=",LDs!$F$4),Traitement!E462),IF(Traitement!$B$3="ELEMENTAR",IF(Traitement!B462&lt;LDs!$I$3,CONCATENATE("(",Traitement!E462,")&lt;LD=",LDs!$I$4),Traitement!E462),""))))</f>
        <v/>
      </c>
      <c r="C465" s="5" t="str">
        <f>IF($A465="","",IF(Traitement!B458="THERMO",IF(Traitement!C462&lt;LDs!$F$6,CONCATENATE("(",Traitement!F462,")&lt;LD=",LDs!$F$7),Traitement!F462),IF(Traitement!B458="ELEMENTAR",IF(Traitement!C462&lt;LDs!$I$5,CONCATENATE("(",Traitement!F462,")&lt;LD=",LDs!$I$6),Traitement!F462),"")))</f>
        <v/>
      </c>
      <c r="D465" s="26" t="str">
        <f>IF($A465="","",IF(Traitement!B458="ELEMENTAR",IF(Traitement!D462&lt;LDs!$I$7,CONCATENATE("(",Traitement!G462,")&lt;LD=",LDs!$I$8),Traitement!G462),""))</f>
        <v/>
      </c>
      <c r="F465" s="25" t="str">
        <f>IF(G465="","",IF(Traitement!$B$4="SOLS","",G465*1.724))</f>
        <v/>
      </c>
      <c r="G465" s="5" t="str">
        <f>IF(C465="","",IF(Traitement!I462="","",IF(Traitement!$B$4="SOLS",C465,C465-(Traitement!I462*0.12))))</f>
        <v/>
      </c>
      <c r="H465" s="5" t="str">
        <f>IF(B465="","",IF(Traitement!$B$4="SOLS","",IF(Traitement!$B$4="SOLS","",B465*10)))</f>
        <v/>
      </c>
      <c r="I465" s="26" t="str">
        <f>IF(B465="","",IF(C465="","",IF(Traitement!$B$4="SOLS","",(C465/B465)*10)))</f>
        <v/>
      </c>
    </row>
    <row r="466" spans="1:9" customFormat="1" x14ac:dyDescent="0.25">
      <c r="A466" s="21" t="str">
        <f>IF(Traitement!A463="","",Traitement!A463)</f>
        <v/>
      </c>
      <c r="B466" s="25" t="str">
        <f>IF($A466="","",IF(Traitement!$B$3="LECO",IF(Traitement!B463&lt;LDs!$C$3,CONCATENATE("(",Traitement!E463,")&lt;LD=",LDs!$C$4),Traitement!E463),IF(Traitement!$B$3="THERMO",IF(Traitement!B463&lt;LDs!$F$3,CONCATENATE("(",Traitement!E463,")&lt;LD=",LDs!$F$4),Traitement!E463),IF(Traitement!$B$3="ELEMENTAR",IF(Traitement!B463&lt;LDs!$I$3,CONCATENATE("(",Traitement!E463,")&lt;LD=",LDs!$I$4),Traitement!E463),""))))</f>
        <v/>
      </c>
      <c r="C466" s="5" t="str">
        <f>IF($A466="","",IF(Traitement!B459="THERMO",IF(Traitement!C463&lt;LDs!$F$6,CONCATENATE("(",Traitement!F463,")&lt;LD=",LDs!$F$7),Traitement!F463),IF(Traitement!B459="ELEMENTAR",IF(Traitement!C463&lt;LDs!$I$5,CONCATENATE("(",Traitement!F463,")&lt;LD=",LDs!$I$6),Traitement!F463),"")))</f>
        <v/>
      </c>
      <c r="D466" s="26" t="str">
        <f>IF($A466="","",IF(Traitement!B459="ELEMENTAR",IF(Traitement!D463&lt;LDs!$I$7,CONCATENATE("(",Traitement!G463,")&lt;LD=",LDs!$I$8),Traitement!G463),""))</f>
        <v/>
      </c>
      <c r="F466" s="25" t="str">
        <f>IF(G466="","",IF(Traitement!$B$4="SOLS","",G466*1.724))</f>
        <v/>
      </c>
      <c r="G466" s="5" t="str">
        <f>IF(C466="","",IF(Traitement!I463="","",IF(Traitement!$B$4="SOLS",C466,C466-(Traitement!I463*0.12))))</f>
        <v/>
      </c>
      <c r="H466" s="5" t="str">
        <f>IF(B466="","",IF(Traitement!$B$4="SOLS","",IF(Traitement!$B$4="SOLS","",B466*10)))</f>
        <v/>
      </c>
      <c r="I466" s="26" t="str">
        <f>IF(B466="","",IF(C466="","",IF(Traitement!$B$4="SOLS","",(C466/B466)*10)))</f>
        <v/>
      </c>
    </row>
    <row r="467" spans="1:9" customFormat="1" x14ac:dyDescent="0.25">
      <c r="A467" s="21" t="str">
        <f>IF(Traitement!A464="","",Traitement!A464)</f>
        <v/>
      </c>
      <c r="B467" s="25" t="str">
        <f>IF($A467="","",IF(Traitement!$B$3="LECO",IF(Traitement!B464&lt;LDs!$C$3,CONCATENATE("(",Traitement!E464,")&lt;LD=",LDs!$C$4),Traitement!E464),IF(Traitement!$B$3="THERMO",IF(Traitement!B464&lt;LDs!$F$3,CONCATENATE("(",Traitement!E464,")&lt;LD=",LDs!$F$4),Traitement!E464),IF(Traitement!$B$3="ELEMENTAR",IF(Traitement!B464&lt;LDs!$I$3,CONCATENATE("(",Traitement!E464,")&lt;LD=",LDs!$I$4),Traitement!E464),""))))</f>
        <v/>
      </c>
      <c r="C467" s="5" t="str">
        <f>IF($A467="","",IF(Traitement!B460="THERMO",IF(Traitement!C464&lt;LDs!$F$6,CONCATENATE("(",Traitement!F464,")&lt;LD=",LDs!$F$7),Traitement!F464),IF(Traitement!B460="ELEMENTAR",IF(Traitement!C464&lt;LDs!$I$5,CONCATENATE("(",Traitement!F464,")&lt;LD=",LDs!$I$6),Traitement!F464),"")))</f>
        <v/>
      </c>
      <c r="D467" s="26" t="str">
        <f>IF($A467="","",IF(Traitement!B460="ELEMENTAR",IF(Traitement!D464&lt;LDs!$I$7,CONCATENATE("(",Traitement!G464,")&lt;LD=",LDs!$I$8),Traitement!G464),""))</f>
        <v/>
      </c>
      <c r="F467" s="25" t="str">
        <f>IF(G467="","",IF(Traitement!$B$4="SOLS","",G467*1.724))</f>
        <v/>
      </c>
      <c r="G467" s="5" t="str">
        <f>IF(C467="","",IF(Traitement!I464="","",IF(Traitement!$B$4="SOLS",C467,C467-(Traitement!I464*0.12))))</f>
        <v/>
      </c>
      <c r="H467" s="5" t="str">
        <f>IF(B467="","",IF(Traitement!$B$4="SOLS","",IF(Traitement!$B$4="SOLS","",B467*10)))</f>
        <v/>
      </c>
      <c r="I467" s="26" t="str">
        <f>IF(B467="","",IF(C467="","",IF(Traitement!$B$4="SOLS","",(C467/B467)*10)))</f>
        <v/>
      </c>
    </row>
    <row r="468" spans="1:9" customFormat="1" x14ac:dyDescent="0.25">
      <c r="A468" s="21" t="str">
        <f>IF(Traitement!A465="","",Traitement!A465)</f>
        <v/>
      </c>
      <c r="B468" s="25" t="str">
        <f>IF($A468="","",IF(Traitement!$B$3="LECO",IF(Traitement!B465&lt;LDs!$C$3,CONCATENATE("(",Traitement!E465,")&lt;LD=",LDs!$C$4),Traitement!E465),IF(Traitement!$B$3="THERMO",IF(Traitement!B465&lt;LDs!$F$3,CONCATENATE("(",Traitement!E465,")&lt;LD=",LDs!$F$4),Traitement!E465),IF(Traitement!$B$3="ELEMENTAR",IF(Traitement!B465&lt;LDs!$I$3,CONCATENATE("(",Traitement!E465,")&lt;LD=",LDs!$I$4),Traitement!E465),""))))</f>
        <v/>
      </c>
      <c r="C468" s="5" t="str">
        <f>IF($A468="","",IF(Traitement!B461="THERMO",IF(Traitement!C465&lt;LDs!$F$6,CONCATENATE("(",Traitement!F465,")&lt;LD=",LDs!$F$7),Traitement!F465),IF(Traitement!B461="ELEMENTAR",IF(Traitement!C465&lt;LDs!$I$5,CONCATENATE("(",Traitement!F465,")&lt;LD=",LDs!$I$6),Traitement!F465),"")))</f>
        <v/>
      </c>
      <c r="D468" s="26" t="str">
        <f>IF($A468="","",IF(Traitement!B461="ELEMENTAR",IF(Traitement!D465&lt;LDs!$I$7,CONCATENATE("(",Traitement!G465,")&lt;LD=",LDs!$I$8),Traitement!G465),""))</f>
        <v/>
      </c>
      <c r="F468" s="25" t="str">
        <f>IF(G468="","",IF(Traitement!$B$4="SOLS","",G468*1.724))</f>
        <v/>
      </c>
      <c r="G468" s="5" t="str">
        <f>IF(C468="","",IF(Traitement!I465="","",IF(Traitement!$B$4="SOLS",C468,C468-(Traitement!I465*0.12))))</f>
        <v/>
      </c>
      <c r="H468" s="5" t="str">
        <f>IF(B468="","",IF(Traitement!$B$4="SOLS","",IF(Traitement!$B$4="SOLS","",B468*10)))</f>
        <v/>
      </c>
      <c r="I468" s="26" t="str">
        <f>IF(B468="","",IF(C468="","",IF(Traitement!$B$4="SOLS","",(C468/B468)*10)))</f>
        <v/>
      </c>
    </row>
    <row r="469" spans="1:9" customFormat="1" x14ac:dyDescent="0.25">
      <c r="A469" s="21" t="str">
        <f>IF(Traitement!A466="","",Traitement!A466)</f>
        <v/>
      </c>
      <c r="B469" s="25" t="str">
        <f>IF($A469="","",IF(Traitement!$B$3="LECO",IF(Traitement!B466&lt;LDs!$C$3,CONCATENATE("(",Traitement!E466,")&lt;LD=",LDs!$C$4),Traitement!E466),IF(Traitement!$B$3="THERMO",IF(Traitement!B466&lt;LDs!$F$3,CONCATENATE("(",Traitement!E466,")&lt;LD=",LDs!$F$4),Traitement!E466),IF(Traitement!$B$3="ELEMENTAR",IF(Traitement!B466&lt;LDs!$I$3,CONCATENATE("(",Traitement!E466,")&lt;LD=",LDs!$I$4),Traitement!E466),""))))</f>
        <v/>
      </c>
      <c r="C469" s="5" t="str">
        <f>IF($A469="","",IF(Traitement!B462="THERMO",IF(Traitement!C466&lt;LDs!$F$6,CONCATENATE("(",Traitement!F466,")&lt;LD=",LDs!$F$7),Traitement!F466),IF(Traitement!B462="ELEMENTAR",IF(Traitement!C466&lt;LDs!$I$5,CONCATENATE("(",Traitement!F466,")&lt;LD=",LDs!$I$6),Traitement!F466),"")))</f>
        <v/>
      </c>
      <c r="D469" s="26" t="str">
        <f>IF($A469="","",IF(Traitement!B462="ELEMENTAR",IF(Traitement!D466&lt;LDs!$I$7,CONCATENATE("(",Traitement!G466,")&lt;LD=",LDs!$I$8),Traitement!G466),""))</f>
        <v/>
      </c>
      <c r="F469" s="25" t="str">
        <f>IF(G469="","",IF(Traitement!$B$4="SOLS","",G469*1.724))</f>
        <v/>
      </c>
      <c r="G469" s="5" t="str">
        <f>IF(C469="","",IF(Traitement!I466="","",IF(Traitement!$B$4="SOLS",C469,C469-(Traitement!I466*0.12))))</f>
        <v/>
      </c>
      <c r="H469" s="5" t="str">
        <f>IF(B469="","",IF(Traitement!$B$4="SOLS","",IF(Traitement!$B$4="SOLS","",B469*10)))</f>
        <v/>
      </c>
      <c r="I469" s="26" t="str">
        <f>IF(B469="","",IF(C469="","",IF(Traitement!$B$4="SOLS","",(C469/B469)*10)))</f>
        <v/>
      </c>
    </row>
    <row r="470" spans="1:9" customFormat="1" x14ac:dyDescent="0.25">
      <c r="A470" s="21" t="str">
        <f>IF(Traitement!A467="","",Traitement!A467)</f>
        <v/>
      </c>
      <c r="B470" s="25" t="str">
        <f>IF($A470="","",IF(Traitement!$B$3="LECO",IF(Traitement!B467&lt;LDs!$C$3,CONCATENATE("(",Traitement!E467,")&lt;LD=",LDs!$C$4),Traitement!E467),IF(Traitement!$B$3="THERMO",IF(Traitement!B467&lt;LDs!$F$3,CONCATENATE("(",Traitement!E467,")&lt;LD=",LDs!$F$4),Traitement!E467),IF(Traitement!$B$3="ELEMENTAR",IF(Traitement!B467&lt;LDs!$I$3,CONCATENATE("(",Traitement!E467,")&lt;LD=",LDs!$I$4),Traitement!E467),""))))</f>
        <v/>
      </c>
      <c r="C470" s="5" t="str">
        <f>IF($A470="","",IF(Traitement!B463="THERMO",IF(Traitement!C467&lt;LDs!$F$6,CONCATENATE("(",Traitement!F467,")&lt;LD=",LDs!$F$7),Traitement!F467),IF(Traitement!B463="ELEMENTAR",IF(Traitement!C467&lt;LDs!$I$5,CONCATENATE("(",Traitement!F467,")&lt;LD=",LDs!$I$6),Traitement!F467),"")))</f>
        <v/>
      </c>
      <c r="D470" s="26" t="str">
        <f>IF($A470="","",IF(Traitement!B463="ELEMENTAR",IF(Traitement!D467&lt;LDs!$I$7,CONCATENATE("(",Traitement!G467,")&lt;LD=",LDs!$I$8),Traitement!G467),""))</f>
        <v/>
      </c>
      <c r="F470" s="25" t="str">
        <f>IF(G470="","",IF(Traitement!$B$4="SOLS","",G470*1.724))</f>
        <v/>
      </c>
      <c r="G470" s="5" t="str">
        <f>IF(C470="","",IF(Traitement!I467="","",IF(Traitement!$B$4="SOLS",C470,C470-(Traitement!I467*0.12))))</f>
        <v/>
      </c>
      <c r="H470" s="5" t="str">
        <f>IF(B470="","",IF(Traitement!$B$4="SOLS","",IF(Traitement!$B$4="SOLS","",B470*10)))</f>
        <v/>
      </c>
      <c r="I470" s="26" t="str">
        <f>IF(B470="","",IF(C470="","",IF(Traitement!$B$4="SOLS","",(C470/B470)*10)))</f>
        <v/>
      </c>
    </row>
    <row r="471" spans="1:9" customFormat="1" x14ac:dyDescent="0.25">
      <c r="A471" s="21" t="str">
        <f>IF(Traitement!A468="","",Traitement!A468)</f>
        <v/>
      </c>
      <c r="B471" s="25" t="str">
        <f>IF($A471="","",IF(Traitement!$B$3="LECO",IF(Traitement!B468&lt;LDs!$C$3,CONCATENATE("(",Traitement!E468,")&lt;LD=",LDs!$C$4),Traitement!E468),IF(Traitement!$B$3="THERMO",IF(Traitement!B468&lt;LDs!$F$3,CONCATENATE("(",Traitement!E468,")&lt;LD=",LDs!$F$4),Traitement!E468),IF(Traitement!$B$3="ELEMENTAR",IF(Traitement!B468&lt;LDs!$I$3,CONCATENATE("(",Traitement!E468,")&lt;LD=",LDs!$I$4),Traitement!E468),""))))</f>
        <v/>
      </c>
      <c r="C471" s="5" t="str">
        <f>IF($A471="","",IF(Traitement!B464="THERMO",IF(Traitement!C468&lt;LDs!$F$6,CONCATENATE("(",Traitement!F468,")&lt;LD=",LDs!$F$7),Traitement!F468),IF(Traitement!B464="ELEMENTAR",IF(Traitement!C468&lt;LDs!$I$5,CONCATENATE("(",Traitement!F468,")&lt;LD=",LDs!$I$6),Traitement!F468),"")))</f>
        <v/>
      </c>
      <c r="D471" s="26" t="str">
        <f>IF($A471="","",IF(Traitement!B464="ELEMENTAR",IF(Traitement!D468&lt;LDs!$I$7,CONCATENATE("(",Traitement!G468,")&lt;LD=",LDs!$I$8),Traitement!G468),""))</f>
        <v/>
      </c>
      <c r="F471" s="25" t="str">
        <f>IF(G471="","",IF(Traitement!$B$4="SOLS","",G471*1.724))</f>
        <v/>
      </c>
      <c r="G471" s="5" t="str">
        <f>IF(C471="","",IF(Traitement!I468="","",IF(Traitement!$B$4="SOLS",C471,C471-(Traitement!I468*0.12))))</f>
        <v/>
      </c>
      <c r="H471" s="5" t="str">
        <f>IF(B471="","",IF(Traitement!$B$4="SOLS","",IF(Traitement!$B$4="SOLS","",B471*10)))</f>
        <v/>
      </c>
      <c r="I471" s="26" t="str">
        <f>IF(B471="","",IF(C471="","",IF(Traitement!$B$4="SOLS","",(C471/B471)*10)))</f>
        <v/>
      </c>
    </row>
    <row r="472" spans="1:9" customFormat="1" x14ac:dyDescent="0.25">
      <c r="A472" s="21" t="str">
        <f>IF(Traitement!A469="","",Traitement!A469)</f>
        <v/>
      </c>
      <c r="B472" s="25" t="str">
        <f>IF($A472="","",IF(Traitement!$B$3="LECO",IF(Traitement!B469&lt;LDs!$C$3,CONCATENATE("(",Traitement!E469,")&lt;LD=",LDs!$C$4),Traitement!E469),IF(Traitement!$B$3="THERMO",IF(Traitement!B469&lt;LDs!$F$3,CONCATENATE("(",Traitement!E469,")&lt;LD=",LDs!$F$4),Traitement!E469),IF(Traitement!$B$3="ELEMENTAR",IF(Traitement!B469&lt;LDs!$I$3,CONCATENATE("(",Traitement!E469,")&lt;LD=",LDs!$I$4),Traitement!E469),""))))</f>
        <v/>
      </c>
      <c r="C472" s="5" t="str">
        <f>IF($A472="","",IF(Traitement!B465="THERMO",IF(Traitement!C469&lt;LDs!$F$6,CONCATENATE("(",Traitement!F469,")&lt;LD=",LDs!$F$7),Traitement!F469),IF(Traitement!B465="ELEMENTAR",IF(Traitement!C469&lt;LDs!$I$5,CONCATENATE("(",Traitement!F469,")&lt;LD=",LDs!$I$6),Traitement!F469),"")))</f>
        <v/>
      </c>
      <c r="D472" s="26" t="str">
        <f>IF($A472="","",IF(Traitement!B465="ELEMENTAR",IF(Traitement!D469&lt;LDs!$I$7,CONCATENATE("(",Traitement!G469,")&lt;LD=",LDs!$I$8),Traitement!G469),""))</f>
        <v/>
      </c>
      <c r="F472" s="25" t="str">
        <f>IF(G472="","",IF(Traitement!$B$4="SOLS","",G472*1.724))</f>
        <v/>
      </c>
      <c r="G472" s="5" t="str">
        <f>IF(C472="","",IF(Traitement!I469="","",IF(Traitement!$B$4="SOLS",C472,C472-(Traitement!I469*0.12))))</f>
        <v/>
      </c>
      <c r="H472" s="5" t="str">
        <f>IF(B472="","",IF(Traitement!$B$4="SOLS","",IF(Traitement!$B$4="SOLS","",B472*10)))</f>
        <v/>
      </c>
      <c r="I472" s="26" t="str">
        <f>IF(B472="","",IF(C472="","",IF(Traitement!$B$4="SOLS","",(C472/B472)*10)))</f>
        <v/>
      </c>
    </row>
    <row r="473" spans="1:9" customFormat="1" x14ac:dyDescent="0.25">
      <c r="A473" s="21" t="str">
        <f>IF(Traitement!A470="","",Traitement!A470)</f>
        <v/>
      </c>
      <c r="B473" s="25" t="str">
        <f>IF($A473="","",IF(Traitement!$B$3="LECO",IF(Traitement!B470&lt;LDs!$C$3,CONCATENATE("(",Traitement!E470,")&lt;LD=",LDs!$C$4),Traitement!E470),IF(Traitement!$B$3="THERMO",IF(Traitement!B470&lt;LDs!$F$3,CONCATENATE("(",Traitement!E470,")&lt;LD=",LDs!$F$4),Traitement!E470),IF(Traitement!$B$3="ELEMENTAR",IF(Traitement!B470&lt;LDs!$I$3,CONCATENATE("(",Traitement!E470,")&lt;LD=",LDs!$I$4),Traitement!E470),""))))</f>
        <v/>
      </c>
      <c r="C473" s="5" t="str">
        <f>IF($A473="","",IF(Traitement!B466="THERMO",IF(Traitement!C470&lt;LDs!$F$6,CONCATENATE("(",Traitement!F470,")&lt;LD=",LDs!$F$7),Traitement!F470),IF(Traitement!B466="ELEMENTAR",IF(Traitement!C470&lt;LDs!$I$5,CONCATENATE("(",Traitement!F470,")&lt;LD=",LDs!$I$6),Traitement!F470),"")))</f>
        <v/>
      </c>
      <c r="D473" s="26" t="str">
        <f>IF($A473="","",IF(Traitement!B466="ELEMENTAR",IF(Traitement!D470&lt;LDs!$I$7,CONCATENATE("(",Traitement!G470,")&lt;LD=",LDs!$I$8),Traitement!G470),""))</f>
        <v/>
      </c>
      <c r="F473" s="25" t="str">
        <f>IF(G473="","",IF(Traitement!$B$4="SOLS","",G473*1.724))</f>
        <v/>
      </c>
      <c r="G473" s="5" t="str">
        <f>IF(C473="","",IF(Traitement!I470="","",IF(Traitement!$B$4="SOLS",C473,C473-(Traitement!I470*0.12))))</f>
        <v/>
      </c>
      <c r="H473" s="5" t="str">
        <f>IF(B473="","",IF(Traitement!$B$4="SOLS","",IF(Traitement!$B$4="SOLS","",B473*10)))</f>
        <v/>
      </c>
      <c r="I473" s="26" t="str">
        <f>IF(B473="","",IF(C473="","",IF(Traitement!$B$4="SOLS","",(C473/B473)*10)))</f>
        <v/>
      </c>
    </row>
    <row r="474" spans="1:9" customFormat="1" x14ac:dyDescent="0.25">
      <c r="A474" s="21" t="str">
        <f>IF(Traitement!A471="","",Traitement!A471)</f>
        <v/>
      </c>
      <c r="B474" s="25" t="str">
        <f>IF($A474="","",IF(Traitement!$B$3="LECO",IF(Traitement!B471&lt;LDs!$C$3,CONCATENATE("(",Traitement!E471,")&lt;LD=",LDs!$C$4),Traitement!E471),IF(Traitement!$B$3="THERMO",IF(Traitement!B471&lt;LDs!$F$3,CONCATENATE("(",Traitement!E471,")&lt;LD=",LDs!$F$4),Traitement!E471),IF(Traitement!$B$3="ELEMENTAR",IF(Traitement!B471&lt;LDs!$I$3,CONCATENATE("(",Traitement!E471,")&lt;LD=",LDs!$I$4),Traitement!E471),""))))</f>
        <v/>
      </c>
      <c r="C474" s="5" t="str">
        <f>IF($A474="","",IF(Traitement!B467="THERMO",IF(Traitement!C471&lt;LDs!$F$6,CONCATENATE("(",Traitement!F471,")&lt;LD=",LDs!$F$7),Traitement!F471),IF(Traitement!B467="ELEMENTAR",IF(Traitement!C471&lt;LDs!$I$5,CONCATENATE("(",Traitement!F471,")&lt;LD=",LDs!$I$6),Traitement!F471),"")))</f>
        <v/>
      </c>
      <c r="D474" s="26" t="str">
        <f>IF($A474="","",IF(Traitement!B467="ELEMENTAR",IF(Traitement!D471&lt;LDs!$I$7,CONCATENATE("(",Traitement!G471,")&lt;LD=",LDs!$I$8),Traitement!G471),""))</f>
        <v/>
      </c>
      <c r="F474" s="25" t="str">
        <f>IF(G474="","",IF(Traitement!$B$4="SOLS","",G474*1.724))</f>
        <v/>
      </c>
      <c r="G474" s="5" t="str">
        <f>IF(C474="","",IF(Traitement!I471="","",IF(Traitement!$B$4="SOLS",C474,C474-(Traitement!I471*0.12))))</f>
        <v/>
      </c>
      <c r="H474" s="5" t="str">
        <f>IF(B474="","",IF(Traitement!$B$4="SOLS","",IF(Traitement!$B$4="SOLS","",B474*10)))</f>
        <v/>
      </c>
      <c r="I474" s="26" t="str">
        <f>IF(B474="","",IF(C474="","",IF(Traitement!$B$4="SOLS","",(C474/B474)*10)))</f>
        <v/>
      </c>
    </row>
    <row r="475" spans="1:9" customFormat="1" x14ac:dyDescent="0.25">
      <c r="A475" s="21" t="str">
        <f>IF(Traitement!A472="","",Traitement!A472)</f>
        <v/>
      </c>
      <c r="B475" s="25" t="str">
        <f>IF($A475="","",IF(Traitement!$B$3="LECO",IF(Traitement!B472&lt;LDs!$C$3,CONCATENATE("(",Traitement!E472,")&lt;LD=",LDs!$C$4),Traitement!E472),IF(Traitement!$B$3="THERMO",IF(Traitement!B472&lt;LDs!$F$3,CONCATENATE("(",Traitement!E472,")&lt;LD=",LDs!$F$4),Traitement!E472),IF(Traitement!$B$3="ELEMENTAR",IF(Traitement!B472&lt;LDs!$I$3,CONCATENATE("(",Traitement!E472,")&lt;LD=",LDs!$I$4),Traitement!E472),""))))</f>
        <v/>
      </c>
      <c r="C475" s="5" t="str">
        <f>IF($A475="","",IF(Traitement!B468="THERMO",IF(Traitement!C472&lt;LDs!$F$6,CONCATENATE("(",Traitement!F472,")&lt;LD=",LDs!$F$7),Traitement!F472),IF(Traitement!B468="ELEMENTAR",IF(Traitement!C472&lt;LDs!$I$5,CONCATENATE("(",Traitement!F472,")&lt;LD=",LDs!$I$6),Traitement!F472),"")))</f>
        <v/>
      </c>
      <c r="D475" s="26" t="str">
        <f>IF($A475="","",IF(Traitement!B468="ELEMENTAR",IF(Traitement!D472&lt;LDs!$I$7,CONCATENATE("(",Traitement!G472,")&lt;LD=",LDs!$I$8),Traitement!G472),""))</f>
        <v/>
      </c>
      <c r="F475" s="25" t="str">
        <f>IF(G475="","",IF(Traitement!$B$4="SOLS","",G475*1.724))</f>
        <v/>
      </c>
      <c r="G475" s="5" t="str">
        <f>IF(C475="","",IF(Traitement!I472="","",IF(Traitement!$B$4="SOLS",C475,C475-(Traitement!I472*0.12))))</f>
        <v/>
      </c>
      <c r="H475" s="5" t="str">
        <f>IF(B475="","",IF(Traitement!$B$4="SOLS","",IF(Traitement!$B$4="SOLS","",B475*10)))</f>
        <v/>
      </c>
      <c r="I475" s="26" t="str">
        <f>IF(B475="","",IF(C475="","",IF(Traitement!$B$4="SOLS","",(C475/B475)*10)))</f>
        <v/>
      </c>
    </row>
    <row r="476" spans="1:9" customFormat="1" x14ac:dyDescent="0.25">
      <c r="A476" s="21" t="str">
        <f>IF(Traitement!A473="","",Traitement!A473)</f>
        <v/>
      </c>
      <c r="B476" s="25" t="str">
        <f>IF($A476="","",IF(Traitement!$B$3="LECO",IF(Traitement!B473&lt;LDs!$C$3,CONCATENATE("(",Traitement!E473,")&lt;LD=",LDs!$C$4),Traitement!E473),IF(Traitement!$B$3="THERMO",IF(Traitement!B473&lt;LDs!$F$3,CONCATENATE("(",Traitement!E473,")&lt;LD=",LDs!$F$4),Traitement!E473),IF(Traitement!$B$3="ELEMENTAR",IF(Traitement!B473&lt;LDs!$I$3,CONCATENATE("(",Traitement!E473,")&lt;LD=",LDs!$I$4),Traitement!E473),""))))</f>
        <v/>
      </c>
      <c r="C476" s="5" t="str">
        <f>IF($A476="","",IF(Traitement!B469="THERMO",IF(Traitement!C473&lt;LDs!$F$6,CONCATENATE("(",Traitement!F473,")&lt;LD=",LDs!$F$7),Traitement!F473),IF(Traitement!B469="ELEMENTAR",IF(Traitement!C473&lt;LDs!$I$5,CONCATENATE("(",Traitement!F473,")&lt;LD=",LDs!$I$6),Traitement!F473),"")))</f>
        <v/>
      </c>
      <c r="D476" s="26" t="str">
        <f>IF($A476="","",IF(Traitement!B469="ELEMENTAR",IF(Traitement!D473&lt;LDs!$I$7,CONCATENATE("(",Traitement!G473,")&lt;LD=",LDs!$I$8),Traitement!G473),""))</f>
        <v/>
      </c>
      <c r="F476" s="25" t="str">
        <f>IF(G476="","",IF(Traitement!$B$4="SOLS","",G476*1.724))</f>
        <v/>
      </c>
      <c r="G476" s="5" t="str">
        <f>IF(C476="","",IF(Traitement!I473="","",IF(Traitement!$B$4="SOLS",C476,C476-(Traitement!I473*0.12))))</f>
        <v/>
      </c>
      <c r="H476" s="5" t="str">
        <f>IF(B476="","",IF(Traitement!$B$4="SOLS","",IF(Traitement!$B$4="SOLS","",B476*10)))</f>
        <v/>
      </c>
      <c r="I476" s="26" t="str">
        <f>IF(B476="","",IF(C476="","",IF(Traitement!$B$4="SOLS","",(C476/B476)*10)))</f>
        <v/>
      </c>
    </row>
    <row r="477" spans="1:9" customFormat="1" x14ac:dyDescent="0.25">
      <c r="A477" s="21" t="str">
        <f>IF(Traitement!A474="","",Traitement!A474)</f>
        <v/>
      </c>
      <c r="B477" s="25" t="str">
        <f>IF($A477="","",IF(Traitement!$B$3="LECO",IF(Traitement!B474&lt;LDs!$C$3,CONCATENATE("(",Traitement!E474,")&lt;LD=",LDs!$C$4),Traitement!E474),IF(Traitement!$B$3="THERMO",IF(Traitement!B474&lt;LDs!$F$3,CONCATENATE("(",Traitement!E474,")&lt;LD=",LDs!$F$4),Traitement!E474),IF(Traitement!$B$3="ELEMENTAR",IF(Traitement!B474&lt;LDs!$I$3,CONCATENATE("(",Traitement!E474,")&lt;LD=",LDs!$I$4),Traitement!E474),""))))</f>
        <v/>
      </c>
      <c r="C477" s="5" t="str">
        <f>IF($A477="","",IF(Traitement!B470="THERMO",IF(Traitement!C474&lt;LDs!$F$6,CONCATENATE("(",Traitement!F474,")&lt;LD=",LDs!$F$7),Traitement!F474),IF(Traitement!B470="ELEMENTAR",IF(Traitement!C474&lt;LDs!$I$5,CONCATENATE("(",Traitement!F474,")&lt;LD=",LDs!$I$6),Traitement!F474),"")))</f>
        <v/>
      </c>
      <c r="D477" s="26" t="str">
        <f>IF($A477="","",IF(Traitement!B470="ELEMENTAR",IF(Traitement!D474&lt;LDs!$I$7,CONCATENATE("(",Traitement!G474,")&lt;LD=",LDs!$I$8),Traitement!G474),""))</f>
        <v/>
      </c>
      <c r="F477" s="25" t="str">
        <f>IF(G477="","",IF(Traitement!$B$4="SOLS","",G477*1.724))</f>
        <v/>
      </c>
      <c r="G477" s="5" t="str">
        <f>IF(C477="","",IF(Traitement!I474="","",IF(Traitement!$B$4="SOLS",C477,C477-(Traitement!I474*0.12))))</f>
        <v/>
      </c>
      <c r="H477" s="5" t="str">
        <f>IF(B477="","",IF(Traitement!$B$4="SOLS","",IF(Traitement!$B$4="SOLS","",B477*10)))</f>
        <v/>
      </c>
      <c r="I477" s="26" t="str">
        <f>IF(B477="","",IF(C477="","",IF(Traitement!$B$4="SOLS","",(C477/B477)*10)))</f>
        <v/>
      </c>
    </row>
    <row r="478" spans="1:9" customFormat="1" x14ac:dyDescent="0.25">
      <c r="A478" s="21" t="str">
        <f>IF(Traitement!A475="","",Traitement!A475)</f>
        <v/>
      </c>
      <c r="B478" s="25" t="str">
        <f>IF($A478="","",IF(Traitement!$B$3="LECO",IF(Traitement!B475&lt;LDs!$C$3,CONCATENATE("(",Traitement!E475,")&lt;LD=",LDs!$C$4),Traitement!E475),IF(Traitement!$B$3="THERMO",IF(Traitement!B475&lt;LDs!$F$3,CONCATENATE("(",Traitement!E475,")&lt;LD=",LDs!$F$4),Traitement!E475),IF(Traitement!$B$3="ELEMENTAR",IF(Traitement!B475&lt;LDs!$I$3,CONCATENATE("(",Traitement!E475,")&lt;LD=",LDs!$I$4),Traitement!E475),""))))</f>
        <v/>
      </c>
      <c r="C478" s="5" t="str">
        <f>IF($A478="","",IF(Traitement!B471="THERMO",IF(Traitement!C475&lt;LDs!$F$6,CONCATENATE("(",Traitement!F475,")&lt;LD=",LDs!$F$7),Traitement!F475),IF(Traitement!B471="ELEMENTAR",IF(Traitement!C475&lt;LDs!$I$5,CONCATENATE("(",Traitement!F475,")&lt;LD=",LDs!$I$6),Traitement!F475),"")))</f>
        <v/>
      </c>
      <c r="D478" s="26" t="str">
        <f>IF($A478="","",IF(Traitement!B471="ELEMENTAR",IF(Traitement!D475&lt;LDs!$I$7,CONCATENATE("(",Traitement!G475,")&lt;LD=",LDs!$I$8),Traitement!G475),""))</f>
        <v/>
      </c>
      <c r="F478" s="25" t="str">
        <f>IF(G478="","",IF(Traitement!$B$4="SOLS","",G478*1.724))</f>
        <v/>
      </c>
      <c r="G478" s="5" t="str">
        <f>IF(C478="","",IF(Traitement!I475="","",IF(Traitement!$B$4="SOLS",C478,C478-(Traitement!I475*0.12))))</f>
        <v/>
      </c>
      <c r="H478" s="5" t="str">
        <f>IF(B478="","",IF(Traitement!$B$4="SOLS","",IF(Traitement!$B$4="SOLS","",B478*10)))</f>
        <v/>
      </c>
      <c r="I478" s="26" t="str">
        <f>IF(B478="","",IF(C478="","",IF(Traitement!$B$4="SOLS","",(C478/B478)*10)))</f>
        <v/>
      </c>
    </row>
    <row r="479" spans="1:9" customFormat="1" x14ac:dyDescent="0.25">
      <c r="A479" s="21" t="str">
        <f>IF(Traitement!A476="","",Traitement!A476)</f>
        <v/>
      </c>
      <c r="B479" s="25" t="str">
        <f>IF($A479="","",IF(Traitement!$B$3="LECO",IF(Traitement!B476&lt;LDs!$C$3,CONCATENATE("(",Traitement!E476,")&lt;LD=",LDs!$C$4),Traitement!E476),IF(Traitement!$B$3="THERMO",IF(Traitement!B476&lt;LDs!$F$3,CONCATENATE("(",Traitement!E476,")&lt;LD=",LDs!$F$4),Traitement!E476),IF(Traitement!$B$3="ELEMENTAR",IF(Traitement!B476&lt;LDs!$I$3,CONCATENATE("(",Traitement!E476,")&lt;LD=",LDs!$I$4),Traitement!E476),""))))</f>
        <v/>
      </c>
      <c r="C479" s="5" t="str">
        <f>IF($A479="","",IF(Traitement!B472="THERMO",IF(Traitement!C476&lt;LDs!$F$6,CONCATENATE("(",Traitement!F476,")&lt;LD=",LDs!$F$7),Traitement!F476),IF(Traitement!B472="ELEMENTAR",IF(Traitement!C476&lt;LDs!$I$5,CONCATENATE("(",Traitement!F476,")&lt;LD=",LDs!$I$6),Traitement!F476),"")))</f>
        <v/>
      </c>
      <c r="D479" s="26" t="str">
        <f>IF($A479="","",IF(Traitement!B472="ELEMENTAR",IF(Traitement!D476&lt;LDs!$I$7,CONCATENATE("(",Traitement!G476,")&lt;LD=",LDs!$I$8),Traitement!G476),""))</f>
        <v/>
      </c>
      <c r="F479" s="25" t="str">
        <f>IF(G479="","",IF(Traitement!$B$4="SOLS","",G479*1.724))</f>
        <v/>
      </c>
      <c r="G479" s="5" t="str">
        <f>IF(C479="","",IF(Traitement!I476="","",IF(Traitement!$B$4="SOLS",C479,C479-(Traitement!I476*0.12))))</f>
        <v/>
      </c>
      <c r="H479" s="5" t="str">
        <f>IF(B479="","",IF(Traitement!$B$4="SOLS","",IF(Traitement!$B$4="SOLS","",B479*10)))</f>
        <v/>
      </c>
      <c r="I479" s="26" t="str">
        <f>IF(B479="","",IF(C479="","",IF(Traitement!$B$4="SOLS","",(C479/B479)*10)))</f>
        <v/>
      </c>
    </row>
    <row r="480" spans="1:9" customFormat="1" x14ac:dyDescent="0.25">
      <c r="A480" s="21" t="str">
        <f>IF(Traitement!A477="","",Traitement!A477)</f>
        <v/>
      </c>
      <c r="B480" s="25" t="str">
        <f>IF($A480="","",IF(Traitement!$B$3="LECO",IF(Traitement!B477&lt;LDs!$C$3,CONCATENATE("(",Traitement!E477,")&lt;LD=",LDs!$C$4),Traitement!E477),IF(Traitement!$B$3="THERMO",IF(Traitement!B477&lt;LDs!$F$3,CONCATENATE("(",Traitement!E477,")&lt;LD=",LDs!$F$4),Traitement!E477),IF(Traitement!$B$3="ELEMENTAR",IF(Traitement!B477&lt;LDs!$I$3,CONCATENATE("(",Traitement!E477,")&lt;LD=",LDs!$I$4),Traitement!E477),""))))</f>
        <v/>
      </c>
      <c r="C480" s="5" t="str">
        <f>IF($A480="","",IF(Traitement!B473="THERMO",IF(Traitement!C477&lt;LDs!$F$6,CONCATENATE("(",Traitement!F477,")&lt;LD=",LDs!$F$7),Traitement!F477),IF(Traitement!B473="ELEMENTAR",IF(Traitement!C477&lt;LDs!$I$5,CONCATENATE("(",Traitement!F477,")&lt;LD=",LDs!$I$6),Traitement!F477),"")))</f>
        <v/>
      </c>
      <c r="D480" s="26" t="str">
        <f>IF($A480="","",IF(Traitement!B473="ELEMENTAR",IF(Traitement!D477&lt;LDs!$I$7,CONCATENATE("(",Traitement!G477,")&lt;LD=",LDs!$I$8),Traitement!G477),""))</f>
        <v/>
      </c>
      <c r="F480" s="25" t="str">
        <f>IF(G480="","",IF(Traitement!$B$4="SOLS","",G480*1.724))</f>
        <v/>
      </c>
      <c r="G480" s="5" t="str">
        <f>IF(C480="","",IF(Traitement!I477="","",IF(Traitement!$B$4="SOLS",C480,C480-(Traitement!I477*0.12))))</f>
        <v/>
      </c>
      <c r="H480" s="5" t="str">
        <f>IF(B480="","",IF(Traitement!$B$4="SOLS","",IF(Traitement!$B$4="SOLS","",B480*10)))</f>
        <v/>
      </c>
      <c r="I480" s="26" t="str">
        <f>IF(B480="","",IF(C480="","",IF(Traitement!$B$4="SOLS","",(C480/B480)*10)))</f>
        <v/>
      </c>
    </row>
    <row r="481" spans="1:9" customFormat="1" x14ac:dyDescent="0.25">
      <c r="A481" s="21" t="str">
        <f>IF(Traitement!A478="","",Traitement!A478)</f>
        <v/>
      </c>
      <c r="B481" s="25" t="str">
        <f>IF($A481="","",IF(Traitement!$B$3="LECO",IF(Traitement!B478&lt;LDs!$C$3,CONCATENATE("(",Traitement!E478,")&lt;LD=",LDs!$C$4),Traitement!E478),IF(Traitement!$B$3="THERMO",IF(Traitement!B478&lt;LDs!$F$3,CONCATENATE("(",Traitement!E478,")&lt;LD=",LDs!$F$4),Traitement!E478),IF(Traitement!$B$3="ELEMENTAR",IF(Traitement!B478&lt;LDs!$I$3,CONCATENATE("(",Traitement!E478,")&lt;LD=",LDs!$I$4),Traitement!E478),""))))</f>
        <v/>
      </c>
      <c r="C481" s="5" t="str">
        <f>IF($A481="","",IF(Traitement!B474="THERMO",IF(Traitement!C478&lt;LDs!$F$6,CONCATENATE("(",Traitement!F478,")&lt;LD=",LDs!$F$7),Traitement!F478),IF(Traitement!B474="ELEMENTAR",IF(Traitement!C478&lt;LDs!$I$5,CONCATENATE("(",Traitement!F478,")&lt;LD=",LDs!$I$6),Traitement!F478),"")))</f>
        <v/>
      </c>
      <c r="D481" s="26" t="str">
        <f>IF($A481="","",IF(Traitement!B474="ELEMENTAR",IF(Traitement!D478&lt;LDs!$I$7,CONCATENATE("(",Traitement!G478,")&lt;LD=",LDs!$I$8),Traitement!G478),""))</f>
        <v/>
      </c>
      <c r="F481" s="25" t="str">
        <f>IF(G481="","",IF(Traitement!$B$4="SOLS","",G481*1.724))</f>
        <v/>
      </c>
      <c r="G481" s="5" t="str">
        <f>IF(C481="","",IF(Traitement!I478="","",IF(Traitement!$B$4="SOLS",C481,C481-(Traitement!I478*0.12))))</f>
        <v/>
      </c>
      <c r="H481" s="5" t="str">
        <f>IF(B481="","",IF(Traitement!$B$4="SOLS","",IF(Traitement!$B$4="SOLS","",B481*10)))</f>
        <v/>
      </c>
      <c r="I481" s="26" t="str">
        <f>IF(B481="","",IF(C481="","",IF(Traitement!$B$4="SOLS","",(C481/B481)*10)))</f>
        <v/>
      </c>
    </row>
    <row r="482" spans="1:9" customFormat="1" x14ac:dyDescent="0.25">
      <c r="A482" s="21" t="str">
        <f>IF(Traitement!A479="","",Traitement!A479)</f>
        <v/>
      </c>
      <c r="B482" s="25" t="str">
        <f>IF($A482="","",IF(Traitement!$B$3="LECO",IF(Traitement!B479&lt;LDs!$C$3,CONCATENATE("(",Traitement!E479,")&lt;LD=",LDs!$C$4),Traitement!E479),IF(Traitement!$B$3="THERMO",IF(Traitement!B479&lt;LDs!$F$3,CONCATENATE("(",Traitement!E479,")&lt;LD=",LDs!$F$4),Traitement!E479),IF(Traitement!$B$3="ELEMENTAR",IF(Traitement!B479&lt;LDs!$I$3,CONCATENATE("(",Traitement!E479,")&lt;LD=",LDs!$I$4),Traitement!E479),""))))</f>
        <v/>
      </c>
      <c r="C482" s="5" t="str">
        <f>IF($A482="","",IF(Traitement!B475="THERMO",IF(Traitement!C479&lt;LDs!$F$6,CONCATENATE("(",Traitement!F479,")&lt;LD=",LDs!$F$7),Traitement!F479),IF(Traitement!B475="ELEMENTAR",IF(Traitement!C479&lt;LDs!$I$5,CONCATENATE("(",Traitement!F479,")&lt;LD=",LDs!$I$6),Traitement!F479),"")))</f>
        <v/>
      </c>
      <c r="D482" s="26" t="str">
        <f>IF($A482="","",IF(Traitement!B475="ELEMENTAR",IF(Traitement!D479&lt;LDs!$I$7,CONCATENATE("(",Traitement!G479,")&lt;LD=",LDs!$I$8),Traitement!G479),""))</f>
        <v/>
      </c>
      <c r="F482" s="25" t="str">
        <f>IF(G482="","",IF(Traitement!$B$4="SOLS","",G482*1.724))</f>
        <v/>
      </c>
      <c r="G482" s="5" t="str">
        <f>IF(C482="","",IF(Traitement!I479="","",IF(Traitement!$B$4="SOLS",C482,C482-(Traitement!I479*0.12))))</f>
        <v/>
      </c>
      <c r="H482" s="5" t="str">
        <f>IF(B482="","",IF(Traitement!$B$4="SOLS","",IF(Traitement!$B$4="SOLS","",B482*10)))</f>
        <v/>
      </c>
      <c r="I482" s="26" t="str">
        <f>IF(B482="","",IF(C482="","",IF(Traitement!$B$4="SOLS","",(C482/B482)*10)))</f>
        <v/>
      </c>
    </row>
    <row r="483" spans="1:9" customFormat="1" x14ac:dyDescent="0.25">
      <c r="A483" s="21" t="str">
        <f>IF(Traitement!A480="","",Traitement!A480)</f>
        <v/>
      </c>
      <c r="B483" s="25" t="str">
        <f>IF($A483="","",IF(Traitement!$B$3="LECO",IF(Traitement!B480&lt;LDs!$C$3,CONCATENATE("(",Traitement!E480,")&lt;LD=",LDs!$C$4),Traitement!E480),IF(Traitement!$B$3="THERMO",IF(Traitement!B480&lt;LDs!$F$3,CONCATENATE("(",Traitement!E480,")&lt;LD=",LDs!$F$4),Traitement!E480),IF(Traitement!$B$3="ELEMENTAR",IF(Traitement!B480&lt;LDs!$I$3,CONCATENATE("(",Traitement!E480,")&lt;LD=",LDs!$I$4),Traitement!E480),""))))</f>
        <v/>
      </c>
      <c r="C483" s="5" t="str">
        <f>IF($A483="","",IF(Traitement!B476="THERMO",IF(Traitement!C480&lt;LDs!$F$6,CONCATENATE("(",Traitement!F480,")&lt;LD=",LDs!$F$7),Traitement!F480),IF(Traitement!B476="ELEMENTAR",IF(Traitement!C480&lt;LDs!$I$5,CONCATENATE("(",Traitement!F480,")&lt;LD=",LDs!$I$6),Traitement!F480),"")))</f>
        <v/>
      </c>
      <c r="D483" s="26" t="str">
        <f>IF($A483="","",IF(Traitement!B476="ELEMENTAR",IF(Traitement!D480&lt;LDs!$I$7,CONCATENATE("(",Traitement!G480,")&lt;LD=",LDs!$I$8),Traitement!G480),""))</f>
        <v/>
      </c>
      <c r="F483" s="25" t="str">
        <f>IF(G483="","",IF(Traitement!$B$4="SOLS","",G483*1.724))</f>
        <v/>
      </c>
      <c r="G483" s="5" t="str">
        <f>IF(C483="","",IF(Traitement!I480="","",IF(Traitement!$B$4="SOLS",C483,C483-(Traitement!I480*0.12))))</f>
        <v/>
      </c>
      <c r="H483" s="5" t="str">
        <f>IF(B483="","",IF(Traitement!$B$4="SOLS","",IF(Traitement!$B$4="SOLS","",B483*10)))</f>
        <v/>
      </c>
      <c r="I483" s="26" t="str">
        <f>IF(B483="","",IF(C483="","",IF(Traitement!$B$4="SOLS","",(C483/B483)*10)))</f>
        <v/>
      </c>
    </row>
    <row r="484" spans="1:9" customFormat="1" x14ac:dyDescent="0.25">
      <c r="A484" s="21" t="str">
        <f>IF(Traitement!A481="","",Traitement!A481)</f>
        <v/>
      </c>
      <c r="B484" s="25" t="str">
        <f>IF($A484="","",IF(Traitement!$B$3="LECO",IF(Traitement!B481&lt;LDs!$C$3,CONCATENATE("(",Traitement!E481,")&lt;LD=",LDs!$C$4),Traitement!E481),IF(Traitement!$B$3="THERMO",IF(Traitement!B481&lt;LDs!$F$3,CONCATENATE("(",Traitement!E481,")&lt;LD=",LDs!$F$4),Traitement!E481),IF(Traitement!$B$3="ELEMENTAR",IF(Traitement!B481&lt;LDs!$I$3,CONCATENATE("(",Traitement!E481,")&lt;LD=",LDs!$I$4),Traitement!E481),""))))</f>
        <v/>
      </c>
      <c r="C484" s="5" t="str">
        <f>IF($A484="","",IF(Traitement!B477="THERMO",IF(Traitement!C481&lt;LDs!$F$6,CONCATENATE("(",Traitement!F481,")&lt;LD=",LDs!$F$7),Traitement!F481),IF(Traitement!B477="ELEMENTAR",IF(Traitement!C481&lt;LDs!$I$5,CONCATENATE("(",Traitement!F481,")&lt;LD=",LDs!$I$6),Traitement!F481),"")))</f>
        <v/>
      </c>
      <c r="D484" s="26" t="str">
        <f>IF($A484="","",IF(Traitement!B477="ELEMENTAR",IF(Traitement!D481&lt;LDs!$I$7,CONCATENATE("(",Traitement!G481,")&lt;LD=",LDs!$I$8),Traitement!G481),""))</f>
        <v/>
      </c>
      <c r="F484" s="25" t="str">
        <f>IF(G484="","",IF(Traitement!$B$4="SOLS","",G484*1.724))</f>
        <v/>
      </c>
      <c r="G484" s="5" t="str">
        <f>IF(C484="","",IF(Traitement!I481="","",IF(Traitement!$B$4="SOLS",C484,C484-(Traitement!I481*0.12))))</f>
        <v/>
      </c>
      <c r="H484" s="5" t="str">
        <f>IF(B484="","",IF(Traitement!$B$4="SOLS","",IF(Traitement!$B$4="SOLS","",B484*10)))</f>
        <v/>
      </c>
      <c r="I484" s="26" t="str">
        <f>IF(B484="","",IF(C484="","",IF(Traitement!$B$4="SOLS","",(C484/B484)*10)))</f>
        <v/>
      </c>
    </row>
    <row r="485" spans="1:9" customFormat="1" x14ac:dyDescent="0.25">
      <c r="A485" s="21" t="str">
        <f>IF(Traitement!A482="","",Traitement!A482)</f>
        <v/>
      </c>
      <c r="B485" s="25" t="str">
        <f>IF($A485="","",IF(Traitement!$B$3="LECO",IF(Traitement!B482&lt;LDs!$C$3,CONCATENATE("(",Traitement!E482,")&lt;LD=",LDs!$C$4),Traitement!E482),IF(Traitement!$B$3="THERMO",IF(Traitement!B482&lt;LDs!$F$3,CONCATENATE("(",Traitement!E482,")&lt;LD=",LDs!$F$4),Traitement!E482),IF(Traitement!$B$3="ELEMENTAR",IF(Traitement!B482&lt;LDs!$I$3,CONCATENATE("(",Traitement!E482,")&lt;LD=",LDs!$I$4),Traitement!E482),""))))</f>
        <v/>
      </c>
      <c r="C485" s="5" t="str">
        <f>IF($A485="","",IF(Traitement!B478="THERMO",IF(Traitement!C482&lt;LDs!$F$6,CONCATENATE("(",Traitement!F482,")&lt;LD=",LDs!$F$7),Traitement!F482),IF(Traitement!B478="ELEMENTAR",IF(Traitement!C482&lt;LDs!$I$5,CONCATENATE("(",Traitement!F482,")&lt;LD=",LDs!$I$6),Traitement!F482),"")))</f>
        <v/>
      </c>
      <c r="D485" s="26" t="str">
        <f>IF($A485="","",IF(Traitement!B478="ELEMENTAR",IF(Traitement!D482&lt;LDs!$I$7,CONCATENATE("(",Traitement!G482,")&lt;LD=",LDs!$I$8),Traitement!G482),""))</f>
        <v/>
      </c>
      <c r="F485" s="25" t="str">
        <f>IF(G485="","",IF(Traitement!$B$4="SOLS","",G485*1.724))</f>
        <v/>
      </c>
      <c r="G485" s="5" t="str">
        <f>IF(C485="","",IF(Traitement!I482="","",IF(Traitement!$B$4="SOLS",C485,C485-(Traitement!I482*0.12))))</f>
        <v/>
      </c>
      <c r="H485" s="5" t="str">
        <f>IF(B485="","",IF(Traitement!$B$4="SOLS","",IF(Traitement!$B$4="SOLS","",B485*10)))</f>
        <v/>
      </c>
      <c r="I485" s="26" t="str">
        <f>IF(B485="","",IF(C485="","",IF(Traitement!$B$4="SOLS","",(C485/B485)*10)))</f>
        <v/>
      </c>
    </row>
    <row r="486" spans="1:9" customFormat="1" x14ac:dyDescent="0.25">
      <c r="A486" s="21" t="str">
        <f>IF(Traitement!A483="","",Traitement!A483)</f>
        <v/>
      </c>
      <c r="B486" s="25" t="str">
        <f>IF($A486="","",IF(Traitement!$B$3="LECO",IF(Traitement!B483&lt;LDs!$C$3,CONCATENATE("(",Traitement!E483,")&lt;LD=",LDs!$C$4),Traitement!E483),IF(Traitement!$B$3="THERMO",IF(Traitement!B483&lt;LDs!$F$3,CONCATENATE("(",Traitement!E483,")&lt;LD=",LDs!$F$4),Traitement!E483),IF(Traitement!$B$3="ELEMENTAR",IF(Traitement!B483&lt;LDs!$I$3,CONCATENATE("(",Traitement!E483,")&lt;LD=",LDs!$I$4),Traitement!E483),""))))</f>
        <v/>
      </c>
      <c r="C486" s="5" t="str">
        <f>IF($A486="","",IF(Traitement!B479="THERMO",IF(Traitement!C483&lt;LDs!$F$6,CONCATENATE("(",Traitement!F483,")&lt;LD=",LDs!$F$7),Traitement!F483),IF(Traitement!B479="ELEMENTAR",IF(Traitement!C483&lt;LDs!$I$5,CONCATENATE("(",Traitement!F483,")&lt;LD=",LDs!$I$6),Traitement!F483),"")))</f>
        <v/>
      </c>
      <c r="D486" s="26" t="str">
        <f>IF($A486="","",IF(Traitement!B479="ELEMENTAR",IF(Traitement!D483&lt;LDs!$I$7,CONCATENATE("(",Traitement!G483,")&lt;LD=",LDs!$I$8),Traitement!G483),""))</f>
        <v/>
      </c>
      <c r="F486" s="25" t="str">
        <f>IF(G486="","",IF(Traitement!$B$4="SOLS","",G486*1.724))</f>
        <v/>
      </c>
      <c r="G486" s="5" t="str">
        <f>IF(C486="","",IF(Traitement!I483="","",IF(Traitement!$B$4="SOLS",C486,C486-(Traitement!I483*0.12))))</f>
        <v/>
      </c>
      <c r="H486" s="5" t="str">
        <f>IF(B486="","",IF(Traitement!$B$4="SOLS","",IF(Traitement!$B$4="SOLS","",B486*10)))</f>
        <v/>
      </c>
      <c r="I486" s="26" t="str">
        <f>IF(B486="","",IF(C486="","",IF(Traitement!$B$4="SOLS","",(C486/B486)*10)))</f>
        <v/>
      </c>
    </row>
    <row r="487" spans="1:9" customFormat="1" x14ac:dyDescent="0.25">
      <c r="A487" s="21" t="str">
        <f>IF(Traitement!A484="","",Traitement!A484)</f>
        <v/>
      </c>
      <c r="B487" s="25" t="str">
        <f>IF($A487="","",IF(Traitement!$B$3="LECO",IF(Traitement!B484&lt;LDs!$C$3,CONCATENATE("(",Traitement!E484,")&lt;LD=",LDs!$C$4),Traitement!E484),IF(Traitement!$B$3="THERMO",IF(Traitement!B484&lt;LDs!$F$3,CONCATENATE("(",Traitement!E484,")&lt;LD=",LDs!$F$4),Traitement!E484),IF(Traitement!$B$3="ELEMENTAR",IF(Traitement!B484&lt;LDs!$I$3,CONCATENATE("(",Traitement!E484,")&lt;LD=",LDs!$I$4),Traitement!E484),""))))</f>
        <v/>
      </c>
      <c r="C487" s="5" t="str">
        <f>IF($A487="","",IF(Traitement!B480="THERMO",IF(Traitement!C484&lt;LDs!$F$6,CONCATENATE("(",Traitement!F484,")&lt;LD=",LDs!$F$7),Traitement!F484),IF(Traitement!B480="ELEMENTAR",IF(Traitement!C484&lt;LDs!$I$5,CONCATENATE("(",Traitement!F484,")&lt;LD=",LDs!$I$6),Traitement!F484),"")))</f>
        <v/>
      </c>
      <c r="D487" s="26" t="str">
        <f>IF($A487="","",IF(Traitement!B480="ELEMENTAR",IF(Traitement!D484&lt;LDs!$I$7,CONCATENATE("(",Traitement!G484,")&lt;LD=",LDs!$I$8),Traitement!G484),""))</f>
        <v/>
      </c>
      <c r="F487" s="25" t="str">
        <f>IF(G487="","",IF(Traitement!$B$4="SOLS","",G487*1.724))</f>
        <v/>
      </c>
      <c r="G487" s="5" t="str">
        <f>IF(C487="","",IF(Traitement!I484="","",IF(Traitement!$B$4="SOLS",C487,C487-(Traitement!I484*0.12))))</f>
        <v/>
      </c>
      <c r="H487" s="5" t="str">
        <f>IF(B487="","",IF(Traitement!$B$4="SOLS","",IF(Traitement!$B$4="SOLS","",B487*10)))</f>
        <v/>
      </c>
      <c r="I487" s="26" t="str">
        <f>IF(B487="","",IF(C487="","",IF(Traitement!$B$4="SOLS","",(C487/B487)*10)))</f>
        <v/>
      </c>
    </row>
    <row r="488" spans="1:9" customFormat="1" x14ac:dyDescent="0.25">
      <c r="A488" s="21" t="str">
        <f>IF(Traitement!A485="","",Traitement!A485)</f>
        <v/>
      </c>
      <c r="B488" s="25" t="str">
        <f>IF($A488="","",IF(Traitement!$B$3="LECO",IF(Traitement!B485&lt;LDs!$C$3,CONCATENATE("(",Traitement!E485,")&lt;LD=",LDs!$C$4),Traitement!E485),IF(Traitement!$B$3="THERMO",IF(Traitement!B485&lt;LDs!$F$3,CONCATENATE("(",Traitement!E485,")&lt;LD=",LDs!$F$4),Traitement!E485),IF(Traitement!$B$3="ELEMENTAR",IF(Traitement!B485&lt;LDs!$I$3,CONCATENATE("(",Traitement!E485,")&lt;LD=",LDs!$I$4),Traitement!E485),""))))</f>
        <v/>
      </c>
      <c r="C488" s="5" t="str">
        <f>IF($A488="","",IF(Traitement!B481="THERMO",IF(Traitement!C485&lt;LDs!$F$6,CONCATENATE("(",Traitement!F485,")&lt;LD=",LDs!$F$7),Traitement!F485),IF(Traitement!B481="ELEMENTAR",IF(Traitement!C485&lt;LDs!$I$5,CONCATENATE("(",Traitement!F485,")&lt;LD=",LDs!$I$6),Traitement!F485),"")))</f>
        <v/>
      </c>
      <c r="D488" s="26" t="str">
        <f>IF($A488="","",IF(Traitement!B481="ELEMENTAR",IF(Traitement!D485&lt;LDs!$I$7,CONCATENATE("(",Traitement!G485,")&lt;LD=",LDs!$I$8),Traitement!G485),""))</f>
        <v/>
      </c>
      <c r="F488" s="25" t="str">
        <f>IF(G488="","",IF(Traitement!$B$4="SOLS","",G488*1.724))</f>
        <v/>
      </c>
      <c r="G488" s="5" t="str">
        <f>IF(C488="","",IF(Traitement!I485="","",IF(Traitement!$B$4="SOLS",C488,C488-(Traitement!I485*0.12))))</f>
        <v/>
      </c>
      <c r="H488" s="5" t="str">
        <f>IF(B488="","",IF(Traitement!$B$4="SOLS","",IF(Traitement!$B$4="SOLS","",B488*10)))</f>
        <v/>
      </c>
      <c r="I488" s="26" t="str">
        <f>IF(B488="","",IF(C488="","",IF(Traitement!$B$4="SOLS","",(C488/B488)*10)))</f>
        <v/>
      </c>
    </row>
    <row r="489" spans="1:9" customFormat="1" x14ac:dyDescent="0.25">
      <c r="A489" s="21" t="str">
        <f>IF(Traitement!A486="","",Traitement!A486)</f>
        <v/>
      </c>
      <c r="B489" s="25" t="str">
        <f>IF($A489="","",IF(Traitement!$B$3="LECO",IF(Traitement!B486&lt;LDs!$C$3,CONCATENATE("(",Traitement!E486,")&lt;LD=",LDs!$C$4),Traitement!E486),IF(Traitement!$B$3="THERMO",IF(Traitement!B486&lt;LDs!$F$3,CONCATENATE("(",Traitement!E486,")&lt;LD=",LDs!$F$4),Traitement!E486),IF(Traitement!$B$3="ELEMENTAR",IF(Traitement!B486&lt;LDs!$I$3,CONCATENATE("(",Traitement!E486,")&lt;LD=",LDs!$I$4),Traitement!E486),""))))</f>
        <v/>
      </c>
      <c r="C489" s="5" t="str">
        <f>IF($A489="","",IF(Traitement!B482="THERMO",IF(Traitement!C486&lt;LDs!$F$6,CONCATENATE("(",Traitement!F486,")&lt;LD=",LDs!$F$7),Traitement!F486),IF(Traitement!B482="ELEMENTAR",IF(Traitement!C486&lt;LDs!$I$5,CONCATENATE("(",Traitement!F486,")&lt;LD=",LDs!$I$6),Traitement!F486),"")))</f>
        <v/>
      </c>
      <c r="D489" s="26" t="str">
        <f>IF($A489="","",IF(Traitement!B482="ELEMENTAR",IF(Traitement!D486&lt;LDs!$I$7,CONCATENATE("(",Traitement!G486,")&lt;LD=",LDs!$I$8),Traitement!G486),""))</f>
        <v/>
      </c>
      <c r="F489" s="25" t="str">
        <f>IF(G489="","",IF(Traitement!$B$4="SOLS","",G489*1.724))</f>
        <v/>
      </c>
      <c r="G489" s="5" t="str">
        <f>IF(C489="","",IF(Traitement!I486="","",IF(Traitement!$B$4="SOLS",C489,C489-(Traitement!I486*0.12))))</f>
        <v/>
      </c>
      <c r="H489" s="5" t="str">
        <f>IF(B489="","",IF(Traitement!$B$4="SOLS","",IF(Traitement!$B$4="SOLS","",B489*10)))</f>
        <v/>
      </c>
      <c r="I489" s="26" t="str">
        <f>IF(B489="","",IF(C489="","",IF(Traitement!$B$4="SOLS","",(C489/B489)*10)))</f>
        <v/>
      </c>
    </row>
    <row r="490" spans="1:9" customFormat="1" x14ac:dyDescent="0.25">
      <c r="A490" s="21" t="str">
        <f>IF(Traitement!A487="","",Traitement!A487)</f>
        <v/>
      </c>
      <c r="B490" s="25" t="str">
        <f>IF($A490="","",IF(Traitement!$B$3="LECO",IF(Traitement!B487&lt;LDs!$C$3,CONCATENATE("(",Traitement!E487,")&lt;LD=",LDs!$C$4),Traitement!E487),IF(Traitement!$B$3="THERMO",IF(Traitement!B487&lt;LDs!$F$3,CONCATENATE("(",Traitement!E487,")&lt;LD=",LDs!$F$4),Traitement!E487),IF(Traitement!$B$3="ELEMENTAR",IF(Traitement!B487&lt;LDs!$I$3,CONCATENATE("(",Traitement!E487,")&lt;LD=",LDs!$I$4),Traitement!E487),""))))</f>
        <v/>
      </c>
      <c r="C490" s="5" t="str">
        <f>IF($A490="","",IF(Traitement!B483="THERMO",IF(Traitement!C487&lt;LDs!$F$6,CONCATENATE("(",Traitement!F487,")&lt;LD=",LDs!$F$7),Traitement!F487),IF(Traitement!B483="ELEMENTAR",IF(Traitement!C487&lt;LDs!$I$5,CONCATENATE("(",Traitement!F487,")&lt;LD=",LDs!$I$6),Traitement!F487),"")))</f>
        <v/>
      </c>
      <c r="D490" s="26" t="str">
        <f>IF($A490="","",IF(Traitement!B483="ELEMENTAR",IF(Traitement!D487&lt;LDs!$I$7,CONCATENATE("(",Traitement!G487,")&lt;LD=",LDs!$I$8),Traitement!G487),""))</f>
        <v/>
      </c>
      <c r="F490" s="25" t="str">
        <f>IF(G490="","",IF(Traitement!$B$4="SOLS","",G490*1.724))</f>
        <v/>
      </c>
      <c r="G490" s="5" t="str">
        <f>IF(C490="","",IF(Traitement!I487="","",IF(Traitement!$B$4="SOLS",C490,C490-(Traitement!I487*0.12))))</f>
        <v/>
      </c>
      <c r="H490" s="5" t="str">
        <f>IF(B490="","",IF(Traitement!$B$4="SOLS","",IF(Traitement!$B$4="SOLS","",B490*10)))</f>
        <v/>
      </c>
      <c r="I490" s="26" t="str">
        <f>IF(B490="","",IF(C490="","",IF(Traitement!$B$4="SOLS","",(C490/B490)*10)))</f>
        <v/>
      </c>
    </row>
    <row r="491" spans="1:9" customFormat="1" x14ac:dyDescent="0.25">
      <c r="A491" s="21" t="str">
        <f>IF(Traitement!A488="","",Traitement!A488)</f>
        <v/>
      </c>
      <c r="B491" s="25" t="str">
        <f>IF($A491="","",IF(Traitement!$B$3="LECO",IF(Traitement!B488&lt;LDs!$C$3,CONCATENATE("(",Traitement!E488,")&lt;LD=",LDs!$C$4),Traitement!E488),IF(Traitement!$B$3="THERMO",IF(Traitement!B488&lt;LDs!$F$3,CONCATENATE("(",Traitement!E488,")&lt;LD=",LDs!$F$4),Traitement!E488),IF(Traitement!$B$3="ELEMENTAR",IF(Traitement!B488&lt;LDs!$I$3,CONCATENATE("(",Traitement!E488,")&lt;LD=",LDs!$I$4),Traitement!E488),""))))</f>
        <v/>
      </c>
      <c r="C491" s="5" t="str">
        <f>IF($A491="","",IF(Traitement!B484="THERMO",IF(Traitement!C488&lt;LDs!$F$6,CONCATENATE("(",Traitement!F488,")&lt;LD=",LDs!$F$7),Traitement!F488),IF(Traitement!B484="ELEMENTAR",IF(Traitement!C488&lt;LDs!$I$5,CONCATENATE("(",Traitement!F488,")&lt;LD=",LDs!$I$6),Traitement!F488),"")))</f>
        <v/>
      </c>
      <c r="D491" s="26" t="str">
        <f>IF($A491="","",IF(Traitement!B484="ELEMENTAR",IF(Traitement!D488&lt;LDs!$I$7,CONCATENATE("(",Traitement!G488,")&lt;LD=",LDs!$I$8),Traitement!G488),""))</f>
        <v/>
      </c>
      <c r="F491" s="25" t="str">
        <f>IF(G491="","",IF(Traitement!$B$4="SOLS","",G491*1.724))</f>
        <v/>
      </c>
      <c r="G491" s="5" t="str">
        <f>IF(C491="","",IF(Traitement!I488="","",IF(Traitement!$B$4="SOLS",C491,C491-(Traitement!I488*0.12))))</f>
        <v/>
      </c>
      <c r="H491" s="5" t="str">
        <f>IF(B491="","",IF(Traitement!$B$4="SOLS","",IF(Traitement!$B$4="SOLS","",B491*10)))</f>
        <v/>
      </c>
      <c r="I491" s="26" t="str">
        <f>IF(B491="","",IF(C491="","",IF(Traitement!$B$4="SOLS","",(C491/B491)*10)))</f>
        <v/>
      </c>
    </row>
    <row r="492" spans="1:9" customFormat="1" x14ac:dyDescent="0.25">
      <c r="A492" s="21" t="str">
        <f>IF(Traitement!A489="","",Traitement!A489)</f>
        <v/>
      </c>
      <c r="B492" s="25" t="str">
        <f>IF($A492="","",IF(Traitement!$B$3="LECO",IF(Traitement!B489&lt;LDs!$C$3,CONCATENATE("(",Traitement!E489,")&lt;LD=",LDs!$C$4),Traitement!E489),IF(Traitement!$B$3="THERMO",IF(Traitement!B489&lt;LDs!$F$3,CONCATENATE("(",Traitement!E489,")&lt;LD=",LDs!$F$4),Traitement!E489),IF(Traitement!$B$3="ELEMENTAR",IF(Traitement!B489&lt;LDs!$I$3,CONCATENATE("(",Traitement!E489,")&lt;LD=",LDs!$I$4),Traitement!E489),""))))</f>
        <v/>
      </c>
      <c r="C492" s="5" t="str">
        <f>IF($A492="","",IF(Traitement!B485="THERMO",IF(Traitement!C489&lt;LDs!$F$6,CONCATENATE("(",Traitement!F489,")&lt;LD=",LDs!$F$7),Traitement!F489),IF(Traitement!B485="ELEMENTAR",IF(Traitement!C489&lt;LDs!$I$5,CONCATENATE("(",Traitement!F489,")&lt;LD=",LDs!$I$6),Traitement!F489),"")))</f>
        <v/>
      </c>
      <c r="D492" s="26" t="str">
        <f>IF($A492="","",IF(Traitement!B485="ELEMENTAR",IF(Traitement!D489&lt;LDs!$I$7,CONCATENATE("(",Traitement!G489,")&lt;LD=",LDs!$I$8),Traitement!G489),""))</f>
        <v/>
      </c>
      <c r="F492" s="25" t="str">
        <f>IF(G492="","",IF(Traitement!$B$4="SOLS","",G492*1.724))</f>
        <v/>
      </c>
      <c r="G492" s="5" t="str">
        <f>IF(C492="","",IF(Traitement!I489="","",IF(Traitement!$B$4="SOLS",C492,C492-(Traitement!I489*0.12))))</f>
        <v/>
      </c>
      <c r="H492" s="5" t="str">
        <f>IF(B492="","",IF(Traitement!$B$4="SOLS","",IF(Traitement!$B$4="SOLS","",B492*10)))</f>
        <v/>
      </c>
      <c r="I492" s="26" t="str">
        <f>IF(B492="","",IF(C492="","",IF(Traitement!$B$4="SOLS","",(C492/B492)*10)))</f>
        <v/>
      </c>
    </row>
    <row r="493" spans="1:9" customFormat="1" x14ac:dyDescent="0.25">
      <c r="A493" s="21" t="str">
        <f>IF(Traitement!A490="","",Traitement!A490)</f>
        <v/>
      </c>
      <c r="B493" s="25" t="str">
        <f>IF($A493="","",IF(Traitement!$B$3="LECO",IF(Traitement!B490&lt;LDs!$C$3,CONCATENATE("(",Traitement!E490,")&lt;LD=",LDs!$C$4),Traitement!E490),IF(Traitement!$B$3="THERMO",IF(Traitement!B490&lt;LDs!$F$3,CONCATENATE("(",Traitement!E490,")&lt;LD=",LDs!$F$4),Traitement!E490),IF(Traitement!$B$3="ELEMENTAR",IF(Traitement!B490&lt;LDs!$I$3,CONCATENATE("(",Traitement!E490,")&lt;LD=",LDs!$I$4),Traitement!E490),""))))</f>
        <v/>
      </c>
      <c r="C493" s="5" t="str">
        <f>IF($A493="","",IF(Traitement!B486="THERMO",IF(Traitement!C490&lt;LDs!$F$6,CONCATENATE("(",Traitement!F490,")&lt;LD=",LDs!$F$7),Traitement!F490),IF(Traitement!B486="ELEMENTAR",IF(Traitement!C490&lt;LDs!$I$5,CONCATENATE("(",Traitement!F490,")&lt;LD=",LDs!$I$6),Traitement!F490),"")))</f>
        <v/>
      </c>
      <c r="D493" s="26" t="str">
        <f>IF($A493="","",IF(Traitement!B486="ELEMENTAR",IF(Traitement!D490&lt;LDs!$I$7,CONCATENATE("(",Traitement!G490,")&lt;LD=",LDs!$I$8),Traitement!G490),""))</f>
        <v/>
      </c>
      <c r="F493" s="25" t="str">
        <f>IF(G493="","",IF(Traitement!$B$4="SOLS","",G493*1.724))</f>
        <v/>
      </c>
      <c r="G493" s="5" t="str">
        <f>IF(C493="","",IF(Traitement!I490="","",IF(Traitement!$B$4="SOLS",C493,C493-(Traitement!I490*0.12))))</f>
        <v/>
      </c>
      <c r="H493" s="5" t="str">
        <f>IF(B493="","",IF(Traitement!$B$4="SOLS","",IF(Traitement!$B$4="SOLS","",B493*10)))</f>
        <v/>
      </c>
      <c r="I493" s="26" t="str">
        <f>IF(B493="","",IF(C493="","",IF(Traitement!$B$4="SOLS","",(C493/B493)*10)))</f>
        <v/>
      </c>
    </row>
    <row r="494" spans="1:9" customFormat="1" x14ac:dyDescent="0.25">
      <c r="A494" s="21" t="str">
        <f>IF(Traitement!A491="","",Traitement!A491)</f>
        <v/>
      </c>
      <c r="B494" s="25" t="str">
        <f>IF($A494="","",IF(Traitement!$B$3="LECO",IF(Traitement!B491&lt;LDs!$C$3,CONCATENATE("(",Traitement!E491,")&lt;LD=",LDs!$C$4),Traitement!E491),IF(Traitement!$B$3="THERMO",IF(Traitement!B491&lt;LDs!$F$3,CONCATENATE("(",Traitement!E491,")&lt;LD=",LDs!$F$4),Traitement!E491),IF(Traitement!$B$3="ELEMENTAR",IF(Traitement!B491&lt;LDs!$I$3,CONCATENATE("(",Traitement!E491,")&lt;LD=",LDs!$I$4),Traitement!E491),""))))</f>
        <v/>
      </c>
      <c r="C494" s="5" t="str">
        <f>IF($A494="","",IF(Traitement!B487="THERMO",IF(Traitement!C491&lt;LDs!$F$6,CONCATENATE("(",Traitement!F491,")&lt;LD=",LDs!$F$7),Traitement!F491),IF(Traitement!B487="ELEMENTAR",IF(Traitement!C491&lt;LDs!$I$5,CONCATENATE("(",Traitement!F491,")&lt;LD=",LDs!$I$6),Traitement!F491),"")))</f>
        <v/>
      </c>
      <c r="D494" s="26" t="str">
        <f>IF($A494="","",IF(Traitement!B487="ELEMENTAR",IF(Traitement!D491&lt;LDs!$I$7,CONCATENATE("(",Traitement!G491,")&lt;LD=",LDs!$I$8),Traitement!G491),""))</f>
        <v/>
      </c>
      <c r="F494" s="25" t="str">
        <f>IF(G494="","",IF(Traitement!$B$4="SOLS","",G494*1.724))</f>
        <v/>
      </c>
      <c r="G494" s="5" t="str">
        <f>IF(C494="","",IF(Traitement!I491="","",IF(Traitement!$B$4="SOLS",C494,C494-(Traitement!I491*0.12))))</f>
        <v/>
      </c>
      <c r="H494" s="5" t="str">
        <f>IF(B494="","",IF(Traitement!$B$4="SOLS","",IF(Traitement!$B$4="SOLS","",B494*10)))</f>
        <v/>
      </c>
      <c r="I494" s="26" t="str">
        <f>IF(B494="","",IF(C494="","",IF(Traitement!$B$4="SOLS","",(C494/B494)*10)))</f>
        <v/>
      </c>
    </row>
    <row r="495" spans="1:9" customFormat="1" x14ac:dyDescent="0.25">
      <c r="A495" s="21" t="str">
        <f>IF(Traitement!A492="","",Traitement!A492)</f>
        <v/>
      </c>
      <c r="B495" s="25" t="str">
        <f>IF($A495="","",IF(Traitement!$B$3="LECO",IF(Traitement!B492&lt;LDs!$C$3,CONCATENATE("(",Traitement!E492,")&lt;LD=",LDs!$C$4),Traitement!E492),IF(Traitement!$B$3="THERMO",IF(Traitement!B492&lt;LDs!$F$3,CONCATENATE("(",Traitement!E492,")&lt;LD=",LDs!$F$4),Traitement!E492),IF(Traitement!$B$3="ELEMENTAR",IF(Traitement!B492&lt;LDs!$I$3,CONCATENATE("(",Traitement!E492,")&lt;LD=",LDs!$I$4),Traitement!E492),""))))</f>
        <v/>
      </c>
      <c r="C495" s="5" t="str">
        <f>IF($A495="","",IF(Traitement!B488="THERMO",IF(Traitement!C492&lt;LDs!$F$6,CONCATENATE("(",Traitement!F492,")&lt;LD=",LDs!$F$7),Traitement!F492),IF(Traitement!B488="ELEMENTAR",IF(Traitement!C492&lt;LDs!$I$5,CONCATENATE("(",Traitement!F492,")&lt;LD=",LDs!$I$6),Traitement!F492),"")))</f>
        <v/>
      </c>
      <c r="D495" s="26" t="str">
        <f>IF($A495="","",IF(Traitement!B488="ELEMENTAR",IF(Traitement!D492&lt;LDs!$I$7,CONCATENATE("(",Traitement!G492,")&lt;LD=",LDs!$I$8),Traitement!G492),""))</f>
        <v/>
      </c>
      <c r="F495" s="25" t="str">
        <f>IF(G495="","",IF(Traitement!$B$4="SOLS","",G495*1.724))</f>
        <v/>
      </c>
      <c r="G495" s="5" t="str">
        <f>IF(C495="","",IF(Traitement!I492="","",IF(Traitement!$B$4="SOLS",C495,C495-(Traitement!I492*0.12))))</f>
        <v/>
      </c>
      <c r="H495" s="5" t="str">
        <f>IF(B495="","",IF(Traitement!$B$4="SOLS","",IF(Traitement!$B$4="SOLS","",B495*10)))</f>
        <v/>
      </c>
      <c r="I495" s="26" t="str">
        <f>IF(B495="","",IF(C495="","",IF(Traitement!$B$4="SOLS","",(C495/B495)*10)))</f>
        <v/>
      </c>
    </row>
    <row r="496" spans="1:9" customFormat="1" x14ac:dyDescent="0.25">
      <c r="A496" s="21" t="str">
        <f>IF(Traitement!A493="","",Traitement!A493)</f>
        <v/>
      </c>
      <c r="B496" s="25" t="str">
        <f>IF($A496="","",IF(Traitement!$B$3="LECO",IF(Traitement!B493&lt;LDs!$C$3,CONCATENATE("(",Traitement!E493,")&lt;LD=",LDs!$C$4),Traitement!E493),IF(Traitement!$B$3="THERMO",IF(Traitement!B493&lt;LDs!$F$3,CONCATENATE("(",Traitement!E493,")&lt;LD=",LDs!$F$4),Traitement!E493),IF(Traitement!$B$3="ELEMENTAR",IF(Traitement!B493&lt;LDs!$I$3,CONCATENATE("(",Traitement!E493,")&lt;LD=",LDs!$I$4),Traitement!E493),""))))</f>
        <v/>
      </c>
      <c r="C496" s="5" t="str">
        <f>IF($A496="","",IF(Traitement!B489="THERMO",IF(Traitement!C493&lt;LDs!$F$6,CONCATENATE("(",Traitement!F493,")&lt;LD=",LDs!$F$7),Traitement!F493),IF(Traitement!B489="ELEMENTAR",IF(Traitement!C493&lt;LDs!$I$5,CONCATENATE("(",Traitement!F493,")&lt;LD=",LDs!$I$6),Traitement!F493),"")))</f>
        <v/>
      </c>
      <c r="D496" s="26" t="str">
        <f>IF($A496="","",IF(Traitement!B489="ELEMENTAR",IF(Traitement!D493&lt;LDs!$I$7,CONCATENATE("(",Traitement!G493,")&lt;LD=",LDs!$I$8),Traitement!G493),""))</f>
        <v/>
      </c>
      <c r="F496" s="25" t="str">
        <f>IF(G496="","",IF(Traitement!$B$4="SOLS","",G496*1.724))</f>
        <v/>
      </c>
      <c r="G496" s="5" t="str">
        <f>IF(C496="","",IF(Traitement!I493="","",IF(Traitement!$B$4="SOLS",C496,C496-(Traitement!I493*0.12))))</f>
        <v/>
      </c>
      <c r="H496" s="5" t="str">
        <f>IF(B496="","",IF(Traitement!$B$4="SOLS","",IF(Traitement!$B$4="SOLS","",B496*10)))</f>
        <v/>
      </c>
      <c r="I496" s="26" t="str">
        <f>IF(B496="","",IF(C496="","",IF(Traitement!$B$4="SOLS","",(C496/B496)*10)))</f>
        <v/>
      </c>
    </row>
    <row r="497" spans="1:9" customFormat="1" x14ac:dyDescent="0.25">
      <c r="A497" s="21" t="str">
        <f>IF(Traitement!A494="","",Traitement!A494)</f>
        <v/>
      </c>
      <c r="B497" s="25" t="str">
        <f>IF($A497="","",IF(Traitement!$B$3="LECO",IF(Traitement!B494&lt;LDs!$C$3,CONCATENATE("(",Traitement!E494,")&lt;LD=",LDs!$C$4),Traitement!E494),IF(Traitement!$B$3="THERMO",IF(Traitement!B494&lt;LDs!$F$3,CONCATENATE("(",Traitement!E494,")&lt;LD=",LDs!$F$4),Traitement!E494),IF(Traitement!$B$3="ELEMENTAR",IF(Traitement!B494&lt;LDs!$I$3,CONCATENATE("(",Traitement!E494,")&lt;LD=",LDs!$I$4),Traitement!E494),""))))</f>
        <v/>
      </c>
      <c r="C497" s="5" t="str">
        <f>IF($A497="","",IF(Traitement!B490="THERMO",IF(Traitement!C494&lt;LDs!$F$6,CONCATENATE("(",Traitement!F494,")&lt;LD=",LDs!$F$7),Traitement!F494),IF(Traitement!B490="ELEMENTAR",IF(Traitement!C494&lt;LDs!$I$5,CONCATENATE("(",Traitement!F494,")&lt;LD=",LDs!$I$6),Traitement!F494),"")))</f>
        <v/>
      </c>
      <c r="D497" s="26" t="str">
        <f>IF($A497="","",IF(Traitement!B490="ELEMENTAR",IF(Traitement!D494&lt;LDs!$I$7,CONCATENATE("(",Traitement!G494,")&lt;LD=",LDs!$I$8),Traitement!G494),""))</f>
        <v/>
      </c>
      <c r="F497" s="25" t="str">
        <f>IF(G497="","",IF(Traitement!$B$4="SOLS","",G497*1.724))</f>
        <v/>
      </c>
      <c r="G497" s="5" t="str">
        <f>IF(C497="","",IF(Traitement!I494="","",IF(Traitement!$B$4="SOLS",C497,C497-(Traitement!I494*0.12))))</f>
        <v/>
      </c>
      <c r="H497" s="5" t="str">
        <f>IF(B497="","",IF(Traitement!$B$4="SOLS","",IF(Traitement!$B$4="SOLS","",B497*10)))</f>
        <v/>
      </c>
      <c r="I497" s="26" t="str">
        <f>IF(B497="","",IF(C497="","",IF(Traitement!$B$4="SOLS","",(C497/B497)*10)))</f>
        <v/>
      </c>
    </row>
    <row r="498" spans="1:9" customFormat="1" x14ac:dyDescent="0.25">
      <c r="A498" s="21" t="str">
        <f>IF(Traitement!A495="","",Traitement!A495)</f>
        <v/>
      </c>
      <c r="B498" s="25" t="str">
        <f>IF($A498="","",IF(Traitement!$B$3="LECO",IF(Traitement!B495&lt;LDs!$C$3,CONCATENATE("(",Traitement!E495,")&lt;LD=",LDs!$C$4),Traitement!E495),IF(Traitement!$B$3="THERMO",IF(Traitement!B495&lt;LDs!$F$3,CONCATENATE("(",Traitement!E495,")&lt;LD=",LDs!$F$4),Traitement!E495),IF(Traitement!$B$3="ELEMENTAR",IF(Traitement!B495&lt;LDs!$I$3,CONCATENATE("(",Traitement!E495,")&lt;LD=",LDs!$I$4),Traitement!E495),""))))</f>
        <v/>
      </c>
      <c r="C498" s="5" t="str">
        <f>IF($A498="","",IF(Traitement!B491="THERMO",IF(Traitement!C495&lt;LDs!$F$6,CONCATENATE("(",Traitement!F495,")&lt;LD=",LDs!$F$7),Traitement!F495),IF(Traitement!B491="ELEMENTAR",IF(Traitement!C495&lt;LDs!$I$5,CONCATENATE("(",Traitement!F495,")&lt;LD=",LDs!$I$6),Traitement!F495),"")))</f>
        <v/>
      </c>
      <c r="D498" s="26" t="str">
        <f>IF($A498="","",IF(Traitement!B491="ELEMENTAR",IF(Traitement!D495&lt;LDs!$I$7,CONCATENATE("(",Traitement!G495,")&lt;LD=",LDs!$I$8),Traitement!G495),""))</f>
        <v/>
      </c>
      <c r="F498" s="25" t="str">
        <f>IF(G498="","",IF(Traitement!$B$4="SOLS","",G498*1.724))</f>
        <v/>
      </c>
      <c r="G498" s="5" t="str">
        <f>IF(C498="","",IF(Traitement!I495="","",IF(Traitement!$B$4="SOLS",C498,C498-(Traitement!I495*0.12))))</f>
        <v/>
      </c>
      <c r="H498" s="5" t="str">
        <f>IF(B498="","",IF(Traitement!$B$4="SOLS","",IF(Traitement!$B$4="SOLS","",B498*10)))</f>
        <v/>
      </c>
      <c r="I498" s="26" t="str">
        <f>IF(B498="","",IF(C498="","",IF(Traitement!$B$4="SOLS","",(C498/B498)*10)))</f>
        <v/>
      </c>
    </row>
    <row r="499" spans="1:9" customFormat="1" x14ac:dyDescent="0.25">
      <c r="A499" s="21" t="str">
        <f>IF(Traitement!A496="","",Traitement!A496)</f>
        <v/>
      </c>
      <c r="B499" s="25" t="str">
        <f>IF($A499="","",IF(Traitement!$B$3="LECO",IF(Traitement!B496&lt;LDs!$C$3,CONCATENATE("(",Traitement!E496,")&lt;LD=",LDs!$C$4),Traitement!E496),IF(Traitement!$B$3="THERMO",IF(Traitement!B496&lt;LDs!$F$3,CONCATENATE("(",Traitement!E496,")&lt;LD=",LDs!$F$4),Traitement!E496),IF(Traitement!$B$3="ELEMENTAR",IF(Traitement!B496&lt;LDs!$I$3,CONCATENATE("(",Traitement!E496,")&lt;LD=",LDs!$I$4),Traitement!E496),""))))</f>
        <v/>
      </c>
      <c r="C499" s="5" t="str">
        <f>IF($A499="","",IF(Traitement!B492="THERMO",IF(Traitement!C496&lt;LDs!$F$6,CONCATENATE("(",Traitement!F496,")&lt;LD=",LDs!$F$7),Traitement!F496),IF(Traitement!B492="ELEMENTAR",IF(Traitement!C496&lt;LDs!$I$5,CONCATENATE("(",Traitement!F496,")&lt;LD=",LDs!$I$6),Traitement!F496),"")))</f>
        <v/>
      </c>
      <c r="D499" s="26" t="str">
        <f>IF($A499="","",IF(Traitement!B492="ELEMENTAR",IF(Traitement!D496&lt;LDs!$I$7,CONCATENATE("(",Traitement!G496,")&lt;LD=",LDs!$I$8),Traitement!G496),""))</f>
        <v/>
      </c>
      <c r="F499" s="25" t="str">
        <f>IF(G499="","",IF(Traitement!$B$4="SOLS","",G499*1.724))</f>
        <v/>
      </c>
      <c r="G499" s="5" t="str">
        <f>IF(C499="","",IF(Traitement!I496="","",IF(Traitement!$B$4="SOLS",C499,C499-(Traitement!I496*0.12))))</f>
        <v/>
      </c>
      <c r="H499" s="5" t="str">
        <f>IF(B499="","",IF(Traitement!$B$4="SOLS","",IF(Traitement!$B$4="SOLS","",B499*10)))</f>
        <v/>
      </c>
      <c r="I499" s="26" t="str">
        <f>IF(B499="","",IF(C499="","",IF(Traitement!$B$4="SOLS","",(C499/B499)*10)))</f>
        <v/>
      </c>
    </row>
    <row r="500" spans="1:9" customFormat="1" x14ac:dyDescent="0.25">
      <c r="A500" s="21" t="str">
        <f>IF(Traitement!A497="","",Traitement!A497)</f>
        <v/>
      </c>
      <c r="B500" s="25" t="str">
        <f>IF($A500="","",IF(Traitement!$B$3="LECO",IF(Traitement!B497&lt;LDs!$C$3,CONCATENATE("(",Traitement!E497,")&lt;LD=",LDs!$C$4),Traitement!E497),IF(Traitement!$B$3="THERMO",IF(Traitement!B497&lt;LDs!$F$3,CONCATENATE("(",Traitement!E497,")&lt;LD=",LDs!$F$4),Traitement!E497),IF(Traitement!$B$3="ELEMENTAR",IF(Traitement!B497&lt;LDs!$I$3,CONCATENATE("(",Traitement!E497,")&lt;LD=",LDs!$I$4),Traitement!E497),""))))</f>
        <v/>
      </c>
      <c r="C500" s="5" t="str">
        <f>IF($A500="","",IF(Traitement!B493="THERMO",IF(Traitement!C497&lt;LDs!$F$6,CONCATENATE("(",Traitement!F497,")&lt;LD=",LDs!$F$7),Traitement!F497),IF(Traitement!B493="ELEMENTAR",IF(Traitement!C497&lt;LDs!$I$5,CONCATENATE("(",Traitement!F497,")&lt;LD=",LDs!$I$6),Traitement!F497),"")))</f>
        <v/>
      </c>
      <c r="D500" s="26" t="str">
        <f>IF($A500="","",IF(Traitement!B493="ELEMENTAR",IF(Traitement!D497&lt;LDs!$I$7,CONCATENATE("(",Traitement!G497,")&lt;LD=",LDs!$I$8),Traitement!G497),""))</f>
        <v/>
      </c>
      <c r="F500" s="25" t="str">
        <f>IF(G500="","",IF(Traitement!$B$4="SOLS","",G500*1.724))</f>
        <v/>
      </c>
      <c r="G500" s="5" t="str">
        <f>IF(C500="","",IF(Traitement!I497="","",IF(Traitement!$B$4="SOLS",C500,C500-(Traitement!I497*0.12))))</f>
        <v/>
      </c>
      <c r="H500" s="5" t="str">
        <f>IF(B500="","",IF(Traitement!$B$4="SOLS","",IF(Traitement!$B$4="SOLS","",B500*10)))</f>
        <v/>
      </c>
      <c r="I500" s="26" t="str">
        <f>IF(B500="","",IF(C500="","",IF(Traitement!$B$4="SOLS","",(C500/B500)*10)))</f>
        <v/>
      </c>
    </row>
    <row r="501" spans="1:9" customFormat="1" x14ac:dyDescent="0.25">
      <c r="A501" s="21" t="str">
        <f>IF(Traitement!A498="","",Traitement!A498)</f>
        <v/>
      </c>
      <c r="B501" s="25" t="str">
        <f>IF($A501="","",IF(Traitement!$B$3="LECO",IF(Traitement!B498&lt;LDs!$C$3,CONCATENATE("(",Traitement!E498,")&lt;LD=",LDs!$C$4),Traitement!E498),IF(Traitement!$B$3="THERMO",IF(Traitement!B498&lt;LDs!$F$3,CONCATENATE("(",Traitement!E498,")&lt;LD=",LDs!$F$4),Traitement!E498),IF(Traitement!$B$3="ELEMENTAR",IF(Traitement!B498&lt;LDs!$I$3,CONCATENATE("(",Traitement!E498,")&lt;LD=",LDs!$I$4),Traitement!E498),""))))</f>
        <v/>
      </c>
      <c r="C501" s="5" t="str">
        <f>IF($A501="","",IF(Traitement!B494="THERMO",IF(Traitement!C498&lt;LDs!$F$6,CONCATENATE("(",Traitement!F498,")&lt;LD=",LDs!$F$7),Traitement!F498),IF(Traitement!B494="ELEMENTAR",IF(Traitement!C498&lt;LDs!$I$5,CONCATENATE("(",Traitement!F498,")&lt;LD=",LDs!$I$6),Traitement!F498),"")))</f>
        <v/>
      </c>
      <c r="D501" s="26" t="str">
        <f>IF($A501="","",IF(Traitement!B494="ELEMENTAR",IF(Traitement!D498&lt;LDs!$I$7,CONCATENATE("(",Traitement!G498,")&lt;LD=",LDs!$I$8),Traitement!G498),""))</f>
        <v/>
      </c>
      <c r="F501" s="25" t="str">
        <f>IF(G501="","",IF(Traitement!$B$4="SOLS","",G501*1.724))</f>
        <v/>
      </c>
      <c r="G501" s="5" t="str">
        <f>IF(C501="","",IF(Traitement!I498="","",IF(Traitement!$B$4="SOLS",C501,C501-(Traitement!I498*0.12))))</f>
        <v/>
      </c>
      <c r="H501" s="5" t="str">
        <f>IF(B501="","",IF(Traitement!$B$4="SOLS","",IF(Traitement!$B$4="SOLS","",B501*10)))</f>
        <v/>
      </c>
      <c r="I501" s="26" t="str">
        <f>IF(B501="","",IF(C501="","",IF(Traitement!$B$4="SOLS","",(C501/B501)*10)))</f>
        <v/>
      </c>
    </row>
    <row r="502" spans="1:9" customFormat="1" x14ac:dyDescent="0.25">
      <c r="A502" s="21" t="str">
        <f>IF(Traitement!A499="","",Traitement!A499)</f>
        <v/>
      </c>
      <c r="B502" s="25" t="str">
        <f>IF($A502="","",IF(Traitement!$B$3="LECO",IF(Traitement!B499&lt;LDs!$C$3,CONCATENATE("(",Traitement!E499,")&lt;LD=",LDs!$C$4),Traitement!E499),IF(Traitement!$B$3="THERMO",IF(Traitement!B499&lt;LDs!$F$3,CONCATENATE("(",Traitement!E499,")&lt;LD=",LDs!$F$4),Traitement!E499),IF(Traitement!$B$3="ELEMENTAR",IF(Traitement!B499&lt;LDs!$I$3,CONCATENATE("(",Traitement!E499,")&lt;LD=",LDs!$I$4),Traitement!E499),""))))</f>
        <v/>
      </c>
      <c r="C502" s="5" t="str">
        <f>IF($A502="","",IF(Traitement!B495="THERMO",IF(Traitement!C499&lt;LDs!$F$6,CONCATENATE("(",Traitement!F499,")&lt;LD=",LDs!$F$7),Traitement!F499),IF(Traitement!B495="ELEMENTAR",IF(Traitement!C499&lt;LDs!$I$5,CONCATENATE("(",Traitement!F499,")&lt;LD=",LDs!$I$6),Traitement!F499),"")))</f>
        <v/>
      </c>
      <c r="D502" s="26" t="str">
        <f>IF($A502="","",IF(Traitement!B495="ELEMENTAR",IF(Traitement!D499&lt;LDs!$I$7,CONCATENATE("(",Traitement!G499,")&lt;LD=",LDs!$I$8),Traitement!G499),""))</f>
        <v/>
      </c>
      <c r="F502" s="25" t="str">
        <f>IF(G502="","",IF(Traitement!$B$4="SOLS","",G502*1.724))</f>
        <v/>
      </c>
      <c r="G502" s="5" t="str">
        <f>IF(C502="","",IF(Traitement!I499="","",IF(Traitement!$B$4="SOLS",C502,C502-(Traitement!I499*0.12))))</f>
        <v/>
      </c>
      <c r="H502" s="5" t="str">
        <f>IF(B502="","",IF(Traitement!$B$4="SOLS","",IF(Traitement!$B$4="SOLS","",B502*10)))</f>
        <v/>
      </c>
      <c r="I502" s="26" t="str">
        <f>IF(B502="","",IF(C502="","",IF(Traitement!$B$4="SOLS","",(C502/B502)*10)))</f>
        <v/>
      </c>
    </row>
    <row r="503" spans="1:9" customFormat="1" x14ac:dyDescent="0.25">
      <c r="A503" s="21" t="str">
        <f>IF(Traitement!A500="","",Traitement!A500)</f>
        <v/>
      </c>
      <c r="B503" s="25" t="str">
        <f>IF($A503="","",IF(Traitement!$B$3="LECO",IF(Traitement!B500&lt;LDs!$C$3,CONCATENATE("(",Traitement!E500,")&lt;LD=",LDs!$C$4),Traitement!E500),IF(Traitement!$B$3="THERMO",IF(Traitement!B500&lt;LDs!$F$3,CONCATENATE("(",Traitement!E500,")&lt;LD=",LDs!$F$4),Traitement!E500),IF(Traitement!$B$3="ELEMENTAR",IF(Traitement!B500&lt;LDs!$I$3,CONCATENATE("(",Traitement!E500,")&lt;LD=",LDs!$I$4),Traitement!E500),""))))</f>
        <v/>
      </c>
      <c r="C503" s="5" t="str">
        <f>IF($A503="","",IF(Traitement!B496="THERMO",IF(Traitement!C500&lt;LDs!$F$6,CONCATENATE("(",Traitement!F500,")&lt;LD=",LDs!$F$7),Traitement!F500),IF(Traitement!B496="ELEMENTAR",IF(Traitement!C500&lt;LDs!$I$5,CONCATENATE("(",Traitement!F500,")&lt;LD=",LDs!$I$6),Traitement!F500),"")))</f>
        <v/>
      </c>
      <c r="D503" s="26" t="str">
        <f>IF($A503="","",IF(Traitement!B496="ELEMENTAR",IF(Traitement!D500&lt;LDs!$I$7,CONCATENATE("(",Traitement!G500,")&lt;LD=",LDs!$I$8),Traitement!G500),""))</f>
        <v/>
      </c>
      <c r="F503" s="25" t="str">
        <f>IF(G503="","",IF(Traitement!$B$4="SOLS","",G503*1.724))</f>
        <v/>
      </c>
      <c r="G503" s="5" t="str">
        <f>IF(C503="","",IF(Traitement!I500="","",IF(Traitement!$B$4="SOLS",C503,C503-(Traitement!I500*0.12))))</f>
        <v/>
      </c>
      <c r="H503" s="5" t="str">
        <f>IF(B503="","",IF(Traitement!$B$4="SOLS","",IF(Traitement!$B$4="SOLS","",B503*10)))</f>
        <v/>
      </c>
      <c r="I503" s="26" t="str">
        <f>IF(B503="","",IF(C503="","",IF(Traitement!$B$4="SOLS","",(C503/B503)*10)))</f>
        <v/>
      </c>
    </row>
    <row r="504" spans="1:9" customFormat="1" x14ac:dyDescent="0.25">
      <c r="A504" s="21" t="str">
        <f>IF(Traitement!A501="","",Traitement!A501)</f>
        <v/>
      </c>
      <c r="B504" s="25" t="str">
        <f>IF($A504="","",IF(Traitement!$B$3="LECO",IF(Traitement!B501&lt;LDs!$C$3,CONCATENATE("(",Traitement!E501,")&lt;LD=",LDs!$C$4),Traitement!E501),IF(Traitement!$B$3="THERMO",IF(Traitement!B501&lt;LDs!$F$3,CONCATENATE("(",Traitement!E501,")&lt;LD=",LDs!$F$4),Traitement!E501),IF(Traitement!$B$3="ELEMENTAR",IF(Traitement!B501&lt;LDs!$I$3,CONCATENATE("(",Traitement!E501,")&lt;LD=",LDs!$I$4),Traitement!E501),""))))</f>
        <v/>
      </c>
      <c r="C504" s="5" t="str">
        <f>IF($A504="","",IF(Traitement!B497="THERMO",IF(Traitement!C501&lt;LDs!$F$6,CONCATENATE("(",Traitement!F501,")&lt;LD=",LDs!$F$7),Traitement!F501),IF(Traitement!B497="ELEMENTAR",IF(Traitement!C501&lt;LDs!$I$5,CONCATENATE("(",Traitement!F501,")&lt;LD=",LDs!$I$6),Traitement!F501),"")))</f>
        <v/>
      </c>
      <c r="D504" s="26" t="str">
        <f>IF($A504="","",IF(Traitement!B497="ELEMENTAR",IF(Traitement!D501&lt;LDs!$I$7,CONCATENATE("(",Traitement!G501,")&lt;LD=",LDs!$I$8),Traitement!G501),""))</f>
        <v/>
      </c>
      <c r="F504" s="25" t="str">
        <f>IF(G504="","",IF(Traitement!$B$4="SOLS","",G504*1.724))</f>
        <v/>
      </c>
      <c r="G504" s="5" t="str">
        <f>IF(C504="","",IF(Traitement!I501="","",IF(Traitement!$B$4="SOLS",C504,C504-(Traitement!I501*0.12))))</f>
        <v/>
      </c>
      <c r="H504" s="5" t="str">
        <f>IF(B504="","",IF(Traitement!$B$4="SOLS","",IF(Traitement!$B$4="SOLS","",B504*10)))</f>
        <v/>
      </c>
      <c r="I504" s="26" t="str">
        <f>IF(B504="","",IF(C504="","",IF(Traitement!$B$4="SOLS","",(C504/B504)*10)))</f>
        <v/>
      </c>
    </row>
    <row r="505" spans="1:9" customFormat="1" x14ac:dyDescent="0.25">
      <c r="A505" s="21" t="str">
        <f>IF(Traitement!A502="","",Traitement!A502)</f>
        <v/>
      </c>
      <c r="B505" s="25" t="str">
        <f>IF($A505="","",IF(Traitement!$B$3="LECO",IF(Traitement!B502&lt;LDs!$C$3,CONCATENATE("(",Traitement!E502,")&lt;LD=",LDs!$C$4),Traitement!E502),IF(Traitement!$B$3="THERMO",IF(Traitement!B502&lt;LDs!$F$3,CONCATENATE("(",Traitement!E502,")&lt;LD=",LDs!$F$4),Traitement!E502),IF(Traitement!$B$3="ELEMENTAR",IF(Traitement!B502&lt;LDs!$I$3,CONCATENATE("(",Traitement!E502,")&lt;LD=",LDs!$I$4),Traitement!E502),""))))</f>
        <v/>
      </c>
      <c r="C505" s="5" t="str">
        <f>IF($A505="","",IF(Traitement!B498="THERMO",IF(Traitement!C502&lt;LDs!$F$6,CONCATENATE("(",Traitement!F502,")&lt;LD=",LDs!$F$7),Traitement!F502),IF(Traitement!B498="ELEMENTAR",IF(Traitement!C502&lt;LDs!$I$5,CONCATENATE("(",Traitement!F502,")&lt;LD=",LDs!$I$6),Traitement!F502),"")))</f>
        <v/>
      </c>
      <c r="D505" s="26" t="str">
        <f>IF($A505="","",IF(Traitement!B498="ELEMENTAR",IF(Traitement!D502&lt;LDs!$I$7,CONCATENATE("(",Traitement!G502,")&lt;LD=",LDs!$I$8),Traitement!G502),""))</f>
        <v/>
      </c>
      <c r="F505" s="25" t="str">
        <f>IF(G505="","",IF(Traitement!$B$4="SOLS","",G505*1.724))</f>
        <v/>
      </c>
      <c r="G505" s="5" t="str">
        <f>IF(C505="","",IF(Traitement!I502="","",IF(Traitement!$B$4="SOLS",C505,C505-(Traitement!I502*0.12))))</f>
        <v/>
      </c>
      <c r="H505" s="5" t="str">
        <f>IF(B505="","",IF(Traitement!$B$4="SOLS","",IF(Traitement!$B$4="SOLS","",B505*10)))</f>
        <v/>
      </c>
      <c r="I505" s="26" t="str">
        <f>IF(B505="","",IF(C505="","",IF(Traitement!$B$4="SOLS","",(C505/B505)*10)))</f>
        <v/>
      </c>
    </row>
    <row r="506" spans="1:9" customFormat="1" x14ac:dyDescent="0.25">
      <c r="A506" s="21" t="str">
        <f>IF(Traitement!A503="","",Traitement!A503)</f>
        <v/>
      </c>
      <c r="B506" s="25" t="str">
        <f>IF($A506="","",IF(Traitement!$B$3="LECO",IF(Traitement!B503&lt;LDs!$C$3,CONCATENATE("(",Traitement!E503,")&lt;LD=",LDs!$C$4),Traitement!E503),IF(Traitement!$B$3="THERMO",IF(Traitement!B503&lt;LDs!$F$3,CONCATENATE("(",Traitement!E503,")&lt;LD=",LDs!$F$4),Traitement!E503),IF(Traitement!$B$3="ELEMENTAR",IF(Traitement!B503&lt;LDs!$I$3,CONCATENATE("(",Traitement!E503,")&lt;LD=",LDs!$I$4),Traitement!E503),""))))</f>
        <v/>
      </c>
      <c r="C506" s="5" t="str">
        <f>IF($A506="","",IF(Traitement!B499="THERMO",IF(Traitement!C503&lt;LDs!$F$6,CONCATENATE("(",Traitement!F503,")&lt;LD=",LDs!$F$7),Traitement!F503),IF(Traitement!B499="ELEMENTAR",IF(Traitement!C503&lt;LDs!$I$5,CONCATENATE("(",Traitement!F503,")&lt;LD=",LDs!$I$6),Traitement!F503),"")))</f>
        <v/>
      </c>
      <c r="D506" s="26" t="str">
        <f>IF($A506="","",IF(Traitement!B499="ELEMENTAR",IF(Traitement!D503&lt;LDs!$I$7,CONCATENATE("(",Traitement!G503,")&lt;LD=",LDs!$I$8),Traitement!G503),""))</f>
        <v/>
      </c>
      <c r="F506" s="25" t="str">
        <f>IF(G506="","",IF(Traitement!$B$4="SOLS","",G506*1.724))</f>
        <v/>
      </c>
      <c r="G506" s="5" t="str">
        <f>IF(C506="","",IF(Traitement!I503="","",IF(Traitement!$B$4="SOLS",C506,C506-(Traitement!I503*0.12))))</f>
        <v/>
      </c>
      <c r="H506" s="5" t="str">
        <f>IF(B506="","",IF(Traitement!$B$4="SOLS","",IF(Traitement!$B$4="SOLS","",B506*10)))</f>
        <v/>
      </c>
      <c r="I506" s="26" t="str">
        <f>IF(B506="","",IF(C506="","",IF(Traitement!$B$4="SOLS","",(C506/B506)*10)))</f>
        <v/>
      </c>
    </row>
    <row r="507" spans="1:9" customFormat="1" x14ac:dyDescent="0.25">
      <c r="A507" s="21" t="str">
        <f>IF(Traitement!A504="","",Traitement!A504)</f>
        <v/>
      </c>
      <c r="B507" s="25" t="str">
        <f>IF($A507="","",IF(Traitement!$B$3="LECO",IF(Traitement!B504&lt;LDs!$C$3,CONCATENATE("(",Traitement!E504,")&lt;LD=",LDs!$C$4),Traitement!E504),IF(Traitement!$B$3="THERMO",IF(Traitement!B504&lt;LDs!$F$3,CONCATENATE("(",Traitement!E504,")&lt;LD=",LDs!$F$4),Traitement!E504),IF(Traitement!$B$3="ELEMENTAR",IF(Traitement!B504&lt;LDs!$I$3,CONCATENATE("(",Traitement!E504,")&lt;LD=",LDs!$I$4),Traitement!E504),""))))</f>
        <v/>
      </c>
      <c r="C507" s="5" t="str">
        <f>IF($A507="","",IF(Traitement!B500="THERMO",IF(Traitement!C504&lt;LDs!$F$6,CONCATENATE("(",Traitement!F504,")&lt;LD=",LDs!$F$7),Traitement!F504),IF(Traitement!B500="ELEMENTAR",IF(Traitement!C504&lt;LDs!$I$5,CONCATENATE("(",Traitement!F504,")&lt;LD=",LDs!$I$6),Traitement!F504),"")))</f>
        <v/>
      </c>
      <c r="D507" s="26" t="str">
        <f>IF($A507="","",IF(Traitement!B500="ELEMENTAR",IF(Traitement!D504&lt;LDs!$I$7,CONCATENATE("(",Traitement!G504,")&lt;LD=",LDs!$I$8),Traitement!G504),""))</f>
        <v/>
      </c>
      <c r="F507" s="25" t="str">
        <f>IF(G507="","",IF(Traitement!$B$4="SOLS","",G507*1.724))</f>
        <v/>
      </c>
      <c r="G507" s="5" t="str">
        <f>IF(C507="","",IF(Traitement!I504="","",IF(Traitement!$B$4="SOLS",C507,C507-(Traitement!I504*0.12))))</f>
        <v/>
      </c>
      <c r="H507" s="5" t="str">
        <f>IF(B507="","",IF(Traitement!$B$4="SOLS","",IF(Traitement!$B$4="SOLS","",B507*10)))</f>
        <v/>
      </c>
      <c r="I507" s="26" t="str">
        <f>IF(B507="","",IF(C507="","",IF(Traitement!$B$4="SOLS","",(C507/B507)*10)))</f>
        <v/>
      </c>
    </row>
    <row r="508" spans="1:9" customFormat="1" x14ac:dyDescent="0.25">
      <c r="A508" s="21" t="str">
        <f>IF(Traitement!A505="","",Traitement!A505)</f>
        <v/>
      </c>
      <c r="B508" s="25" t="str">
        <f>IF($A508="","",IF(Traitement!$B$3="LECO",IF(Traitement!B505&lt;LDs!$C$3,CONCATENATE("(",Traitement!E505,")&lt;LD=",LDs!$C$4),Traitement!E505),IF(Traitement!$B$3="THERMO",IF(Traitement!B505&lt;LDs!$F$3,CONCATENATE("(",Traitement!E505,")&lt;LD=",LDs!$F$4),Traitement!E505),IF(Traitement!$B$3="ELEMENTAR",IF(Traitement!B505&lt;LDs!$I$3,CONCATENATE("(",Traitement!E505,")&lt;LD=",LDs!$I$4),Traitement!E505),""))))</f>
        <v/>
      </c>
      <c r="C508" s="5" t="str">
        <f>IF($A508="","",IF(Traitement!B501="THERMO",IF(Traitement!C505&lt;LDs!$F$6,CONCATENATE("(",Traitement!F505,")&lt;LD=",LDs!$F$7),Traitement!F505),IF(Traitement!B501="ELEMENTAR",IF(Traitement!C505&lt;LDs!$I$5,CONCATENATE("(",Traitement!F505,")&lt;LD=",LDs!$I$6),Traitement!F505),"")))</f>
        <v/>
      </c>
      <c r="D508" s="26" t="str">
        <f>IF($A508="","",IF(Traitement!B501="ELEMENTAR",IF(Traitement!D505&lt;LDs!$I$7,CONCATENATE("(",Traitement!G505,")&lt;LD=",LDs!$I$8),Traitement!G505),""))</f>
        <v/>
      </c>
      <c r="F508" s="25" t="str">
        <f>IF(G508="","",IF(Traitement!$B$4="SOLS","",G508*1.724))</f>
        <v/>
      </c>
      <c r="G508" s="5" t="str">
        <f>IF(C508="","",IF(Traitement!I505="","",IF(Traitement!$B$4="SOLS",C508,C508-(Traitement!I505*0.12))))</f>
        <v/>
      </c>
      <c r="H508" s="5" t="str">
        <f>IF(B508="","",IF(Traitement!$B$4="SOLS","",IF(Traitement!$B$4="SOLS","",B508*10)))</f>
        <v/>
      </c>
      <c r="I508" s="26" t="str">
        <f>IF(B508="","",IF(C508="","",IF(Traitement!$B$4="SOLS","",(C508/B508)*10)))</f>
        <v/>
      </c>
    </row>
    <row r="509" spans="1:9" ht="15.75" thickBot="1" x14ac:dyDescent="0.3">
      <c r="A509" s="28" t="str">
        <f>IF(Traitement!A506="","",Traitement!A506)</f>
        <v/>
      </c>
      <c r="B509" s="27" t="str">
        <f>IF($A509="","",IF(Traitement!$B$3="LECO",IF(Traitement!B506&lt;LDs!$C$3,CONCATENATE("(",Traitement!E506,")&lt;LD=",LDs!$C$4),Traitement!E506),IF(Traitement!$B$3="THERMO",IF(Traitement!B506&lt;LDs!$F$3,CONCATENATE("(",Traitement!E506,")&lt;LD=",LDs!$F$4),Traitement!E506),IF(Traitement!$B$3="ELEMENTAR",IF(Traitement!B506&lt;LDs!$I$3,CONCATENATE("(",Traitement!E506,")&lt;LD=",LDs!$I$4),Traitement!E506),""))))</f>
        <v/>
      </c>
      <c r="C509" s="29" t="str">
        <f>IF($A509="","",IF(Traitement!B502="THERMO",IF(Traitement!C506&lt;LDs!$F$6,CONCATENATE("(",Traitement!F506,")&lt;LD=",LDs!$F$7),Traitement!F506),IF(Traitement!B502="ELEMENTAR",IF(Traitement!C506&lt;LDs!$I$5,CONCATENATE("(",Traitement!F506,")&lt;LD=",LDs!$I$6),Traitement!F506),"")))</f>
        <v/>
      </c>
      <c r="D509" s="30" t="str">
        <f>IF($A509="","",IF(Traitement!B502="ELEMENTAR",IF(Traitement!D506&lt;LDs!$I$7,CONCATENATE("(",Traitement!G506,")&lt;LD=",LDs!$I$8),Traitement!G506),""))</f>
        <v/>
      </c>
      <c r="E509"/>
      <c r="F509" s="27" t="str">
        <f>IF(G509="","",IF(Traitement!$B$4="SOLS","",G509*1.724))</f>
        <v/>
      </c>
      <c r="G509" s="29" t="str">
        <f>IF(C509="","",IF(Traitement!I506="","",IF(Traitement!$B$4="SOLS",C509,C509-(Traitement!I506*0.12))))</f>
        <v/>
      </c>
      <c r="H509" s="29" t="str">
        <f>IF(B509="","",IF(Traitement!$B$4="SOLS","",IF(Traitement!$B$4="SOLS","",B509*10)))</f>
        <v/>
      </c>
      <c r="I509" s="30" t="str">
        <f>IF(B509="","",IF(C509="","",IF(Traitement!$B$4="SOLS","",(C509/B509)*10)))</f>
        <v/>
      </c>
    </row>
  </sheetData>
  <mergeCells count="2">
    <mergeCell ref="A1:I1"/>
    <mergeCell ref="A8:I8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I8"/>
  <sheetViews>
    <sheetView workbookViewId="0">
      <selection activeCell="N6" sqref="N6"/>
    </sheetView>
  </sheetViews>
  <sheetFormatPr baseColWidth="10" defaultRowHeight="15" x14ac:dyDescent="0.25"/>
  <cols>
    <col min="2" max="3" width="13.85546875" customWidth="1"/>
    <col min="5" max="6" width="15.5703125" customWidth="1"/>
    <col min="8" max="9" width="18.42578125" customWidth="1"/>
  </cols>
  <sheetData>
    <row r="1" spans="2:9" ht="15.75" thickBot="1" x14ac:dyDescent="0.3"/>
    <row r="2" spans="2:9" ht="19.5" thickBot="1" x14ac:dyDescent="0.35">
      <c r="B2" s="167" t="s">
        <v>35</v>
      </c>
      <c r="C2" s="168"/>
      <c r="E2" s="167" t="s">
        <v>36</v>
      </c>
      <c r="F2" s="168"/>
      <c r="H2" s="167" t="s">
        <v>37</v>
      </c>
      <c r="I2" s="168"/>
    </row>
    <row r="3" spans="2:9" x14ac:dyDescent="0.25">
      <c r="B3" s="11" t="s">
        <v>0</v>
      </c>
      <c r="C3" s="18">
        <v>0</v>
      </c>
      <c r="E3" s="11" t="s">
        <v>0</v>
      </c>
      <c r="F3" s="18">
        <v>0</v>
      </c>
      <c r="H3" s="11" t="s">
        <v>0</v>
      </c>
      <c r="I3" s="18">
        <v>0</v>
      </c>
    </row>
    <row r="4" spans="2:9" ht="15.75" thickBot="1" x14ac:dyDescent="0.3">
      <c r="B4" s="17" t="s">
        <v>19</v>
      </c>
      <c r="C4" s="15"/>
      <c r="E4" s="16" t="s">
        <v>19</v>
      </c>
      <c r="F4" s="12"/>
      <c r="H4" s="16" t="s">
        <v>19</v>
      </c>
      <c r="I4" s="12"/>
    </row>
    <row r="5" spans="2:9" x14ac:dyDescent="0.25">
      <c r="E5" s="16" t="s">
        <v>24</v>
      </c>
      <c r="F5" s="13"/>
      <c r="H5" s="16" t="s">
        <v>1</v>
      </c>
      <c r="I5" s="19">
        <v>0</v>
      </c>
    </row>
    <row r="6" spans="2:9" x14ac:dyDescent="0.25">
      <c r="E6" s="16" t="s">
        <v>1</v>
      </c>
      <c r="F6" s="19">
        <v>0</v>
      </c>
      <c r="H6" s="16" t="s">
        <v>20</v>
      </c>
      <c r="I6" s="14"/>
    </row>
    <row r="7" spans="2:9" ht="15.75" thickBot="1" x14ac:dyDescent="0.3">
      <c r="E7" s="17" t="s">
        <v>20</v>
      </c>
      <c r="F7" s="31"/>
      <c r="H7" s="16" t="s">
        <v>4</v>
      </c>
      <c r="I7" s="19">
        <v>0</v>
      </c>
    </row>
    <row r="8" spans="2:9" ht="15.75" thickBot="1" x14ac:dyDescent="0.3">
      <c r="H8" s="17" t="s">
        <v>21</v>
      </c>
      <c r="I8" s="15"/>
    </row>
  </sheetData>
  <mergeCells count="3">
    <mergeCell ref="B2:C2"/>
    <mergeCell ref="E2:F2"/>
    <mergeCell ref="H2:I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7"/>
  <sheetViews>
    <sheetView workbookViewId="0">
      <selection activeCell="D6" sqref="D6"/>
    </sheetView>
  </sheetViews>
  <sheetFormatPr baseColWidth="10" defaultRowHeight="15" x14ac:dyDescent="0.25"/>
  <cols>
    <col min="2" max="2" width="17.7109375" bestFit="1" customWidth="1"/>
  </cols>
  <sheetData>
    <row r="2" spans="2:4" ht="15.75" thickBot="1" x14ac:dyDescent="0.3"/>
    <row r="3" spans="2:4" ht="15.75" thickBot="1" x14ac:dyDescent="0.3">
      <c r="B3" s="1" t="s">
        <v>12</v>
      </c>
      <c r="D3" s="1" t="s">
        <v>29</v>
      </c>
    </row>
    <row r="4" spans="2:4" x14ac:dyDescent="0.25">
      <c r="B4" s="2"/>
      <c r="D4" s="2"/>
    </row>
    <row r="5" spans="2:4" x14ac:dyDescent="0.25">
      <c r="B5" s="3" t="s">
        <v>13</v>
      </c>
      <c r="D5" s="3" t="s">
        <v>30</v>
      </c>
    </row>
    <row r="6" spans="2:4" x14ac:dyDescent="0.25">
      <c r="B6" s="3" t="s">
        <v>14</v>
      </c>
      <c r="D6" s="3" t="s">
        <v>31</v>
      </c>
    </row>
    <row r="7" spans="2:4" ht="15.75" thickBot="1" x14ac:dyDescent="0.3">
      <c r="B7" s="4" t="s">
        <v>15</v>
      </c>
      <c r="D7" s="4" t="s">
        <v>32</v>
      </c>
    </row>
  </sheetData>
  <sheetProtection password="CC3D" sheet="1" objects="1" scenarios="1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I32" sqref="I32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I34" sqref="I3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Données Brutes</vt:lpstr>
      <vt:lpstr>Traitement</vt:lpstr>
      <vt:lpstr>Références</vt:lpstr>
      <vt:lpstr>EILs</vt:lpstr>
      <vt:lpstr>Saisie LIMS</vt:lpstr>
      <vt:lpstr>LDs</vt:lpstr>
      <vt:lpstr>A masquer</vt:lpstr>
      <vt:lpstr>Données de vérifications</vt:lpstr>
      <vt:lpstr>Modifications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</dc:creator>
  <cp:lastModifiedBy>siccard</cp:lastModifiedBy>
  <dcterms:created xsi:type="dcterms:W3CDTF">2020-05-11T20:25:47Z</dcterms:created>
  <dcterms:modified xsi:type="dcterms:W3CDTF">2020-05-20T10:33:46Z</dcterms:modified>
</cp:coreProperties>
</file>