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oliv\OneDrive\Documents\"/>
    </mc:Choice>
  </mc:AlternateContent>
  <xr:revisionPtr revIDLastSave="0" documentId="8_{97A870BE-419C-4618-A5FE-2AB1AF1D00D2}" xr6:coauthVersionLast="45" xr6:coauthVersionMax="45" xr10:uidLastSave="{00000000-0000-0000-0000-000000000000}"/>
  <bookViews>
    <workbookView xWindow="-108" yWindow="-108" windowWidth="23256" windowHeight="12576" xr2:uid="{AD4E777E-C926-40F5-BE18-4755A6066864}"/>
  </bookViews>
  <sheets>
    <sheet name="planning" sheetId="1" r:id="rId1"/>
    <sheet name=" assigné 1" sheetId="2" r:id="rId2"/>
    <sheet name="base" sheetId="3" r:id="rId3"/>
    <sheet name="Feuil4" sheetId="4" r:id="rId4"/>
  </sheets>
  <externalReferences>
    <externalReference r:id="rId5"/>
  </externalReferences>
  <definedNames>
    <definedName name="Base">[1]Prévisionnel!$A$4:$X$121</definedName>
    <definedName name="commerce">base!$A$1:$A$16</definedName>
    <definedName name="Commerces">base!$A:$A</definedName>
    <definedName name="Horaires">base!$B$1:$B$28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3" i="2" l="1"/>
  <c r="B18" i="2"/>
  <c r="B33" i="2"/>
  <c r="B28" i="2"/>
  <c r="B23" i="2"/>
  <c r="B8" i="2"/>
  <c r="B3" i="2"/>
  <c r="V5" i="1"/>
  <c r="S5" i="1"/>
  <c r="P5" i="1"/>
  <c r="M5" i="1"/>
  <c r="J5" i="1"/>
  <c r="G5" i="1"/>
  <c r="D5" i="1"/>
</calcChain>
</file>

<file path=xl/sharedStrings.xml><?xml version="1.0" encoding="utf-8"?>
<sst xmlns="http://schemas.openxmlformats.org/spreadsheetml/2006/main" count="108" uniqueCount="52">
  <si>
    <t>Nb</t>
  </si>
  <si>
    <t>Chauffeurs</t>
  </si>
  <si>
    <t>Lundi</t>
  </si>
  <si>
    <t>Mardi</t>
  </si>
  <si>
    <t>Mercredi</t>
  </si>
  <si>
    <t>Jeudi</t>
  </si>
  <si>
    <t>Vendredi</t>
  </si>
  <si>
    <t>Samedi</t>
  </si>
  <si>
    <t>Dimanche</t>
  </si>
  <si>
    <t>#</t>
  </si>
  <si>
    <t>DD</t>
  </si>
  <si>
    <t>Commentaires</t>
  </si>
  <si>
    <t>Début</t>
  </si>
  <si>
    <t>Fin</t>
  </si>
  <si>
    <t>Assigné</t>
  </si>
  <si>
    <t>Horaire fixe</t>
  </si>
  <si>
    <t>Dispos fixes? À confirmer</t>
  </si>
  <si>
    <t>Dispos variables</t>
  </si>
  <si>
    <t>Sur appel</t>
  </si>
  <si>
    <t>Mikes B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</si>
  <si>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</si>
  <si>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</si>
  <si>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</si>
  <si>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</si>
  <si>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</si>
  <si>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</si>
  <si>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</si>
  <si>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</si>
  <si>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</si>
  <si>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</si>
  <si>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 xml:space="preserve">L </t>
  </si>
  <si>
    <t>M</t>
  </si>
  <si>
    <t>Amir Tash</t>
  </si>
  <si>
    <t>Bolduc</t>
  </si>
  <si>
    <t>Boston P</t>
  </si>
  <si>
    <t>Can Tho</t>
  </si>
  <si>
    <t>Duo P</t>
  </si>
  <si>
    <t>Fiori</t>
  </si>
  <si>
    <t>Jenni P</t>
  </si>
  <si>
    <t>Katsu</t>
  </si>
  <si>
    <t>Mikes V</t>
  </si>
  <si>
    <t>O'Wok</t>
  </si>
  <si>
    <t>Pharmaprix GFP</t>
  </si>
  <si>
    <t>Signorina</t>
  </si>
  <si>
    <t>St Hubert</t>
  </si>
  <si>
    <t>Uniprix</t>
  </si>
  <si>
    <t>Yotis</t>
  </si>
  <si>
    <t>Horaire</t>
  </si>
  <si>
    <t>Commerces</t>
  </si>
  <si>
    <t>Heures</t>
  </si>
  <si>
    <t>Diamnche</t>
  </si>
  <si>
    <t>Semaine du 31 août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</si>
</sst>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Verdana"/>
      <family val="2"/>
    </font>
    <font>
      <b/>
      <sz val="16"/>
      <color indexed="8"/>
      <name val="Arial"/>
      <family val="2"/>
    </font>
    <font>
      <sz val="14"/>
      <color theme="1"/>
      <name val="Calibri"/>
      <family val="2"/>
      <scheme val="minor"/>
    </font>
    <font>
      <b/>
      <sz val="16"/>
      <name val="Arial"/>
      <family val="2"/>
    </font>
    <font>
      <b/>
      <sz val="12"/>
      <color indexed="8"/>
      <name val="Arial"/>
      <family val="2"/>
    </font>
    <font>
      <b/>
      <sz val="16"/>
      <color theme="1"/>
      <name val="Arial"/>
      <family val="2"/>
    </font>
    <font>
      <sz val="48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color rgb="FFFF0000"/>
      <name val="Arial"/>
      <family val="2"/>
    </font>
    <font>
      <sz val="11"/>
      <color rgb="FF9933FF"/>
      <name val="Arial"/>
      <family val="2"/>
    </font>
    <font>
      <sz val="11"/>
      <color rgb="FF0070C0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Protection="0">
      <alignment vertical="top"/>
    </xf>
    <xf numFmtId="0" fontId="21" fillId="0" borderId="0"/>
  </cellStyleXfs>
  <cellXfs count="7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7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164" fontId="2" fillId="4" borderId="3" xfId="0" applyNumberFormat="1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  <xf numFmtId="164" fontId="2" fillId="4" borderId="5" xfId="0" applyNumberFormat="1" applyFont="1" applyFill="1" applyBorder="1" applyAlignment="1">
      <alignment horizontal="center"/>
    </xf>
    <xf numFmtId="0" fontId="7" fillId="2" borderId="9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0" fillId="0" borderId="6" xfId="0" applyFont="1" applyBorder="1" applyAlignment="1">
      <alignment horizontal="center" vertical="center" textRotation="90"/>
    </xf>
    <xf numFmtId="0" fontId="0" fillId="0" borderId="12" xfId="0" applyBorder="1" applyAlignment="1">
      <alignment horizontal="center"/>
    </xf>
    <xf numFmtId="2" fontId="11" fillId="0" borderId="13" xfId="1" applyNumberFormat="1" applyFont="1" applyFill="1" applyBorder="1" applyAlignment="1">
      <alignment horizontal="center" vertical="center"/>
    </xf>
    <xf numFmtId="165" fontId="12" fillId="0" borderId="14" xfId="0" applyNumberFormat="1" applyFont="1" applyBorder="1"/>
    <xf numFmtId="165" fontId="12" fillId="0" borderId="15" xfId="0" applyNumberFormat="1" applyFont="1" applyBorder="1"/>
    <xf numFmtId="165" fontId="0" fillId="0" borderId="15" xfId="0" applyNumberFormat="1" applyBorder="1"/>
    <xf numFmtId="1" fontId="11" fillId="0" borderId="16" xfId="1" applyNumberFormat="1" applyFont="1" applyFill="1" applyBorder="1" applyAlignment="1">
      <alignment horizontal="center" vertical="center"/>
    </xf>
    <xf numFmtId="1" fontId="13" fillId="0" borderId="17" xfId="1" applyNumberFormat="1" applyFont="1" applyFill="1" applyBorder="1" applyAlignment="1">
      <alignment horizontal="center" vertical="center"/>
    </xf>
    <xf numFmtId="2" fontId="14" fillId="0" borderId="17" xfId="1" applyNumberFormat="1" applyFont="1" applyBorder="1" applyAlignment="1">
      <alignment horizontal="left" vertical="center"/>
    </xf>
    <xf numFmtId="0" fontId="1" fillId="0" borderId="0" xfId="0" applyFont="1"/>
    <xf numFmtId="0" fontId="15" fillId="0" borderId="0" xfId="0" applyFont="1"/>
    <xf numFmtId="0" fontId="10" fillId="0" borderId="9" xfId="0" applyFont="1" applyBorder="1" applyAlignment="1">
      <alignment horizontal="center" vertical="center" textRotation="90"/>
    </xf>
    <xf numFmtId="0" fontId="0" fillId="0" borderId="18" xfId="0" applyBorder="1" applyAlignment="1">
      <alignment horizontal="center"/>
    </xf>
    <xf numFmtId="165" fontId="12" fillId="0" borderId="16" xfId="0" applyNumberFormat="1" applyFont="1" applyBorder="1"/>
    <xf numFmtId="165" fontId="12" fillId="0" borderId="17" xfId="0" applyNumberFormat="1" applyFont="1" applyBorder="1"/>
    <xf numFmtId="165" fontId="12" fillId="5" borderId="17" xfId="0" applyNumberFormat="1" applyFont="1" applyFill="1" applyBorder="1"/>
    <xf numFmtId="1" fontId="13" fillId="3" borderId="17" xfId="1" applyNumberFormat="1" applyFont="1" applyFill="1" applyBorder="1" applyAlignment="1">
      <alignment horizontal="center" vertical="center"/>
    </xf>
    <xf numFmtId="2" fontId="16" fillId="0" borderId="17" xfId="1" applyNumberFormat="1" applyFont="1" applyFill="1" applyBorder="1" applyAlignment="1">
      <alignment horizontal="left" vertical="center"/>
    </xf>
    <xf numFmtId="2" fontId="17" fillId="0" borderId="17" xfId="1" applyNumberFormat="1" applyFont="1" applyFill="1" applyBorder="1" applyAlignment="1">
      <alignment horizontal="left" vertical="center"/>
    </xf>
    <xf numFmtId="2" fontId="18" fillId="0" borderId="17" xfId="1" applyNumberFormat="1" applyFont="1" applyBorder="1" applyAlignment="1">
      <alignment horizontal="left" vertical="center"/>
    </xf>
    <xf numFmtId="1" fontId="11" fillId="0" borderId="16" xfId="1" applyNumberFormat="1" applyFont="1" applyBorder="1" applyAlignment="1">
      <alignment horizontal="center" vertical="center"/>
    </xf>
    <xf numFmtId="0" fontId="19" fillId="0" borderId="0" xfId="0" applyFont="1"/>
    <xf numFmtId="1" fontId="20" fillId="0" borderId="0" xfId="0" applyNumberFormat="1" applyFont="1"/>
    <xf numFmtId="0" fontId="16" fillId="0" borderId="0" xfId="0" applyFont="1"/>
    <xf numFmtId="165" fontId="12" fillId="5" borderId="16" xfId="0" applyNumberFormat="1" applyFont="1" applyFill="1" applyBorder="1"/>
    <xf numFmtId="1" fontId="16" fillId="0" borderId="0" xfId="0" applyNumberFormat="1" applyFont="1"/>
    <xf numFmtId="1" fontId="11" fillId="6" borderId="16" xfId="1" applyNumberFormat="1" applyFont="1" applyFill="1" applyBorder="1" applyAlignment="1">
      <alignment horizontal="center" vertical="center"/>
    </xf>
    <xf numFmtId="165" fontId="12" fillId="7" borderId="17" xfId="0" applyNumberFormat="1" applyFont="1" applyFill="1" applyBorder="1"/>
    <xf numFmtId="0" fontId="19" fillId="0" borderId="17" xfId="0" applyFont="1" applyBorder="1"/>
    <xf numFmtId="20" fontId="0" fillId="0" borderId="0" xfId="0" applyNumberFormat="1"/>
    <xf numFmtId="0" fontId="22" fillId="8" borderId="20" xfId="2" applyFont="1" applyFill="1" applyBorder="1" applyAlignment="1">
      <alignment horizontal="center" vertical="center"/>
    </xf>
    <xf numFmtId="0" fontId="22" fillId="8" borderId="12" xfId="2" applyFont="1" applyFill="1" applyBorder="1" applyAlignment="1">
      <alignment horizontal="center" vertical="center"/>
    </xf>
    <xf numFmtId="0" fontId="23" fillId="0" borderId="0" xfId="2" applyFont="1" applyAlignment="1">
      <alignment vertical="center"/>
    </xf>
    <xf numFmtId="0" fontId="22" fillId="0" borderId="17" xfId="2" applyFont="1" applyBorder="1" applyAlignment="1">
      <alignment horizontal="center" vertical="center"/>
    </xf>
    <xf numFmtId="0" fontId="21" fillId="0" borderId="0" xfId="2"/>
    <xf numFmtId="0" fontId="24" fillId="9" borderId="17" xfId="2" applyFont="1" applyFill="1" applyBorder="1" applyAlignment="1">
      <alignment horizontal="center" vertical="center"/>
    </xf>
    <xf numFmtId="0" fontId="21" fillId="0" borderId="0" xfId="2" applyAlignment="1">
      <alignment horizontal="center" vertical="center"/>
    </xf>
    <xf numFmtId="0" fontId="24" fillId="9" borderId="16" xfId="2" applyFont="1" applyFill="1" applyBorder="1" applyAlignment="1">
      <alignment horizontal="center" vertical="center"/>
    </xf>
    <xf numFmtId="0" fontId="21" fillId="0" borderId="0" xfId="2" applyAlignment="1">
      <alignment horizontal="center"/>
    </xf>
    <xf numFmtId="0" fontId="25" fillId="9" borderId="21" xfId="2" applyFont="1" applyFill="1" applyBorder="1" applyAlignment="1">
      <alignment horizontal="center" vertical="center"/>
    </xf>
    <xf numFmtId="11" fontId="25" fillId="9" borderId="21" xfId="2" applyNumberFormat="1" applyFont="1" applyFill="1" applyBorder="1" applyAlignment="1">
      <alignment horizontal="center" vertical="center"/>
    </xf>
    <xf numFmtId="0" fontId="22" fillId="0" borderId="19" xfId="2" applyFont="1" applyBorder="1" applyAlignment="1">
      <alignment horizontal="center" vertical="center"/>
    </xf>
    <xf numFmtId="164" fontId="25" fillId="9" borderId="16" xfId="2" applyNumberFormat="1" applyFont="1" applyFill="1" applyBorder="1" applyAlignment="1">
      <alignment horizontal="center" vertical="center"/>
    </xf>
    <xf numFmtId="165" fontId="0" fillId="0" borderId="17" xfId="0" applyNumberFormat="1" applyFont="1" applyBorder="1" applyAlignment="1">
      <alignment horizontal="center"/>
    </xf>
    <xf numFmtId="20" fontId="15" fillId="0" borderId="17" xfId="2" applyNumberFormat="1" applyFont="1" applyBorder="1" applyAlignment="1">
      <alignment horizontal="center"/>
    </xf>
    <xf numFmtId="0" fontId="15" fillId="0" borderId="17" xfId="2" applyFont="1" applyBorder="1" applyAlignment="1">
      <alignment horizontal="center"/>
    </xf>
  </cellXfs>
  <cellStyles count="3">
    <cellStyle name="Normal" xfId="0" builtinId="0"/>
    <cellStyle name="Normal 2" xfId="1" xr:uid="{F1CFB7A1-09EC-430C-B625-5D3BD8A0E539}"/>
    <cellStyle name="Normal 4" xfId="2" xr:uid="{379BB740-47E4-45F0-8E7D-DD270A1B7C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Drop" dropStyle="combo" dx="26" fmlaLink="$F$1" fmlaRange="'[1]Base '!$Z$5:$Z$35" noThreeD="1" sel="31" val="23"/>
</file>

<file path=xl/ctrlProps/ctrlProp2.xml><?xml version="1.0" encoding="utf-8"?>
<formControlPr xmlns="http://schemas.microsoft.com/office/spreadsheetml/2009/9/main" objectType="Drop" dropStyle="combo" dx="26" fmlaLink="$D$1" fmlaRange="'[1]Base '!$Y$5:$Y$16" noThreeD="1" sel="8" val="4"/>
</file>

<file path=xl/ctrlProps/ctrlProp3.xml><?xml version="1.0" encoding="utf-8"?>
<formControlPr xmlns="http://schemas.microsoft.com/office/spreadsheetml/2009/9/main" objectType="Drop" dropStyle="combo" dx="26" fmlaLink="$E$1" fmlaRange="'[1]Base '!$X$5:$X$10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220980</xdr:colOff>
          <xdr:row>1</xdr:row>
          <xdr:rowOff>22860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C8BC088-3137-4F11-AB43-1AEAD2471E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1013460</xdr:colOff>
          <xdr:row>1</xdr:row>
          <xdr:rowOff>22860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7DBF0FE-6F0B-47C4-A73B-DCE5C80903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1196340</xdr:colOff>
          <xdr:row>0</xdr:row>
          <xdr:rowOff>0</xdr:rowOff>
        </xdr:from>
        <xdr:to>
          <xdr:col>3</xdr:col>
          <xdr:colOff>121920</xdr:colOff>
          <xdr:row>1</xdr:row>
          <xdr:rowOff>22860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CD86B55-EFB4-431A-A004-CE41217023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30ad77eb95496a1/Horaires/Matrice/Matrice%20horaire%20TEST%205%20&#224;%2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visionnel"/>
      <sheetName val="Feuil1"/>
      <sheetName val="Assignés"/>
      <sheetName val="DISPO"/>
      <sheetName val="Lundi"/>
      <sheetName val="Mardi"/>
      <sheetName val="Mercredi"/>
      <sheetName val="Jeudi"/>
      <sheetName val="Vendredi"/>
      <sheetName val="Samedi"/>
      <sheetName val="Dimanche"/>
      <sheetName val="Base "/>
    </sheetNames>
    <sheetDataSet>
      <sheetData sheetId="0">
        <row r="4">
          <cell r="B4" t="str">
            <v>Nb</v>
          </cell>
          <cell r="C4" t="str">
            <v>Chauffeurs</v>
          </cell>
          <cell r="D4" t="str">
            <v>Lundi</v>
          </cell>
          <cell r="G4" t="str">
            <v>Mardi</v>
          </cell>
          <cell r="J4" t="str">
            <v>Mercredi</v>
          </cell>
          <cell r="M4" t="str">
            <v>Jeudi</v>
          </cell>
          <cell r="P4" t="str">
            <v>Vendredi</v>
          </cell>
          <cell r="S4" t="str">
            <v>Samedi</v>
          </cell>
          <cell r="V4" t="str">
            <v>Dimanche</v>
          </cell>
        </row>
        <row r="5">
          <cell r="D5">
            <v>44067</v>
          </cell>
          <cell r="G5">
            <v>44068</v>
          </cell>
          <cell r="J5">
            <v>44069</v>
          </cell>
          <cell r="M5">
            <v>44070</v>
          </cell>
          <cell r="P5">
            <v>44071</v>
          </cell>
          <cell r="S5">
            <v>44072</v>
          </cell>
          <cell r="V5">
            <v>44073</v>
          </cell>
        </row>
        <row r="6">
          <cell r="D6" t="str">
            <v>Début</v>
          </cell>
          <cell r="E6" t="str">
            <v>Fin</v>
          </cell>
          <cell r="F6" t="str">
            <v>Assigné</v>
          </cell>
          <cell r="G6" t="str">
            <v>Début</v>
          </cell>
          <cell r="H6" t="str">
            <v>Fin</v>
          </cell>
          <cell r="I6" t="str">
            <v>Assigné</v>
          </cell>
          <cell r="J6" t="str">
            <v>Début</v>
          </cell>
          <cell r="K6" t="str">
            <v>Fin</v>
          </cell>
          <cell r="L6" t="str">
            <v>Assigné</v>
          </cell>
          <cell r="M6" t="str">
            <v>Début</v>
          </cell>
          <cell r="N6" t="str">
            <v>Fin</v>
          </cell>
          <cell r="O6" t="str">
            <v>Assigné</v>
          </cell>
          <cell r="P6" t="str">
            <v>Début</v>
          </cell>
          <cell r="Q6" t="str">
            <v>Fin</v>
          </cell>
          <cell r="R6" t="str">
            <v>Assigné</v>
          </cell>
          <cell r="S6" t="str">
            <v>Début</v>
          </cell>
          <cell r="T6" t="str">
            <v>Fin</v>
          </cell>
          <cell r="U6" t="str">
            <v>Assigné</v>
          </cell>
          <cell r="V6" t="str">
            <v>Début</v>
          </cell>
          <cell r="W6" t="str">
            <v>Fin</v>
          </cell>
          <cell r="X6" t="str">
            <v>Assigné</v>
          </cell>
        </row>
        <row r="7">
          <cell r="A7" t="str">
            <v>Horaire Saint Hubert</v>
          </cell>
          <cell r="B7">
            <v>1</v>
          </cell>
          <cell r="C7" t="str">
            <v>Abdelhak Ounnoughi</v>
          </cell>
          <cell r="E7" t="str">
            <v>JENNY P</v>
          </cell>
          <cell r="P7">
            <v>0.70833333333333304</v>
          </cell>
          <cell r="Q7">
            <v>0.91666666666666596</v>
          </cell>
          <cell r="S7">
            <v>0.70833333333333304</v>
          </cell>
          <cell r="T7">
            <v>0.91666666666666596</v>
          </cell>
          <cell r="V7">
            <v>0.70833333333333304</v>
          </cell>
          <cell r="W7">
            <v>0.875</v>
          </cell>
        </row>
        <row r="8">
          <cell r="B8">
            <v>2</v>
          </cell>
          <cell r="C8" t="str">
            <v>Abderraouf Dilmi</v>
          </cell>
        </row>
        <row r="9">
          <cell r="B9">
            <v>3</v>
          </cell>
          <cell r="C9" t="str">
            <v>Abdessamad Baraou</v>
          </cell>
          <cell r="D9">
            <v>0.70833333333333304</v>
          </cell>
          <cell r="E9">
            <v>0.875</v>
          </cell>
          <cell r="J9">
            <v>0.72916666666666596</v>
          </cell>
          <cell r="K9">
            <v>0.83333333333333304</v>
          </cell>
          <cell r="M9">
            <v>0.66666666666666596</v>
          </cell>
          <cell r="N9">
            <v>0.83333333333333304</v>
          </cell>
          <cell r="P9">
            <v>0.70833333333333304</v>
          </cell>
          <cell r="Q9">
            <v>0.875</v>
          </cell>
          <cell r="S9">
            <v>0.70833333333333304</v>
          </cell>
          <cell r="T9">
            <v>0.875</v>
          </cell>
        </row>
        <row r="10">
          <cell r="B10">
            <v>4</v>
          </cell>
          <cell r="C10" t="str">
            <v>Adam Kocur</v>
          </cell>
        </row>
        <row r="11">
          <cell r="B11">
            <v>5</v>
          </cell>
          <cell r="C11" t="str">
            <v>Alamin Noor Khan</v>
          </cell>
        </row>
        <row r="12">
          <cell r="B12">
            <v>6</v>
          </cell>
          <cell r="C12" t="str">
            <v>Amadou Diop</v>
          </cell>
          <cell r="J12">
            <v>0.47916666666666702</v>
          </cell>
          <cell r="K12">
            <v>0.54166666666666696</v>
          </cell>
          <cell r="M12">
            <v>0.47916666666666702</v>
          </cell>
          <cell r="N12">
            <v>0.54166666666666696</v>
          </cell>
        </row>
        <row r="13">
          <cell r="B13">
            <v>7</v>
          </cell>
          <cell r="C13" t="str">
            <v>Amadou Diop</v>
          </cell>
          <cell r="J13">
            <v>0.70833333333333304</v>
          </cell>
          <cell r="K13">
            <v>0.875</v>
          </cell>
          <cell r="M13">
            <v>0.70833333333333304</v>
          </cell>
          <cell r="N13">
            <v>0.875</v>
          </cell>
        </row>
        <row r="14">
          <cell r="B14">
            <v>8</v>
          </cell>
          <cell r="C14" t="str">
            <v>Ankush Sheenhmar</v>
          </cell>
          <cell r="P14">
            <v>0.70833333333333304</v>
          </cell>
          <cell r="Q14">
            <v>0.91666666666666596</v>
          </cell>
          <cell r="S14">
            <v>0.70833333333333304</v>
          </cell>
          <cell r="T14">
            <v>0.875</v>
          </cell>
          <cell r="V14">
            <v>0.70833333333333304</v>
          </cell>
          <cell r="W14">
            <v>0.83333333333333304</v>
          </cell>
        </row>
        <row r="15">
          <cell r="B15">
            <v>9</v>
          </cell>
          <cell r="C15" t="str">
            <v>Arley Joseph</v>
          </cell>
        </row>
        <row r="16">
          <cell r="B16">
            <v>10</v>
          </cell>
          <cell r="C16" t="str">
            <v>Brandon Tan</v>
          </cell>
          <cell r="S16">
            <v>0.70833333333333304</v>
          </cell>
          <cell r="T16">
            <v>0.91666666666666596</v>
          </cell>
          <cell r="V16">
            <v>0.70833333333333304</v>
          </cell>
          <cell r="W16">
            <v>0.875</v>
          </cell>
        </row>
        <row r="17">
          <cell r="B17">
            <v>11</v>
          </cell>
          <cell r="C17" t="str">
            <v>Brenda Garcia Fernandez</v>
          </cell>
          <cell r="M17">
            <v>0.66666666666666596</v>
          </cell>
          <cell r="N17">
            <v>0.83333333333333304</v>
          </cell>
          <cell r="S17">
            <v>0.64583333333333304</v>
          </cell>
          <cell r="T17">
            <v>0.83333333333333304</v>
          </cell>
          <cell r="V17">
            <v>0.64583333333333304</v>
          </cell>
          <cell r="W17">
            <v>0.83333333333333304</v>
          </cell>
        </row>
        <row r="18">
          <cell r="B18">
            <v>12</v>
          </cell>
          <cell r="C18" t="str">
            <v>Christian Fontaine</v>
          </cell>
          <cell r="G18">
            <v>0.45833333333333298</v>
          </cell>
          <cell r="H18">
            <v>0.83333333333333304</v>
          </cell>
          <cell r="J18">
            <v>0.45833333333333298</v>
          </cell>
          <cell r="K18">
            <v>0.83333333333333304</v>
          </cell>
          <cell r="M18">
            <v>0.45833333333333298</v>
          </cell>
          <cell r="N18">
            <v>0.83333333333333304</v>
          </cell>
          <cell r="P18">
            <v>0.45833333333333298</v>
          </cell>
          <cell r="Q18">
            <v>0.83333333333333304</v>
          </cell>
          <cell r="S18">
            <v>0.45833333333333298</v>
          </cell>
          <cell r="T18">
            <v>0.83333333333333304</v>
          </cell>
        </row>
        <row r="19">
          <cell r="B19">
            <v>13</v>
          </cell>
          <cell r="C19" t="str">
            <v>Daniel Bégin</v>
          </cell>
          <cell r="M19">
            <v>0.66666666666666596</v>
          </cell>
          <cell r="N19">
            <v>0.83333333333333304</v>
          </cell>
          <cell r="P19">
            <v>0.66666666666666596</v>
          </cell>
          <cell r="Q19">
            <v>0.83333333333333304</v>
          </cell>
          <cell r="S19">
            <v>0.66666666666666596</v>
          </cell>
          <cell r="T19">
            <v>0.83333333333333304</v>
          </cell>
          <cell r="V19">
            <v>0.70833333333333304</v>
          </cell>
          <cell r="W19">
            <v>0.83333333333333304</v>
          </cell>
        </row>
        <row r="20">
          <cell r="B20">
            <v>14</v>
          </cell>
          <cell r="C20" t="str">
            <v>Daniel Mitch</v>
          </cell>
        </row>
        <row r="21">
          <cell r="B21">
            <v>15</v>
          </cell>
          <cell r="C21" t="str">
            <v>David Laforest</v>
          </cell>
          <cell r="D21">
            <v>0.45833333333333298</v>
          </cell>
          <cell r="E21">
            <v>0.58333333333333304</v>
          </cell>
          <cell r="G21">
            <v>0.45833333333333298</v>
          </cell>
          <cell r="H21">
            <v>0.58333333333333304</v>
          </cell>
          <cell r="J21">
            <v>0.45833333333333298</v>
          </cell>
          <cell r="K21">
            <v>0.58333333333333304</v>
          </cell>
          <cell r="M21">
            <v>0.45833333333333298</v>
          </cell>
          <cell r="N21">
            <v>0.58333333333333304</v>
          </cell>
          <cell r="P21">
            <v>0.45833333333333298</v>
          </cell>
          <cell r="Q21">
            <v>0.58333333333333304</v>
          </cell>
        </row>
        <row r="22">
          <cell r="B22">
            <v>16</v>
          </cell>
          <cell r="C22" t="str">
            <v>David Laforest</v>
          </cell>
          <cell r="D22">
            <v>0.6875</v>
          </cell>
          <cell r="E22">
            <v>0.91666666666666596</v>
          </cell>
          <cell r="G22">
            <v>0.6875</v>
          </cell>
          <cell r="H22">
            <v>0.91666666666666596</v>
          </cell>
          <cell r="J22">
            <v>0.6875</v>
          </cell>
          <cell r="K22">
            <v>0.91666666666666596</v>
          </cell>
          <cell r="M22">
            <v>0.6875</v>
          </cell>
          <cell r="N22">
            <v>0.91666666666666596</v>
          </cell>
          <cell r="P22">
            <v>0.6875</v>
          </cell>
          <cell r="Q22">
            <v>0.91666666666666596</v>
          </cell>
        </row>
        <row r="23">
          <cell r="B23">
            <v>17</v>
          </cell>
          <cell r="C23" t="str">
            <v>Emmanuel Regallet</v>
          </cell>
        </row>
        <row r="24">
          <cell r="B24">
            <v>18</v>
          </cell>
          <cell r="C24" t="str">
            <v>Eniel Estimable</v>
          </cell>
          <cell r="G24">
            <v>0.66666666666666596</v>
          </cell>
          <cell r="H24">
            <v>0.875</v>
          </cell>
          <cell r="M24">
            <v>0.66666666666666596</v>
          </cell>
          <cell r="N24">
            <v>0.875</v>
          </cell>
        </row>
        <row r="25">
          <cell r="B25">
            <v>19</v>
          </cell>
          <cell r="C25" t="str">
            <v>Farhad Akbari</v>
          </cell>
          <cell r="G25">
            <v>0.72916666666666596</v>
          </cell>
          <cell r="H25">
            <v>0.83333333333333304</v>
          </cell>
          <cell r="J25">
            <v>0.72916666666666596</v>
          </cell>
          <cell r="K25">
            <v>0.83333333333333304</v>
          </cell>
          <cell r="M25">
            <v>0.70833333333333304</v>
          </cell>
          <cell r="N25">
            <v>0.83333333333333304</v>
          </cell>
          <cell r="P25">
            <v>0.70833333333333304</v>
          </cell>
          <cell r="Q25">
            <v>0.83333333333333304</v>
          </cell>
          <cell r="S25">
            <v>0.70833333333333304</v>
          </cell>
          <cell r="T25">
            <v>0.875</v>
          </cell>
        </row>
        <row r="26">
          <cell r="B26">
            <v>20</v>
          </cell>
          <cell r="C26" t="str">
            <v>Foued Baazaoui</v>
          </cell>
        </row>
        <row r="27">
          <cell r="B27">
            <v>21</v>
          </cell>
          <cell r="C27" t="str">
            <v>Francisco Guevara</v>
          </cell>
        </row>
        <row r="28">
          <cell r="B28">
            <v>22</v>
          </cell>
          <cell r="C28" t="str">
            <v>Igor Popa</v>
          </cell>
          <cell r="D28">
            <v>0.6875</v>
          </cell>
          <cell r="E28">
            <v>0.875</v>
          </cell>
          <cell r="G28">
            <v>0.66666666666666596</v>
          </cell>
          <cell r="H28">
            <v>0.875</v>
          </cell>
          <cell r="J28">
            <v>0.66666666666666596</v>
          </cell>
          <cell r="K28">
            <v>0.875</v>
          </cell>
          <cell r="M28">
            <v>0.66666666666666596</v>
          </cell>
          <cell r="N28">
            <v>0.875</v>
          </cell>
          <cell r="P28">
            <v>0.70833333333333304</v>
          </cell>
          <cell r="Q28">
            <v>0.875</v>
          </cell>
          <cell r="S28">
            <v>0.70833333333333304</v>
          </cell>
          <cell r="T28">
            <v>0.875</v>
          </cell>
        </row>
        <row r="29">
          <cell r="B29">
            <v>23</v>
          </cell>
          <cell r="C29" t="str">
            <v>James Pitre</v>
          </cell>
          <cell r="P29">
            <v>0.85416666666666596</v>
          </cell>
          <cell r="Q29">
            <v>0.94791666666666663</v>
          </cell>
          <cell r="S29">
            <v>0.6875</v>
          </cell>
          <cell r="T29">
            <v>0.94791666666666663</v>
          </cell>
          <cell r="V29">
            <v>0.66666666666666596</v>
          </cell>
          <cell r="W29">
            <v>0.91666666666666596</v>
          </cell>
        </row>
        <row r="30">
          <cell r="B30">
            <v>24</v>
          </cell>
          <cell r="C30" t="str">
            <v>James Pitre</v>
          </cell>
          <cell r="M30">
            <v>0.45833333333333298</v>
          </cell>
          <cell r="N30">
            <v>0.54166666666666696</v>
          </cell>
          <cell r="P30">
            <v>0.45833333333333298</v>
          </cell>
          <cell r="Q30">
            <v>0.54166666666666696</v>
          </cell>
        </row>
        <row r="31">
          <cell r="B31">
            <v>25</v>
          </cell>
          <cell r="C31" t="str">
            <v>Jean-Guy Caron</v>
          </cell>
        </row>
        <row r="32">
          <cell r="B32">
            <v>26</v>
          </cell>
          <cell r="C32" t="str">
            <v>Joel Duchesne</v>
          </cell>
          <cell r="P32">
            <v>0.70833333333333304</v>
          </cell>
          <cell r="Q32">
            <v>0.875</v>
          </cell>
          <cell r="V32">
            <v>0.6875</v>
          </cell>
          <cell r="W32">
            <v>0.83333333333333304</v>
          </cell>
        </row>
        <row r="33">
          <cell r="B33">
            <v>27</v>
          </cell>
          <cell r="C33" t="str">
            <v>Khellil Houssam Eddine</v>
          </cell>
        </row>
        <row r="34">
          <cell r="B34">
            <v>28</v>
          </cell>
          <cell r="C34" t="str">
            <v>Khiyam Qurbani</v>
          </cell>
          <cell r="J34">
            <v>0.72916666666666596</v>
          </cell>
          <cell r="K34">
            <v>0.83333333333333304</v>
          </cell>
          <cell r="M34">
            <v>0.66666666666666596</v>
          </cell>
          <cell r="N34">
            <v>0.91666666666666596</v>
          </cell>
          <cell r="P34">
            <v>0.6875</v>
          </cell>
          <cell r="Q34">
            <v>0.91666666666666596</v>
          </cell>
          <cell r="S34">
            <v>0.66666666666666596</v>
          </cell>
          <cell r="T34">
            <v>0.83333333333333304</v>
          </cell>
        </row>
        <row r="35">
          <cell r="B35">
            <v>29</v>
          </cell>
          <cell r="C35" t="str">
            <v>Leo Adrien Angomasi</v>
          </cell>
        </row>
        <row r="36">
          <cell r="B36">
            <v>30</v>
          </cell>
          <cell r="C36" t="str">
            <v>Louis-Philippe Gagné</v>
          </cell>
          <cell r="J36">
            <v>0.47916666666666702</v>
          </cell>
          <cell r="K36">
            <v>0.875</v>
          </cell>
          <cell r="M36">
            <v>0.47916666666666702</v>
          </cell>
          <cell r="N36">
            <v>0.83333333333333304</v>
          </cell>
          <cell r="P36">
            <v>0.47916666666666702</v>
          </cell>
          <cell r="Q36">
            <v>0.83333333333333304</v>
          </cell>
          <cell r="S36">
            <v>0.6875</v>
          </cell>
          <cell r="T36">
            <v>0.91666666666666596</v>
          </cell>
          <cell r="V36">
            <v>0.45833333333333298</v>
          </cell>
          <cell r="W36">
            <v>0.83333333333333304</v>
          </cell>
        </row>
        <row r="37">
          <cell r="B37">
            <v>31</v>
          </cell>
          <cell r="C37" t="str">
            <v>Maurice St-Jean</v>
          </cell>
          <cell r="P37">
            <v>0.70833333333333304</v>
          </cell>
          <cell r="Q37">
            <v>0.91666666666666596</v>
          </cell>
          <cell r="S37">
            <v>0.70833333333333304</v>
          </cell>
          <cell r="T37">
            <v>0.91666666666666596</v>
          </cell>
          <cell r="V37">
            <v>0.70833333333333304</v>
          </cell>
          <cell r="W37">
            <v>0.91666666666666596</v>
          </cell>
        </row>
        <row r="38">
          <cell r="B38">
            <v>32</v>
          </cell>
          <cell r="C38" t="str">
            <v>Mélanie Chassé</v>
          </cell>
          <cell r="D38">
            <v>0.70833333333333304</v>
          </cell>
          <cell r="E38">
            <v>0.875</v>
          </cell>
          <cell r="M38">
            <v>0.70833333333333304</v>
          </cell>
          <cell r="N38">
            <v>0.875</v>
          </cell>
          <cell r="P38">
            <v>0.70833333333333304</v>
          </cell>
          <cell r="Q38">
            <v>0.875</v>
          </cell>
          <cell r="S38">
            <v>0.70833333333333304</v>
          </cell>
          <cell r="T38">
            <v>0.875</v>
          </cell>
          <cell r="V38">
            <v>0.70833333333333304</v>
          </cell>
          <cell r="W38">
            <v>0.875</v>
          </cell>
        </row>
        <row r="39">
          <cell r="B39">
            <v>33</v>
          </cell>
          <cell r="C39" t="str">
            <v>Michel Béchard</v>
          </cell>
          <cell r="D39">
            <v>0.45833333333333298</v>
          </cell>
          <cell r="E39">
            <v>0.83333333333333304</v>
          </cell>
          <cell r="G39">
            <v>0.45833333333333298</v>
          </cell>
          <cell r="H39">
            <v>0.83333333333333304</v>
          </cell>
          <cell r="J39">
            <v>0.45833333333333298</v>
          </cell>
          <cell r="K39">
            <v>0.83333333333333304</v>
          </cell>
          <cell r="M39">
            <v>0.45833333333333298</v>
          </cell>
          <cell r="N39">
            <v>0.83333333333333304</v>
          </cell>
          <cell r="P39">
            <v>0.45833333333333298</v>
          </cell>
          <cell r="Q39">
            <v>0.83333333333333304</v>
          </cell>
          <cell r="S39">
            <v>0.45833333333333298</v>
          </cell>
          <cell r="T39">
            <v>0.83333333333333304</v>
          </cell>
          <cell r="V39">
            <v>0.45833333333333298</v>
          </cell>
          <cell r="W39">
            <v>0.83333333333333304</v>
          </cell>
        </row>
        <row r="40">
          <cell r="B40">
            <v>34</v>
          </cell>
          <cell r="C40" t="str">
            <v>Mohamedou M. Lemine</v>
          </cell>
        </row>
        <row r="41">
          <cell r="B41">
            <v>35</v>
          </cell>
          <cell r="C41" t="str">
            <v>Muazam Ali Sheikh</v>
          </cell>
          <cell r="J41">
            <v>0.70833333333333337</v>
          </cell>
          <cell r="K41">
            <v>0.91666666666666663</v>
          </cell>
          <cell r="P41">
            <v>0.70833333333333337</v>
          </cell>
          <cell r="Q41">
            <v>0.875</v>
          </cell>
        </row>
        <row r="42">
          <cell r="B42">
            <v>36</v>
          </cell>
          <cell r="C42" t="str">
            <v>Neamul Haque</v>
          </cell>
        </row>
        <row r="43">
          <cell r="B43">
            <v>37</v>
          </cell>
          <cell r="C43" t="str">
            <v>Nestor Fogang</v>
          </cell>
          <cell r="G43">
            <v>0.70833333333333304</v>
          </cell>
          <cell r="H43">
            <v>0.83333333333333304</v>
          </cell>
          <cell r="P43">
            <v>0.70833333333333304</v>
          </cell>
          <cell r="Q43">
            <v>0.83333333333333304</v>
          </cell>
          <cell r="V43">
            <v>0.66666666666666663</v>
          </cell>
          <cell r="W43">
            <v>0.79166666666666663</v>
          </cell>
        </row>
        <row r="44">
          <cell r="B44">
            <v>38</v>
          </cell>
          <cell r="C44" t="str">
            <v>Noor Mohamad Allybocus</v>
          </cell>
        </row>
        <row r="45">
          <cell r="B45">
            <v>39</v>
          </cell>
          <cell r="C45" t="str">
            <v>Omar T</v>
          </cell>
          <cell r="M45">
            <v>0.45833333333333298</v>
          </cell>
          <cell r="N45">
            <v>0.83333333333333304</v>
          </cell>
          <cell r="P45">
            <v>0.45833333333333298</v>
          </cell>
          <cell r="Q45">
            <v>0.83333333333333304</v>
          </cell>
          <cell r="S45">
            <v>0.45833333333333298</v>
          </cell>
          <cell r="T45">
            <v>0.83333333333333304</v>
          </cell>
          <cell r="V45">
            <v>0.45833333333333298</v>
          </cell>
          <cell r="W45">
            <v>0.83333333333333304</v>
          </cell>
        </row>
        <row r="46">
          <cell r="B46">
            <v>40</v>
          </cell>
          <cell r="C46" t="str">
            <v>Patrice Brochu</v>
          </cell>
          <cell r="D46">
            <v>0.45833333333333298</v>
          </cell>
          <cell r="E46">
            <v>0.83333333333333304</v>
          </cell>
          <cell r="G46">
            <v>0.45833333333333298</v>
          </cell>
          <cell r="H46">
            <v>0.83333333333333304</v>
          </cell>
          <cell r="J46">
            <v>0.45833333333333298</v>
          </cell>
          <cell r="K46">
            <v>0.58333333333333304</v>
          </cell>
          <cell r="M46">
            <v>0.45833333333333298</v>
          </cell>
          <cell r="N46">
            <v>0.58333333333333304</v>
          </cell>
          <cell r="P46">
            <v>0.45833333333333298</v>
          </cell>
          <cell r="Q46">
            <v>0.58333333333333304</v>
          </cell>
        </row>
        <row r="47">
          <cell r="B47">
            <v>41</v>
          </cell>
          <cell r="C47" t="str">
            <v>Patrice Brochu</v>
          </cell>
          <cell r="J47">
            <v>0.66666666666666596</v>
          </cell>
          <cell r="K47">
            <v>0.875</v>
          </cell>
          <cell r="M47">
            <v>0.66666666666666596</v>
          </cell>
          <cell r="N47">
            <v>0.875</v>
          </cell>
          <cell r="P47">
            <v>0.66666666666666596</v>
          </cell>
          <cell r="Q47">
            <v>0.83333333333333304</v>
          </cell>
        </row>
        <row r="48">
          <cell r="B48">
            <v>42</v>
          </cell>
          <cell r="C48" t="str">
            <v>René Béringhs</v>
          </cell>
        </row>
        <row r="49">
          <cell r="B49">
            <v>43</v>
          </cell>
          <cell r="C49" t="str">
            <v>Riad Benchalel</v>
          </cell>
          <cell r="D49">
            <v>0.70833333333333304</v>
          </cell>
          <cell r="E49">
            <v>0.83333333333333304</v>
          </cell>
          <cell r="G49">
            <v>0.70833333333333304</v>
          </cell>
          <cell r="H49">
            <v>0.83333333333333304</v>
          </cell>
          <cell r="J49">
            <v>0.45833333333333298</v>
          </cell>
          <cell r="K49">
            <v>0.64583333333333304</v>
          </cell>
          <cell r="M49">
            <v>0.45833333333333298</v>
          </cell>
          <cell r="N49">
            <v>0.64583333333333304</v>
          </cell>
        </row>
        <row r="50">
          <cell r="B50">
            <v>44</v>
          </cell>
          <cell r="C50" t="str">
            <v>Robert Depelteau</v>
          </cell>
          <cell r="M50">
            <v>0.70833333333333304</v>
          </cell>
          <cell r="N50">
            <v>0.83333333333333304</v>
          </cell>
          <cell r="P50">
            <v>0.70833333333333304</v>
          </cell>
          <cell r="Q50">
            <v>0.83333333333333304</v>
          </cell>
          <cell r="S50">
            <v>0.70833333333333304</v>
          </cell>
          <cell r="T50">
            <v>0.83333333333333304</v>
          </cell>
          <cell r="V50">
            <v>0.70833333333333304</v>
          </cell>
          <cell r="W50">
            <v>0.83333333333333304</v>
          </cell>
        </row>
        <row r="51">
          <cell r="B51">
            <v>45</v>
          </cell>
          <cell r="C51" t="str">
            <v>Robert Depelteau</v>
          </cell>
          <cell r="P51">
            <v>0.45833333333333331</v>
          </cell>
          <cell r="Q51">
            <v>0.54166666666666663</v>
          </cell>
        </row>
        <row r="52">
          <cell r="B52">
            <v>46</v>
          </cell>
          <cell r="C52" t="str">
            <v>Ryad Chenene</v>
          </cell>
        </row>
        <row r="53">
          <cell r="B53">
            <v>47</v>
          </cell>
          <cell r="C53" t="str">
            <v>Sebastian Griffero</v>
          </cell>
        </row>
        <row r="54">
          <cell r="B54">
            <v>48</v>
          </cell>
          <cell r="C54" t="str">
            <v>Stanley Wong</v>
          </cell>
        </row>
        <row r="55">
          <cell r="B55">
            <v>49</v>
          </cell>
          <cell r="C55" t="str">
            <v>Valery</v>
          </cell>
          <cell r="D55">
            <v>0.45833333333333298</v>
          </cell>
          <cell r="E55">
            <v>0.83333333333333304</v>
          </cell>
          <cell r="G55">
            <v>0.45833333333333298</v>
          </cell>
          <cell r="H55">
            <v>0.83333333333333304</v>
          </cell>
          <cell r="J55">
            <v>0.45833333333333298</v>
          </cell>
          <cell r="K55">
            <v>0.83333333333333304</v>
          </cell>
          <cell r="M55">
            <v>0.45833333333333298</v>
          </cell>
          <cell r="N55">
            <v>0.83333333333333304</v>
          </cell>
          <cell r="P55">
            <v>0.45833333333333298</v>
          </cell>
          <cell r="Q55">
            <v>0.83333333333333304</v>
          </cell>
          <cell r="V55">
            <v>0.70833333333333304</v>
          </cell>
          <cell r="W55">
            <v>0.83333333333333304</v>
          </cell>
        </row>
        <row r="56">
          <cell r="B56">
            <v>50</v>
          </cell>
          <cell r="C56" t="str">
            <v>Vincent Dubuc</v>
          </cell>
        </row>
        <row r="57">
          <cell r="B57">
            <v>51</v>
          </cell>
          <cell r="C57" t="str">
            <v>Yan Charette</v>
          </cell>
          <cell r="D57">
            <v>0.45833333333333298</v>
          </cell>
          <cell r="E57">
            <v>0.58333333333333304</v>
          </cell>
          <cell r="G57">
            <v>0.45833333333333298</v>
          </cell>
          <cell r="H57">
            <v>0.58333333333333304</v>
          </cell>
        </row>
        <row r="58">
          <cell r="B58">
            <v>52</v>
          </cell>
          <cell r="C58" t="str">
            <v>Yan Charette</v>
          </cell>
          <cell r="D58">
            <v>0.64583333333333304</v>
          </cell>
          <cell r="E58">
            <v>0.83333333333333304</v>
          </cell>
          <cell r="G58">
            <v>0.64583333333333304</v>
          </cell>
          <cell r="H58">
            <v>0.83333333333333304</v>
          </cell>
        </row>
        <row r="59">
          <cell r="B59">
            <v>53</v>
          </cell>
          <cell r="C59" t="str">
            <v>Zohour Sherzad</v>
          </cell>
          <cell r="S59">
            <v>0.66666666666666596</v>
          </cell>
          <cell r="T59">
            <v>0.83333333333333304</v>
          </cell>
          <cell r="V59">
            <v>0.66666666666666596</v>
          </cell>
          <cell r="W59">
            <v>0.83333333333333304</v>
          </cell>
        </row>
        <row r="60">
          <cell r="B60">
            <v>54</v>
          </cell>
        </row>
        <row r="61">
          <cell r="B61">
            <v>55</v>
          </cell>
        </row>
        <row r="62">
          <cell r="B62">
            <v>56</v>
          </cell>
        </row>
        <row r="63">
          <cell r="B63">
            <v>57</v>
          </cell>
        </row>
        <row r="64">
          <cell r="B64">
            <v>58</v>
          </cell>
        </row>
        <row r="65">
          <cell r="B65">
            <v>59</v>
          </cell>
        </row>
        <row r="66">
          <cell r="B66">
            <v>60</v>
          </cell>
        </row>
        <row r="67">
          <cell r="B67">
            <v>61</v>
          </cell>
        </row>
        <row r="68">
          <cell r="B68">
            <v>62</v>
          </cell>
        </row>
        <row r="69">
          <cell r="B69">
            <v>63</v>
          </cell>
        </row>
        <row r="70">
          <cell r="B70">
            <v>64</v>
          </cell>
        </row>
        <row r="71">
          <cell r="B71">
            <v>65</v>
          </cell>
        </row>
        <row r="72">
          <cell r="B72">
            <v>66</v>
          </cell>
        </row>
        <row r="73">
          <cell r="B73">
            <v>67</v>
          </cell>
        </row>
        <row r="74">
          <cell r="B74">
            <v>68</v>
          </cell>
        </row>
        <row r="75">
          <cell r="B75">
            <v>69</v>
          </cell>
        </row>
        <row r="76">
          <cell r="B76">
            <v>70</v>
          </cell>
        </row>
        <row r="77">
          <cell r="A77" t="str">
            <v>Horaire Longueuil</v>
          </cell>
          <cell r="B77">
            <v>1</v>
          </cell>
          <cell r="C77" t="str">
            <v>Abdelkarim Boutaleb M</v>
          </cell>
          <cell r="D77">
            <v>0.45833333333333331</v>
          </cell>
          <cell r="E77">
            <v>0.58333333333333337</v>
          </cell>
          <cell r="F77" t="str">
            <v>Mikes B</v>
          </cell>
          <cell r="M77">
            <v>0.45833333333333331</v>
          </cell>
          <cell r="N77">
            <v>0.58333333333333337</v>
          </cell>
          <cell r="O77" t="str">
            <v>Mikes B</v>
          </cell>
          <cell r="P77">
            <v>0.45833333333333331</v>
          </cell>
          <cell r="Q77">
            <v>0.58333333333333337</v>
          </cell>
          <cell r="R77" t="str">
            <v>Mikes B</v>
          </cell>
          <cell r="S77">
            <v>0.41666666666666669</v>
          </cell>
          <cell r="T77">
            <v>0.58333333333333337</v>
          </cell>
          <cell r="U77" t="str">
            <v>Mikes B</v>
          </cell>
        </row>
        <row r="78">
          <cell r="B78">
            <v>2</v>
          </cell>
          <cell r="C78" t="str">
            <v>Abdelkarim Boutaleb M</v>
          </cell>
          <cell r="M78">
            <v>0.70833333333333337</v>
          </cell>
          <cell r="N78">
            <v>0.83333333333333337</v>
          </cell>
          <cell r="O78" t="str">
            <v>Mikes B</v>
          </cell>
          <cell r="P78">
            <v>0.70833333333333337</v>
          </cell>
          <cell r="Q78">
            <v>0.83333333333333337</v>
          </cell>
          <cell r="R78" t="str">
            <v>Mikes B</v>
          </cell>
          <cell r="S78">
            <v>0.70833333333333337</v>
          </cell>
          <cell r="T78">
            <v>0.83333333333333337</v>
          </cell>
          <cell r="U78" t="str">
            <v>Mikes B</v>
          </cell>
        </row>
        <row r="79">
          <cell r="B79">
            <v>3</v>
          </cell>
          <cell r="C79" t="str">
            <v>Ahmed Kartou M</v>
          </cell>
          <cell r="G79">
            <v>0.45833333333333331</v>
          </cell>
          <cell r="H79">
            <v>0.58333333333333337</v>
          </cell>
          <cell r="I79" t="str">
            <v>Mikes B</v>
          </cell>
          <cell r="J79">
            <v>0.45833333333333331</v>
          </cell>
          <cell r="K79">
            <v>0.58333333333333337</v>
          </cell>
          <cell r="L79" t="str">
            <v>Mikes B</v>
          </cell>
          <cell r="M79">
            <v>0.45833333333333331</v>
          </cell>
          <cell r="N79">
            <v>0.58333333333333337</v>
          </cell>
          <cell r="O79" t="str">
            <v>Mikes B</v>
          </cell>
          <cell r="P79">
            <v>0.45833333333333331</v>
          </cell>
          <cell r="Q79">
            <v>0.58333333333333337</v>
          </cell>
          <cell r="R79" t="str">
            <v>Mikes B</v>
          </cell>
          <cell r="S79">
            <v>0.70833333333333337</v>
          </cell>
          <cell r="T79">
            <v>0.83333333333333337</v>
          </cell>
          <cell r="U79" t="str">
            <v>Mikes B</v>
          </cell>
          <cell r="V79">
            <v>0.41666666666666669</v>
          </cell>
          <cell r="W79">
            <v>0.58333333333333337</v>
          </cell>
          <cell r="X79" t="str">
            <v>Mikes B</v>
          </cell>
        </row>
        <row r="80">
          <cell r="B80">
            <v>4</v>
          </cell>
          <cell r="C80" t="str">
            <v>Ahmed Kartou M</v>
          </cell>
          <cell r="G80">
            <v>0.70833333333333337</v>
          </cell>
          <cell r="H80">
            <v>0.875</v>
          </cell>
          <cell r="I80" t="str">
            <v>Mikes B</v>
          </cell>
          <cell r="J80">
            <v>0.70833333333333337</v>
          </cell>
          <cell r="K80">
            <v>0.83333333333333337</v>
          </cell>
          <cell r="L80" t="str">
            <v>Mikes B</v>
          </cell>
          <cell r="P80">
            <v>0.70833333333333337</v>
          </cell>
          <cell r="Q80">
            <v>0.83333333333333337</v>
          </cell>
          <cell r="R80" t="str">
            <v>Mikes B</v>
          </cell>
          <cell r="U80" t="str">
            <v>Mikes B</v>
          </cell>
          <cell r="V80">
            <v>0.70833333333333337</v>
          </cell>
          <cell r="W80">
            <v>0.875</v>
          </cell>
          <cell r="X80" t="str">
            <v>Mikes B</v>
          </cell>
        </row>
        <row r="81">
          <cell r="B81">
            <v>5</v>
          </cell>
          <cell r="C81" t="str">
            <v>Arley Joseph</v>
          </cell>
          <cell r="D81" t="str">
            <v>Saint-Hubert</v>
          </cell>
          <cell r="G81">
            <v>0.70833333333333337</v>
          </cell>
          <cell r="H81">
            <v>0.83333333333333337</v>
          </cell>
          <cell r="J81">
            <v>0.70833333333333337</v>
          </cell>
          <cell r="K81">
            <v>0.83333333333333337</v>
          </cell>
          <cell r="M81">
            <v>0.45833333333333331</v>
          </cell>
          <cell r="N81">
            <v>0.58333333333333337</v>
          </cell>
          <cell r="P81">
            <v>0.45833333333333331</v>
          </cell>
          <cell r="Q81">
            <v>0.58333333333333337</v>
          </cell>
        </row>
        <row r="82">
          <cell r="B82">
            <v>6</v>
          </cell>
          <cell r="C82" t="str">
            <v>Arley Joseph</v>
          </cell>
          <cell r="M82">
            <v>0.70833333333333337</v>
          </cell>
          <cell r="N82">
            <v>0.79166666666666663</v>
          </cell>
          <cell r="P82">
            <v>0.70833333333333337</v>
          </cell>
          <cell r="Q82">
            <v>0.79166666666666663</v>
          </cell>
        </row>
        <row r="83">
          <cell r="B83">
            <v>7</v>
          </cell>
          <cell r="C83" t="str">
            <v>Assane Diakhate</v>
          </cell>
        </row>
        <row r="84">
          <cell r="B84">
            <v>8</v>
          </cell>
          <cell r="C84" t="str">
            <v>Brahem Hassen M</v>
          </cell>
          <cell r="D84">
            <v>0.70833333333333337</v>
          </cell>
          <cell r="E84">
            <v>0.83333333333333304</v>
          </cell>
          <cell r="F84" t="str">
            <v>Mikes B</v>
          </cell>
          <cell r="G84">
            <v>0.70833333333333337</v>
          </cell>
          <cell r="H84">
            <v>0.83333333333333337</v>
          </cell>
          <cell r="I84" t="str">
            <v>Mikes B</v>
          </cell>
          <cell r="J84">
            <v>0.70833333333333337</v>
          </cell>
          <cell r="K84">
            <v>0.83333333333333337</v>
          </cell>
          <cell r="L84" t="str">
            <v>Mikes B</v>
          </cell>
          <cell r="M84">
            <v>0.70833333333333337</v>
          </cell>
          <cell r="N84">
            <v>0.83333333333333337</v>
          </cell>
          <cell r="O84" t="str">
            <v>Mikes B</v>
          </cell>
        </row>
        <row r="85">
          <cell r="B85">
            <v>9</v>
          </cell>
          <cell r="C85" t="str">
            <v>Brenda Garcia Fernandez</v>
          </cell>
        </row>
        <row r="86">
          <cell r="B86">
            <v>10</v>
          </cell>
          <cell r="C86" t="str">
            <v>Charles Sirois</v>
          </cell>
          <cell r="J86">
            <v>0.45833333333333331</v>
          </cell>
          <cell r="K86">
            <v>0.54166666666666663</v>
          </cell>
          <cell r="M86">
            <v>0.45833333333333331</v>
          </cell>
          <cell r="N86">
            <v>0.54166666666666663</v>
          </cell>
          <cell r="P86">
            <v>0.45833333333333331</v>
          </cell>
          <cell r="Q86">
            <v>0.54166666666666663</v>
          </cell>
          <cell r="S86">
            <v>0.66666666666666663</v>
          </cell>
          <cell r="T86">
            <v>0.875</v>
          </cell>
          <cell r="V86">
            <v>0.66666666666666663</v>
          </cell>
          <cell r="W86">
            <v>0.83333333333333337</v>
          </cell>
        </row>
        <row r="87">
          <cell r="B87">
            <v>11</v>
          </cell>
          <cell r="C87" t="str">
            <v>Charles Sirois</v>
          </cell>
          <cell r="J87">
            <v>0.66666666666666663</v>
          </cell>
          <cell r="K87">
            <v>0.875</v>
          </cell>
          <cell r="M87">
            <v>0.66666666666666663</v>
          </cell>
          <cell r="N87">
            <v>0.875</v>
          </cell>
          <cell r="P87">
            <v>0.66666666666666663</v>
          </cell>
          <cell r="Q87">
            <v>0.875</v>
          </cell>
        </row>
        <row r="88">
          <cell r="B88">
            <v>12</v>
          </cell>
          <cell r="C88" t="str">
            <v>Denis Mireault</v>
          </cell>
        </row>
        <row r="89">
          <cell r="B89">
            <v>13</v>
          </cell>
          <cell r="C89" t="str">
            <v>Ephrem Razafi</v>
          </cell>
        </row>
        <row r="90">
          <cell r="B90">
            <v>14</v>
          </cell>
          <cell r="C90" t="str">
            <v>Eniel Estimable</v>
          </cell>
          <cell r="G90">
            <v>0.66666666666666663</v>
          </cell>
          <cell r="H90">
            <v>0.875</v>
          </cell>
          <cell r="M90">
            <v>0.66666666666666663</v>
          </cell>
          <cell r="N90">
            <v>0.875</v>
          </cell>
        </row>
        <row r="91">
          <cell r="B91">
            <v>15</v>
          </cell>
          <cell r="C91" t="str">
            <v>Gabriel Huneault</v>
          </cell>
        </row>
        <row r="92">
          <cell r="B92">
            <v>16</v>
          </cell>
          <cell r="C92" t="str">
            <v>Hermes Hatungimana</v>
          </cell>
          <cell r="S92">
            <v>0.6875</v>
          </cell>
          <cell r="T92">
            <v>0.875</v>
          </cell>
          <cell r="V92">
            <v>0.70833333333333337</v>
          </cell>
          <cell r="W92">
            <v>0.875</v>
          </cell>
        </row>
        <row r="93">
          <cell r="B93">
            <v>17</v>
          </cell>
          <cell r="C93" t="str">
            <v>Leo Adrien Angomasi</v>
          </cell>
          <cell r="D93">
            <v>0.45833333333333331</v>
          </cell>
          <cell r="E93">
            <v>0.875</v>
          </cell>
          <cell r="G93">
            <v>0.45833333333333331</v>
          </cell>
          <cell r="H93">
            <v>0.875</v>
          </cell>
          <cell r="M93">
            <v>0.45833333333333331</v>
          </cell>
          <cell r="N93">
            <v>0.875</v>
          </cell>
          <cell r="P93">
            <v>0.45833333333333331</v>
          </cell>
          <cell r="Q93">
            <v>0.58333333333333337</v>
          </cell>
          <cell r="S93">
            <v>0.45833333333333331</v>
          </cell>
          <cell r="T93">
            <v>0.875</v>
          </cell>
          <cell r="V93">
            <v>0.45833333333333331</v>
          </cell>
          <cell r="W93">
            <v>0.875</v>
          </cell>
        </row>
        <row r="94">
          <cell r="B94">
            <v>18</v>
          </cell>
          <cell r="C94" t="str">
            <v>Leo Adrien Angomasi</v>
          </cell>
          <cell r="P94">
            <v>0.66666666666666663</v>
          </cell>
          <cell r="Q94">
            <v>0.875</v>
          </cell>
        </row>
        <row r="95">
          <cell r="B95">
            <v>19</v>
          </cell>
          <cell r="C95" t="str">
            <v>Marc-André Bussières</v>
          </cell>
        </row>
        <row r="96">
          <cell r="B96">
            <v>20</v>
          </cell>
          <cell r="C96" t="str">
            <v>Mayer Shaat</v>
          </cell>
          <cell r="D96">
            <v>0.45833333333333331</v>
          </cell>
          <cell r="E96">
            <v>0.875</v>
          </cell>
          <cell r="G96">
            <v>0.45833333333333331</v>
          </cell>
          <cell r="H96">
            <v>0.83333333333333337</v>
          </cell>
          <cell r="J96">
            <v>0.45833333333333331</v>
          </cell>
          <cell r="K96">
            <v>0.83333333333333337</v>
          </cell>
          <cell r="M96">
            <v>0.45833333333333331</v>
          </cell>
          <cell r="N96">
            <v>0.58333333333333337</v>
          </cell>
          <cell r="P96">
            <v>0.45833333333333331</v>
          </cell>
          <cell r="Q96">
            <v>0.875</v>
          </cell>
          <cell r="V96">
            <v>0.70833333333333337</v>
          </cell>
          <cell r="W96">
            <v>0.83333333333333337</v>
          </cell>
        </row>
        <row r="97">
          <cell r="B97">
            <v>21</v>
          </cell>
          <cell r="C97" t="str">
            <v>Mayer Shaat</v>
          </cell>
          <cell r="M97">
            <v>0.66666666666666663</v>
          </cell>
          <cell r="N97">
            <v>0.83333333333333337</v>
          </cell>
        </row>
        <row r="98">
          <cell r="B98">
            <v>22</v>
          </cell>
          <cell r="C98" t="str">
            <v>Mohamed Karrari</v>
          </cell>
        </row>
        <row r="99">
          <cell r="B99">
            <v>23</v>
          </cell>
          <cell r="C99" t="str">
            <v>Reza Selhi</v>
          </cell>
        </row>
        <row r="100">
          <cell r="B100">
            <v>24</v>
          </cell>
          <cell r="C100" t="str">
            <v>Rostom Ramzi Zayen</v>
          </cell>
          <cell r="D100">
            <v>0.70833333333333337</v>
          </cell>
          <cell r="E100">
            <v>0.83333333333333337</v>
          </cell>
          <cell r="J100">
            <v>0.70833333333333337</v>
          </cell>
          <cell r="K100">
            <v>0.83333333333333337</v>
          </cell>
          <cell r="P100">
            <v>0.70833333333333337</v>
          </cell>
          <cell r="Q100">
            <v>0.83333333333333337</v>
          </cell>
          <cell r="S100">
            <v>0.45833333333333331</v>
          </cell>
          <cell r="T100">
            <v>0.58333333333333337</v>
          </cell>
          <cell r="V100">
            <v>0.45833333333333331</v>
          </cell>
          <cell r="W100">
            <v>0.83333333333333337</v>
          </cell>
        </row>
        <row r="101">
          <cell r="B101">
            <v>25</v>
          </cell>
          <cell r="C101" t="str">
            <v>Rostom Ramzi Zayen</v>
          </cell>
          <cell r="S101" t="str">
            <v>16.30</v>
          </cell>
          <cell r="T101">
            <v>0.83333333333333337</v>
          </cell>
        </row>
        <row r="102">
          <cell r="B102">
            <v>26</v>
          </cell>
          <cell r="C102" t="str">
            <v>Sofien Araoud</v>
          </cell>
          <cell r="P102">
            <v>0.70833333333333337</v>
          </cell>
          <cell r="Q102">
            <v>0.85416666666666663</v>
          </cell>
          <cell r="S102">
            <v>0.70833333333333337</v>
          </cell>
          <cell r="T102">
            <v>0.85416666666666663</v>
          </cell>
          <cell r="V102">
            <v>0.70833333333333337</v>
          </cell>
          <cell r="W102">
            <v>0.85416666666666663</v>
          </cell>
        </row>
        <row r="103">
          <cell r="B103">
            <v>27</v>
          </cell>
          <cell r="C103" t="str">
            <v>Stéphane Demers</v>
          </cell>
          <cell r="D103">
            <v>0.70833333333333337</v>
          </cell>
          <cell r="E103">
            <v>0.83333333333333337</v>
          </cell>
          <cell r="G103">
            <v>0.70833333333333337</v>
          </cell>
          <cell r="H103">
            <v>0.83333333333333337</v>
          </cell>
          <cell r="J103">
            <v>0.70833333333333337</v>
          </cell>
          <cell r="K103">
            <v>0.83333333333333337</v>
          </cell>
          <cell r="M103">
            <v>0.70833333333333337</v>
          </cell>
          <cell r="N103">
            <v>0.83333333333333337</v>
          </cell>
        </row>
        <row r="104">
          <cell r="B104">
            <v>28</v>
          </cell>
          <cell r="C104" t="str">
            <v>Steven Joseph</v>
          </cell>
          <cell r="G104">
            <v>0.70833333333333337</v>
          </cell>
          <cell r="H104">
            <v>0.83333333333333337</v>
          </cell>
          <cell r="P104">
            <v>0.70833333333333337</v>
          </cell>
          <cell r="Q104">
            <v>0.83333333333333337</v>
          </cell>
          <cell r="S104">
            <v>0.45833333333333331</v>
          </cell>
          <cell r="T104">
            <v>0.83333333333333337</v>
          </cell>
        </row>
        <row r="105">
          <cell r="B105">
            <v>29</v>
          </cell>
          <cell r="C105" t="str">
            <v>Youssouf Alboukhari</v>
          </cell>
        </row>
        <row r="106">
          <cell r="B106">
            <v>30</v>
          </cell>
        </row>
        <row r="107">
          <cell r="B107">
            <v>31</v>
          </cell>
        </row>
        <row r="108">
          <cell r="B108">
            <v>32</v>
          </cell>
        </row>
        <row r="109">
          <cell r="B109">
            <v>33</v>
          </cell>
        </row>
        <row r="110">
          <cell r="B110">
            <v>34</v>
          </cell>
        </row>
        <row r="111">
          <cell r="B111">
            <v>35</v>
          </cell>
        </row>
        <row r="112">
          <cell r="B112">
            <v>36</v>
          </cell>
        </row>
        <row r="113">
          <cell r="B113">
            <v>37</v>
          </cell>
        </row>
        <row r="114">
          <cell r="B114">
            <v>38</v>
          </cell>
        </row>
        <row r="115">
          <cell r="B115">
            <v>39</v>
          </cell>
        </row>
        <row r="116">
          <cell r="B116">
            <v>40</v>
          </cell>
        </row>
        <row r="117">
          <cell r="B117">
            <v>41</v>
          </cell>
        </row>
        <row r="118">
          <cell r="B118">
            <v>42</v>
          </cell>
        </row>
        <row r="119">
          <cell r="B119">
            <v>43</v>
          </cell>
        </row>
        <row r="120">
          <cell r="B120">
            <v>44</v>
          </cell>
        </row>
        <row r="121">
          <cell r="B121">
            <v>45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BB478-79B7-4878-B978-C09193073C0C}">
  <sheetPr codeName="Feuil1"/>
  <dimension ref="A1:AC18"/>
  <sheetViews>
    <sheetView tabSelected="1" workbookViewId="0">
      <selection activeCell="L21" sqref="L21"/>
    </sheetView>
  </sheetViews>
  <sheetFormatPr baseColWidth="10" defaultRowHeight="14.4" x14ac:dyDescent="0.3"/>
  <cols>
    <col min="2" max="2" width="6.6640625" customWidth="1"/>
    <col min="3" max="3" width="30.44140625" customWidth="1"/>
    <col min="4" max="5" width="6.77734375" customWidth="1"/>
    <col min="6" max="6" width="7.44140625" customWidth="1"/>
    <col min="7" max="8" width="6.77734375" style="3" customWidth="1"/>
    <col min="9" max="9" width="7.44140625" style="3" customWidth="1"/>
    <col min="10" max="11" width="6.77734375" style="3" customWidth="1"/>
    <col min="12" max="12" width="7.44140625" style="3" customWidth="1"/>
    <col min="13" max="14" width="6.77734375" style="3" customWidth="1"/>
    <col min="15" max="15" width="7.44140625" style="3" customWidth="1"/>
    <col min="16" max="17" width="6.77734375" style="3" customWidth="1"/>
    <col min="18" max="18" width="7.44140625" style="3" customWidth="1"/>
    <col min="19" max="20" width="6.77734375" style="3" customWidth="1"/>
    <col min="21" max="21" width="7.44140625" style="3" customWidth="1"/>
    <col min="22" max="23" width="6.77734375" style="3" customWidth="1"/>
    <col min="24" max="24" width="7.44140625" style="3" customWidth="1"/>
    <col min="25" max="26" width="4.5546875" customWidth="1"/>
    <col min="27" max="27" width="29.33203125" customWidth="1"/>
  </cols>
  <sheetData>
    <row r="1" spans="1:29" x14ac:dyDescent="0.3">
      <c r="D1" s="1">
        <v>8</v>
      </c>
      <c r="E1" s="1">
        <v>1</v>
      </c>
      <c r="F1" s="1">
        <v>31</v>
      </c>
      <c r="G1" s="2"/>
      <c r="H1" s="2"/>
    </row>
    <row r="2" spans="1:29" x14ac:dyDescent="0.3">
      <c r="D2" s="1"/>
      <c r="E2" s="1"/>
      <c r="F2" s="1"/>
      <c r="G2" s="2"/>
      <c r="H2" s="2"/>
    </row>
    <row r="3" spans="1:29" ht="15" thickBot="1" x14ac:dyDescent="0.35">
      <c r="D3" s="1"/>
      <c r="E3" s="1"/>
      <c r="F3" s="1"/>
      <c r="G3" s="2"/>
      <c r="H3" s="2"/>
    </row>
    <row r="4" spans="1:29" ht="14.4" customHeight="1" thickBot="1" x14ac:dyDescent="0.4">
      <c r="B4" s="4" t="s">
        <v>0</v>
      </c>
      <c r="C4" s="5" t="s">
        <v>1</v>
      </c>
      <c r="D4" s="6" t="s">
        <v>2</v>
      </c>
      <c r="E4" s="7"/>
      <c r="F4" s="8"/>
      <c r="G4" s="6" t="s">
        <v>3</v>
      </c>
      <c r="H4" s="7"/>
      <c r="I4" s="8"/>
      <c r="J4" s="6" t="s">
        <v>4</v>
      </c>
      <c r="K4" s="7"/>
      <c r="L4" s="8"/>
      <c r="M4" s="6" t="s">
        <v>5</v>
      </c>
      <c r="N4" s="7"/>
      <c r="O4" s="8"/>
      <c r="P4" s="6" t="s">
        <v>6</v>
      </c>
      <c r="Q4" s="7"/>
      <c r="R4" s="8"/>
      <c r="S4" s="6" t="s">
        <v>7</v>
      </c>
      <c r="T4" s="7"/>
      <c r="U4" s="8"/>
      <c r="V4" s="6" t="s">
        <v>8</v>
      </c>
      <c r="W4" s="7"/>
      <c r="X4" s="8"/>
      <c r="Y4" s="9" t="s">
        <v>9</v>
      </c>
      <c r="Z4" s="10" t="s">
        <v>10</v>
      </c>
      <c r="AA4" s="11" t="s">
        <v>11</v>
      </c>
    </row>
    <row r="5" spans="1:29" ht="14.4" customHeight="1" thickBot="1" x14ac:dyDescent="0.35">
      <c r="B5" s="12"/>
      <c r="C5" s="13"/>
      <c r="D5" s="14">
        <f>DATE(E1+2019,D1,F1)</f>
        <v>44074</v>
      </c>
      <c r="E5" s="15"/>
      <c r="F5" s="16"/>
      <c r="G5" s="14">
        <f>DATE(E1+2019,D1,F1+1)</f>
        <v>44075</v>
      </c>
      <c r="H5" s="15"/>
      <c r="I5" s="16"/>
      <c r="J5" s="14">
        <f>DATE(E1+2019,D1,F1+2)</f>
        <v>44076</v>
      </c>
      <c r="K5" s="15"/>
      <c r="L5" s="16"/>
      <c r="M5" s="14">
        <f>DATE(E1+2019,D1,F1+3)</f>
        <v>44077</v>
      </c>
      <c r="N5" s="15"/>
      <c r="O5" s="16"/>
      <c r="P5" s="14">
        <f>DATE(E1+2019,D1,F1+4)</f>
        <v>44078</v>
      </c>
      <c r="Q5" s="15"/>
      <c r="R5" s="16"/>
      <c r="S5" s="14">
        <f>DATE(E1+2019,D1,F1+5)</f>
        <v>44079</v>
      </c>
      <c r="T5" s="15"/>
      <c r="U5" s="16"/>
      <c r="V5" s="14">
        <f>DATE(E1+2019,D1,F1+6)</f>
        <v>44080</v>
      </c>
      <c r="W5" s="15"/>
      <c r="X5" s="16"/>
      <c r="Y5" s="17"/>
      <c r="Z5" s="18"/>
      <c r="AA5" s="19"/>
    </row>
    <row r="6" spans="1:29" ht="15" customHeight="1" thickBot="1" x14ac:dyDescent="0.35">
      <c r="B6" s="20"/>
      <c r="C6" s="21"/>
      <c r="D6" s="22" t="s">
        <v>12</v>
      </c>
      <c r="E6" s="23" t="s">
        <v>13</v>
      </c>
      <c r="F6" s="24" t="s">
        <v>14</v>
      </c>
      <c r="G6" s="22" t="s">
        <v>12</v>
      </c>
      <c r="H6" s="23" t="s">
        <v>13</v>
      </c>
      <c r="I6" s="24" t="s">
        <v>14</v>
      </c>
      <c r="J6" s="22" t="s">
        <v>12</v>
      </c>
      <c r="K6" s="23" t="s">
        <v>13</v>
      </c>
      <c r="L6" s="24" t="s">
        <v>14</v>
      </c>
      <c r="M6" s="22" t="s">
        <v>12</v>
      </c>
      <c r="N6" s="23" t="s">
        <v>13</v>
      </c>
      <c r="O6" s="24" t="s">
        <v>14</v>
      </c>
      <c r="P6" s="22" t="s">
        <v>12</v>
      </c>
      <c r="Q6" s="23" t="s">
        <v>13</v>
      </c>
      <c r="R6" s="24" t="s">
        <v>14</v>
      </c>
      <c r="S6" s="22" t="s">
        <v>12</v>
      </c>
      <c r="T6" s="23" t="s">
        <v>13</v>
      </c>
      <c r="U6" s="24" t="s">
        <v>14</v>
      </c>
      <c r="V6" s="22" t="s">
        <v>12</v>
      </c>
      <c r="W6" s="23" t="s">
        <v>13</v>
      </c>
      <c r="X6" s="24" t="s">
        <v>14</v>
      </c>
      <c r="Y6" s="17"/>
      <c r="Z6" s="18"/>
      <c r="AA6" s="19"/>
    </row>
    <row r="7" spans="1:29" ht="15.6" customHeight="1" thickBot="1" x14ac:dyDescent="0.35">
      <c r="A7" s="25" t="s">
        <v>47</v>
      </c>
      <c r="B7" s="26">
        <v>1</v>
      </c>
      <c r="C7" s="27" t="s">
        <v>20</v>
      </c>
      <c r="D7" s="28">
        <v>0.41666666666666669</v>
      </c>
      <c r="E7" s="29">
        <v>0.66666666666666663</v>
      </c>
      <c r="F7" s="30" t="s">
        <v>34</v>
      </c>
      <c r="G7" s="29"/>
      <c r="H7" s="29"/>
      <c r="I7" s="30"/>
      <c r="J7" s="29"/>
      <c r="K7" s="29"/>
      <c r="L7" s="30"/>
      <c r="M7" s="29"/>
      <c r="N7" s="29"/>
      <c r="O7" s="30"/>
      <c r="P7" s="29">
        <v>0.70833333333333304</v>
      </c>
      <c r="Q7" s="29">
        <v>0.91666666666666596</v>
      </c>
      <c r="R7" s="30"/>
      <c r="S7" s="29">
        <v>0.70833333333333304</v>
      </c>
      <c r="T7" s="29">
        <v>0.91666666666666596</v>
      </c>
      <c r="U7" s="30"/>
      <c r="V7" s="29">
        <v>0.70833333333333304</v>
      </c>
      <c r="W7" s="29">
        <v>0.875</v>
      </c>
      <c r="X7" s="30"/>
      <c r="Y7" s="31">
        <v>2</v>
      </c>
      <c r="Z7" s="32"/>
      <c r="AA7" s="33" t="s">
        <v>15</v>
      </c>
      <c r="AB7" s="34"/>
      <c r="AC7" s="35"/>
    </row>
    <row r="8" spans="1:29" ht="15.6" customHeight="1" thickBot="1" x14ac:dyDescent="0.35">
      <c r="A8" s="36"/>
      <c r="B8" s="37">
        <v>2</v>
      </c>
      <c r="C8" s="27" t="s">
        <v>21</v>
      </c>
      <c r="D8" s="38"/>
      <c r="E8" s="39"/>
      <c r="F8" s="30"/>
      <c r="G8" s="39"/>
      <c r="H8" s="39"/>
      <c r="I8" s="30"/>
      <c r="J8" s="40"/>
      <c r="K8" s="40"/>
      <c r="L8" s="30"/>
      <c r="M8" s="40"/>
      <c r="N8" s="40"/>
      <c r="O8" s="30"/>
      <c r="P8" s="40"/>
      <c r="Q8" s="40"/>
      <c r="R8" s="30"/>
      <c r="S8" s="40"/>
      <c r="T8" s="40"/>
      <c r="U8" s="30"/>
      <c r="V8" s="39"/>
      <c r="W8" s="39"/>
      <c r="X8" s="30"/>
      <c r="Y8" s="31">
        <v>1</v>
      </c>
      <c r="Z8" s="41"/>
      <c r="AA8" s="42" t="s">
        <v>16</v>
      </c>
      <c r="AB8" s="34"/>
      <c r="AC8" s="35"/>
    </row>
    <row r="9" spans="1:29" ht="16.2" thickBot="1" x14ac:dyDescent="0.35">
      <c r="A9" s="36"/>
      <c r="B9" s="37">
        <v>3</v>
      </c>
      <c r="C9" s="27" t="s">
        <v>22</v>
      </c>
      <c r="D9" s="38">
        <v>0.70833333333333304</v>
      </c>
      <c r="E9" s="39">
        <v>0.875</v>
      </c>
      <c r="F9" s="30" t="s">
        <v>35</v>
      </c>
      <c r="G9" s="40"/>
      <c r="H9" s="40"/>
      <c r="I9" s="30"/>
      <c r="J9" s="39">
        <v>0.72916666666666596</v>
      </c>
      <c r="K9" s="39">
        <v>0.83333333333333304</v>
      </c>
      <c r="L9" s="30"/>
      <c r="M9" s="39">
        <v>0.66666666666666596</v>
      </c>
      <c r="N9" s="39">
        <v>0.83333333333333304</v>
      </c>
      <c r="O9" s="30"/>
      <c r="P9" s="39">
        <v>0.70833333333333304</v>
      </c>
      <c r="Q9" s="39">
        <v>0.875</v>
      </c>
      <c r="R9" s="30"/>
      <c r="S9" s="39">
        <v>0.70833333333333304</v>
      </c>
      <c r="T9" s="39">
        <v>0.875</v>
      </c>
      <c r="U9" s="30"/>
      <c r="V9" s="40"/>
      <c r="W9" s="40"/>
      <c r="X9" s="30"/>
      <c r="Y9" s="31">
        <v>1</v>
      </c>
      <c r="Z9" s="41"/>
      <c r="AA9" s="43" t="s">
        <v>17</v>
      </c>
      <c r="AB9" s="34"/>
      <c r="AC9" s="35"/>
    </row>
    <row r="10" spans="1:29" ht="16.2" thickBot="1" x14ac:dyDescent="0.35">
      <c r="A10" s="36"/>
      <c r="B10" s="37">
        <v>4</v>
      </c>
      <c r="C10" s="27" t="s">
        <v>23</v>
      </c>
      <c r="D10" s="38"/>
      <c r="E10" s="39"/>
      <c r="F10" s="30"/>
      <c r="G10" s="39"/>
      <c r="H10" s="39"/>
      <c r="I10" s="30"/>
      <c r="J10" s="39"/>
      <c r="K10" s="39"/>
      <c r="L10" s="30"/>
      <c r="M10" s="39"/>
      <c r="N10" s="39"/>
      <c r="O10" s="30"/>
      <c r="P10" s="39"/>
      <c r="Q10" s="39"/>
      <c r="R10" s="30"/>
      <c r="S10" s="39"/>
      <c r="T10" s="39"/>
      <c r="U10" s="30"/>
      <c r="V10" s="39"/>
      <c r="W10" s="39"/>
      <c r="X10" s="30"/>
      <c r="Y10" s="31">
        <v>1</v>
      </c>
      <c r="Z10" s="32"/>
      <c r="AA10" s="44" t="s">
        <v>18</v>
      </c>
      <c r="AB10" s="34"/>
      <c r="AC10" s="35"/>
    </row>
    <row r="11" spans="1:29" ht="16.2" thickBot="1" x14ac:dyDescent="0.35">
      <c r="A11" s="36"/>
      <c r="B11" s="26">
        <v>5</v>
      </c>
      <c r="C11" s="27" t="s">
        <v>24</v>
      </c>
      <c r="D11" s="38"/>
      <c r="E11" s="39"/>
      <c r="F11" s="30"/>
      <c r="G11" s="39"/>
      <c r="H11" s="39"/>
      <c r="I11" s="30"/>
      <c r="J11" s="39"/>
      <c r="K11" s="39"/>
      <c r="L11" s="30"/>
      <c r="M11" s="39"/>
      <c r="N11" s="39"/>
      <c r="O11" s="30"/>
      <c r="P11" s="39"/>
      <c r="Q11" s="39"/>
      <c r="R11" s="30"/>
      <c r="S11" s="39"/>
      <c r="T11" s="39"/>
      <c r="U11" s="30"/>
      <c r="V11" s="39"/>
      <c r="W11" s="39"/>
      <c r="X11" s="30"/>
      <c r="Y11" s="45">
        <v>1</v>
      </c>
      <c r="Z11" s="41"/>
      <c r="AA11" s="33" t="s">
        <v>15</v>
      </c>
      <c r="AB11" s="46"/>
      <c r="AC11" s="35"/>
    </row>
    <row r="12" spans="1:29" ht="16.2" thickBot="1" x14ac:dyDescent="0.35">
      <c r="A12" s="36"/>
      <c r="B12" s="37">
        <v>6</v>
      </c>
      <c r="C12" s="27" t="s">
        <v>25</v>
      </c>
      <c r="D12" s="38"/>
      <c r="E12" s="39"/>
      <c r="F12" s="30"/>
      <c r="G12" s="39"/>
      <c r="H12" s="39"/>
      <c r="I12" s="30"/>
      <c r="J12" s="39">
        <v>0.47916666666666702</v>
      </c>
      <c r="K12" s="39">
        <v>0.54166666666666696</v>
      </c>
      <c r="L12" s="30"/>
      <c r="M12" s="39">
        <v>0.47916666666666702</v>
      </c>
      <c r="N12" s="39">
        <v>0.54166666666666696</v>
      </c>
      <c r="O12" s="30"/>
      <c r="P12" s="39"/>
      <c r="Q12" s="39"/>
      <c r="R12" s="30"/>
      <c r="S12" s="39"/>
      <c r="T12" s="39"/>
      <c r="U12" s="30"/>
      <c r="V12" s="39"/>
      <c r="W12" s="39"/>
      <c r="X12" s="30"/>
      <c r="Y12" s="45">
        <v>1</v>
      </c>
      <c r="Z12" s="41"/>
      <c r="AA12" s="33" t="s">
        <v>15</v>
      </c>
      <c r="AB12" s="34"/>
      <c r="AC12" s="34"/>
    </row>
    <row r="13" spans="1:29" ht="16.2" thickBot="1" x14ac:dyDescent="0.35">
      <c r="A13" s="36"/>
      <c r="B13" s="37">
        <v>7</v>
      </c>
      <c r="C13" s="27" t="s">
        <v>26</v>
      </c>
      <c r="D13" s="38"/>
      <c r="E13" s="39"/>
      <c r="F13" s="30"/>
      <c r="G13" s="39"/>
      <c r="H13" s="39"/>
      <c r="I13" s="30"/>
      <c r="J13" s="39">
        <v>0.70833333333333304</v>
      </c>
      <c r="K13" s="39">
        <v>0.875</v>
      </c>
      <c r="L13" s="30"/>
      <c r="M13" s="39">
        <v>0.70833333333333304</v>
      </c>
      <c r="N13" s="39">
        <v>0.875</v>
      </c>
      <c r="O13" s="30"/>
      <c r="P13" s="39"/>
      <c r="Q13" s="39"/>
      <c r="R13" s="30"/>
      <c r="S13" s="39"/>
      <c r="T13" s="39"/>
      <c r="U13" s="30"/>
      <c r="V13" s="39"/>
      <c r="W13" s="39"/>
      <c r="X13" s="30"/>
      <c r="Y13" s="31">
        <v>1</v>
      </c>
      <c r="Z13" s="32"/>
      <c r="AA13" s="33" t="s">
        <v>15</v>
      </c>
      <c r="AB13" s="34"/>
      <c r="AC13" s="47"/>
    </row>
    <row r="14" spans="1:29" ht="16.2" thickBot="1" x14ac:dyDescent="0.35">
      <c r="A14" s="36"/>
      <c r="B14" s="37">
        <v>8</v>
      </c>
      <c r="C14" s="27" t="s">
        <v>27</v>
      </c>
      <c r="D14" s="38"/>
      <c r="E14" s="39"/>
      <c r="F14" s="30"/>
      <c r="G14" s="39"/>
      <c r="H14" s="39"/>
      <c r="I14" s="30"/>
      <c r="J14" s="39"/>
      <c r="K14" s="39"/>
      <c r="L14" s="30"/>
      <c r="M14" s="39"/>
      <c r="N14" s="39"/>
      <c r="O14" s="30"/>
      <c r="P14" s="39">
        <v>0.70833333333333304</v>
      </c>
      <c r="Q14" s="39">
        <v>0.91666666666666596</v>
      </c>
      <c r="R14" s="30"/>
      <c r="S14" s="39">
        <v>0.70833333333333304</v>
      </c>
      <c r="T14" s="39">
        <v>0.875</v>
      </c>
      <c r="U14" s="30"/>
      <c r="V14" s="39">
        <v>0.70833333333333304</v>
      </c>
      <c r="W14" s="39">
        <v>0.83333333333333304</v>
      </c>
      <c r="X14" s="30"/>
      <c r="Y14" s="31">
        <v>1</v>
      </c>
      <c r="Z14" s="32"/>
      <c r="AA14" s="33" t="s">
        <v>15</v>
      </c>
      <c r="AB14" s="48"/>
      <c r="AC14" s="34"/>
    </row>
    <row r="15" spans="1:29" ht="16.2" thickBot="1" x14ac:dyDescent="0.35">
      <c r="A15" s="36"/>
      <c r="B15" s="26">
        <v>9</v>
      </c>
      <c r="C15" s="27" t="s">
        <v>28</v>
      </c>
      <c r="D15" s="49"/>
      <c r="E15" s="40"/>
      <c r="F15" s="30"/>
      <c r="G15" s="39"/>
      <c r="H15" s="39"/>
      <c r="I15" s="30"/>
      <c r="J15" s="39"/>
      <c r="K15" s="39"/>
      <c r="L15" s="30"/>
      <c r="M15" s="39"/>
      <c r="N15" s="39"/>
      <c r="O15" s="30"/>
      <c r="P15" s="39"/>
      <c r="Q15" s="39"/>
      <c r="R15" s="30"/>
      <c r="S15" s="39"/>
      <c r="T15" s="39"/>
      <c r="U15" s="30"/>
      <c r="V15" s="39"/>
      <c r="W15" s="39"/>
      <c r="X15" s="30"/>
      <c r="Y15" s="31">
        <v>2</v>
      </c>
      <c r="Z15" s="41"/>
      <c r="AA15" s="43" t="s">
        <v>17</v>
      </c>
      <c r="AB15" s="35"/>
      <c r="AC15" s="50"/>
    </row>
    <row r="16" spans="1:29" ht="16.2" thickBot="1" x14ac:dyDescent="0.35">
      <c r="A16" s="36"/>
      <c r="B16" s="37">
        <v>10</v>
      </c>
      <c r="C16" s="27" t="s">
        <v>29</v>
      </c>
      <c r="D16" s="38"/>
      <c r="E16" s="39"/>
      <c r="F16" s="30"/>
      <c r="G16" s="39"/>
      <c r="H16" s="39"/>
      <c r="I16" s="30"/>
      <c r="J16" s="39"/>
      <c r="K16" s="39"/>
      <c r="L16" s="30"/>
      <c r="M16" s="39"/>
      <c r="N16" s="39"/>
      <c r="O16" s="30"/>
      <c r="P16" s="39"/>
      <c r="Q16" s="39"/>
      <c r="R16" s="30"/>
      <c r="S16" s="39">
        <v>0.70833333333333304</v>
      </c>
      <c r="T16" s="39">
        <v>0.91666666666666596</v>
      </c>
      <c r="U16" s="30"/>
      <c r="V16" s="39">
        <v>0.70833333333333304</v>
      </c>
      <c r="W16" s="39">
        <v>0.875</v>
      </c>
      <c r="X16" s="30"/>
      <c r="Y16" s="51">
        <v>2</v>
      </c>
      <c r="Z16" s="41"/>
      <c r="AA16" s="33" t="s">
        <v>15</v>
      </c>
      <c r="AB16" s="35"/>
    </row>
    <row r="17" spans="1:28" ht="16.2" thickBot="1" x14ac:dyDescent="0.35">
      <c r="A17" s="36"/>
      <c r="B17" s="37">
        <v>11</v>
      </c>
      <c r="C17" s="27" t="s">
        <v>30</v>
      </c>
      <c r="D17" s="38"/>
      <c r="E17" s="39"/>
      <c r="F17" s="30"/>
      <c r="G17" s="39"/>
      <c r="H17" s="39"/>
      <c r="I17" s="30"/>
      <c r="J17" s="39"/>
      <c r="K17" s="39"/>
      <c r="L17" s="30"/>
      <c r="M17" s="39">
        <v>0.66666666666666596</v>
      </c>
      <c r="N17" s="39">
        <v>0.83333333333333304</v>
      </c>
      <c r="O17" s="30"/>
      <c r="P17" s="40"/>
      <c r="Q17" s="40"/>
      <c r="R17" s="30"/>
      <c r="S17" s="39">
        <v>0.64583333333333304</v>
      </c>
      <c r="T17" s="39">
        <v>0.83333333333333304</v>
      </c>
      <c r="U17" s="30"/>
      <c r="V17" s="39">
        <v>0.64583333333333304</v>
      </c>
      <c r="W17" s="39">
        <v>0.83333333333333304</v>
      </c>
      <c r="X17" s="30"/>
      <c r="Y17" s="51">
        <v>1</v>
      </c>
      <c r="Z17" s="41"/>
      <c r="AA17" s="43" t="s">
        <v>17</v>
      </c>
      <c r="AB17" s="50"/>
    </row>
    <row r="18" spans="1:28" ht="15.6" x14ac:dyDescent="0.3">
      <c r="A18" s="36"/>
      <c r="B18" s="37">
        <v>12</v>
      </c>
      <c r="C18" s="27" t="s">
        <v>31</v>
      </c>
      <c r="D18" s="38"/>
      <c r="E18" s="39"/>
      <c r="F18" s="30"/>
      <c r="G18" s="52">
        <v>0.45833333333333298</v>
      </c>
      <c r="H18" s="52">
        <v>0.83333333333333304</v>
      </c>
      <c r="I18" s="30" t="s">
        <v>33</v>
      </c>
      <c r="J18" s="52">
        <v>0.45833333333333298</v>
      </c>
      <c r="K18" s="52">
        <v>0.83333333333333304</v>
      </c>
      <c r="L18" s="30"/>
      <c r="M18" s="52">
        <v>0.45833333333333298</v>
      </c>
      <c r="N18" s="52">
        <v>0.83333333333333304</v>
      </c>
      <c r="O18" s="30"/>
      <c r="P18" s="52">
        <v>0.45833333333333298</v>
      </c>
      <c r="Q18" s="52">
        <v>0.83333333333333304</v>
      </c>
      <c r="R18" s="30"/>
      <c r="S18" s="52">
        <v>0.45833333333333298</v>
      </c>
      <c r="T18" s="52">
        <v>0.83333333333333304</v>
      </c>
      <c r="U18" s="30"/>
      <c r="V18" s="39"/>
      <c r="W18" s="39"/>
      <c r="X18" s="30"/>
      <c r="Y18" s="45">
        <v>1</v>
      </c>
      <c r="Z18" s="41"/>
      <c r="AA18" s="53" t="s">
        <v>15</v>
      </c>
      <c r="AB18" s="46"/>
    </row>
  </sheetData>
  <mergeCells count="20">
    <mergeCell ref="A7:A18"/>
    <mergeCell ref="P4:R4"/>
    <mergeCell ref="S4:U4"/>
    <mergeCell ref="V4:X4"/>
    <mergeCell ref="Y4:Y6"/>
    <mergeCell ref="Z4:Z6"/>
    <mergeCell ref="AA4:AA6"/>
    <mergeCell ref="P5:R5"/>
    <mergeCell ref="S5:U5"/>
    <mergeCell ref="V5:X5"/>
    <mergeCell ref="B4:B6"/>
    <mergeCell ref="C4:C6"/>
    <mergeCell ref="D4:F4"/>
    <mergeCell ref="G4:I4"/>
    <mergeCell ref="J4:L4"/>
    <mergeCell ref="M4:O4"/>
    <mergeCell ref="D5:F5"/>
    <mergeCell ref="G5:I5"/>
    <mergeCell ref="J5:L5"/>
    <mergeCell ref="M5:O5"/>
  </mergeCells>
  <dataValidations count="1">
    <dataValidation type="list" allowBlank="1" showInputMessage="1" showErrorMessage="1" sqref="F7:F18 R7:R18 L7:L18 I7:I18 O7:O18 U7:U18 X7:X18" xr:uid="{E5552378-8C35-4D9E-B08C-496D5D5D5747}">
      <formula1>commerce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220980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2</xdr:col>
                    <xdr:colOff>1013460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2</xdr:col>
                    <xdr:colOff>1196340</xdr:colOff>
                    <xdr:row>0</xdr:row>
                    <xdr:rowOff>0</xdr:rowOff>
                  </from>
                  <to>
                    <xdr:col>3</xdr:col>
                    <xdr:colOff>121920</xdr:colOff>
                    <xdr:row>1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EC175-C346-4387-BA18-AF3DD11B1E3A}">
  <sheetPr codeName="Feuil2"/>
  <dimension ref="A1:G37"/>
  <sheetViews>
    <sheetView workbookViewId="0">
      <selection activeCell="G10" sqref="G10"/>
    </sheetView>
  </sheetViews>
  <sheetFormatPr baseColWidth="10" defaultRowHeight="14.4" x14ac:dyDescent="0.3"/>
  <cols>
    <col min="1" max="2" width="34.5546875" style="3" customWidth="1"/>
    <col min="3" max="4" width="11.5546875" style="3"/>
  </cols>
  <sheetData>
    <row r="1" spans="1:7" s="57" customFormat="1" ht="25.5" customHeight="1" x14ac:dyDescent="0.3">
      <c r="A1" s="55" t="s">
        <v>51</v>
      </c>
      <c r="B1" s="56"/>
      <c r="C1" s="56"/>
      <c r="D1" s="56"/>
    </row>
    <row r="2" spans="1:7" s="59" customFormat="1" ht="30.6" customHeight="1" x14ac:dyDescent="0.25">
      <c r="A2" s="66" t="s">
        <v>48</v>
      </c>
      <c r="B2" s="66" t="s">
        <v>1</v>
      </c>
      <c r="C2" s="58" t="s">
        <v>49</v>
      </c>
      <c r="D2" s="58"/>
    </row>
    <row r="3" spans="1:7" s="61" customFormat="1" ht="18" customHeight="1" x14ac:dyDescent="0.3">
      <c r="A3" s="64" t="s">
        <v>2</v>
      </c>
      <c r="B3" s="67">
        <f>planning!$D$5</f>
        <v>44074</v>
      </c>
      <c r="C3" s="62" t="s">
        <v>12</v>
      </c>
      <c r="D3" s="60" t="s">
        <v>13</v>
      </c>
    </row>
    <row r="4" spans="1:7" s="59" customFormat="1" ht="18" customHeight="1" x14ac:dyDescent="0.3">
      <c r="A4" s="68" t="s">
        <v>34</v>
      </c>
      <c r="B4" s="68" t="s">
        <v>20</v>
      </c>
      <c r="C4" s="69">
        <v>0.41666666666666669</v>
      </c>
      <c r="D4" s="69">
        <v>0.66666666666666663</v>
      </c>
    </row>
    <row r="5" spans="1:7" s="59" customFormat="1" ht="18" customHeight="1" x14ac:dyDescent="0.3">
      <c r="A5" s="68"/>
      <c r="B5" s="68"/>
      <c r="C5" s="69"/>
      <c r="D5" s="69"/>
    </row>
    <row r="6" spans="1:7" s="59" customFormat="1" ht="18" customHeight="1" x14ac:dyDescent="0.3">
      <c r="A6" s="68"/>
      <c r="B6" s="68"/>
      <c r="C6" s="69"/>
      <c r="D6" s="69"/>
    </row>
    <row r="7" spans="1:7" s="59" customFormat="1" ht="18" customHeight="1" x14ac:dyDescent="0.3">
      <c r="A7" s="68"/>
      <c r="B7" s="68"/>
      <c r="C7" s="70"/>
      <c r="D7" s="70"/>
    </row>
    <row r="8" spans="1:7" s="61" customFormat="1" ht="18" customHeight="1" x14ac:dyDescent="0.3">
      <c r="A8" s="64" t="s">
        <v>3</v>
      </c>
      <c r="B8" s="67">
        <f>planning!$G$5</f>
        <v>44075</v>
      </c>
      <c r="C8" s="62" t="s">
        <v>12</v>
      </c>
      <c r="D8" s="60" t="s">
        <v>13</v>
      </c>
    </row>
    <row r="9" spans="1:7" s="59" customFormat="1" ht="18" customHeight="1" x14ac:dyDescent="0.3">
      <c r="A9" s="68" t="s">
        <v>33</v>
      </c>
      <c r="B9" s="68" t="s">
        <v>31</v>
      </c>
      <c r="C9" s="69">
        <v>0.45833333333333298</v>
      </c>
      <c r="D9" s="69">
        <v>0.83333333333333304</v>
      </c>
    </row>
    <row r="10" spans="1:7" s="59" customFormat="1" ht="18" customHeight="1" x14ac:dyDescent="0.3">
      <c r="A10" s="68" t="s">
        <v>35</v>
      </c>
      <c r="B10" s="68" t="s">
        <v>22</v>
      </c>
      <c r="C10" s="69">
        <v>0.70833333333333304</v>
      </c>
      <c r="D10" s="69">
        <v>0.875</v>
      </c>
    </row>
    <row r="11" spans="1:7" s="59" customFormat="1" ht="18" customHeight="1" x14ac:dyDescent="0.3">
      <c r="A11" s="68"/>
      <c r="B11" s="68"/>
      <c r="C11" s="69"/>
      <c r="D11" s="69"/>
    </row>
    <row r="12" spans="1:7" s="59" customFormat="1" ht="18" customHeight="1" x14ac:dyDescent="0.3">
      <c r="A12" s="68"/>
      <c r="B12" s="68"/>
      <c r="C12" s="70"/>
      <c r="D12" s="70"/>
    </row>
    <row r="13" spans="1:7" s="59" customFormat="1" ht="18" customHeight="1" x14ac:dyDescent="0.25">
      <c r="A13" s="65" t="s">
        <v>4</v>
      </c>
      <c r="B13" s="67">
        <f>planning!$J$5</f>
        <v>44076</v>
      </c>
      <c r="C13" s="62" t="s">
        <v>12</v>
      </c>
      <c r="D13" s="60" t="s">
        <v>13</v>
      </c>
    </row>
    <row r="14" spans="1:7" s="59" customFormat="1" ht="18" customHeight="1" x14ac:dyDescent="0.3">
      <c r="A14" s="68"/>
      <c r="B14" s="68"/>
      <c r="C14" s="69"/>
      <c r="D14" s="69"/>
    </row>
    <row r="15" spans="1:7" s="59" customFormat="1" ht="18" customHeight="1" x14ac:dyDescent="0.3">
      <c r="A15" s="68"/>
      <c r="B15" s="68"/>
      <c r="C15" s="69"/>
      <c r="D15" s="69"/>
      <c r="E15" s="63"/>
      <c r="F15" s="63"/>
      <c r="G15" s="63"/>
    </row>
    <row r="16" spans="1:7" s="59" customFormat="1" ht="18" customHeight="1" x14ac:dyDescent="0.3">
      <c r="A16" s="68"/>
      <c r="B16" s="68"/>
      <c r="C16" s="69"/>
      <c r="D16" s="69"/>
      <c r="E16" s="63"/>
      <c r="F16" s="63"/>
      <c r="G16" s="63"/>
    </row>
    <row r="17" spans="1:4" s="59" customFormat="1" ht="18" customHeight="1" x14ac:dyDescent="0.3">
      <c r="A17" s="68"/>
      <c r="B17" s="68"/>
      <c r="C17" s="70"/>
      <c r="D17" s="70"/>
    </row>
    <row r="18" spans="1:4" ht="18" customHeight="1" x14ac:dyDescent="0.3">
      <c r="A18" s="64" t="s">
        <v>5</v>
      </c>
      <c r="B18" s="67">
        <f>planning!$M$5</f>
        <v>44077</v>
      </c>
      <c r="C18" s="62" t="s">
        <v>12</v>
      </c>
      <c r="D18" s="60" t="s">
        <v>13</v>
      </c>
    </row>
    <row r="19" spans="1:4" ht="18" customHeight="1" x14ac:dyDescent="0.3">
      <c r="A19" s="68"/>
      <c r="B19" s="68"/>
      <c r="C19" s="69"/>
      <c r="D19" s="69"/>
    </row>
    <row r="20" spans="1:4" ht="18" customHeight="1" x14ac:dyDescent="0.3">
      <c r="A20" s="68"/>
      <c r="B20" s="68"/>
      <c r="C20" s="69"/>
      <c r="D20" s="69"/>
    </row>
    <row r="21" spans="1:4" ht="18" customHeight="1" x14ac:dyDescent="0.3">
      <c r="A21" s="68"/>
      <c r="B21" s="68"/>
      <c r="C21" s="69"/>
      <c r="D21" s="69"/>
    </row>
    <row r="22" spans="1:4" ht="18" customHeight="1" x14ac:dyDescent="0.3">
      <c r="A22" s="68"/>
      <c r="B22" s="68"/>
      <c r="C22" s="70"/>
      <c r="D22" s="70"/>
    </row>
    <row r="23" spans="1:4" ht="18" customHeight="1" x14ac:dyDescent="0.3">
      <c r="A23" s="64" t="s">
        <v>6</v>
      </c>
      <c r="B23" s="67">
        <f>planning!$P$5</f>
        <v>44078</v>
      </c>
      <c r="C23" s="62" t="s">
        <v>12</v>
      </c>
      <c r="D23" s="60" t="s">
        <v>13</v>
      </c>
    </row>
    <row r="24" spans="1:4" ht="18" customHeight="1" x14ac:dyDescent="0.3">
      <c r="A24" s="68"/>
      <c r="B24" s="68"/>
      <c r="C24" s="69"/>
      <c r="D24" s="69"/>
    </row>
    <row r="25" spans="1:4" ht="18" customHeight="1" x14ac:dyDescent="0.3">
      <c r="A25" s="68"/>
      <c r="B25" s="68"/>
      <c r="C25" s="69"/>
      <c r="D25" s="69"/>
    </row>
    <row r="26" spans="1:4" ht="18" customHeight="1" x14ac:dyDescent="0.3">
      <c r="A26" s="68"/>
      <c r="B26" s="68"/>
      <c r="C26" s="69"/>
      <c r="D26" s="69"/>
    </row>
    <row r="27" spans="1:4" ht="18" customHeight="1" x14ac:dyDescent="0.3">
      <c r="A27" s="68"/>
      <c r="B27" s="68"/>
      <c r="C27" s="70"/>
      <c r="D27" s="70"/>
    </row>
    <row r="28" spans="1:4" ht="18" customHeight="1" x14ac:dyDescent="0.3">
      <c r="A28" s="64" t="s">
        <v>7</v>
      </c>
      <c r="B28" s="67">
        <f>planning!$S$5</f>
        <v>44079</v>
      </c>
      <c r="C28" s="62" t="s">
        <v>12</v>
      </c>
      <c r="D28" s="60" t="s">
        <v>13</v>
      </c>
    </row>
    <row r="29" spans="1:4" ht="18" customHeight="1" x14ac:dyDescent="0.3">
      <c r="A29" s="68"/>
      <c r="B29" s="68"/>
      <c r="C29" s="69"/>
      <c r="D29" s="69"/>
    </row>
    <row r="30" spans="1:4" ht="18" customHeight="1" x14ac:dyDescent="0.3">
      <c r="A30" s="68"/>
      <c r="B30" s="68"/>
      <c r="C30" s="69"/>
      <c r="D30" s="69"/>
    </row>
    <row r="31" spans="1:4" ht="18" customHeight="1" x14ac:dyDescent="0.3">
      <c r="A31" s="68"/>
      <c r="B31" s="68"/>
      <c r="C31" s="69"/>
      <c r="D31" s="69"/>
    </row>
    <row r="32" spans="1:4" ht="18" customHeight="1" x14ac:dyDescent="0.3">
      <c r="A32" s="68"/>
      <c r="B32" s="68"/>
      <c r="C32" s="70"/>
      <c r="D32" s="70"/>
    </row>
    <row r="33" spans="1:4" ht="18" customHeight="1" x14ac:dyDescent="0.3">
      <c r="A33" s="64" t="s">
        <v>50</v>
      </c>
      <c r="B33" s="67">
        <f>planning!$V$5</f>
        <v>44080</v>
      </c>
      <c r="C33" s="62" t="s">
        <v>12</v>
      </c>
      <c r="D33" s="60" t="s">
        <v>13</v>
      </c>
    </row>
    <row r="34" spans="1:4" ht="18" customHeight="1" x14ac:dyDescent="0.3">
      <c r="A34" s="68"/>
      <c r="B34" s="68"/>
      <c r="C34" s="69"/>
      <c r="D34" s="69"/>
    </row>
    <row r="35" spans="1:4" ht="18" customHeight="1" x14ac:dyDescent="0.3">
      <c r="A35" s="68"/>
      <c r="B35" s="68"/>
      <c r="C35" s="69"/>
      <c r="D35" s="69"/>
    </row>
    <row r="36" spans="1:4" ht="18" customHeight="1" x14ac:dyDescent="0.3">
      <c r="A36" s="68"/>
      <c r="B36" s="68"/>
      <c r="C36" s="69"/>
      <c r="D36" s="69"/>
    </row>
    <row r="37" spans="1:4" ht="18" customHeight="1" x14ac:dyDescent="0.3">
      <c r="A37" s="68"/>
      <c r="B37" s="68"/>
      <c r="C37" s="70"/>
      <c r="D37" s="70"/>
    </row>
  </sheetData>
  <mergeCells count="2">
    <mergeCell ref="C2:D2"/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3CCD9-3166-45F4-BD9D-C234267B8D5B}">
  <sheetPr codeName="Feuil3"/>
  <dimension ref="A1:B28"/>
  <sheetViews>
    <sheetView workbookViewId="0">
      <selection activeCell="C26" sqref="C26"/>
    </sheetView>
  </sheetViews>
  <sheetFormatPr baseColWidth="10" defaultRowHeight="14.4" x14ac:dyDescent="0.3"/>
  <cols>
    <col min="1" max="1" width="20.33203125" customWidth="1"/>
  </cols>
  <sheetData>
    <row r="1" spans="1:2" x14ac:dyDescent="0.3">
      <c r="A1" t="s">
        <v>32</v>
      </c>
      <c r="B1" s="54">
        <v>0.41666666666666669</v>
      </c>
    </row>
    <row r="2" spans="1:2" x14ac:dyDescent="0.3">
      <c r="A2" t="s">
        <v>33</v>
      </c>
      <c r="B2" s="54">
        <v>0.4375</v>
      </c>
    </row>
    <row r="3" spans="1:2" x14ac:dyDescent="0.3">
      <c r="A3" t="s">
        <v>34</v>
      </c>
      <c r="B3" s="54">
        <v>0.45833333333333298</v>
      </c>
    </row>
    <row r="4" spans="1:2" x14ac:dyDescent="0.3">
      <c r="A4" t="s">
        <v>35</v>
      </c>
      <c r="B4" s="54">
        <v>0.47916666666666702</v>
      </c>
    </row>
    <row r="5" spans="1:2" x14ac:dyDescent="0.3">
      <c r="A5" t="s">
        <v>36</v>
      </c>
      <c r="B5" s="54">
        <v>0.5</v>
      </c>
    </row>
    <row r="6" spans="1:2" x14ac:dyDescent="0.3">
      <c r="A6" t="s">
        <v>37</v>
      </c>
      <c r="B6" s="54">
        <v>0.52083333333333304</v>
      </c>
    </row>
    <row r="7" spans="1:2" x14ac:dyDescent="0.3">
      <c r="A7" t="s">
        <v>38</v>
      </c>
      <c r="B7" s="54">
        <v>0.54166666666666696</v>
      </c>
    </row>
    <row r="8" spans="1:2" x14ac:dyDescent="0.3">
      <c r="A8" t="s">
        <v>39</v>
      </c>
      <c r="B8" s="54">
        <v>0.5625</v>
      </c>
    </row>
    <row r="9" spans="1:2" x14ac:dyDescent="0.3">
      <c r="A9" t="s">
        <v>19</v>
      </c>
      <c r="B9" s="54">
        <v>0.58333333333333304</v>
      </c>
    </row>
    <row r="10" spans="1:2" x14ac:dyDescent="0.3">
      <c r="A10" t="s">
        <v>40</v>
      </c>
      <c r="B10" s="54">
        <v>0.60416666666666596</v>
      </c>
    </row>
    <row r="11" spans="1:2" x14ac:dyDescent="0.3">
      <c r="A11" t="s">
        <v>41</v>
      </c>
      <c r="B11" s="54">
        <v>0.625</v>
      </c>
    </row>
    <row r="12" spans="1:2" x14ac:dyDescent="0.3">
      <c r="A12" t="s">
        <v>42</v>
      </c>
      <c r="B12" s="54">
        <v>0.64583333333333304</v>
      </c>
    </row>
    <row r="13" spans="1:2" x14ac:dyDescent="0.3">
      <c r="A13" t="s">
        <v>43</v>
      </c>
      <c r="B13" s="54">
        <v>0.66666666666666596</v>
      </c>
    </row>
    <row r="14" spans="1:2" x14ac:dyDescent="0.3">
      <c r="A14" t="s">
        <v>44</v>
      </c>
      <c r="B14" s="54">
        <v>0.6875</v>
      </c>
    </row>
    <row r="15" spans="1:2" x14ac:dyDescent="0.3">
      <c r="A15" t="s">
        <v>45</v>
      </c>
      <c r="B15" s="54">
        <v>0.70833333333333304</v>
      </c>
    </row>
    <row r="16" spans="1:2" x14ac:dyDescent="0.3">
      <c r="A16" t="s">
        <v>46</v>
      </c>
      <c r="B16" s="54">
        <v>0.72916666666666596</v>
      </c>
    </row>
    <row r="17" spans="2:2" x14ac:dyDescent="0.3">
      <c r="B17" s="54">
        <v>0.75</v>
      </c>
    </row>
    <row r="18" spans="2:2" x14ac:dyDescent="0.3">
      <c r="B18" s="54">
        <v>0.77083333333333304</v>
      </c>
    </row>
    <row r="19" spans="2:2" x14ac:dyDescent="0.3">
      <c r="B19" s="54">
        <v>0.79166666666666596</v>
      </c>
    </row>
    <row r="20" spans="2:2" x14ac:dyDescent="0.3">
      <c r="B20" s="54">
        <v>0.8125</v>
      </c>
    </row>
    <row r="21" spans="2:2" x14ac:dyDescent="0.3">
      <c r="B21" s="54">
        <v>0.83333333333333304</v>
      </c>
    </row>
    <row r="22" spans="2:2" x14ac:dyDescent="0.3">
      <c r="B22" s="54">
        <v>0.85416666666666596</v>
      </c>
    </row>
    <row r="23" spans="2:2" x14ac:dyDescent="0.3">
      <c r="B23" s="54">
        <v>0.875</v>
      </c>
    </row>
    <row r="24" spans="2:2" x14ac:dyDescent="0.3">
      <c r="B24" s="54">
        <v>0.89583333333333304</v>
      </c>
    </row>
    <row r="25" spans="2:2" x14ac:dyDescent="0.3">
      <c r="B25" s="54">
        <v>0.91666666666666596</v>
      </c>
    </row>
    <row r="26" spans="2:2" x14ac:dyDescent="0.3">
      <c r="B26" s="54">
        <v>0.937499999999999</v>
      </c>
    </row>
    <row r="27" spans="2:2" x14ac:dyDescent="0.3">
      <c r="B27" s="54">
        <v>0.94791666666666663</v>
      </c>
    </row>
    <row r="28" spans="2:2" x14ac:dyDescent="0.3">
      <c r="B28" s="54">
        <v>0.95833333333333337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02620-6149-42C8-BA80-60747D238B43}">
  <sheetPr codeName="Feuil4"/>
  <dimension ref="A1"/>
  <sheetViews>
    <sheetView topLeftCell="A6" workbookViewId="0">
      <selection activeCell="D31" sqref="D3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planning</vt:lpstr>
      <vt:lpstr> assigné 1</vt:lpstr>
      <vt:lpstr>base</vt:lpstr>
      <vt:lpstr>Feuil4</vt:lpstr>
      <vt:lpstr>commerce</vt:lpstr>
      <vt:lpstr>Commerces</vt:lpstr>
      <vt:lpstr>Horaires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goliv</dc:creator>
  <cp:lastModifiedBy>goliv</cp:lastModifiedBy>
  <dcterms:created xsi:type="dcterms:W3CDTF">2020-08-31T17:41:48Z</dcterms:created>
  <dcterms:modified xsi:type="dcterms:W3CDTF">2020-08-31T19:02:33Z</dcterms:modified>
</cp:coreProperties>
</file>