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WIECEK\OneDrive - Schenker AG\Desktop\"/>
    </mc:Choice>
  </mc:AlternateContent>
  <xr:revisionPtr revIDLastSave="165" documentId="8_{6AE4E530-0C9C-484B-973C-674DB7A392C3}" xr6:coauthVersionLast="45" xr6:coauthVersionMax="45" xr10:uidLastSave="{8B28D5C8-39EE-4C51-A3D5-BFAB72B8299A}"/>
  <bookViews>
    <workbookView xWindow="45570" yWindow="-120" windowWidth="25440" windowHeight="15390" xr2:uid="{A8CF64E1-8464-4640-95A6-6184ED100E71}"/>
  </bookViews>
  <sheets>
    <sheet name="Feuil1" sheetId="1" r:id="rId1"/>
  </sheets>
  <externalReferences>
    <externalReference r:id="rId2"/>
    <externalReference r:id="rId3"/>
    <externalReference r:id="rId4"/>
  </externalReferences>
  <definedNames>
    <definedName name="test1">Feuil1!$D$36:$D$42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30" i="1" l="1" a="1"/>
  <c r="I30" i="1" s="1"/>
  <c r="S39" i="1" a="1"/>
  <c r="S39" i="1" s="1"/>
  <c r="S36" i="1" a="1"/>
  <c r="S36" i="1" s="1"/>
  <c r="S33" i="1" a="1"/>
  <c r="S33" i="1" s="1"/>
  <c r="S30" i="1" a="1"/>
  <c r="S30" i="1" s="1"/>
  <c r="I36" i="1" a="1"/>
  <c r="I36" i="1" s="1"/>
  <c r="I33" i="1" a="1"/>
  <c r="I33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<sst xmlns="http://schemas.openxmlformats.org/spreadsheetml/2006/main" count="11" uniqueCount="11">
  <si>
    <t>Tarif 7</t>
  </si>
  <si>
    <t>Tarif 6</t>
  </si>
  <si>
    <t>Tarif 5</t>
  </si>
  <si>
    <t>Tarif 4</t>
  </si>
  <si>
    <t>Tarif 3</t>
  </si>
  <si>
    <t>Tarif 2</t>
  </si>
  <si>
    <t>Tarif 1</t>
  </si>
  <si>
    <t>Ma liste déroulante avec les tarifs 1, tarifs 2, tarifs 3, tarifs 4, tarif 5, tarif 6, tarif 7)</t>
  </si>
  <si>
    <t>Grâce à ma liste déroulante en G43, je coche tarif 1, tarif 2 et tarif 3 et j'obtiens ceci.</t>
  </si>
  <si>
    <t>Autre exemple</t>
  </si>
  <si>
    <t>Grâce à ma liste déroulante en G43, je coche tarif 2, tarif 3, tarif 6 et tarif 7 et j'obtiens ceci.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</si>
</sst>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u/>
      <sz val="1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0">
    <xf numFmtId="0" fontId="0" fillId="0" borderId="0" xfId="0"/>
    <xf numFmtId="0" fontId="0" fillId="3" borderId="0" xfId="0" applyFill="1" applyBorder="1"/>
    <xf numFmtId="0" fontId="0" fillId="3" borderId="3" xfId="0" applyFill="1" applyBorder="1"/>
    <xf numFmtId="0" fontId="0" fillId="3" borderId="7" xfId="0" applyFill="1" applyBorder="1"/>
    <xf numFmtId="0" fontId="0" fillId="3" borderId="4" xfId="0" applyFill="1" applyBorder="1"/>
    <xf numFmtId="0" fontId="0" fillId="3" borderId="8" xfId="0" applyFill="1" applyBorder="1"/>
    <xf numFmtId="0" fontId="0" fillId="3" borderId="5" xfId="0" applyFill="1" applyBorder="1"/>
    <xf numFmtId="0" fontId="0" fillId="3" borderId="6" xfId="0" applyFill="1" applyBorder="1"/>
    <xf numFmtId="0" fontId="0" fillId="3" borderId="2" xfId="0" applyFill="1" applyBorder="1"/>
    <xf numFmtId="0" fontId="0" fillId="0" borderId="0" xfId="0" applyBorder="1"/>
    <xf numFmtId="0" fontId="2" fillId="2" borderId="10" xfId="0" applyFont="1" applyFill="1" applyBorder="1" applyAlignment="1">
      <alignment vertical="center" wrapText="1"/>
    </xf>
    <xf numFmtId="0" fontId="2" fillId="2" borderId="11" xfId="0" applyFont="1" applyFill="1" applyBorder="1" applyAlignment="1">
      <alignment vertical="center" wrapText="1"/>
    </xf>
    <xf numFmtId="164" fontId="2" fillId="3" borderId="10" xfId="1" applyNumberFormat="1" applyFont="1" applyFill="1" applyBorder="1" applyAlignment="1">
      <alignment vertical="center"/>
    </xf>
    <xf numFmtId="164" fontId="2" fillId="3" borderId="11" xfId="1" applyNumberFormat="1" applyFont="1" applyFill="1" applyBorder="1" applyAlignment="1">
      <alignment vertical="center"/>
    </xf>
    <xf numFmtId="0" fontId="2" fillId="2" borderId="10" xfId="0" applyFont="1" applyFill="1" applyBorder="1" applyAlignment="1">
      <alignment vertical="center"/>
    </xf>
    <xf numFmtId="0" fontId="2" fillId="2" borderId="11" xfId="0" applyFont="1" applyFill="1" applyBorder="1" applyAlignment="1">
      <alignment vertical="center"/>
    </xf>
    <xf numFmtId="164" fontId="2" fillId="3" borderId="10" xfId="0" applyNumberFormat="1" applyFont="1" applyFill="1" applyBorder="1" applyAlignment="1">
      <alignment vertical="center"/>
    </xf>
    <xf numFmtId="164" fontId="2" fillId="3" borderId="11" xfId="0" applyNumberFormat="1" applyFont="1" applyFill="1" applyBorder="1" applyAlignment="1">
      <alignment vertical="center"/>
    </xf>
    <xf numFmtId="0" fontId="0" fillId="4" borderId="9" xfId="0" applyFill="1" applyBorder="1"/>
    <xf numFmtId="0" fontId="4" fillId="4" borderId="1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4" borderId="0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0" fillId="5" borderId="0" xfId="0" applyFill="1"/>
    <xf numFmtId="0" fontId="5" fillId="0" borderId="0" xfId="0" applyFon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695325</xdr:colOff>
      <xdr:row>42</xdr:row>
      <xdr:rowOff>161925</xdr:rowOff>
    </xdr:from>
    <xdr:to>
      <xdr:col>6</xdr:col>
      <xdr:colOff>695325</xdr:colOff>
      <xdr:row>46</xdr:row>
      <xdr:rowOff>104775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8A556DA6-D67A-4F38-8FBC-7D54559389FF}"/>
            </a:ext>
          </a:extLst>
        </xdr:cNvPr>
        <xdr:cNvCxnSpPr/>
      </xdr:nvCxnSpPr>
      <xdr:spPr>
        <a:xfrm>
          <a:off x="1457325" y="3086100"/>
          <a:ext cx="0" cy="723900"/>
        </a:xfrm>
        <a:prstGeom prst="straightConnector1">
          <a:avLst/>
        </a:prstGeom>
        <a:ln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</xdr:colOff>
      <xdr:row>38</xdr:row>
      <xdr:rowOff>66675</xdr:rowOff>
    </xdr:from>
    <xdr:to>
      <xdr:col>9</xdr:col>
      <xdr:colOff>57150</xdr:colOff>
      <xdr:row>43</xdr:row>
      <xdr:rowOff>76200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90298842-2478-4565-80FC-862C585BA225}"/>
            </a:ext>
          </a:extLst>
        </xdr:cNvPr>
        <xdr:cNvCxnSpPr/>
      </xdr:nvCxnSpPr>
      <xdr:spPr>
        <a:xfrm flipH="1" flipV="1">
          <a:off x="3095625" y="2219325"/>
          <a:ext cx="9525" cy="981075"/>
        </a:xfrm>
        <a:prstGeom prst="straightConnector1">
          <a:avLst/>
        </a:prstGeom>
        <a:ln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190500</xdr:colOff>
      <xdr:row>38</xdr:row>
      <xdr:rowOff>142875</xdr:rowOff>
    </xdr:from>
    <xdr:to>
      <xdr:col>20</xdr:col>
      <xdr:colOff>200025</xdr:colOff>
      <xdr:row>43</xdr:row>
      <xdr:rowOff>142875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EBBF00C6-3227-4FCF-AEDB-BA0CBA185B7B}"/>
            </a:ext>
          </a:extLst>
        </xdr:cNvPr>
        <xdr:cNvCxnSpPr/>
      </xdr:nvCxnSpPr>
      <xdr:spPr>
        <a:xfrm flipH="1" flipV="1">
          <a:off x="11620500" y="2305050"/>
          <a:ext cx="9525" cy="981075"/>
        </a:xfrm>
        <a:prstGeom prst="straightConnector1">
          <a:avLst/>
        </a:prstGeom>
        <a:ln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Calculateur%20national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Tarif%20System%20code%20produit%2001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Tarif%20Premium%20produit%2013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lateur national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 System code produit 01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 Premium produit 13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20F604-2D3B-4B98-8D56-245FFB5AB42A}">
  <dimension ref="A1:Y51"/>
  <sheetViews>
    <sheetView tabSelected="1" topLeftCell="F28" workbookViewId="0">
      <selection activeCell="N33" sqref="N33"/>
    </sheetView>
  </sheetViews>
  <sheetFormatPr baseColWidth="10" defaultRowHeight="15" x14ac:dyDescent="0.25"/>
  <cols>
    <col min="1" max="5" width="0" hidden="1" customWidth="1"/>
    <col min="10" max="10" width="17.85546875" customWidth="1"/>
    <col min="16" max="16" width="11.42578125" style="28"/>
    <col min="20" max="20" width="14.5703125" customWidth="1"/>
  </cols>
  <sheetData>
    <row r="1" spans="1:13" hidden="1" x14ac:dyDescent="0.25">
      <c r="A1" s="1"/>
      <c r="B1" s="1"/>
      <c r="C1" s="1"/>
      <c r="D1" s="1"/>
      <c r="E1" s="1"/>
      <c r="F1" s="1"/>
      <c r="G1" s="9"/>
      <c r="H1" s="9"/>
      <c r="I1" s="9"/>
      <c r="J1" s="9"/>
      <c r="K1" s="1"/>
      <c r="L1" s="1"/>
      <c r="M1" s="1"/>
    </row>
    <row r="2" spans="1:13" hidden="1" x14ac:dyDescent="0.25">
      <c r="A2" s="1"/>
    </row>
    <row r="3" spans="1:13" hidden="1" x14ac:dyDescent="0.25">
      <c r="A3" s="1"/>
    </row>
    <row r="4" spans="1:13" hidden="1" x14ac:dyDescent="0.25">
      <c r="A4" s="1"/>
    </row>
    <row r="5" spans="1:13" hidden="1" x14ac:dyDescent="0.25">
      <c r="A5" s="1"/>
    </row>
    <row r="6" spans="1:13" hidden="1" x14ac:dyDescent="0.25">
      <c r="A6" s="1"/>
    </row>
    <row r="7" spans="1:13" hidden="1" x14ac:dyDescent="0.25">
      <c r="A7" s="1"/>
    </row>
    <row r="8" spans="1:13" hidden="1" x14ac:dyDescent="0.25">
      <c r="A8" s="1"/>
    </row>
    <row r="9" spans="1:13" hidden="1" x14ac:dyDescent="0.25">
      <c r="A9" s="1"/>
    </row>
    <row r="10" spans="1:13" hidden="1" x14ac:dyDescent="0.25">
      <c r="A10" s="1"/>
    </row>
    <row r="11" spans="1:13" hidden="1" x14ac:dyDescent="0.25">
      <c r="A11" s="1"/>
    </row>
    <row r="12" spans="1:13" hidden="1" x14ac:dyDescent="0.25">
      <c r="A12" s="1"/>
    </row>
    <row r="13" spans="1:13" hidden="1" x14ac:dyDescent="0.25">
      <c r="A13" s="1"/>
    </row>
    <row r="14" spans="1:13" hidden="1" x14ac:dyDescent="0.25">
      <c r="A14" s="1"/>
    </row>
    <row r="15" spans="1:13" hidden="1" x14ac:dyDescent="0.25"/>
    <row r="16" spans="1:13" hidden="1" x14ac:dyDescent="0.25"/>
    <row r="17" spans="7:25" hidden="1" x14ac:dyDescent="0.25"/>
    <row r="18" spans="7:25" hidden="1" x14ac:dyDescent="0.25"/>
    <row r="19" spans="7:25" hidden="1" x14ac:dyDescent="0.25"/>
    <row r="20" spans="7:25" hidden="1" x14ac:dyDescent="0.25"/>
    <row r="21" spans="7:25" hidden="1" x14ac:dyDescent="0.25"/>
    <row r="22" spans="7:25" hidden="1" x14ac:dyDescent="0.25"/>
    <row r="23" spans="7:25" hidden="1" x14ac:dyDescent="0.25"/>
    <row r="24" spans="7:25" hidden="1" x14ac:dyDescent="0.25"/>
    <row r="25" spans="7:25" ht="15" hidden="1" customHeight="1" x14ac:dyDescent="0.25"/>
    <row r="26" spans="7:25" hidden="1" x14ac:dyDescent="0.25">
      <c r="Q26" s="1"/>
    </row>
    <row r="27" spans="7:25" hidden="1" x14ac:dyDescent="0.25">
      <c r="Q27" s="1"/>
    </row>
    <row r="28" spans="7:25" x14ac:dyDescent="0.25">
      <c r="Q28" s="1"/>
    </row>
    <row r="29" spans="7:25" ht="15.75" thickBot="1" x14ac:dyDescent="0.3">
      <c r="Q29" s="1"/>
    </row>
    <row r="30" spans="7:25" ht="15.75" thickBot="1" x14ac:dyDescent="0.3">
      <c r="G30" s="10" t="s">
        <v>6</v>
      </c>
      <c r="H30" s="11"/>
      <c r="I30" s="12" t="str" cm="1">
        <f t="array" ref="I30">IFERROR(IF(K15&lt;100,_xlfn.XLOOKUP('[1]Calculateur national'!R11,'[2]Tarif System code produit 01'!W25:W141,_xlfn.XLOOKUP('[1]Calculateur national'!K15,'[2]Tarif System code produit 01'!H2:V2,'[2]Tarif System code produit 01'!H25:V141,"",-1)),_xlfn.XLOOKUP('[1]Calculateur national'!R11,'[2]Tarif System code produit 01'!W25:W141,_xlfn.XLOOKUP('[1]Calculateur national'!K15,'[2]Tarif System code produit 01'!H2:V2,'[2]Tarif System code produit 01'!H25:V141,"",-1))*(K15/100))+IF($X$12="OUI",$AB$12,0)+IF($X$15="OUI",$AB$15,0)+IF($X$18="OUI",$AB$18,0)+IF($X$24="OUI",$AB$24,0)+IF($X$27="OUI",$AB$27,0)+IF($X$30="OUI",$AB$30,0)+IF($X$36="OUI",$AB$36,0)+IF($X$39="OUI",$AB$39,0)+IF($X$42="OUI",$AB$42,0)+IF(X33="OUI",AK42,AB33)+IF($X$21="OUI",$AF$42,0)+IF(X45="OUI",AQ42)+IF(X48="OUI",AB48)+IF(X51="OUI",AB51)+IF(X54="OUI",AB54,0),"Vérifier les cases cochées")</f>
        <v>Vérifier les cases cochées</v>
      </c>
      <c r="J30" s="13"/>
      <c r="K30" s="7"/>
      <c r="L30" s="7"/>
      <c r="M30" s="7"/>
      <c r="N30" s="7"/>
      <c r="O30" s="8"/>
      <c r="Q30" s="10" t="s">
        <v>5</v>
      </c>
      <c r="R30" s="11"/>
      <c r="S30" s="16" t="str" cm="1">
        <f t="array" ref="S30">IFERROR(IF(U12&lt;100,_xlfn.XLOOKUP('[1]Calculateur national'!AB8,'[3]Tarif Premium produit 13'!AG22:AG138,_xlfn.XLOOKUP('[1]Calculateur national'!U12,'[3]Tarif Premium produit 13'!#REF!,'[3]Tarif Premium produit 13'!R22:AF138,"PB",-1)),_xlfn.XLOOKUP('[1]Calculateur national'!AB8,'[3]Tarif Premium produit 13'!AG22:AG138,_xlfn.XLOOKUP('[1]Calculateur national'!U12,'[3]Tarif Premium produit 13'!#REF!,'[3]Tarif Premium produit 13'!R22:AF138,"PB",-1))*(U12/100))+IF($X$12="OUI",$AB$12,0)+IF($X$15="OUI",$AB$15,0)+IF($X$18="OUI",$AB$18,0)+IF($X$24="OUI",$AB$24,0)+IF($X$27="OUI",$AB$27,0)+IF($X$30="OUI",$AB$30,0)+IF($X$36="OUI",$AB$36,0)+IF($X$39="OUI",$AB$39,0)+IF($X$42="OUI",$AB$42,0)+IF($X$21="OUI",AP41,0)+IF(AH30="OUI",$AK$44,$AB$33)+IF(AH42="OUI",BA41)+IF(AH45="OUI",AL45)+IF(AH51="OUI",AL51,0),"Vérifier les cases cochées")</f>
        <v>Vérifier les cases cochées</v>
      </c>
      <c r="T30" s="13"/>
      <c r="U30" s="7"/>
      <c r="V30" s="7"/>
      <c r="W30" s="7"/>
      <c r="X30" s="7"/>
      <c r="Y30" s="8"/>
    </row>
    <row r="31" spans="7:25" x14ac:dyDescent="0.25">
      <c r="G31" s="3"/>
      <c r="H31" s="1"/>
      <c r="I31" s="1"/>
      <c r="J31" s="1"/>
      <c r="K31" s="1"/>
      <c r="L31" s="1"/>
      <c r="M31" s="1"/>
      <c r="N31" s="1"/>
      <c r="O31" s="2"/>
      <c r="Q31" s="3"/>
      <c r="R31" s="1"/>
      <c r="S31" s="1"/>
      <c r="T31" s="1"/>
      <c r="U31" s="1"/>
      <c r="V31" s="1"/>
      <c r="W31" s="1"/>
      <c r="X31" s="1"/>
      <c r="Y31" s="2"/>
    </row>
    <row r="32" spans="7:25" ht="15.75" thickBot="1" x14ac:dyDescent="0.3">
      <c r="G32" s="3"/>
      <c r="H32" s="1"/>
      <c r="I32" s="1"/>
      <c r="J32" s="1"/>
      <c r="K32" s="1"/>
      <c r="L32" s="1"/>
      <c r="M32" s="1"/>
      <c r="N32" s="1"/>
      <c r="O32" s="2"/>
      <c r="Q32" s="3"/>
      <c r="R32" s="1"/>
      <c r="S32" s="1"/>
      <c r="T32" s="1"/>
      <c r="U32" s="1"/>
      <c r="V32" s="1"/>
      <c r="W32" s="1"/>
      <c r="X32" s="1"/>
      <c r="Y32" s="2"/>
    </row>
    <row r="33" spans="2:25" ht="15.75" thickBot="1" x14ac:dyDescent="0.3">
      <c r="G33" s="14" t="s">
        <v>3</v>
      </c>
      <c r="H33" s="15"/>
      <c r="I33" s="16" t="str" cm="1">
        <f t="array" ref="I33">IFERROR(IF(K15&lt;100,_xlfn.XLOOKUP('[1]Calculateur national'!R11,'[3]Tarif Premium produit 13'!W25:W141,_xlfn.XLOOKUP('[1]Calculateur national'!K15,'[3]Tarif Premium produit 13'!H2:V2,'[3]Tarif Premium produit 13'!H25:V141,"PB",-1)),_xlfn.XLOOKUP('[1]Calculateur national'!R11,'[3]Tarif Premium produit 13'!W25:W141,_xlfn.XLOOKUP('[1]Calculateur national'!K15,'[3]Tarif Premium produit 13'!H2:V2,'[3]Tarif Premium produit 13'!H25:V141,"PB",-1))*(K15/100))+IF($X$12="OUI",$AB$12,0)+IF($X$15="OUI",$AB$15,0)+IF($X$18="OUI",$AB$18,0)+IF($X$24="OUI",$AB$24,0)+IF($X$27="OUI",$AB$27,0)+IF($X$30="OUI",$AB$30,0)+IF($X$36="OUI",$AB$36,0)+IF($X$39="OUI",$AB$39,0)+IF($X$42="OUI",$AB$42,0)+IF($X$21="OUI",AF44,0)+IF(X33="OUI",$AK$44,$AB$33)+IF(X45="OUI",AQ44)+IF(X48="OUI",AB48)+IF(X54="OUI",AB54,0),"Vérifier les cases cochées")</f>
        <v>Vérifier les cases cochées</v>
      </c>
      <c r="J33" s="17"/>
      <c r="K33" s="1"/>
      <c r="L33" s="1"/>
      <c r="M33" s="1"/>
      <c r="N33" s="1"/>
      <c r="O33" s="2"/>
      <c r="Q33" s="10" t="s">
        <v>4</v>
      </c>
      <c r="R33" s="11"/>
      <c r="S33" s="16" t="str" cm="1">
        <f t="array" ref="S33">IFERROR(IF(U15&lt;100,_xlfn.XLOOKUP('[1]Calculateur national'!AB11,'[3]Tarif Premium produit 13'!AG25:AG141,_xlfn.XLOOKUP('[1]Calculateur national'!U15,'[3]Tarif Premium produit 13'!R2:AF2,'[3]Tarif Premium produit 13'!R25:AF141,"PB",-1)),_xlfn.XLOOKUP('[1]Calculateur national'!AB11,'[3]Tarif Premium produit 13'!AG25:AG141,_xlfn.XLOOKUP('[1]Calculateur national'!U15,'[3]Tarif Premium produit 13'!R2:AF2,'[3]Tarif Premium produit 13'!R25:AF141,"PB",-1))*(U15/100))+IF($X$12="OUI",$AB$12,0)+IF($X$15="OUI",$AB$15,0)+IF($X$18="OUI",$AB$18,0)+IF($X$24="OUI",$AB$24,0)+IF($X$27="OUI",$AB$27,0)+IF($X$30="OUI",$AB$30,0)+IF($X$36="OUI",$AB$36,0)+IF($X$39="OUI",$AB$39,0)+IF($X$42="OUI",$AB$42,0)+IF($X$21="OUI",AP44,0)+IF(AH33="OUI",$AK$44,$AB$33)+IF(AH45="OUI",BA44)+IF(AH48="OUI",AL48)+IF(AH54="OUI",AL54,0),"Vérifier les cases cochées")</f>
        <v>Vérifier les cases cochées</v>
      </c>
      <c r="T33" s="13"/>
      <c r="U33" s="1"/>
      <c r="V33" s="1"/>
      <c r="W33" s="1"/>
      <c r="X33" s="1"/>
      <c r="Y33" s="2"/>
    </row>
    <row r="34" spans="2:25" x14ac:dyDescent="0.25">
      <c r="G34" s="3"/>
      <c r="H34" s="1"/>
      <c r="I34" s="1"/>
      <c r="J34" s="1"/>
      <c r="K34" s="1"/>
      <c r="L34" s="1"/>
      <c r="M34" s="1"/>
      <c r="N34" s="1"/>
      <c r="O34" s="2"/>
      <c r="Q34" s="3"/>
      <c r="R34" s="1"/>
      <c r="S34" s="1"/>
      <c r="T34" s="1"/>
      <c r="U34" s="1"/>
      <c r="V34" s="1"/>
      <c r="W34" s="1"/>
      <c r="X34" s="1"/>
      <c r="Y34" s="2"/>
    </row>
    <row r="35" spans="2:25" ht="15.75" thickBot="1" x14ac:dyDescent="0.3">
      <c r="B35" s="1"/>
      <c r="C35" s="1"/>
      <c r="D35" s="1"/>
      <c r="E35" s="1"/>
      <c r="F35" s="1"/>
      <c r="G35" s="3"/>
      <c r="H35" s="1"/>
      <c r="I35" s="1"/>
      <c r="J35" s="1"/>
      <c r="K35" s="1"/>
      <c r="L35" s="1"/>
      <c r="M35" s="1"/>
      <c r="N35" s="1"/>
      <c r="O35" s="2"/>
      <c r="Q35" s="3"/>
      <c r="R35" s="1"/>
      <c r="S35" s="1"/>
      <c r="T35" s="1"/>
      <c r="U35" s="1"/>
      <c r="V35" s="1"/>
      <c r="W35" s="1"/>
      <c r="X35" s="1"/>
      <c r="Y35" s="2"/>
    </row>
    <row r="36" spans="2:25" ht="15.75" thickBot="1" x14ac:dyDescent="0.3">
      <c r="G36" s="10" t="s">
        <v>2</v>
      </c>
      <c r="H36" s="11"/>
      <c r="I36" s="16" t="str" cm="1">
        <f t="array" ref="I36">IFERROR(IF(K18&lt;100,_xlfn.XLOOKUP('[1]Calculateur national'!R14,'[3]Tarif Premium produit 13'!W28:W144,_xlfn.XLOOKUP('[1]Calculateur national'!K18,'[3]Tarif Premium produit 13'!H5:V5,'[3]Tarif Premium produit 13'!H28:V144,"PB",-1)),_xlfn.XLOOKUP('[1]Calculateur national'!R14,'[3]Tarif Premium produit 13'!W28:W144,_xlfn.XLOOKUP('[1]Calculateur national'!K18,'[3]Tarif Premium produit 13'!H5:V5,'[3]Tarif Premium produit 13'!H28:V144,"PB",-1))*(K18/100))+IF($X$12="OUI",$AB$12,0)+IF($X$15="OUI",$AB$15,0)+IF($X$18="OUI",$AB$18,0)+IF($X$24="OUI",$AB$24,0)+IF($X$27="OUI",$AB$27,0)+IF($X$30="OUI",$AB$30,0)+IF($X$36="OUI",$AB$36,0)+IF($X$39="OUI",$AB$39,0)+IF($X$42="OUI",$AB$42,0)+IF($X$21="OUI",AF47,0)+IF(X36="OUI",$AK$44,$AB$33)+IF(X48="OUI",AQ47)+IF(X51="OUI",AB51)+IF(X57="OUI",AB57,0),"Vérifier les cases cochées")</f>
        <v>Vérifier les cases cochées</v>
      </c>
      <c r="J36" s="17"/>
      <c r="K36" s="1"/>
      <c r="L36" s="1"/>
      <c r="M36" s="1"/>
      <c r="N36" s="1"/>
      <c r="O36" s="2"/>
      <c r="Q36" s="14" t="s">
        <v>1</v>
      </c>
      <c r="R36" s="15"/>
      <c r="S36" s="16" t="str" cm="1">
        <f t="array" ref="S36">IFERROR(IF(U18&lt;100,_xlfn.XLOOKUP('[1]Calculateur national'!AB14,'[3]Tarif Premium produit 13'!AG28:AG144,_xlfn.XLOOKUP('[1]Calculateur national'!U18,'[3]Tarif Premium produit 13'!R5:AF5,'[3]Tarif Premium produit 13'!R28:AF144,"PB",-1)),_xlfn.XLOOKUP('[1]Calculateur national'!AB14,'[3]Tarif Premium produit 13'!AG28:AG144,_xlfn.XLOOKUP('[1]Calculateur national'!U18,'[3]Tarif Premium produit 13'!R5:AF5,'[3]Tarif Premium produit 13'!R28:AF144,"PB",-1))*(U18/100))+IF($X$12="OUI",$AB$12,0)+IF($X$15="OUI",$AB$15,0)+IF($X$18="OUI",$AB$18,0)+IF($X$24="OUI",$AB$24,0)+IF($X$27="OUI",$AB$27,0)+IF($X$30="OUI",$AB$30,0)+IF($X$36="OUI",$AB$36,0)+IF($X$39="OUI",$AB$39,0)+IF($X$42="OUI",$AB$42,0)+IF($X$21="OUI",AP47,0)+IF(AH36="OUI",$AK$44,$AB$33)+IF(AH48="OUI",BA47)+IF(AH51="OUI",AL51)+IF(AH57="OUI",AL57,0),"Vérifier les cases cochées")</f>
        <v>Vérifier les cases cochées</v>
      </c>
      <c r="T36" s="17"/>
      <c r="U36" s="1"/>
      <c r="V36" s="1"/>
      <c r="W36" s="1"/>
      <c r="X36" s="1"/>
      <c r="Y36" s="2"/>
    </row>
    <row r="37" spans="2:25" x14ac:dyDescent="0.25">
      <c r="G37" s="3"/>
      <c r="H37" s="1"/>
      <c r="I37" s="1"/>
      <c r="J37" s="1"/>
      <c r="K37" s="1"/>
      <c r="L37" s="1"/>
      <c r="M37" s="1"/>
      <c r="N37" s="1"/>
      <c r="O37" s="2"/>
      <c r="Q37" s="3"/>
      <c r="R37" s="1"/>
      <c r="S37" s="1"/>
      <c r="T37" s="1"/>
      <c r="U37" s="1"/>
      <c r="V37" s="1"/>
      <c r="W37" s="1"/>
      <c r="X37" s="1"/>
      <c r="Y37" s="2"/>
    </row>
    <row r="38" spans="2:25" ht="15.75" thickBot="1" x14ac:dyDescent="0.3">
      <c r="G38" s="3"/>
      <c r="H38" s="1"/>
      <c r="I38" s="1"/>
      <c r="J38" s="1"/>
      <c r="K38" s="1"/>
      <c r="L38" s="1"/>
      <c r="M38" s="1"/>
      <c r="N38" s="1"/>
      <c r="O38" s="2"/>
      <c r="Q38" s="3"/>
      <c r="R38" s="1"/>
      <c r="S38" s="1"/>
      <c r="T38" s="1"/>
      <c r="U38" s="1"/>
      <c r="V38" s="1"/>
      <c r="W38" s="1"/>
      <c r="X38" s="1"/>
      <c r="Y38" s="2"/>
    </row>
    <row r="39" spans="2:25" ht="15.75" thickBot="1" x14ac:dyDescent="0.3">
      <c r="G39" s="3"/>
      <c r="H39" s="1"/>
      <c r="I39" s="1"/>
      <c r="J39" s="1"/>
      <c r="K39" s="1"/>
      <c r="L39" s="1"/>
      <c r="M39" s="1"/>
      <c r="N39" s="1"/>
      <c r="O39" s="2"/>
      <c r="Q39" s="10" t="s">
        <v>0</v>
      </c>
      <c r="R39" s="11"/>
      <c r="S39" s="16" t="str" cm="1">
        <f t="array" ref="S39">IFERROR(IF(U21&lt;100,_xlfn.XLOOKUP('[1]Calculateur national'!AB17,'[3]Tarif Premium produit 13'!AG31:AG147,_xlfn.XLOOKUP('[1]Calculateur national'!U21,'[3]Tarif Premium produit 13'!R8:AF8,'[3]Tarif Premium produit 13'!R31:AF147,"PB",-1)),_xlfn.XLOOKUP('[1]Calculateur national'!AB17,'[3]Tarif Premium produit 13'!AG31:AG147,_xlfn.XLOOKUP('[1]Calculateur national'!U21,'[3]Tarif Premium produit 13'!R8:AF8,'[3]Tarif Premium produit 13'!R31:AF147,"PB",-1))*(U21/100))+IF($X$12="OUI",$AB$12,0)+IF($X$15="OUI",$AB$15,0)+IF($X$18="OUI",$AB$18,0)+IF($X$24="OUI",$AB$24,0)+IF($X$27="OUI",$AB$27,0)+IF($X$30="OUI",$AB$30,0)+IF($X$36="OUI",$AB$36,0)+IF($X$39="OUI",$AB$39,0)+IF($X$42="OUI",$AB$42,0)+IF($X$21="OUI",AP50,0)+IF(AH39="OUI",$AK$44,$AB$33)+IF(AH51="OUI",BA50)+IF(AH54="OUI",AL54)+IF(AH60="OUI",AL60,0),"Vérifier les cases cochées")</f>
        <v>Vérifier les cases cochées</v>
      </c>
      <c r="T39" s="17"/>
      <c r="U39" s="1"/>
      <c r="V39" s="1"/>
      <c r="W39" s="1"/>
      <c r="X39" s="1"/>
      <c r="Y39" s="2"/>
    </row>
    <row r="40" spans="2:25" x14ac:dyDescent="0.25">
      <c r="G40" s="3"/>
      <c r="H40" s="1"/>
      <c r="I40" s="1"/>
      <c r="J40" s="1"/>
      <c r="K40" s="1"/>
      <c r="L40" s="1"/>
      <c r="M40" s="1"/>
      <c r="N40" s="1"/>
      <c r="O40" s="2"/>
      <c r="Q40" s="3"/>
      <c r="R40" s="1"/>
      <c r="S40" s="1"/>
      <c r="T40" s="1"/>
      <c r="U40" s="1"/>
      <c r="V40" s="1"/>
      <c r="W40" s="1"/>
      <c r="X40" s="1"/>
      <c r="Y40" s="2"/>
    </row>
    <row r="41" spans="2:25" x14ac:dyDescent="0.25">
      <c r="G41" s="3"/>
      <c r="H41" s="1"/>
      <c r="I41" s="1"/>
      <c r="J41" s="1"/>
      <c r="K41" s="1"/>
      <c r="L41" s="1"/>
      <c r="M41" s="1"/>
      <c r="N41" s="1"/>
      <c r="O41" s="2"/>
      <c r="Q41" s="3"/>
      <c r="R41" s="1"/>
      <c r="S41" s="1"/>
      <c r="T41" s="1"/>
      <c r="U41" s="1"/>
      <c r="V41" s="1"/>
      <c r="W41" s="1"/>
      <c r="X41" s="1"/>
      <c r="Y41" s="2"/>
    </row>
    <row r="42" spans="2:25" ht="15.75" thickBot="1" x14ac:dyDescent="0.3">
      <c r="G42" s="4"/>
      <c r="H42" s="5"/>
      <c r="I42" s="5"/>
      <c r="J42" s="5"/>
      <c r="K42" s="5"/>
      <c r="L42" s="5"/>
      <c r="M42" s="5"/>
      <c r="N42" s="5"/>
      <c r="O42" s="6"/>
      <c r="Q42" s="4"/>
      <c r="R42" s="5"/>
      <c r="S42" s="5"/>
      <c r="T42" s="5"/>
      <c r="U42" s="5"/>
      <c r="V42" s="5"/>
      <c r="W42" s="5"/>
      <c r="X42" s="5"/>
      <c r="Y42" s="6"/>
    </row>
    <row r="43" spans="2:25" ht="15.75" thickBot="1" x14ac:dyDescent="0.3">
      <c r="G43" s="18"/>
    </row>
    <row r="44" spans="2:25" x14ac:dyDescent="0.25">
      <c r="I44" s="19" t="s">
        <v>8</v>
      </c>
      <c r="J44" s="20"/>
      <c r="K44" s="21"/>
      <c r="S44" s="19" t="s">
        <v>10</v>
      </c>
      <c r="T44" s="20"/>
      <c r="U44" s="21"/>
    </row>
    <row r="45" spans="2:25" x14ac:dyDescent="0.25">
      <c r="I45" s="22"/>
      <c r="J45" s="23"/>
      <c r="K45" s="24"/>
      <c r="S45" s="22"/>
      <c r="T45" s="23"/>
      <c r="U45" s="24"/>
    </row>
    <row r="46" spans="2:25" ht="15.75" thickBot="1" x14ac:dyDescent="0.3">
      <c r="I46" s="25"/>
      <c r="J46" s="26"/>
      <c r="K46" s="27"/>
      <c r="S46" s="25"/>
      <c r="T46" s="26"/>
      <c r="U46" s="27"/>
    </row>
    <row r="48" spans="2:25" x14ac:dyDescent="0.25">
      <c r="G48" t="s">
        <v>7</v>
      </c>
    </row>
    <row r="51" spans="18:18" ht="23.25" x14ac:dyDescent="0.35">
      <c r="R51" s="29" t="s">
        <v>9</v>
      </c>
    </row>
  </sheetData>
  <mergeCells count="2">
    <mergeCell ref="I44:K46"/>
    <mergeCell ref="S44:U46"/>
  </mergeCells>
  <phoneticPr fontId="3" type="noConversion"/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8F010ACFC6509408C110769BF42799F" ma:contentTypeVersion="13" ma:contentTypeDescription="Create a new document." ma:contentTypeScope="" ma:versionID="1df367a79cd55b73214c33dadd97e260">
  <xsd:schema xmlns:xsd="http://www.w3.org/2001/XMLSchema" xmlns:xs="http://www.w3.org/2001/XMLSchema" xmlns:p="http://schemas.microsoft.com/office/2006/metadata/properties" xmlns:ns3="06c1c6a5-c402-4028-ae5a-6c66119c4914" xmlns:ns4="ac0576f6-8ea7-4343-a108-cc3c271a9e8a" targetNamespace="http://schemas.microsoft.com/office/2006/metadata/properties" ma:root="true" ma:fieldsID="a1659df53e102c9be2e189563673721e" ns3:_="" ns4:_="">
    <xsd:import namespace="06c1c6a5-c402-4028-ae5a-6c66119c4914"/>
    <xsd:import namespace="ac0576f6-8ea7-4343-a108-cc3c271a9e8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6c1c6a5-c402-4028-ae5a-6c66119c49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c0576f6-8ea7-4343-a108-cc3c271a9e8a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F363D43-C7EB-4BD5-810B-8B480C2351B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9DB3935-83F9-4154-8EAC-1AF8EB916AD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6c1c6a5-c402-4028-ae5a-6c66119c4914"/>
    <ds:schemaRef ds:uri="ac0576f6-8ea7-4343-a108-cc3c271a9e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90B9054-E678-4F18-B650-C0F58BBBAECE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test1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Wiecek, Anthony</dc:creator>
  <cp:lastModifiedBy>Wiecek, Anthony</cp:lastModifiedBy>
  <dcterms:created xsi:type="dcterms:W3CDTF">2020-09-30T09:06:25Z</dcterms:created>
  <dcterms:modified xsi:type="dcterms:W3CDTF">2020-09-30T14:10:39Z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05c9e18-d393-4470-8b67-9616c62ec31f_Enabled">
    <vt:lpwstr>True</vt:lpwstr>
  </property>
  <property fmtid="{D5CDD505-2E9C-101B-9397-08002B2CF9AE}" pid="3" name="MSIP_Label_705c9e18-d393-4470-8b67-9616c62ec31f_SiteId">
    <vt:lpwstr>c5d1e823-e2b8-46bf-92ff-84f54313e0a5</vt:lpwstr>
  </property>
  <property fmtid="{D5CDD505-2E9C-101B-9397-08002B2CF9AE}" pid="4" name="MSIP_Label_705c9e18-d393-4470-8b67-9616c62ec31f_Owner">
    <vt:lpwstr>anthony.wiecek@dbschenker.com</vt:lpwstr>
  </property>
  <property fmtid="{D5CDD505-2E9C-101B-9397-08002B2CF9AE}" pid="5" name="MSIP_Label_705c9e18-d393-4470-8b67-9616c62ec31f_SetDate">
    <vt:lpwstr>2020-09-30T09:14:56.6333053Z</vt:lpwstr>
  </property>
  <property fmtid="{D5CDD505-2E9C-101B-9397-08002B2CF9AE}" pid="6" name="MSIP_Label_705c9e18-d393-4470-8b67-9616c62ec31f_Name">
    <vt:lpwstr>Internal</vt:lpwstr>
  </property>
  <property fmtid="{D5CDD505-2E9C-101B-9397-08002B2CF9AE}" pid="7" name="MSIP_Label_705c9e18-d393-4470-8b67-9616c62ec31f_Application">
    <vt:lpwstr>Microsoft Azure Information Protection</vt:lpwstr>
  </property>
  <property fmtid="{D5CDD505-2E9C-101B-9397-08002B2CF9AE}" pid="8" name="MSIP_Label_705c9e18-d393-4470-8b67-9616c62ec31f_ActionId">
    <vt:lpwstr>2bc7fa8a-d535-4ab0-b0bb-7ed9b30b1601</vt:lpwstr>
  </property>
  <property fmtid="{D5CDD505-2E9C-101B-9397-08002B2CF9AE}" pid="9" name="MSIP_Label_705c9e18-d393-4470-8b67-9616c62ec31f_Extended_MSFT_Method">
    <vt:lpwstr>Automatic</vt:lpwstr>
  </property>
  <property fmtid="{D5CDD505-2E9C-101B-9397-08002B2CF9AE}" pid="10" name="Sensitivity">
    <vt:lpwstr>Internal</vt:lpwstr>
  </property>
  <property fmtid="{D5CDD505-2E9C-101B-9397-08002B2CF9AE}" pid="11" name="ContentTypeId">
    <vt:lpwstr>0x01010008F010ACFC6509408C110769BF42799F</vt:lpwstr>
  </property>
</Properties>
</file>