
<file path=[Content_Types].xml><?xml version="1.0" encoding="utf-8"?>
<Types xmlns="http://schemas.openxmlformats.org/package/2006/content-types">
  <Default Extension="png" ContentType="image/png"/>
  <Default Extension="bin" ContentType="application/vnd.ms-office.activeX"/>
  <Default Extension="emf" ContentType="image/x-emf"/>
  <Default Extension="rels" ContentType="application/vnd.openxmlformats-package.relationships+xml"/>
  <Default Extension="xml" ContentType="application/xml"/>
  <Default Extension="wdp" ContentType="image/vnd.ms-photo"/>
  <Default Extension="vml" ContentType="application/vnd.openxmlformats-officedocument.vmlDrawing"/>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tables/table1.xml" ContentType="application/vnd.openxmlformats-officedocument.spreadsheetml.table+xml"/>
  <Override PartName="/xl/drawings/drawing2.xml" ContentType="application/vnd.openxmlformats-officedocument.drawing+xml"/>
  <Override PartName="/xl/tables/table2.xml" ContentType="application/vnd.openxmlformats-officedocument.spreadsheetml.table+xml"/>
  <Override PartName="/xl/drawings/drawing3.xml" ContentType="application/vnd.openxmlformats-officedocument.drawing+xml"/>
  <Override PartName="/xl/activeX/activeX1.xml" ContentType="application/vnd.ms-office.activeX+xml"/>
  <Override PartName="/xl/activeX/activeX2.xml" ContentType="application/vnd.ms-office.activeX+xml"/>
  <Override PartName="/xl/activeX/activeX3.xml" ContentType="application/vnd.ms-office.activeX+xml"/>
  <Override PartName="/xl/tables/table3.xml" ContentType="application/vnd.openxmlformats-officedocument.spreadsheetml.table+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codeName="{51196F13-6AD0-C1B8-E2B4-A1F9AE17003E}"/>
  <workbookPr codeName="ThisWorkbook" defaultThemeVersion="164011"/>
  <mc:AlternateContent xmlns:mc="http://schemas.openxmlformats.org/markup-compatibility/2006">
    <mc:Choice Requires="x15">
      <x15ac:absPath xmlns:x15ac="http://schemas.microsoft.com/office/spreadsheetml/2010/11/ac" url="D:\SOFASAC IMPRIM\Compta\"/>
    </mc:Choice>
  </mc:AlternateContent>
  <bookViews>
    <workbookView xWindow="0" yWindow="0" windowWidth="19170" windowHeight="9780"/>
  </bookViews>
  <sheets>
    <sheet name="clients" sheetId="4" r:id="rId1"/>
    <sheet name="articles" sheetId="3" r:id="rId2"/>
    <sheet name="panier" sheetId="5" r:id="rId3"/>
    <sheet name="param" sheetId="11" r:id="rId4"/>
  </sheets>
  <definedNames>
    <definedName name="image">INDIRECT(INDEX(articles!$F$9:$F$31,MATCH(panier!$C$17,articles!$B$9:$B$31,0)))</definedName>
    <definedName name="n_article">articles[[N° ]]</definedName>
  </definedNames>
  <calcPr calcId="162913"/>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N9" i="4" l="1"/>
  <c r="F10" i="3" l="1"/>
  <c r="F11" i="3"/>
  <c r="F12" i="3"/>
  <c r="F13" i="3"/>
  <c r="F14" i="3"/>
  <c r="F15" i="3"/>
  <c r="F16" i="3"/>
  <c r="F17" i="3"/>
  <c r="F18" i="3"/>
  <c r="F19" i="3"/>
  <c r="F20" i="3"/>
  <c r="F21" i="3"/>
  <c r="F22" i="3"/>
  <c r="F23" i="3"/>
  <c r="F24" i="3"/>
  <c r="F25" i="3"/>
  <c r="F26" i="3"/>
  <c r="F27" i="3"/>
  <c r="F28" i="3"/>
  <c r="F29" i="3"/>
  <c r="F30" i="3"/>
  <c r="F31" i="3"/>
  <c r="F9" i="3"/>
  <c r="C19" i="5" l="1"/>
  <c r="E26" i="5" l="1"/>
  <c r="F19" i="5"/>
  <c r="A4" i="5" s="1"/>
  <c r="F17" i="5"/>
  <c r="E9" i="5" l="1"/>
  <c r="E8" i="5"/>
  <c r="F8" i="5"/>
  <c r="N135" i="4" l="1"/>
  <c r="N16" i="4"/>
  <c r="N144" i="4"/>
  <c r="N198" i="4"/>
  <c r="N128" i="4"/>
  <c r="N87" i="4"/>
  <c r="N193" i="4"/>
  <c r="N151" i="4"/>
  <c r="N129" i="4"/>
  <c r="N172" i="4"/>
  <c r="N23" i="4"/>
  <c r="N183" i="4"/>
  <c r="N205" i="4"/>
  <c r="N122" i="4"/>
  <c r="N191" i="4"/>
  <c r="N189" i="4"/>
  <c r="N127" i="4"/>
  <c r="N116" i="4"/>
  <c r="N105" i="4"/>
  <c r="N201" i="4"/>
  <c r="N100" i="4"/>
  <c r="N192" i="4"/>
  <c r="N170" i="4"/>
  <c r="N160" i="4"/>
  <c r="N22" i="4"/>
  <c r="N88" i="4"/>
  <c r="N194" i="4"/>
  <c r="N167" i="4"/>
  <c r="N112" i="4"/>
  <c r="N143" i="4"/>
  <c r="N102" i="4"/>
  <c r="N165" i="4"/>
  <c r="N15" i="4"/>
  <c r="N113" i="4"/>
  <c r="N29" i="4"/>
  <c r="N125" i="4"/>
  <c r="N173" i="4"/>
  <c r="N147" i="4"/>
  <c r="N119" i="4"/>
  <c r="N137" i="4"/>
  <c r="N20" i="4"/>
  <c r="N186" i="4"/>
  <c r="N51" i="4"/>
  <c r="N202" i="4"/>
  <c r="N54" i="4"/>
  <c r="N81" i="4"/>
  <c r="N155" i="4"/>
  <c r="N139" i="4"/>
  <c r="N177" i="4"/>
  <c r="N159" i="4"/>
  <c r="N196" i="4"/>
  <c r="N86" i="4"/>
  <c r="N132" i="4"/>
  <c r="N65" i="4"/>
  <c r="N200" i="4"/>
  <c r="N60" i="4"/>
  <c r="N114" i="4"/>
  <c r="N178" i="4"/>
  <c r="N94" i="4"/>
  <c r="N12" i="4"/>
  <c r="N109" i="4"/>
  <c r="N157" i="4"/>
  <c r="N158" i="4"/>
  <c r="N164" i="4"/>
  <c r="N53" i="4"/>
  <c r="N176" i="4"/>
  <c r="N199" i="4"/>
  <c r="N152" i="4"/>
  <c r="N90" i="4"/>
  <c r="N64" i="4"/>
  <c r="N190" i="4"/>
  <c r="N140" i="4"/>
  <c r="N101" i="4"/>
  <c r="N185" i="4"/>
  <c r="N83" i="4"/>
  <c r="N124" i="4"/>
  <c r="N58" i="4"/>
  <c r="N123" i="4"/>
  <c r="N142" i="4"/>
  <c r="N13" i="4"/>
  <c r="N50" i="4"/>
  <c r="N72" i="4"/>
  <c r="N19" i="4"/>
  <c r="N52" i="4"/>
  <c r="N48" i="4"/>
  <c r="N110" i="4"/>
  <c r="N98" i="4"/>
  <c r="N67" i="4"/>
  <c r="N146" i="4"/>
  <c r="N130" i="4"/>
  <c r="N45" i="4"/>
  <c r="N106" i="4"/>
  <c r="N63" i="4"/>
  <c r="N117" i="4"/>
  <c r="N93" i="4"/>
  <c r="N163" i="4"/>
  <c r="N156" i="4"/>
  <c r="N175" i="4"/>
  <c r="N168" i="4"/>
  <c r="N169" i="4"/>
  <c r="N149" i="4"/>
  <c r="N153" i="4"/>
  <c r="N131" i="4"/>
  <c r="N121" i="4"/>
  <c r="N59" i="4"/>
  <c r="N75" i="4"/>
  <c r="N138" i="4"/>
  <c r="N40" i="4"/>
  <c r="N82" i="4"/>
  <c r="N70" i="4"/>
  <c r="N37" i="4"/>
  <c r="N68" i="4"/>
  <c r="N89" i="4"/>
  <c r="N21" i="4"/>
  <c r="N162" i="4"/>
  <c r="N174" i="4"/>
  <c r="N115" i="4"/>
  <c r="N18" i="4"/>
  <c r="N92" i="4"/>
  <c r="N203" i="4"/>
  <c r="N57" i="4"/>
  <c r="N104" i="4"/>
  <c r="N55" i="4"/>
  <c r="N187" i="4"/>
  <c r="N77" i="4"/>
  <c r="N204" i="4"/>
  <c r="N62" i="4"/>
  <c r="N136" i="4"/>
  <c r="N36" i="4"/>
  <c r="N56" i="4"/>
  <c r="N79" i="4"/>
  <c r="N103" i="4"/>
  <c r="N42" i="4"/>
  <c r="N134" i="4"/>
  <c r="N76" i="4"/>
  <c r="N32" i="4"/>
  <c r="N184" i="4"/>
  <c r="N166" i="4"/>
  <c r="N44" i="4"/>
  <c r="N66" i="4"/>
  <c r="N91" i="4"/>
  <c r="N99" i="4"/>
  <c r="N133" i="4"/>
  <c r="N120" i="4"/>
  <c r="N31" i="4"/>
  <c r="N71" i="4"/>
  <c r="N41" i="4"/>
  <c r="N38" i="4"/>
  <c r="N61" i="4"/>
  <c r="N85" i="4"/>
  <c r="N47" i="4"/>
  <c r="N154" i="4"/>
  <c r="N150" i="4"/>
  <c r="N148" i="4"/>
  <c r="N126" i="4"/>
  <c r="N207" i="4"/>
  <c r="N141" i="4"/>
  <c r="N118" i="4"/>
  <c r="N97" i="4"/>
  <c r="N73" i="4"/>
  <c r="N35" i="4"/>
  <c r="N17" i="4"/>
  <c r="N34" i="4"/>
  <c r="N108" i="4"/>
  <c r="N181" i="4"/>
  <c r="N43" i="4"/>
  <c r="N39" i="4"/>
  <c r="N145" i="4"/>
  <c r="N46" i="4"/>
  <c r="N80" i="4"/>
  <c r="N188" i="4"/>
  <c r="N10" i="4"/>
  <c r="N74" i="4"/>
  <c r="N11" i="4"/>
  <c r="N27" i="4"/>
  <c r="N195" i="4"/>
  <c r="N84" i="4"/>
  <c r="N182" i="4"/>
  <c r="N171" i="4"/>
  <c r="N197" i="4"/>
  <c r="N26" i="4"/>
  <c r="N78" i="4"/>
  <c r="N161" i="4"/>
  <c r="N24" i="4"/>
  <c r="N95" i="4"/>
  <c r="N180" i="4"/>
  <c r="N49" i="4"/>
  <c r="N28" i="4"/>
  <c r="N30" i="4"/>
  <c r="N96" i="4"/>
  <c r="N69" i="4"/>
  <c r="N206" i="4"/>
  <c r="N111" i="4"/>
  <c r="N33" i="4"/>
  <c r="N14" i="4"/>
  <c r="N107" i="4"/>
  <c r="N179" i="4"/>
  <c r="N25" i="4"/>
  <c r="M8" i="4" l="1"/>
  <c r="N8" i="4" s="1"/>
  <c r="P8" i="4" l="1"/>
  <c r="O8" i="4"/>
  <c r="R8" i="4"/>
  <c r="S8" i="4"/>
  <c r="Q8" i="4"/>
</calcChain>
</file>

<file path=xl/sharedStrings.xml><?xml version="1.0" encoding="utf-8"?>
<sst xmlns="http://schemas.openxmlformats.org/spreadsheetml/2006/main" count="524" uniqueCount="302">
  <si>
    <t xml:space="preserve">N° </t>
  </si>
  <si>
    <t>Description</t>
  </si>
  <si>
    <t>Image</t>
  </si>
  <si>
    <t>Adresse image</t>
  </si>
  <si>
    <t>Prix HT</t>
  </si>
  <si>
    <t>Stock</t>
  </si>
  <si>
    <t>P0001</t>
  </si>
  <si>
    <t>P0002</t>
  </si>
  <si>
    <t>P0003</t>
  </si>
  <si>
    <t>P0004</t>
  </si>
  <si>
    <t>P0005</t>
  </si>
  <si>
    <t>P0006</t>
  </si>
  <si>
    <t>P0007</t>
  </si>
  <si>
    <t>P0008</t>
  </si>
  <si>
    <t>P0009</t>
  </si>
  <si>
    <t>P0010</t>
  </si>
  <si>
    <t>P0011</t>
  </si>
  <si>
    <t>P0012</t>
  </si>
  <si>
    <t>P0013</t>
  </si>
  <si>
    <t>P0014</t>
  </si>
  <si>
    <t>P0015</t>
  </si>
  <si>
    <t>P0016</t>
  </si>
  <si>
    <t>P0017</t>
  </si>
  <si>
    <t>P0018</t>
  </si>
  <si>
    <t>P0019</t>
  </si>
  <si>
    <t>P0020</t>
  </si>
  <si>
    <t>P0021</t>
  </si>
  <si>
    <t>S1</t>
  </si>
  <si>
    <t>S2</t>
  </si>
  <si>
    <t>S3</t>
  </si>
  <si>
    <t>S4</t>
  </si>
  <si>
    <t>S5</t>
  </si>
  <si>
    <t>S6</t>
  </si>
  <si>
    <t>S7</t>
  </si>
  <si>
    <t>S8</t>
  </si>
  <si>
    <t>S9</t>
  </si>
  <si>
    <t>S5+</t>
  </si>
  <si>
    <t xml:space="preserve"> </t>
  </si>
  <si>
    <t>1</t>
  </si>
  <si>
    <t>2</t>
  </si>
  <si>
    <t>3</t>
  </si>
  <si>
    <t>4</t>
  </si>
  <si>
    <t>5</t>
  </si>
  <si>
    <t>Type</t>
  </si>
  <si>
    <t>Nom prénom ou raison sociale</t>
  </si>
  <si>
    <t>Adresse</t>
  </si>
  <si>
    <t>C. postal</t>
  </si>
  <si>
    <t>Localisation</t>
  </si>
  <si>
    <t>Ville</t>
  </si>
  <si>
    <t>Téléphone</t>
  </si>
  <si>
    <t>Portable</t>
  </si>
  <si>
    <t>Site internet</t>
  </si>
  <si>
    <t>E-mail</t>
  </si>
  <si>
    <t>info text</t>
  </si>
  <si>
    <t>C0001</t>
  </si>
  <si>
    <t>C0002</t>
  </si>
  <si>
    <t>C0003</t>
  </si>
  <si>
    <t>C0004</t>
  </si>
  <si>
    <t>C0005</t>
  </si>
  <si>
    <t>C0006</t>
  </si>
  <si>
    <t>C0007</t>
  </si>
  <si>
    <t>C0008</t>
  </si>
  <si>
    <t>C0009</t>
  </si>
  <si>
    <t>C0010</t>
  </si>
  <si>
    <t>C0011</t>
  </si>
  <si>
    <t>C0012</t>
  </si>
  <si>
    <t>C0013</t>
  </si>
  <si>
    <t>C0014</t>
  </si>
  <si>
    <t>C0015</t>
  </si>
  <si>
    <t>C0016</t>
  </si>
  <si>
    <t>C0017</t>
  </si>
  <si>
    <t>C0018</t>
  </si>
  <si>
    <t>C0019</t>
  </si>
  <si>
    <t>C0020</t>
  </si>
  <si>
    <t>C0021</t>
  </si>
  <si>
    <t>C0022</t>
  </si>
  <si>
    <t>C0023</t>
  </si>
  <si>
    <t>C0024</t>
  </si>
  <si>
    <t>C0025</t>
  </si>
  <si>
    <t>C0026</t>
  </si>
  <si>
    <t>C0027</t>
  </si>
  <si>
    <t>C0028</t>
  </si>
  <si>
    <t>C0029</t>
  </si>
  <si>
    <t>C0030</t>
  </si>
  <si>
    <t>C0031</t>
  </si>
  <si>
    <t>C0032</t>
  </si>
  <si>
    <t>C0033</t>
  </si>
  <si>
    <t>C0034</t>
  </si>
  <si>
    <t>C0035</t>
  </si>
  <si>
    <t>C0036</t>
  </si>
  <si>
    <t>C0037</t>
  </si>
  <si>
    <t>C0038</t>
  </si>
  <si>
    <t>C0039</t>
  </si>
  <si>
    <t>C0040</t>
  </si>
  <si>
    <t>C0041</t>
  </si>
  <si>
    <t>C0042</t>
  </si>
  <si>
    <t>C0043</t>
  </si>
  <si>
    <t>C0044</t>
  </si>
  <si>
    <t>C0045</t>
  </si>
  <si>
    <t>C0046</t>
  </si>
  <si>
    <t>C0047</t>
  </si>
  <si>
    <t>C0048</t>
  </si>
  <si>
    <t>C0049</t>
  </si>
  <si>
    <t>C0050</t>
  </si>
  <si>
    <t>C0051</t>
  </si>
  <si>
    <t>C0052</t>
  </si>
  <si>
    <t>C0053</t>
  </si>
  <si>
    <t>C0054</t>
  </si>
  <si>
    <t>C0055</t>
  </si>
  <si>
    <t>C0056</t>
  </si>
  <si>
    <t>C0057</t>
  </si>
  <si>
    <t>C0058</t>
  </si>
  <si>
    <t>C0059</t>
  </si>
  <si>
    <t>C0060</t>
  </si>
  <si>
    <t>C0061</t>
  </si>
  <si>
    <t>C0062</t>
  </si>
  <si>
    <t>C0063</t>
  </si>
  <si>
    <t>C0064</t>
  </si>
  <si>
    <t>C0065</t>
  </si>
  <si>
    <t>C0066</t>
  </si>
  <si>
    <t>C0067</t>
  </si>
  <si>
    <t>C0068</t>
  </si>
  <si>
    <t>C0069</t>
  </si>
  <si>
    <t>C0070</t>
  </si>
  <si>
    <t>C0071</t>
  </si>
  <si>
    <t>C0072</t>
  </si>
  <si>
    <t>C0073</t>
  </si>
  <si>
    <t>C0074</t>
  </si>
  <si>
    <t>C0075</t>
  </si>
  <si>
    <t>C0076</t>
  </si>
  <si>
    <t>C0077</t>
  </si>
  <si>
    <t>C0078</t>
  </si>
  <si>
    <t>C0079</t>
  </si>
  <si>
    <t>C0080</t>
  </si>
  <si>
    <t>C0081</t>
  </si>
  <si>
    <t>C0082</t>
  </si>
  <si>
    <t>C0083</t>
  </si>
  <si>
    <t>C0084</t>
  </si>
  <si>
    <t>C0085</t>
  </si>
  <si>
    <t>C0086</t>
  </si>
  <si>
    <t>C0087</t>
  </si>
  <si>
    <t>C0088</t>
  </si>
  <si>
    <t>C0089</t>
  </si>
  <si>
    <t>C0090</t>
  </si>
  <si>
    <t>C0091</t>
  </si>
  <si>
    <t>C0092</t>
  </si>
  <si>
    <t>C0093</t>
  </si>
  <si>
    <t>C0094</t>
  </si>
  <si>
    <t>C0095</t>
  </si>
  <si>
    <t>C0096</t>
  </si>
  <si>
    <t>C0097</t>
  </si>
  <si>
    <t>C0098</t>
  </si>
  <si>
    <t>C0099</t>
  </si>
  <si>
    <t>C0100</t>
  </si>
  <si>
    <t>C0101</t>
  </si>
  <si>
    <t>C0102</t>
  </si>
  <si>
    <t>C0103</t>
  </si>
  <si>
    <t>C0104</t>
  </si>
  <si>
    <t>C0105</t>
  </si>
  <si>
    <t>C0106</t>
  </si>
  <si>
    <t>C0107</t>
  </si>
  <si>
    <t>C0108</t>
  </si>
  <si>
    <t>C0109</t>
  </si>
  <si>
    <t>C0110</t>
  </si>
  <si>
    <t>C0111</t>
  </si>
  <si>
    <t>C0112</t>
  </si>
  <si>
    <t>C0113</t>
  </si>
  <si>
    <t>C0114</t>
  </si>
  <si>
    <t>C0115</t>
  </si>
  <si>
    <t>C0116</t>
  </si>
  <si>
    <t>C0117</t>
  </si>
  <si>
    <t>C0118</t>
  </si>
  <si>
    <t>C0119</t>
  </si>
  <si>
    <t>C0120</t>
  </si>
  <si>
    <t>C0121</t>
  </si>
  <si>
    <t>C0122</t>
  </si>
  <si>
    <t>C0123</t>
  </si>
  <si>
    <t>C0124</t>
  </si>
  <si>
    <t>C0125</t>
  </si>
  <si>
    <t>C0126</t>
  </si>
  <si>
    <t>C0127</t>
  </si>
  <si>
    <t>C0128</t>
  </si>
  <si>
    <t>C0129</t>
  </si>
  <si>
    <t>C0130</t>
  </si>
  <si>
    <t>C0131</t>
  </si>
  <si>
    <t>C0132</t>
  </si>
  <si>
    <t>C0133</t>
  </si>
  <si>
    <t>C0134</t>
  </si>
  <si>
    <t>C0135</t>
  </si>
  <si>
    <t>C0136</t>
  </si>
  <si>
    <t>C0137</t>
  </si>
  <si>
    <t>C0138</t>
  </si>
  <si>
    <t>C0139</t>
  </si>
  <si>
    <t>C0140</t>
  </si>
  <si>
    <t>C0141</t>
  </si>
  <si>
    <t>C0142</t>
  </si>
  <si>
    <t>C0143</t>
  </si>
  <si>
    <t>C0144</t>
  </si>
  <si>
    <t>C0145</t>
  </si>
  <si>
    <t>C0146</t>
  </si>
  <si>
    <t>C0147</t>
  </si>
  <si>
    <t>C0148</t>
  </si>
  <si>
    <t>C0149</t>
  </si>
  <si>
    <t>C0150</t>
  </si>
  <si>
    <t>C0151</t>
  </si>
  <si>
    <t>C0152</t>
  </si>
  <si>
    <t>C0153</t>
  </si>
  <si>
    <t>C0154</t>
  </si>
  <si>
    <t>C0155</t>
  </si>
  <si>
    <t>C0156</t>
  </si>
  <si>
    <t>C0157</t>
  </si>
  <si>
    <t>C0158</t>
  </si>
  <si>
    <t>C0159</t>
  </si>
  <si>
    <t>C0160</t>
  </si>
  <si>
    <t>C0161</t>
  </si>
  <si>
    <t>C0162</t>
  </si>
  <si>
    <t>C0163</t>
  </si>
  <si>
    <t>C0164</t>
  </si>
  <si>
    <t>C0165</t>
  </si>
  <si>
    <t>C0166</t>
  </si>
  <si>
    <t>C0167</t>
  </si>
  <si>
    <t>C0168</t>
  </si>
  <si>
    <t>C0169</t>
  </si>
  <si>
    <t>C0170</t>
  </si>
  <si>
    <t>C0171</t>
  </si>
  <si>
    <t>C0172</t>
  </si>
  <si>
    <t>C0173</t>
  </si>
  <si>
    <t>C0174</t>
  </si>
  <si>
    <t>C0175</t>
  </si>
  <si>
    <t>C0176</t>
  </si>
  <si>
    <t>C0177</t>
  </si>
  <si>
    <t>C0178</t>
  </si>
  <si>
    <t>C0179</t>
  </si>
  <si>
    <t>C0180</t>
  </si>
  <si>
    <t>C0181</t>
  </si>
  <si>
    <t>C0182</t>
  </si>
  <si>
    <t>C0183</t>
  </si>
  <si>
    <t>C0184</t>
  </si>
  <si>
    <t>C0185</t>
  </si>
  <si>
    <t>C0186</t>
  </si>
  <si>
    <t>C0187</t>
  </si>
  <si>
    <t>C0188</t>
  </si>
  <si>
    <t>C0189</t>
  </si>
  <si>
    <t>C0190</t>
  </si>
  <si>
    <t>C0191</t>
  </si>
  <si>
    <t>C0192</t>
  </si>
  <si>
    <t>C0193</t>
  </si>
  <si>
    <t>C0194</t>
  </si>
  <si>
    <t>C0195</t>
  </si>
  <si>
    <t>C0196</t>
  </si>
  <si>
    <t>C0197</t>
  </si>
  <si>
    <t>C0198</t>
  </si>
  <si>
    <t>C0199</t>
  </si>
  <si>
    <t>C0200</t>
  </si>
  <si>
    <t>Niveau de fidelité</t>
  </si>
  <si>
    <t>N°client</t>
  </si>
  <si>
    <t>N° Produit</t>
  </si>
  <si>
    <t>Prix Ht</t>
  </si>
  <si>
    <t>Libélé</t>
  </si>
  <si>
    <t>Quantité</t>
  </si>
  <si>
    <t>N°Facture:</t>
  </si>
  <si>
    <t>N°client:</t>
  </si>
  <si>
    <t xml:space="preserve">INFORMATIONS SUR LE PRODUIT </t>
  </si>
  <si>
    <t>libéllé</t>
  </si>
  <si>
    <t>Lorem ipsum dolor sit amet consectetur adipisicing, elit. Voluptatum accusantium optio nisi, quaerat officia quam quis iusto eum deserunt adipisci unde illo quibusdam veritatis debitis hic fugiat corrupti ut at.
 Eos veritatis sequi, eveniet provident, non delectus illo voluptatibus. Necessitatibus rerum corporis placeat, itaque adipisci in voluptatum tempore voluptates labore quis quia animi nulla fuga ducimus beatae nesciunt iste, id.
 Eligendi ullam similique ab quia fugit quisquam dolor impedit magnam nobis doloremque dignissimos culpa totam, laudantium dicta est ut doloribus perferendis aliquid ipsam excepturi. Repudiandae cum omnis, natus repellat ea?
 Porro animi ducimus ipsam, perspiciatis ratione enim libero vitae, repellendus repellat numquam! Harum, natus debitis dolor facere, doloribus deserunt provident nobis rem minima unde accusantium incidunt eveniet voluptatem aperiam totam.
 Voluptatum earum voluptates consectetur reprehenderit recusandae consequatur repudiandae, commodi? Quibusdam quisquam, quam veniam nam esse. At, et culpa optio autem nostrum, ut quibusdam quas velit illum porro natus tenetur vel.</t>
  </si>
  <si>
    <t>Lorem ipsum dolor sit amet consectetur adipisicing, elit. Voluptatum accusantium optio nisi, quaerat officia quam quis iusto eum deserunt adipisci unde illo quibusdam veritatis debitis hic fugiat corrupti ut at.
 Eos veritatis sequi, eveniet provident, non delectus illo voluptatibus. Necessitatibus rerum corporis placeat, itaque adipisci in voluptatum tempore voluptates labore quis quia animi nulla fuga ducimus beatae nesciunt iste, id.
 Eligendi u</t>
  </si>
  <si>
    <t xml:space="preserve">Lorem ipsum dolor sit amet consectetur adipisicing, elit. Voluptatum accusantium optio nisi, quaerat officia quam quis iusto eum deserunt adipisci unde illo quibusdam veritatis debitis hic fugiat corrupti ut at.
 Eos veritatis sequi, eveniet provident, non delectus illo voluptatibus. Necessitatibus rerum corporis placeat, itaque adipisci in voluptatum tempore voluptates labore quis quia animi nulla </t>
  </si>
  <si>
    <t>N°facture</t>
  </si>
  <si>
    <t>Date</t>
  </si>
  <si>
    <t>N°article</t>
  </si>
  <si>
    <t>Qte</t>
  </si>
  <si>
    <t>Libellé</t>
  </si>
  <si>
    <t>nb factures</t>
  </si>
  <si>
    <t>accusantium optio nisi, quaerat officia quam quis iusto eum deserunt adipisci unde illo quibusdam</t>
  </si>
  <si>
    <t>Necessitatibus rerum corporis placeat, itaque adipisci in voluptatum tempore</t>
  </si>
  <si>
    <t xml:space="preserve">ducimus beatae nesciunt iste, id.
 Eligendi ullam similique ab quia fugit quisquam dolor impedit magnam </t>
  </si>
  <si>
    <t xml:space="preserve">ducimus beatae nesciunt iste, id.
 Eligendi ullam similique ab quia fugit quisquam dolor impedit magnam nobis doloremque </t>
  </si>
  <si>
    <t>dicta est ut doloribus perferendis aliquid ipsam excepturi. Repudiandae cum omnis, natus repellat ea?</t>
  </si>
  <si>
    <t>quia animi nulla fuga ducimus beatae nesciunt iste, id.
 Eligendi ullam similique ab quia fu</t>
  </si>
  <si>
    <t xml:space="preserve">voluptates labore quis quia animi nulla fuga ducimus beatae nesciunt iste, id.
 Eligendi ullam similique ab quia fugit quisquam dolor impedit magnam </t>
  </si>
  <si>
    <t>hassan</t>
  </si>
  <si>
    <t>TVA</t>
  </si>
  <si>
    <t>Adresse :</t>
  </si>
  <si>
    <t>N° clients</t>
  </si>
  <si>
    <t>Nom ou raison sociale :</t>
  </si>
  <si>
    <t>Moyens de règlement clients :</t>
  </si>
  <si>
    <t>Complément raison sociale :</t>
  </si>
  <si>
    <t>Chèque</t>
  </si>
  <si>
    <t>Adresse de votre siège :</t>
  </si>
  <si>
    <t>Virement</t>
  </si>
  <si>
    <t>Carte bancaire</t>
  </si>
  <si>
    <t>Siège social :</t>
  </si>
  <si>
    <t>Espèces</t>
  </si>
  <si>
    <t>Téléphone :</t>
  </si>
  <si>
    <t>Numéro RCCM :</t>
  </si>
  <si>
    <t>INFOS ENTREPRISE</t>
  </si>
  <si>
    <t>type</t>
  </si>
  <si>
    <t>Particulier</t>
  </si>
  <si>
    <t>Entreprise</t>
  </si>
  <si>
    <t>Reglement</t>
  </si>
  <si>
    <t>Chèques</t>
  </si>
  <si>
    <t>Especes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</si>
</sst>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3">
    <numFmt numFmtId="164" formatCode="#,##0\ &quot;CFA&quot;"/>
    <numFmt numFmtId="165" formatCode="0#&quot; &quot;##&quot; &quot;##&quot; &quot;##&quot; &quot;##"/>
    <numFmt numFmtId="166" formatCode="\F0000"/>
  </numFmts>
  <fonts count="11" x14ac:knownFonts="1">
    <font>
      <sz val="11"/>
      <color theme="1"/>
      <name val="Calibri"/>
      <family val="2"/>
      <scheme val="minor"/>
    </font>
    <font>
      <sz val="12"/>
      <color theme="1"/>
      <name val="Tw Cen MT"/>
      <family val="2"/>
    </font>
    <font>
      <b/>
      <sz val="11"/>
      <color theme="0"/>
      <name val="Tw Cen MT"/>
      <family val="2"/>
    </font>
    <font>
      <u/>
      <sz val="11"/>
      <color theme="10"/>
      <name val="Calibri"/>
      <family val="2"/>
      <scheme val="minor"/>
    </font>
    <font>
      <sz val="11"/>
      <color theme="1"/>
      <name val="Calibri"/>
      <family val="2"/>
      <scheme val="minor"/>
    </font>
    <font>
      <sz val="12"/>
      <color theme="1"/>
      <name val="Calibri"/>
      <family val="2"/>
      <scheme val="minor"/>
    </font>
    <font>
      <sz val="9"/>
      <color theme="1"/>
      <name val="Tw Cen MT"/>
      <family val="2"/>
    </font>
    <font>
      <sz val="11"/>
      <color theme="1" tint="4.9989318521683403E-2"/>
      <name val="Calibri"/>
      <family val="2"/>
      <scheme val="minor"/>
    </font>
    <font>
      <b/>
      <sz val="11"/>
      <color theme="1"/>
      <name val="Calibri"/>
      <family val="2"/>
      <scheme val="minor"/>
    </font>
    <font>
      <sz val="22"/>
      <color theme="1"/>
      <name val="Calibri"/>
      <family val="2"/>
      <scheme val="minor"/>
    </font>
    <font>
      <b/>
      <i/>
      <sz val="12"/>
      <color theme="1"/>
      <name val="Calibri"/>
      <family val="2"/>
      <scheme val="minor"/>
    </font>
  </fonts>
  <fills count="6">
    <fill>
      <patternFill patternType="none"/>
    </fill>
    <fill>
      <patternFill patternType="gray125"/>
    </fill>
    <fill>
      <patternFill patternType="solid">
        <fgColor theme="1" tint="4.9989318521683403E-2"/>
        <bgColor indexed="64"/>
      </patternFill>
    </fill>
    <fill>
      <patternFill patternType="solid">
        <fgColor theme="8" tint="-0.249977111117893"/>
        <bgColor indexed="64"/>
      </patternFill>
    </fill>
    <fill>
      <patternFill patternType="solid">
        <fgColor theme="0" tint="-0.34998626667073579"/>
        <bgColor indexed="64"/>
      </patternFill>
    </fill>
    <fill>
      <patternFill patternType="solid">
        <fgColor theme="0" tint="-0.14999847407452621"/>
        <bgColor theme="0" tint="-0.14999847407452621"/>
      </patternFill>
    </fill>
  </fills>
  <borders count="16">
    <border>
      <left/>
      <right/>
      <top/>
      <bottom/>
      <diagonal/>
    </border>
    <border>
      <left style="thin">
        <color auto="1"/>
      </left>
      <right style="dotted">
        <color auto="1"/>
      </right>
      <top/>
      <bottom/>
      <diagonal/>
    </border>
    <border>
      <left/>
      <right style="dotted">
        <color auto="1"/>
      </right>
      <top/>
      <bottom/>
      <diagonal/>
    </border>
    <border>
      <left style="dotted">
        <color auto="1"/>
      </left>
      <right style="dotted">
        <color auto="1"/>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style="medium">
        <color indexed="64"/>
      </right>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top/>
      <bottom style="medium">
        <color theme="1"/>
      </bottom>
      <diagonal/>
    </border>
    <border>
      <left style="medium">
        <color indexed="64"/>
      </left>
      <right style="medium">
        <color indexed="64"/>
      </right>
      <top/>
      <bottom/>
      <diagonal/>
    </border>
  </borders>
  <cellStyleXfs count="2">
    <xf numFmtId="0" fontId="0" fillId="0" borderId="0"/>
    <xf numFmtId="0" fontId="3" fillId="0" borderId="0" applyNumberFormat="0" applyFill="0" applyBorder="0" applyAlignment="0" applyProtection="0"/>
  </cellStyleXfs>
  <cellXfs count="60">
    <xf numFmtId="0" fontId="0" fillId="0" borderId="0" xfId="0"/>
    <xf numFmtId="0" fontId="1" fillId="0" borderId="0" xfId="0" applyFont="1"/>
    <xf numFmtId="0" fontId="1" fillId="0" borderId="0" xfId="0" applyFont="1" applyAlignment="1">
      <alignment horizontal="center" vertical="center"/>
    </xf>
    <xf numFmtId="0" fontId="1" fillId="2" borderId="0" xfId="0" applyFont="1" applyFill="1" applyAlignment="1">
      <alignment horizontal="center" vertical="center"/>
    </xf>
    <xf numFmtId="0" fontId="1" fillId="0" borderId="0" xfId="0" applyFont="1" applyBorder="1" applyAlignment="1">
      <alignment horizontal="center" vertical="center"/>
    </xf>
    <xf numFmtId="0" fontId="1" fillId="0" borderId="0" xfId="0" quotePrefix="1" applyFont="1" applyBorder="1" applyAlignment="1">
      <alignment horizontal="center" vertical="center"/>
    </xf>
    <xf numFmtId="164" fontId="1" fillId="0" borderId="0" xfId="0" applyNumberFormat="1" applyFont="1" applyBorder="1" applyAlignment="1">
      <alignment horizontal="center" vertical="center"/>
    </xf>
    <xf numFmtId="0" fontId="0" fillId="0" borderId="0" xfId="0" applyAlignment="1"/>
    <xf numFmtId="0" fontId="5" fillId="0" borderId="0" xfId="0" applyFont="1"/>
    <xf numFmtId="0" fontId="5" fillId="0" borderId="0" xfId="0" applyFont="1" applyBorder="1"/>
    <xf numFmtId="0" fontId="5" fillId="0" borderId="5" xfId="0" applyFont="1" applyBorder="1"/>
    <xf numFmtId="0" fontId="5" fillId="0" borderId="7" xfId="0" applyFont="1" applyBorder="1"/>
    <xf numFmtId="0" fontId="5" fillId="0" borderId="8" xfId="0" applyFont="1" applyBorder="1"/>
    <xf numFmtId="0" fontId="5" fillId="0" borderId="12" xfId="0" applyFont="1" applyBorder="1"/>
    <xf numFmtId="0" fontId="5" fillId="4" borderId="9" xfId="0" applyFont="1" applyFill="1" applyBorder="1"/>
    <xf numFmtId="0" fontId="5" fillId="4" borderId="4" xfId="0" applyFont="1" applyFill="1" applyBorder="1"/>
    <xf numFmtId="0" fontId="5" fillId="4" borderId="11" xfId="0" applyFont="1" applyFill="1" applyBorder="1"/>
    <xf numFmtId="0" fontId="5" fillId="4" borderId="12" xfId="0" applyFont="1" applyFill="1" applyBorder="1"/>
    <xf numFmtId="0" fontId="5" fillId="0" borderId="10" xfId="0" applyFont="1" applyFill="1" applyBorder="1"/>
    <xf numFmtId="0" fontId="1" fillId="0" borderId="0" xfId="0" applyFont="1" applyBorder="1" applyAlignment="1">
      <alignment horizontal="center" vertical="center" wrapText="1"/>
    </xf>
    <xf numFmtId="0" fontId="0" fillId="0" borderId="0" xfId="0" applyFont="1"/>
    <xf numFmtId="14" fontId="5" fillId="0" borderId="0" xfId="0" applyNumberFormat="1" applyFont="1" applyAlignment="1">
      <alignment horizontal="center" vertical="center"/>
    </xf>
    <xf numFmtId="0" fontId="5" fillId="0" borderId="0" xfId="0" applyFont="1" applyAlignment="1">
      <alignment horizontal="center" vertical="center"/>
    </xf>
    <xf numFmtId="164" fontId="1" fillId="0" borderId="0" xfId="0" applyNumberFormat="1" applyFont="1" applyAlignment="1">
      <alignment horizontal="center" vertical="center"/>
    </xf>
    <xf numFmtId="0" fontId="0" fillId="4" borderId="13" xfId="0" applyFont="1" applyFill="1" applyBorder="1" applyAlignment="1">
      <alignment horizontal="center" vertical="center"/>
    </xf>
    <xf numFmtId="164" fontId="0" fillId="4" borderId="12" xfId="0" applyNumberFormat="1" applyFont="1" applyFill="1" applyBorder="1" applyAlignment="1">
      <alignment horizontal="center" vertical="center"/>
    </xf>
    <xf numFmtId="166" fontId="5" fillId="0" borderId="0" xfId="0" applyNumberFormat="1" applyFont="1" applyAlignment="1">
      <alignment horizontal="center" vertical="center"/>
    </xf>
    <xf numFmtId="0" fontId="0" fillId="0" borderId="0" xfId="0" applyAlignment="1">
      <alignment horizontal="center" vertical="center"/>
    </xf>
    <xf numFmtId="0" fontId="3" fillId="0" borderId="0" xfId="1" applyAlignment="1">
      <alignment horizontal="center" vertical="center"/>
    </xf>
    <xf numFmtId="0" fontId="2" fillId="3" borderId="2" xfId="0" applyFont="1" applyFill="1" applyBorder="1" applyAlignment="1">
      <alignment horizontal="center" vertical="center"/>
    </xf>
    <xf numFmtId="0" fontId="2" fillId="3" borderId="3" xfId="0" applyFont="1" applyFill="1" applyBorder="1" applyAlignment="1">
      <alignment horizontal="center" vertical="center"/>
    </xf>
    <xf numFmtId="165" fontId="2" fillId="3" borderId="3" xfId="0" applyNumberFormat="1" applyFont="1" applyFill="1" applyBorder="1" applyAlignment="1">
      <alignment horizontal="center" vertical="center"/>
    </xf>
    <xf numFmtId="0" fontId="7" fillId="0" borderId="0" xfId="1" applyNumberFormat="1" applyFont="1" applyAlignment="1">
      <alignment horizontal="center" vertical="center"/>
    </xf>
    <xf numFmtId="0" fontId="4" fillId="0" borderId="0" xfId="1" applyNumberFormat="1" applyFont="1" applyAlignment="1">
      <alignment horizontal="center" vertical="center"/>
    </xf>
    <xf numFmtId="0" fontId="4" fillId="0" borderId="0" xfId="0" applyFont="1" applyAlignment="1">
      <alignment horizontal="center" vertical="center"/>
    </xf>
    <xf numFmtId="0" fontId="2" fillId="3" borderId="1" xfId="0" applyFont="1" applyFill="1" applyBorder="1" applyAlignment="1">
      <alignment horizontal="left" vertical="center" wrapText="1"/>
    </xf>
    <xf numFmtId="0" fontId="2" fillId="3" borderId="3" xfId="0" applyFont="1" applyFill="1" applyBorder="1" applyAlignment="1">
      <alignment horizontal="left" vertical="center"/>
    </xf>
    <xf numFmtId="165" fontId="2" fillId="3" borderId="3" xfId="0" applyNumberFormat="1" applyFont="1" applyFill="1" applyBorder="1" applyAlignment="1">
      <alignment horizontal="left" vertical="center"/>
    </xf>
    <xf numFmtId="0" fontId="0" fillId="5" borderId="0" xfId="0" applyFont="1" applyFill="1" applyAlignment="1">
      <alignment horizontal="center" vertical="center"/>
    </xf>
    <xf numFmtId="0" fontId="0" fillId="0" borderId="0" xfId="0" applyFont="1" applyAlignment="1">
      <alignment horizontal="center" vertical="center"/>
    </xf>
    <xf numFmtId="9" fontId="0" fillId="0" borderId="0" xfId="0" applyNumberFormat="1"/>
    <xf numFmtId="0" fontId="0" fillId="0" borderId="14" xfId="0" applyFont="1" applyBorder="1" applyAlignment="1">
      <alignment horizontal="center" vertical="center"/>
    </xf>
    <xf numFmtId="0" fontId="8" fillId="0" borderId="0" xfId="0" applyFont="1" applyBorder="1" applyAlignment="1">
      <alignment vertical="center"/>
    </xf>
    <xf numFmtId="0" fontId="0" fillId="0" borderId="0" xfId="0" applyFill="1" applyBorder="1" applyAlignment="1" applyProtection="1">
      <alignment vertical="center"/>
      <protection locked="0"/>
    </xf>
    <xf numFmtId="0" fontId="0" fillId="0" borderId="0" xfId="0" applyBorder="1"/>
    <xf numFmtId="0" fontId="10" fillId="0" borderId="0" xfId="0" applyFont="1" applyBorder="1" applyAlignment="1">
      <alignment vertical="center"/>
    </xf>
    <xf numFmtId="0" fontId="0" fillId="0" borderId="0" xfId="0" applyFill="1" applyBorder="1" applyProtection="1">
      <protection locked="0"/>
    </xf>
    <xf numFmtId="0" fontId="0" fillId="0" borderId="0" xfId="0" applyFill="1" applyBorder="1" applyAlignment="1" applyProtection="1">
      <alignment horizontal="left" vertical="center"/>
      <protection locked="0"/>
    </xf>
    <xf numFmtId="49" fontId="0" fillId="0" borderId="0" xfId="0" applyNumberFormat="1" applyFill="1" applyBorder="1" applyAlignment="1" applyProtection="1">
      <alignment horizontal="left" vertical="center"/>
      <protection locked="0"/>
    </xf>
    <xf numFmtId="166" fontId="5" fillId="4" borderId="6" xfId="0" applyNumberFormat="1" applyFont="1" applyFill="1" applyBorder="1"/>
    <xf numFmtId="0" fontId="5" fillId="0" borderId="13" xfId="0" applyFont="1" applyFill="1" applyBorder="1" applyAlignment="1">
      <alignment horizontal="center" vertical="center"/>
    </xf>
    <xf numFmtId="0" fontId="5" fillId="0" borderId="15" xfId="0" applyFont="1" applyBorder="1"/>
    <xf numFmtId="164" fontId="5" fillId="0" borderId="15" xfId="0" applyNumberFormat="1" applyFont="1" applyBorder="1"/>
    <xf numFmtId="0" fontId="5" fillId="0" borderId="0" xfId="0" applyFont="1" applyFill="1" applyBorder="1" applyAlignment="1">
      <alignment horizontal="center" vertical="center"/>
    </xf>
    <xf numFmtId="165" fontId="6" fillId="0" borderId="0" xfId="0" applyNumberFormat="1" applyFont="1" applyBorder="1" applyAlignment="1">
      <alignment horizontal="left"/>
    </xf>
    <xf numFmtId="0" fontId="5" fillId="0" borderId="0" xfId="0" applyFont="1" applyAlignment="1">
      <alignment horizontal="center"/>
    </xf>
    <xf numFmtId="0" fontId="0" fillId="0" borderId="0" xfId="0" applyFont="1" applyAlignment="1">
      <alignment horizontal="center" wrapText="1"/>
    </xf>
    <xf numFmtId="0" fontId="5" fillId="0" borderId="0" xfId="0" applyFont="1" applyAlignment="1">
      <alignment horizontal="center" wrapText="1"/>
    </xf>
    <xf numFmtId="0" fontId="9" fillId="0" borderId="0" xfId="0" applyFont="1" applyAlignment="1">
      <alignment horizontal="center"/>
    </xf>
    <xf numFmtId="1" fontId="1" fillId="0" borderId="0" xfId="0" applyNumberFormat="1" applyFont="1" applyBorder="1" applyAlignment="1">
      <alignment horizontal="center" vertical="center"/>
    </xf>
  </cellXfs>
  <cellStyles count="2">
    <cellStyle name="Lien hypertexte" xfId="1" builtinId="8"/>
    <cellStyle name="Normal" xfId="0" builtinId="0"/>
  </cellStyles>
  <dxfs count="47">
    <dxf>
      <font>
        <b val="0"/>
        <i val="0"/>
        <strike val="0"/>
        <condense val="0"/>
        <extend val="0"/>
        <outline val="0"/>
        <shadow val="0"/>
        <u val="none"/>
        <vertAlign val="baseline"/>
        <sz val="12"/>
        <color theme="1"/>
        <name val="Calibri"/>
        <scheme val="minor"/>
      </font>
      <alignment horizontal="center" vertical="center" textRotation="0" wrapText="0" indent="0" justifyLastLine="0" shrinkToFit="0" readingOrder="0"/>
    </dxf>
    <dxf>
      <font>
        <b val="0"/>
        <i val="0"/>
        <strike val="0"/>
        <condense val="0"/>
        <extend val="0"/>
        <outline val="0"/>
        <shadow val="0"/>
        <u val="none"/>
        <vertAlign val="baseline"/>
        <sz val="12"/>
        <color theme="1"/>
        <name val="Calibri"/>
        <scheme val="minor"/>
      </font>
      <alignment horizontal="center" vertical="center" textRotation="0" wrapText="0" indent="0" justifyLastLine="0" shrinkToFit="0" readingOrder="0"/>
    </dxf>
    <dxf>
      <font>
        <b val="0"/>
        <i val="0"/>
        <strike val="0"/>
        <condense val="0"/>
        <extend val="0"/>
        <outline val="0"/>
        <shadow val="0"/>
        <u val="none"/>
        <vertAlign val="baseline"/>
        <sz val="12"/>
        <color theme="1"/>
        <name val="Calibri"/>
        <scheme val="minor"/>
      </font>
      <alignment horizontal="center" vertical="center" textRotation="0" wrapText="0" indent="0" justifyLastLine="0" shrinkToFit="0" readingOrder="0"/>
    </dxf>
    <dxf>
      <font>
        <b val="0"/>
        <i val="0"/>
        <strike val="0"/>
        <condense val="0"/>
        <extend val="0"/>
        <outline val="0"/>
        <shadow val="0"/>
        <u val="none"/>
        <vertAlign val="baseline"/>
        <sz val="12"/>
        <color theme="1"/>
        <name val="Calibri"/>
        <scheme val="minor"/>
      </font>
      <alignment horizontal="center" vertical="center" textRotation="0" wrapText="0" indent="0" justifyLastLine="0" shrinkToFit="0" readingOrder="0"/>
    </dxf>
    <dxf>
      <font>
        <b val="0"/>
        <i val="0"/>
        <strike val="0"/>
        <condense val="0"/>
        <extend val="0"/>
        <outline val="0"/>
        <shadow val="0"/>
        <u val="none"/>
        <vertAlign val="baseline"/>
        <sz val="12"/>
        <color theme="1"/>
        <name val="Calibri"/>
        <scheme val="minor"/>
      </font>
      <alignment horizontal="center" vertical="center" textRotation="0" wrapText="0" indent="0" justifyLastLine="0" shrinkToFit="0" readingOrder="0"/>
    </dxf>
    <dxf>
      <font>
        <b val="0"/>
        <i val="0"/>
        <strike val="0"/>
        <condense val="0"/>
        <extend val="0"/>
        <outline val="0"/>
        <shadow val="0"/>
        <u val="none"/>
        <vertAlign val="baseline"/>
        <sz val="12"/>
        <color theme="1"/>
        <name val="Calibri"/>
        <scheme val="minor"/>
      </font>
      <numFmt numFmtId="166" formatCode="\F0000"/>
      <alignment horizontal="center" vertical="center" textRotation="0" wrapText="0" indent="0" justifyLastLine="0" shrinkToFit="0" readingOrder="0"/>
    </dxf>
    <dxf>
      <font>
        <b val="0"/>
        <i val="0"/>
        <strike val="0"/>
        <condense val="0"/>
        <extend val="0"/>
        <outline val="0"/>
        <shadow val="0"/>
        <u val="none"/>
        <vertAlign val="baseline"/>
        <sz val="12"/>
        <color theme="1"/>
        <name val="Calibri"/>
        <scheme val="minor"/>
      </font>
      <numFmt numFmtId="19" formatCode="dd/mm/yyyy"/>
      <alignment horizontal="center" vertical="center" textRotation="0" wrapText="0" indent="0" justifyLastLine="0" shrinkToFit="0" readingOrder="0"/>
    </dxf>
    <dxf>
      <font>
        <b val="0"/>
        <i val="0"/>
        <strike val="0"/>
        <condense val="0"/>
        <extend val="0"/>
        <outline val="0"/>
        <shadow val="0"/>
        <u val="none"/>
        <vertAlign val="baseline"/>
        <sz val="12"/>
        <color theme="1"/>
        <name val="Calibri"/>
        <scheme val="minor"/>
      </font>
      <alignment horizontal="center" vertical="center" textRotation="0" wrapText="0" indent="0" justifyLastLine="0" shrinkToFit="0" readingOrder="0"/>
    </dxf>
    <dxf>
      <font>
        <b val="0"/>
        <i val="0"/>
        <strike val="0"/>
        <condense val="0"/>
        <extend val="0"/>
        <outline val="0"/>
        <shadow val="0"/>
        <u val="none"/>
        <vertAlign val="baseline"/>
        <sz val="12"/>
        <color theme="1"/>
        <name val="Calibri"/>
        <scheme val="minor"/>
      </font>
    </dxf>
    <dxf>
      <font>
        <b val="0"/>
        <i val="0"/>
        <strike val="0"/>
        <condense val="0"/>
        <extend val="0"/>
        <outline val="0"/>
        <shadow val="0"/>
        <u val="none"/>
        <vertAlign val="baseline"/>
        <sz val="12"/>
        <color theme="1"/>
        <name val="Tw Cen MT"/>
        <scheme val="none"/>
      </font>
      <alignment horizontal="center" vertical="center" textRotation="0" wrapText="0" indent="0" justifyLastLine="0" shrinkToFit="0" readingOrder="0"/>
    </dxf>
    <dxf>
      <font>
        <b val="0"/>
        <i val="0"/>
        <strike val="0"/>
        <condense val="0"/>
        <extend val="0"/>
        <outline val="0"/>
        <shadow val="0"/>
        <u val="none"/>
        <vertAlign val="baseline"/>
        <sz val="12"/>
        <color theme="1"/>
        <name val="Tw Cen MT"/>
        <scheme val="none"/>
      </font>
      <alignment horizontal="center" vertical="center" textRotation="0" wrapText="0" indent="0" justifyLastLine="0" shrinkToFit="0" readingOrder="0"/>
    </dxf>
    <dxf>
      <font>
        <b val="0"/>
        <i val="0"/>
        <strike val="0"/>
        <condense val="0"/>
        <extend val="0"/>
        <outline val="0"/>
        <shadow val="0"/>
        <u val="none"/>
        <vertAlign val="baseline"/>
        <sz val="12"/>
        <color theme="1"/>
        <name val="Tw Cen MT"/>
        <scheme val="none"/>
      </font>
      <alignment horizontal="center" vertical="center" textRotation="0" wrapText="0" indent="0" justifyLastLine="0" shrinkToFit="0" readingOrder="0"/>
    </dxf>
    <dxf>
      <font>
        <b val="0"/>
        <i val="0"/>
        <strike val="0"/>
        <condense val="0"/>
        <extend val="0"/>
        <outline val="0"/>
        <shadow val="0"/>
        <u val="none"/>
        <vertAlign val="baseline"/>
        <sz val="12"/>
        <color theme="1"/>
        <name val="Tw Cen MT"/>
        <scheme val="none"/>
      </font>
      <numFmt numFmtId="164" formatCode="#,##0\ &quot;CFA&quot;"/>
      <alignment horizontal="center" vertical="center" textRotation="0" wrapText="0" indent="0" justifyLastLine="0" shrinkToFit="0" readingOrder="0"/>
    </dxf>
    <dxf>
      <font>
        <b val="0"/>
        <i val="0"/>
        <strike val="0"/>
        <condense val="0"/>
        <extend val="0"/>
        <outline val="0"/>
        <shadow val="0"/>
        <u val="none"/>
        <vertAlign val="baseline"/>
        <sz val="12"/>
        <color theme="1"/>
        <name val="Tw Cen MT"/>
        <scheme val="none"/>
      </font>
      <alignment horizontal="center" vertical="center" textRotation="0" wrapText="0" indent="0" justifyLastLine="0" shrinkToFit="0" readingOrder="0"/>
    </dxf>
    <dxf>
      <font>
        <b val="0"/>
        <i val="0"/>
        <strike val="0"/>
        <condense val="0"/>
        <extend val="0"/>
        <outline val="0"/>
        <shadow val="0"/>
        <u val="none"/>
        <vertAlign val="baseline"/>
        <sz val="12"/>
        <color theme="1"/>
        <name val="Tw Cen MT"/>
        <scheme val="none"/>
      </font>
      <alignment horizontal="center" vertical="center" textRotation="0" wrapText="0" indent="0" justifyLastLine="0" shrinkToFit="0" readingOrder="0"/>
    </dxf>
    <dxf>
      <font>
        <b val="0"/>
        <i val="0"/>
        <strike val="0"/>
        <condense val="0"/>
        <extend val="0"/>
        <outline val="0"/>
        <shadow val="0"/>
        <u val="none"/>
        <vertAlign val="baseline"/>
        <sz val="12"/>
        <color theme="1"/>
        <name val="Tw Cen MT"/>
        <scheme val="none"/>
      </font>
      <alignment horizontal="center" vertical="center" textRotation="0" wrapText="0" indent="0" justifyLastLine="0" shrinkToFit="0" readingOrder="0"/>
    </dxf>
    <dxf>
      <font>
        <b val="0"/>
        <i val="0"/>
        <strike val="0"/>
        <condense val="0"/>
        <extend val="0"/>
        <outline val="0"/>
        <shadow val="0"/>
        <u val="none"/>
        <vertAlign val="baseline"/>
        <sz val="12"/>
        <color theme="1"/>
        <name val="Tw Cen MT"/>
        <scheme val="none"/>
      </font>
      <alignment horizontal="center" vertical="center" textRotation="0" wrapText="0" indent="0" justifyLastLine="0" shrinkToFit="0" readingOrder="0"/>
    </dxf>
    <dxf>
      <font>
        <b val="0"/>
        <i val="0"/>
        <strike val="0"/>
        <condense val="0"/>
        <extend val="0"/>
        <outline val="0"/>
        <shadow val="0"/>
        <u val="none"/>
        <vertAlign val="baseline"/>
        <sz val="12"/>
        <color theme="1"/>
        <name val="Tw Cen MT"/>
        <scheme val="none"/>
      </font>
      <alignment horizontal="center" vertical="center" textRotation="0" wrapText="0" indent="0" justifyLastLine="0" shrinkToFit="0" readingOrder="0"/>
    </dxf>
    <dxf>
      <font>
        <b val="0"/>
        <i val="0"/>
        <strike val="0"/>
        <condense val="0"/>
        <extend val="0"/>
        <outline val="0"/>
        <shadow val="0"/>
        <u val="none"/>
        <vertAlign val="baseline"/>
        <sz val="12"/>
        <color theme="1"/>
        <name val="Tw Cen MT"/>
        <scheme val="none"/>
      </font>
      <alignment horizontal="center" vertical="center" textRotation="0" wrapText="0" indent="0" justifyLastLine="0" shrinkToFit="0" readingOrder="0"/>
    </dxf>
    <dxf>
      <font>
        <b val="0"/>
        <i val="0"/>
        <strike val="0"/>
        <condense val="0"/>
        <extend val="0"/>
        <outline val="0"/>
        <shadow val="0"/>
        <u val="none"/>
        <vertAlign val="baseline"/>
        <sz val="12"/>
        <color theme="1"/>
        <name val="Tw Cen MT"/>
        <scheme val="none"/>
      </font>
      <alignment horizontal="center" vertical="center" textRotation="0" wrapText="0" indent="0" justifyLastLine="0" shrinkToFit="0" readingOrder="0"/>
    </dxf>
    <dxf>
      <font>
        <b val="0"/>
        <i val="0"/>
        <strike val="0"/>
        <condense val="0"/>
        <extend val="0"/>
        <outline val="0"/>
        <shadow val="0"/>
        <u val="none"/>
        <vertAlign val="baseline"/>
        <sz val="12"/>
        <color theme="1"/>
        <name val="Tw Cen MT"/>
        <scheme val="none"/>
      </font>
      <alignment horizontal="center" vertical="center" textRotation="0" wrapText="0" indent="0" justifyLastLine="0" shrinkToFit="0" readingOrder="0"/>
    </dxf>
    <dxf>
      <font>
        <b val="0"/>
        <i val="0"/>
        <strike val="0"/>
        <condense val="0"/>
        <extend val="0"/>
        <outline val="0"/>
        <shadow val="0"/>
        <u val="none"/>
        <vertAlign val="baseline"/>
        <sz val="12"/>
        <color theme="1"/>
        <name val="Tw Cen MT"/>
        <scheme val="none"/>
      </font>
      <alignment horizontal="center" vertical="center" textRotation="0" wrapText="0" indent="0" justifyLastLine="0" shrinkToFit="0" readingOrder="0"/>
    </dxf>
    <dxf>
      <font>
        <b val="0"/>
        <i val="0"/>
        <strike val="0"/>
        <condense val="0"/>
        <extend val="0"/>
        <outline val="0"/>
        <shadow val="0"/>
        <u val="none"/>
        <vertAlign val="baseline"/>
        <sz val="12"/>
        <color theme="1"/>
        <name val="Tw Cen MT"/>
        <scheme val="none"/>
      </font>
      <alignment horizontal="center" vertical="center" textRotation="0" wrapText="0" indent="0" justifyLastLine="0" shrinkToFit="0" readingOrder="0"/>
    </dxf>
    <dxf>
      <font>
        <b val="0"/>
        <i val="0"/>
        <strike val="0"/>
        <condense val="0"/>
        <extend val="0"/>
        <outline val="0"/>
        <shadow val="0"/>
        <u val="none"/>
        <vertAlign val="baseline"/>
        <sz val="12"/>
        <color theme="1"/>
        <name val="Tw Cen MT"/>
        <scheme val="none"/>
      </font>
      <alignment horizontal="center" vertical="center" textRotation="0" wrapText="0" indent="0" justifyLastLine="0" shrinkToFit="0" readingOrder="0"/>
    </dxf>
    <dxf>
      <font>
        <b val="0"/>
        <i val="0"/>
        <strike val="0"/>
        <condense val="0"/>
        <extend val="0"/>
        <outline val="0"/>
        <shadow val="0"/>
        <u val="none"/>
        <vertAlign val="baseline"/>
        <sz val="12"/>
        <color theme="1"/>
        <name val="Tw Cen MT"/>
        <scheme val="none"/>
      </font>
      <fill>
        <patternFill patternType="solid">
          <fgColor indexed="64"/>
          <bgColor theme="1" tint="4.9989318521683403E-2"/>
        </patternFill>
      </fill>
      <alignment horizontal="center" vertical="center" textRotation="0" wrapText="0" indent="0" justifyLastLine="0" shrinkToFit="0" readingOrder="0"/>
    </dxf>
    <dxf>
      <alignment horizontal="center" vertical="center" textRotation="0" indent="0" justifyLastLine="0" shrinkToFit="0" readingOrder="0"/>
    </dxf>
    <dxf>
      <alignment horizontal="center" vertical="center" textRotation="0" indent="0" justifyLastLine="0" shrinkToFit="0" readingOrder="0"/>
    </dxf>
    <dxf>
      <alignment horizontal="center" vertical="center" textRotation="0" indent="0" justifyLastLine="0" shrinkToFit="0" readingOrder="0"/>
    </dxf>
    <dxf>
      <alignment horizontal="center" vertical="center" textRotation="0" indent="0" justifyLastLine="0" shrinkToFit="0" readingOrder="0"/>
    </dxf>
    <dxf>
      <alignment horizontal="center" vertical="center" textRotation="0" indent="0" justifyLastLine="0" shrinkToFit="0" readingOrder="0"/>
    </dxf>
    <dxf>
      <alignment horizontal="center" vertical="center" textRotation="0" indent="0" justifyLastLine="0" shrinkToFit="0" readingOrder="0"/>
    </dxf>
    <dxf>
      <font>
        <strike val="0"/>
        <outline val="0"/>
        <shadow val="0"/>
        <u val="none"/>
        <vertAlign val="baseline"/>
        <sz val="11"/>
        <color theme="1"/>
        <name val="Calibri"/>
        <scheme val="minor"/>
      </font>
      <numFmt numFmtId="0" formatCode="General"/>
      <alignment horizontal="center" vertical="center" textRotation="0" indent="0" justifyLastLine="0" shrinkToFit="0" readingOrder="0"/>
    </dxf>
    <dxf>
      <font>
        <strike val="0"/>
        <outline val="0"/>
        <shadow val="0"/>
        <u val="none"/>
        <vertAlign val="baseline"/>
        <sz val="11"/>
        <color theme="1" tint="4.9989318521683403E-2"/>
        <name val="Calibri"/>
        <scheme val="minor"/>
      </font>
      <numFmt numFmtId="0" formatCode="General"/>
      <alignment horizontal="center" vertical="center" textRotation="0" indent="0" justifyLastLine="0" shrinkToFit="0" readingOrder="0"/>
    </dxf>
    <dxf>
      <alignment horizontal="center" vertical="center" textRotation="0" wrapText="0" indent="0" justifyLastLine="0" shrinkToFit="0" readingOrder="0"/>
    </dxf>
    <dxf>
      <alignment horizontal="center" vertical="center" textRotation="0" wrapText="0" indent="0" justifyLastLine="0" shrinkToFit="0" readingOrder="0"/>
    </dxf>
    <dxf>
      <alignment horizontal="center" vertical="center" textRotation="0" wrapText="0" indent="0" justifyLastLine="0" shrinkToFit="0" readingOrder="0"/>
    </dxf>
    <dxf>
      <alignment horizontal="center" vertical="center" textRotation="0" wrapText="0" indent="0" justifyLastLine="0" shrinkToFit="0" readingOrder="0"/>
    </dxf>
    <dxf>
      <alignment horizontal="center" vertical="center" textRotation="0" wrapText="0" indent="0" justifyLastLine="0" shrinkToFit="0" readingOrder="0"/>
    </dxf>
    <dxf>
      <alignment horizontal="center" vertical="center" textRotation="0" wrapText="0" indent="0" justifyLastLine="0" shrinkToFit="0" readingOrder="0"/>
    </dxf>
    <dxf>
      <alignment horizontal="center" vertical="center" textRotation="0" wrapText="0" indent="0" justifyLastLine="0" shrinkToFit="0" readingOrder="0"/>
    </dxf>
    <dxf>
      <alignment horizontal="center" vertical="center" textRotation="0" indent="0" justifyLastLine="0" shrinkToFit="0" readingOrder="0"/>
    </dxf>
    <dxf>
      <alignment horizontal="center" vertical="center" textRotation="0" indent="0" justifyLastLine="0" shrinkToFit="0" readingOrder="0"/>
    </dxf>
    <dxf>
      <alignment horizontal="center" vertical="center" textRotation="0" indent="0" justifyLastLine="0" shrinkToFit="0" readingOrder="0"/>
    </dxf>
    <dxf>
      <alignment horizontal="center" vertical="center" textRotation="0" indent="0" justifyLastLine="0" shrinkToFit="0" readingOrder="0"/>
    </dxf>
    <dxf>
      <border outline="0">
        <top style="thin">
          <color auto="1"/>
        </top>
      </border>
    </dxf>
    <dxf>
      <alignment horizontal="center" vertical="center" textRotation="0" indent="0" justifyLastLine="0" shrinkToFit="0" readingOrder="0"/>
    </dxf>
    <dxf>
      <font>
        <b/>
        <i val="0"/>
        <strike val="0"/>
        <condense val="0"/>
        <extend val="0"/>
        <outline val="0"/>
        <shadow val="0"/>
        <u val="none"/>
        <vertAlign val="baseline"/>
        <sz val="11"/>
        <color theme="0"/>
        <name val="Tw Cen MT"/>
        <scheme val="none"/>
      </font>
      <fill>
        <patternFill patternType="solid">
          <fgColor indexed="64"/>
          <bgColor theme="8" tint="-0.249977111117893"/>
        </patternFill>
      </fill>
      <alignment horizontal="center" vertical="center" textRotation="0" wrapText="0" indent="0" justifyLastLine="0" shrinkToFit="0" readingOrder="0"/>
      <border diagonalUp="0" diagonalDown="0" outline="0">
        <left style="dotted">
          <color auto="1"/>
        </left>
        <right style="dotted">
          <color auto="1"/>
        </right>
        <top/>
        <bottom/>
      </border>
    </dxf>
  </dxfs>
  <tableStyles count="0" defaultTableStyle="TableStyleMedium2" defaultPivotStyle="PivotStyleLight16"/>
  <colors>
    <mruColors>
      <color rgb="FFFBFBFB"/>
      <color rgb="FFB2883C"/>
      <color rgb="FF00DA63"/>
      <color rgb="FF58AF01"/>
      <color rgb="FF01AF12"/>
      <color rgb="FF91E028"/>
      <color rgb="FF62FC0C"/>
      <color rgb="FF4AC903"/>
      <color rgb="FF9ACF45"/>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 Id="rId9" Type="http://schemas.microsoft.com/office/2006/relationships/vbaProject" Target="vbaProject.bin"/></Relationships>
</file>

<file path=xl/activeX/_rels/activeX1.xml.rels><?xml version="1.0" encoding="UTF-8" standalone="yes"?>
<Relationships xmlns="http://schemas.openxmlformats.org/package/2006/relationships"><Relationship Id="rId1" Type="http://schemas.microsoft.com/office/2006/relationships/activeXControlBinary" Target="activeX1.bin"/></Relationships>
</file>

<file path=xl/activeX/_rels/activeX2.xml.rels><?xml version="1.0" encoding="UTF-8" standalone="yes"?>
<Relationships xmlns="http://schemas.openxmlformats.org/package/2006/relationships"><Relationship Id="rId1" Type="http://schemas.microsoft.com/office/2006/relationships/activeXControlBinary" Target="activeX2.bin"/></Relationships>
</file>

<file path=xl/activeX/_rels/activeX3.xml.rels><?xml version="1.0" encoding="UTF-8" standalone="yes"?>
<Relationships xmlns="http://schemas.openxmlformats.org/package/2006/relationships"><Relationship Id="rId1" Type="http://schemas.microsoft.com/office/2006/relationships/activeXControlBinary" Target="activeX3.bin"/></Relationships>
</file>

<file path=xl/activeX/activeX1.xml><?xml version="1.0" encoding="utf-8"?>
<ax:ocx xmlns:ax="http://schemas.microsoft.com/office/2006/activeX" xmlns:r="http://schemas.openxmlformats.org/officeDocument/2006/relationships" ax:classid="{D7053240-CE69-11CD-A777-00DD01143C57}" ax:persistence="persistStreamInit" r:id="rId1"/>
</file>

<file path=xl/activeX/activeX2.xml><?xml version="1.0" encoding="utf-8"?>
<ax:ocx xmlns:ax="http://schemas.microsoft.com/office/2006/activeX" xmlns:r="http://schemas.openxmlformats.org/officeDocument/2006/relationships" ax:classid="{D7053240-CE69-11CD-A777-00DD01143C57}" ax:persistence="persistStreamInit" r:id="rId1"/>
</file>

<file path=xl/activeX/activeX3.xml><?xml version="1.0" encoding="utf-8"?>
<ax:ocx xmlns:ax="http://schemas.microsoft.com/office/2006/activeX" xmlns:r="http://schemas.openxmlformats.org/officeDocument/2006/relationships" ax:classid="{D7053240-CE69-11CD-A777-00DD01143C57}" ax:persistence="persistStreamInit" r:id="rId1"/>
</file>

<file path=xl/drawings/_rels/drawing1.xml.rels><?xml version="1.0" encoding="UTF-8" standalone="yes"?>
<Relationships xmlns="http://schemas.openxmlformats.org/package/2006/relationships"><Relationship Id="rId3" Type="http://schemas.openxmlformats.org/officeDocument/2006/relationships/image" Target="../media/image1.png"/><Relationship Id="rId2" Type="http://schemas.openxmlformats.org/officeDocument/2006/relationships/hyperlink" Target="#fidelisation!A1"/><Relationship Id="rId1" Type="http://schemas.openxmlformats.org/officeDocument/2006/relationships/hyperlink" Target="#Home!A1"/></Relationships>
</file>

<file path=xl/drawings/_rels/drawing2.xml.rels><?xml version="1.0" encoding="UTF-8" standalone="yes"?>
<Relationships xmlns="http://schemas.openxmlformats.org/package/2006/relationships"><Relationship Id="rId2" Type="http://schemas.microsoft.com/office/2007/relationships/hdphoto" Target="../media/hdphoto1.wdp"/><Relationship Id="rId1" Type="http://schemas.openxmlformats.org/officeDocument/2006/relationships/image" Target="../media/image2.png"/></Relationships>
</file>

<file path=xl/drawings/_rels/drawing3.xml.rels><?xml version="1.0" encoding="UTF-8" standalone="yes"?>
<Relationships xmlns="http://schemas.openxmlformats.org/package/2006/relationships"><Relationship Id="rId1" Type="http://schemas.openxmlformats.org/officeDocument/2006/relationships/image" Target="../media/image6.emf"/></Relationships>
</file>

<file path=xl/drawings/_rels/vmlDrawing1.vml.rels><?xml version="1.0" encoding="UTF-8" standalone="yes"?>
<Relationships xmlns="http://schemas.openxmlformats.org/package/2006/relationships"><Relationship Id="rId3" Type="http://schemas.openxmlformats.org/officeDocument/2006/relationships/image" Target="../media/image3.emf"/><Relationship Id="rId2" Type="http://schemas.openxmlformats.org/officeDocument/2006/relationships/image" Target="../media/image4.emf"/><Relationship Id="rId1" Type="http://schemas.openxmlformats.org/officeDocument/2006/relationships/image" Target="../media/image5.emf"/><Relationship Id="rId4" Type="http://schemas.openxmlformats.org/officeDocument/2006/relationships/image" Target="../media/image7.emf"/></Relationships>
</file>

<file path=xl/drawings/drawing1.xml><?xml version="1.0" encoding="utf-8"?>
<xdr:wsDr xmlns:xdr="http://schemas.openxmlformats.org/drawingml/2006/spreadsheetDrawing" xmlns:a="http://schemas.openxmlformats.org/drawingml/2006/main">
  <xdr:twoCellAnchor editAs="absolute">
    <xdr:from>
      <xdr:col>1</xdr:col>
      <xdr:colOff>7710</xdr:colOff>
      <xdr:row>0</xdr:row>
      <xdr:rowOff>190532</xdr:rowOff>
    </xdr:from>
    <xdr:to>
      <xdr:col>19</xdr:col>
      <xdr:colOff>623661</xdr:colOff>
      <xdr:row>5</xdr:row>
      <xdr:rowOff>68035</xdr:rowOff>
    </xdr:to>
    <xdr:grpSp>
      <xdr:nvGrpSpPr>
        <xdr:cNvPr id="2" name="Groupe 1"/>
        <xdr:cNvGrpSpPr/>
      </xdr:nvGrpSpPr>
      <xdr:grpSpPr>
        <a:xfrm>
          <a:off x="132442" y="190532"/>
          <a:ext cx="16661040" cy="830003"/>
          <a:chOff x="136023" y="183815"/>
          <a:chExt cx="16704341" cy="796883"/>
        </a:xfrm>
      </xdr:grpSpPr>
      <xdr:sp macro="" textlink="">
        <xdr:nvSpPr>
          <xdr:cNvPr id="3" name="Rectangle 2"/>
          <xdr:cNvSpPr/>
        </xdr:nvSpPr>
        <xdr:spPr>
          <a:xfrm>
            <a:off x="136023" y="183815"/>
            <a:ext cx="16704341" cy="796883"/>
          </a:xfrm>
          <a:prstGeom prst="rect">
            <a:avLst/>
          </a:prstGeom>
          <a:solidFill>
            <a:schemeClr val="tx1">
              <a:lumMod val="65000"/>
              <a:lumOff val="35000"/>
            </a:schemeClr>
          </a:solidFill>
          <a:ln>
            <a:noFill/>
          </a:ln>
        </xdr:spPr>
        <xdr:style>
          <a:lnRef idx="2">
            <a:schemeClr val="dk1">
              <a:shade val="50000"/>
            </a:schemeClr>
          </a:lnRef>
          <a:fillRef idx="1">
            <a:schemeClr val="dk1"/>
          </a:fillRef>
          <a:effectRef idx="0">
            <a:schemeClr val="dk1"/>
          </a:effectRef>
          <a:fontRef idx="minor">
            <a:schemeClr val="lt1"/>
          </a:fontRef>
        </xdr:style>
        <xdr:txBody>
          <a:bodyPr vertOverflow="clip" horzOverflow="clip" rtlCol="0" anchor="t"/>
          <a:lstStyle/>
          <a:p>
            <a:pPr algn="l"/>
            <a:endParaRPr lang="fr-FR" sz="1100"/>
          </a:p>
        </xdr:txBody>
      </xdr:sp>
      <xdr:grpSp>
        <xdr:nvGrpSpPr>
          <xdr:cNvPr id="4" name="Groupe 3"/>
          <xdr:cNvGrpSpPr/>
        </xdr:nvGrpSpPr>
        <xdr:grpSpPr>
          <a:xfrm>
            <a:off x="136024" y="183816"/>
            <a:ext cx="16578069" cy="785995"/>
            <a:chOff x="136024" y="183816"/>
            <a:chExt cx="16578069" cy="785995"/>
          </a:xfrm>
        </xdr:grpSpPr>
        <xdr:sp macro="" textlink="">
          <xdr:nvSpPr>
            <xdr:cNvPr id="5" name="ZoneTexte 4"/>
            <xdr:cNvSpPr txBox="1"/>
          </xdr:nvSpPr>
          <xdr:spPr>
            <a:xfrm>
              <a:off x="136024" y="183816"/>
              <a:ext cx="2220545" cy="785995"/>
            </a:xfrm>
            <a:prstGeom prst="rect">
              <a:avLst/>
            </a:prstGeom>
            <a:solidFill>
              <a:srgbClr val="9ACF45"/>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lang="fr-FR" sz="2400" b="1">
                  <a:solidFill>
                    <a:schemeClr val="bg1"/>
                  </a:solidFill>
                </a:rPr>
                <a:t>CLIENTS</a:t>
              </a:r>
            </a:p>
          </xdr:txBody>
        </xdr:sp>
        <xdr:sp macro="" textlink="">
          <xdr:nvSpPr>
            <xdr:cNvPr id="6" name="ZoneTexte 5">
              <a:hlinkClick xmlns:r="http://schemas.openxmlformats.org/officeDocument/2006/relationships" r:id="rId1"/>
            </xdr:cNvPr>
            <xdr:cNvSpPr txBox="1"/>
          </xdr:nvSpPr>
          <xdr:spPr>
            <a:xfrm>
              <a:off x="2859638" y="207735"/>
              <a:ext cx="1418249" cy="751191"/>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lang="fr-FR" sz="2000" b="1">
                  <a:solidFill>
                    <a:schemeClr val="bg1"/>
                  </a:solidFill>
                </a:rPr>
                <a:t>HOME</a:t>
              </a:r>
            </a:p>
          </xdr:txBody>
        </xdr:sp>
        <xdr:sp macro="" textlink="">
          <xdr:nvSpPr>
            <xdr:cNvPr id="9" name="ZoneTexte 8">
              <a:hlinkClick xmlns:r="http://schemas.openxmlformats.org/officeDocument/2006/relationships" r:id="rId2"/>
            </xdr:cNvPr>
            <xdr:cNvSpPr txBox="1"/>
          </xdr:nvSpPr>
          <xdr:spPr>
            <a:xfrm>
              <a:off x="14023876" y="257447"/>
              <a:ext cx="1299243" cy="69326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lang="fr-FR" sz="2000" b="1">
                  <a:solidFill>
                    <a:schemeClr val="bg1"/>
                  </a:solidFill>
                </a:rPr>
                <a:t>CONFIG</a:t>
              </a:r>
            </a:p>
          </xdr:txBody>
        </xdr:sp>
        <xdr:pic>
          <xdr:nvPicPr>
            <xdr:cNvPr id="10" name="Image 9"/>
            <xdr:cNvPicPr>
              <a:picLocks noChangeAspect="1"/>
            </xdr:cNvPicPr>
          </xdr:nvPicPr>
          <xdr:blipFill>
            <a:blip xmlns:r="http://schemas.openxmlformats.org/officeDocument/2006/relationships" r:embed="rId3" cstate="print">
              <a:extLst>
                <a:ext uri="{28A0092B-C50C-407E-A947-70E740481C1C}">
                  <a14:useLocalDpi xmlns:a14="http://schemas.microsoft.com/office/drawing/2010/main" val="0"/>
                </a:ext>
              </a:extLst>
            </a:blip>
            <a:stretch>
              <a:fillRect/>
            </a:stretch>
          </xdr:blipFill>
          <xdr:spPr>
            <a:xfrm>
              <a:off x="16046487" y="246223"/>
              <a:ext cx="667606" cy="639677"/>
            </a:xfrm>
            <a:prstGeom prst="rect">
              <a:avLst/>
            </a:prstGeom>
          </xdr:spPr>
        </xdr:pic>
      </xdr:grpSp>
    </xdr:grpSp>
    <xdr:clientData/>
  </xdr:twoCellAnchor>
</xdr:wsDr>
</file>

<file path=xl/drawings/drawing2.xml><?xml version="1.0" encoding="utf-8"?>
<xdr:wsDr xmlns:xdr="http://schemas.openxmlformats.org/drawingml/2006/spreadsheetDrawing" xmlns:a="http://schemas.openxmlformats.org/drawingml/2006/main">
  <xdr:twoCellAnchor>
    <xdr:from>
      <xdr:col>4</xdr:col>
      <xdr:colOff>11616</xdr:colOff>
      <xdr:row>8</xdr:row>
      <xdr:rowOff>11616</xdr:rowOff>
    </xdr:from>
    <xdr:to>
      <xdr:col>5</xdr:col>
      <xdr:colOff>0</xdr:colOff>
      <xdr:row>9</xdr:row>
      <xdr:rowOff>-1</xdr:rowOff>
    </xdr:to>
    <xdr:pic>
      <xdr:nvPicPr>
        <xdr:cNvPr id="11" name="Image 10" descr="&lt;strong&gt;Sac&lt;/strong&gt; en papier — Wikipédia"/>
        <xdr:cNvPicPr>
          <a:picLocks noChangeAspect="1"/>
        </xdr:cNvPicPr>
      </xdr:nvPicPr>
      <xdr:blipFill>
        <a:blip xmlns:r="http://schemas.openxmlformats.org/officeDocument/2006/relationships" r:embed="rId1">
          <a:extLst>
            <a:ext uri="{BEBA8EAE-BF5A-486C-A8C5-ECC9F3942E4B}">
              <a14:imgProps xmlns:a14="http://schemas.microsoft.com/office/drawing/2010/main">
                <a14:imgLayer r:embed="rId2">
                  <a14:imgEffect>
                    <a14:backgroundRemoval t="10000" b="90000" l="10000" r="90000"/>
                  </a14:imgEffect>
                </a14:imgLayer>
              </a14:imgProps>
            </a:ext>
            <a:ext uri="{28A0092B-C50C-407E-A947-70E740481C1C}">
              <a14:useLocalDpi xmlns:a14="http://schemas.microsoft.com/office/drawing/2010/main" val="0"/>
            </a:ext>
          </a:extLst>
        </a:blip>
        <a:stretch>
          <a:fillRect/>
        </a:stretch>
      </xdr:blipFill>
      <xdr:spPr>
        <a:xfrm>
          <a:off x="3658994" y="1591372"/>
          <a:ext cx="1591372" cy="987347"/>
        </a:xfrm>
        <a:prstGeom prst="rect">
          <a:avLst/>
        </a:prstGeom>
      </xdr:spPr>
    </xdr:pic>
    <xdr:clientData/>
  </xdr:twoCellAnchor>
  <xdr:twoCellAnchor>
    <xdr:from>
      <xdr:col>4</xdr:col>
      <xdr:colOff>0</xdr:colOff>
      <xdr:row>9</xdr:row>
      <xdr:rowOff>0</xdr:rowOff>
    </xdr:from>
    <xdr:to>
      <xdr:col>4</xdr:col>
      <xdr:colOff>1591372</xdr:colOff>
      <xdr:row>10</xdr:row>
      <xdr:rowOff>11616</xdr:rowOff>
    </xdr:to>
    <xdr:pic>
      <xdr:nvPicPr>
        <xdr:cNvPr id="19" name="Image 18" descr="&lt;strong&gt;Sac&lt;/strong&gt; en papier — Wikipédia"/>
        <xdr:cNvPicPr>
          <a:picLocks noChangeAspect="1"/>
        </xdr:cNvPicPr>
      </xdr:nvPicPr>
      <xdr:blipFill>
        <a:blip xmlns:r="http://schemas.openxmlformats.org/officeDocument/2006/relationships" r:embed="rId1">
          <a:extLst>
            <a:ext uri="{BEBA8EAE-BF5A-486C-A8C5-ECC9F3942E4B}">
              <a14:imgProps xmlns:a14="http://schemas.microsoft.com/office/drawing/2010/main">
                <a14:imgLayer r:embed="rId2">
                  <a14:imgEffect>
                    <a14:backgroundRemoval t="10000" b="90000" l="10000" r="90000"/>
                  </a14:imgEffect>
                </a14:imgLayer>
              </a14:imgProps>
            </a:ext>
            <a:ext uri="{28A0092B-C50C-407E-A947-70E740481C1C}">
              <a14:useLocalDpi xmlns:a14="http://schemas.microsoft.com/office/drawing/2010/main" val="0"/>
            </a:ext>
          </a:extLst>
        </a:blip>
        <a:stretch>
          <a:fillRect/>
        </a:stretch>
      </xdr:blipFill>
      <xdr:spPr>
        <a:xfrm>
          <a:off x="3647378" y="2578720"/>
          <a:ext cx="1591372" cy="987347"/>
        </a:xfrm>
        <a:prstGeom prst="rect">
          <a:avLst/>
        </a:prstGeom>
      </xdr:spPr>
    </xdr:pic>
    <xdr:clientData/>
  </xdr:twoCellAnchor>
  <xdr:twoCellAnchor>
    <xdr:from>
      <xdr:col>4</xdr:col>
      <xdr:colOff>11616</xdr:colOff>
      <xdr:row>10</xdr:row>
      <xdr:rowOff>0</xdr:rowOff>
    </xdr:from>
    <xdr:to>
      <xdr:col>4</xdr:col>
      <xdr:colOff>1602988</xdr:colOff>
      <xdr:row>11</xdr:row>
      <xdr:rowOff>0</xdr:rowOff>
    </xdr:to>
    <xdr:pic>
      <xdr:nvPicPr>
        <xdr:cNvPr id="20" name="Image 19" descr="&lt;strong&gt;Sac&lt;/strong&gt; en papier — Wikipédia"/>
        <xdr:cNvPicPr>
          <a:picLocks noChangeAspect="1"/>
        </xdr:cNvPicPr>
      </xdr:nvPicPr>
      <xdr:blipFill>
        <a:blip xmlns:r="http://schemas.openxmlformats.org/officeDocument/2006/relationships" r:embed="rId1">
          <a:extLst>
            <a:ext uri="{BEBA8EAE-BF5A-486C-A8C5-ECC9F3942E4B}">
              <a14:imgProps xmlns:a14="http://schemas.microsoft.com/office/drawing/2010/main">
                <a14:imgLayer r:embed="rId2">
                  <a14:imgEffect>
                    <a14:backgroundRemoval t="10000" b="90000" l="10000" r="90000"/>
                  </a14:imgEffect>
                </a14:imgLayer>
              </a14:imgProps>
            </a:ext>
            <a:ext uri="{28A0092B-C50C-407E-A947-70E740481C1C}">
              <a14:useLocalDpi xmlns:a14="http://schemas.microsoft.com/office/drawing/2010/main" val="0"/>
            </a:ext>
          </a:extLst>
        </a:blip>
        <a:stretch>
          <a:fillRect/>
        </a:stretch>
      </xdr:blipFill>
      <xdr:spPr>
        <a:xfrm>
          <a:off x="3658994" y="3554451"/>
          <a:ext cx="1591372" cy="929269"/>
        </a:xfrm>
        <a:prstGeom prst="rect">
          <a:avLst/>
        </a:prstGeom>
      </xdr:spPr>
    </xdr:pic>
    <xdr:clientData/>
  </xdr:twoCellAnchor>
  <xdr:twoCellAnchor>
    <xdr:from>
      <xdr:col>4</xdr:col>
      <xdr:colOff>11616</xdr:colOff>
      <xdr:row>11</xdr:row>
      <xdr:rowOff>0</xdr:rowOff>
    </xdr:from>
    <xdr:to>
      <xdr:col>4</xdr:col>
      <xdr:colOff>1602988</xdr:colOff>
      <xdr:row>11</xdr:row>
      <xdr:rowOff>987347</xdr:rowOff>
    </xdr:to>
    <xdr:pic>
      <xdr:nvPicPr>
        <xdr:cNvPr id="21" name="Image 20" descr="&lt;strong&gt;Sac&lt;/strong&gt; en papier — Wikipédia"/>
        <xdr:cNvPicPr>
          <a:picLocks noChangeAspect="1"/>
        </xdr:cNvPicPr>
      </xdr:nvPicPr>
      <xdr:blipFill>
        <a:blip xmlns:r="http://schemas.openxmlformats.org/officeDocument/2006/relationships" r:embed="rId1">
          <a:extLst>
            <a:ext uri="{BEBA8EAE-BF5A-486C-A8C5-ECC9F3942E4B}">
              <a14:imgProps xmlns:a14="http://schemas.microsoft.com/office/drawing/2010/main">
                <a14:imgLayer r:embed="rId2">
                  <a14:imgEffect>
                    <a14:backgroundRemoval t="10000" b="90000" l="10000" r="90000"/>
                  </a14:imgEffect>
                </a14:imgLayer>
              </a14:imgProps>
            </a:ext>
            <a:ext uri="{28A0092B-C50C-407E-A947-70E740481C1C}">
              <a14:useLocalDpi xmlns:a14="http://schemas.microsoft.com/office/drawing/2010/main" val="0"/>
            </a:ext>
          </a:extLst>
        </a:blip>
        <a:stretch>
          <a:fillRect/>
        </a:stretch>
      </xdr:blipFill>
      <xdr:spPr>
        <a:xfrm>
          <a:off x="3658994" y="4483720"/>
          <a:ext cx="1591372" cy="987347"/>
        </a:xfrm>
        <a:prstGeom prst="rect">
          <a:avLst/>
        </a:prstGeom>
      </xdr:spPr>
    </xdr:pic>
    <xdr:clientData/>
  </xdr:twoCellAnchor>
  <xdr:twoCellAnchor>
    <xdr:from>
      <xdr:col>4</xdr:col>
      <xdr:colOff>11616</xdr:colOff>
      <xdr:row>12</xdr:row>
      <xdr:rowOff>0</xdr:rowOff>
    </xdr:from>
    <xdr:to>
      <xdr:col>4</xdr:col>
      <xdr:colOff>1602988</xdr:colOff>
      <xdr:row>13</xdr:row>
      <xdr:rowOff>11616</xdr:rowOff>
    </xdr:to>
    <xdr:pic>
      <xdr:nvPicPr>
        <xdr:cNvPr id="22" name="Image 21" descr="&lt;strong&gt;Sac&lt;/strong&gt; en papier — Wikipédia"/>
        <xdr:cNvPicPr>
          <a:picLocks noChangeAspect="1"/>
        </xdr:cNvPicPr>
      </xdr:nvPicPr>
      <xdr:blipFill>
        <a:blip xmlns:r="http://schemas.openxmlformats.org/officeDocument/2006/relationships" r:embed="rId1">
          <a:extLst>
            <a:ext uri="{BEBA8EAE-BF5A-486C-A8C5-ECC9F3942E4B}">
              <a14:imgProps xmlns:a14="http://schemas.microsoft.com/office/drawing/2010/main">
                <a14:imgLayer r:embed="rId2">
                  <a14:imgEffect>
                    <a14:backgroundRemoval t="10000" b="90000" l="10000" r="90000"/>
                  </a14:imgEffect>
                </a14:imgLayer>
              </a14:imgProps>
            </a:ext>
            <a:ext uri="{28A0092B-C50C-407E-A947-70E740481C1C}">
              <a14:useLocalDpi xmlns:a14="http://schemas.microsoft.com/office/drawing/2010/main" val="0"/>
            </a:ext>
          </a:extLst>
        </a:blip>
        <a:stretch>
          <a:fillRect/>
        </a:stretch>
      </xdr:blipFill>
      <xdr:spPr>
        <a:xfrm>
          <a:off x="3658994" y="5482683"/>
          <a:ext cx="1591372" cy="1010579"/>
        </a:xfrm>
        <a:prstGeom prst="rect">
          <a:avLst/>
        </a:prstGeom>
      </xdr:spPr>
    </xdr:pic>
    <xdr:clientData/>
  </xdr:twoCellAnchor>
  <xdr:twoCellAnchor>
    <xdr:from>
      <xdr:col>4</xdr:col>
      <xdr:colOff>11616</xdr:colOff>
      <xdr:row>13</xdr:row>
      <xdr:rowOff>0</xdr:rowOff>
    </xdr:from>
    <xdr:to>
      <xdr:col>4</xdr:col>
      <xdr:colOff>1602988</xdr:colOff>
      <xdr:row>14</xdr:row>
      <xdr:rowOff>3949</xdr:rowOff>
    </xdr:to>
    <xdr:pic>
      <xdr:nvPicPr>
        <xdr:cNvPr id="23" name="Image 22" descr="&lt;strong&gt;Sac&lt;/strong&gt; en papier — Wikipédia"/>
        <xdr:cNvPicPr>
          <a:picLocks noChangeAspect="1"/>
        </xdr:cNvPicPr>
      </xdr:nvPicPr>
      <xdr:blipFill>
        <a:blip xmlns:r="http://schemas.openxmlformats.org/officeDocument/2006/relationships" r:embed="rId1">
          <a:extLst>
            <a:ext uri="{BEBA8EAE-BF5A-486C-A8C5-ECC9F3942E4B}">
              <a14:imgProps xmlns:a14="http://schemas.microsoft.com/office/drawing/2010/main">
                <a14:imgLayer r:embed="rId2">
                  <a14:imgEffect>
                    <a14:backgroundRemoval t="10000" b="90000" l="10000" r="90000"/>
                  </a14:imgEffect>
                </a14:imgLayer>
              </a14:imgProps>
            </a:ext>
            <a:ext uri="{28A0092B-C50C-407E-A947-70E740481C1C}">
              <a14:useLocalDpi xmlns:a14="http://schemas.microsoft.com/office/drawing/2010/main" val="0"/>
            </a:ext>
          </a:extLst>
        </a:blip>
        <a:stretch>
          <a:fillRect/>
        </a:stretch>
      </xdr:blipFill>
      <xdr:spPr>
        <a:xfrm>
          <a:off x="3658994" y="6481646"/>
          <a:ext cx="1591372" cy="1060992"/>
        </a:xfrm>
        <a:prstGeom prst="rect">
          <a:avLst/>
        </a:prstGeom>
      </xdr:spPr>
    </xdr:pic>
    <xdr:clientData/>
  </xdr:twoCellAnchor>
  <xdr:twoCellAnchor>
    <xdr:from>
      <xdr:col>4</xdr:col>
      <xdr:colOff>11616</xdr:colOff>
      <xdr:row>14</xdr:row>
      <xdr:rowOff>0</xdr:rowOff>
    </xdr:from>
    <xdr:to>
      <xdr:col>4</xdr:col>
      <xdr:colOff>1602988</xdr:colOff>
      <xdr:row>15</xdr:row>
      <xdr:rowOff>0</xdr:rowOff>
    </xdr:to>
    <xdr:pic>
      <xdr:nvPicPr>
        <xdr:cNvPr id="24" name="Image 23" descr="&lt;strong&gt;Sac&lt;/strong&gt; en papier — Wikipédia"/>
        <xdr:cNvPicPr>
          <a:picLocks noChangeAspect="1"/>
        </xdr:cNvPicPr>
      </xdr:nvPicPr>
      <xdr:blipFill>
        <a:blip xmlns:r="http://schemas.openxmlformats.org/officeDocument/2006/relationships" r:embed="rId1">
          <a:extLst>
            <a:ext uri="{BEBA8EAE-BF5A-486C-A8C5-ECC9F3942E4B}">
              <a14:imgProps xmlns:a14="http://schemas.microsoft.com/office/drawing/2010/main">
                <a14:imgLayer r:embed="rId2">
                  <a14:imgEffect>
                    <a14:backgroundRemoval t="10000" b="90000" l="10000" r="90000"/>
                  </a14:imgEffect>
                </a14:imgLayer>
              </a14:imgProps>
            </a:ext>
            <a:ext uri="{28A0092B-C50C-407E-A947-70E740481C1C}">
              <a14:useLocalDpi xmlns:a14="http://schemas.microsoft.com/office/drawing/2010/main" val="0"/>
            </a:ext>
          </a:extLst>
        </a:blip>
        <a:stretch>
          <a:fillRect/>
        </a:stretch>
      </xdr:blipFill>
      <xdr:spPr>
        <a:xfrm>
          <a:off x="3658994" y="7538689"/>
          <a:ext cx="1591372" cy="1010579"/>
        </a:xfrm>
        <a:prstGeom prst="rect">
          <a:avLst/>
        </a:prstGeom>
      </xdr:spPr>
    </xdr:pic>
    <xdr:clientData/>
  </xdr:twoCellAnchor>
  <xdr:twoCellAnchor>
    <xdr:from>
      <xdr:col>4</xdr:col>
      <xdr:colOff>11616</xdr:colOff>
      <xdr:row>15</xdr:row>
      <xdr:rowOff>0</xdr:rowOff>
    </xdr:from>
    <xdr:to>
      <xdr:col>4</xdr:col>
      <xdr:colOff>1602988</xdr:colOff>
      <xdr:row>15</xdr:row>
      <xdr:rowOff>987347</xdr:rowOff>
    </xdr:to>
    <xdr:pic>
      <xdr:nvPicPr>
        <xdr:cNvPr id="25" name="Image 24" descr="&lt;strong&gt;Sac&lt;/strong&gt; en papier — Wikipédia"/>
        <xdr:cNvPicPr>
          <a:picLocks noChangeAspect="1"/>
        </xdr:cNvPicPr>
      </xdr:nvPicPr>
      <xdr:blipFill>
        <a:blip xmlns:r="http://schemas.openxmlformats.org/officeDocument/2006/relationships" r:embed="rId1">
          <a:extLst>
            <a:ext uri="{BEBA8EAE-BF5A-486C-A8C5-ECC9F3942E4B}">
              <a14:imgProps xmlns:a14="http://schemas.microsoft.com/office/drawing/2010/main">
                <a14:imgLayer r:embed="rId2">
                  <a14:imgEffect>
                    <a14:backgroundRemoval t="10000" b="90000" l="10000" r="90000"/>
                  </a14:imgEffect>
                </a14:imgLayer>
              </a14:imgProps>
            </a:ext>
            <a:ext uri="{28A0092B-C50C-407E-A947-70E740481C1C}">
              <a14:useLocalDpi xmlns:a14="http://schemas.microsoft.com/office/drawing/2010/main" val="0"/>
            </a:ext>
          </a:extLst>
        </a:blip>
        <a:stretch>
          <a:fillRect/>
        </a:stretch>
      </xdr:blipFill>
      <xdr:spPr>
        <a:xfrm>
          <a:off x="3658994" y="8549268"/>
          <a:ext cx="1591372" cy="987347"/>
        </a:xfrm>
        <a:prstGeom prst="rect">
          <a:avLst/>
        </a:prstGeom>
      </xdr:spPr>
    </xdr:pic>
    <xdr:clientData/>
  </xdr:twoCellAnchor>
  <xdr:twoCellAnchor>
    <xdr:from>
      <xdr:col>4</xdr:col>
      <xdr:colOff>11616</xdr:colOff>
      <xdr:row>16</xdr:row>
      <xdr:rowOff>0</xdr:rowOff>
    </xdr:from>
    <xdr:to>
      <xdr:col>4</xdr:col>
      <xdr:colOff>1602988</xdr:colOff>
      <xdr:row>16</xdr:row>
      <xdr:rowOff>987347</xdr:rowOff>
    </xdr:to>
    <xdr:pic>
      <xdr:nvPicPr>
        <xdr:cNvPr id="26" name="Image 25" descr="&lt;strong&gt;Sac&lt;/strong&gt; en papier — Wikipédia"/>
        <xdr:cNvPicPr>
          <a:picLocks noChangeAspect="1"/>
        </xdr:cNvPicPr>
      </xdr:nvPicPr>
      <xdr:blipFill>
        <a:blip xmlns:r="http://schemas.openxmlformats.org/officeDocument/2006/relationships" r:embed="rId1">
          <a:extLst>
            <a:ext uri="{BEBA8EAE-BF5A-486C-A8C5-ECC9F3942E4B}">
              <a14:imgProps xmlns:a14="http://schemas.microsoft.com/office/drawing/2010/main">
                <a14:imgLayer r:embed="rId2">
                  <a14:imgEffect>
                    <a14:backgroundRemoval t="10000" b="90000" l="10000" r="90000"/>
                  </a14:imgEffect>
                </a14:imgLayer>
              </a14:imgProps>
            </a:ext>
            <a:ext uri="{28A0092B-C50C-407E-A947-70E740481C1C}">
              <a14:useLocalDpi xmlns:a14="http://schemas.microsoft.com/office/drawing/2010/main" val="0"/>
            </a:ext>
          </a:extLst>
        </a:blip>
        <a:stretch>
          <a:fillRect/>
        </a:stretch>
      </xdr:blipFill>
      <xdr:spPr>
        <a:xfrm>
          <a:off x="3658994" y="9536616"/>
          <a:ext cx="1591372" cy="987347"/>
        </a:xfrm>
        <a:prstGeom prst="rect">
          <a:avLst/>
        </a:prstGeom>
      </xdr:spPr>
    </xdr:pic>
    <xdr:clientData/>
  </xdr:twoCellAnchor>
  <xdr:twoCellAnchor>
    <xdr:from>
      <xdr:col>4</xdr:col>
      <xdr:colOff>0</xdr:colOff>
      <xdr:row>17</xdr:row>
      <xdr:rowOff>11616</xdr:rowOff>
    </xdr:from>
    <xdr:to>
      <xdr:col>4</xdr:col>
      <xdr:colOff>1591372</xdr:colOff>
      <xdr:row>17</xdr:row>
      <xdr:rowOff>998963</xdr:rowOff>
    </xdr:to>
    <xdr:pic>
      <xdr:nvPicPr>
        <xdr:cNvPr id="27" name="Image 26" descr="&lt;strong&gt;Sac&lt;/strong&gt; en papier — Wikipédia"/>
        <xdr:cNvPicPr>
          <a:picLocks noChangeAspect="1"/>
        </xdr:cNvPicPr>
      </xdr:nvPicPr>
      <xdr:blipFill>
        <a:blip xmlns:r="http://schemas.openxmlformats.org/officeDocument/2006/relationships" r:embed="rId1">
          <a:extLst>
            <a:ext uri="{BEBA8EAE-BF5A-486C-A8C5-ECC9F3942E4B}">
              <a14:imgProps xmlns:a14="http://schemas.microsoft.com/office/drawing/2010/main">
                <a14:imgLayer r:embed="rId2">
                  <a14:imgEffect>
                    <a14:backgroundRemoval t="10000" b="90000" l="10000" r="90000"/>
                  </a14:imgEffect>
                </a14:imgLayer>
              </a14:imgProps>
            </a:ext>
            <a:ext uri="{28A0092B-C50C-407E-A947-70E740481C1C}">
              <a14:useLocalDpi xmlns:a14="http://schemas.microsoft.com/office/drawing/2010/main" val="0"/>
            </a:ext>
          </a:extLst>
        </a:blip>
        <a:stretch>
          <a:fillRect/>
        </a:stretch>
      </xdr:blipFill>
      <xdr:spPr>
        <a:xfrm>
          <a:off x="3647378" y="10547195"/>
          <a:ext cx="1591372" cy="987347"/>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9</xdr:col>
          <xdr:colOff>9525</xdr:colOff>
          <xdr:row>13</xdr:row>
          <xdr:rowOff>171450</xdr:rowOff>
        </xdr:from>
        <xdr:to>
          <xdr:col>10</xdr:col>
          <xdr:colOff>638175</xdr:colOff>
          <xdr:row>16</xdr:row>
          <xdr:rowOff>66675</xdr:rowOff>
        </xdr:to>
        <xdr:sp macro="" textlink="">
          <xdr:nvSpPr>
            <xdr:cNvPr id="5145" name="vald" hidden="1">
              <a:extLst>
                <a:ext uri="{63B3BB69-23CF-44E3-9099-C40C66FF867C}">
                  <a14:compatExt spid="_x0000_s5145"/>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10</xdr:col>
          <xdr:colOff>685800</xdr:colOff>
          <xdr:row>13</xdr:row>
          <xdr:rowOff>161925</xdr:rowOff>
        </xdr:from>
        <xdr:to>
          <xdr:col>12</xdr:col>
          <xdr:colOff>304800</xdr:colOff>
          <xdr:row>16</xdr:row>
          <xdr:rowOff>57150</xdr:rowOff>
        </xdr:to>
        <xdr:sp macro="" textlink="">
          <xdr:nvSpPr>
            <xdr:cNvPr id="5200" name="valid" hidden="1">
              <a:extLst>
                <a:ext uri="{63B3BB69-23CF-44E3-9099-C40C66FF867C}">
                  <a14:compatExt spid="_x0000_s52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0</xdr:colOff>
          <xdr:row>25</xdr:row>
          <xdr:rowOff>2836</xdr:rowOff>
        </xdr:from>
        <xdr:to>
          <xdr:col>4</xdr:col>
          <xdr:colOff>16711</xdr:colOff>
          <xdr:row>33</xdr:row>
          <xdr:rowOff>16709</xdr:rowOff>
        </xdr:to>
        <xdr:pic>
          <xdr:nvPicPr>
            <xdr:cNvPr id="11" name="Image 10"/>
            <xdr:cNvPicPr>
              <a:picLocks noChangeAspect="1"/>
              <a:extLst>
                <a:ext uri="{84589F7E-364E-4C9E-8A38-B11213B215E9}">
                  <a14:cameraTool cellRange="image" spid="_x0000_s5583"/>
                </a:ext>
              </a:extLst>
            </xdr:cNvPicPr>
          </xdr:nvPicPr>
          <xdr:blipFill>
            <a:blip xmlns:r="http://schemas.openxmlformats.org/officeDocument/2006/relationships" r:embed="rId1"/>
            <a:stretch>
              <a:fillRect/>
            </a:stretch>
          </xdr:blipFill>
          <xdr:spPr>
            <a:xfrm>
              <a:off x="107830" y="5052883"/>
              <a:ext cx="2442890" cy="1595383"/>
            </a:xfrm>
            <a:prstGeom prst="rect">
              <a:avLst/>
            </a:prstGeom>
          </xdr:spPr>
        </xdr:pic>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333375</xdr:colOff>
          <xdr:row>13</xdr:row>
          <xdr:rowOff>152400</xdr:rowOff>
        </xdr:from>
        <xdr:to>
          <xdr:col>14</xdr:col>
          <xdr:colOff>85725</xdr:colOff>
          <xdr:row>16</xdr:row>
          <xdr:rowOff>47625</xdr:rowOff>
        </xdr:to>
        <xdr:sp macro="" textlink="">
          <xdr:nvSpPr>
            <xdr:cNvPr id="5554" name="anul" hidden="1">
              <a:extLst>
                <a:ext uri="{63B3BB69-23CF-44E3-9099-C40C66FF867C}">
                  <a14:compatExt spid="_x0000_s5554"/>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xdr:wsDr>
</file>

<file path=xl/tables/table1.xml><?xml version="1.0" encoding="utf-8"?>
<table xmlns="http://schemas.openxmlformats.org/spreadsheetml/2006/main" id="2" name="tab_clients" displayName="tab_clients" ref="B7:T207" totalsRowShown="0" headerRowDxfId="46" dataDxfId="45" tableBorderDxfId="44">
  <autoFilter ref="B7:T207"/>
  <tableColumns count="19">
    <tableColumn id="1" name="N° clients" dataDxfId="43"/>
    <tableColumn id="2" name="Type" dataDxfId="42"/>
    <tableColumn id="3" name="Nom prénom ou raison sociale" dataDxfId="41"/>
    <tableColumn id="4" name="Adresse" dataDxfId="40"/>
    <tableColumn id="5" name="C. postal" dataDxfId="39"/>
    <tableColumn id="6" name="Localisation" dataDxfId="38"/>
    <tableColumn id="7" name="Ville" dataDxfId="37"/>
    <tableColumn id="8" name="Téléphone" dataDxfId="36"/>
    <tableColumn id="9" name="Portable" dataDxfId="35"/>
    <tableColumn id="10" name="Site internet" dataDxfId="34"/>
    <tableColumn id="11" name="E-mail" dataDxfId="33"/>
    <tableColumn id="19" name="nb factures" dataDxfId="32">
      <calculatedColumnFormula>COUNTIFS(#REF!,clients!B8,#REF!,0)</calculatedColumnFormula>
    </tableColumn>
    <tableColumn id="18" name="Niveau de fidelité" dataDxfId="31">
      <calculatedColumnFormula>IF(AND(tab_clients[[#This Row],[nb factures]]&gt;=#REF!,tab_clients[[#This Row],[nb factures]]&lt;#REF!),#REF!,0)</calculatedColumnFormula>
    </tableColumn>
    <tableColumn id="12" name="1" dataDxfId="30"/>
    <tableColumn id="13" name="2" dataDxfId="29"/>
    <tableColumn id="14" name="3" dataDxfId="28"/>
    <tableColumn id="15" name="4" dataDxfId="27"/>
    <tableColumn id="16" name="5" dataDxfId="26"/>
    <tableColumn id="17" name="info text" dataDxfId="25"/>
  </tableColumns>
  <tableStyleInfo name="TableStyleMedium18" showFirstColumn="0" showLastColumn="0" showRowStripes="1" showColumnStripes="0"/>
</table>
</file>

<file path=xl/tables/table2.xml><?xml version="1.0" encoding="utf-8"?>
<table xmlns="http://schemas.openxmlformats.org/spreadsheetml/2006/main" id="1" name="articles" displayName="articles" ref="B8:H31" headerRowDxfId="24" dataDxfId="23">
  <autoFilter ref="B8:H31"/>
  <tableColumns count="7">
    <tableColumn id="1" name="N° " totalsRowLabel="Total" dataDxfId="22" totalsRowDxfId="21"/>
    <tableColumn id="2" name="libéllé" dataDxfId="20" totalsRowDxfId="19"/>
    <tableColumn id="7" name="Description" dataDxfId="18" totalsRowDxfId="17"/>
    <tableColumn id="3" name="Image" dataDxfId="16" totalsRowDxfId="15"/>
    <tableColumn id="4" name="Adresse image" dataDxfId="14" totalsRowDxfId="13">
      <calculatedColumnFormula>"articles! "&amp;ADDRESS(ROW(articles[[#This Row],[Image]]),COLUMN(articles[[#This Row],[Image]]))</calculatedColumnFormula>
    </tableColumn>
    <tableColumn id="5" name="Prix HT" dataDxfId="12" totalsRowDxfId="11"/>
    <tableColumn id="6" name="Stock" totalsRowFunction="count" dataDxfId="10" totalsRowDxfId="9"/>
  </tableColumns>
  <tableStyleInfo name="TableStyleLight11" showFirstColumn="0" showLastColumn="0" showRowStripes="1" showColumnStripes="0"/>
</table>
</file>

<file path=xl/tables/table3.xml><?xml version="1.0" encoding="utf-8"?>
<table xmlns="http://schemas.openxmlformats.org/spreadsheetml/2006/main" id="3" name="panier_tab" displayName="panier_tab" ref="J19:P20" totalsRowShown="0" headerRowDxfId="8" dataDxfId="7">
  <autoFilter ref="J19:P20"/>
  <tableColumns count="7">
    <tableColumn id="1" name="Date" dataDxfId="6"/>
    <tableColumn id="2" name="N°facture" dataDxfId="5"/>
    <tableColumn id="3" name="N°article" dataDxfId="4"/>
    <tableColumn id="4" name="Libellé" dataDxfId="3"/>
    <tableColumn id="5" name="Prix HT" dataDxfId="2"/>
    <tableColumn id="6" name="Qte" dataDxfId="1"/>
    <tableColumn id="7" name="N°client" dataDxfId="0"/>
  </tableColumns>
  <tableStyleInfo name="TableStyleMedium18" showFirstColumn="0" showLastColumn="0" showRowStripes="1" showColumnStripes="0"/>
</table>
</file>

<file path=xl/theme/theme1.xml><?xml version="1.0" encoding="utf-8"?>
<a:theme xmlns:a="http://schemas.openxmlformats.org/drawingml/2006/main" name="Thèm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table" Target="../tables/table1.xml"/><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2" Type="http://schemas.openxmlformats.org/officeDocument/2006/relationships/table" Target="../tables/table2.xml"/><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8" Type="http://schemas.openxmlformats.org/officeDocument/2006/relationships/image" Target="../media/image5.emf"/><Relationship Id="rId3" Type="http://schemas.openxmlformats.org/officeDocument/2006/relationships/control" Target="../activeX/activeX1.xml"/><Relationship Id="rId7" Type="http://schemas.openxmlformats.org/officeDocument/2006/relationships/control" Target="../activeX/activeX3.xml"/><Relationship Id="rId2" Type="http://schemas.openxmlformats.org/officeDocument/2006/relationships/vmlDrawing" Target="../drawings/vmlDrawing1.vml"/><Relationship Id="rId1" Type="http://schemas.openxmlformats.org/officeDocument/2006/relationships/drawing" Target="../drawings/drawing3.xml"/><Relationship Id="rId6" Type="http://schemas.openxmlformats.org/officeDocument/2006/relationships/image" Target="../media/image4.emf"/><Relationship Id="rId5" Type="http://schemas.openxmlformats.org/officeDocument/2006/relationships/control" Target="../activeX/activeX2.xml"/><Relationship Id="rId4" Type="http://schemas.openxmlformats.org/officeDocument/2006/relationships/image" Target="../media/image3.emf"/><Relationship Id="rId9" Type="http://schemas.openxmlformats.org/officeDocument/2006/relationships/table" Target="../tables/table3.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3"/>
  <dimension ref="B5:T207"/>
  <sheetViews>
    <sheetView showGridLines="0" tabSelected="1" zoomScale="84" zoomScaleNormal="84" workbookViewId="0">
      <selection activeCell="G25" sqref="G25"/>
    </sheetView>
  </sheetViews>
  <sheetFormatPr baseColWidth="10" defaultRowHeight="15" x14ac:dyDescent="0.25"/>
  <cols>
    <col min="1" max="1" width="1.85546875" customWidth="1"/>
    <col min="2" max="2" width="16.42578125" customWidth="1"/>
    <col min="3" max="3" width="13" customWidth="1"/>
    <col min="4" max="4" width="37.5703125" customWidth="1"/>
    <col min="5" max="5" width="21.42578125" customWidth="1"/>
    <col min="6" max="6" width="10.7109375" customWidth="1"/>
    <col min="7" max="7" width="17.28515625" customWidth="1"/>
    <col min="8" max="8" width="12.85546875" customWidth="1"/>
    <col min="9" max="9" width="15" customWidth="1"/>
    <col min="10" max="10" width="13.28515625" customWidth="1"/>
    <col min="11" max="11" width="17.5703125" customWidth="1"/>
    <col min="12" max="13" width="15.42578125" customWidth="1"/>
    <col min="14" max="14" width="19.28515625" bestFit="1" customWidth="1"/>
    <col min="15" max="19" width="3" customWidth="1"/>
    <col min="20" max="20" width="13.28515625" customWidth="1"/>
    <col min="21" max="29" width="11.42578125" customWidth="1"/>
  </cols>
  <sheetData>
    <row r="5" spans="2:20" ht="14.25" customHeight="1" x14ac:dyDescent="0.25"/>
    <row r="7" spans="2:20" s="7" customFormat="1" x14ac:dyDescent="0.25">
      <c r="B7" s="35" t="s">
        <v>283</v>
      </c>
      <c r="C7" s="29" t="s">
        <v>43</v>
      </c>
      <c r="D7" s="30" t="s">
        <v>44</v>
      </c>
      <c r="E7" s="30" t="s">
        <v>45</v>
      </c>
      <c r="F7" s="36" t="s">
        <v>46</v>
      </c>
      <c r="G7" s="30" t="s">
        <v>47</v>
      </c>
      <c r="H7" s="30" t="s">
        <v>48</v>
      </c>
      <c r="I7" s="37" t="s">
        <v>49</v>
      </c>
      <c r="J7" s="31" t="s">
        <v>50</v>
      </c>
      <c r="K7" s="30" t="s">
        <v>51</v>
      </c>
      <c r="L7" s="30" t="s">
        <v>52</v>
      </c>
      <c r="M7" s="36" t="s">
        <v>272</v>
      </c>
      <c r="N7" s="36" t="s">
        <v>254</v>
      </c>
      <c r="O7" s="30" t="s">
        <v>38</v>
      </c>
      <c r="P7" s="30" t="s">
        <v>39</v>
      </c>
      <c r="Q7" s="30" t="s">
        <v>40</v>
      </c>
      <c r="R7" s="30" t="s">
        <v>41</v>
      </c>
      <c r="S7" s="30" t="s">
        <v>42</v>
      </c>
      <c r="T7" s="30" t="s">
        <v>53</v>
      </c>
    </row>
    <row r="8" spans="2:20" x14ac:dyDescent="0.25">
      <c r="B8" s="27" t="s">
        <v>54</v>
      </c>
      <c r="C8" s="27"/>
      <c r="D8" s="27"/>
      <c r="E8" s="27"/>
      <c r="F8" s="27"/>
      <c r="G8" s="27"/>
      <c r="H8" s="27"/>
      <c r="I8" s="27"/>
      <c r="J8" s="27"/>
      <c r="K8" s="27"/>
      <c r="L8" s="28"/>
      <c r="M8" s="32" t="e">
        <f>COUNTIFS(#REF!,tab_clients[[#This Row],[N° clients]],#REF!,0)</f>
        <v>#REF!</v>
      </c>
      <c r="N8" s="33" t="e">
        <f>IF(AND(tab_clients[[#This Row],[nb factures]]&gt;=#REF!,tab_clients[[#This Row],[nb factures]]&lt;#REF!),#REF!,IF(AND(tab_clients[[#This Row],[nb factures]]&gt;=#REF!,tab_clients[[#This Row],[nb factures]]&lt;#REF!),#REF!,IF(AND(tab_clients[[#This Row],[nb factures]]&gt;=#REF!,tab_clients[[#This Row],[nb factures]]&lt;#REF!),#REF!,IF(AND(tab_clients[[#This Row],[nb factures]]&gt;=#REF!,tab_clients[[#This Row],[nb factures]]&lt;#REF!),#REF!,IF(tab_clients[[#This Row],[nb factures]]&gt;=#REF!,#REF!,0)))))</f>
        <v>#REF!</v>
      </c>
      <c r="O8" s="27" t="str">
        <f>IFERROR(IF($N8&gt;=1,1,""),"")</f>
        <v/>
      </c>
      <c r="P8" s="27" t="str">
        <f>IFERROR(IF($N8&gt;=2,1,""),"")</f>
        <v/>
      </c>
      <c r="Q8" s="27" t="str">
        <f>IFERROR(IF($N8&gt;=3,1,""),"")</f>
        <v/>
      </c>
      <c r="R8" s="27" t="str">
        <f>IFERROR(IF($N8&gt;=4,1,""),"")</f>
        <v/>
      </c>
      <c r="S8" s="27" t="str">
        <f>IFERROR(IF($N8&gt;=5,1,""),"")</f>
        <v/>
      </c>
      <c r="T8" s="27"/>
    </row>
    <row r="9" spans="2:20" x14ac:dyDescent="0.25">
      <c r="B9" s="27" t="s">
        <v>55</v>
      </c>
      <c r="C9" s="27"/>
      <c r="D9" s="27"/>
      <c r="E9" s="27"/>
      <c r="F9" s="27"/>
      <c r="G9" s="27"/>
      <c r="H9" s="27"/>
      <c r="I9" s="27"/>
      <c r="J9" s="27"/>
      <c r="K9" s="27"/>
      <c r="L9" s="27"/>
      <c r="M9" s="32">
        <v>0</v>
      </c>
      <c r="N9" s="34" t="e">
        <f>IF(AND(tab_clients[[#This Row],[nb factures]]&gt;=#REF!,tab_clients[[#This Row],[nb factures]]&lt;#REF!),#REF!,0)</f>
        <v>#REF!</v>
      </c>
      <c r="O9" s="27"/>
      <c r="P9" s="27"/>
      <c r="Q9" s="27"/>
      <c r="R9" s="27"/>
      <c r="S9" s="27"/>
      <c r="T9" s="27"/>
    </row>
    <row r="10" spans="2:20" x14ac:dyDescent="0.25">
      <c r="B10" s="27" t="s">
        <v>56</v>
      </c>
      <c r="C10" s="27"/>
      <c r="D10" s="27"/>
      <c r="E10" s="27"/>
      <c r="F10" s="27"/>
      <c r="G10" s="27"/>
      <c r="H10" s="27"/>
      <c r="I10" s="27"/>
      <c r="J10" s="27"/>
      <c r="K10" s="27"/>
      <c r="L10" s="28"/>
      <c r="M10" s="32">
        <v>0</v>
      </c>
      <c r="N10" s="34" t="e">
        <f>IF(AND(tab_clients[[#This Row],[nb factures]]&gt;=#REF!,tab_clients[[#This Row],[nb factures]]&lt;#REF!),#REF!,0)</f>
        <v>#REF!</v>
      </c>
      <c r="O10" s="27"/>
      <c r="P10" s="27"/>
      <c r="Q10" s="27"/>
      <c r="R10" s="27"/>
      <c r="S10" s="27"/>
      <c r="T10" s="27"/>
    </row>
    <row r="11" spans="2:20" x14ac:dyDescent="0.25">
      <c r="B11" s="27" t="s">
        <v>57</v>
      </c>
      <c r="C11" s="27"/>
      <c r="D11" s="27"/>
      <c r="E11" s="27"/>
      <c r="F11" s="27"/>
      <c r="G11" s="27"/>
      <c r="H11" s="27"/>
      <c r="I11" s="27"/>
      <c r="J11" s="27"/>
      <c r="K11" s="27"/>
      <c r="L11" s="27"/>
      <c r="M11" s="32">
        <v>0</v>
      </c>
      <c r="N11" s="34" t="e">
        <f>IF(AND(tab_clients[[#This Row],[nb factures]]&gt;=#REF!,tab_clients[[#This Row],[nb factures]]&lt;#REF!),#REF!,0)</f>
        <v>#REF!</v>
      </c>
      <c r="O11" s="27"/>
      <c r="P11" s="27"/>
      <c r="Q11" s="27"/>
      <c r="R11" s="27"/>
      <c r="S11" s="27"/>
      <c r="T11" s="27"/>
    </row>
    <row r="12" spans="2:20" x14ac:dyDescent="0.25">
      <c r="B12" s="27" t="s">
        <v>58</v>
      </c>
      <c r="C12" s="27"/>
      <c r="D12" s="27"/>
      <c r="E12" s="27"/>
      <c r="F12" s="27"/>
      <c r="G12" s="27"/>
      <c r="H12" s="27"/>
      <c r="I12" s="27"/>
      <c r="J12" s="27"/>
      <c r="K12" s="27"/>
      <c r="L12" s="27"/>
      <c r="M12" s="32">
        <v>0</v>
      </c>
      <c r="N12" s="34" t="e">
        <f>IF(AND(tab_clients[[#This Row],[nb factures]]&gt;=#REF!,tab_clients[[#This Row],[nb factures]]&lt;#REF!),#REF!,0)</f>
        <v>#REF!</v>
      </c>
      <c r="O12" s="27"/>
      <c r="P12" s="27"/>
      <c r="Q12" s="27"/>
      <c r="R12" s="27"/>
      <c r="S12" s="27"/>
      <c r="T12" s="27"/>
    </row>
    <row r="13" spans="2:20" x14ac:dyDescent="0.25">
      <c r="B13" s="27" t="s">
        <v>59</v>
      </c>
      <c r="C13" s="27"/>
      <c r="D13" s="27"/>
      <c r="E13" s="27"/>
      <c r="F13" s="27"/>
      <c r="G13" s="27"/>
      <c r="H13" s="27"/>
      <c r="I13" s="27"/>
      <c r="J13" s="27"/>
      <c r="K13" s="27"/>
      <c r="L13" s="27"/>
      <c r="M13" s="32">
        <v>0</v>
      </c>
      <c r="N13" s="34" t="e">
        <f>IF(AND(tab_clients[[#This Row],[nb factures]]&gt;=#REF!,tab_clients[[#This Row],[nb factures]]&lt;#REF!),#REF!,0)</f>
        <v>#REF!</v>
      </c>
      <c r="O13" s="27"/>
      <c r="P13" s="27"/>
      <c r="Q13" s="27"/>
      <c r="R13" s="27"/>
      <c r="S13" s="27"/>
      <c r="T13" s="27"/>
    </row>
    <row r="14" spans="2:20" x14ac:dyDescent="0.25">
      <c r="B14" s="27" t="s">
        <v>60</v>
      </c>
      <c r="C14" s="27"/>
      <c r="D14" s="27"/>
      <c r="E14" s="27"/>
      <c r="F14" s="27"/>
      <c r="G14" s="27"/>
      <c r="H14" s="27"/>
      <c r="I14" s="27"/>
      <c r="J14" s="27"/>
      <c r="K14" s="27"/>
      <c r="L14" s="27"/>
      <c r="M14" s="32">
        <v>0</v>
      </c>
      <c r="N14" s="34" t="e">
        <f>IF(AND(tab_clients[[#This Row],[nb factures]]&gt;=#REF!,tab_clients[[#This Row],[nb factures]]&lt;#REF!),#REF!,0)</f>
        <v>#REF!</v>
      </c>
      <c r="O14" s="27"/>
      <c r="P14" s="27"/>
      <c r="Q14" s="27"/>
      <c r="R14" s="27"/>
      <c r="S14" s="27"/>
      <c r="T14" s="27"/>
    </row>
    <row r="15" spans="2:20" x14ac:dyDescent="0.25">
      <c r="B15" s="27" t="s">
        <v>61</v>
      </c>
      <c r="C15" s="27"/>
      <c r="D15" s="27"/>
      <c r="E15" s="27"/>
      <c r="F15" s="27"/>
      <c r="G15" s="27"/>
      <c r="H15" s="27"/>
      <c r="I15" s="27"/>
      <c r="J15" s="27"/>
      <c r="K15" s="27"/>
      <c r="L15" s="27"/>
      <c r="M15" s="32">
        <v>0</v>
      </c>
      <c r="N15" s="34" t="e">
        <f>IF(AND(tab_clients[[#This Row],[nb factures]]&gt;=#REF!,tab_clients[[#This Row],[nb factures]]&lt;#REF!),#REF!,0)</f>
        <v>#REF!</v>
      </c>
      <c r="O15" s="27"/>
      <c r="P15" s="27"/>
      <c r="Q15" s="27"/>
      <c r="R15" s="27"/>
      <c r="S15" s="27"/>
      <c r="T15" s="27"/>
    </row>
    <row r="16" spans="2:20" x14ac:dyDescent="0.25">
      <c r="B16" s="27" t="s">
        <v>62</v>
      </c>
      <c r="C16" s="27"/>
      <c r="D16" s="27"/>
      <c r="E16" s="27"/>
      <c r="F16" s="27"/>
      <c r="G16" s="27"/>
      <c r="H16" s="27"/>
      <c r="I16" s="27"/>
      <c r="J16" s="27"/>
      <c r="K16" s="27"/>
      <c r="L16" s="27"/>
      <c r="M16" s="32">
        <v>0</v>
      </c>
      <c r="N16" s="34" t="e">
        <f>IF(AND(tab_clients[[#This Row],[nb factures]]&gt;=#REF!,tab_clients[[#This Row],[nb factures]]&lt;#REF!),#REF!,0)</f>
        <v>#REF!</v>
      </c>
      <c r="O16" s="27"/>
      <c r="P16" s="27"/>
      <c r="Q16" s="27"/>
      <c r="R16" s="27"/>
      <c r="S16" s="27"/>
      <c r="T16" s="27"/>
    </row>
    <row r="17" spans="2:20" x14ac:dyDescent="0.25">
      <c r="B17" s="27" t="s">
        <v>63</v>
      </c>
      <c r="C17" s="27"/>
      <c r="D17" s="27"/>
      <c r="E17" s="27"/>
      <c r="F17" s="27"/>
      <c r="G17" s="27"/>
      <c r="H17" s="27"/>
      <c r="I17" s="27"/>
      <c r="J17" s="27"/>
      <c r="K17" s="27"/>
      <c r="L17" s="27"/>
      <c r="M17" s="32">
        <v>0</v>
      </c>
      <c r="N17" s="34" t="e">
        <f>IF(AND(tab_clients[[#This Row],[nb factures]]&gt;=#REF!,tab_clients[[#This Row],[nb factures]]&lt;#REF!),#REF!,0)</f>
        <v>#REF!</v>
      </c>
      <c r="O17" s="27"/>
      <c r="P17" s="27"/>
      <c r="Q17" s="27"/>
      <c r="R17" s="27"/>
      <c r="S17" s="27"/>
      <c r="T17" s="27"/>
    </row>
    <row r="18" spans="2:20" x14ac:dyDescent="0.25">
      <c r="B18" s="27" t="s">
        <v>64</v>
      </c>
      <c r="C18" s="27"/>
      <c r="D18" s="27"/>
      <c r="E18" s="27"/>
      <c r="F18" s="27"/>
      <c r="G18" s="27"/>
      <c r="H18" s="27"/>
      <c r="I18" s="27"/>
      <c r="J18" s="27"/>
      <c r="K18" s="27"/>
      <c r="L18" s="27"/>
      <c r="M18" s="32">
        <v>0</v>
      </c>
      <c r="N18" s="34" t="e">
        <f>IF(AND(tab_clients[[#This Row],[nb factures]]&gt;=#REF!,tab_clients[[#This Row],[nb factures]]&lt;#REF!),#REF!,0)</f>
        <v>#REF!</v>
      </c>
      <c r="O18" s="27"/>
      <c r="P18" s="27"/>
      <c r="Q18" s="27"/>
      <c r="R18" s="27"/>
      <c r="S18" s="27"/>
      <c r="T18" s="27"/>
    </row>
    <row r="19" spans="2:20" x14ac:dyDescent="0.25">
      <c r="B19" s="27" t="s">
        <v>65</v>
      </c>
      <c r="C19" s="27"/>
      <c r="D19" s="27"/>
      <c r="E19" s="27"/>
      <c r="F19" s="27"/>
      <c r="G19" s="27"/>
      <c r="H19" s="27"/>
      <c r="I19" s="27"/>
      <c r="J19" s="27"/>
      <c r="K19" s="27"/>
      <c r="L19" s="27"/>
      <c r="M19" s="32">
        <v>0</v>
      </c>
      <c r="N19" s="34" t="e">
        <f>IF(AND(tab_clients[[#This Row],[nb factures]]&gt;=#REF!,tab_clients[[#This Row],[nb factures]]&lt;#REF!),#REF!,0)</f>
        <v>#REF!</v>
      </c>
      <c r="O19" s="27"/>
      <c r="P19" s="27"/>
      <c r="Q19" s="27"/>
      <c r="R19" s="27"/>
      <c r="S19" s="27"/>
      <c r="T19" s="27"/>
    </row>
    <row r="20" spans="2:20" x14ac:dyDescent="0.25">
      <c r="B20" s="27" t="s">
        <v>66</v>
      </c>
      <c r="C20" s="27"/>
      <c r="D20" s="27"/>
      <c r="E20" s="27"/>
      <c r="F20" s="27"/>
      <c r="G20" s="27"/>
      <c r="H20" s="27"/>
      <c r="I20" s="27"/>
      <c r="J20" s="27"/>
      <c r="K20" s="27"/>
      <c r="L20" s="27"/>
      <c r="M20" s="32">
        <v>0</v>
      </c>
      <c r="N20" s="34" t="e">
        <f>IF(AND(tab_clients[[#This Row],[nb factures]]&gt;=#REF!,tab_clients[[#This Row],[nb factures]]&lt;#REF!),#REF!,0)</f>
        <v>#REF!</v>
      </c>
      <c r="O20" s="27"/>
      <c r="P20" s="27"/>
      <c r="Q20" s="27"/>
      <c r="R20" s="27"/>
      <c r="S20" s="27"/>
      <c r="T20" s="27"/>
    </row>
    <row r="21" spans="2:20" x14ac:dyDescent="0.25">
      <c r="B21" s="27" t="s">
        <v>67</v>
      </c>
      <c r="C21" s="27"/>
      <c r="D21" s="27"/>
      <c r="E21" s="27"/>
      <c r="F21" s="27"/>
      <c r="G21" s="27"/>
      <c r="H21" s="27"/>
      <c r="I21" s="27"/>
      <c r="J21" s="27"/>
      <c r="K21" s="27"/>
      <c r="L21" s="27"/>
      <c r="M21" s="32">
        <v>0</v>
      </c>
      <c r="N21" s="34" t="e">
        <f>IF(AND(tab_clients[[#This Row],[nb factures]]&gt;=#REF!,tab_clients[[#This Row],[nb factures]]&lt;#REF!),#REF!,0)</f>
        <v>#REF!</v>
      </c>
      <c r="O21" s="27"/>
      <c r="P21" s="27"/>
      <c r="Q21" s="27"/>
      <c r="R21" s="27"/>
      <c r="S21" s="27"/>
      <c r="T21" s="27"/>
    </row>
    <row r="22" spans="2:20" x14ac:dyDescent="0.25">
      <c r="B22" s="27" t="s">
        <v>68</v>
      </c>
      <c r="C22" s="27"/>
      <c r="D22" s="27"/>
      <c r="E22" s="27"/>
      <c r="F22" s="27"/>
      <c r="G22" s="27"/>
      <c r="H22" s="27"/>
      <c r="I22" s="27"/>
      <c r="J22" s="27"/>
      <c r="K22" s="27"/>
      <c r="L22" s="27"/>
      <c r="M22" s="32">
        <v>0</v>
      </c>
      <c r="N22" s="34" t="e">
        <f>IF(AND(tab_clients[[#This Row],[nb factures]]&gt;=#REF!,tab_clients[[#This Row],[nb factures]]&lt;#REF!),#REF!,0)</f>
        <v>#REF!</v>
      </c>
      <c r="O22" s="27"/>
      <c r="P22" s="27"/>
      <c r="Q22" s="27"/>
      <c r="R22" s="27"/>
      <c r="S22" s="27"/>
      <c r="T22" s="27"/>
    </row>
    <row r="23" spans="2:20" x14ac:dyDescent="0.25">
      <c r="B23" s="27" t="s">
        <v>69</v>
      </c>
      <c r="C23" s="27"/>
      <c r="D23" s="27"/>
      <c r="E23" s="27"/>
      <c r="F23" s="27"/>
      <c r="G23" s="27"/>
      <c r="H23" s="27"/>
      <c r="I23" s="27"/>
      <c r="J23" s="27"/>
      <c r="K23" s="27"/>
      <c r="L23" s="27"/>
      <c r="M23" s="32">
        <v>0</v>
      </c>
      <c r="N23" s="34" t="e">
        <f>IF(AND(tab_clients[[#This Row],[nb factures]]&gt;=#REF!,tab_clients[[#This Row],[nb factures]]&lt;#REF!),#REF!,0)</f>
        <v>#REF!</v>
      </c>
      <c r="O23" s="27"/>
      <c r="P23" s="27"/>
      <c r="Q23" s="27"/>
      <c r="R23" s="27"/>
      <c r="S23" s="27"/>
      <c r="T23" s="27"/>
    </row>
    <row r="24" spans="2:20" x14ac:dyDescent="0.25">
      <c r="B24" s="27" t="s">
        <v>70</v>
      </c>
      <c r="C24" s="27"/>
      <c r="D24" s="27"/>
      <c r="E24" s="27"/>
      <c r="F24" s="27"/>
      <c r="G24" s="27"/>
      <c r="H24" s="27"/>
      <c r="I24" s="27"/>
      <c r="J24" s="27"/>
      <c r="K24" s="27"/>
      <c r="L24" s="27"/>
      <c r="M24" s="32">
        <v>0</v>
      </c>
      <c r="N24" s="34" t="e">
        <f>IF(AND(tab_clients[[#This Row],[nb factures]]&gt;=#REF!,tab_clients[[#This Row],[nb factures]]&lt;#REF!),#REF!,0)</f>
        <v>#REF!</v>
      </c>
      <c r="O24" s="27"/>
      <c r="P24" s="27"/>
      <c r="Q24" s="27"/>
      <c r="R24" s="27"/>
      <c r="S24" s="27"/>
      <c r="T24" s="27"/>
    </row>
    <row r="25" spans="2:20" x14ac:dyDescent="0.25">
      <c r="B25" s="27" t="s">
        <v>71</v>
      </c>
      <c r="C25" s="27"/>
      <c r="D25" s="27"/>
      <c r="E25" s="27"/>
      <c r="F25" s="27"/>
      <c r="G25" s="27"/>
      <c r="H25" s="27"/>
      <c r="I25" s="27"/>
      <c r="J25" s="27"/>
      <c r="K25" s="27"/>
      <c r="L25" s="27"/>
      <c r="M25" s="32">
        <v>0</v>
      </c>
      <c r="N25" s="34" t="e">
        <f>IF(AND(tab_clients[[#This Row],[nb factures]]&gt;=#REF!,tab_clients[[#This Row],[nb factures]]&lt;#REF!),#REF!,0)</f>
        <v>#REF!</v>
      </c>
      <c r="O25" s="27"/>
      <c r="P25" s="27"/>
      <c r="Q25" s="27"/>
      <c r="R25" s="27"/>
      <c r="S25" s="27"/>
      <c r="T25" s="27"/>
    </row>
    <row r="26" spans="2:20" x14ac:dyDescent="0.25">
      <c r="B26" s="27" t="s">
        <v>72</v>
      </c>
      <c r="C26" s="27"/>
      <c r="D26" s="27"/>
      <c r="E26" s="27"/>
      <c r="F26" s="27"/>
      <c r="G26" s="27"/>
      <c r="H26" s="27"/>
      <c r="I26" s="27"/>
      <c r="J26" s="27"/>
      <c r="K26" s="27"/>
      <c r="L26" s="27"/>
      <c r="M26" s="32">
        <v>0</v>
      </c>
      <c r="N26" s="34" t="e">
        <f>IF(AND(tab_clients[[#This Row],[nb factures]]&gt;=#REF!,tab_clients[[#This Row],[nb factures]]&lt;#REF!),#REF!,0)</f>
        <v>#REF!</v>
      </c>
      <c r="O26" s="27"/>
      <c r="P26" s="27"/>
      <c r="Q26" s="27"/>
      <c r="R26" s="27"/>
      <c r="S26" s="27"/>
      <c r="T26" s="27"/>
    </row>
    <row r="27" spans="2:20" x14ac:dyDescent="0.25">
      <c r="B27" s="27" t="s">
        <v>73</v>
      </c>
      <c r="C27" s="27"/>
      <c r="D27" s="27"/>
      <c r="E27" s="27"/>
      <c r="F27" s="27"/>
      <c r="G27" s="27"/>
      <c r="H27" s="27"/>
      <c r="I27" s="27"/>
      <c r="J27" s="27"/>
      <c r="K27" s="27"/>
      <c r="L27" s="27"/>
      <c r="M27" s="32">
        <v>0</v>
      </c>
      <c r="N27" s="34" t="e">
        <f>IF(AND(tab_clients[[#This Row],[nb factures]]&gt;=#REF!,tab_clients[[#This Row],[nb factures]]&lt;#REF!),#REF!,0)</f>
        <v>#REF!</v>
      </c>
      <c r="O27" s="27"/>
      <c r="P27" s="27"/>
      <c r="Q27" s="27"/>
      <c r="R27" s="27"/>
      <c r="S27" s="27"/>
      <c r="T27" s="27"/>
    </row>
    <row r="28" spans="2:20" x14ac:dyDescent="0.25">
      <c r="B28" s="27" t="s">
        <v>74</v>
      </c>
      <c r="C28" s="27"/>
      <c r="D28" s="27"/>
      <c r="E28" s="27"/>
      <c r="F28" s="27"/>
      <c r="G28" s="27"/>
      <c r="H28" s="27"/>
      <c r="I28" s="27"/>
      <c r="J28" s="27"/>
      <c r="K28" s="27"/>
      <c r="L28" s="27"/>
      <c r="M28" s="32">
        <v>0</v>
      </c>
      <c r="N28" s="34" t="e">
        <f>IF(AND(tab_clients[[#This Row],[nb factures]]&gt;=#REF!,tab_clients[[#This Row],[nb factures]]&lt;#REF!),#REF!,0)</f>
        <v>#REF!</v>
      </c>
      <c r="O28" s="27"/>
      <c r="P28" s="27"/>
      <c r="Q28" s="27"/>
      <c r="R28" s="27"/>
      <c r="S28" s="27"/>
      <c r="T28" s="27"/>
    </row>
    <row r="29" spans="2:20" x14ac:dyDescent="0.25">
      <c r="B29" s="27" t="s">
        <v>75</v>
      </c>
      <c r="C29" s="27"/>
      <c r="D29" s="27"/>
      <c r="E29" s="27"/>
      <c r="F29" s="27"/>
      <c r="G29" s="27"/>
      <c r="H29" s="27"/>
      <c r="I29" s="27"/>
      <c r="J29" s="27"/>
      <c r="K29" s="27"/>
      <c r="L29" s="27"/>
      <c r="M29" s="32">
        <v>0</v>
      </c>
      <c r="N29" s="34" t="e">
        <f>IF(AND(tab_clients[[#This Row],[nb factures]]&gt;=#REF!,tab_clients[[#This Row],[nb factures]]&lt;#REF!),#REF!,0)</f>
        <v>#REF!</v>
      </c>
      <c r="O29" s="27"/>
      <c r="P29" s="27"/>
      <c r="Q29" s="27"/>
      <c r="R29" s="27"/>
      <c r="S29" s="27"/>
      <c r="T29" s="27"/>
    </row>
    <row r="30" spans="2:20" x14ac:dyDescent="0.25">
      <c r="B30" s="27" t="s">
        <v>76</v>
      </c>
      <c r="C30" s="27"/>
      <c r="D30" s="27"/>
      <c r="E30" s="27"/>
      <c r="F30" s="27"/>
      <c r="G30" s="27"/>
      <c r="H30" s="27"/>
      <c r="I30" s="27"/>
      <c r="J30" s="27"/>
      <c r="K30" s="27"/>
      <c r="L30" s="27"/>
      <c r="M30" s="32">
        <v>0</v>
      </c>
      <c r="N30" s="34" t="e">
        <f>IF(AND(tab_clients[[#This Row],[nb factures]]&gt;=#REF!,tab_clients[[#This Row],[nb factures]]&lt;#REF!),#REF!,0)</f>
        <v>#REF!</v>
      </c>
      <c r="O30" s="27"/>
      <c r="P30" s="27"/>
      <c r="Q30" s="27"/>
      <c r="R30" s="27"/>
      <c r="S30" s="27"/>
      <c r="T30" s="27"/>
    </row>
    <row r="31" spans="2:20" x14ac:dyDescent="0.25">
      <c r="B31" s="27" t="s">
        <v>77</v>
      </c>
      <c r="C31" s="27"/>
      <c r="D31" s="27"/>
      <c r="E31" s="27"/>
      <c r="F31" s="27"/>
      <c r="G31" s="27"/>
      <c r="H31" s="27"/>
      <c r="I31" s="27"/>
      <c r="J31" s="27"/>
      <c r="K31" s="27"/>
      <c r="L31" s="27"/>
      <c r="M31" s="32">
        <v>0</v>
      </c>
      <c r="N31" s="34" t="e">
        <f>IF(AND(tab_clients[[#This Row],[nb factures]]&gt;=#REF!,tab_clients[[#This Row],[nb factures]]&lt;#REF!),#REF!,0)</f>
        <v>#REF!</v>
      </c>
      <c r="O31" s="27"/>
      <c r="P31" s="27"/>
      <c r="Q31" s="27"/>
      <c r="R31" s="27"/>
      <c r="S31" s="27"/>
      <c r="T31" s="27"/>
    </row>
    <row r="32" spans="2:20" x14ac:dyDescent="0.25">
      <c r="B32" s="27" t="s">
        <v>78</v>
      </c>
      <c r="C32" s="27"/>
      <c r="D32" s="27"/>
      <c r="E32" s="27"/>
      <c r="F32" s="27"/>
      <c r="G32" s="27"/>
      <c r="H32" s="27"/>
      <c r="I32" s="27"/>
      <c r="J32" s="27"/>
      <c r="K32" s="27"/>
      <c r="L32" s="27"/>
      <c r="M32" s="32">
        <v>0</v>
      </c>
      <c r="N32" s="34" t="e">
        <f>IF(AND(tab_clients[[#This Row],[nb factures]]&gt;=#REF!,tab_clients[[#This Row],[nb factures]]&lt;#REF!),#REF!,0)</f>
        <v>#REF!</v>
      </c>
      <c r="O32" s="27"/>
      <c r="P32" s="27"/>
      <c r="Q32" s="27"/>
      <c r="R32" s="27"/>
      <c r="S32" s="27"/>
      <c r="T32" s="27"/>
    </row>
    <row r="33" spans="2:20" x14ac:dyDescent="0.25">
      <c r="B33" s="27" t="s">
        <v>79</v>
      </c>
      <c r="C33" s="27"/>
      <c r="D33" s="27"/>
      <c r="E33" s="27"/>
      <c r="F33" s="27"/>
      <c r="G33" s="27"/>
      <c r="H33" s="27"/>
      <c r="I33" s="27"/>
      <c r="J33" s="27"/>
      <c r="K33" s="27"/>
      <c r="L33" s="27"/>
      <c r="M33" s="32">
        <v>0</v>
      </c>
      <c r="N33" s="34" t="e">
        <f>IF(AND(tab_clients[[#This Row],[nb factures]]&gt;=#REF!,tab_clients[[#This Row],[nb factures]]&lt;#REF!),#REF!,0)</f>
        <v>#REF!</v>
      </c>
      <c r="O33" s="27"/>
      <c r="P33" s="27"/>
      <c r="Q33" s="27"/>
      <c r="R33" s="27"/>
      <c r="S33" s="27"/>
      <c r="T33" s="27"/>
    </row>
    <row r="34" spans="2:20" x14ac:dyDescent="0.25">
      <c r="B34" s="27" t="s">
        <v>80</v>
      </c>
      <c r="C34" s="27"/>
      <c r="D34" s="27"/>
      <c r="E34" s="27"/>
      <c r="F34" s="27"/>
      <c r="G34" s="27"/>
      <c r="H34" s="27"/>
      <c r="I34" s="27"/>
      <c r="J34" s="27"/>
      <c r="K34" s="27"/>
      <c r="L34" s="27"/>
      <c r="M34" s="32">
        <v>0</v>
      </c>
      <c r="N34" s="34" t="e">
        <f>IF(AND(tab_clients[[#This Row],[nb factures]]&gt;=#REF!,tab_clients[[#This Row],[nb factures]]&lt;#REF!),#REF!,0)</f>
        <v>#REF!</v>
      </c>
      <c r="O34" s="27"/>
      <c r="P34" s="27"/>
      <c r="Q34" s="27"/>
      <c r="R34" s="27"/>
      <c r="S34" s="27"/>
      <c r="T34" s="27"/>
    </row>
    <row r="35" spans="2:20" x14ac:dyDescent="0.25">
      <c r="B35" s="27" t="s">
        <v>81</v>
      </c>
      <c r="C35" s="27"/>
      <c r="D35" s="27"/>
      <c r="E35" s="27"/>
      <c r="F35" s="27"/>
      <c r="G35" s="27"/>
      <c r="H35" s="27"/>
      <c r="I35" s="27"/>
      <c r="J35" s="27"/>
      <c r="K35" s="27"/>
      <c r="L35" s="27"/>
      <c r="M35" s="32">
        <v>0</v>
      </c>
      <c r="N35" s="34" t="e">
        <f>IF(AND(tab_clients[[#This Row],[nb factures]]&gt;=#REF!,tab_clients[[#This Row],[nb factures]]&lt;#REF!),#REF!,0)</f>
        <v>#REF!</v>
      </c>
      <c r="O35" s="27"/>
      <c r="P35" s="27"/>
      <c r="Q35" s="27"/>
      <c r="R35" s="27"/>
      <c r="S35" s="27"/>
      <c r="T35" s="27"/>
    </row>
    <row r="36" spans="2:20" x14ac:dyDescent="0.25">
      <c r="B36" s="27" t="s">
        <v>82</v>
      </c>
      <c r="C36" s="27"/>
      <c r="D36" s="27"/>
      <c r="E36" s="27"/>
      <c r="F36" s="27"/>
      <c r="G36" s="27"/>
      <c r="H36" s="27"/>
      <c r="I36" s="27"/>
      <c r="J36" s="27"/>
      <c r="K36" s="27"/>
      <c r="L36" s="27"/>
      <c r="M36" s="32">
        <v>0</v>
      </c>
      <c r="N36" s="34" t="e">
        <f>IF(AND(tab_clients[[#This Row],[nb factures]]&gt;=#REF!,tab_clients[[#This Row],[nb factures]]&lt;#REF!),#REF!,0)</f>
        <v>#REF!</v>
      </c>
      <c r="O36" s="27"/>
      <c r="P36" s="27"/>
      <c r="Q36" s="27"/>
      <c r="R36" s="27"/>
      <c r="S36" s="27"/>
      <c r="T36" s="27"/>
    </row>
    <row r="37" spans="2:20" x14ac:dyDescent="0.25">
      <c r="B37" s="27" t="s">
        <v>83</v>
      </c>
      <c r="C37" s="27"/>
      <c r="D37" s="27"/>
      <c r="E37" s="27"/>
      <c r="F37" s="27"/>
      <c r="G37" s="27"/>
      <c r="H37" s="27"/>
      <c r="I37" s="27"/>
      <c r="J37" s="27"/>
      <c r="K37" s="27"/>
      <c r="L37" s="27"/>
      <c r="M37" s="32">
        <v>0</v>
      </c>
      <c r="N37" s="34" t="e">
        <f>IF(AND(tab_clients[[#This Row],[nb factures]]&gt;=#REF!,tab_clients[[#This Row],[nb factures]]&lt;#REF!),#REF!,0)</f>
        <v>#REF!</v>
      </c>
      <c r="O37" s="27"/>
      <c r="P37" s="27"/>
      <c r="Q37" s="27"/>
      <c r="R37" s="27"/>
      <c r="S37" s="27"/>
      <c r="T37" s="27"/>
    </row>
    <row r="38" spans="2:20" x14ac:dyDescent="0.25">
      <c r="B38" s="27" t="s">
        <v>84</v>
      </c>
      <c r="C38" s="27"/>
      <c r="D38" s="27"/>
      <c r="E38" s="27"/>
      <c r="F38" s="27"/>
      <c r="G38" s="27"/>
      <c r="H38" s="27"/>
      <c r="I38" s="27"/>
      <c r="J38" s="27"/>
      <c r="K38" s="27"/>
      <c r="L38" s="27"/>
      <c r="M38" s="32">
        <v>0</v>
      </c>
      <c r="N38" s="34" t="e">
        <f>IF(AND(tab_clients[[#This Row],[nb factures]]&gt;=#REF!,tab_clients[[#This Row],[nb factures]]&lt;#REF!),#REF!,0)</f>
        <v>#REF!</v>
      </c>
      <c r="O38" s="27"/>
      <c r="P38" s="27"/>
      <c r="Q38" s="27"/>
      <c r="R38" s="27"/>
      <c r="S38" s="27"/>
      <c r="T38" s="27"/>
    </row>
    <row r="39" spans="2:20" x14ac:dyDescent="0.25">
      <c r="B39" s="27" t="s">
        <v>85</v>
      </c>
      <c r="C39" s="27"/>
      <c r="D39" s="27"/>
      <c r="E39" s="27"/>
      <c r="F39" s="27"/>
      <c r="G39" s="27"/>
      <c r="H39" s="27"/>
      <c r="I39" s="27"/>
      <c r="J39" s="27"/>
      <c r="K39" s="27"/>
      <c r="L39" s="27"/>
      <c r="M39" s="32">
        <v>0</v>
      </c>
      <c r="N39" s="34" t="e">
        <f>IF(AND(tab_clients[[#This Row],[nb factures]]&gt;=#REF!,tab_clients[[#This Row],[nb factures]]&lt;#REF!),#REF!,0)</f>
        <v>#REF!</v>
      </c>
      <c r="O39" s="27"/>
      <c r="P39" s="27"/>
      <c r="Q39" s="27"/>
      <c r="R39" s="27"/>
      <c r="S39" s="27"/>
      <c r="T39" s="27"/>
    </row>
    <row r="40" spans="2:20" x14ac:dyDescent="0.25">
      <c r="B40" s="27" t="s">
        <v>86</v>
      </c>
      <c r="C40" s="27"/>
      <c r="D40" s="27"/>
      <c r="E40" s="27"/>
      <c r="F40" s="27"/>
      <c r="G40" s="27"/>
      <c r="H40" s="27"/>
      <c r="I40" s="27"/>
      <c r="J40" s="27"/>
      <c r="K40" s="27"/>
      <c r="L40" s="27"/>
      <c r="M40" s="32">
        <v>0</v>
      </c>
      <c r="N40" s="34" t="e">
        <f>IF(AND(tab_clients[[#This Row],[nb factures]]&gt;=#REF!,tab_clients[[#This Row],[nb factures]]&lt;#REF!),#REF!,0)</f>
        <v>#REF!</v>
      </c>
      <c r="O40" s="27"/>
      <c r="P40" s="27"/>
      <c r="Q40" s="27"/>
      <c r="R40" s="27"/>
      <c r="S40" s="27"/>
      <c r="T40" s="27"/>
    </row>
    <row r="41" spans="2:20" x14ac:dyDescent="0.25">
      <c r="B41" s="27" t="s">
        <v>87</v>
      </c>
      <c r="C41" s="27"/>
      <c r="D41" s="27"/>
      <c r="E41" s="27"/>
      <c r="F41" s="27"/>
      <c r="G41" s="27"/>
      <c r="H41" s="27"/>
      <c r="I41" s="27"/>
      <c r="J41" s="27"/>
      <c r="K41" s="27"/>
      <c r="L41" s="27"/>
      <c r="M41" s="32">
        <v>0</v>
      </c>
      <c r="N41" s="34" t="e">
        <f>IF(AND(tab_clients[[#This Row],[nb factures]]&gt;=#REF!,tab_clients[[#This Row],[nb factures]]&lt;#REF!),#REF!,0)</f>
        <v>#REF!</v>
      </c>
      <c r="O41" s="27"/>
      <c r="P41" s="27"/>
      <c r="Q41" s="27"/>
      <c r="R41" s="27"/>
      <c r="S41" s="27"/>
      <c r="T41" s="27"/>
    </row>
    <row r="42" spans="2:20" x14ac:dyDescent="0.25">
      <c r="B42" s="27" t="s">
        <v>88</v>
      </c>
      <c r="C42" s="27"/>
      <c r="D42" s="27"/>
      <c r="E42" s="27"/>
      <c r="F42" s="27"/>
      <c r="G42" s="27"/>
      <c r="H42" s="27"/>
      <c r="I42" s="27"/>
      <c r="J42" s="27"/>
      <c r="K42" s="27"/>
      <c r="L42" s="27"/>
      <c r="M42" s="32">
        <v>0</v>
      </c>
      <c r="N42" s="34" t="e">
        <f>IF(AND(tab_clients[[#This Row],[nb factures]]&gt;=#REF!,tab_clients[[#This Row],[nb factures]]&lt;#REF!),#REF!,0)</f>
        <v>#REF!</v>
      </c>
      <c r="O42" s="27"/>
      <c r="P42" s="27"/>
      <c r="Q42" s="27"/>
      <c r="R42" s="27"/>
      <c r="S42" s="27"/>
      <c r="T42" s="27"/>
    </row>
    <row r="43" spans="2:20" x14ac:dyDescent="0.25">
      <c r="B43" s="27" t="s">
        <v>89</v>
      </c>
      <c r="C43" s="27"/>
      <c r="D43" s="27"/>
      <c r="E43" s="27"/>
      <c r="F43" s="27"/>
      <c r="G43" s="27"/>
      <c r="H43" s="27"/>
      <c r="I43" s="27"/>
      <c r="J43" s="27"/>
      <c r="K43" s="27"/>
      <c r="L43" s="27"/>
      <c r="M43" s="32">
        <v>0</v>
      </c>
      <c r="N43" s="34" t="e">
        <f>IF(AND(tab_clients[[#This Row],[nb factures]]&gt;=#REF!,tab_clients[[#This Row],[nb factures]]&lt;#REF!),#REF!,0)</f>
        <v>#REF!</v>
      </c>
      <c r="O43" s="27"/>
      <c r="P43" s="27"/>
      <c r="Q43" s="27"/>
      <c r="R43" s="27"/>
      <c r="S43" s="27"/>
      <c r="T43" s="27"/>
    </row>
    <row r="44" spans="2:20" x14ac:dyDescent="0.25">
      <c r="B44" s="27" t="s">
        <v>90</v>
      </c>
      <c r="C44" s="27"/>
      <c r="D44" s="27"/>
      <c r="E44" s="27"/>
      <c r="F44" s="27"/>
      <c r="G44" s="27"/>
      <c r="H44" s="27"/>
      <c r="I44" s="27"/>
      <c r="J44" s="27"/>
      <c r="K44" s="27"/>
      <c r="L44" s="27"/>
      <c r="M44" s="32">
        <v>0</v>
      </c>
      <c r="N44" s="34" t="e">
        <f>IF(AND(tab_clients[[#This Row],[nb factures]]&gt;=#REF!,tab_clients[[#This Row],[nb factures]]&lt;#REF!),#REF!,0)</f>
        <v>#REF!</v>
      </c>
      <c r="O44" s="27"/>
      <c r="P44" s="27"/>
      <c r="Q44" s="27"/>
      <c r="R44" s="27"/>
      <c r="S44" s="27"/>
      <c r="T44" s="27"/>
    </row>
    <row r="45" spans="2:20" x14ac:dyDescent="0.25">
      <c r="B45" s="27" t="s">
        <v>91</v>
      </c>
      <c r="C45" s="27"/>
      <c r="D45" s="27"/>
      <c r="E45" s="27"/>
      <c r="F45" s="27"/>
      <c r="G45" s="27"/>
      <c r="H45" s="27"/>
      <c r="I45" s="27"/>
      <c r="J45" s="27"/>
      <c r="K45" s="27"/>
      <c r="L45" s="27"/>
      <c r="M45" s="32">
        <v>0</v>
      </c>
      <c r="N45" s="34" t="e">
        <f>IF(AND(tab_clients[[#This Row],[nb factures]]&gt;=#REF!,tab_clients[[#This Row],[nb factures]]&lt;#REF!),#REF!,0)</f>
        <v>#REF!</v>
      </c>
      <c r="O45" s="27"/>
      <c r="P45" s="27"/>
      <c r="Q45" s="27"/>
      <c r="R45" s="27"/>
      <c r="S45" s="27"/>
      <c r="T45" s="27"/>
    </row>
    <row r="46" spans="2:20" x14ac:dyDescent="0.25">
      <c r="B46" s="27" t="s">
        <v>92</v>
      </c>
      <c r="C46" s="27"/>
      <c r="D46" s="27"/>
      <c r="E46" s="27"/>
      <c r="F46" s="27"/>
      <c r="G46" s="27"/>
      <c r="H46" s="27"/>
      <c r="I46" s="27"/>
      <c r="J46" s="27"/>
      <c r="K46" s="27"/>
      <c r="L46" s="27"/>
      <c r="M46" s="32">
        <v>0</v>
      </c>
      <c r="N46" s="34" t="e">
        <f>IF(AND(tab_clients[[#This Row],[nb factures]]&gt;=#REF!,tab_clients[[#This Row],[nb factures]]&lt;#REF!),#REF!,0)</f>
        <v>#REF!</v>
      </c>
      <c r="O46" s="27"/>
      <c r="P46" s="27"/>
      <c r="Q46" s="27"/>
      <c r="R46" s="27"/>
      <c r="S46" s="27"/>
      <c r="T46" s="27"/>
    </row>
    <row r="47" spans="2:20" x14ac:dyDescent="0.25">
      <c r="B47" s="27" t="s">
        <v>93</v>
      </c>
      <c r="C47" s="27"/>
      <c r="D47" s="27"/>
      <c r="E47" s="27"/>
      <c r="F47" s="27"/>
      <c r="G47" s="27"/>
      <c r="H47" s="27"/>
      <c r="I47" s="27"/>
      <c r="J47" s="27"/>
      <c r="K47" s="27"/>
      <c r="L47" s="27"/>
      <c r="M47" s="32">
        <v>0</v>
      </c>
      <c r="N47" s="34" t="e">
        <f>IF(AND(tab_clients[[#This Row],[nb factures]]&gt;=#REF!,tab_clients[[#This Row],[nb factures]]&lt;#REF!),#REF!,0)</f>
        <v>#REF!</v>
      </c>
      <c r="O47" s="27"/>
      <c r="P47" s="27"/>
      <c r="Q47" s="27"/>
      <c r="R47" s="27"/>
      <c r="S47" s="27"/>
      <c r="T47" s="27"/>
    </row>
    <row r="48" spans="2:20" x14ac:dyDescent="0.25">
      <c r="B48" s="27" t="s">
        <v>94</v>
      </c>
      <c r="C48" s="27"/>
      <c r="D48" s="27"/>
      <c r="E48" s="27"/>
      <c r="F48" s="27"/>
      <c r="G48" s="27"/>
      <c r="H48" s="27"/>
      <c r="I48" s="27"/>
      <c r="J48" s="27"/>
      <c r="K48" s="27"/>
      <c r="L48" s="27"/>
      <c r="M48" s="32">
        <v>0</v>
      </c>
      <c r="N48" s="34" t="e">
        <f>IF(AND(tab_clients[[#This Row],[nb factures]]&gt;=#REF!,tab_clients[[#This Row],[nb factures]]&lt;#REF!),#REF!,0)</f>
        <v>#REF!</v>
      </c>
      <c r="O48" s="27"/>
      <c r="P48" s="27"/>
      <c r="Q48" s="27"/>
      <c r="R48" s="27"/>
      <c r="S48" s="27"/>
      <c r="T48" s="27"/>
    </row>
    <row r="49" spans="2:20" x14ac:dyDescent="0.25">
      <c r="B49" s="27" t="s">
        <v>95</v>
      </c>
      <c r="C49" s="27"/>
      <c r="D49" s="27"/>
      <c r="E49" s="27"/>
      <c r="F49" s="27"/>
      <c r="G49" s="27"/>
      <c r="H49" s="27"/>
      <c r="I49" s="27"/>
      <c r="J49" s="27"/>
      <c r="K49" s="27"/>
      <c r="L49" s="27"/>
      <c r="M49" s="32">
        <v>0</v>
      </c>
      <c r="N49" s="34" t="e">
        <f>IF(AND(tab_clients[[#This Row],[nb factures]]&gt;=#REF!,tab_clients[[#This Row],[nb factures]]&lt;#REF!),#REF!,0)</f>
        <v>#REF!</v>
      </c>
      <c r="O49" s="27"/>
      <c r="P49" s="27"/>
      <c r="Q49" s="27"/>
      <c r="R49" s="27"/>
      <c r="S49" s="27"/>
      <c r="T49" s="27"/>
    </row>
    <row r="50" spans="2:20" x14ac:dyDescent="0.25">
      <c r="B50" s="27" t="s">
        <v>96</v>
      </c>
      <c r="C50" s="27"/>
      <c r="D50" s="27"/>
      <c r="E50" s="27"/>
      <c r="F50" s="27"/>
      <c r="G50" s="27"/>
      <c r="H50" s="27"/>
      <c r="I50" s="27"/>
      <c r="J50" s="27"/>
      <c r="K50" s="27"/>
      <c r="L50" s="27"/>
      <c r="M50" s="32">
        <v>0</v>
      </c>
      <c r="N50" s="34" t="e">
        <f>IF(AND(tab_clients[[#This Row],[nb factures]]&gt;=#REF!,tab_clients[[#This Row],[nb factures]]&lt;#REF!),#REF!,0)</f>
        <v>#REF!</v>
      </c>
      <c r="O50" s="27"/>
      <c r="P50" s="27"/>
      <c r="Q50" s="27"/>
      <c r="R50" s="27"/>
      <c r="S50" s="27"/>
      <c r="T50" s="27"/>
    </row>
    <row r="51" spans="2:20" x14ac:dyDescent="0.25">
      <c r="B51" s="27" t="s">
        <v>97</v>
      </c>
      <c r="C51" s="27"/>
      <c r="D51" s="27"/>
      <c r="E51" s="27"/>
      <c r="F51" s="27"/>
      <c r="G51" s="27"/>
      <c r="H51" s="27"/>
      <c r="I51" s="27"/>
      <c r="J51" s="27"/>
      <c r="K51" s="27"/>
      <c r="L51" s="27"/>
      <c r="M51" s="32">
        <v>0</v>
      </c>
      <c r="N51" s="34" t="e">
        <f>IF(AND(tab_clients[[#This Row],[nb factures]]&gt;=#REF!,tab_clients[[#This Row],[nb factures]]&lt;#REF!),#REF!,0)</f>
        <v>#REF!</v>
      </c>
      <c r="O51" s="27"/>
      <c r="P51" s="27"/>
      <c r="Q51" s="27"/>
      <c r="R51" s="27"/>
      <c r="S51" s="27"/>
      <c r="T51" s="27"/>
    </row>
    <row r="52" spans="2:20" x14ac:dyDescent="0.25">
      <c r="B52" s="27" t="s">
        <v>98</v>
      </c>
      <c r="C52" s="27"/>
      <c r="D52" s="27"/>
      <c r="E52" s="27"/>
      <c r="F52" s="27"/>
      <c r="G52" s="27"/>
      <c r="H52" s="27"/>
      <c r="I52" s="27"/>
      <c r="J52" s="27"/>
      <c r="K52" s="27"/>
      <c r="L52" s="27"/>
      <c r="M52" s="32">
        <v>0</v>
      </c>
      <c r="N52" s="34" t="e">
        <f>IF(AND(tab_clients[[#This Row],[nb factures]]&gt;=#REF!,tab_clients[[#This Row],[nb factures]]&lt;#REF!),#REF!,0)</f>
        <v>#REF!</v>
      </c>
      <c r="O52" s="27"/>
      <c r="P52" s="27"/>
      <c r="Q52" s="27"/>
      <c r="R52" s="27"/>
      <c r="S52" s="27"/>
      <c r="T52" s="27"/>
    </row>
    <row r="53" spans="2:20" x14ac:dyDescent="0.25">
      <c r="B53" s="27" t="s">
        <v>99</v>
      </c>
      <c r="C53" s="27"/>
      <c r="D53" s="27"/>
      <c r="E53" s="27"/>
      <c r="F53" s="27"/>
      <c r="G53" s="27"/>
      <c r="H53" s="27"/>
      <c r="I53" s="27"/>
      <c r="J53" s="27"/>
      <c r="K53" s="27"/>
      <c r="L53" s="27"/>
      <c r="M53" s="32">
        <v>0</v>
      </c>
      <c r="N53" s="34" t="e">
        <f>IF(AND(tab_clients[[#This Row],[nb factures]]&gt;=#REF!,tab_clients[[#This Row],[nb factures]]&lt;#REF!),#REF!,0)</f>
        <v>#REF!</v>
      </c>
      <c r="O53" s="27"/>
      <c r="P53" s="27"/>
      <c r="Q53" s="27"/>
      <c r="R53" s="27"/>
      <c r="S53" s="27"/>
      <c r="T53" s="27"/>
    </row>
    <row r="54" spans="2:20" x14ac:dyDescent="0.25">
      <c r="B54" s="27" t="s">
        <v>100</v>
      </c>
      <c r="C54" s="27"/>
      <c r="D54" s="27"/>
      <c r="E54" s="27"/>
      <c r="F54" s="27"/>
      <c r="G54" s="27"/>
      <c r="H54" s="27"/>
      <c r="I54" s="27"/>
      <c r="J54" s="27"/>
      <c r="K54" s="27"/>
      <c r="L54" s="27"/>
      <c r="M54" s="32">
        <v>0</v>
      </c>
      <c r="N54" s="34" t="e">
        <f>IF(AND(tab_clients[[#This Row],[nb factures]]&gt;=#REF!,tab_clients[[#This Row],[nb factures]]&lt;#REF!),#REF!,0)</f>
        <v>#REF!</v>
      </c>
      <c r="O54" s="27"/>
      <c r="P54" s="27"/>
      <c r="Q54" s="27"/>
      <c r="R54" s="27"/>
      <c r="S54" s="27"/>
      <c r="T54" s="27"/>
    </row>
    <row r="55" spans="2:20" x14ac:dyDescent="0.25">
      <c r="B55" s="27" t="s">
        <v>101</v>
      </c>
      <c r="C55" s="27"/>
      <c r="D55" s="27"/>
      <c r="E55" s="27"/>
      <c r="F55" s="27"/>
      <c r="G55" s="27"/>
      <c r="H55" s="27"/>
      <c r="I55" s="27"/>
      <c r="J55" s="27"/>
      <c r="K55" s="27"/>
      <c r="L55" s="27"/>
      <c r="M55" s="32">
        <v>0</v>
      </c>
      <c r="N55" s="34" t="e">
        <f>IF(AND(tab_clients[[#This Row],[nb factures]]&gt;=#REF!,tab_clients[[#This Row],[nb factures]]&lt;#REF!),#REF!,0)</f>
        <v>#REF!</v>
      </c>
      <c r="O55" s="27"/>
      <c r="P55" s="27"/>
      <c r="Q55" s="27"/>
      <c r="R55" s="27"/>
      <c r="S55" s="27"/>
      <c r="T55" s="27"/>
    </row>
    <row r="56" spans="2:20" x14ac:dyDescent="0.25">
      <c r="B56" s="27" t="s">
        <v>102</v>
      </c>
      <c r="C56" s="27"/>
      <c r="D56" s="27"/>
      <c r="E56" s="27"/>
      <c r="F56" s="27"/>
      <c r="G56" s="27"/>
      <c r="H56" s="27"/>
      <c r="I56" s="27"/>
      <c r="J56" s="27"/>
      <c r="K56" s="27"/>
      <c r="L56" s="27"/>
      <c r="M56" s="32">
        <v>0</v>
      </c>
      <c r="N56" s="34" t="e">
        <f>IF(AND(tab_clients[[#This Row],[nb factures]]&gt;=#REF!,tab_clients[[#This Row],[nb factures]]&lt;#REF!),#REF!,0)</f>
        <v>#REF!</v>
      </c>
      <c r="O56" s="27"/>
      <c r="P56" s="27"/>
      <c r="Q56" s="27"/>
      <c r="R56" s="27"/>
      <c r="S56" s="27"/>
      <c r="T56" s="27"/>
    </row>
    <row r="57" spans="2:20" x14ac:dyDescent="0.25">
      <c r="B57" s="27" t="s">
        <v>103</v>
      </c>
      <c r="C57" s="27"/>
      <c r="D57" s="27"/>
      <c r="E57" s="27"/>
      <c r="F57" s="27"/>
      <c r="G57" s="27"/>
      <c r="H57" s="27"/>
      <c r="I57" s="27"/>
      <c r="J57" s="27"/>
      <c r="K57" s="27"/>
      <c r="L57" s="27"/>
      <c r="M57" s="32">
        <v>0</v>
      </c>
      <c r="N57" s="34" t="e">
        <f>IF(AND(tab_clients[[#This Row],[nb factures]]&gt;=#REF!,tab_clients[[#This Row],[nb factures]]&lt;#REF!),#REF!,0)</f>
        <v>#REF!</v>
      </c>
      <c r="O57" s="27"/>
      <c r="P57" s="27"/>
      <c r="Q57" s="27"/>
      <c r="R57" s="27"/>
      <c r="S57" s="27"/>
      <c r="T57" s="27"/>
    </row>
    <row r="58" spans="2:20" x14ac:dyDescent="0.25">
      <c r="B58" s="27" t="s">
        <v>104</v>
      </c>
      <c r="C58" s="27"/>
      <c r="D58" s="27"/>
      <c r="E58" s="27"/>
      <c r="F58" s="27"/>
      <c r="G58" s="27"/>
      <c r="H58" s="27"/>
      <c r="I58" s="27"/>
      <c r="J58" s="27"/>
      <c r="K58" s="27"/>
      <c r="L58" s="27"/>
      <c r="M58" s="32">
        <v>0</v>
      </c>
      <c r="N58" s="34" t="e">
        <f>IF(AND(tab_clients[[#This Row],[nb factures]]&gt;=#REF!,tab_clients[[#This Row],[nb factures]]&lt;#REF!),#REF!,0)</f>
        <v>#REF!</v>
      </c>
      <c r="O58" s="27"/>
      <c r="P58" s="27"/>
      <c r="Q58" s="27"/>
      <c r="R58" s="27"/>
      <c r="S58" s="27"/>
      <c r="T58" s="27"/>
    </row>
    <row r="59" spans="2:20" x14ac:dyDescent="0.25">
      <c r="B59" s="27" t="s">
        <v>105</v>
      </c>
      <c r="C59" s="27"/>
      <c r="D59" s="27"/>
      <c r="E59" s="27"/>
      <c r="F59" s="27"/>
      <c r="G59" s="27"/>
      <c r="H59" s="27"/>
      <c r="I59" s="27"/>
      <c r="J59" s="27"/>
      <c r="K59" s="27"/>
      <c r="L59" s="27"/>
      <c r="M59" s="32">
        <v>0</v>
      </c>
      <c r="N59" s="34" t="e">
        <f>IF(AND(tab_clients[[#This Row],[nb factures]]&gt;=#REF!,tab_clients[[#This Row],[nb factures]]&lt;#REF!),#REF!,0)</f>
        <v>#REF!</v>
      </c>
      <c r="O59" s="27"/>
      <c r="P59" s="27"/>
      <c r="Q59" s="27"/>
      <c r="R59" s="27"/>
      <c r="S59" s="27"/>
      <c r="T59" s="27"/>
    </row>
    <row r="60" spans="2:20" x14ac:dyDescent="0.25">
      <c r="B60" s="27" t="s">
        <v>106</v>
      </c>
      <c r="C60" s="27"/>
      <c r="D60" s="27"/>
      <c r="E60" s="27"/>
      <c r="F60" s="27"/>
      <c r="G60" s="27"/>
      <c r="H60" s="27"/>
      <c r="I60" s="27"/>
      <c r="J60" s="27"/>
      <c r="K60" s="27"/>
      <c r="L60" s="27"/>
      <c r="M60" s="32">
        <v>0</v>
      </c>
      <c r="N60" s="34" t="e">
        <f>IF(AND(tab_clients[[#This Row],[nb factures]]&gt;=#REF!,tab_clients[[#This Row],[nb factures]]&lt;#REF!),#REF!,0)</f>
        <v>#REF!</v>
      </c>
      <c r="O60" s="27"/>
      <c r="P60" s="27"/>
      <c r="Q60" s="27"/>
      <c r="R60" s="27"/>
      <c r="S60" s="27"/>
      <c r="T60" s="27"/>
    </row>
    <row r="61" spans="2:20" x14ac:dyDescent="0.25">
      <c r="B61" s="27" t="s">
        <v>107</v>
      </c>
      <c r="C61" s="27"/>
      <c r="D61" s="27"/>
      <c r="E61" s="27"/>
      <c r="F61" s="27"/>
      <c r="G61" s="27"/>
      <c r="H61" s="27"/>
      <c r="I61" s="27"/>
      <c r="J61" s="27"/>
      <c r="K61" s="27"/>
      <c r="L61" s="27"/>
      <c r="M61" s="32">
        <v>0</v>
      </c>
      <c r="N61" s="34" t="e">
        <f>IF(AND(tab_clients[[#This Row],[nb factures]]&gt;=#REF!,tab_clients[[#This Row],[nb factures]]&lt;#REF!),#REF!,0)</f>
        <v>#REF!</v>
      </c>
      <c r="O61" s="27"/>
      <c r="P61" s="27"/>
      <c r="Q61" s="27"/>
      <c r="R61" s="27"/>
      <c r="S61" s="27"/>
      <c r="T61" s="27"/>
    </row>
    <row r="62" spans="2:20" x14ac:dyDescent="0.25">
      <c r="B62" s="27" t="s">
        <v>108</v>
      </c>
      <c r="C62" s="27"/>
      <c r="D62" s="27"/>
      <c r="E62" s="27"/>
      <c r="F62" s="27"/>
      <c r="G62" s="27"/>
      <c r="H62" s="27"/>
      <c r="I62" s="27"/>
      <c r="J62" s="27"/>
      <c r="K62" s="27"/>
      <c r="L62" s="27"/>
      <c r="M62" s="32">
        <v>0</v>
      </c>
      <c r="N62" s="34" t="e">
        <f>IF(AND(tab_clients[[#This Row],[nb factures]]&gt;=#REF!,tab_clients[[#This Row],[nb factures]]&lt;#REF!),#REF!,0)</f>
        <v>#REF!</v>
      </c>
      <c r="O62" s="27"/>
      <c r="P62" s="27"/>
      <c r="Q62" s="27"/>
      <c r="R62" s="27"/>
      <c r="S62" s="27"/>
      <c r="T62" s="27"/>
    </row>
    <row r="63" spans="2:20" x14ac:dyDescent="0.25">
      <c r="B63" s="27" t="s">
        <v>109</v>
      </c>
      <c r="C63" s="27"/>
      <c r="D63" s="27"/>
      <c r="E63" s="27"/>
      <c r="F63" s="27"/>
      <c r="G63" s="27"/>
      <c r="H63" s="27"/>
      <c r="I63" s="27"/>
      <c r="J63" s="27"/>
      <c r="K63" s="27"/>
      <c r="L63" s="27"/>
      <c r="M63" s="32">
        <v>0</v>
      </c>
      <c r="N63" s="34" t="e">
        <f>IF(AND(tab_clients[[#This Row],[nb factures]]&gt;=#REF!,tab_clients[[#This Row],[nb factures]]&lt;#REF!),#REF!,0)</f>
        <v>#REF!</v>
      </c>
      <c r="O63" s="27"/>
      <c r="P63" s="27"/>
      <c r="Q63" s="27"/>
      <c r="R63" s="27"/>
      <c r="S63" s="27"/>
      <c r="T63" s="27"/>
    </row>
    <row r="64" spans="2:20" x14ac:dyDescent="0.25">
      <c r="B64" s="27" t="s">
        <v>110</v>
      </c>
      <c r="C64" s="27"/>
      <c r="D64" s="27"/>
      <c r="E64" s="27"/>
      <c r="F64" s="27"/>
      <c r="G64" s="27"/>
      <c r="H64" s="27"/>
      <c r="I64" s="27"/>
      <c r="J64" s="27"/>
      <c r="K64" s="27"/>
      <c r="L64" s="27"/>
      <c r="M64" s="32">
        <v>0</v>
      </c>
      <c r="N64" s="34" t="e">
        <f>IF(AND(tab_clients[[#This Row],[nb factures]]&gt;=#REF!,tab_clients[[#This Row],[nb factures]]&lt;#REF!),#REF!,0)</f>
        <v>#REF!</v>
      </c>
      <c r="O64" s="27"/>
      <c r="P64" s="27"/>
      <c r="Q64" s="27"/>
      <c r="R64" s="27"/>
      <c r="S64" s="27"/>
      <c r="T64" s="27"/>
    </row>
    <row r="65" spans="2:20" x14ac:dyDescent="0.25">
      <c r="B65" s="27" t="s">
        <v>111</v>
      </c>
      <c r="C65" s="27"/>
      <c r="D65" s="27"/>
      <c r="E65" s="27"/>
      <c r="F65" s="27"/>
      <c r="G65" s="27"/>
      <c r="H65" s="27"/>
      <c r="I65" s="27"/>
      <c r="J65" s="27"/>
      <c r="K65" s="27"/>
      <c r="L65" s="27"/>
      <c r="M65" s="32">
        <v>0</v>
      </c>
      <c r="N65" s="34" t="e">
        <f>IF(AND(tab_clients[[#This Row],[nb factures]]&gt;=#REF!,tab_clients[[#This Row],[nb factures]]&lt;#REF!),#REF!,0)</f>
        <v>#REF!</v>
      </c>
      <c r="O65" s="27"/>
      <c r="P65" s="27"/>
      <c r="Q65" s="27"/>
      <c r="R65" s="27"/>
      <c r="S65" s="27"/>
      <c r="T65" s="27"/>
    </row>
    <row r="66" spans="2:20" x14ac:dyDescent="0.25">
      <c r="B66" s="27" t="s">
        <v>112</v>
      </c>
      <c r="C66" s="27"/>
      <c r="D66" s="27"/>
      <c r="E66" s="27"/>
      <c r="F66" s="27"/>
      <c r="G66" s="27"/>
      <c r="H66" s="27"/>
      <c r="I66" s="27"/>
      <c r="J66" s="27"/>
      <c r="K66" s="27"/>
      <c r="L66" s="27"/>
      <c r="M66" s="32">
        <v>0</v>
      </c>
      <c r="N66" s="34" t="e">
        <f>IF(AND(tab_clients[[#This Row],[nb factures]]&gt;=#REF!,tab_clients[[#This Row],[nb factures]]&lt;#REF!),#REF!,0)</f>
        <v>#REF!</v>
      </c>
      <c r="O66" s="27"/>
      <c r="P66" s="27"/>
      <c r="Q66" s="27"/>
      <c r="R66" s="27"/>
      <c r="S66" s="27"/>
      <c r="T66" s="27"/>
    </row>
    <row r="67" spans="2:20" x14ac:dyDescent="0.25">
      <c r="B67" s="27" t="s">
        <v>113</v>
      </c>
      <c r="C67" s="27"/>
      <c r="D67" s="27"/>
      <c r="E67" s="27"/>
      <c r="F67" s="27"/>
      <c r="G67" s="27"/>
      <c r="H67" s="27"/>
      <c r="I67" s="27"/>
      <c r="J67" s="27"/>
      <c r="K67" s="27"/>
      <c r="L67" s="27"/>
      <c r="M67" s="32">
        <v>0</v>
      </c>
      <c r="N67" s="34" t="e">
        <f>IF(AND(tab_clients[[#This Row],[nb factures]]&gt;=#REF!,tab_clients[[#This Row],[nb factures]]&lt;#REF!),#REF!,0)</f>
        <v>#REF!</v>
      </c>
      <c r="O67" s="27"/>
      <c r="P67" s="27"/>
      <c r="Q67" s="27"/>
      <c r="R67" s="27"/>
      <c r="S67" s="27"/>
      <c r="T67" s="27"/>
    </row>
    <row r="68" spans="2:20" x14ac:dyDescent="0.25">
      <c r="B68" s="27" t="s">
        <v>114</v>
      </c>
      <c r="C68" s="27"/>
      <c r="D68" s="27"/>
      <c r="E68" s="27"/>
      <c r="F68" s="27"/>
      <c r="G68" s="27"/>
      <c r="H68" s="27"/>
      <c r="I68" s="27"/>
      <c r="J68" s="27"/>
      <c r="K68" s="27"/>
      <c r="L68" s="27"/>
      <c r="M68" s="32">
        <v>0</v>
      </c>
      <c r="N68" s="34" t="e">
        <f>IF(AND(tab_clients[[#This Row],[nb factures]]&gt;=#REF!,tab_clients[[#This Row],[nb factures]]&lt;#REF!),#REF!,0)</f>
        <v>#REF!</v>
      </c>
      <c r="O68" s="27"/>
      <c r="P68" s="27"/>
      <c r="Q68" s="27"/>
      <c r="R68" s="27"/>
      <c r="S68" s="27"/>
      <c r="T68" s="27"/>
    </row>
    <row r="69" spans="2:20" x14ac:dyDescent="0.25">
      <c r="B69" s="27" t="s">
        <v>115</v>
      </c>
      <c r="C69" s="27"/>
      <c r="D69" s="27"/>
      <c r="E69" s="27"/>
      <c r="F69" s="27"/>
      <c r="G69" s="27"/>
      <c r="H69" s="27"/>
      <c r="I69" s="27"/>
      <c r="J69" s="27"/>
      <c r="K69" s="27"/>
      <c r="L69" s="27"/>
      <c r="M69" s="32">
        <v>0</v>
      </c>
      <c r="N69" s="34" t="e">
        <f>IF(AND(tab_clients[[#This Row],[nb factures]]&gt;=#REF!,tab_clients[[#This Row],[nb factures]]&lt;#REF!),#REF!,0)</f>
        <v>#REF!</v>
      </c>
      <c r="O69" s="27"/>
      <c r="P69" s="27"/>
      <c r="Q69" s="27"/>
      <c r="R69" s="27"/>
      <c r="S69" s="27"/>
      <c r="T69" s="27"/>
    </row>
    <row r="70" spans="2:20" x14ac:dyDescent="0.25">
      <c r="B70" s="27" t="s">
        <v>116</v>
      </c>
      <c r="C70" s="27"/>
      <c r="D70" s="27"/>
      <c r="E70" s="27"/>
      <c r="F70" s="27"/>
      <c r="G70" s="27"/>
      <c r="H70" s="27"/>
      <c r="I70" s="27"/>
      <c r="J70" s="27"/>
      <c r="K70" s="27"/>
      <c r="L70" s="27"/>
      <c r="M70" s="32">
        <v>0</v>
      </c>
      <c r="N70" s="34" t="e">
        <f>IF(AND(tab_clients[[#This Row],[nb factures]]&gt;=#REF!,tab_clients[[#This Row],[nb factures]]&lt;#REF!),#REF!,0)</f>
        <v>#REF!</v>
      </c>
      <c r="O70" s="27"/>
      <c r="P70" s="27"/>
      <c r="Q70" s="27"/>
      <c r="R70" s="27"/>
      <c r="S70" s="27"/>
      <c r="T70" s="27"/>
    </row>
    <row r="71" spans="2:20" x14ac:dyDescent="0.25">
      <c r="B71" s="27" t="s">
        <v>117</v>
      </c>
      <c r="C71" s="27"/>
      <c r="D71" s="27"/>
      <c r="E71" s="27"/>
      <c r="F71" s="27"/>
      <c r="G71" s="27"/>
      <c r="H71" s="27"/>
      <c r="I71" s="27"/>
      <c r="J71" s="27"/>
      <c r="K71" s="27"/>
      <c r="L71" s="27"/>
      <c r="M71" s="32">
        <v>0</v>
      </c>
      <c r="N71" s="34" t="e">
        <f>IF(AND(tab_clients[[#This Row],[nb factures]]&gt;=#REF!,tab_clients[[#This Row],[nb factures]]&lt;#REF!),#REF!,0)</f>
        <v>#REF!</v>
      </c>
      <c r="O71" s="27"/>
      <c r="P71" s="27"/>
      <c r="Q71" s="27"/>
      <c r="R71" s="27"/>
      <c r="S71" s="27"/>
      <c r="T71" s="27"/>
    </row>
    <row r="72" spans="2:20" x14ac:dyDescent="0.25">
      <c r="B72" s="27" t="s">
        <v>118</v>
      </c>
      <c r="C72" s="27"/>
      <c r="D72" s="27"/>
      <c r="E72" s="27"/>
      <c r="F72" s="27"/>
      <c r="G72" s="27"/>
      <c r="H72" s="27"/>
      <c r="I72" s="27"/>
      <c r="J72" s="27"/>
      <c r="K72" s="27"/>
      <c r="L72" s="27"/>
      <c r="M72" s="32">
        <v>0</v>
      </c>
      <c r="N72" s="34" t="e">
        <f>IF(AND(tab_clients[[#This Row],[nb factures]]&gt;=#REF!,tab_clients[[#This Row],[nb factures]]&lt;#REF!),#REF!,0)</f>
        <v>#REF!</v>
      </c>
      <c r="O72" s="27"/>
      <c r="P72" s="27"/>
      <c r="Q72" s="27"/>
      <c r="R72" s="27"/>
      <c r="S72" s="27"/>
      <c r="T72" s="27"/>
    </row>
    <row r="73" spans="2:20" x14ac:dyDescent="0.25">
      <c r="B73" s="27" t="s">
        <v>119</v>
      </c>
      <c r="C73" s="27"/>
      <c r="D73" s="27"/>
      <c r="E73" s="27"/>
      <c r="F73" s="27"/>
      <c r="G73" s="27"/>
      <c r="H73" s="27"/>
      <c r="I73" s="27"/>
      <c r="J73" s="27"/>
      <c r="K73" s="27"/>
      <c r="L73" s="27"/>
      <c r="M73" s="32">
        <v>0</v>
      </c>
      <c r="N73" s="34" t="e">
        <f>IF(AND(tab_clients[[#This Row],[nb factures]]&gt;=#REF!,tab_clients[[#This Row],[nb factures]]&lt;#REF!),#REF!,0)</f>
        <v>#REF!</v>
      </c>
      <c r="O73" s="27"/>
      <c r="P73" s="27"/>
      <c r="Q73" s="27"/>
      <c r="R73" s="27"/>
      <c r="S73" s="27"/>
      <c r="T73" s="27"/>
    </row>
    <row r="74" spans="2:20" x14ac:dyDescent="0.25">
      <c r="B74" s="27" t="s">
        <v>120</v>
      </c>
      <c r="C74" s="27"/>
      <c r="D74" s="27"/>
      <c r="E74" s="27"/>
      <c r="F74" s="27"/>
      <c r="G74" s="27"/>
      <c r="H74" s="27"/>
      <c r="I74" s="27"/>
      <c r="J74" s="27"/>
      <c r="K74" s="27"/>
      <c r="L74" s="27"/>
      <c r="M74" s="32">
        <v>0</v>
      </c>
      <c r="N74" s="34" t="e">
        <f>IF(AND(tab_clients[[#This Row],[nb factures]]&gt;=#REF!,tab_clients[[#This Row],[nb factures]]&lt;#REF!),#REF!,0)</f>
        <v>#REF!</v>
      </c>
      <c r="O74" s="27"/>
      <c r="P74" s="27"/>
      <c r="Q74" s="27"/>
      <c r="R74" s="27"/>
      <c r="S74" s="27"/>
      <c r="T74" s="27"/>
    </row>
    <row r="75" spans="2:20" x14ac:dyDescent="0.25">
      <c r="B75" s="27" t="s">
        <v>121</v>
      </c>
      <c r="C75" s="27"/>
      <c r="D75" s="27"/>
      <c r="E75" s="27"/>
      <c r="F75" s="27"/>
      <c r="G75" s="27"/>
      <c r="H75" s="27"/>
      <c r="I75" s="27"/>
      <c r="J75" s="27"/>
      <c r="K75" s="27"/>
      <c r="L75" s="27"/>
      <c r="M75" s="32">
        <v>0</v>
      </c>
      <c r="N75" s="34" t="e">
        <f>IF(AND(tab_clients[[#This Row],[nb factures]]&gt;=#REF!,tab_clients[[#This Row],[nb factures]]&lt;#REF!),#REF!,0)</f>
        <v>#REF!</v>
      </c>
      <c r="O75" s="27"/>
      <c r="P75" s="27"/>
      <c r="Q75" s="27"/>
      <c r="R75" s="27"/>
      <c r="S75" s="27"/>
      <c r="T75" s="27"/>
    </row>
    <row r="76" spans="2:20" x14ac:dyDescent="0.25">
      <c r="B76" s="27" t="s">
        <v>122</v>
      </c>
      <c r="C76" s="27"/>
      <c r="D76" s="27"/>
      <c r="E76" s="27"/>
      <c r="F76" s="27"/>
      <c r="G76" s="27"/>
      <c r="H76" s="27"/>
      <c r="I76" s="27"/>
      <c r="J76" s="27"/>
      <c r="K76" s="27"/>
      <c r="L76" s="27"/>
      <c r="M76" s="32">
        <v>0</v>
      </c>
      <c r="N76" s="34" t="e">
        <f>IF(AND(tab_clients[[#This Row],[nb factures]]&gt;=#REF!,tab_clients[[#This Row],[nb factures]]&lt;#REF!),#REF!,0)</f>
        <v>#REF!</v>
      </c>
      <c r="O76" s="27"/>
      <c r="P76" s="27"/>
      <c r="Q76" s="27"/>
      <c r="R76" s="27"/>
      <c r="S76" s="27"/>
      <c r="T76" s="27"/>
    </row>
    <row r="77" spans="2:20" x14ac:dyDescent="0.25">
      <c r="B77" s="27" t="s">
        <v>123</v>
      </c>
      <c r="C77" s="27"/>
      <c r="D77" s="27"/>
      <c r="E77" s="27"/>
      <c r="F77" s="27"/>
      <c r="G77" s="27"/>
      <c r="H77" s="27"/>
      <c r="I77" s="27"/>
      <c r="J77" s="27"/>
      <c r="K77" s="27"/>
      <c r="L77" s="27"/>
      <c r="M77" s="32">
        <v>0</v>
      </c>
      <c r="N77" s="34" t="e">
        <f>IF(AND(tab_clients[[#This Row],[nb factures]]&gt;=#REF!,tab_clients[[#This Row],[nb factures]]&lt;#REF!),#REF!,0)</f>
        <v>#REF!</v>
      </c>
      <c r="O77" s="27"/>
      <c r="P77" s="27"/>
      <c r="Q77" s="27"/>
      <c r="R77" s="27"/>
      <c r="S77" s="27"/>
      <c r="T77" s="27"/>
    </row>
    <row r="78" spans="2:20" x14ac:dyDescent="0.25">
      <c r="B78" s="27" t="s">
        <v>124</v>
      </c>
      <c r="C78" s="27"/>
      <c r="D78" s="27"/>
      <c r="E78" s="27"/>
      <c r="F78" s="27"/>
      <c r="G78" s="27"/>
      <c r="H78" s="27"/>
      <c r="I78" s="27"/>
      <c r="J78" s="27"/>
      <c r="K78" s="27"/>
      <c r="L78" s="27"/>
      <c r="M78" s="32">
        <v>0</v>
      </c>
      <c r="N78" s="34" t="e">
        <f>IF(AND(tab_clients[[#This Row],[nb factures]]&gt;=#REF!,tab_clients[[#This Row],[nb factures]]&lt;#REF!),#REF!,0)</f>
        <v>#REF!</v>
      </c>
      <c r="O78" s="27"/>
      <c r="P78" s="27"/>
      <c r="Q78" s="27"/>
      <c r="R78" s="27"/>
      <c r="S78" s="27"/>
      <c r="T78" s="27"/>
    </row>
    <row r="79" spans="2:20" x14ac:dyDescent="0.25">
      <c r="B79" s="27" t="s">
        <v>125</v>
      </c>
      <c r="C79" s="27"/>
      <c r="D79" s="27"/>
      <c r="E79" s="27"/>
      <c r="F79" s="27"/>
      <c r="G79" s="27"/>
      <c r="H79" s="27"/>
      <c r="I79" s="27"/>
      <c r="J79" s="27"/>
      <c r="K79" s="27"/>
      <c r="L79" s="27"/>
      <c r="M79" s="32">
        <v>0</v>
      </c>
      <c r="N79" s="34" t="e">
        <f>IF(AND(tab_clients[[#This Row],[nb factures]]&gt;=#REF!,tab_clients[[#This Row],[nb factures]]&lt;#REF!),#REF!,0)</f>
        <v>#REF!</v>
      </c>
      <c r="O79" s="27"/>
      <c r="P79" s="27"/>
      <c r="Q79" s="27"/>
      <c r="R79" s="27"/>
      <c r="S79" s="27"/>
      <c r="T79" s="27"/>
    </row>
    <row r="80" spans="2:20" x14ac:dyDescent="0.25">
      <c r="B80" s="27" t="s">
        <v>126</v>
      </c>
      <c r="C80" s="27"/>
      <c r="D80" s="27"/>
      <c r="E80" s="27"/>
      <c r="F80" s="27"/>
      <c r="G80" s="27"/>
      <c r="H80" s="27"/>
      <c r="I80" s="27"/>
      <c r="J80" s="27"/>
      <c r="K80" s="27"/>
      <c r="L80" s="27"/>
      <c r="M80" s="32">
        <v>0</v>
      </c>
      <c r="N80" s="34" t="e">
        <f>IF(AND(tab_clients[[#This Row],[nb factures]]&gt;=#REF!,tab_clients[[#This Row],[nb factures]]&lt;#REF!),#REF!,0)</f>
        <v>#REF!</v>
      </c>
      <c r="O80" s="27"/>
      <c r="P80" s="27"/>
      <c r="Q80" s="27"/>
      <c r="R80" s="27"/>
      <c r="S80" s="27"/>
      <c r="T80" s="27"/>
    </row>
    <row r="81" spans="2:20" x14ac:dyDescent="0.25">
      <c r="B81" s="27" t="s">
        <v>127</v>
      </c>
      <c r="C81" s="27"/>
      <c r="D81" s="27"/>
      <c r="E81" s="27"/>
      <c r="F81" s="27"/>
      <c r="G81" s="27"/>
      <c r="H81" s="27"/>
      <c r="I81" s="27"/>
      <c r="J81" s="27"/>
      <c r="K81" s="27"/>
      <c r="L81" s="27"/>
      <c r="M81" s="32">
        <v>0</v>
      </c>
      <c r="N81" s="34" t="e">
        <f>IF(AND(tab_clients[[#This Row],[nb factures]]&gt;=#REF!,tab_clients[[#This Row],[nb factures]]&lt;#REF!),#REF!,0)</f>
        <v>#REF!</v>
      </c>
      <c r="O81" s="27"/>
      <c r="P81" s="27"/>
      <c r="Q81" s="27"/>
      <c r="R81" s="27"/>
      <c r="S81" s="27"/>
      <c r="T81" s="27"/>
    </row>
    <row r="82" spans="2:20" x14ac:dyDescent="0.25">
      <c r="B82" s="27" t="s">
        <v>128</v>
      </c>
      <c r="C82" s="27"/>
      <c r="D82" s="27"/>
      <c r="E82" s="27"/>
      <c r="F82" s="27"/>
      <c r="G82" s="27"/>
      <c r="H82" s="27"/>
      <c r="I82" s="27"/>
      <c r="J82" s="27"/>
      <c r="K82" s="27"/>
      <c r="L82" s="27"/>
      <c r="M82" s="32">
        <v>0</v>
      </c>
      <c r="N82" s="34" t="e">
        <f>IF(AND(tab_clients[[#This Row],[nb factures]]&gt;=#REF!,tab_clients[[#This Row],[nb factures]]&lt;#REF!),#REF!,0)</f>
        <v>#REF!</v>
      </c>
      <c r="O82" s="27"/>
      <c r="P82" s="27"/>
      <c r="Q82" s="27"/>
      <c r="R82" s="27"/>
      <c r="S82" s="27"/>
      <c r="T82" s="27"/>
    </row>
    <row r="83" spans="2:20" x14ac:dyDescent="0.25">
      <c r="B83" s="27" t="s">
        <v>129</v>
      </c>
      <c r="C83" s="27"/>
      <c r="D83" s="27"/>
      <c r="E83" s="27"/>
      <c r="F83" s="27"/>
      <c r="G83" s="27"/>
      <c r="H83" s="27"/>
      <c r="I83" s="27"/>
      <c r="J83" s="27"/>
      <c r="K83" s="27"/>
      <c r="L83" s="27"/>
      <c r="M83" s="32">
        <v>0</v>
      </c>
      <c r="N83" s="34" t="e">
        <f>IF(AND(tab_clients[[#This Row],[nb factures]]&gt;=#REF!,tab_clients[[#This Row],[nb factures]]&lt;#REF!),#REF!,0)</f>
        <v>#REF!</v>
      </c>
      <c r="O83" s="27"/>
      <c r="P83" s="27"/>
      <c r="Q83" s="27"/>
      <c r="R83" s="27"/>
      <c r="S83" s="27"/>
      <c r="T83" s="27"/>
    </row>
    <row r="84" spans="2:20" x14ac:dyDescent="0.25">
      <c r="B84" s="27" t="s">
        <v>130</v>
      </c>
      <c r="C84" s="27"/>
      <c r="D84" s="27"/>
      <c r="E84" s="27"/>
      <c r="F84" s="27"/>
      <c r="G84" s="27"/>
      <c r="H84" s="27"/>
      <c r="I84" s="27"/>
      <c r="J84" s="27"/>
      <c r="K84" s="27"/>
      <c r="L84" s="27"/>
      <c r="M84" s="32">
        <v>0</v>
      </c>
      <c r="N84" s="34" t="e">
        <f>IF(AND(tab_clients[[#This Row],[nb factures]]&gt;=#REF!,tab_clients[[#This Row],[nb factures]]&lt;#REF!),#REF!,0)</f>
        <v>#REF!</v>
      </c>
      <c r="O84" s="27"/>
      <c r="P84" s="27"/>
      <c r="Q84" s="27"/>
      <c r="R84" s="27"/>
      <c r="S84" s="27"/>
      <c r="T84" s="27"/>
    </row>
    <row r="85" spans="2:20" x14ac:dyDescent="0.25">
      <c r="B85" s="27" t="s">
        <v>131</v>
      </c>
      <c r="C85" s="27"/>
      <c r="D85" s="27"/>
      <c r="E85" s="27"/>
      <c r="F85" s="27"/>
      <c r="G85" s="27"/>
      <c r="H85" s="27"/>
      <c r="I85" s="27"/>
      <c r="J85" s="27"/>
      <c r="K85" s="27"/>
      <c r="L85" s="27"/>
      <c r="M85" s="32">
        <v>0</v>
      </c>
      <c r="N85" s="34" t="e">
        <f>IF(AND(tab_clients[[#This Row],[nb factures]]&gt;=#REF!,tab_clients[[#This Row],[nb factures]]&lt;#REF!),#REF!,0)</f>
        <v>#REF!</v>
      </c>
      <c r="O85" s="27"/>
      <c r="P85" s="27"/>
      <c r="Q85" s="27"/>
      <c r="R85" s="27"/>
      <c r="S85" s="27"/>
      <c r="T85" s="27"/>
    </row>
    <row r="86" spans="2:20" x14ac:dyDescent="0.25">
      <c r="B86" s="27" t="s">
        <v>132</v>
      </c>
      <c r="C86" s="27"/>
      <c r="D86" s="27"/>
      <c r="E86" s="27"/>
      <c r="F86" s="27"/>
      <c r="G86" s="27"/>
      <c r="H86" s="27"/>
      <c r="I86" s="27"/>
      <c r="J86" s="27"/>
      <c r="K86" s="27"/>
      <c r="L86" s="27"/>
      <c r="M86" s="32">
        <v>0</v>
      </c>
      <c r="N86" s="34" t="e">
        <f>IF(AND(tab_clients[[#This Row],[nb factures]]&gt;=#REF!,tab_clients[[#This Row],[nb factures]]&lt;#REF!),#REF!,0)</f>
        <v>#REF!</v>
      </c>
      <c r="O86" s="27"/>
      <c r="P86" s="27"/>
      <c r="Q86" s="27"/>
      <c r="R86" s="27"/>
      <c r="S86" s="27"/>
      <c r="T86" s="27"/>
    </row>
    <row r="87" spans="2:20" x14ac:dyDescent="0.25">
      <c r="B87" s="27" t="s">
        <v>133</v>
      </c>
      <c r="C87" s="27"/>
      <c r="D87" s="27"/>
      <c r="E87" s="27"/>
      <c r="F87" s="27"/>
      <c r="G87" s="27"/>
      <c r="H87" s="27"/>
      <c r="I87" s="27"/>
      <c r="J87" s="27"/>
      <c r="K87" s="27"/>
      <c r="L87" s="27"/>
      <c r="M87" s="32">
        <v>0</v>
      </c>
      <c r="N87" s="34" t="e">
        <f>IF(AND(tab_clients[[#This Row],[nb factures]]&gt;=#REF!,tab_clients[[#This Row],[nb factures]]&lt;#REF!),#REF!,0)</f>
        <v>#REF!</v>
      </c>
      <c r="O87" s="27"/>
      <c r="P87" s="27"/>
      <c r="Q87" s="27"/>
      <c r="R87" s="27"/>
      <c r="S87" s="27"/>
      <c r="T87" s="27"/>
    </row>
    <row r="88" spans="2:20" x14ac:dyDescent="0.25">
      <c r="B88" s="27" t="s">
        <v>134</v>
      </c>
      <c r="C88" s="27"/>
      <c r="D88" s="27"/>
      <c r="E88" s="27"/>
      <c r="F88" s="27"/>
      <c r="G88" s="27"/>
      <c r="H88" s="27"/>
      <c r="I88" s="27"/>
      <c r="J88" s="27"/>
      <c r="K88" s="27"/>
      <c r="L88" s="27"/>
      <c r="M88" s="32">
        <v>0</v>
      </c>
      <c r="N88" s="34" t="e">
        <f>IF(AND(tab_clients[[#This Row],[nb factures]]&gt;=#REF!,tab_clients[[#This Row],[nb factures]]&lt;#REF!),#REF!,0)</f>
        <v>#REF!</v>
      </c>
      <c r="O88" s="27"/>
      <c r="P88" s="27"/>
      <c r="Q88" s="27"/>
      <c r="R88" s="27"/>
      <c r="S88" s="27"/>
      <c r="T88" s="27"/>
    </row>
    <row r="89" spans="2:20" x14ac:dyDescent="0.25">
      <c r="B89" s="27" t="s">
        <v>135</v>
      </c>
      <c r="C89" s="27"/>
      <c r="D89" s="27"/>
      <c r="E89" s="27"/>
      <c r="F89" s="27"/>
      <c r="G89" s="27"/>
      <c r="H89" s="27"/>
      <c r="I89" s="27"/>
      <c r="J89" s="27"/>
      <c r="K89" s="27"/>
      <c r="L89" s="27"/>
      <c r="M89" s="32">
        <v>0</v>
      </c>
      <c r="N89" s="34" t="e">
        <f>IF(AND(tab_clients[[#This Row],[nb factures]]&gt;=#REF!,tab_clients[[#This Row],[nb factures]]&lt;#REF!),#REF!,0)</f>
        <v>#REF!</v>
      </c>
      <c r="O89" s="27"/>
      <c r="P89" s="27"/>
      <c r="Q89" s="27"/>
      <c r="R89" s="27"/>
      <c r="S89" s="27"/>
      <c r="T89" s="27"/>
    </row>
    <row r="90" spans="2:20" x14ac:dyDescent="0.25">
      <c r="B90" s="27" t="s">
        <v>136</v>
      </c>
      <c r="C90" s="27"/>
      <c r="D90" s="27"/>
      <c r="E90" s="27"/>
      <c r="F90" s="27"/>
      <c r="G90" s="27"/>
      <c r="H90" s="27"/>
      <c r="I90" s="27"/>
      <c r="J90" s="27"/>
      <c r="K90" s="27"/>
      <c r="L90" s="27"/>
      <c r="M90" s="32">
        <v>0</v>
      </c>
      <c r="N90" s="34" t="e">
        <f>IF(AND(tab_clients[[#This Row],[nb factures]]&gt;=#REF!,tab_clients[[#This Row],[nb factures]]&lt;#REF!),#REF!,0)</f>
        <v>#REF!</v>
      </c>
      <c r="O90" s="27"/>
      <c r="P90" s="27"/>
      <c r="Q90" s="27"/>
      <c r="R90" s="27"/>
      <c r="S90" s="27"/>
      <c r="T90" s="27"/>
    </row>
    <row r="91" spans="2:20" x14ac:dyDescent="0.25">
      <c r="B91" s="27" t="s">
        <v>137</v>
      </c>
      <c r="C91" s="27"/>
      <c r="D91" s="27"/>
      <c r="E91" s="27"/>
      <c r="F91" s="27"/>
      <c r="G91" s="27"/>
      <c r="H91" s="27"/>
      <c r="I91" s="27"/>
      <c r="J91" s="27"/>
      <c r="K91" s="27"/>
      <c r="L91" s="27"/>
      <c r="M91" s="32">
        <v>0</v>
      </c>
      <c r="N91" s="34" t="e">
        <f>IF(AND(tab_clients[[#This Row],[nb factures]]&gt;=#REF!,tab_clients[[#This Row],[nb factures]]&lt;#REF!),#REF!,0)</f>
        <v>#REF!</v>
      </c>
      <c r="O91" s="27"/>
      <c r="P91" s="27"/>
      <c r="Q91" s="27"/>
      <c r="R91" s="27"/>
      <c r="S91" s="27"/>
      <c r="T91" s="27"/>
    </row>
    <row r="92" spans="2:20" x14ac:dyDescent="0.25">
      <c r="B92" s="27" t="s">
        <v>138</v>
      </c>
      <c r="C92" s="27"/>
      <c r="D92" s="27"/>
      <c r="E92" s="27"/>
      <c r="F92" s="27"/>
      <c r="G92" s="27"/>
      <c r="H92" s="27"/>
      <c r="I92" s="27"/>
      <c r="J92" s="27"/>
      <c r="K92" s="27"/>
      <c r="L92" s="27"/>
      <c r="M92" s="32">
        <v>0</v>
      </c>
      <c r="N92" s="34" t="e">
        <f>IF(AND(tab_clients[[#This Row],[nb factures]]&gt;=#REF!,tab_clients[[#This Row],[nb factures]]&lt;#REF!),#REF!,0)</f>
        <v>#REF!</v>
      </c>
      <c r="O92" s="27"/>
      <c r="P92" s="27"/>
      <c r="Q92" s="27"/>
      <c r="R92" s="27"/>
      <c r="S92" s="27"/>
      <c r="T92" s="27"/>
    </row>
    <row r="93" spans="2:20" x14ac:dyDescent="0.25">
      <c r="B93" s="27" t="s">
        <v>139</v>
      </c>
      <c r="C93" s="27"/>
      <c r="D93" s="27"/>
      <c r="E93" s="27"/>
      <c r="F93" s="27"/>
      <c r="G93" s="27"/>
      <c r="H93" s="27"/>
      <c r="I93" s="27"/>
      <c r="J93" s="27"/>
      <c r="K93" s="27"/>
      <c r="L93" s="27"/>
      <c r="M93" s="32">
        <v>0</v>
      </c>
      <c r="N93" s="34" t="e">
        <f>IF(AND(tab_clients[[#This Row],[nb factures]]&gt;=#REF!,tab_clients[[#This Row],[nb factures]]&lt;#REF!),#REF!,0)</f>
        <v>#REF!</v>
      </c>
      <c r="O93" s="27"/>
      <c r="P93" s="27"/>
      <c r="Q93" s="27"/>
      <c r="R93" s="27"/>
      <c r="S93" s="27"/>
      <c r="T93" s="27"/>
    </row>
    <row r="94" spans="2:20" x14ac:dyDescent="0.25">
      <c r="B94" s="27" t="s">
        <v>140</v>
      </c>
      <c r="C94" s="27"/>
      <c r="D94" s="27"/>
      <c r="E94" s="27"/>
      <c r="F94" s="27"/>
      <c r="G94" s="27"/>
      <c r="H94" s="27"/>
      <c r="I94" s="27"/>
      <c r="J94" s="27"/>
      <c r="K94" s="27"/>
      <c r="L94" s="27"/>
      <c r="M94" s="32">
        <v>0</v>
      </c>
      <c r="N94" s="34" t="e">
        <f>IF(AND(tab_clients[[#This Row],[nb factures]]&gt;=#REF!,tab_clients[[#This Row],[nb factures]]&lt;#REF!),#REF!,0)</f>
        <v>#REF!</v>
      </c>
      <c r="O94" s="27"/>
      <c r="P94" s="27"/>
      <c r="Q94" s="27"/>
      <c r="R94" s="27"/>
      <c r="S94" s="27"/>
      <c r="T94" s="27"/>
    </row>
    <row r="95" spans="2:20" x14ac:dyDescent="0.25">
      <c r="B95" s="27" t="s">
        <v>141</v>
      </c>
      <c r="C95" s="27"/>
      <c r="D95" s="27"/>
      <c r="E95" s="27"/>
      <c r="F95" s="27"/>
      <c r="G95" s="27"/>
      <c r="H95" s="27"/>
      <c r="I95" s="27"/>
      <c r="J95" s="27"/>
      <c r="K95" s="27"/>
      <c r="L95" s="27"/>
      <c r="M95" s="32">
        <v>0</v>
      </c>
      <c r="N95" s="34" t="e">
        <f>IF(AND(tab_clients[[#This Row],[nb factures]]&gt;=#REF!,tab_clients[[#This Row],[nb factures]]&lt;#REF!),#REF!,0)</f>
        <v>#REF!</v>
      </c>
      <c r="O95" s="27"/>
      <c r="P95" s="27"/>
      <c r="Q95" s="27"/>
      <c r="R95" s="27"/>
      <c r="S95" s="27"/>
      <c r="T95" s="27"/>
    </row>
    <row r="96" spans="2:20" x14ac:dyDescent="0.25">
      <c r="B96" s="27" t="s">
        <v>142</v>
      </c>
      <c r="C96" s="27"/>
      <c r="D96" s="27"/>
      <c r="E96" s="27"/>
      <c r="F96" s="27"/>
      <c r="G96" s="27"/>
      <c r="H96" s="27"/>
      <c r="I96" s="27"/>
      <c r="J96" s="27"/>
      <c r="K96" s="27"/>
      <c r="L96" s="27"/>
      <c r="M96" s="32">
        <v>0</v>
      </c>
      <c r="N96" s="34" t="e">
        <f>IF(AND(tab_clients[[#This Row],[nb factures]]&gt;=#REF!,tab_clients[[#This Row],[nb factures]]&lt;#REF!),#REF!,0)</f>
        <v>#REF!</v>
      </c>
      <c r="O96" s="27"/>
      <c r="P96" s="27"/>
      <c r="Q96" s="27"/>
      <c r="R96" s="27"/>
      <c r="S96" s="27"/>
      <c r="T96" s="27"/>
    </row>
    <row r="97" spans="2:20" x14ac:dyDescent="0.25">
      <c r="B97" s="27" t="s">
        <v>143</v>
      </c>
      <c r="C97" s="27"/>
      <c r="D97" s="27"/>
      <c r="E97" s="27"/>
      <c r="F97" s="27"/>
      <c r="G97" s="27"/>
      <c r="H97" s="27"/>
      <c r="I97" s="27"/>
      <c r="J97" s="27"/>
      <c r="K97" s="27"/>
      <c r="L97" s="27"/>
      <c r="M97" s="32">
        <v>0</v>
      </c>
      <c r="N97" s="34" t="e">
        <f>IF(AND(tab_clients[[#This Row],[nb factures]]&gt;=#REF!,tab_clients[[#This Row],[nb factures]]&lt;#REF!),#REF!,0)</f>
        <v>#REF!</v>
      </c>
      <c r="O97" s="27"/>
      <c r="P97" s="27"/>
      <c r="Q97" s="27"/>
      <c r="R97" s="27"/>
      <c r="S97" s="27"/>
      <c r="T97" s="27"/>
    </row>
    <row r="98" spans="2:20" x14ac:dyDescent="0.25">
      <c r="B98" s="27" t="s">
        <v>144</v>
      </c>
      <c r="C98" s="27"/>
      <c r="D98" s="27"/>
      <c r="E98" s="27"/>
      <c r="F98" s="27"/>
      <c r="G98" s="27"/>
      <c r="H98" s="27"/>
      <c r="I98" s="27"/>
      <c r="J98" s="27"/>
      <c r="K98" s="27"/>
      <c r="L98" s="27"/>
      <c r="M98" s="32">
        <v>0</v>
      </c>
      <c r="N98" s="34" t="e">
        <f>IF(AND(tab_clients[[#This Row],[nb factures]]&gt;=#REF!,tab_clients[[#This Row],[nb factures]]&lt;#REF!),#REF!,0)</f>
        <v>#REF!</v>
      </c>
      <c r="O98" s="27"/>
      <c r="P98" s="27"/>
      <c r="Q98" s="27"/>
      <c r="R98" s="27"/>
      <c r="S98" s="27"/>
      <c r="T98" s="27"/>
    </row>
    <row r="99" spans="2:20" x14ac:dyDescent="0.25">
      <c r="B99" s="27" t="s">
        <v>145</v>
      </c>
      <c r="C99" s="27"/>
      <c r="D99" s="27"/>
      <c r="E99" s="27"/>
      <c r="F99" s="27"/>
      <c r="G99" s="27"/>
      <c r="H99" s="27"/>
      <c r="I99" s="27"/>
      <c r="J99" s="27"/>
      <c r="K99" s="27"/>
      <c r="L99" s="27"/>
      <c r="M99" s="32">
        <v>0</v>
      </c>
      <c r="N99" s="34" t="e">
        <f>IF(AND(tab_clients[[#This Row],[nb factures]]&gt;=#REF!,tab_clients[[#This Row],[nb factures]]&lt;#REF!),#REF!,0)</f>
        <v>#REF!</v>
      </c>
      <c r="O99" s="27"/>
      <c r="P99" s="27"/>
      <c r="Q99" s="27"/>
      <c r="R99" s="27"/>
      <c r="S99" s="27"/>
      <c r="T99" s="27"/>
    </row>
    <row r="100" spans="2:20" x14ac:dyDescent="0.25">
      <c r="B100" s="27" t="s">
        <v>146</v>
      </c>
      <c r="C100" s="27"/>
      <c r="D100" s="27"/>
      <c r="E100" s="27"/>
      <c r="F100" s="27"/>
      <c r="G100" s="27"/>
      <c r="H100" s="27"/>
      <c r="I100" s="27"/>
      <c r="J100" s="27"/>
      <c r="K100" s="27"/>
      <c r="L100" s="27"/>
      <c r="M100" s="32">
        <v>0</v>
      </c>
      <c r="N100" s="34" t="e">
        <f>IF(AND(tab_clients[[#This Row],[nb factures]]&gt;=#REF!,tab_clients[[#This Row],[nb factures]]&lt;#REF!),#REF!,0)</f>
        <v>#REF!</v>
      </c>
      <c r="O100" s="27"/>
      <c r="P100" s="27"/>
      <c r="Q100" s="27"/>
      <c r="R100" s="27"/>
      <c r="S100" s="27"/>
      <c r="T100" s="27"/>
    </row>
    <row r="101" spans="2:20" x14ac:dyDescent="0.25">
      <c r="B101" s="27" t="s">
        <v>147</v>
      </c>
      <c r="C101" s="27"/>
      <c r="D101" s="27"/>
      <c r="E101" s="27"/>
      <c r="F101" s="27"/>
      <c r="G101" s="27"/>
      <c r="H101" s="27"/>
      <c r="I101" s="27"/>
      <c r="J101" s="27"/>
      <c r="K101" s="27"/>
      <c r="L101" s="27"/>
      <c r="M101" s="32">
        <v>0</v>
      </c>
      <c r="N101" s="34" t="e">
        <f>IF(AND(tab_clients[[#This Row],[nb factures]]&gt;=#REF!,tab_clients[[#This Row],[nb factures]]&lt;#REF!),#REF!,0)</f>
        <v>#REF!</v>
      </c>
      <c r="O101" s="27"/>
      <c r="P101" s="27"/>
      <c r="Q101" s="27"/>
      <c r="R101" s="27"/>
      <c r="S101" s="27"/>
      <c r="T101" s="27"/>
    </row>
    <row r="102" spans="2:20" x14ac:dyDescent="0.25">
      <c r="B102" s="27" t="s">
        <v>148</v>
      </c>
      <c r="C102" s="27"/>
      <c r="D102" s="27"/>
      <c r="E102" s="27"/>
      <c r="F102" s="27"/>
      <c r="G102" s="27"/>
      <c r="H102" s="27"/>
      <c r="I102" s="27"/>
      <c r="J102" s="27"/>
      <c r="K102" s="27"/>
      <c r="L102" s="27"/>
      <c r="M102" s="32">
        <v>0</v>
      </c>
      <c r="N102" s="34" t="e">
        <f>IF(AND(tab_clients[[#This Row],[nb factures]]&gt;=#REF!,tab_clients[[#This Row],[nb factures]]&lt;#REF!),#REF!,0)</f>
        <v>#REF!</v>
      </c>
      <c r="O102" s="27"/>
      <c r="P102" s="27"/>
      <c r="Q102" s="27"/>
      <c r="R102" s="27"/>
      <c r="S102" s="27"/>
      <c r="T102" s="27"/>
    </row>
    <row r="103" spans="2:20" x14ac:dyDescent="0.25">
      <c r="B103" s="27" t="s">
        <v>149</v>
      </c>
      <c r="C103" s="27"/>
      <c r="D103" s="27"/>
      <c r="E103" s="27"/>
      <c r="F103" s="27"/>
      <c r="G103" s="27"/>
      <c r="H103" s="27"/>
      <c r="I103" s="27"/>
      <c r="J103" s="27"/>
      <c r="K103" s="27"/>
      <c r="L103" s="27"/>
      <c r="M103" s="32">
        <v>0</v>
      </c>
      <c r="N103" s="34" t="e">
        <f>IF(AND(tab_clients[[#This Row],[nb factures]]&gt;=#REF!,tab_clients[[#This Row],[nb factures]]&lt;#REF!),#REF!,0)</f>
        <v>#REF!</v>
      </c>
      <c r="O103" s="27"/>
      <c r="P103" s="27"/>
      <c r="Q103" s="27"/>
      <c r="R103" s="27"/>
      <c r="S103" s="27"/>
      <c r="T103" s="27"/>
    </row>
    <row r="104" spans="2:20" x14ac:dyDescent="0.25">
      <c r="B104" s="27" t="s">
        <v>150</v>
      </c>
      <c r="C104" s="27"/>
      <c r="D104" s="27"/>
      <c r="E104" s="27"/>
      <c r="F104" s="27"/>
      <c r="G104" s="27"/>
      <c r="H104" s="27"/>
      <c r="I104" s="27"/>
      <c r="J104" s="27"/>
      <c r="K104" s="27"/>
      <c r="L104" s="27"/>
      <c r="M104" s="32">
        <v>0</v>
      </c>
      <c r="N104" s="34" t="e">
        <f>IF(AND(tab_clients[[#This Row],[nb factures]]&gt;=#REF!,tab_clients[[#This Row],[nb factures]]&lt;#REF!),#REF!,0)</f>
        <v>#REF!</v>
      </c>
      <c r="O104" s="27"/>
      <c r="P104" s="27"/>
      <c r="Q104" s="27"/>
      <c r="R104" s="27"/>
      <c r="S104" s="27"/>
      <c r="T104" s="27"/>
    </row>
    <row r="105" spans="2:20" x14ac:dyDescent="0.25">
      <c r="B105" s="27" t="s">
        <v>151</v>
      </c>
      <c r="C105" s="27"/>
      <c r="D105" s="27"/>
      <c r="E105" s="27"/>
      <c r="F105" s="27"/>
      <c r="G105" s="27"/>
      <c r="H105" s="27"/>
      <c r="I105" s="27"/>
      <c r="J105" s="27"/>
      <c r="K105" s="27"/>
      <c r="L105" s="27"/>
      <c r="M105" s="32">
        <v>0</v>
      </c>
      <c r="N105" s="34" t="e">
        <f>IF(AND(tab_clients[[#This Row],[nb factures]]&gt;=#REF!,tab_clients[[#This Row],[nb factures]]&lt;#REF!),#REF!,0)</f>
        <v>#REF!</v>
      </c>
      <c r="O105" s="27"/>
      <c r="P105" s="27"/>
      <c r="Q105" s="27"/>
      <c r="R105" s="27"/>
      <c r="S105" s="27"/>
      <c r="T105" s="27"/>
    </row>
    <row r="106" spans="2:20" x14ac:dyDescent="0.25">
      <c r="B106" s="27" t="s">
        <v>152</v>
      </c>
      <c r="C106" s="27"/>
      <c r="D106" s="27"/>
      <c r="E106" s="27"/>
      <c r="F106" s="27"/>
      <c r="G106" s="27"/>
      <c r="H106" s="27"/>
      <c r="I106" s="27"/>
      <c r="J106" s="27"/>
      <c r="K106" s="27"/>
      <c r="L106" s="27"/>
      <c r="M106" s="32">
        <v>0</v>
      </c>
      <c r="N106" s="34" t="e">
        <f>IF(AND(tab_clients[[#This Row],[nb factures]]&gt;=#REF!,tab_clients[[#This Row],[nb factures]]&lt;#REF!),#REF!,0)</f>
        <v>#REF!</v>
      </c>
      <c r="O106" s="27"/>
      <c r="P106" s="27"/>
      <c r="Q106" s="27"/>
      <c r="R106" s="27"/>
      <c r="S106" s="27"/>
      <c r="T106" s="27"/>
    </row>
    <row r="107" spans="2:20" x14ac:dyDescent="0.25">
      <c r="B107" s="27" t="s">
        <v>153</v>
      </c>
      <c r="C107" s="27"/>
      <c r="D107" s="27"/>
      <c r="E107" s="27"/>
      <c r="F107" s="27"/>
      <c r="G107" s="27"/>
      <c r="H107" s="27"/>
      <c r="I107" s="27"/>
      <c r="J107" s="27"/>
      <c r="K107" s="27"/>
      <c r="L107" s="27"/>
      <c r="M107" s="32">
        <v>0</v>
      </c>
      <c r="N107" s="34" t="e">
        <f>IF(AND(tab_clients[[#This Row],[nb factures]]&gt;=#REF!,tab_clients[[#This Row],[nb factures]]&lt;#REF!),#REF!,0)</f>
        <v>#REF!</v>
      </c>
      <c r="O107" s="27"/>
      <c r="P107" s="27"/>
      <c r="Q107" s="27"/>
      <c r="R107" s="27"/>
      <c r="S107" s="27"/>
      <c r="T107" s="27"/>
    </row>
    <row r="108" spans="2:20" x14ac:dyDescent="0.25">
      <c r="B108" s="27" t="s">
        <v>154</v>
      </c>
      <c r="C108" s="27"/>
      <c r="D108" s="27"/>
      <c r="E108" s="27"/>
      <c r="F108" s="27"/>
      <c r="G108" s="27"/>
      <c r="H108" s="27"/>
      <c r="I108" s="27"/>
      <c r="J108" s="27"/>
      <c r="K108" s="27"/>
      <c r="L108" s="27"/>
      <c r="M108" s="32">
        <v>0</v>
      </c>
      <c r="N108" s="34" t="e">
        <f>IF(AND(tab_clients[[#This Row],[nb factures]]&gt;=#REF!,tab_clients[[#This Row],[nb factures]]&lt;#REF!),#REF!,0)</f>
        <v>#REF!</v>
      </c>
      <c r="O108" s="27"/>
      <c r="P108" s="27"/>
      <c r="Q108" s="27"/>
      <c r="R108" s="27"/>
      <c r="S108" s="27"/>
      <c r="T108" s="27"/>
    </row>
    <row r="109" spans="2:20" x14ac:dyDescent="0.25">
      <c r="B109" s="27" t="s">
        <v>155</v>
      </c>
      <c r="C109" s="27"/>
      <c r="D109" s="27"/>
      <c r="E109" s="27"/>
      <c r="F109" s="27"/>
      <c r="G109" s="27"/>
      <c r="H109" s="27"/>
      <c r="I109" s="27"/>
      <c r="J109" s="27"/>
      <c r="K109" s="27"/>
      <c r="L109" s="27"/>
      <c r="M109" s="32">
        <v>0</v>
      </c>
      <c r="N109" s="34" t="e">
        <f>IF(AND(tab_clients[[#This Row],[nb factures]]&gt;=#REF!,tab_clients[[#This Row],[nb factures]]&lt;#REF!),#REF!,0)</f>
        <v>#REF!</v>
      </c>
      <c r="O109" s="27"/>
      <c r="P109" s="27"/>
      <c r="Q109" s="27"/>
      <c r="R109" s="27"/>
      <c r="S109" s="27"/>
      <c r="T109" s="27"/>
    </row>
    <row r="110" spans="2:20" x14ac:dyDescent="0.25">
      <c r="B110" s="27" t="s">
        <v>156</v>
      </c>
      <c r="C110" s="27"/>
      <c r="D110" s="27"/>
      <c r="E110" s="27"/>
      <c r="F110" s="27"/>
      <c r="G110" s="27"/>
      <c r="H110" s="27"/>
      <c r="I110" s="27"/>
      <c r="J110" s="27"/>
      <c r="K110" s="27"/>
      <c r="L110" s="27"/>
      <c r="M110" s="32">
        <v>0</v>
      </c>
      <c r="N110" s="34" t="e">
        <f>IF(AND(tab_clients[[#This Row],[nb factures]]&gt;=#REF!,tab_clients[[#This Row],[nb factures]]&lt;#REF!),#REF!,0)</f>
        <v>#REF!</v>
      </c>
      <c r="O110" s="27"/>
      <c r="P110" s="27"/>
      <c r="Q110" s="27"/>
      <c r="R110" s="27"/>
      <c r="S110" s="27"/>
      <c r="T110" s="27"/>
    </row>
    <row r="111" spans="2:20" x14ac:dyDescent="0.25">
      <c r="B111" s="27" t="s">
        <v>157</v>
      </c>
      <c r="C111" s="27"/>
      <c r="D111" s="27"/>
      <c r="E111" s="27"/>
      <c r="F111" s="27"/>
      <c r="G111" s="27"/>
      <c r="H111" s="27"/>
      <c r="I111" s="27"/>
      <c r="J111" s="27"/>
      <c r="K111" s="27"/>
      <c r="L111" s="27"/>
      <c r="M111" s="32">
        <v>0</v>
      </c>
      <c r="N111" s="34" t="e">
        <f>IF(AND(tab_clients[[#This Row],[nb factures]]&gt;=#REF!,tab_clients[[#This Row],[nb factures]]&lt;#REF!),#REF!,0)</f>
        <v>#REF!</v>
      </c>
      <c r="O111" s="27"/>
      <c r="P111" s="27"/>
      <c r="Q111" s="27"/>
      <c r="R111" s="27"/>
      <c r="S111" s="27"/>
      <c r="T111" s="27"/>
    </row>
    <row r="112" spans="2:20" x14ac:dyDescent="0.25">
      <c r="B112" s="27" t="s">
        <v>158</v>
      </c>
      <c r="C112" s="27"/>
      <c r="D112" s="27"/>
      <c r="E112" s="27"/>
      <c r="F112" s="27"/>
      <c r="G112" s="27"/>
      <c r="H112" s="27"/>
      <c r="I112" s="27"/>
      <c r="J112" s="27"/>
      <c r="K112" s="27"/>
      <c r="L112" s="27"/>
      <c r="M112" s="32">
        <v>0</v>
      </c>
      <c r="N112" s="34" t="e">
        <f>IF(AND(tab_clients[[#This Row],[nb factures]]&gt;=#REF!,tab_clients[[#This Row],[nb factures]]&lt;#REF!),#REF!,0)</f>
        <v>#REF!</v>
      </c>
      <c r="O112" s="27"/>
      <c r="P112" s="27"/>
      <c r="Q112" s="27"/>
      <c r="R112" s="27"/>
      <c r="S112" s="27"/>
      <c r="T112" s="27"/>
    </row>
    <row r="113" spans="2:20" x14ac:dyDescent="0.25">
      <c r="B113" s="27" t="s">
        <v>159</v>
      </c>
      <c r="C113" s="27"/>
      <c r="D113" s="27"/>
      <c r="E113" s="27"/>
      <c r="F113" s="27"/>
      <c r="G113" s="27"/>
      <c r="H113" s="27"/>
      <c r="I113" s="27"/>
      <c r="J113" s="27"/>
      <c r="K113" s="27"/>
      <c r="L113" s="27"/>
      <c r="M113" s="32">
        <v>0</v>
      </c>
      <c r="N113" s="34" t="e">
        <f>IF(AND(tab_clients[[#This Row],[nb factures]]&gt;=#REF!,tab_clients[[#This Row],[nb factures]]&lt;#REF!),#REF!,0)</f>
        <v>#REF!</v>
      </c>
      <c r="O113" s="27"/>
      <c r="P113" s="27"/>
      <c r="Q113" s="27"/>
      <c r="R113" s="27"/>
      <c r="S113" s="27"/>
      <c r="T113" s="27"/>
    </row>
    <row r="114" spans="2:20" x14ac:dyDescent="0.25">
      <c r="B114" s="27" t="s">
        <v>160</v>
      </c>
      <c r="C114" s="27"/>
      <c r="D114" s="27"/>
      <c r="E114" s="27"/>
      <c r="F114" s="27"/>
      <c r="G114" s="27"/>
      <c r="H114" s="27"/>
      <c r="I114" s="27"/>
      <c r="J114" s="27"/>
      <c r="K114" s="27"/>
      <c r="L114" s="27"/>
      <c r="M114" s="32">
        <v>0</v>
      </c>
      <c r="N114" s="34" t="e">
        <f>IF(AND(tab_clients[[#This Row],[nb factures]]&gt;=#REF!,tab_clients[[#This Row],[nb factures]]&lt;#REF!),#REF!,0)</f>
        <v>#REF!</v>
      </c>
      <c r="O114" s="27"/>
      <c r="P114" s="27"/>
      <c r="Q114" s="27"/>
      <c r="R114" s="27"/>
      <c r="S114" s="27"/>
      <c r="T114" s="27"/>
    </row>
    <row r="115" spans="2:20" x14ac:dyDescent="0.25">
      <c r="B115" s="27" t="s">
        <v>161</v>
      </c>
      <c r="C115" s="27"/>
      <c r="D115" s="27"/>
      <c r="E115" s="27"/>
      <c r="F115" s="27"/>
      <c r="G115" s="27"/>
      <c r="H115" s="27"/>
      <c r="I115" s="27"/>
      <c r="J115" s="27"/>
      <c r="K115" s="27"/>
      <c r="L115" s="27"/>
      <c r="M115" s="32">
        <v>0</v>
      </c>
      <c r="N115" s="34" t="e">
        <f>IF(AND(tab_clients[[#This Row],[nb factures]]&gt;=#REF!,tab_clients[[#This Row],[nb factures]]&lt;#REF!),#REF!,0)</f>
        <v>#REF!</v>
      </c>
      <c r="O115" s="27"/>
      <c r="P115" s="27"/>
      <c r="Q115" s="27"/>
      <c r="R115" s="27"/>
      <c r="S115" s="27"/>
      <c r="T115" s="27"/>
    </row>
    <row r="116" spans="2:20" x14ac:dyDescent="0.25">
      <c r="B116" s="27" t="s">
        <v>162</v>
      </c>
      <c r="C116" s="27"/>
      <c r="D116" s="27"/>
      <c r="E116" s="27"/>
      <c r="F116" s="27"/>
      <c r="G116" s="27"/>
      <c r="H116" s="27"/>
      <c r="I116" s="27"/>
      <c r="J116" s="27"/>
      <c r="K116" s="27"/>
      <c r="L116" s="27"/>
      <c r="M116" s="32">
        <v>0</v>
      </c>
      <c r="N116" s="34" t="e">
        <f>IF(AND(tab_clients[[#This Row],[nb factures]]&gt;=#REF!,tab_clients[[#This Row],[nb factures]]&lt;#REF!),#REF!,0)</f>
        <v>#REF!</v>
      </c>
      <c r="O116" s="27"/>
      <c r="P116" s="27"/>
      <c r="Q116" s="27"/>
      <c r="R116" s="27"/>
      <c r="S116" s="27"/>
      <c r="T116" s="27"/>
    </row>
    <row r="117" spans="2:20" x14ac:dyDescent="0.25">
      <c r="B117" s="27" t="s">
        <v>163</v>
      </c>
      <c r="C117" s="27"/>
      <c r="D117" s="27"/>
      <c r="E117" s="27"/>
      <c r="F117" s="27"/>
      <c r="G117" s="27"/>
      <c r="H117" s="27"/>
      <c r="I117" s="27"/>
      <c r="J117" s="27"/>
      <c r="K117" s="27"/>
      <c r="L117" s="27"/>
      <c r="M117" s="32">
        <v>0</v>
      </c>
      <c r="N117" s="34" t="e">
        <f>IF(AND(tab_clients[[#This Row],[nb factures]]&gt;=#REF!,tab_clients[[#This Row],[nb factures]]&lt;#REF!),#REF!,0)</f>
        <v>#REF!</v>
      </c>
      <c r="O117" s="27"/>
      <c r="P117" s="27"/>
      <c r="Q117" s="27"/>
      <c r="R117" s="27"/>
      <c r="S117" s="27"/>
      <c r="T117" s="27"/>
    </row>
    <row r="118" spans="2:20" x14ac:dyDescent="0.25">
      <c r="B118" s="27" t="s">
        <v>164</v>
      </c>
      <c r="C118" s="27"/>
      <c r="D118" s="27"/>
      <c r="E118" s="27"/>
      <c r="F118" s="27"/>
      <c r="G118" s="27"/>
      <c r="H118" s="27"/>
      <c r="I118" s="27"/>
      <c r="J118" s="27"/>
      <c r="K118" s="27"/>
      <c r="L118" s="27"/>
      <c r="M118" s="32">
        <v>0</v>
      </c>
      <c r="N118" s="34" t="e">
        <f>IF(AND(tab_clients[[#This Row],[nb factures]]&gt;=#REF!,tab_clients[[#This Row],[nb factures]]&lt;#REF!),#REF!,0)</f>
        <v>#REF!</v>
      </c>
      <c r="O118" s="27"/>
      <c r="P118" s="27"/>
      <c r="Q118" s="27"/>
      <c r="R118" s="27"/>
      <c r="S118" s="27"/>
      <c r="T118" s="27"/>
    </row>
    <row r="119" spans="2:20" x14ac:dyDescent="0.25">
      <c r="B119" s="27" t="s">
        <v>165</v>
      </c>
      <c r="C119" s="27"/>
      <c r="D119" s="27"/>
      <c r="E119" s="27"/>
      <c r="F119" s="27"/>
      <c r="G119" s="27"/>
      <c r="H119" s="27"/>
      <c r="I119" s="27"/>
      <c r="J119" s="27"/>
      <c r="K119" s="27"/>
      <c r="L119" s="27"/>
      <c r="M119" s="32">
        <v>0</v>
      </c>
      <c r="N119" s="34" t="e">
        <f>IF(AND(tab_clients[[#This Row],[nb factures]]&gt;=#REF!,tab_clients[[#This Row],[nb factures]]&lt;#REF!),#REF!,0)</f>
        <v>#REF!</v>
      </c>
      <c r="O119" s="27"/>
      <c r="P119" s="27"/>
      <c r="Q119" s="27"/>
      <c r="R119" s="27"/>
      <c r="S119" s="27"/>
      <c r="T119" s="27"/>
    </row>
    <row r="120" spans="2:20" x14ac:dyDescent="0.25">
      <c r="B120" s="27" t="s">
        <v>166</v>
      </c>
      <c r="C120" s="27"/>
      <c r="D120" s="27"/>
      <c r="E120" s="27"/>
      <c r="F120" s="27"/>
      <c r="G120" s="27"/>
      <c r="H120" s="27"/>
      <c r="I120" s="27"/>
      <c r="J120" s="27"/>
      <c r="K120" s="27"/>
      <c r="L120" s="27"/>
      <c r="M120" s="32">
        <v>0</v>
      </c>
      <c r="N120" s="34" t="e">
        <f>IF(AND(tab_clients[[#This Row],[nb factures]]&gt;=#REF!,tab_clients[[#This Row],[nb factures]]&lt;#REF!),#REF!,0)</f>
        <v>#REF!</v>
      </c>
      <c r="O120" s="27"/>
      <c r="P120" s="27"/>
      <c r="Q120" s="27"/>
      <c r="R120" s="27"/>
      <c r="S120" s="27"/>
      <c r="T120" s="27"/>
    </row>
    <row r="121" spans="2:20" x14ac:dyDescent="0.25">
      <c r="B121" s="27" t="s">
        <v>167</v>
      </c>
      <c r="C121" s="27"/>
      <c r="D121" s="27"/>
      <c r="E121" s="27"/>
      <c r="F121" s="27"/>
      <c r="G121" s="27"/>
      <c r="H121" s="27"/>
      <c r="I121" s="27"/>
      <c r="J121" s="27"/>
      <c r="K121" s="27"/>
      <c r="L121" s="27"/>
      <c r="M121" s="32">
        <v>0</v>
      </c>
      <c r="N121" s="34" t="e">
        <f>IF(AND(tab_clients[[#This Row],[nb factures]]&gt;=#REF!,tab_clients[[#This Row],[nb factures]]&lt;#REF!),#REF!,0)</f>
        <v>#REF!</v>
      </c>
      <c r="O121" s="27"/>
      <c r="P121" s="27"/>
      <c r="Q121" s="27"/>
      <c r="R121" s="27"/>
      <c r="S121" s="27"/>
      <c r="T121" s="27"/>
    </row>
    <row r="122" spans="2:20" x14ac:dyDescent="0.25">
      <c r="B122" s="27" t="s">
        <v>168</v>
      </c>
      <c r="C122" s="27"/>
      <c r="D122" s="27"/>
      <c r="E122" s="27"/>
      <c r="F122" s="27"/>
      <c r="G122" s="27"/>
      <c r="H122" s="27"/>
      <c r="I122" s="27"/>
      <c r="J122" s="27"/>
      <c r="K122" s="27"/>
      <c r="L122" s="27"/>
      <c r="M122" s="32">
        <v>0</v>
      </c>
      <c r="N122" s="34" t="e">
        <f>IF(AND(tab_clients[[#This Row],[nb factures]]&gt;=#REF!,tab_clients[[#This Row],[nb factures]]&lt;#REF!),#REF!,0)</f>
        <v>#REF!</v>
      </c>
      <c r="O122" s="27"/>
      <c r="P122" s="27"/>
      <c r="Q122" s="27"/>
      <c r="R122" s="27"/>
      <c r="S122" s="27"/>
      <c r="T122" s="27"/>
    </row>
    <row r="123" spans="2:20" x14ac:dyDescent="0.25">
      <c r="B123" s="27" t="s">
        <v>169</v>
      </c>
      <c r="C123" s="27"/>
      <c r="D123" s="27"/>
      <c r="E123" s="27"/>
      <c r="F123" s="27"/>
      <c r="G123" s="27"/>
      <c r="H123" s="27"/>
      <c r="I123" s="27"/>
      <c r="J123" s="27"/>
      <c r="K123" s="27"/>
      <c r="L123" s="27"/>
      <c r="M123" s="32">
        <v>0</v>
      </c>
      <c r="N123" s="34" t="e">
        <f>IF(AND(tab_clients[[#This Row],[nb factures]]&gt;=#REF!,tab_clients[[#This Row],[nb factures]]&lt;#REF!),#REF!,0)</f>
        <v>#REF!</v>
      </c>
      <c r="O123" s="27"/>
      <c r="P123" s="27"/>
      <c r="Q123" s="27"/>
      <c r="R123" s="27"/>
      <c r="S123" s="27"/>
      <c r="T123" s="27"/>
    </row>
    <row r="124" spans="2:20" x14ac:dyDescent="0.25">
      <c r="B124" s="27" t="s">
        <v>170</v>
      </c>
      <c r="C124" s="27"/>
      <c r="D124" s="27"/>
      <c r="E124" s="27"/>
      <c r="F124" s="27"/>
      <c r="G124" s="27"/>
      <c r="H124" s="27"/>
      <c r="I124" s="27"/>
      <c r="J124" s="27"/>
      <c r="K124" s="27"/>
      <c r="L124" s="27"/>
      <c r="M124" s="32">
        <v>0</v>
      </c>
      <c r="N124" s="34" t="e">
        <f>IF(AND(tab_clients[[#This Row],[nb factures]]&gt;=#REF!,tab_clients[[#This Row],[nb factures]]&lt;#REF!),#REF!,0)</f>
        <v>#REF!</v>
      </c>
      <c r="O124" s="27"/>
      <c r="P124" s="27"/>
      <c r="Q124" s="27"/>
      <c r="R124" s="27"/>
      <c r="S124" s="27"/>
      <c r="T124" s="27"/>
    </row>
    <row r="125" spans="2:20" x14ac:dyDescent="0.25">
      <c r="B125" s="27" t="s">
        <v>171</v>
      </c>
      <c r="C125" s="27"/>
      <c r="D125" s="27"/>
      <c r="E125" s="27"/>
      <c r="F125" s="27"/>
      <c r="G125" s="27"/>
      <c r="H125" s="27"/>
      <c r="I125" s="27"/>
      <c r="J125" s="27"/>
      <c r="K125" s="27"/>
      <c r="L125" s="27"/>
      <c r="M125" s="32">
        <v>0</v>
      </c>
      <c r="N125" s="34" t="e">
        <f>IF(AND(tab_clients[[#This Row],[nb factures]]&gt;=#REF!,tab_clients[[#This Row],[nb factures]]&lt;#REF!),#REF!,0)</f>
        <v>#REF!</v>
      </c>
      <c r="O125" s="27"/>
      <c r="P125" s="27"/>
      <c r="Q125" s="27"/>
      <c r="R125" s="27"/>
      <c r="S125" s="27"/>
      <c r="T125" s="27"/>
    </row>
    <row r="126" spans="2:20" x14ac:dyDescent="0.25">
      <c r="B126" s="27" t="s">
        <v>172</v>
      </c>
      <c r="C126" s="27"/>
      <c r="D126" s="27"/>
      <c r="E126" s="27"/>
      <c r="F126" s="27"/>
      <c r="G126" s="27"/>
      <c r="H126" s="27"/>
      <c r="I126" s="27"/>
      <c r="J126" s="27"/>
      <c r="K126" s="27"/>
      <c r="L126" s="27"/>
      <c r="M126" s="32">
        <v>0</v>
      </c>
      <c r="N126" s="34" t="e">
        <f>IF(AND(tab_clients[[#This Row],[nb factures]]&gt;=#REF!,tab_clients[[#This Row],[nb factures]]&lt;#REF!),#REF!,0)</f>
        <v>#REF!</v>
      </c>
      <c r="O126" s="27"/>
      <c r="P126" s="27"/>
      <c r="Q126" s="27"/>
      <c r="R126" s="27"/>
      <c r="S126" s="27"/>
      <c r="T126" s="27"/>
    </row>
    <row r="127" spans="2:20" x14ac:dyDescent="0.25">
      <c r="B127" s="27" t="s">
        <v>173</v>
      </c>
      <c r="C127" s="27"/>
      <c r="D127" s="27"/>
      <c r="E127" s="27"/>
      <c r="F127" s="27"/>
      <c r="G127" s="27"/>
      <c r="H127" s="27"/>
      <c r="I127" s="27"/>
      <c r="J127" s="27"/>
      <c r="K127" s="27"/>
      <c r="L127" s="27"/>
      <c r="M127" s="32">
        <v>0</v>
      </c>
      <c r="N127" s="34" t="e">
        <f>IF(AND(tab_clients[[#This Row],[nb factures]]&gt;=#REF!,tab_clients[[#This Row],[nb factures]]&lt;#REF!),#REF!,0)</f>
        <v>#REF!</v>
      </c>
      <c r="O127" s="27"/>
      <c r="P127" s="27"/>
      <c r="Q127" s="27"/>
      <c r="R127" s="27"/>
      <c r="S127" s="27"/>
      <c r="T127" s="27"/>
    </row>
    <row r="128" spans="2:20" x14ac:dyDescent="0.25">
      <c r="B128" s="27" t="s">
        <v>174</v>
      </c>
      <c r="C128" s="27"/>
      <c r="D128" s="27"/>
      <c r="E128" s="27"/>
      <c r="F128" s="27"/>
      <c r="G128" s="27"/>
      <c r="H128" s="27"/>
      <c r="I128" s="27"/>
      <c r="J128" s="27"/>
      <c r="K128" s="27"/>
      <c r="L128" s="27"/>
      <c r="M128" s="32">
        <v>0</v>
      </c>
      <c r="N128" s="34" t="e">
        <f>IF(AND(tab_clients[[#This Row],[nb factures]]&gt;=#REF!,tab_clients[[#This Row],[nb factures]]&lt;#REF!),#REF!,0)</f>
        <v>#REF!</v>
      </c>
      <c r="O128" s="27"/>
      <c r="P128" s="27"/>
      <c r="Q128" s="27"/>
      <c r="R128" s="27"/>
      <c r="S128" s="27"/>
      <c r="T128" s="27"/>
    </row>
    <row r="129" spans="2:20" x14ac:dyDescent="0.25">
      <c r="B129" s="27" t="s">
        <v>175</v>
      </c>
      <c r="C129" s="27"/>
      <c r="D129" s="27"/>
      <c r="E129" s="27"/>
      <c r="F129" s="27"/>
      <c r="G129" s="27"/>
      <c r="H129" s="27"/>
      <c r="I129" s="27"/>
      <c r="J129" s="27"/>
      <c r="K129" s="27"/>
      <c r="L129" s="27"/>
      <c r="M129" s="32">
        <v>0</v>
      </c>
      <c r="N129" s="34" t="e">
        <f>IF(AND(tab_clients[[#This Row],[nb factures]]&gt;=#REF!,tab_clients[[#This Row],[nb factures]]&lt;#REF!),#REF!,0)</f>
        <v>#REF!</v>
      </c>
      <c r="O129" s="27"/>
      <c r="P129" s="27"/>
      <c r="Q129" s="27"/>
      <c r="R129" s="27"/>
      <c r="S129" s="27"/>
      <c r="T129" s="27"/>
    </row>
    <row r="130" spans="2:20" x14ac:dyDescent="0.25">
      <c r="B130" s="27" t="s">
        <v>176</v>
      </c>
      <c r="C130" s="27"/>
      <c r="D130" s="27"/>
      <c r="E130" s="27"/>
      <c r="F130" s="27"/>
      <c r="G130" s="27"/>
      <c r="H130" s="27"/>
      <c r="I130" s="27"/>
      <c r="J130" s="27"/>
      <c r="K130" s="27"/>
      <c r="L130" s="27"/>
      <c r="M130" s="32">
        <v>0</v>
      </c>
      <c r="N130" s="34" t="e">
        <f>IF(AND(tab_clients[[#This Row],[nb factures]]&gt;=#REF!,tab_clients[[#This Row],[nb factures]]&lt;#REF!),#REF!,0)</f>
        <v>#REF!</v>
      </c>
      <c r="O130" s="27"/>
      <c r="P130" s="27"/>
      <c r="Q130" s="27"/>
      <c r="R130" s="27"/>
      <c r="S130" s="27"/>
      <c r="T130" s="27"/>
    </row>
    <row r="131" spans="2:20" x14ac:dyDescent="0.25">
      <c r="B131" s="27" t="s">
        <v>177</v>
      </c>
      <c r="C131" s="27"/>
      <c r="D131" s="27"/>
      <c r="E131" s="27"/>
      <c r="F131" s="27"/>
      <c r="G131" s="27"/>
      <c r="H131" s="27"/>
      <c r="I131" s="27"/>
      <c r="J131" s="27"/>
      <c r="K131" s="27"/>
      <c r="L131" s="27"/>
      <c r="M131" s="32">
        <v>0</v>
      </c>
      <c r="N131" s="34" t="e">
        <f>IF(AND(tab_clients[[#This Row],[nb factures]]&gt;=#REF!,tab_clients[[#This Row],[nb factures]]&lt;#REF!),#REF!,0)</f>
        <v>#REF!</v>
      </c>
      <c r="O131" s="27"/>
      <c r="P131" s="27"/>
      <c r="Q131" s="27"/>
      <c r="R131" s="27"/>
      <c r="S131" s="27"/>
      <c r="T131" s="27"/>
    </row>
    <row r="132" spans="2:20" x14ac:dyDescent="0.25">
      <c r="B132" s="27" t="s">
        <v>178</v>
      </c>
      <c r="C132" s="27"/>
      <c r="D132" s="27"/>
      <c r="E132" s="27"/>
      <c r="F132" s="27"/>
      <c r="G132" s="27"/>
      <c r="H132" s="27"/>
      <c r="I132" s="27"/>
      <c r="J132" s="27"/>
      <c r="K132" s="27"/>
      <c r="L132" s="27"/>
      <c r="M132" s="32">
        <v>0</v>
      </c>
      <c r="N132" s="34" t="e">
        <f>IF(AND(tab_clients[[#This Row],[nb factures]]&gt;=#REF!,tab_clients[[#This Row],[nb factures]]&lt;#REF!),#REF!,0)</f>
        <v>#REF!</v>
      </c>
      <c r="O132" s="27"/>
      <c r="P132" s="27"/>
      <c r="Q132" s="27"/>
      <c r="R132" s="27"/>
      <c r="S132" s="27"/>
      <c r="T132" s="27"/>
    </row>
    <row r="133" spans="2:20" x14ac:dyDescent="0.25">
      <c r="B133" s="27" t="s">
        <v>179</v>
      </c>
      <c r="C133" s="27"/>
      <c r="D133" s="27"/>
      <c r="E133" s="27"/>
      <c r="F133" s="27"/>
      <c r="G133" s="27"/>
      <c r="H133" s="27"/>
      <c r="I133" s="27"/>
      <c r="J133" s="27"/>
      <c r="K133" s="27"/>
      <c r="L133" s="27"/>
      <c r="M133" s="32">
        <v>0</v>
      </c>
      <c r="N133" s="34" t="e">
        <f>IF(AND(tab_clients[[#This Row],[nb factures]]&gt;=#REF!,tab_clients[[#This Row],[nb factures]]&lt;#REF!),#REF!,0)</f>
        <v>#REF!</v>
      </c>
      <c r="O133" s="27"/>
      <c r="P133" s="27"/>
      <c r="Q133" s="27"/>
      <c r="R133" s="27"/>
      <c r="S133" s="27"/>
      <c r="T133" s="27"/>
    </row>
    <row r="134" spans="2:20" x14ac:dyDescent="0.25">
      <c r="B134" s="27" t="s">
        <v>180</v>
      </c>
      <c r="C134" s="27"/>
      <c r="D134" s="27"/>
      <c r="E134" s="27"/>
      <c r="F134" s="27"/>
      <c r="G134" s="27"/>
      <c r="H134" s="27"/>
      <c r="I134" s="27"/>
      <c r="J134" s="27"/>
      <c r="K134" s="27"/>
      <c r="L134" s="27"/>
      <c r="M134" s="32">
        <v>0</v>
      </c>
      <c r="N134" s="34" t="e">
        <f>IF(AND(tab_clients[[#This Row],[nb factures]]&gt;=#REF!,tab_clients[[#This Row],[nb factures]]&lt;#REF!),#REF!,0)</f>
        <v>#REF!</v>
      </c>
      <c r="O134" s="27"/>
      <c r="P134" s="27"/>
      <c r="Q134" s="27"/>
      <c r="R134" s="27"/>
      <c r="S134" s="27"/>
      <c r="T134" s="27"/>
    </row>
    <row r="135" spans="2:20" x14ac:dyDescent="0.25">
      <c r="B135" s="27" t="s">
        <v>181</v>
      </c>
      <c r="C135" s="27"/>
      <c r="D135" s="27"/>
      <c r="E135" s="27"/>
      <c r="F135" s="27"/>
      <c r="G135" s="27"/>
      <c r="H135" s="27"/>
      <c r="I135" s="27"/>
      <c r="J135" s="27"/>
      <c r="K135" s="27"/>
      <c r="L135" s="27"/>
      <c r="M135" s="32">
        <v>0</v>
      </c>
      <c r="N135" s="34" t="e">
        <f>IF(AND(tab_clients[[#This Row],[nb factures]]&gt;=#REF!,tab_clients[[#This Row],[nb factures]]&lt;#REF!),#REF!,0)</f>
        <v>#REF!</v>
      </c>
      <c r="O135" s="27"/>
      <c r="P135" s="27"/>
      <c r="Q135" s="27"/>
      <c r="R135" s="27"/>
      <c r="S135" s="27"/>
      <c r="T135" s="27"/>
    </row>
    <row r="136" spans="2:20" x14ac:dyDescent="0.25">
      <c r="B136" s="27" t="s">
        <v>182</v>
      </c>
      <c r="C136" s="27"/>
      <c r="D136" s="27"/>
      <c r="E136" s="27"/>
      <c r="F136" s="27"/>
      <c r="G136" s="27"/>
      <c r="H136" s="27"/>
      <c r="I136" s="27"/>
      <c r="J136" s="27"/>
      <c r="K136" s="27"/>
      <c r="L136" s="27"/>
      <c r="M136" s="32">
        <v>0</v>
      </c>
      <c r="N136" s="34" t="e">
        <f>IF(AND(tab_clients[[#This Row],[nb factures]]&gt;=#REF!,tab_clients[[#This Row],[nb factures]]&lt;#REF!),#REF!,0)</f>
        <v>#REF!</v>
      </c>
      <c r="O136" s="27"/>
      <c r="P136" s="27"/>
      <c r="Q136" s="27"/>
      <c r="R136" s="27"/>
      <c r="S136" s="27"/>
      <c r="T136" s="27"/>
    </row>
    <row r="137" spans="2:20" x14ac:dyDescent="0.25">
      <c r="B137" s="27" t="s">
        <v>183</v>
      </c>
      <c r="C137" s="27"/>
      <c r="D137" s="27"/>
      <c r="E137" s="27"/>
      <c r="F137" s="27"/>
      <c r="G137" s="27"/>
      <c r="H137" s="27"/>
      <c r="I137" s="27"/>
      <c r="J137" s="27"/>
      <c r="K137" s="27"/>
      <c r="L137" s="27"/>
      <c r="M137" s="32">
        <v>0</v>
      </c>
      <c r="N137" s="34" t="e">
        <f>IF(AND(tab_clients[[#This Row],[nb factures]]&gt;=#REF!,tab_clients[[#This Row],[nb factures]]&lt;#REF!),#REF!,0)</f>
        <v>#REF!</v>
      </c>
      <c r="O137" s="27"/>
      <c r="P137" s="27"/>
      <c r="Q137" s="27"/>
      <c r="R137" s="27"/>
      <c r="S137" s="27"/>
      <c r="T137" s="27"/>
    </row>
    <row r="138" spans="2:20" x14ac:dyDescent="0.25">
      <c r="B138" s="27" t="s">
        <v>184</v>
      </c>
      <c r="C138" s="27"/>
      <c r="D138" s="27"/>
      <c r="E138" s="27"/>
      <c r="F138" s="27"/>
      <c r="G138" s="27"/>
      <c r="H138" s="27"/>
      <c r="I138" s="27"/>
      <c r="J138" s="27"/>
      <c r="K138" s="27"/>
      <c r="L138" s="27"/>
      <c r="M138" s="32">
        <v>0</v>
      </c>
      <c r="N138" s="34" t="e">
        <f>IF(AND(tab_clients[[#This Row],[nb factures]]&gt;=#REF!,tab_clients[[#This Row],[nb factures]]&lt;#REF!),#REF!,0)</f>
        <v>#REF!</v>
      </c>
      <c r="O138" s="27"/>
      <c r="P138" s="27"/>
      <c r="Q138" s="27"/>
      <c r="R138" s="27"/>
      <c r="S138" s="27"/>
      <c r="T138" s="27"/>
    </row>
    <row r="139" spans="2:20" x14ac:dyDescent="0.25">
      <c r="B139" s="27" t="s">
        <v>185</v>
      </c>
      <c r="C139" s="27"/>
      <c r="D139" s="27"/>
      <c r="E139" s="27"/>
      <c r="F139" s="27"/>
      <c r="G139" s="27"/>
      <c r="H139" s="27"/>
      <c r="I139" s="27"/>
      <c r="J139" s="27"/>
      <c r="K139" s="27"/>
      <c r="L139" s="27"/>
      <c r="M139" s="32">
        <v>0</v>
      </c>
      <c r="N139" s="34" t="e">
        <f>IF(AND(tab_clients[[#This Row],[nb factures]]&gt;=#REF!,tab_clients[[#This Row],[nb factures]]&lt;#REF!),#REF!,0)</f>
        <v>#REF!</v>
      </c>
      <c r="O139" s="27"/>
      <c r="P139" s="27"/>
      <c r="Q139" s="27"/>
      <c r="R139" s="27"/>
      <c r="S139" s="27"/>
      <c r="T139" s="27"/>
    </row>
    <row r="140" spans="2:20" x14ac:dyDescent="0.25">
      <c r="B140" s="27" t="s">
        <v>186</v>
      </c>
      <c r="C140" s="27"/>
      <c r="D140" s="27"/>
      <c r="E140" s="27"/>
      <c r="F140" s="27"/>
      <c r="G140" s="27"/>
      <c r="H140" s="27"/>
      <c r="I140" s="27"/>
      <c r="J140" s="27"/>
      <c r="K140" s="27"/>
      <c r="L140" s="27"/>
      <c r="M140" s="32">
        <v>0</v>
      </c>
      <c r="N140" s="34" t="e">
        <f>IF(AND(tab_clients[[#This Row],[nb factures]]&gt;=#REF!,tab_clients[[#This Row],[nb factures]]&lt;#REF!),#REF!,0)</f>
        <v>#REF!</v>
      </c>
      <c r="O140" s="27"/>
      <c r="P140" s="27"/>
      <c r="Q140" s="27"/>
      <c r="R140" s="27"/>
      <c r="S140" s="27"/>
      <c r="T140" s="27"/>
    </row>
    <row r="141" spans="2:20" x14ac:dyDescent="0.25">
      <c r="B141" s="27" t="s">
        <v>187</v>
      </c>
      <c r="C141" s="27"/>
      <c r="D141" s="27"/>
      <c r="E141" s="27"/>
      <c r="F141" s="27"/>
      <c r="G141" s="27"/>
      <c r="H141" s="27"/>
      <c r="I141" s="27"/>
      <c r="J141" s="27"/>
      <c r="K141" s="27"/>
      <c r="L141" s="27"/>
      <c r="M141" s="32">
        <v>0</v>
      </c>
      <c r="N141" s="34" t="e">
        <f>IF(AND(tab_clients[[#This Row],[nb factures]]&gt;=#REF!,tab_clients[[#This Row],[nb factures]]&lt;#REF!),#REF!,0)</f>
        <v>#REF!</v>
      </c>
      <c r="O141" s="27"/>
      <c r="P141" s="27"/>
      <c r="Q141" s="27"/>
      <c r="R141" s="27"/>
      <c r="S141" s="27"/>
      <c r="T141" s="27"/>
    </row>
    <row r="142" spans="2:20" x14ac:dyDescent="0.25">
      <c r="B142" s="27" t="s">
        <v>188</v>
      </c>
      <c r="C142" s="27"/>
      <c r="D142" s="27"/>
      <c r="E142" s="27"/>
      <c r="F142" s="27"/>
      <c r="G142" s="27"/>
      <c r="H142" s="27"/>
      <c r="I142" s="27"/>
      <c r="J142" s="27"/>
      <c r="K142" s="27"/>
      <c r="L142" s="27"/>
      <c r="M142" s="32">
        <v>0</v>
      </c>
      <c r="N142" s="34" t="e">
        <f>IF(AND(tab_clients[[#This Row],[nb factures]]&gt;=#REF!,tab_clients[[#This Row],[nb factures]]&lt;#REF!),#REF!,0)</f>
        <v>#REF!</v>
      </c>
      <c r="O142" s="27"/>
      <c r="P142" s="27"/>
      <c r="Q142" s="27"/>
      <c r="R142" s="27"/>
      <c r="S142" s="27"/>
      <c r="T142" s="27"/>
    </row>
    <row r="143" spans="2:20" x14ac:dyDescent="0.25">
      <c r="B143" s="27" t="s">
        <v>189</v>
      </c>
      <c r="C143" s="27"/>
      <c r="D143" s="27"/>
      <c r="E143" s="27"/>
      <c r="F143" s="27"/>
      <c r="G143" s="27"/>
      <c r="H143" s="27"/>
      <c r="I143" s="27"/>
      <c r="J143" s="27"/>
      <c r="K143" s="27"/>
      <c r="L143" s="27"/>
      <c r="M143" s="32">
        <v>0</v>
      </c>
      <c r="N143" s="34" t="e">
        <f>IF(AND(tab_clients[[#This Row],[nb factures]]&gt;=#REF!,tab_clients[[#This Row],[nb factures]]&lt;#REF!),#REF!,0)</f>
        <v>#REF!</v>
      </c>
      <c r="O143" s="27"/>
      <c r="P143" s="27"/>
      <c r="Q143" s="27"/>
      <c r="R143" s="27"/>
      <c r="S143" s="27"/>
      <c r="T143" s="27"/>
    </row>
    <row r="144" spans="2:20" x14ac:dyDescent="0.25">
      <c r="B144" s="27" t="s">
        <v>190</v>
      </c>
      <c r="C144" s="27"/>
      <c r="D144" s="27"/>
      <c r="E144" s="27"/>
      <c r="F144" s="27"/>
      <c r="G144" s="27"/>
      <c r="H144" s="27"/>
      <c r="I144" s="27"/>
      <c r="J144" s="27"/>
      <c r="K144" s="27"/>
      <c r="L144" s="27"/>
      <c r="M144" s="32">
        <v>0</v>
      </c>
      <c r="N144" s="34" t="e">
        <f>IF(AND(tab_clients[[#This Row],[nb factures]]&gt;=#REF!,tab_clients[[#This Row],[nb factures]]&lt;#REF!),#REF!,0)</f>
        <v>#REF!</v>
      </c>
      <c r="O144" s="27"/>
      <c r="P144" s="27"/>
      <c r="Q144" s="27"/>
      <c r="R144" s="27"/>
      <c r="S144" s="27"/>
      <c r="T144" s="27"/>
    </row>
    <row r="145" spans="2:20" x14ac:dyDescent="0.25">
      <c r="B145" s="27" t="s">
        <v>191</v>
      </c>
      <c r="C145" s="27"/>
      <c r="D145" s="27"/>
      <c r="E145" s="27"/>
      <c r="F145" s="27"/>
      <c r="G145" s="27"/>
      <c r="H145" s="27"/>
      <c r="I145" s="27"/>
      <c r="J145" s="27"/>
      <c r="K145" s="27"/>
      <c r="L145" s="27"/>
      <c r="M145" s="32">
        <v>0</v>
      </c>
      <c r="N145" s="34" t="e">
        <f>IF(AND(tab_clients[[#This Row],[nb factures]]&gt;=#REF!,tab_clients[[#This Row],[nb factures]]&lt;#REF!),#REF!,0)</f>
        <v>#REF!</v>
      </c>
      <c r="O145" s="27"/>
      <c r="P145" s="27"/>
      <c r="Q145" s="27"/>
      <c r="R145" s="27"/>
      <c r="S145" s="27"/>
      <c r="T145" s="27"/>
    </row>
    <row r="146" spans="2:20" x14ac:dyDescent="0.25">
      <c r="B146" s="27" t="s">
        <v>192</v>
      </c>
      <c r="C146" s="27"/>
      <c r="D146" s="27"/>
      <c r="E146" s="27"/>
      <c r="F146" s="27"/>
      <c r="G146" s="27"/>
      <c r="H146" s="27"/>
      <c r="I146" s="27"/>
      <c r="J146" s="27"/>
      <c r="K146" s="27"/>
      <c r="L146" s="27"/>
      <c r="M146" s="32">
        <v>0</v>
      </c>
      <c r="N146" s="34" t="e">
        <f>IF(AND(tab_clients[[#This Row],[nb factures]]&gt;=#REF!,tab_clients[[#This Row],[nb factures]]&lt;#REF!),#REF!,0)</f>
        <v>#REF!</v>
      </c>
      <c r="O146" s="27"/>
      <c r="P146" s="27"/>
      <c r="Q146" s="27"/>
      <c r="R146" s="27"/>
      <c r="S146" s="27"/>
      <c r="T146" s="27"/>
    </row>
    <row r="147" spans="2:20" x14ac:dyDescent="0.25">
      <c r="B147" s="27" t="s">
        <v>193</v>
      </c>
      <c r="C147" s="27"/>
      <c r="D147" s="27"/>
      <c r="E147" s="27"/>
      <c r="F147" s="27"/>
      <c r="G147" s="27"/>
      <c r="H147" s="27"/>
      <c r="I147" s="27"/>
      <c r="J147" s="27"/>
      <c r="K147" s="27"/>
      <c r="L147" s="27"/>
      <c r="M147" s="32">
        <v>0</v>
      </c>
      <c r="N147" s="34" t="e">
        <f>IF(AND(tab_clients[[#This Row],[nb factures]]&gt;=#REF!,tab_clients[[#This Row],[nb factures]]&lt;#REF!),#REF!,0)</f>
        <v>#REF!</v>
      </c>
      <c r="O147" s="27"/>
      <c r="P147" s="27"/>
      <c r="Q147" s="27"/>
      <c r="R147" s="27"/>
      <c r="S147" s="27"/>
      <c r="T147" s="27"/>
    </row>
    <row r="148" spans="2:20" x14ac:dyDescent="0.25">
      <c r="B148" s="27" t="s">
        <v>194</v>
      </c>
      <c r="C148" s="27"/>
      <c r="D148" s="27"/>
      <c r="E148" s="27"/>
      <c r="F148" s="27"/>
      <c r="G148" s="27"/>
      <c r="H148" s="27"/>
      <c r="I148" s="27"/>
      <c r="J148" s="27"/>
      <c r="K148" s="27"/>
      <c r="L148" s="27"/>
      <c r="M148" s="32">
        <v>0</v>
      </c>
      <c r="N148" s="34" t="e">
        <f>IF(AND(tab_clients[[#This Row],[nb factures]]&gt;=#REF!,tab_clients[[#This Row],[nb factures]]&lt;#REF!),#REF!,0)</f>
        <v>#REF!</v>
      </c>
      <c r="O148" s="27"/>
      <c r="P148" s="27"/>
      <c r="Q148" s="27"/>
      <c r="R148" s="27"/>
      <c r="S148" s="27"/>
      <c r="T148" s="27"/>
    </row>
    <row r="149" spans="2:20" x14ac:dyDescent="0.25">
      <c r="B149" s="27" t="s">
        <v>195</v>
      </c>
      <c r="C149" s="27"/>
      <c r="D149" s="27"/>
      <c r="E149" s="27"/>
      <c r="F149" s="27"/>
      <c r="G149" s="27"/>
      <c r="H149" s="27"/>
      <c r="I149" s="27"/>
      <c r="J149" s="27"/>
      <c r="K149" s="27"/>
      <c r="L149" s="27"/>
      <c r="M149" s="32">
        <v>0</v>
      </c>
      <c r="N149" s="34" t="e">
        <f>IF(AND(tab_clients[[#This Row],[nb factures]]&gt;=#REF!,tab_clients[[#This Row],[nb factures]]&lt;#REF!),#REF!,0)</f>
        <v>#REF!</v>
      </c>
      <c r="O149" s="27"/>
      <c r="P149" s="27"/>
      <c r="Q149" s="27"/>
      <c r="R149" s="27"/>
      <c r="S149" s="27"/>
      <c r="T149" s="27"/>
    </row>
    <row r="150" spans="2:20" x14ac:dyDescent="0.25">
      <c r="B150" s="27" t="s">
        <v>196</v>
      </c>
      <c r="C150" s="27"/>
      <c r="D150" s="27"/>
      <c r="E150" s="27"/>
      <c r="F150" s="27"/>
      <c r="G150" s="27"/>
      <c r="H150" s="27"/>
      <c r="I150" s="27"/>
      <c r="J150" s="27"/>
      <c r="K150" s="27"/>
      <c r="L150" s="27"/>
      <c r="M150" s="32">
        <v>0</v>
      </c>
      <c r="N150" s="34" t="e">
        <f>IF(AND(tab_clients[[#This Row],[nb factures]]&gt;=#REF!,tab_clients[[#This Row],[nb factures]]&lt;#REF!),#REF!,0)</f>
        <v>#REF!</v>
      </c>
      <c r="O150" s="27"/>
      <c r="P150" s="27"/>
      <c r="Q150" s="27"/>
      <c r="R150" s="27"/>
      <c r="S150" s="27"/>
      <c r="T150" s="27"/>
    </row>
    <row r="151" spans="2:20" x14ac:dyDescent="0.25">
      <c r="B151" s="27" t="s">
        <v>197</v>
      </c>
      <c r="C151" s="27"/>
      <c r="D151" s="27"/>
      <c r="E151" s="27"/>
      <c r="F151" s="27"/>
      <c r="G151" s="27"/>
      <c r="H151" s="27"/>
      <c r="I151" s="27"/>
      <c r="J151" s="27"/>
      <c r="K151" s="27"/>
      <c r="L151" s="27"/>
      <c r="M151" s="32">
        <v>0</v>
      </c>
      <c r="N151" s="34" t="e">
        <f>IF(AND(tab_clients[[#This Row],[nb factures]]&gt;=#REF!,tab_clients[[#This Row],[nb factures]]&lt;#REF!),#REF!,0)</f>
        <v>#REF!</v>
      </c>
      <c r="O151" s="27"/>
      <c r="P151" s="27"/>
      <c r="Q151" s="27"/>
      <c r="R151" s="27"/>
      <c r="S151" s="27"/>
      <c r="T151" s="27"/>
    </row>
    <row r="152" spans="2:20" x14ac:dyDescent="0.25">
      <c r="B152" s="27" t="s">
        <v>198</v>
      </c>
      <c r="C152" s="27"/>
      <c r="D152" s="27"/>
      <c r="E152" s="27"/>
      <c r="F152" s="27"/>
      <c r="G152" s="27"/>
      <c r="H152" s="27"/>
      <c r="I152" s="27"/>
      <c r="J152" s="27"/>
      <c r="K152" s="27"/>
      <c r="L152" s="27"/>
      <c r="M152" s="32">
        <v>0</v>
      </c>
      <c r="N152" s="34" t="e">
        <f>IF(AND(tab_clients[[#This Row],[nb factures]]&gt;=#REF!,tab_clients[[#This Row],[nb factures]]&lt;#REF!),#REF!,0)</f>
        <v>#REF!</v>
      </c>
      <c r="O152" s="27"/>
      <c r="P152" s="27"/>
      <c r="Q152" s="27"/>
      <c r="R152" s="27"/>
      <c r="S152" s="27"/>
      <c r="T152" s="27"/>
    </row>
    <row r="153" spans="2:20" x14ac:dyDescent="0.25">
      <c r="B153" s="27" t="s">
        <v>199</v>
      </c>
      <c r="C153" s="27"/>
      <c r="D153" s="27"/>
      <c r="E153" s="27"/>
      <c r="F153" s="27"/>
      <c r="G153" s="27"/>
      <c r="H153" s="27"/>
      <c r="I153" s="27"/>
      <c r="J153" s="27"/>
      <c r="K153" s="27"/>
      <c r="L153" s="27"/>
      <c r="M153" s="32">
        <v>0</v>
      </c>
      <c r="N153" s="34" t="e">
        <f>IF(AND(tab_clients[[#This Row],[nb factures]]&gt;=#REF!,tab_clients[[#This Row],[nb factures]]&lt;#REF!),#REF!,0)</f>
        <v>#REF!</v>
      </c>
      <c r="O153" s="27"/>
      <c r="P153" s="27"/>
      <c r="Q153" s="27"/>
      <c r="R153" s="27"/>
      <c r="S153" s="27"/>
      <c r="T153" s="27"/>
    </row>
    <row r="154" spans="2:20" x14ac:dyDescent="0.25">
      <c r="B154" s="27" t="s">
        <v>200</v>
      </c>
      <c r="C154" s="27"/>
      <c r="D154" s="27"/>
      <c r="E154" s="27"/>
      <c r="F154" s="27"/>
      <c r="G154" s="27"/>
      <c r="H154" s="27"/>
      <c r="I154" s="27"/>
      <c r="J154" s="27"/>
      <c r="K154" s="27"/>
      <c r="L154" s="27"/>
      <c r="M154" s="32">
        <v>0</v>
      </c>
      <c r="N154" s="34" t="e">
        <f>IF(AND(tab_clients[[#This Row],[nb factures]]&gt;=#REF!,tab_clients[[#This Row],[nb factures]]&lt;#REF!),#REF!,0)</f>
        <v>#REF!</v>
      </c>
      <c r="O154" s="27"/>
      <c r="P154" s="27"/>
      <c r="Q154" s="27"/>
      <c r="R154" s="27"/>
      <c r="S154" s="27"/>
      <c r="T154" s="27"/>
    </row>
    <row r="155" spans="2:20" x14ac:dyDescent="0.25">
      <c r="B155" s="27" t="s">
        <v>201</v>
      </c>
      <c r="C155" s="27"/>
      <c r="D155" s="27"/>
      <c r="E155" s="27"/>
      <c r="F155" s="27"/>
      <c r="G155" s="27"/>
      <c r="H155" s="27"/>
      <c r="I155" s="27"/>
      <c r="J155" s="27"/>
      <c r="K155" s="27"/>
      <c r="L155" s="27"/>
      <c r="M155" s="32">
        <v>0</v>
      </c>
      <c r="N155" s="34" t="e">
        <f>IF(AND(tab_clients[[#This Row],[nb factures]]&gt;=#REF!,tab_clients[[#This Row],[nb factures]]&lt;#REF!),#REF!,0)</f>
        <v>#REF!</v>
      </c>
      <c r="O155" s="27"/>
      <c r="P155" s="27"/>
      <c r="Q155" s="27"/>
      <c r="R155" s="27"/>
      <c r="S155" s="27"/>
      <c r="T155" s="27"/>
    </row>
    <row r="156" spans="2:20" x14ac:dyDescent="0.25">
      <c r="B156" s="27" t="s">
        <v>202</v>
      </c>
      <c r="C156" s="27"/>
      <c r="D156" s="27"/>
      <c r="E156" s="27"/>
      <c r="F156" s="27"/>
      <c r="G156" s="27"/>
      <c r="H156" s="27"/>
      <c r="I156" s="27"/>
      <c r="J156" s="27"/>
      <c r="K156" s="27"/>
      <c r="L156" s="27"/>
      <c r="M156" s="32">
        <v>0</v>
      </c>
      <c r="N156" s="34" t="e">
        <f>IF(AND(tab_clients[[#This Row],[nb factures]]&gt;=#REF!,tab_clients[[#This Row],[nb factures]]&lt;#REF!),#REF!,0)</f>
        <v>#REF!</v>
      </c>
      <c r="O156" s="27"/>
      <c r="P156" s="27"/>
      <c r="Q156" s="27"/>
      <c r="R156" s="27"/>
      <c r="S156" s="27"/>
      <c r="T156" s="27"/>
    </row>
    <row r="157" spans="2:20" x14ac:dyDescent="0.25">
      <c r="B157" s="27" t="s">
        <v>203</v>
      </c>
      <c r="C157" s="27"/>
      <c r="D157" s="27"/>
      <c r="E157" s="27"/>
      <c r="F157" s="27"/>
      <c r="G157" s="27"/>
      <c r="H157" s="27"/>
      <c r="I157" s="27"/>
      <c r="J157" s="27"/>
      <c r="K157" s="27"/>
      <c r="L157" s="27"/>
      <c r="M157" s="32">
        <v>0</v>
      </c>
      <c r="N157" s="34" t="e">
        <f>IF(AND(tab_clients[[#This Row],[nb factures]]&gt;=#REF!,tab_clients[[#This Row],[nb factures]]&lt;#REF!),#REF!,0)</f>
        <v>#REF!</v>
      </c>
      <c r="O157" s="27"/>
      <c r="P157" s="27"/>
      <c r="Q157" s="27"/>
      <c r="R157" s="27"/>
      <c r="S157" s="27"/>
      <c r="T157" s="27"/>
    </row>
    <row r="158" spans="2:20" x14ac:dyDescent="0.25">
      <c r="B158" s="27" t="s">
        <v>204</v>
      </c>
      <c r="C158" s="27"/>
      <c r="D158" s="27"/>
      <c r="E158" s="27"/>
      <c r="F158" s="27"/>
      <c r="G158" s="27"/>
      <c r="H158" s="27"/>
      <c r="I158" s="27"/>
      <c r="J158" s="27"/>
      <c r="K158" s="27"/>
      <c r="L158" s="27"/>
      <c r="M158" s="32">
        <v>0</v>
      </c>
      <c r="N158" s="34" t="e">
        <f>IF(AND(tab_clients[[#This Row],[nb factures]]&gt;=#REF!,tab_clients[[#This Row],[nb factures]]&lt;#REF!),#REF!,0)</f>
        <v>#REF!</v>
      </c>
      <c r="O158" s="27"/>
      <c r="P158" s="27"/>
      <c r="Q158" s="27"/>
      <c r="R158" s="27"/>
      <c r="S158" s="27"/>
      <c r="T158" s="27"/>
    </row>
    <row r="159" spans="2:20" x14ac:dyDescent="0.25">
      <c r="B159" s="27" t="s">
        <v>205</v>
      </c>
      <c r="C159" s="27"/>
      <c r="D159" s="27"/>
      <c r="E159" s="27"/>
      <c r="F159" s="27"/>
      <c r="G159" s="27"/>
      <c r="H159" s="27"/>
      <c r="I159" s="27"/>
      <c r="J159" s="27"/>
      <c r="K159" s="27"/>
      <c r="L159" s="27"/>
      <c r="M159" s="32">
        <v>0</v>
      </c>
      <c r="N159" s="34" t="e">
        <f>IF(AND(tab_clients[[#This Row],[nb factures]]&gt;=#REF!,tab_clients[[#This Row],[nb factures]]&lt;#REF!),#REF!,0)</f>
        <v>#REF!</v>
      </c>
      <c r="O159" s="27"/>
      <c r="P159" s="27"/>
      <c r="Q159" s="27"/>
      <c r="R159" s="27"/>
      <c r="S159" s="27"/>
      <c r="T159" s="27"/>
    </row>
    <row r="160" spans="2:20" x14ac:dyDescent="0.25">
      <c r="B160" s="27" t="s">
        <v>206</v>
      </c>
      <c r="C160" s="27"/>
      <c r="D160" s="27"/>
      <c r="E160" s="27"/>
      <c r="F160" s="27"/>
      <c r="G160" s="27"/>
      <c r="H160" s="27"/>
      <c r="I160" s="27"/>
      <c r="J160" s="27"/>
      <c r="K160" s="27"/>
      <c r="L160" s="27"/>
      <c r="M160" s="32">
        <v>0</v>
      </c>
      <c r="N160" s="34" t="e">
        <f>IF(AND(tab_clients[[#This Row],[nb factures]]&gt;=#REF!,tab_clients[[#This Row],[nb factures]]&lt;#REF!),#REF!,0)</f>
        <v>#REF!</v>
      </c>
      <c r="O160" s="27"/>
      <c r="P160" s="27"/>
      <c r="Q160" s="27"/>
      <c r="R160" s="27"/>
      <c r="S160" s="27"/>
      <c r="T160" s="27"/>
    </row>
    <row r="161" spans="2:20" x14ac:dyDescent="0.25">
      <c r="B161" s="27" t="s">
        <v>207</v>
      </c>
      <c r="C161" s="27"/>
      <c r="D161" s="27"/>
      <c r="E161" s="27"/>
      <c r="F161" s="27"/>
      <c r="G161" s="27"/>
      <c r="H161" s="27"/>
      <c r="I161" s="27"/>
      <c r="J161" s="27"/>
      <c r="K161" s="27"/>
      <c r="L161" s="27"/>
      <c r="M161" s="32">
        <v>0</v>
      </c>
      <c r="N161" s="34" t="e">
        <f>IF(AND(tab_clients[[#This Row],[nb factures]]&gt;=#REF!,tab_clients[[#This Row],[nb factures]]&lt;#REF!),#REF!,0)</f>
        <v>#REF!</v>
      </c>
      <c r="O161" s="27"/>
      <c r="P161" s="27"/>
      <c r="Q161" s="27"/>
      <c r="R161" s="27"/>
      <c r="S161" s="27"/>
      <c r="T161" s="27"/>
    </row>
    <row r="162" spans="2:20" x14ac:dyDescent="0.25">
      <c r="B162" s="27" t="s">
        <v>208</v>
      </c>
      <c r="C162" s="27"/>
      <c r="D162" s="27"/>
      <c r="E162" s="27"/>
      <c r="F162" s="27"/>
      <c r="G162" s="27"/>
      <c r="H162" s="27"/>
      <c r="I162" s="27"/>
      <c r="J162" s="27"/>
      <c r="K162" s="27"/>
      <c r="L162" s="27"/>
      <c r="M162" s="32">
        <v>0</v>
      </c>
      <c r="N162" s="34" t="e">
        <f>IF(AND(tab_clients[[#This Row],[nb factures]]&gt;=#REF!,tab_clients[[#This Row],[nb factures]]&lt;#REF!),#REF!,0)</f>
        <v>#REF!</v>
      </c>
      <c r="O162" s="27"/>
      <c r="P162" s="27"/>
      <c r="Q162" s="27"/>
      <c r="R162" s="27"/>
      <c r="S162" s="27"/>
      <c r="T162" s="27"/>
    </row>
    <row r="163" spans="2:20" x14ac:dyDescent="0.25">
      <c r="B163" s="27" t="s">
        <v>209</v>
      </c>
      <c r="C163" s="27"/>
      <c r="D163" s="27"/>
      <c r="E163" s="27"/>
      <c r="F163" s="27"/>
      <c r="G163" s="27"/>
      <c r="H163" s="27"/>
      <c r="I163" s="27"/>
      <c r="J163" s="27"/>
      <c r="K163" s="27"/>
      <c r="L163" s="27"/>
      <c r="M163" s="32">
        <v>0</v>
      </c>
      <c r="N163" s="34" t="e">
        <f>IF(AND(tab_clients[[#This Row],[nb factures]]&gt;=#REF!,tab_clients[[#This Row],[nb factures]]&lt;#REF!),#REF!,0)</f>
        <v>#REF!</v>
      </c>
      <c r="O163" s="27"/>
      <c r="P163" s="27"/>
      <c r="Q163" s="27"/>
      <c r="R163" s="27"/>
      <c r="S163" s="27"/>
      <c r="T163" s="27"/>
    </row>
    <row r="164" spans="2:20" x14ac:dyDescent="0.25">
      <c r="B164" s="27" t="s">
        <v>210</v>
      </c>
      <c r="C164" s="27"/>
      <c r="D164" s="27"/>
      <c r="E164" s="27"/>
      <c r="F164" s="27"/>
      <c r="G164" s="27"/>
      <c r="H164" s="27"/>
      <c r="I164" s="27"/>
      <c r="J164" s="27"/>
      <c r="K164" s="27"/>
      <c r="L164" s="27"/>
      <c r="M164" s="32">
        <v>0</v>
      </c>
      <c r="N164" s="34" t="e">
        <f>IF(AND(tab_clients[[#This Row],[nb factures]]&gt;=#REF!,tab_clients[[#This Row],[nb factures]]&lt;#REF!),#REF!,0)</f>
        <v>#REF!</v>
      </c>
      <c r="O164" s="27"/>
      <c r="P164" s="27"/>
      <c r="Q164" s="27"/>
      <c r="R164" s="27"/>
      <c r="S164" s="27"/>
      <c r="T164" s="27"/>
    </row>
    <row r="165" spans="2:20" x14ac:dyDescent="0.25">
      <c r="B165" s="27" t="s">
        <v>211</v>
      </c>
      <c r="C165" s="27"/>
      <c r="D165" s="27"/>
      <c r="E165" s="27"/>
      <c r="F165" s="27"/>
      <c r="G165" s="27"/>
      <c r="H165" s="27"/>
      <c r="I165" s="27"/>
      <c r="J165" s="27"/>
      <c r="K165" s="27"/>
      <c r="L165" s="27"/>
      <c r="M165" s="32">
        <v>0</v>
      </c>
      <c r="N165" s="34" t="e">
        <f>IF(AND(tab_clients[[#This Row],[nb factures]]&gt;=#REF!,tab_clients[[#This Row],[nb factures]]&lt;#REF!),#REF!,0)</f>
        <v>#REF!</v>
      </c>
      <c r="O165" s="27"/>
      <c r="P165" s="27"/>
      <c r="Q165" s="27"/>
      <c r="R165" s="27"/>
      <c r="S165" s="27"/>
      <c r="T165" s="27"/>
    </row>
    <row r="166" spans="2:20" x14ac:dyDescent="0.25">
      <c r="B166" s="27" t="s">
        <v>212</v>
      </c>
      <c r="C166" s="27"/>
      <c r="D166" s="27"/>
      <c r="E166" s="27"/>
      <c r="F166" s="27"/>
      <c r="G166" s="27"/>
      <c r="H166" s="27"/>
      <c r="I166" s="27"/>
      <c r="J166" s="27"/>
      <c r="K166" s="27"/>
      <c r="L166" s="27"/>
      <c r="M166" s="32">
        <v>0</v>
      </c>
      <c r="N166" s="34" t="e">
        <f>IF(AND(tab_clients[[#This Row],[nb factures]]&gt;=#REF!,tab_clients[[#This Row],[nb factures]]&lt;#REF!),#REF!,0)</f>
        <v>#REF!</v>
      </c>
      <c r="O166" s="27"/>
      <c r="P166" s="27"/>
      <c r="Q166" s="27"/>
      <c r="R166" s="27"/>
      <c r="S166" s="27"/>
      <c r="T166" s="27"/>
    </row>
    <row r="167" spans="2:20" x14ac:dyDescent="0.25">
      <c r="B167" s="27" t="s">
        <v>213</v>
      </c>
      <c r="C167" s="27"/>
      <c r="D167" s="27"/>
      <c r="E167" s="27"/>
      <c r="F167" s="27"/>
      <c r="G167" s="27"/>
      <c r="H167" s="27"/>
      <c r="I167" s="27"/>
      <c r="J167" s="27"/>
      <c r="K167" s="27"/>
      <c r="L167" s="27"/>
      <c r="M167" s="32">
        <v>0</v>
      </c>
      <c r="N167" s="34" t="e">
        <f>IF(AND(tab_clients[[#This Row],[nb factures]]&gt;=#REF!,tab_clients[[#This Row],[nb factures]]&lt;#REF!),#REF!,0)</f>
        <v>#REF!</v>
      </c>
      <c r="O167" s="27"/>
      <c r="P167" s="27"/>
      <c r="Q167" s="27"/>
      <c r="R167" s="27"/>
      <c r="S167" s="27"/>
      <c r="T167" s="27"/>
    </row>
    <row r="168" spans="2:20" x14ac:dyDescent="0.25">
      <c r="B168" s="27" t="s">
        <v>214</v>
      </c>
      <c r="C168" s="27"/>
      <c r="D168" s="27"/>
      <c r="E168" s="27"/>
      <c r="F168" s="27"/>
      <c r="G168" s="27"/>
      <c r="H168" s="27"/>
      <c r="I168" s="27"/>
      <c r="J168" s="27"/>
      <c r="K168" s="27"/>
      <c r="L168" s="27"/>
      <c r="M168" s="32">
        <v>0</v>
      </c>
      <c r="N168" s="34" t="e">
        <f>IF(AND(tab_clients[[#This Row],[nb factures]]&gt;=#REF!,tab_clients[[#This Row],[nb factures]]&lt;#REF!),#REF!,0)</f>
        <v>#REF!</v>
      </c>
      <c r="O168" s="27"/>
      <c r="P168" s="27"/>
      <c r="Q168" s="27"/>
      <c r="R168" s="27"/>
      <c r="S168" s="27"/>
      <c r="T168" s="27"/>
    </row>
    <row r="169" spans="2:20" x14ac:dyDescent="0.25">
      <c r="B169" s="27" t="s">
        <v>215</v>
      </c>
      <c r="C169" s="27"/>
      <c r="D169" s="27"/>
      <c r="E169" s="27"/>
      <c r="F169" s="27"/>
      <c r="G169" s="27"/>
      <c r="H169" s="27"/>
      <c r="I169" s="27"/>
      <c r="J169" s="27"/>
      <c r="K169" s="27"/>
      <c r="L169" s="27"/>
      <c r="M169" s="32">
        <v>0</v>
      </c>
      <c r="N169" s="34" t="e">
        <f>IF(AND(tab_clients[[#This Row],[nb factures]]&gt;=#REF!,tab_clients[[#This Row],[nb factures]]&lt;#REF!),#REF!,0)</f>
        <v>#REF!</v>
      </c>
      <c r="O169" s="27"/>
      <c r="P169" s="27"/>
      <c r="Q169" s="27"/>
      <c r="R169" s="27"/>
      <c r="S169" s="27"/>
      <c r="T169" s="27"/>
    </row>
    <row r="170" spans="2:20" x14ac:dyDescent="0.25">
      <c r="B170" s="27" t="s">
        <v>216</v>
      </c>
      <c r="C170" s="27"/>
      <c r="D170" s="27"/>
      <c r="E170" s="27"/>
      <c r="F170" s="27"/>
      <c r="G170" s="27"/>
      <c r="H170" s="27"/>
      <c r="I170" s="27"/>
      <c r="J170" s="27"/>
      <c r="K170" s="27"/>
      <c r="L170" s="27"/>
      <c r="M170" s="32">
        <v>0</v>
      </c>
      <c r="N170" s="34" t="e">
        <f>IF(AND(tab_clients[[#This Row],[nb factures]]&gt;=#REF!,tab_clients[[#This Row],[nb factures]]&lt;#REF!),#REF!,0)</f>
        <v>#REF!</v>
      </c>
      <c r="O170" s="27"/>
      <c r="P170" s="27"/>
      <c r="Q170" s="27"/>
      <c r="R170" s="27"/>
      <c r="S170" s="27"/>
      <c r="T170" s="27"/>
    </row>
    <row r="171" spans="2:20" x14ac:dyDescent="0.25">
      <c r="B171" s="27" t="s">
        <v>217</v>
      </c>
      <c r="C171" s="27"/>
      <c r="D171" s="27"/>
      <c r="E171" s="27"/>
      <c r="F171" s="27"/>
      <c r="G171" s="27"/>
      <c r="H171" s="27"/>
      <c r="I171" s="27"/>
      <c r="J171" s="27"/>
      <c r="K171" s="27"/>
      <c r="L171" s="27"/>
      <c r="M171" s="32">
        <v>0</v>
      </c>
      <c r="N171" s="34" t="e">
        <f>IF(AND(tab_clients[[#This Row],[nb factures]]&gt;=#REF!,tab_clients[[#This Row],[nb factures]]&lt;#REF!),#REF!,0)</f>
        <v>#REF!</v>
      </c>
      <c r="O171" s="27"/>
      <c r="P171" s="27"/>
      <c r="Q171" s="27"/>
      <c r="R171" s="27"/>
      <c r="S171" s="27"/>
      <c r="T171" s="27"/>
    </row>
    <row r="172" spans="2:20" x14ac:dyDescent="0.25">
      <c r="B172" s="27" t="s">
        <v>218</v>
      </c>
      <c r="C172" s="27"/>
      <c r="D172" s="27"/>
      <c r="E172" s="27"/>
      <c r="F172" s="27"/>
      <c r="G172" s="27"/>
      <c r="H172" s="27"/>
      <c r="I172" s="27"/>
      <c r="J172" s="27"/>
      <c r="K172" s="27"/>
      <c r="L172" s="27"/>
      <c r="M172" s="32">
        <v>0</v>
      </c>
      <c r="N172" s="34" t="e">
        <f>IF(AND(tab_clients[[#This Row],[nb factures]]&gt;=#REF!,tab_clients[[#This Row],[nb factures]]&lt;#REF!),#REF!,0)</f>
        <v>#REF!</v>
      </c>
      <c r="O172" s="27"/>
      <c r="P172" s="27"/>
      <c r="Q172" s="27"/>
      <c r="R172" s="27"/>
      <c r="S172" s="27"/>
      <c r="T172" s="27"/>
    </row>
    <row r="173" spans="2:20" x14ac:dyDescent="0.25">
      <c r="B173" s="27" t="s">
        <v>219</v>
      </c>
      <c r="C173" s="27"/>
      <c r="D173" s="27"/>
      <c r="E173" s="27"/>
      <c r="F173" s="27"/>
      <c r="G173" s="27"/>
      <c r="H173" s="27"/>
      <c r="I173" s="27"/>
      <c r="J173" s="27"/>
      <c r="K173" s="27"/>
      <c r="L173" s="27"/>
      <c r="M173" s="32">
        <v>0</v>
      </c>
      <c r="N173" s="34" t="e">
        <f>IF(AND(tab_clients[[#This Row],[nb factures]]&gt;=#REF!,tab_clients[[#This Row],[nb factures]]&lt;#REF!),#REF!,0)</f>
        <v>#REF!</v>
      </c>
      <c r="O173" s="27"/>
      <c r="P173" s="27"/>
      <c r="Q173" s="27"/>
      <c r="R173" s="27"/>
      <c r="S173" s="27"/>
      <c r="T173" s="27"/>
    </row>
    <row r="174" spans="2:20" x14ac:dyDescent="0.25">
      <c r="B174" s="27" t="s">
        <v>220</v>
      </c>
      <c r="C174" s="27"/>
      <c r="D174" s="27"/>
      <c r="E174" s="27"/>
      <c r="F174" s="27"/>
      <c r="G174" s="27"/>
      <c r="H174" s="27"/>
      <c r="I174" s="27"/>
      <c r="J174" s="27"/>
      <c r="K174" s="27"/>
      <c r="L174" s="27"/>
      <c r="M174" s="32">
        <v>0</v>
      </c>
      <c r="N174" s="34" t="e">
        <f>IF(AND(tab_clients[[#This Row],[nb factures]]&gt;=#REF!,tab_clients[[#This Row],[nb factures]]&lt;#REF!),#REF!,0)</f>
        <v>#REF!</v>
      </c>
      <c r="O174" s="27"/>
      <c r="P174" s="27"/>
      <c r="Q174" s="27"/>
      <c r="R174" s="27"/>
      <c r="S174" s="27"/>
      <c r="T174" s="27"/>
    </row>
    <row r="175" spans="2:20" x14ac:dyDescent="0.25">
      <c r="B175" s="27" t="s">
        <v>221</v>
      </c>
      <c r="C175" s="27"/>
      <c r="D175" s="27"/>
      <c r="E175" s="27"/>
      <c r="F175" s="27"/>
      <c r="G175" s="27"/>
      <c r="H175" s="27"/>
      <c r="I175" s="27"/>
      <c r="J175" s="27"/>
      <c r="K175" s="27"/>
      <c r="L175" s="27"/>
      <c r="M175" s="32">
        <v>0</v>
      </c>
      <c r="N175" s="34" t="e">
        <f>IF(AND(tab_clients[[#This Row],[nb factures]]&gt;=#REF!,tab_clients[[#This Row],[nb factures]]&lt;#REF!),#REF!,0)</f>
        <v>#REF!</v>
      </c>
      <c r="O175" s="27"/>
      <c r="P175" s="27"/>
      <c r="Q175" s="27"/>
      <c r="R175" s="27"/>
      <c r="S175" s="27"/>
      <c r="T175" s="27"/>
    </row>
    <row r="176" spans="2:20" x14ac:dyDescent="0.25">
      <c r="B176" s="27" t="s">
        <v>222</v>
      </c>
      <c r="C176" s="27"/>
      <c r="D176" s="27"/>
      <c r="E176" s="27"/>
      <c r="F176" s="27"/>
      <c r="G176" s="27"/>
      <c r="H176" s="27"/>
      <c r="I176" s="27"/>
      <c r="J176" s="27"/>
      <c r="K176" s="27"/>
      <c r="L176" s="27"/>
      <c r="M176" s="32">
        <v>0</v>
      </c>
      <c r="N176" s="34" t="e">
        <f>IF(AND(tab_clients[[#This Row],[nb factures]]&gt;=#REF!,tab_clients[[#This Row],[nb factures]]&lt;#REF!),#REF!,0)</f>
        <v>#REF!</v>
      </c>
      <c r="O176" s="27"/>
      <c r="P176" s="27"/>
      <c r="Q176" s="27"/>
      <c r="R176" s="27"/>
      <c r="S176" s="27"/>
      <c r="T176" s="27"/>
    </row>
    <row r="177" spans="2:20" x14ac:dyDescent="0.25">
      <c r="B177" s="27" t="s">
        <v>223</v>
      </c>
      <c r="C177" s="27"/>
      <c r="D177" s="27"/>
      <c r="E177" s="27"/>
      <c r="F177" s="27"/>
      <c r="G177" s="27"/>
      <c r="H177" s="27"/>
      <c r="I177" s="27"/>
      <c r="J177" s="27"/>
      <c r="K177" s="27"/>
      <c r="L177" s="27"/>
      <c r="M177" s="32">
        <v>0</v>
      </c>
      <c r="N177" s="34" t="e">
        <f>IF(AND(tab_clients[[#This Row],[nb factures]]&gt;=#REF!,tab_clients[[#This Row],[nb factures]]&lt;#REF!),#REF!,0)</f>
        <v>#REF!</v>
      </c>
      <c r="O177" s="27"/>
      <c r="P177" s="27"/>
      <c r="Q177" s="27"/>
      <c r="R177" s="27"/>
      <c r="S177" s="27"/>
      <c r="T177" s="27"/>
    </row>
    <row r="178" spans="2:20" x14ac:dyDescent="0.25">
      <c r="B178" s="27" t="s">
        <v>224</v>
      </c>
      <c r="C178" s="27"/>
      <c r="D178" s="27"/>
      <c r="E178" s="27"/>
      <c r="F178" s="27"/>
      <c r="G178" s="27"/>
      <c r="H178" s="27"/>
      <c r="I178" s="27"/>
      <c r="J178" s="27"/>
      <c r="K178" s="27"/>
      <c r="L178" s="27"/>
      <c r="M178" s="32">
        <v>0</v>
      </c>
      <c r="N178" s="34" t="e">
        <f>IF(AND(tab_clients[[#This Row],[nb factures]]&gt;=#REF!,tab_clients[[#This Row],[nb factures]]&lt;#REF!),#REF!,0)</f>
        <v>#REF!</v>
      </c>
      <c r="O178" s="27"/>
      <c r="P178" s="27"/>
      <c r="Q178" s="27"/>
      <c r="R178" s="27"/>
      <c r="S178" s="27"/>
      <c r="T178" s="27"/>
    </row>
    <row r="179" spans="2:20" x14ac:dyDescent="0.25">
      <c r="B179" s="27" t="s">
        <v>225</v>
      </c>
      <c r="C179" s="27"/>
      <c r="D179" s="27"/>
      <c r="E179" s="27"/>
      <c r="F179" s="27"/>
      <c r="G179" s="27"/>
      <c r="H179" s="27"/>
      <c r="I179" s="27"/>
      <c r="J179" s="27"/>
      <c r="K179" s="27"/>
      <c r="L179" s="27"/>
      <c r="M179" s="32">
        <v>0</v>
      </c>
      <c r="N179" s="34" t="e">
        <f>IF(AND(tab_clients[[#This Row],[nb factures]]&gt;=#REF!,tab_clients[[#This Row],[nb factures]]&lt;#REF!),#REF!,0)</f>
        <v>#REF!</v>
      </c>
      <c r="O179" s="27"/>
      <c r="P179" s="27"/>
      <c r="Q179" s="27"/>
      <c r="R179" s="27"/>
      <c r="S179" s="27"/>
      <c r="T179" s="27"/>
    </row>
    <row r="180" spans="2:20" x14ac:dyDescent="0.25">
      <c r="B180" s="27" t="s">
        <v>226</v>
      </c>
      <c r="C180" s="27"/>
      <c r="D180" s="27"/>
      <c r="E180" s="27"/>
      <c r="F180" s="27"/>
      <c r="G180" s="27"/>
      <c r="H180" s="27"/>
      <c r="I180" s="27"/>
      <c r="J180" s="27"/>
      <c r="K180" s="27"/>
      <c r="L180" s="27"/>
      <c r="M180" s="32">
        <v>0</v>
      </c>
      <c r="N180" s="34" t="e">
        <f>IF(AND(tab_clients[[#This Row],[nb factures]]&gt;=#REF!,tab_clients[[#This Row],[nb factures]]&lt;#REF!),#REF!,0)</f>
        <v>#REF!</v>
      </c>
      <c r="O180" s="27"/>
      <c r="P180" s="27"/>
      <c r="Q180" s="27"/>
      <c r="R180" s="27"/>
      <c r="S180" s="27"/>
      <c r="T180" s="27"/>
    </row>
    <row r="181" spans="2:20" x14ac:dyDescent="0.25">
      <c r="B181" s="27" t="s">
        <v>227</v>
      </c>
      <c r="C181" s="27"/>
      <c r="D181" s="27"/>
      <c r="E181" s="27"/>
      <c r="F181" s="27"/>
      <c r="G181" s="27"/>
      <c r="H181" s="27"/>
      <c r="I181" s="27"/>
      <c r="J181" s="27"/>
      <c r="K181" s="27"/>
      <c r="L181" s="27"/>
      <c r="M181" s="32">
        <v>0</v>
      </c>
      <c r="N181" s="34" t="e">
        <f>IF(AND(tab_clients[[#This Row],[nb factures]]&gt;=#REF!,tab_clients[[#This Row],[nb factures]]&lt;#REF!),#REF!,0)</f>
        <v>#REF!</v>
      </c>
      <c r="O181" s="27"/>
      <c r="P181" s="27"/>
      <c r="Q181" s="27"/>
      <c r="R181" s="27"/>
      <c r="S181" s="27"/>
      <c r="T181" s="27"/>
    </row>
    <row r="182" spans="2:20" x14ac:dyDescent="0.25">
      <c r="B182" s="27" t="s">
        <v>228</v>
      </c>
      <c r="C182" s="27"/>
      <c r="D182" s="27"/>
      <c r="E182" s="27"/>
      <c r="F182" s="27"/>
      <c r="G182" s="27"/>
      <c r="H182" s="27"/>
      <c r="I182" s="27"/>
      <c r="J182" s="27"/>
      <c r="K182" s="27"/>
      <c r="L182" s="27"/>
      <c r="M182" s="32">
        <v>0</v>
      </c>
      <c r="N182" s="34" t="e">
        <f>IF(AND(tab_clients[[#This Row],[nb factures]]&gt;=#REF!,tab_clients[[#This Row],[nb factures]]&lt;#REF!),#REF!,0)</f>
        <v>#REF!</v>
      </c>
      <c r="O182" s="27"/>
      <c r="P182" s="27"/>
      <c r="Q182" s="27"/>
      <c r="R182" s="27"/>
      <c r="S182" s="27"/>
      <c r="T182" s="27"/>
    </row>
    <row r="183" spans="2:20" x14ac:dyDescent="0.25">
      <c r="B183" s="27" t="s">
        <v>229</v>
      </c>
      <c r="C183" s="27"/>
      <c r="D183" s="27"/>
      <c r="E183" s="27"/>
      <c r="F183" s="27"/>
      <c r="G183" s="27"/>
      <c r="H183" s="27"/>
      <c r="I183" s="27"/>
      <c r="J183" s="27"/>
      <c r="K183" s="27"/>
      <c r="L183" s="27"/>
      <c r="M183" s="32">
        <v>0</v>
      </c>
      <c r="N183" s="34" t="e">
        <f>IF(AND(tab_clients[[#This Row],[nb factures]]&gt;=#REF!,tab_clients[[#This Row],[nb factures]]&lt;#REF!),#REF!,0)</f>
        <v>#REF!</v>
      </c>
      <c r="O183" s="27"/>
      <c r="P183" s="27"/>
      <c r="Q183" s="27"/>
      <c r="R183" s="27"/>
      <c r="S183" s="27"/>
      <c r="T183" s="27"/>
    </row>
    <row r="184" spans="2:20" x14ac:dyDescent="0.25">
      <c r="B184" s="27" t="s">
        <v>230</v>
      </c>
      <c r="C184" s="27"/>
      <c r="D184" s="27"/>
      <c r="E184" s="27"/>
      <c r="F184" s="27"/>
      <c r="G184" s="27"/>
      <c r="H184" s="27"/>
      <c r="I184" s="27"/>
      <c r="J184" s="27"/>
      <c r="K184" s="27"/>
      <c r="L184" s="27"/>
      <c r="M184" s="32">
        <v>0</v>
      </c>
      <c r="N184" s="34" t="e">
        <f>IF(AND(tab_clients[[#This Row],[nb factures]]&gt;=#REF!,tab_clients[[#This Row],[nb factures]]&lt;#REF!),#REF!,0)</f>
        <v>#REF!</v>
      </c>
      <c r="O184" s="27"/>
      <c r="P184" s="27"/>
      <c r="Q184" s="27"/>
      <c r="R184" s="27"/>
      <c r="S184" s="27"/>
      <c r="T184" s="27"/>
    </row>
    <row r="185" spans="2:20" x14ac:dyDescent="0.25">
      <c r="B185" s="27" t="s">
        <v>231</v>
      </c>
      <c r="C185" s="27"/>
      <c r="D185" s="27"/>
      <c r="E185" s="27"/>
      <c r="F185" s="27"/>
      <c r="G185" s="27"/>
      <c r="H185" s="27"/>
      <c r="I185" s="27"/>
      <c r="J185" s="27"/>
      <c r="K185" s="27"/>
      <c r="L185" s="27"/>
      <c r="M185" s="32">
        <v>0</v>
      </c>
      <c r="N185" s="34" t="e">
        <f>IF(AND(tab_clients[[#This Row],[nb factures]]&gt;=#REF!,tab_clients[[#This Row],[nb factures]]&lt;#REF!),#REF!,0)</f>
        <v>#REF!</v>
      </c>
      <c r="O185" s="27"/>
      <c r="P185" s="27"/>
      <c r="Q185" s="27"/>
      <c r="R185" s="27"/>
      <c r="S185" s="27"/>
      <c r="T185" s="27"/>
    </row>
    <row r="186" spans="2:20" x14ac:dyDescent="0.25">
      <c r="B186" s="27" t="s">
        <v>232</v>
      </c>
      <c r="C186" s="27"/>
      <c r="D186" s="27"/>
      <c r="E186" s="27"/>
      <c r="F186" s="27"/>
      <c r="G186" s="27"/>
      <c r="H186" s="27"/>
      <c r="I186" s="27"/>
      <c r="J186" s="27"/>
      <c r="K186" s="27"/>
      <c r="L186" s="27"/>
      <c r="M186" s="32">
        <v>0</v>
      </c>
      <c r="N186" s="34" t="e">
        <f>IF(AND(tab_clients[[#This Row],[nb factures]]&gt;=#REF!,tab_clients[[#This Row],[nb factures]]&lt;#REF!),#REF!,0)</f>
        <v>#REF!</v>
      </c>
      <c r="O186" s="27"/>
      <c r="P186" s="27"/>
      <c r="Q186" s="27"/>
      <c r="R186" s="27"/>
      <c r="S186" s="27"/>
      <c r="T186" s="27"/>
    </row>
    <row r="187" spans="2:20" x14ac:dyDescent="0.25">
      <c r="B187" s="27" t="s">
        <v>233</v>
      </c>
      <c r="C187" s="27"/>
      <c r="D187" s="27"/>
      <c r="E187" s="27"/>
      <c r="F187" s="27"/>
      <c r="G187" s="27"/>
      <c r="H187" s="27"/>
      <c r="I187" s="27"/>
      <c r="J187" s="27"/>
      <c r="K187" s="27"/>
      <c r="L187" s="27"/>
      <c r="M187" s="32">
        <v>0</v>
      </c>
      <c r="N187" s="34" t="e">
        <f>IF(AND(tab_clients[[#This Row],[nb factures]]&gt;=#REF!,tab_clients[[#This Row],[nb factures]]&lt;#REF!),#REF!,0)</f>
        <v>#REF!</v>
      </c>
      <c r="O187" s="27"/>
      <c r="P187" s="27"/>
      <c r="Q187" s="27"/>
      <c r="R187" s="27"/>
      <c r="S187" s="27"/>
      <c r="T187" s="27"/>
    </row>
    <row r="188" spans="2:20" x14ac:dyDescent="0.25">
      <c r="B188" s="27" t="s">
        <v>234</v>
      </c>
      <c r="C188" s="27"/>
      <c r="D188" s="27"/>
      <c r="E188" s="27"/>
      <c r="F188" s="27"/>
      <c r="G188" s="27"/>
      <c r="H188" s="27"/>
      <c r="I188" s="27"/>
      <c r="J188" s="27"/>
      <c r="K188" s="27"/>
      <c r="L188" s="27"/>
      <c r="M188" s="32">
        <v>0</v>
      </c>
      <c r="N188" s="34" t="e">
        <f>IF(AND(tab_clients[[#This Row],[nb factures]]&gt;=#REF!,tab_clients[[#This Row],[nb factures]]&lt;#REF!),#REF!,0)</f>
        <v>#REF!</v>
      </c>
      <c r="O188" s="27"/>
      <c r="P188" s="27"/>
      <c r="Q188" s="27"/>
      <c r="R188" s="27"/>
      <c r="S188" s="27"/>
      <c r="T188" s="27"/>
    </row>
    <row r="189" spans="2:20" x14ac:dyDescent="0.25">
      <c r="B189" s="27" t="s">
        <v>235</v>
      </c>
      <c r="C189" s="27"/>
      <c r="D189" s="27"/>
      <c r="E189" s="27"/>
      <c r="F189" s="27"/>
      <c r="G189" s="27"/>
      <c r="H189" s="27"/>
      <c r="I189" s="27"/>
      <c r="J189" s="27"/>
      <c r="K189" s="27"/>
      <c r="L189" s="27"/>
      <c r="M189" s="32">
        <v>0</v>
      </c>
      <c r="N189" s="34" t="e">
        <f>IF(AND(tab_clients[[#This Row],[nb factures]]&gt;=#REF!,tab_clients[[#This Row],[nb factures]]&lt;#REF!),#REF!,0)</f>
        <v>#REF!</v>
      </c>
      <c r="O189" s="27"/>
      <c r="P189" s="27"/>
      <c r="Q189" s="27"/>
      <c r="R189" s="27"/>
      <c r="S189" s="27"/>
      <c r="T189" s="27"/>
    </row>
    <row r="190" spans="2:20" x14ac:dyDescent="0.25">
      <c r="B190" s="27" t="s">
        <v>236</v>
      </c>
      <c r="C190" s="27"/>
      <c r="D190" s="27"/>
      <c r="E190" s="27"/>
      <c r="F190" s="27"/>
      <c r="G190" s="27"/>
      <c r="H190" s="27"/>
      <c r="I190" s="27"/>
      <c r="J190" s="27"/>
      <c r="K190" s="27"/>
      <c r="L190" s="27"/>
      <c r="M190" s="32">
        <v>0</v>
      </c>
      <c r="N190" s="34" t="e">
        <f>IF(AND(tab_clients[[#This Row],[nb factures]]&gt;=#REF!,tab_clients[[#This Row],[nb factures]]&lt;#REF!),#REF!,0)</f>
        <v>#REF!</v>
      </c>
      <c r="O190" s="27"/>
      <c r="P190" s="27"/>
      <c r="Q190" s="27"/>
      <c r="R190" s="27"/>
      <c r="S190" s="27"/>
      <c r="T190" s="27"/>
    </row>
    <row r="191" spans="2:20" x14ac:dyDescent="0.25">
      <c r="B191" s="27" t="s">
        <v>237</v>
      </c>
      <c r="C191" s="27"/>
      <c r="D191" s="27"/>
      <c r="E191" s="27"/>
      <c r="F191" s="27"/>
      <c r="G191" s="27"/>
      <c r="H191" s="27"/>
      <c r="I191" s="27"/>
      <c r="J191" s="27"/>
      <c r="K191" s="27"/>
      <c r="L191" s="27"/>
      <c r="M191" s="32">
        <v>0</v>
      </c>
      <c r="N191" s="34" t="e">
        <f>IF(AND(tab_clients[[#This Row],[nb factures]]&gt;=#REF!,tab_clients[[#This Row],[nb factures]]&lt;#REF!),#REF!,0)</f>
        <v>#REF!</v>
      </c>
      <c r="O191" s="27"/>
      <c r="P191" s="27"/>
      <c r="Q191" s="27"/>
      <c r="R191" s="27"/>
      <c r="S191" s="27"/>
      <c r="T191" s="27"/>
    </row>
    <row r="192" spans="2:20" x14ac:dyDescent="0.25">
      <c r="B192" s="27" t="s">
        <v>238</v>
      </c>
      <c r="C192" s="27"/>
      <c r="D192" s="27"/>
      <c r="E192" s="27"/>
      <c r="F192" s="27"/>
      <c r="G192" s="27"/>
      <c r="H192" s="27"/>
      <c r="I192" s="27"/>
      <c r="J192" s="27"/>
      <c r="K192" s="27"/>
      <c r="L192" s="27"/>
      <c r="M192" s="32">
        <v>0</v>
      </c>
      <c r="N192" s="34" t="e">
        <f>IF(AND(tab_clients[[#This Row],[nb factures]]&gt;=#REF!,tab_clients[[#This Row],[nb factures]]&lt;#REF!),#REF!,0)</f>
        <v>#REF!</v>
      </c>
      <c r="O192" s="27"/>
      <c r="P192" s="27"/>
      <c r="Q192" s="27"/>
      <c r="R192" s="27"/>
      <c r="S192" s="27"/>
      <c r="T192" s="27"/>
    </row>
    <row r="193" spans="2:20" x14ac:dyDescent="0.25">
      <c r="B193" s="27" t="s">
        <v>239</v>
      </c>
      <c r="C193" s="27"/>
      <c r="D193" s="27"/>
      <c r="E193" s="27"/>
      <c r="F193" s="27"/>
      <c r="G193" s="27"/>
      <c r="H193" s="27"/>
      <c r="I193" s="27"/>
      <c r="J193" s="27"/>
      <c r="K193" s="27"/>
      <c r="L193" s="27"/>
      <c r="M193" s="32">
        <v>0</v>
      </c>
      <c r="N193" s="34" t="e">
        <f>IF(AND(tab_clients[[#This Row],[nb factures]]&gt;=#REF!,tab_clients[[#This Row],[nb factures]]&lt;#REF!),#REF!,0)</f>
        <v>#REF!</v>
      </c>
      <c r="O193" s="27"/>
      <c r="P193" s="27"/>
      <c r="Q193" s="27"/>
      <c r="R193" s="27"/>
      <c r="S193" s="27"/>
      <c r="T193" s="27"/>
    </row>
    <row r="194" spans="2:20" x14ac:dyDescent="0.25">
      <c r="B194" s="27" t="s">
        <v>240</v>
      </c>
      <c r="C194" s="27"/>
      <c r="D194" s="27"/>
      <c r="E194" s="27"/>
      <c r="F194" s="27"/>
      <c r="G194" s="27"/>
      <c r="H194" s="27"/>
      <c r="I194" s="27"/>
      <c r="J194" s="27"/>
      <c r="K194" s="27"/>
      <c r="L194" s="27"/>
      <c r="M194" s="32">
        <v>0</v>
      </c>
      <c r="N194" s="34" t="e">
        <f>IF(AND(tab_clients[[#This Row],[nb factures]]&gt;=#REF!,tab_clients[[#This Row],[nb factures]]&lt;#REF!),#REF!,0)</f>
        <v>#REF!</v>
      </c>
      <c r="O194" s="27"/>
      <c r="P194" s="27"/>
      <c r="Q194" s="27"/>
      <c r="R194" s="27"/>
      <c r="S194" s="27"/>
      <c r="T194" s="27"/>
    </row>
    <row r="195" spans="2:20" x14ac:dyDescent="0.25">
      <c r="B195" s="27" t="s">
        <v>241</v>
      </c>
      <c r="C195" s="27"/>
      <c r="D195" s="27"/>
      <c r="E195" s="27"/>
      <c r="F195" s="27"/>
      <c r="G195" s="27"/>
      <c r="H195" s="27"/>
      <c r="I195" s="27"/>
      <c r="J195" s="27"/>
      <c r="K195" s="27"/>
      <c r="L195" s="27"/>
      <c r="M195" s="32">
        <v>0</v>
      </c>
      <c r="N195" s="34" t="e">
        <f>IF(AND(tab_clients[[#This Row],[nb factures]]&gt;=#REF!,tab_clients[[#This Row],[nb factures]]&lt;#REF!),#REF!,0)</f>
        <v>#REF!</v>
      </c>
      <c r="O195" s="27"/>
      <c r="P195" s="27"/>
      <c r="Q195" s="27"/>
      <c r="R195" s="27"/>
      <c r="S195" s="27"/>
      <c r="T195" s="27"/>
    </row>
    <row r="196" spans="2:20" x14ac:dyDescent="0.25">
      <c r="B196" s="27" t="s">
        <v>242</v>
      </c>
      <c r="C196" s="27"/>
      <c r="D196" s="27"/>
      <c r="E196" s="27"/>
      <c r="F196" s="27"/>
      <c r="G196" s="27"/>
      <c r="H196" s="27"/>
      <c r="I196" s="27"/>
      <c r="J196" s="27"/>
      <c r="K196" s="27"/>
      <c r="L196" s="27"/>
      <c r="M196" s="32">
        <v>0</v>
      </c>
      <c r="N196" s="34" t="e">
        <f>IF(AND(tab_clients[[#This Row],[nb factures]]&gt;=#REF!,tab_clients[[#This Row],[nb factures]]&lt;#REF!),#REF!,0)</f>
        <v>#REF!</v>
      </c>
      <c r="O196" s="27"/>
      <c r="P196" s="27"/>
      <c r="Q196" s="27"/>
      <c r="R196" s="27"/>
      <c r="S196" s="27"/>
      <c r="T196" s="27"/>
    </row>
    <row r="197" spans="2:20" x14ac:dyDescent="0.25">
      <c r="B197" s="27" t="s">
        <v>243</v>
      </c>
      <c r="C197" s="27"/>
      <c r="D197" s="27"/>
      <c r="E197" s="27"/>
      <c r="F197" s="27"/>
      <c r="G197" s="27"/>
      <c r="H197" s="27"/>
      <c r="I197" s="27"/>
      <c r="J197" s="27"/>
      <c r="K197" s="27"/>
      <c r="L197" s="27"/>
      <c r="M197" s="32">
        <v>0</v>
      </c>
      <c r="N197" s="34" t="e">
        <f>IF(AND(tab_clients[[#This Row],[nb factures]]&gt;=#REF!,tab_clients[[#This Row],[nb factures]]&lt;#REF!),#REF!,0)</f>
        <v>#REF!</v>
      </c>
      <c r="O197" s="27"/>
      <c r="P197" s="27"/>
      <c r="Q197" s="27"/>
      <c r="R197" s="27"/>
      <c r="S197" s="27"/>
      <c r="T197" s="27"/>
    </row>
    <row r="198" spans="2:20" x14ac:dyDescent="0.25">
      <c r="B198" s="27" t="s">
        <v>244</v>
      </c>
      <c r="C198" s="27"/>
      <c r="D198" s="27"/>
      <c r="E198" s="27"/>
      <c r="F198" s="27"/>
      <c r="G198" s="27"/>
      <c r="H198" s="27"/>
      <c r="I198" s="27"/>
      <c r="J198" s="27"/>
      <c r="K198" s="27"/>
      <c r="L198" s="27"/>
      <c r="M198" s="32">
        <v>0</v>
      </c>
      <c r="N198" s="34" t="e">
        <f>IF(AND(tab_clients[[#This Row],[nb factures]]&gt;=#REF!,tab_clients[[#This Row],[nb factures]]&lt;#REF!),#REF!,0)</f>
        <v>#REF!</v>
      </c>
      <c r="O198" s="27"/>
      <c r="P198" s="27"/>
      <c r="Q198" s="27"/>
      <c r="R198" s="27"/>
      <c r="S198" s="27"/>
      <c r="T198" s="27"/>
    </row>
    <row r="199" spans="2:20" x14ac:dyDescent="0.25">
      <c r="B199" s="27" t="s">
        <v>245</v>
      </c>
      <c r="C199" s="27"/>
      <c r="D199" s="27"/>
      <c r="E199" s="27"/>
      <c r="F199" s="27"/>
      <c r="G199" s="27"/>
      <c r="H199" s="27"/>
      <c r="I199" s="27"/>
      <c r="J199" s="27"/>
      <c r="K199" s="27"/>
      <c r="L199" s="27"/>
      <c r="M199" s="32">
        <v>0</v>
      </c>
      <c r="N199" s="34" t="e">
        <f>IF(AND(tab_clients[[#This Row],[nb factures]]&gt;=#REF!,tab_clients[[#This Row],[nb factures]]&lt;#REF!),#REF!,0)</f>
        <v>#REF!</v>
      </c>
      <c r="O199" s="27"/>
      <c r="P199" s="27"/>
      <c r="Q199" s="27"/>
      <c r="R199" s="27"/>
      <c r="S199" s="27"/>
      <c r="T199" s="27"/>
    </row>
    <row r="200" spans="2:20" x14ac:dyDescent="0.25">
      <c r="B200" s="27" t="s">
        <v>246</v>
      </c>
      <c r="C200" s="27"/>
      <c r="D200" s="27"/>
      <c r="E200" s="27"/>
      <c r="F200" s="27"/>
      <c r="G200" s="27"/>
      <c r="H200" s="27"/>
      <c r="I200" s="27"/>
      <c r="J200" s="27"/>
      <c r="K200" s="27"/>
      <c r="L200" s="27"/>
      <c r="M200" s="32">
        <v>0</v>
      </c>
      <c r="N200" s="34" t="e">
        <f>IF(AND(tab_clients[[#This Row],[nb factures]]&gt;=#REF!,tab_clients[[#This Row],[nb factures]]&lt;#REF!),#REF!,0)</f>
        <v>#REF!</v>
      </c>
      <c r="O200" s="27"/>
      <c r="P200" s="27"/>
      <c r="Q200" s="27"/>
      <c r="R200" s="27"/>
      <c r="S200" s="27"/>
      <c r="T200" s="27"/>
    </row>
    <row r="201" spans="2:20" x14ac:dyDescent="0.25">
      <c r="B201" s="27" t="s">
        <v>247</v>
      </c>
      <c r="C201" s="27"/>
      <c r="D201" s="27"/>
      <c r="E201" s="27"/>
      <c r="F201" s="27"/>
      <c r="G201" s="27"/>
      <c r="H201" s="27"/>
      <c r="I201" s="27"/>
      <c r="J201" s="27"/>
      <c r="K201" s="27"/>
      <c r="L201" s="27"/>
      <c r="M201" s="32">
        <v>0</v>
      </c>
      <c r="N201" s="34" t="e">
        <f>IF(AND(tab_clients[[#This Row],[nb factures]]&gt;=#REF!,tab_clients[[#This Row],[nb factures]]&lt;#REF!),#REF!,0)</f>
        <v>#REF!</v>
      </c>
      <c r="O201" s="27"/>
      <c r="P201" s="27"/>
      <c r="Q201" s="27"/>
      <c r="R201" s="27"/>
      <c r="S201" s="27"/>
      <c r="T201" s="27"/>
    </row>
    <row r="202" spans="2:20" x14ac:dyDescent="0.25">
      <c r="B202" s="27" t="s">
        <v>248</v>
      </c>
      <c r="C202" s="27"/>
      <c r="D202" s="27"/>
      <c r="E202" s="27"/>
      <c r="F202" s="27"/>
      <c r="G202" s="27"/>
      <c r="H202" s="27"/>
      <c r="I202" s="27"/>
      <c r="J202" s="27"/>
      <c r="K202" s="27"/>
      <c r="L202" s="27"/>
      <c r="M202" s="32">
        <v>0</v>
      </c>
      <c r="N202" s="34" t="e">
        <f>IF(AND(tab_clients[[#This Row],[nb factures]]&gt;=#REF!,tab_clients[[#This Row],[nb factures]]&lt;#REF!),#REF!,0)</f>
        <v>#REF!</v>
      </c>
      <c r="O202" s="27"/>
      <c r="P202" s="27"/>
      <c r="Q202" s="27"/>
      <c r="R202" s="27"/>
      <c r="S202" s="27"/>
      <c r="T202" s="27"/>
    </row>
    <row r="203" spans="2:20" x14ac:dyDescent="0.25">
      <c r="B203" s="27" t="s">
        <v>249</v>
      </c>
      <c r="C203" s="27"/>
      <c r="D203" s="27"/>
      <c r="E203" s="27"/>
      <c r="F203" s="27"/>
      <c r="G203" s="27"/>
      <c r="H203" s="27"/>
      <c r="I203" s="27"/>
      <c r="J203" s="27"/>
      <c r="K203" s="27"/>
      <c r="L203" s="27"/>
      <c r="M203" s="32">
        <v>0</v>
      </c>
      <c r="N203" s="34" t="e">
        <f>IF(AND(tab_clients[[#This Row],[nb factures]]&gt;=#REF!,tab_clients[[#This Row],[nb factures]]&lt;#REF!),#REF!,0)</f>
        <v>#REF!</v>
      </c>
      <c r="O203" s="27"/>
      <c r="P203" s="27"/>
      <c r="Q203" s="27"/>
      <c r="R203" s="27"/>
      <c r="S203" s="27"/>
      <c r="T203" s="27"/>
    </row>
    <row r="204" spans="2:20" x14ac:dyDescent="0.25">
      <c r="B204" s="27" t="s">
        <v>250</v>
      </c>
      <c r="C204" s="27"/>
      <c r="D204" s="27"/>
      <c r="E204" s="27"/>
      <c r="F204" s="27"/>
      <c r="G204" s="27"/>
      <c r="H204" s="27"/>
      <c r="I204" s="27"/>
      <c r="J204" s="27"/>
      <c r="K204" s="27"/>
      <c r="L204" s="27"/>
      <c r="M204" s="32">
        <v>0</v>
      </c>
      <c r="N204" s="34" t="e">
        <f>IF(AND(tab_clients[[#This Row],[nb factures]]&gt;=#REF!,tab_clients[[#This Row],[nb factures]]&lt;#REF!),#REF!,0)</f>
        <v>#REF!</v>
      </c>
      <c r="O204" s="27"/>
      <c r="P204" s="27"/>
      <c r="Q204" s="27"/>
      <c r="R204" s="27"/>
      <c r="S204" s="27"/>
      <c r="T204" s="27"/>
    </row>
    <row r="205" spans="2:20" x14ac:dyDescent="0.25">
      <c r="B205" s="27" t="s">
        <v>251</v>
      </c>
      <c r="C205" s="27"/>
      <c r="D205" s="27"/>
      <c r="E205" s="27"/>
      <c r="F205" s="27"/>
      <c r="G205" s="27"/>
      <c r="H205" s="27"/>
      <c r="I205" s="27"/>
      <c r="J205" s="27"/>
      <c r="K205" s="27"/>
      <c r="L205" s="27"/>
      <c r="M205" s="32">
        <v>0</v>
      </c>
      <c r="N205" s="34" t="e">
        <f>IF(AND(tab_clients[[#This Row],[nb factures]]&gt;=#REF!,tab_clients[[#This Row],[nb factures]]&lt;#REF!),#REF!,0)</f>
        <v>#REF!</v>
      </c>
      <c r="O205" s="27"/>
      <c r="P205" s="27"/>
      <c r="Q205" s="27"/>
      <c r="R205" s="27"/>
      <c r="S205" s="27"/>
      <c r="T205" s="27"/>
    </row>
    <row r="206" spans="2:20" x14ac:dyDescent="0.25">
      <c r="B206" s="27" t="s">
        <v>252</v>
      </c>
      <c r="C206" s="27"/>
      <c r="D206" s="27"/>
      <c r="E206" s="27"/>
      <c r="F206" s="27"/>
      <c r="G206" s="27"/>
      <c r="H206" s="27"/>
      <c r="I206" s="27"/>
      <c r="J206" s="27"/>
      <c r="K206" s="27"/>
      <c r="L206" s="27"/>
      <c r="M206" s="32">
        <v>0</v>
      </c>
      <c r="N206" s="34" t="e">
        <f>IF(AND(tab_clients[[#This Row],[nb factures]]&gt;=#REF!,tab_clients[[#This Row],[nb factures]]&lt;#REF!),#REF!,0)</f>
        <v>#REF!</v>
      </c>
      <c r="O206" s="27"/>
      <c r="P206" s="27"/>
      <c r="Q206" s="27"/>
      <c r="R206" s="27"/>
      <c r="S206" s="27"/>
      <c r="T206" s="27"/>
    </row>
    <row r="207" spans="2:20" x14ac:dyDescent="0.25">
      <c r="B207" s="27" t="s">
        <v>253</v>
      </c>
      <c r="C207" s="27"/>
      <c r="D207" s="27"/>
      <c r="E207" s="27"/>
      <c r="F207" s="27"/>
      <c r="G207" s="27"/>
      <c r="H207" s="27"/>
      <c r="I207" s="27"/>
      <c r="J207" s="27"/>
      <c r="K207" s="27"/>
      <c r="L207" s="27"/>
      <c r="M207" s="32">
        <v>0</v>
      </c>
      <c r="N207" s="34" t="e">
        <f>IF(AND(tab_clients[[#This Row],[nb factures]]&gt;=#REF!,tab_clients[[#This Row],[nb factures]]&lt;#REF!),#REF!,0)</f>
        <v>#REF!</v>
      </c>
      <c r="O207" s="27"/>
      <c r="P207" s="27"/>
      <c r="Q207" s="27"/>
      <c r="R207" s="27"/>
      <c r="S207" s="27"/>
      <c r="T207" s="27"/>
    </row>
  </sheetData>
  <pageMargins left="0.7" right="0.7" top="0.75" bottom="0.75" header="0.3" footer="0.3"/>
  <drawing r:id="rId1"/>
  <tableParts count="1">
    <tablePart r:id="rId2"/>
  </tableParts>
  <extLst>
    <ext xmlns:x14="http://schemas.microsoft.com/office/spreadsheetml/2009/9/main" uri="{78C0D931-6437-407d-A8EE-F0AAD7539E65}">
      <x14:conditionalFormattings>
        <x14:conditionalFormatting xmlns:xm="http://schemas.microsoft.com/office/excel/2006/main">
          <x14:cfRule type="iconSet" priority="1" id="{7091F581-CCDB-4A68-B456-9BF83BE3D4BB}">
            <x14:iconSet iconSet="3Stars">
              <x14:cfvo type="percent">
                <xm:f>0</xm:f>
              </x14:cfvo>
              <x14:cfvo type="percent">
                <xm:f>33</xm:f>
              </x14:cfvo>
              <x14:cfvo type="percent">
                <xm:f>67</xm:f>
              </x14:cfvo>
            </x14:iconSet>
          </x14:cfRule>
          <xm:sqref>O8:S8</xm:sqref>
        </x14:conditionalFormatting>
        <x14:conditionalFormatting xmlns:xm="http://schemas.microsoft.com/office/excel/2006/main">
          <x14:cfRule type="iconSet" priority="2" id="{06739980-0FC7-4C6E-8025-878AD791BAD0}">
            <x14:iconSet iconSet="3Stars">
              <x14:cfvo type="percent">
                <xm:f>0</xm:f>
              </x14:cfvo>
              <x14:cfvo type="percent">
                <xm:f>33</xm:f>
              </x14:cfvo>
              <x14:cfvo type="percent">
                <xm:f>67</xm:f>
              </x14:cfvo>
            </x14:iconSet>
          </x14:cfRule>
          <xm:sqref>O8</xm:sqref>
        </x14:conditionalFormatting>
      </x14:conditionalFormattings>
    </ext>
    <ext xmlns:x14="http://schemas.microsoft.com/office/spreadsheetml/2009/9/main" uri="{CCE6A557-97BC-4b89-ADB6-D9C93CAAB3DF}">
      <x14:dataValidations xmlns:xm="http://schemas.microsoft.com/office/excel/2006/main" count="1">
        <x14:dataValidation type="list" allowBlank="1" showInputMessage="1" showErrorMessage="1">
          <x14:formula1>
            <xm:f>param!$A$19:$A$20</xm:f>
          </x14:formula1>
          <xm:sqref>C8:C207</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4"/>
  <dimension ref="A6:J31"/>
  <sheetViews>
    <sheetView zoomScale="82" zoomScaleNormal="82" workbookViewId="0">
      <selection activeCell="G10" sqref="G10:G23"/>
    </sheetView>
  </sheetViews>
  <sheetFormatPr baseColWidth="10" defaultRowHeight="15.75" x14ac:dyDescent="0.25"/>
  <cols>
    <col min="1" max="1" width="0.42578125" style="1" customWidth="1"/>
    <col min="2" max="2" width="11.42578125" style="1"/>
    <col min="3" max="3" width="20.7109375" style="1" customWidth="1"/>
    <col min="4" max="4" width="25.140625" style="1" customWidth="1"/>
    <col min="5" max="5" width="24.140625" style="1" customWidth="1"/>
    <col min="6" max="6" width="23.5703125" style="1" customWidth="1"/>
    <col min="7" max="7" width="17.85546875" style="1" customWidth="1"/>
    <col min="8" max="8" width="19.5703125" style="1" customWidth="1"/>
    <col min="9" max="19" width="11.42578125" style="1"/>
    <col min="20" max="28" width="11.42578125" style="1" customWidth="1"/>
    <col min="29" max="16384" width="11.42578125" style="1"/>
  </cols>
  <sheetData>
    <row r="6" spans="1:10" x14ac:dyDescent="0.25">
      <c r="A6" s="2"/>
      <c r="B6" s="2"/>
      <c r="C6" s="2"/>
      <c r="D6" s="2"/>
      <c r="E6" s="2"/>
      <c r="F6" s="2"/>
      <c r="G6" s="2"/>
      <c r="H6" s="2"/>
      <c r="I6" s="2"/>
      <c r="J6" s="2"/>
    </row>
    <row r="7" spans="1:10" x14ac:dyDescent="0.25">
      <c r="A7" s="2"/>
      <c r="B7" s="2"/>
      <c r="C7" s="2"/>
      <c r="D7" s="2"/>
      <c r="E7" s="2"/>
      <c r="F7" s="2"/>
      <c r="G7" s="2"/>
      <c r="H7" s="2"/>
      <c r="I7" s="2"/>
      <c r="J7" s="2"/>
    </row>
    <row r="8" spans="1:10" x14ac:dyDescent="0.25">
      <c r="A8" s="2"/>
      <c r="B8" s="3" t="s">
        <v>0</v>
      </c>
      <c r="C8" s="3" t="s">
        <v>263</v>
      </c>
      <c r="D8" s="3" t="s">
        <v>1</v>
      </c>
      <c r="E8" s="3" t="s">
        <v>2</v>
      </c>
      <c r="F8" s="3" t="s">
        <v>3</v>
      </c>
      <c r="G8" s="3" t="s">
        <v>4</v>
      </c>
      <c r="H8" s="3" t="s">
        <v>5</v>
      </c>
      <c r="I8" s="2"/>
      <c r="J8" s="2"/>
    </row>
    <row r="9" spans="1:10" ht="78.75" customHeight="1" x14ac:dyDescent="0.25">
      <c r="A9" s="2"/>
      <c r="B9" s="5" t="s">
        <v>6</v>
      </c>
      <c r="C9" s="4" t="s">
        <v>27</v>
      </c>
      <c r="D9" s="19" t="s">
        <v>264</v>
      </c>
      <c r="E9" s="4"/>
      <c r="F9" s="4" t="str">
        <f>"articles! "&amp;ADDRESS(ROW(articles[[#This Row],[Image]]),COLUMN(articles[[#This Row],[Image]]))</f>
        <v>articles! $E$9</v>
      </c>
      <c r="G9" s="59">
        <v>100</v>
      </c>
      <c r="H9" s="4">
        <v>10</v>
      </c>
      <c r="I9" s="2"/>
      <c r="J9" s="2"/>
    </row>
    <row r="10" spans="1:10" ht="77.25" customHeight="1" x14ac:dyDescent="0.25">
      <c r="A10" s="2"/>
      <c r="B10" s="5" t="s">
        <v>7</v>
      </c>
      <c r="C10" s="4" t="s">
        <v>28</v>
      </c>
      <c r="D10" s="19" t="s">
        <v>265</v>
      </c>
      <c r="E10" s="4"/>
      <c r="F10" s="4" t="str">
        <f>"articles! "&amp;ADDRESS(ROW(articles[[#This Row],[Image]]),COLUMN(articles[[#This Row],[Image]]))</f>
        <v>articles! $E$10</v>
      </c>
      <c r="G10" s="59">
        <v>700</v>
      </c>
      <c r="H10" s="4">
        <v>7</v>
      </c>
      <c r="I10" s="2"/>
      <c r="J10" s="2"/>
    </row>
    <row r="11" spans="1:10" ht="72.75" customHeight="1" x14ac:dyDescent="0.25">
      <c r="A11" s="2"/>
      <c r="B11" s="5" t="s">
        <v>8</v>
      </c>
      <c r="C11" s="4" t="s">
        <v>29</v>
      </c>
      <c r="D11" s="19" t="s">
        <v>266</v>
      </c>
      <c r="E11" s="4"/>
      <c r="F11" s="4" t="str">
        <f>"articles! "&amp;ADDRESS(ROW(articles[[#This Row],[Image]]),COLUMN(articles[[#This Row],[Image]]))</f>
        <v>articles! $E$11</v>
      </c>
      <c r="G11" s="59">
        <v>350</v>
      </c>
      <c r="H11" s="4">
        <v>3</v>
      </c>
      <c r="I11" s="2"/>
      <c r="J11" s="2"/>
    </row>
    <row r="12" spans="1:10" ht="63" x14ac:dyDescent="0.25">
      <c r="A12" s="2"/>
      <c r="B12" s="5" t="s">
        <v>9</v>
      </c>
      <c r="C12" s="4" t="s">
        <v>30</v>
      </c>
      <c r="D12" s="19" t="s">
        <v>273</v>
      </c>
      <c r="E12" s="4"/>
      <c r="F12" s="4" t="str">
        <f>"articles! "&amp;ADDRESS(ROW(articles[[#This Row],[Image]]),COLUMN(articles[[#This Row],[Image]]))</f>
        <v>articles! $E$12</v>
      </c>
      <c r="G12" s="59">
        <v>75</v>
      </c>
      <c r="H12" s="4">
        <v>120</v>
      </c>
      <c r="I12" s="2"/>
      <c r="J12" s="2"/>
    </row>
    <row r="13" spans="1:10" ht="78.75" customHeight="1" x14ac:dyDescent="0.25">
      <c r="A13" s="2"/>
      <c r="B13" s="5" t="s">
        <v>10</v>
      </c>
      <c r="C13" s="4" t="s">
        <v>31</v>
      </c>
      <c r="D13" s="19" t="s">
        <v>274</v>
      </c>
      <c r="E13" s="4"/>
      <c r="F13" s="4" t="str">
        <f>"articles! "&amp;ADDRESS(ROW(articles[[#This Row],[Image]]),COLUMN(articles[[#This Row],[Image]]))</f>
        <v>articles! $E$13</v>
      </c>
      <c r="G13" s="59"/>
      <c r="H13" s="4">
        <v>585</v>
      </c>
      <c r="I13" s="2"/>
      <c r="J13" s="2"/>
    </row>
    <row r="14" spans="1:10" ht="83.25" customHeight="1" x14ac:dyDescent="0.25">
      <c r="A14" s="2"/>
      <c r="B14" s="5" t="s">
        <v>11</v>
      </c>
      <c r="C14" s="4" t="s">
        <v>36</v>
      </c>
      <c r="D14" s="19" t="s">
        <v>275</v>
      </c>
      <c r="E14" s="4"/>
      <c r="F14" s="4" t="str">
        <f>"articles! "&amp;ADDRESS(ROW(articles[[#This Row],[Image]]),COLUMN(articles[[#This Row],[Image]]))</f>
        <v>articles! $E$14</v>
      </c>
      <c r="G14" s="59"/>
      <c r="H14" s="4">
        <v>458</v>
      </c>
      <c r="I14" s="2"/>
      <c r="J14" s="2"/>
    </row>
    <row r="15" spans="1:10" ht="79.5" customHeight="1" x14ac:dyDescent="0.25">
      <c r="A15" s="2"/>
      <c r="B15" s="5" t="s">
        <v>12</v>
      </c>
      <c r="C15" s="4" t="s">
        <v>32</v>
      </c>
      <c r="D15" s="19" t="s">
        <v>276</v>
      </c>
      <c r="E15" s="4"/>
      <c r="F15" s="4" t="str">
        <f>"articles! "&amp;ADDRESS(ROW(articles[[#This Row],[Image]]),COLUMN(articles[[#This Row],[Image]]))</f>
        <v>articles! $E$15</v>
      </c>
      <c r="G15" s="59"/>
      <c r="H15" s="4">
        <v>350</v>
      </c>
      <c r="I15" s="2"/>
      <c r="J15" s="2"/>
    </row>
    <row r="16" spans="1:10" ht="78" customHeight="1" x14ac:dyDescent="0.25">
      <c r="A16" s="2"/>
      <c r="B16" s="5" t="s">
        <v>13</v>
      </c>
      <c r="C16" s="4" t="s">
        <v>33</v>
      </c>
      <c r="D16" s="19" t="s">
        <v>277</v>
      </c>
      <c r="E16" s="4"/>
      <c r="F16" s="4" t="str">
        <f>"articles! "&amp;ADDRESS(ROW(articles[[#This Row],[Image]]),COLUMN(articles[[#This Row],[Image]]))</f>
        <v>articles! $E$16</v>
      </c>
      <c r="G16" s="59"/>
      <c r="H16" s="4">
        <v>60</v>
      </c>
      <c r="I16" s="2"/>
      <c r="J16" s="2"/>
    </row>
    <row r="17" spans="2:8" ht="78.75" x14ac:dyDescent="0.25">
      <c r="B17" s="5" t="s">
        <v>14</v>
      </c>
      <c r="C17" s="4" t="s">
        <v>34</v>
      </c>
      <c r="D17" s="19" t="s">
        <v>278</v>
      </c>
      <c r="E17" s="4"/>
      <c r="F17" s="4" t="str">
        <f>"articles! "&amp;ADDRESS(ROW(articles[[#This Row],[Image]]),COLUMN(articles[[#This Row],[Image]]))</f>
        <v>articles! $E$17</v>
      </c>
      <c r="G17" s="59"/>
      <c r="H17" s="4">
        <v>500</v>
      </c>
    </row>
    <row r="18" spans="2:8" ht="78.75" customHeight="1" x14ac:dyDescent="0.25">
      <c r="B18" s="5" t="s">
        <v>15</v>
      </c>
      <c r="C18" s="4" t="s">
        <v>35</v>
      </c>
      <c r="D18" s="19" t="s">
        <v>279</v>
      </c>
      <c r="E18" s="4"/>
      <c r="F18" s="4" t="str">
        <f>"articles! "&amp;ADDRESS(ROW(articles[[#This Row],[Image]]),COLUMN(articles[[#This Row],[Image]]))</f>
        <v>articles! $E$18</v>
      </c>
      <c r="G18" s="59"/>
      <c r="H18" s="4">
        <v>100</v>
      </c>
    </row>
    <row r="19" spans="2:8" ht="110.25" x14ac:dyDescent="0.25">
      <c r="B19" s="5" t="s">
        <v>16</v>
      </c>
      <c r="C19" s="4"/>
      <c r="D19" s="19" t="s">
        <v>279</v>
      </c>
      <c r="E19" s="4"/>
      <c r="F19" s="4" t="str">
        <f>"articles! "&amp;ADDRESS(ROW(articles[[#This Row],[Image]]),COLUMN(articles[[#This Row],[Image]]))</f>
        <v>articles! $E$19</v>
      </c>
      <c r="G19" s="59"/>
      <c r="H19" s="4"/>
    </row>
    <row r="20" spans="2:8" ht="110.25" x14ac:dyDescent="0.25">
      <c r="B20" s="5" t="s">
        <v>17</v>
      </c>
      <c r="C20" s="4"/>
      <c r="D20" s="19" t="s">
        <v>279</v>
      </c>
      <c r="E20" s="4"/>
      <c r="F20" s="4" t="str">
        <f>"articles! "&amp;ADDRESS(ROW(articles[[#This Row],[Image]]),COLUMN(articles[[#This Row],[Image]]))</f>
        <v>articles! $E$20</v>
      </c>
      <c r="G20" s="59"/>
      <c r="H20" s="4"/>
    </row>
    <row r="21" spans="2:8" ht="110.25" x14ac:dyDescent="0.25">
      <c r="B21" s="5" t="s">
        <v>18</v>
      </c>
      <c r="C21" s="4"/>
      <c r="D21" s="19" t="s">
        <v>279</v>
      </c>
      <c r="E21" s="4"/>
      <c r="F21" s="4" t="str">
        <f>"articles! "&amp;ADDRESS(ROW(articles[[#This Row],[Image]]),COLUMN(articles[[#This Row],[Image]]))</f>
        <v>articles! $E$21</v>
      </c>
      <c r="G21" s="59"/>
      <c r="H21" s="4"/>
    </row>
    <row r="22" spans="2:8" ht="110.25" x14ac:dyDescent="0.25">
      <c r="B22" s="5" t="s">
        <v>19</v>
      </c>
      <c r="C22" s="4"/>
      <c r="D22" s="19" t="s">
        <v>279</v>
      </c>
      <c r="E22" s="4"/>
      <c r="F22" s="4" t="str">
        <f>"articles! "&amp;ADDRESS(ROW(articles[[#This Row],[Image]]),COLUMN(articles[[#This Row],[Image]]))</f>
        <v>articles! $E$22</v>
      </c>
      <c r="G22" s="59"/>
      <c r="H22" s="4"/>
    </row>
    <row r="23" spans="2:8" ht="110.25" x14ac:dyDescent="0.25">
      <c r="B23" s="5" t="s">
        <v>20</v>
      </c>
      <c r="C23" s="4"/>
      <c r="D23" s="19" t="s">
        <v>279</v>
      </c>
      <c r="E23" s="4"/>
      <c r="F23" s="4" t="str">
        <f>"articles! "&amp;ADDRESS(ROW(articles[[#This Row],[Image]]),COLUMN(articles[[#This Row],[Image]]))</f>
        <v>articles! $E$23</v>
      </c>
      <c r="G23" s="59"/>
      <c r="H23" s="4"/>
    </row>
    <row r="24" spans="2:8" ht="110.25" x14ac:dyDescent="0.25">
      <c r="B24" s="5" t="s">
        <v>21</v>
      </c>
      <c r="C24" s="4"/>
      <c r="D24" s="19" t="s">
        <v>279</v>
      </c>
      <c r="E24" s="4"/>
      <c r="F24" s="4" t="str">
        <f>"articles! "&amp;ADDRESS(ROW(articles[[#This Row],[Image]]),COLUMN(articles[[#This Row],[Image]]))</f>
        <v>articles! $E$24</v>
      </c>
      <c r="G24" s="6"/>
      <c r="H24" s="4"/>
    </row>
    <row r="25" spans="2:8" ht="110.25" x14ac:dyDescent="0.25">
      <c r="B25" s="5" t="s">
        <v>22</v>
      </c>
      <c r="C25" s="4"/>
      <c r="D25" s="19" t="s">
        <v>279</v>
      </c>
      <c r="E25" s="4"/>
      <c r="F25" s="4" t="str">
        <f>"articles! "&amp;ADDRESS(ROW(articles[[#This Row],[Image]]),COLUMN(articles[[#This Row],[Image]]))</f>
        <v>articles! $E$25</v>
      </c>
      <c r="G25" s="6"/>
      <c r="H25" s="4"/>
    </row>
    <row r="26" spans="2:8" ht="110.25" x14ac:dyDescent="0.25">
      <c r="B26" s="5" t="s">
        <v>23</v>
      </c>
      <c r="C26" s="4"/>
      <c r="D26" s="19" t="s">
        <v>279</v>
      </c>
      <c r="E26" s="4"/>
      <c r="F26" s="4" t="str">
        <f>"articles! "&amp;ADDRESS(ROW(articles[[#This Row],[Image]]),COLUMN(articles[[#This Row],[Image]]))</f>
        <v>articles! $E$26</v>
      </c>
      <c r="G26" s="6"/>
      <c r="H26" s="4"/>
    </row>
    <row r="27" spans="2:8" ht="110.25" x14ac:dyDescent="0.25">
      <c r="B27" s="5" t="s">
        <v>24</v>
      </c>
      <c r="C27" s="4"/>
      <c r="D27" s="19" t="s">
        <v>279</v>
      </c>
      <c r="E27" s="4"/>
      <c r="F27" s="4" t="str">
        <f>"articles! "&amp;ADDRESS(ROW(articles[[#This Row],[Image]]),COLUMN(articles[[#This Row],[Image]]))</f>
        <v>articles! $E$27</v>
      </c>
      <c r="G27" s="6"/>
      <c r="H27" s="4"/>
    </row>
    <row r="28" spans="2:8" ht="110.25" x14ac:dyDescent="0.25">
      <c r="B28" s="5" t="s">
        <v>25</v>
      </c>
      <c r="C28" s="4"/>
      <c r="D28" s="19" t="s">
        <v>279</v>
      </c>
      <c r="E28" s="4"/>
      <c r="F28" s="4" t="str">
        <f>"articles! "&amp;ADDRESS(ROW(articles[[#This Row],[Image]]),COLUMN(articles[[#This Row],[Image]]))</f>
        <v>articles! $E$28</v>
      </c>
      <c r="G28" s="6"/>
      <c r="H28" s="4"/>
    </row>
    <row r="29" spans="2:8" ht="110.25" x14ac:dyDescent="0.25">
      <c r="B29" s="5" t="s">
        <v>26</v>
      </c>
      <c r="C29" s="4"/>
      <c r="D29" s="19" t="s">
        <v>279</v>
      </c>
      <c r="E29" s="4"/>
      <c r="F29" s="4" t="str">
        <f>"articles! "&amp;ADDRESS(ROW(articles[[#This Row],[Image]]),COLUMN(articles[[#This Row],[Image]]))</f>
        <v>articles! $E$29</v>
      </c>
      <c r="G29" s="6"/>
      <c r="H29" s="4"/>
    </row>
    <row r="30" spans="2:8" ht="110.25" x14ac:dyDescent="0.25">
      <c r="B30" s="2"/>
      <c r="C30" s="2"/>
      <c r="D30" s="19" t="s">
        <v>279</v>
      </c>
      <c r="E30" s="2"/>
      <c r="F30" s="4" t="str">
        <f>"articles! "&amp;ADDRESS(ROW(articles[[#This Row],[Image]]),COLUMN(articles[[#This Row],[Image]]))</f>
        <v>articles! $E$30</v>
      </c>
      <c r="G30" s="23"/>
      <c r="H30" s="2"/>
    </row>
    <row r="31" spans="2:8" ht="110.25" x14ac:dyDescent="0.25">
      <c r="B31" s="2">
        <v>0</v>
      </c>
      <c r="C31" s="2"/>
      <c r="D31" s="19" t="s">
        <v>279</v>
      </c>
      <c r="E31" s="2"/>
      <c r="F31" s="4" t="str">
        <f>"articles! "&amp;ADDRESS(ROW(articles[[#This Row],[Image]]),COLUMN(articles[[#This Row],[Image]]))</f>
        <v>articles! $E$31</v>
      </c>
      <c r="G31" s="23"/>
      <c r="H31" s="2"/>
    </row>
  </sheetData>
  <pageMargins left="0.7" right="0.7" top="0.75" bottom="0.75" header="0.3" footer="0.3"/>
  <drawing r:id="rId1"/>
  <tableParts count="1">
    <tablePart r:id="rId2"/>
  </tableParts>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1"/>
  <dimension ref="A1:XFB36"/>
  <sheetViews>
    <sheetView showGridLines="0" zoomScale="89" zoomScaleNormal="89" workbookViewId="0"/>
  </sheetViews>
  <sheetFormatPr baseColWidth="10" defaultRowHeight="15.75" x14ac:dyDescent="0.25"/>
  <cols>
    <col min="1" max="1" width="1.42578125" style="8" customWidth="1"/>
    <col min="2" max="2" width="13.7109375" style="8" customWidth="1"/>
    <col min="3" max="4" width="11.42578125" style="8"/>
    <col min="5" max="5" width="13.7109375" style="8" bestFit="1" customWidth="1"/>
    <col min="6" max="6" width="12.7109375" style="8" customWidth="1"/>
    <col min="7" max="9" width="11.42578125" style="8"/>
    <col min="10" max="10" width="18.140625" style="8" bestFit="1" customWidth="1"/>
    <col min="11" max="11" width="14.85546875" style="8" customWidth="1"/>
    <col min="12" max="12" width="16.7109375" style="8" bestFit="1" customWidth="1"/>
    <col min="13" max="13" width="15" style="8" bestFit="1" customWidth="1"/>
    <col min="14" max="14" width="14.42578125" style="8" bestFit="1" customWidth="1"/>
    <col min="15" max="15" width="10.7109375" style="8" bestFit="1" customWidth="1"/>
    <col min="16" max="16" width="11.42578125" style="8"/>
    <col min="17" max="17" width="0.140625" style="8" customWidth="1"/>
    <col min="18" max="18" width="4.140625" style="8" hidden="1" customWidth="1"/>
    <col min="19" max="21" width="11.42578125" style="8" hidden="1" customWidth="1"/>
    <col min="22" max="22" width="3.140625" style="8" hidden="1" customWidth="1"/>
    <col min="23" max="46" width="11.42578125" style="8" hidden="1" customWidth="1"/>
    <col min="47" max="47" width="2.28515625" style="8" hidden="1" customWidth="1"/>
    <col min="48" max="95" width="11.42578125" style="8" hidden="1" customWidth="1"/>
    <col min="96" max="96" width="1.28515625" style="8" hidden="1" customWidth="1"/>
    <col min="97" max="112" width="11.42578125" style="8" hidden="1" customWidth="1"/>
    <col min="113" max="113" width="3.28515625" style="8" hidden="1" customWidth="1"/>
    <col min="114" max="161" width="11.42578125" style="8" hidden="1" customWidth="1"/>
    <col min="162" max="162" width="11.42578125" style="8"/>
    <col min="163" max="163" width="4.42578125" style="8" customWidth="1"/>
    <col min="164" max="195" width="11.42578125" style="8" hidden="1" customWidth="1"/>
    <col min="196" max="199" width="11.42578125" style="8"/>
    <col min="200" max="200" width="7.5703125" style="8" customWidth="1"/>
    <col min="201" max="211" width="11.42578125" style="8" hidden="1" customWidth="1"/>
    <col min="212" max="5817" width="11.42578125" style="8"/>
    <col min="5818" max="5853" width="11.42578125" style="8" hidden="1" customWidth="1"/>
    <col min="5854" max="5854" width="2.140625" style="8" hidden="1" customWidth="1"/>
    <col min="5855" max="5867" width="11.42578125" style="8" hidden="1" customWidth="1"/>
    <col min="5868" max="5868" width="2.85546875" style="8" hidden="1" customWidth="1"/>
    <col min="5869" max="5891" width="11.42578125" style="8" hidden="1" customWidth="1"/>
    <col min="5892" max="5892" width="1.140625" style="8" hidden="1" customWidth="1"/>
    <col min="5893" max="5908" width="11.42578125" style="8" hidden="1" customWidth="1"/>
    <col min="5909" max="5909" width="0.7109375" style="8" hidden="1" customWidth="1"/>
    <col min="5910" max="5925" width="11.42578125" style="8" hidden="1" customWidth="1"/>
    <col min="5926" max="5926" width="5.7109375" style="8" hidden="1" customWidth="1"/>
    <col min="5927" max="5942" width="11.42578125" style="8" hidden="1" customWidth="1"/>
    <col min="5943" max="5943" width="3.5703125" style="8" hidden="1" customWidth="1"/>
    <col min="5944" max="5958" width="11.42578125" style="8" hidden="1" customWidth="1"/>
    <col min="5959" max="5959" width="3.42578125" style="8" hidden="1" customWidth="1"/>
    <col min="5960" max="6007" width="11.42578125" style="8" hidden="1" customWidth="1"/>
    <col min="6008" max="6008" width="1.5703125" style="8" hidden="1" customWidth="1"/>
    <col min="6009" max="6059" width="11.42578125" style="8" hidden="1" customWidth="1"/>
    <col min="6060" max="6060" width="1.140625" style="8" hidden="1" customWidth="1"/>
    <col min="6061" max="6111" width="11.42578125" style="8" hidden="1" customWidth="1"/>
    <col min="6112" max="6112" width="2.85546875" style="8" hidden="1" customWidth="1"/>
    <col min="6113" max="6145" width="11.42578125" style="8" hidden="1" customWidth="1"/>
    <col min="6146" max="6146" width="2.140625" style="8" hidden="1" customWidth="1"/>
    <col min="6147" max="6163" width="11.42578125" style="8" hidden="1" customWidth="1"/>
    <col min="6164" max="6164" width="0.28515625" style="8" hidden="1" customWidth="1"/>
    <col min="6165" max="6214" width="11.42578125" style="8" hidden="1" customWidth="1"/>
    <col min="6215" max="12743" width="11.42578125" style="8"/>
    <col min="12744" max="12744" width="0.140625" style="8" hidden="1" customWidth="1"/>
    <col min="12745" max="12760" width="11.42578125" style="8" hidden="1" customWidth="1"/>
    <col min="12761" max="12761" width="0.42578125" style="8" hidden="1" customWidth="1"/>
    <col min="12762" max="12795" width="11.42578125" style="8" hidden="1" customWidth="1"/>
    <col min="12796" max="12796" width="2.5703125" style="8" hidden="1" customWidth="1"/>
    <col min="12797" max="12883" width="11.42578125" style="8" hidden="1" customWidth="1"/>
    <col min="12884" max="12884" width="1.140625" style="8" hidden="1" customWidth="1"/>
    <col min="12885" max="12937" width="11.42578125" style="8" hidden="1" customWidth="1"/>
    <col min="12938" max="12938" width="3.140625" style="8" customWidth="1"/>
    <col min="12939" max="12955" width="11.42578125" style="8" hidden="1" customWidth="1"/>
    <col min="12956" max="13432" width="11.42578125" style="8"/>
    <col min="13433" max="13433" width="6.7109375" style="8" hidden="1" customWidth="1"/>
    <col min="13434" max="13458" width="11.42578125" style="8" hidden="1" customWidth="1"/>
    <col min="13459" max="13462" width="11.42578125" style="8"/>
    <col min="13463" max="13463" width="6.5703125" style="8" customWidth="1"/>
    <col min="13464" max="13474" width="11.42578125" style="8" hidden="1" customWidth="1"/>
    <col min="13475" max="16056" width="11.42578125" style="8"/>
    <col min="16057" max="16172" width="11.42578125" style="8" hidden="1" customWidth="1"/>
    <col min="16173" max="16173" width="2.140625" style="8" hidden="1" customWidth="1"/>
    <col min="16174" max="16275" width="11.42578125" style="8" hidden="1" customWidth="1"/>
    <col min="16276" max="16276" width="1.28515625" style="8" hidden="1" customWidth="1"/>
    <col min="16277" max="16297" width="11.42578125" style="8" hidden="1" customWidth="1"/>
    <col min="16298" max="16298" width="2.5703125" style="8" hidden="1" customWidth="1"/>
    <col min="16299" max="16363" width="11.42578125" style="8" hidden="1" customWidth="1"/>
    <col min="16364" max="16364" width="7" style="8" hidden="1" customWidth="1"/>
    <col min="16365" max="16376" width="11.42578125" style="8" hidden="1" customWidth="1"/>
    <col min="16377" max="16377" width="5.5703125" style="8" hidden="1" customWidth="1"/>
    <col min="16378" max="16382" width="11.42578125" style="8" hidden="1" customWidth="1"/>
    <col min="16383" max="16384" width="2.7109375" style="8" hidden="1" customWidth="1"/>
  </cols>
  <sheetData>
    <row r="1" spans="1:6" x14ac:dyDescent="0.25">
      <c r="A1" s="8" t="s">
        <v>37</v>
      </c>
    </row>
    <row r="4" spans="1:6" x14ac:dyDescent="0.25">
      <c r="A4" s="8">
        <f>F19-H17</f>
        <v>0</v>
      </c>
    </row>
    <row r="7" spans="1:6" ht="16.5" thickBot="1" x14ac:dyDescent="0.3"/>
    <row r="8" spans="1:6" x14ac:dyDescent="0.25">
      <c r="B8" s="15" t="s">
        <v>260</v>
      </c>
      <c r="C8" s="49">
        <v>9</v>
      </c>
      <c r="E8" s="8">
        <f>IF(ISERROR(VLOOKUP(C10,clients!$B8:T208,3,0)),"",VLOOKUP(C10,clients!$B8:T208,3,0))</f>
        <v>0</v>
      </c>
      <c r="F8" s="8" t="str">
        <f>IF(IF(ISERROR(VLOOKUP(C10,clients!$B8:T208,6,0)),"",VLOOKUP(C10,clients!$B8:T208,6,0))=0,"",IF(ISERROR(VLOOKUP(C10,clients!$B8:T208,6,0)),"",VLOOKUP(C10,clients!$B8:T208,6,0)))</f>
        <v/>
      </c>
    </row>
    <row r="9" spans="1:6" x14ac:dyDescent="0.25">
      <c r="B9" s="11"/>
      <c r="C9" s="12"/>
      <c r="E9" s="54" t="str">
        <f>IF(IF(ISERROR(VLOOKUP(C10,clients!$B8:T208,8,0)),"",VLOOKUP(C10,clients!$B8:T208,8,0))=0,"",IF(ISERROR(VLOOKUP(C10,clients!$B8:T208,8,0)),"",VLOOKUP(C10,clients!$B8:T208,8,0)))</f>
        <v/>
      </c>
      <c r="F9" s="54"/>
    </row>
    <row r="10" spans="1:6" ht="16.5" thickBot="1" x14ac:dyDescent="0.3">
      <c r="B10" s="14" t="s">
        <v>261</v>
      </c>
      <c r="C10" s="18" t="s">
        <v>56</v>
      </c>
    </row>
    <row r="13" spans="1:6" x14ac:dyDescent="0.25">
      <c r="F13" s="8" t="s">
        <v>37</v>
      </c>
    </row>
    <row r="16" spans="1:6" ht="16.5" thickBot="1" x14ac:dyDescent="0.3"/>
    <row r="17" spans="2:16" ht="16.5" thickBot="1" x14ac:dyDescent="0.3">
      <c r="B17" s="16" t="s">
        <v>256</v>
      </c>
      <c r="C17" s="50"/>
      <c r="D17" s="51"/>
      <c r="E17" s="16" t="s">
        <v>258</v>
      </c>
      <c r="F17" s="24">
        <f>IFERROR(INDEX(articles[libéllé],MATCH(panier!C17,articles!B9:B31,0)),"")</f>
        <v>0</v>
      </c>
      <c r="G17" s="17" t="s">
        <v>259</v>
      </c>
      <c r="H17" s="50"/>
    </row>
    <row r="18" spans="2:16" ht="16.5" thickBot="1" x14ac:dyDescent="0.3">
      <c r="B18" s="13"/>
      <c r="C18" s="13"/>
      <c r="D18" s="9"/>
      <c r="E18" s="13"/>
      <c r="F18" s="13"/>
      <c r="G18" s="10"/>
      <c r="H18" s="10"/>
    </row>
    <row r="19" spans="2:16" ht="16.5" thickBot="1" x14ac:dyDescent="0.3">
      <c r="B19" s="16" t="s">
        <v>257</v>
      </c>
      <c r="C19" s="25">
        <f>IFERROR(INDEX(articles!G9:G31,MATCH(panier!C17,articles!B9:B31,0)),"")</f>
        <v>0</v>
      </c>
      <c r="D19" s="52"/>
      <c r="E19" s="17" t="s">
        <v>5</v>
      </c>
      <c r="F19" s="24">
        <f>IFERROR(INDEX(articles!H9:H31,MATCH(panier!C17,articles!B9:B31,0)),"")</f>
        <v>0</v>
      </c>
      <c r="G19" s="11"/>
      <c r="H19" s="9"/>
      <c r="J19" s="8" t="s">
        <v>268</v>
      </c>
      <c r="K19" s="8" t="s">
        <v>267</v>
      </c>
      <c r="L19" s="8" t="s">
        <v>269</v>
      </c>
      <c r="M19" s="8" t="s">
        <v>271</v>
      </c>
      <c r="N19" s="8" t="s">
        <v>4</v>
      </c>
      <c r="O19" s="8" t="s">
        <v>270</v>
      </c>
      <c r="P19" s="8" t="s">
        <v>255</v>
      </c>
    </row>
    <row r="20" spans="2:16" x14ac:dyDescent="0.25">
      <c r="J20" s="21">
        <v>44098.68141203704</v>
      </c>
      <c r="K20" s="26">
        <v>9</v>
      </c>
      <c r="L20" s="22" t="s">
        <v>6</v>
      </c>
      <c r="M20" s="22" t="s">
        <v>27</v>
      </c>
      <c r="N20" s="22">
        <v>100</v>
      </c>
      <c r="O20" s="22">
        <v>9</v>
      </c>
      <c r="P20" s="22" t="s">
        <v>56</v>
      </c>
    </row>
    <row r="23" spans="2:16" x14ac:dyDescent="0.25">
      <c r="B23" s="55" t="s">
        <v>262</v>
      </c>
      <c r="C23" s="55"/>
      <c r="D23" s="55"/>
      <c r="E23" s="55"/>
      <c r="F23" s="55"/>
      <c r="G23" s="55"/>
      <c r="I23" s="8" t="s">
        <v>37</v>
      </c>
    </row>
    <row r="26" spans="2:16" x14ac:dyDescent="0.25">
      <c r="B26" s="55"/>
      <c r="C26" s="55"/>
      <c r="D26" s="55"/>
      <c r="E26" s="56" t="str">
        <f>INDEX(articles!D9:D31,MATCH(panier!C17,articles!B9:B31,0))</f>
        <v xml:space="preserve">voluptates labore quis quia animi nulla fuga ducimus beatae nesciunt iste, id.
 Eligendi ullam similique ab quia fugit quisquam dolor impedit magnam </v>
      </c>
      <c r="F26" s="57"/>
      <c r="G26" s="57"/>
    </row>
    <row r="27" spans="2:16" x14ac:dyDescent="0.25">
      <c r="B27" s="55"/>
      <c r="C27" s="55"/>
      <c r="D27" s="55"/>
      <c r="E27" s="57"/>
      <c r="F27" s="57"/>
      <c r="G27" s="57"/>
      <c r="L27" s="53"/>
    </row>
    <row r="28" spans="2:16" x14ac:dyDescent="0.25">
      <c r="B28" s="55"/>
      <c r="C28" s="55"/>
      <c r="D28" s="55"/>
      <c r="E28" s="57"/>
      <c r="F28" s="57"/>
      <c r="G28" s="57"/>
    </row>
    <row r="29" spans="2:16" x14ac:dyDescent="0.25">
      <c r="B29" s="55"/>
      <c r="C29" s="55"/>
      <c r="D29" s="55"/>
      <c r="E29" s="57"/>
      <c r="F29" s="57"/>
      <c r="G29" s="57"/>
    </row>
    <row r="30" spans="2:16" x14ac:dyDescent="0.25">
      <c r="B30" s="55"/>
      <c r="C30" s="55"/>
      <c r="D30" s="55"/>
      <c r="E30" s="57"/>
      <c r="F30" s="57"/>
      <c r="G30" s="57"/>
    </row>
    <row r="31" spans="2:16" x14ac:dyDescent="0.25">
      <c r="B31" s="55"/>
      <c r="C31" s="55"/>
      <c r="D31" s="55"/>
      <c r="E31" s="57"/>
      <c r="F31" s="57"/>
      <c r="G31" s="57"/>
    </row>
    <row r="32" spans="2:16" x14ac:dyDescent="0.25">
      <c r="B32" s="55"/>
      <c r="C32" s="55"/>
      <c r="D32" s="55"/>
      <c r="E32" s="57"/>
      <c r="F32" s="57"/>
      <c r="G32" s="57"/>
    </row>
    <row r="33" spans="2:7" x14ac:dyDescent="0.25">
      <c r="B33" s="55"/>
      <c r="C33" s="55"/>
      <c r="D33" s="55"/>
      <c r="E33" s="57"/>
      <c r="F33" s="57"/>
      <c r="G33" s="57"/>
    </row>
    <row r="36" spans="2:7" x14ac:dyDescent="0.25">
      <c r="B36" s="20"/>
    </row>
  </sheetData>
  <mergeCells count="4">
    <mergeCell ref="E9:F9"/>
    <mergeCell ref="B23:G23"/>
    <mergeCell ref="B26:D33"/>
    <mergeCell ref="E26:G33"/>
  </mergeCells>
  <pageMargins left="0.7" right="0.7" top="0.75" bottom="0.75" header="0.3" footer="0.3"/>
  <drawing r:id="rId1"/>
  <legacyDrawing r:id="rId2"/>
  <controls>
    <mc:AlternateContent xmlns:mc="http://schemas.openxmlformats.org/markup-compatibility/2006">
      <mc:Choice Requires="x14">
        <control shapeId="5554" r:id="rId3" name="anul">
          <controlPr defaultSize="0" autoLine="0" r:id="rId4">
            <anchor moveWithCells="1">
              <from>
                <xdr:col>12</xdr:col>
                <xdr:colOff>333375</xdr:colOff>
                <xdr:row>13</xdr:row>
                <xdr:rowOff>152400</xdr:rowOff>
              </from>
              <to>
                <xdr:col>14</xdr:col>
                <xdr:colOff>85725</xdr:colOff>
                <xdr:row>16</xdr:row>
                <xdr:rowOff>47625</xdr:rowOff>
              </to>
            </anchor>
          </controlPr>
        </control>
      </mc:Choice>
      <mc:Fallback>
        <control shapeId="5554" r:id="rId3" name="anul"/>
      </mc:Fallback>
    </mc:AlternateContent>
    <mc:AlternateContent xmlns:mc="http://schemas.openxmlformats.org/markup-compatibility/2006">
      <mc:Choice Requires="x14">
        <control shapeId="5200" r:id="rId5" name="valid">
          <controlPr defaultSize="0" autoLine="0" r:id="rId6">
            <anchor moveWithCells="1">
              <from>
                <xdr:col>10</xdr:col>
                <xdr:colOff>685800</xdr:colOff>
                <xdr:row>13</xdr:row>
                <xdr:rowOff>161925</xdr:rowOff>
              </from>
              <to>
                <xdr:col>12</xdr:col>
                <xdr:colOff>304800</xdr:colOff>
                <xdr:row>16</xdr:row>
                <xdr:rowOff>57150</xdr:rowOff>
              </to>
            </anchor>
          </controlPr>
        </control>
      </mc:Choice>
      <mc:Fallback>
        <control shapeId="5200" r:id="rId5" name="valid"/>
      </mc:Fallback>
    </mc:AlternateContent>
    <mc:AlternateContent xmlns:mc="http://schemas.openxmlformats.org/markup-compatibility/2006">
      <mc:Choice Requires="x14">
        <control shapeId="5145" r:id="rId7" name="vald">
          <controlPr defaultSize="0" print="0" autoLine="0" r:id="rId8">
            <anchor moveWithCells="1">
              <from>
                <xdr:col>9</xdr:col>
                <xdr:colOff>9525</xdr:colOff>
                <xdr:row>13</xdr:row>
                <xdr:rowOff>171450</xdr:rowOff>
              </from>
              <to>
                <xdr:col>10</xdr:col>
                <xdr:colOff>638175</xdr:colOff>
                <xdr:row>16</xdr:row>
                <xdr:rowOff>66675</xdr:rowOff>
              </to>
            </anchor>
          </controlPr>
        </control>
      </mc:Choice>
      <mc:Fallback>
        <control shapeId="5145" r:id="rId7" name="vald"/>
      </mc:Fallback>
    </mc:AlternateContent>
  </controls>
  <tableParts count="1">
    <tablePart r:id="rId9"/>
  </tableParts>
  <extLst>
    <ext xmlns:x14="http://schemas.microsoft.com/office/spreadsheetml/2009/9/main" uri="{CCE6A557-97BC-4b89-ADB6-D9C93CAAB3DF}">
      <x14:dataValidations xmlns:xm="http://schemas.microsoft.com/office/excel/2006/main" count="2">
        <x14:dataValidation type="list" showInputMessage="1" showErrorMessage="1" errorTitle="Numéro client" error="_x000a_Ce client n'existe pas veuillez l'enregistrer avant de continuer!">
          <x14:formula1>
            <xm:f>clients!$B$8:$B$207</xm:f>
          </x14:formula1>
          <xm:sqref>C10:D10</xm:sqref>
        </x14:dataValidation>
        <x14:dataValidation type="list" showInputMessage="1" showErrorMessage="1">
          <x14:formula1>
            <xm:f>articles!$B$9:$B$29</xm:f>
          </x14:formula1>
          <xm:sqref>C17</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0"/>
  <dimension ref="A2:D218"/>
  <sheetViews>
    <sheetView topLeftCell="A5" workbookViewId="0">
      <selection activeCell="G15" sqref="G15"/>
    </sheetView>
  </sheetViews>
  <sheetFormatPr baseColWidth="10" defaultRowHeight="15" x14ac:dyDescent="0.25"/>
  <cols>
    <col min="2" max="2" width="32.85546875" bestFit="1" customWidth="1"/>
  </cols>
  <sheetData>
    <row r="2" spans="1:4" x14ac:dyDescent="0.25">
      <c r="B2" s="58" t="s">
        <v>295</v>
      </c>
      <c r="C2" s="58"/>
      <c r="D2" s="58"/>
    </row>
    <row r="3" spans="1:4" x14ac:dyDescent="0.25">
      <c r="B3" s="58"/>
      <c r="C3" s="58"/>
      <c r="D3" s="58"/>
    </row>
    <row r="5" spans="1:4" ht="15.75" x14ac:dyDescent="0.25">
      <c r="A5" s="42" t="s">
        <v>284</v>
      </c>
      <c r="B5" s="43"/>
      <c r="C5" s="44"/>
      <c r="D5" s="45" t="s">
        <v>285</v>
      </c>
    </row>
    <row r="6" spans="1:4" x14ac:dyDescent="0.25">
      <c r="A6" s="42" t="s">
        <v>286</v>
      </c>
      <c r="B6" s="43"/>
      <c r="C6" s="44"/>
      <c r="D6" s="46" t="s">
        <v>287</v>
      </c>
    </row>
    <row r="7" spans="1:4" x14ac:dyDescent="0.25">
      <c r="A7" s="42" t="s">
        <v>288</v>
      </c>
      <c r="B7" s="43"/>
      <c r="C7" s="44"/>
      <c r="D7" s="46" t="s">
        <v>289</v>
      </c>
    </row>
    <row r="8" spans="1:4" x14ac:dyDescent="0.25">
      <c r="A8" s="42" t="s">
        <v>282</v>
      </c>
      <c r="B8" s="47"/>
      <c r="C8" s="44"/>
      <c r="D8" s="46" t="s">
        <v>290</v>
      </c>
    </row>
    <row r="9" spans="1:4" x14ac:dyDescent="0.25">
      <c r="A9" s="42" t="s">
        <v>291</v>
      </c>
      <c r="B9" s="43"/>
      <c r="C9" s="44"/>
      <c r="D9" s="46" t="s">
        <v>292</v>
      </c>
    </row>
    <row r="10" spans="1:4" x14ac:dyDescent="0.25">
      <c r="A10" s="42" t="s">
        <v>293</v>
      </c>
      <c r="B10" s="43"/>
      <c r="C10" s="44"/>
      <c r="D10" s="46"/>
    </row>
    <row r="11" spans="1:4" x14ac:dyDescent="0.25">
      <c r="A11" s="42" t="s">
        <v>294</v>
      </c>
      <c r="B11" s="48"/>
      <c r="C11" s="44"/>
      <c r="D11" s="44"/>
    </row>
    <row r="14" spans="1:4" x14ac:dyDescent="0.25">
      <c r="A14" t="s">
        <v>281</v>
      </c>
      <c r="B14" s="40"/>
    </row>
    <row r="18" spans="1:4" x14ac:dyDescent="0.25">
      <c r="A18" t="s">
        <v>296</v>
      </c>
    </row>
    <row r="19" spans="1:4" x14ac:dyDescent="0.25">
      <c r="A19" t="s">
        <v>297</v>
      </c>
      <c r="C19" s="38" t="s">
        <v>280</v>
      </c>
      <c r="D19" s="38" t="s">
        <v>54</v>
      </c>
    </row>
    <row r="20" spans="1:4" x14ac:dyDescent="0.25">
      <c r="A20" t="s">
        <v>298</v>
      </c>
      <c r="C20" s="39"/>
      <c r="D20" s="39" t="s">
        <v>55</v>
      </c>
    </row>
    <row r="21" spans="1:4" x14ac:dyDescent="0.25">
      <c r="C21" s="38"/>
      <c r="D21" s="38" t="s">
        <v>56</v>
      </c>
    </row>
    <row r="22" spans="1:4" x14ac:dyDescent="0.25">
      <c r="A22" t="s">
        <v>299</v>
      </c>
      <c r="C22" s="39"/>
      <c r="D22" s="39" t="s">
        <v>57</v>
      </c>
    </row>
    <row r="23" spans="1:4" x14ac:dyDescent="0.25">
      <c r="A23" t="s">
        <v>300</v>
      </c>
      <c r="C23" s="38"/>
      <c r="D23" s="38" t="s">
        <v>58</v>
      </c>
    </row>
    <row r="24" spans="1:4" x14ac:dyDescent="0.25">
      <c r="A24" t="s">
        <v>301</v>
      </c>
      <c r="C24" s="39"/>
      <c r="D24" s="39" t="s">
        <v>59</v>
      </c>
    </row>
    <row r="25" spans="1:4" x14ac:dyDescent="0.25">
      <c r="A25" t="s">
        <v>289</v>
      </c>
      <c r="C25" s="38"/>
      <c r="D25" s="38" t="s">
        <v>60</v>
      </c>
    </row>
    <row r="26" spans="1:4" x14ac:dyDescent="0.25">
      <c r="C26" s="39"/>
      <c r="D26" s="39" t="s">
        <v>61</v>
      </c>
    </row>
    <row r="27" spans="1:4" x14ac:dyDescent="0.25">
      <c r="C27" s="38"/>
      <c r="D27" s="38" t="s">
        <v>62</v>
      </c>
    </row>
    <row r="28" spans="1:4" x14ac:dyDescent="0.25">
      <c r="C28" s="39"/>
      <c r="D28" s="39" t="s">
        <v>63</v>
      </c>
    </row>
    <row r="29" spans="1:4" x14ac:dyDescent="0.25">
      <c r="C29" s="38"/>
      <c r="D29" s="38" t="s">
        <v>64</v>
      </c>
    </row>
    <row r="30" spans="1:4" x14ac:dyDescent="0.25">
      <c r="C30" s="39"/>
      <c r="D30" s="39" t="s">
        <v>65</v>
      </c>
    </row>
    <row r="31" spans="1:4" x14ac:dyDescent="0.25">
      <c r="C31" s="38"/>
      <c r="D31" s="38" t="s">
        <v>66</v>
      </c>
    </row>
    <row r="32" spans="1:4" x14ac:dyDescent="0.25">
      <c r="C32" s="39"/>
      <c r="D32" s="39" t="s">
        <v>67</v>
      </c>
    </row>
    <row r="33" spans="3:4" x14ac:dyDescent="0.25">
      <c r="C33" s="38"/>
      <c r="D33" s="38" t="s">
        <v>68</v>
      </c>
    </row>
    <row r="34" spans="3:4" x14ac:dyDescent="0.25">
      <c r="C34" s="39"/>
      <c r="D34" s="39" t="s">
        <v>69</v>
      </c>
    </row>
    <row r="35" spans="3:4" x14ac:dyDescent="0.25">
      <c r="C35" s="38"/>
      <c r="D35" s="38" t="s">
        <v>70</v>
      </c>
    </row>
    <row r="36" spans="3:4" x14ac:dyDescent="0.25">
      <c r="C36" s="39"/>
      <c r="D36" s="39" t="s">
        <v>71</v>
      </c>
    </row>
    <row r="37" spans="3:4" x14ac:dyDescent="0.25">
      <c r="C37" s="38"/>
      <c r="D37" s="38" t="s">
        <v>72</v>
      </c>
    </row>
    <row r="38" spans="3:4" x14ac:dyDescent="0.25">
      <c r="C38" s="39"/>
      <c r="D38" s="39" t="s">
        <v>73</v>
      </c>
    </row>
    <row r="39" spans="3:4" x14ac:dyDescent="0.25">
      <c r="C39" s="38"/>
      <c r="D39" s="38" t="s">
        <v>74</v>
      </c>
    </row>
    <row r="40" spans="3:4" x14ac:dyDescent="0.25">
      <c r="C40" s="39"/>
      <c r="D40" s="39" t="s">
        <v>75</v>
      </c>
    </row>
    <row r="41" spans="3:4" x14ac:dyDescent="0.25">
      <c r="C41" s="38"/>
      <c r="D41" s="38" t="s">
        <v>76</v>
      </c>
    </row>
    <row r="42" spans="3:4" x14ac:dyDescent="0.25">
      <c r="C42" s="39"/>
      <c r="D42" s="39" t="s">
        <v>77</v>
      </c>
    </row>
    <row r="43" spans="3:4" x14ac:dyDescent="0.25">
      <c r="C43" s="38"/>
      <c r="D43" s="38" t="s">
        <v>78</v>
      </c>
    </row>
    <row r="44" spans="3:4" x14ac:dyDescent="0.25">
      <c r="C44" s="39"/>
      <c r="D44" s="39" t="s">
        <v>79</v>
      </c>
    </row>
    <row r="45" spans="3:4" x14ac:dyDescent="0.25">
      <c r="C45" s="38"/>
      <c r="D45" s="38" t="s">
        <v>80</v>
      </c>
    </row>
    <row r="46" spans="3:4" x14ac:dyDescent="0.25">
      <c r="C46" s="39"/>
      <c r="D46" s="39" t="s">
        <v>81</v>
      </c>
    </row>
    <row r="47" spans="3:4" x14ac:dyDescent="0.25">
      <c r="C47" s="38"/>
      <c r="D47" s="38" t="s">
        <v>82</v>
      </c>
    </row>
    <row r="48" spans="3:4" x14ac:dyDescent="0.25">
      <c r="C48" s="39"/>
      <c r="D48" s="39" t="s">
        <v>83</v>
      </c>
    </row>
    <row r="49" spans="3:4" x14ac:dyDescent="0.25">
      <c r="C49" s="38"/>
      <c r="D49" s="38" t="s">
        <v>84</v>
      </c>
    </row>
    <row r="50" spans="3:4" x14ac:dyDescent="0.25">
      <c r="C50" s="39"/>
      <c r="D50" s="39" t="s">
        <v>85</v>
      </c>
    </row>
    <row r="51" spans="3:4" x14ac:dyDescent="0.25">
      <c r="C51" s="38"/>
      <c r="D51" s="38" t="s">
        <v>86</v>
      </c>
    </row>
    <row r="52" spans="3:4" x14ac:dyDescent="0.25">
      <c r="C52" s="39"/>
      <c r="D52" s="39" t="s">
        <v>87</v>
      </c>
    </row>
    <row r="53" spans="3:4" x14ac:dyDescent="0.25">
      <c r="C53" s="38"/>
      <c r="D53" s="38" t="s">
        <v>88</v>
      </c>
    </row>
    <row r="54" spans="3:4" x14ac:dyDescent="0.25">
      <c r="C54" s="39"/>
      <c r="D54" s="39" t="s">
        <v>89</v>
      </c>
    </row>
    <row r="55" spans="3:4" x14ac:dyDescent="0.25">
      <c r="C55" s="38"/>
      <c r="D55" s="38" t="s">
        <v>90</v>
      </c>
    </row>
    <row r="56" spans="3:4" x14ac:dyDescent="0.25">
      <c r="C56" s="39"/>
      <c r="D56" s="39" t="s">
        <v>91</v>
      </c>
    </row>
    <row r="57" spans="3:4" x14ac:dyDescent="0.25">
      <c r="C57" s="38"/>
      <c r="D57" s="38" t="s">
        <v>92</v>
      </c>
    </row>
    <row r="58" spans="3:4" x14ac:dyDescent="0.25">
      <c r="C58" s="39"/>
      <c r="D58" s="39" t="s">
        <v>93</v>
      </c>
    </row>
    <row r="59" spans="3:4" x14ac:dyDescent="0.25">
      <c r="C59" s="38"/>
      <c r="D59" s="38" t="s">
        <v>94</v>
      </c>
    </row>
    <row r="60" spans="3:4" x14ac:dyDescent="0.25">
      <c r="C60" s="39"/>
      <c r="D60" s="39" t="s">
        <v>95</v>
      </c>
    </row>
    <row r="61" spans="3:4" x14ac:dyDescent="0.25">
      <c r="C61" s="38"/>
      <c r="D61" s="38" t="s">
        <v>96</v>
      </c>
    </row>
    <row r="62" spans="3:4" x14ac:dyDescent="0.25">
      <c r="C62" s="39"/>
      <c r="D62" s="39" t="s">
        <v>97</v>
      </c>
    </row>
    <row r="63" spans="3:4" x14ac:dyDescent="0.25">
      <c r="C63" s="38"/>
      <c r="D63" s="38" t="s">
        <v>98</v>
      </c>
    </row>
    <row r="64" spans="3:4" x14ac:dyDescent="0.25">
      <c r="C64" s="39"/>
      <c r="D64" s="39" t="s">
        <v>99</v>
      </c>
    </row>
    <row r="65" spans="3:4" x14ac:dyDescent="0.25">
      <c r="C65" s="38"/>
      <c r="D65" s="38" t="s">
        <v>100</v>
      </c>
    </row>
    <row r="66" spans="3:4" x14ac:dyDescent="0.25">
      <c r="C66" s="39"/>
      <c r="D66" s="39" t="s">
        <v>101</v>
      </c>
    </row>
    <row r="67" spans="3:4" x14ac:dyDescent="0.25">
      <c r="C67" s="38"/>
      <c r="D67" s="38" t="s">
        <v>102</v>
      </c>
    </row>
    <row r="68" spans="3:4" x14ac:dyDescent="0.25">
      <c r="C68" s="39"/>
      <c r="D68" s="39" t="s">
        <v>103</v>
      </c>
    </row>
    <row r="69" spans="3:4" x14ac:dyDescent="0.25">
      <c r="C69" s="38"/>
      <c r="D69" s="38" t="s">
        <v>104</v>
      </c>
    </row>
    <row r="70" spans="3:4" x14ac:dyDescent="0.25">
      <c r="C70" s="39"/>
      <c r="D70" s="39" t="s">
        <v>105</v>
      </c>
    </row>
    <row r="71" spans="3:4" x14ac:dyDescent="0.25">
      <c r="C71" s="38"/>
      <c r="D71" s="38" t="s">
        <v>106</v>
      </c>
    </row>
    <row r="72" spans="3:4" x14ac:dyDescent="0.25">
      <c r="C72" s="39"/>
      <c r="D72" s="39" t="s">
        <v>107</v>
      </c>
    </row>
    <row r="73" spans="3:4" x14ac:dyDescent="0.25">
      <c r="C73" s="38"/>
      <c r="D73" s="38" t="s">
        <v>108</v>
      </c>
    </row>
    <row r="74" spans="3:4" x14ac:dyDescent="0.25">
      <c r="C74" s="39"/>
      <c r="D74" s="39" t="s">
        <v>109</v>
      </c>
    </row>
    <row r="75" spans="3:4" x14ac:dyDescent="0.25">
      <c r="C75" s="38"/>
      <c r="D75" s="38" t="s">
        <v>110</v>
      </c>
    </row>
    <row r="76" spans="3:4" x14ac:dyDescent="0.25">
      <c r="C76" s="39"/>
      <c r="D76" s="39" t="s">
        <v>111</v>
      </c>
    </row>
    <row r="77" spans="3:4" x14ac:dyDescent="0.25">
      <c r="C77" s="38"/>
      <c r="D77" s="38" t="s">
        <v>112</v>
      </c>
    </row>
    <row r="78" spans="3:4" x14ac:dyDescent="0.25">
      <c r="C78" s="39"/>
      <c r="D78" s="39" t="s">
        <v>113</v>
      </c>
    </row>
    <row r="79" spans="3:4" x14ac:dyDescent="0.25">
      <c r="C79" s="38"/>
      <c r="D79" s="38" t="s">
        <v>114</v>
      </c>
    </row>
    <row r="80" spans="3:4" x14ac:dyDescent="0.25">
      <c r="C80" s="39"/>
      <c r="D80" s="39" t="s">
        <v>115</v>
      </c>
    </row>
    <row r="81" spans="3:4" x14ac:dyDescent="0.25">
      <c r="C81" s="38"/>
      <c r="D81" s="38" t="s">
        <v>116</v>
      </c>
    </row>
    <row r="82" spans="3:4" x14ac:dyDescent="0.25">
      <c r="C82" s="39"/>
      <c r="D82" s="39" t="s">
        <v>117</v>
      </c>
    </row>
    <row r="83" spans="3:4" x14ac:dyDescent="0.25">
      <c r="C83" s="38"/>
      <c r="D83" s="38" t="s">
        <v>118</v>
      </c>
    </row>
    <row r="84" spans="3:4" x14ac:dyDescent="0.25">
      <c r="C84" s="39"/>
      <c r="D84" s="39" t="s">
        <v>119</v>
      </c>
    </row>
    <row r="85" spans="3:4" x14ac:dyDescent="0.25">
      <c r="C85" s="38"/>
      <c r="D85" s="38" t="s">
        <v>120</v>
      </c>
    </row>
    <row r="86" spans="3:4" x14ac:dyDescent="0.25">
      <c r="C86" s="39"/>
      <c r="D86" s="39" t="s">
        <v>121</v>
      </c>
    </row>
    <row r="87" spans="3:4" x14ac:dyDescent="0.25">
      <c r="C87" s="38"/>
      <c r="D87" s="38" t="s">
        <v>122</v>
      </c>
    </row>
    <row r="88" spans="3:4" x14ac:dyDescent="0.25">
      <c r="C88" s="39"/>
      <c r="D88" s="39" t="s">
        <v>123</v>
      </c>
    </row>
    <row r="89" spans="3:4" x14ac:dyDescent="0.25">
      <c r="C89" s="38"/>
      <c r="D89" s="38" t="s">
        <v>124</v>
      </c>
    </row>
    <row r="90" spans="3:4" x14ac:dyDescent="0.25">
      <c r="C90" s="39"/>
      <c r="D90" s="39" t="s">
        <v>125</v>
      </c>
    </row>
    <row r="91" spans="3:4" x14ac:dyDescent="0.25">
      <c r="C91" s="38"/>
      <c r="D91" s="38" t="s">
        <v>126</v>
      </c>
    </row>
    <row r="92" spans="3:4" x14ac:dyDescent="0.25">
      <c r="C92" s="39"/>
      <c r="D92" s="39" t="s">
        <v>127</v>
      </c>
    </row>
    <row r="93" spans="3:4" x14ac:dyDescent="0.25">
      <c r="C93" s="38"/>
      <c r="D93" s="38" t="s">
        <v>128</v>
      </c>
    </row>
    <row r="94" spans="3:4" x14ac:dyDescent="0.25">
      <c r="C94" s="39"/>
      <c r="D94" s="39" t="s">
        <v>129</v>
      </c>
    </row>
    <row r="95" spans="3:4" x14ac:dyDescent="0.25">
      <c r="C95" s="38"/>
      <c r="D95" s="38" t="s">
        <v>130</v>
      </c>
    </row>
    <row r="96" spans="3:4" x14ac:dyDescent="0.25">
      <c r="C96" s="39"/>
      <c r="D96" s="39" t="s">
        <v>131</v>
      </c>
    </row>
    <row r="97" spans="3:4" x14ac:dyDescent="0.25">
      <c r="C97" s="38"/>
      <c r="D97" s="38" t="s">
        <v>132</v>
      </c>
    </row>
    <row r="98" spans="3:4" x14ac:dyDescent="0.25">
      <c r="C98" s="39"/>
      <c r="D98" s="39" t="s">
        <v>133</v>
      </c>
    </row>
    <row r="99" spans="3:4" x14ac:dyDescent="0.25">
      <c r="C99" s="38"/>
      <c r="D99" s="38" t="s">
        <v>134</v>
      </c>
    </row>
    <row r="100" spans="3:4" x14ac:dyDescent="0.25">
      <c r="C100" s="39"/>
      <c r="D100" s="39" t="s">
        <v>135</v>
      </c>
    </row>
    <row r="101" spans="3:4" x14ac:dyDescent="0.25">
      <c r="C101" s="38"/>
      <c r="D101" s="38" t="s">
        <v>136</v>
      </c>
    </row>
    <row r="102" spans="3:4" x14ac:dyDescent="0.25">
      <c r="C102" s="39"/>
      <c r="D102" s="39" t="s">
        <v>137</v>
      </c>
    </row>
    <row r="103" spans="3:4" x14ac:dyDescent="0.25">
      <c r="C103" s="38"/>
      <c r="D103" s="38" t="s">
        <v>138</v>
      </c>
    </row>
    <row r="104" spans="3:4" x14ac:dyDescent="0.25">
      <c r="C104" s="39"/>
      <c r="D104" s="39" t="s">
        <v>139</v>
      </c>
    </row>
    <row r="105" spans="3:4" x14ac:dyDescent="0.25">
      <c r="C105" s="38"/>
      <c r="D105" s="38" t="s">
        <v>140</v>
      </c>
    </row>
    <row r="106" spans="3:4" x14ac:dyDescent="0.25">
      <c r="C106" s="39"/>
      <c r="D106" s="39" t="s">
        <v>141</v>
      </c>
    </row>
    <row r="107" spans="3:4" x14ac:dyDescent="0.25">
      <c r="C107" s="38"/>
      <c r="D107" s="38" t="s">
        <v>142</v>
      </c>
    </row>
    <row r="108" spans="3:4" x14ac:dyDescent="0.25">
      <c r="C108" s="39"/>
      <c r="D108" s="39" t="s">
        <v>143</v>
      </c>
    </row>
    <row r="109" spans="3:4" x14ac:dyDescent="0.25">
      <c r="C109" s="38"/>
      <c r="D109" s="38" t="s">
        <v>144</v>
      </c>
    </row>
    <row r="110" spans="3:4" x14ac:dyDescent="0.25">
      <c r="C110" s="39"/>
      <c r="D110" s="39" t="s">
        <v>145</v>
      </c>
    </row>
    <row r="111" spans="3:4" x14ac:dyDescent="0.25">
      <c r="C111" s="38"/>
      <c r="D111" s="38" t="s">
        <v>146</v>
      </c>
    </row>
    <row r="112" spans="3:4" x14ac:dyDescent="0.25">
      <c r="C112" s="39"/>
      <c r="D112" s="39" t="s">
        <v>147</v>
      </c>
    </row>
    <row r="113" spans="3:4" x14ac:dyDescent="0.25">
      <c r="C113" s="38"/>
      <c r="D113" s="38" t="s">
        <v>148</v>
      </c>
    </row>
    <row r="114" spans="3:4" x14ac:dyDescent="0.25">
      <c r="C114" s="39"/>
      <c r="D114" s="39" t="s">
        <v>149</v>
      </c>
    </row>
    <row r="115" spans="3:4" x14ac:dyDescent="0.25">
      <c r="C115" s="38"/>
      <c r="D115" s="38" t="s">
        <v>150</v>
      </c>
    </row>
    <row r="116" spans="3:4" x14ac:dyDescent="0.25">
      <c r="C116" s="39"/>
      <c r="D116" s="39" t="s">
        <v>151</v>
      </c>
    </row>
    <row r="117" spans="3:4" x14ac:dyDescent="0.25">
      <c r="C117" s="38"/>
      <c r="D117" s="38" t="s">
        <v>152</v>
      </c>
    </row>
    <row r="118" spans="3:4" x14ac:dyDescent="0.25">
      <c r="C118" s="39"/>
      <c r="D118" s="39" t="s">
        <v>153</v>
      </c>
    </row>
    <row r="119" spans="3:4" x14ac:dyDescent="0.25">
      <c r="C119" s="38"/>
      <c r="D119" s="38" t="s">
        <v>154</v>
      </c>
    </row>
    <row r="120" spans="3:4" x14ac:dyDescent="0.25">
      <c r="C120" s="39"/>
      <c r="D120" s="39" t="s">
        <v>155</v>
      </c>
    </row>
    <row r="121" spans="3:4" x14ac:dyDescent="0.25">
      <c r="C121" s="38"/>
      <c r="D121" s="38" t="s">
        <v>156</v>
      </c>
    </row>
    <row r="122" spans="3:4" x14ac:dyDescent="0.25">
      <c r="C122" s="39"/>
      <c r="D122" s="39" t="s">
        <v>157</v>
      </c>
    </row>
    <row r="123" spans="3:4" x14ac:dyDescent="0.25">
      <c r="C123" s="38"/>
      <c r="D123" s="38" t="s">
        <v>158</v>
      </c>
    </row>
    <row r="124" spans="3:4" x14ac:dyDescent="0.25">
      <c r="C124" s="39"/>
      <c r="D124" s="39" t="s">
        <v>159</v>
      </c>
    </row>
    <row r="125" spans="3:4" x14ac:dyDescent="0.25">
      <c r="C125" s="38"/>
      <c r="D125" s="38" t="s">
        <v>160</v>
      </c>
    </row>
    <row r="126" spans="3:4" x14ac:dyDescent="0.25">
      <c r="C126" s="39"/>
      <c r="D126" s="39" t="s">
        <v>161</v>
      </c>
    </row>
    <row r="127" spans="3:4" x14ac:dyDescent="0.25">
      <c r="C127" s="38"/>
      <c r="D127" s="38" t="s">
        <v>162</v>
      </c>
    </row>
    <row r="128" spans="3:4" x14ac:dyDescent="0.25">
      <c r="C128" s="39"/>
      <c r="D128" s="39" t="s">
        <v>163</v>
      </c>
    </row>
    <row r="129" spans="3:4" x14ac:dyDescent="0.25">
      <c r="C129" s="38"/>
      <c r="D129" s="38" t="s">
        <v>164</v>
      </c>
    </row>
    <row r="130" spans="3:4" x14ac:dyDescent="0.25">
      <c r="C130" s="39"/>
      <c r="D130" s="39" t="s">
        <v>165</v>
      </c>
    </row>
    <row r="131" spans="3:4" x14ac:dyDescent="0.25">
      <c r="C131" s="38"/>
      <c r="D131" s="38" t="s">
        <v>166</v>
      </c>
    </row>
    <row r="132" spans="3:4" x14ac:dyDescent="0.25">
      <c r="C132" s="39"/>
      <c r="D132" s="39" t="s">
        <v>167</v>
      </c>
    </row>
    <row r="133" spans="3:4" x14ac:dyDescent="0.25">
      <c r="C133" s="38"/>
      <c r="D133" s="38" t="s">
        <v>168</v>
      </c>
    </row>
    <row r="134" spans="3:4" x14ac:dyDescent="0.25">
      <c r="C134" s="39"/>
      <c r="D134" s="39" t="s">
        <v>169</v>
      </c>
    </row>
    <row r="135" spans="3:4" x14ac:dyDescent="0.25">
      <c r="C135" s="38"/>
      <c r="D135" s="38" t="s">
        <v>170</v>
      </c>
    </row>
    <row r="136" spans="3:4" x14ac:dyDescent="0.25">
      <c r="C136" s="39"/>
      <c r="D136" s="39" t="s">
        <v>171</v>
      </c>
    </row>
    <row r="137" spans="3:4" x14ac:dyDescent="0.25">
      <c r="C137" s="38"/>
      <c r="D137" s="38" t="s">
        <v>172</v>
      </c>
    </row>
    <row r="138" spans="3:4" x14ac:dyDescent="0.25">
      <c r="C138" s="39"/>
      <c r="D138" s="39" t="s">
        <v>173</v>
      </c>
    </row>
    <row r="139" spans="3:4" x14ac:dyDescent="0.25">
      <c r="C139" s="38"/>
      <c r="D139" s="38" t="s">
        <v>174</v>
      </c>
    </row>
    <row r="140" spans="3:4" x14ac:dyDescent="0.25">
      <c r="C140" s="39"/>
      <c r="D140" s="39" t="s">
        <v>175</v>
      </c>
    </row>
    <row r="141" spans="3:4" x14ac:dyDescent="0.25">
      <c r="C141" s="38"/>
      <c r="D141" s="38" t="s">
        <v>176</v>
      </c>
    </row>
    <row r="142" spans="3:4" x14ac:dyDescent="0.25">
      <c r="C142" s="39"/>
      <c r="D142" s="39" t="s">
        <v>177</v>
      </c>
    </row>
    <row r="143" spans="3:4" x14ac:dyDescent="0.25">
      <c r="C143" s="38"/>
      <c r="D143" s="38" t="s">
        <v>178</v>
      </c>
    </row>
    <row r="144" spans="3:4" x14ac:dyDescent="0.25">
      <c r="C144" s="39"/>
      <c r="D144" s="39" t="s">
        <v>179</v>
      </c>
    </row>
    <row r="145" spans="3:4" x14ac:dyDescent="0.25">
      <c r="C145" s="38"/>
      <c r="D145" s="38" t="s">
        <v>180</v>
      </c>
    </row>
    <row r="146" spans="3:4" x14ac:dyDescent="0.25">
      <c r="C146" s="39"/>
      <c r="D146" s="39" t="s">
        <v>181</v>
      </c>
    </row>
    <row r="147" spans="3:4" x14ac:dyDescent="0.25">
      <c r="C147" s="38"/>
      <c r="D147" s="38" t="s">
        <v>182</v>
      </c>
    </row>
    <row r="148" spans="3:4" x14ac:dyDescent="0.25">
      <c r="C148" s="39"/>
      <c r="D148" s="39" t="s">
        <v>183</v>
      </c>
    </row>
    <row r="149" spans="3:4" x14ac:dyDescent="0.25">
      <c r="C149" s="38"/>
      <c r="D149" s="38" t="s">
        <v>184</v>
      </c>
    </row>
    <row r="150" spans="3:4" x14ac:dyDescent="0.25">
      <c r="C150" s="39"/>
      <c r="D150" s="39" t="s">
        <v>185</v>
      </c>
    </row>
    <row r="151" spans="3:4" x14ac:dyDescent="0.25">
      <c r="C151" s="38"/>
      <c r="D151" s="38" t="s">
        <v>186</v>
      </c>
    </row>
    <row r="152" spans="3:4" x14ac:dyDescent="0.25">
      <c r="C152" s="39"/>
      <c r="D152" s="39" t="s">
        <v>187</v>
      </c>
    </row>
    <row r="153" spans="3:4" x14ac:dyDescent="0.25">
      <c r="C153" s="38"/>
      <c r="D153" s="38" t="s">
        <v>188</v>
      </c>
    </row>
    <row r="154" spans="3:4" x14ac:dyDescent="0.25">
      <c r="C154" s="39"/>
      <c r="D154" s="39" t="s">
        <v>189</v>
      </c>
    </row>
    <row r="155" spans="3:4" x14ac:dyDescent="0.25">
      <c r="C155" s="38"/>
      <c r="D155" s="38" t="s">
        <v>190</v>
      </c>
    </row>
    <row r="156" spans="3:4" x14ac:dyDescent="0.25">
      <c r="C156" s="39"/>
      <c r="D156" s="39" t="s">
        <v>191</v>
      </c>
    </row>
    <row r="157" spans="3:4" x14ac:dyDescent="0.25">
      <c r="C157" s="38"/>
      <c r="D157" s="38" t="s">
        <v>192</v>
      </c>
    </row>
    <row r="158" spans="3:4" x14ac:dyDescent="0.25">
      <c r="C158" s="39"/>
      <c r="D158" s="39" t="s">
        <v>193</v>
      </c>
    </row>
    <row r="159" spans="3:4" x14ac:dyDescent="0.25">
      <c r="C159" s="38"/>
      <c r="D159" s="38" t="s">
        <v>194</v>
      </c>
    </row>
    <row r="160" spans="3:4" x14ac:dyDescent="0.25">
      <c r="C160" s="39"/>
      <c r="D160" s="39" t="s">
        <v>195</v>
      </c>
    </row>
    <row r="161" spans="3:4" x14ac:dyDescent="0.25">
      <c r="C161" s="38"/>
      <c r="D161" s="38" t="s">
        <v>196</v>
      </c>
    </row>
    <row r="162" spans="3:4" x14ac:dyDescent="0.25">
      <c r="C162" s="39"/>
      <c r="D162" s="39" t="s">
        <v>197</v>
      </c>
    </row>
    <row r="163" spans="3:4" x14ac:dyDescent="0.25">
      <c r="C163" s="38"/>
      <c r="D163" s="38" t="s">
        <v>198</v>
      </c>
    </row>
    <row r="164" spans="3:4" x14ac:dyDescent="0.25">
      <c r="C164" s="39"/>
      <c r="D164" s="39" t="s">
        <v>199</v>
      </c>
    </row>
    <row r="165" spans="3:4" x14ac:dyDescent="0.25">
      <c r="C165" s="38"/>
      <c r="D165" s="38" t="s">
        <v>200</v>
      </c>
    </row>
    <row r="166" spans="3:4" x14ac:dyDescent="0.25">
      <c r="C166" s="39"/>
      <c r="D166" s="39" t="s">
        <v>201</v>
      </c>
    </row>
    <row r="167" spans="3:4" x14ac:dyDescent="0.25">
      <c r="C167" s="38"/>
      <c r="D167" s="38" t="s">
        <v>202</v>
      </c>
    </row>
    <row r="168" spans="3:4" x14ac:dyDescent="0.25">
      <c r="C168" s="39"/>
      <c r="D168" s="39" t="s">
        <v>203</v>
      </c>
    </row>
    <row r="169" spans="3:4" x14ac:dyDescent="0.25">
      <c r="C169" s="38"/>
      <c r="D169" s="38" t="s">
        <v>204</v>
      </c>
    </row>
    <row r="170" spans="3:4" x14ac:dyDescent="0.25">
      <c r="C170" s="39"/>
      <c r="D170" s="39" t="s">
        <v>205</v>
      </c>
    </row>
    <row r="171" spans="3:4" x14ac:dyDescent="0.25">
      <c r="C171" s="38"/>
      <c r="D171" s="38" t="s">
        <v>206</v>
      </c>
    </row>
    <row r="172" spans="3:4" x14ac:dyDescent="0.25">
      <c r="C172" s="39"/>
      <c r="D172" s="39" t="s">
        <v>207</v>
      </c>
    </row>
    <row r="173" spans="3:4" x14ac:dyDescent="0.25">
      <c r="C173" s="38"/>
      <c r="D173" s="38" t="s">
        <v>208</v>
      </c>
    </row>
    <row r="174" spans="3:4" x14ac:dyDescent="0.25">
      <c r="C174" s="39"/>
      <c r="D174" s="39" t="s">
        <v>209</v>
      </c>
    </row>
    <row r="175" spans="3:4" x14ac:dyDescent="0.25">
      <c r="C175" s="38"/>
      <c r="D175" s="38" t="s">
        <v>210</v>
      </c>
    </row>
    <row r="176" spans="3:4" x14ac:dyDescent="0.25">
      <c r="C176" s="39"/>
      <c r="D176" s="39" t="s">
        <v>211</v>
      </c>
    </row>
    <row r="177" spans="3:4" x14ac:dyDescent="0.25">
      <c r="C177" s="38"/>
      <c r="D177" s="38" t="s">
        <v>212</v>
      </c>
    </row>
    <row r="178" spans="3:4" x14ac:dyDescent="0.25">
      <c r="C178" s="39"/>
      <c r="D178" s="39" t="s">
        <v>213</v>
      </c>
    </row>
    <row r="179" spans="3:4" x14ac:dyDescent="0.25">
      <c r="C179" s="38"/>
      <c r="D179" s="38" t="s">
        <v>214</v>
      </c>
    </row>
    <row r="180" spans="3:4" x14ac:dyDescent="0.25">
      <c r="C180" s="39"/>
      <c r="D180" s="39" t="s">
        <v>215</v>
      </c>
    </row>
    <row r="181" spans="3:4" x14ac:dyDescent="0.25">
      <c r="C181" s="38"/>
      <c r="D181" s="38" t="s">
        <v>216</v>
      </c>
    </row>
    <row r="182" spans="3:4" x14ac:dyDescent="0.25">
      <c r="C182" s="39"/>
      <c r="D182" s="39" t="s">
        <v>217</v>
      </c>
    </row>
    <row r="183" spans="3:4" x14ac:dyDescent="0.25">
      <c r="C183" s="38"/>
      <c r="D183" s="38" t="s">
        <v>218</v>
      </c>
    </row>
    <row r="184" spans="3:4" x14ac:dyDescent="0.25">
      <c r="C184" s="39"/>
      <c r="D184" s="39" t="s">
        <v>219</v>
      </c>
    </row>
    <row r="185" spans="3:4" x14ac:dyDescent="0.25">
      <c r="C185" s="38"/>
      <c r="D185" s="38" t="s">
        <v>220</v>
      </c>
    </row>
    <row r="186" spans="3:4" x14ac:dyDescent="0.25">
      <c r="C186" s="39"/>
      <c r="D186" s="39" t="s">
        <v>221</v>
      </c>
    </row>
    <row r="187" spans="3:4" x14ac:dyDescent="0.25">
      <c r="C187" s="38"/>
      <c r="D187" s="38" t="s">
        <v>222</v>
      </c>
    </row>
    <row r="188" spans="3:4" x14ac:dyDescent="0.25">
      <c r="C188" s="39"/>
      <c r="D188" s="39" t="s">
        <v>223</v>
      </c>
    </row>
    <row r="189" spans="3:4" x14ac:dyDescent="0.25">
      <c r="C189" s="38"/>
      <c r="D189" s="38" t="s">
        <v>224</v>
      </c>
    </row>
    <row r="190" spans="3:4" x14ac:dyDescent="0.25">
      <c r="C190" s="39"/>
      <c r="D190" s="39" t="s">
        <v>225</v>
      </c>
    </row>
    <row r="191" spans="3:4" x14ac:dyDescent="0.25">
      <c r="C191" s="38"/>
      <c r="D191" s="38" t="s">
        <v>226</v>
      </c>
    </row>
    <row r="192" spans="3:4" x14ac:dyDescent="0.25">
      <c r="C192" s="39"/>
      <c r="D192" s="39" t="s">
        <v>227</v>
      </c>
    </row>
    <row r="193" spans="3:4" x14ac:dyDescent="0.25">
      <c r="C193" s="38"/>
      <c r="D193" s="38" t="s">
        <v>228</v>
      </c>
    </row>
    <row r="194" spans="3:4" x14ac:dyDescent="0.25">
      <c r="C194" s="39"/>
      <c r="D194" s="39" t="s">
        <v>229</v>
      </c>
    </row>
    <row r="195" spans="3:4" x14ac:dyDescent="0.25">
      <c r="C195" s="38"/>
      <c r="D195" s="38" t="s">
        <v>230</v>
      </c>
    </row>
    <row r="196" spans="3:4" x14ac:dyDescent="0.25">
      <c r="C196" s="39"/>
      <c r="D196" s="39" t="s">
        <v>231</v>
      </c>
    </row>
    <row r="197" spans="3:4" x14ac:dyDescent="0.25">
      <c r="C197" s="38"/>
      <c r="D197" s="38" t="s">
        <v>232</v>
      </c>
    </row>
    <row r="198" spans="3:4" x14ac:dyDescent="0.25">
      <c r="C198" s="39"/>
      <c r="D198" s="39" t="s">
        <v>233</v>
      </c>
    </row>
    <row r="199" spans="3:4" x14ac:dyDescent="0.25">
      <c r="C199" s="38"/>
      <c r="D199" s="38" t="s">
        <v>234</v>
      </c>
    </row>
    <row r="200" spans="3:4" x14ac:dyDescent="0.25">
      <c r="C200" s="39"/>
      <c r="D200" s="39" t="s">
        <v>235</v>
      </c>
    </row>
    <row r="201" spans="3:4" x14ac:dyDescent="0.25">
      <c r="C201" s="38"/>
      <c r="D201" s="38" t="s">
        <v>236</v>
      </c>
    </row>
    <row r="202" spans="3:4" x14ac:dyDescent="0.25">
      <c r="C202" s="39"/>
      <c r="D202" s="39" t="s">
        <v>237</v>
      </c>
    </row>
    <row r="203" spans="3:4" x14ac:dyDescent="0.25">
      <c r="C203" s="38"/>
      <c r="D203" s="38" t="s">
        <v>238</v>
      </c>
    </row>
    <row r="204" spans="3:4" x14ac:dyDescent="0.25">
      <c r="C204" s="39"/>
      <c r="D204" s="39" t="s">
        <v>239</v>
      </c>
    </row>
    <row r="205" spans="3:4" x14ac:dyDescent="0.25">
      <c r="C205" s="38"/>
      <c r="D205" s="38" t="s">
        <v>240</v>
      </c>
    </row>
    <row r="206" spans="3:4" x14ac:dyDescent="0.25">
      <c r="C206" s="39"/>
      <c r="D206" s="39" t="s">
        <v>241</v>
      </c>
    </row>
    <row r="207" spans="3:4" x14ac:dyDescent="0.25">
      <c r="C207" s="38"/>
      <c r="D207" s="38" t="s">
        <v>242</v>
      </c>
    </row>
    <row r="208" spans="3:4" x14ac:dyDescent="0.25">
      <c r="C208" s="39"/>
      <c r="D208" s="39" t="s">
        <v>243</v>
      </c>
    </row>
    <row r="209" spans="3:4" x14ac:dyDescent="0.25">
      <c r="C209" s="38"/>
      <c r="D209" s="38" t="s">
        <v>244</v>
      </c>
    </row>
    <row r="210" spans="3:4" x14ac:dyDescent="0.25">
      <c r="C210" s="39"/>
      <c r="D210" s="39" t="s">
        <v>245</v>
      </c>
    </row>
    <row r="211" spans="3:4" x14ac:dyDescent="0.25">
      <c r="C211" s="38"/>
      <c r="D211" s="38" t="s">
        <v>246</v>
      </c>
    </row>
    <row r="212" spans="3:4" x14ac:dyDescent="0.25">
      <c r="C212" s="39"/>
      <c r="D212" s="39" t="s">
        <v>247</v>
      </c>
    </row>
    <row r="213" spans="3:4" x14ac:dyDescent="0.25">
      <c r="C213" s="38"/>
      <c r="D213" s="38" t="s">
        <v>248</v>
      </c>
    </row>
    <row r="214" spans="3:4" x14ac:dyDescent="0.25">
      <c r="C214" s="39"/>
      <c r="D214" s="39" t="s">
        <v>249</v>
      </c>
    </row>
    <row r="215" spans="3:4" x14ac:dyDescent="0.25">
      <c r="C215" s="38"/>
      <c r="D215" s="38" t="s">
        <v>250</v>
      </c>
    </row>
    <row r="216" spans="3:4" x14ac:dyDescent="0.25">
      <c r="C216" s="39"/>
      <c r="D216" s="39" t="s">
        <v>251</v>
      </c>
    </row>
    <row r="217" spans="3:4" x14ac:dyDescent="0.25">
      <c r="C217" s="38"/>
      <c r="D217" s="38" t="s">
        <v>252</v>
      </c>
    </row>
    <row r="218" spans="3:4" ht="15.75" thickBot="1" x14ac:dyDescent="0.3">
      <c r="C218" s="41"/>
      <c r="D218" s="41" t="s">
        <v>253</v>
      </c>
    </row>
  </sheetData>
  <mergeCells count="1">
    <mergeCell ref="B2:D3"/>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4</vt:i4>
      </vt:variant>
      <vt:variant>
        <vt:lpstr>Plages nommées</vt:lpstr>
      </vt:variant>
      <vt:variant>
        <vt:i4>1</vt:i4>
      </vt:variant>
    </vt:vector>
  </HeadingPairs>
  <TitlesOfParts>
    <vt:vector size="5" baseType="lpstr">
      <vt:lpstr>clients</vt:lpstr>
      <vt:lpstr>articles</vt:lpstr>
      <vt:lpstr>panier</vt:lpstr>
      <vt:lpstr>param</vt:lpstr>
      <vt:lpstr>n_article</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ADAS COM</dc:creator>
  <cp:lastModifiedBy>ADAS COM</cp:lastModifiedBy>
  <dcterms:created xsi:type="dcterms:W3CDTF">2020-08-28T13:03:40Z</dcterms:created>
  <dcterms:modified xsi:type="dcterms:W3CDTF">2020-09-25T09:35:29Z</dcterms:modified>
</cp:coreProperties>
</file>