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elle\Downloads\"/>
    </mc:Choice>
  </mc:AlternateContent>
  <xr:revisionPtr revIDLastSave="0" documentId="13_ncr:1_{838ABC6B-D683-43DF-9735-6B916DDF613E}" xr6:coauthVersionLast="45" xr6:coauthVersionMax="45" xr10:uidLastSave="{00000000-0000-0000-0000-000000000000}"/>
  <bookViews>
    <workbookView xWindow="1425" yWindow="-15870" windowWidth="25440" windowHeight="15390" activeTab="1" xr2:uid="{3143B252-9C36-4D6F-B496-2D172DA26953}"/>
  </bookViews>
  <sheets>
    <sheet name="FTE - Verticales" sheetId="2" r:id="rId1"/>
    <sheet name="results" sheetId="1" r:id="rId2"/>
  </sheets>
  <externalReferences>
    <externalReference r:id="rId3"/>
  </externalReferences>
  <definedNames>
    <definedName name="_Key1" hidden="1">#REF!</definedName>
    <definedName name="_Order1" hidden="1">255</definedName>
    <definedName name="_Order2" hidden="1">255</definedName>
    <definedName name="_Regression_Out" hidden="1">#REF!</definedName>
    <definedName name="_Regression_X" hidden="1">#REF!</definedName>
    <definedName name="_Regression_Y" hidden="1">#REF!</definedName>
    <definedName name="abc" hidden="1">{#N/A,#N/A,TRUE,"Cover sheet";#N/A,#N/A,TRUE,"DCF analysis";#N/A,#N/A,TRUE,"WACC calculation"}</definedName>
    <definedName name="BG" hidden="1">{#N/A,#N/A,TRUE,"Cover sheet";#N/A,#N/A,TRUE,"DCF analysis";#N/A,#N/A,TRUE,"WACC calculation"}</definedName>
    <definedName name="coucou" hidden="1">{#N/A,#N/A,TRUE,"Cover sheet";#N/A,#N/A,TRUE,"INPUTS";#N/A,#N/A,TRUE,"OUTPUTS";#N/A,#N/A,TRUE,"VALUATION"}</definedName>
    <definedName name="dates">OFFSET('FTE - Verticales'!$G$3,,,,COUNT('FTE - Verticales'!$2:$2))</definedName>
    <definedName name="department">OFFSET('FTE - Verticales'!$D$6,,,MATCH("z^z",'FTE - Verticales'!$D:$D)-5,)</definedName>
    <definedName name="FGFR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Frank" hidden="1">{#N/A,#N/A,TRUE,"Cover sheet";#N/A,#N/A,TRUE,"DCF analysis";#N/A,#N/A,TRUE,"WACC calculation"}</definedName>
    <definedName name="g" hidden="1">{#N/A,#N/A,TRUE,"Cover sheet";#N/A,#N/A,TRUE,"DCF analysis";#N/A,#N/A,TRUE,"WACC calculation"}</definedName>
    <definedName name="gd" hidden="1">{#N/A,#N/A,TRUE,"Cover sheet";#N/A,#N/A,TRUE,"INPUTS";#N/A,#N/A,TRUE,"OUTPUTS";#N/A,#N/A,TRUE,"VALUATION"}</definedName>
    <definedName name="gogo" hidden="1">{#N/A,#N/A,TRUE,"Cover sheet";#N/A,#N/A,TRUE,"INPUTS";#N/A,#N/A,TRUE,"OUTPUTS";#N/A,#N/A,TRUE,"VALUATION"}</definedName>
    <definedName name="keyfin2" hidden="1">{#N/A,#N/A,TRUE,"Cover sheet";#N/A,#N/A,TRUE,"DCF analysis";#N/A,#N/A,TRUE,"WACC calculation"}</definedName>
    <definedName name="klj" hidden="1">{#N/A,#N/A,TRUE,"Cover sheet";#N/A,#N/A,TRUE,"DCF analysis";#N/A,#N/A,TRUE,"WACC calculation"}</definedName>
    <definedName name="kmh" hidden="1">{#N/A,#N/A,TRUE,"Cover sheet";#N/A,#N/A,TRUE,"DCF analysis";#N/A,#N/A,TRUE,"WACC calculation"}</definedName>
    <definedName name="lala" hidden="1">{#N/A,#N/A,TRUE,"Cover sheet";#N/A,#N/A,TRUE,"DCF analysis";#N/A,#N/A,TRUE,"WACC calculation"}</definedName>
    <definedName name="newDC" hidden="1">{#N/A,#N/A,TRUE,"Cover sheet";#N/A,#N/A,TRUE,"DCF analysis";#N/A,#N/A,TRUE,"WACC calculation"}</definedName>
    <definedName name="Pres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qq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qsdjlgzerg" hidden="1">{#N/A,#N/A,TRUE,"Cover sheet";#N/A,#N/A,TRUE,"DCF analysis";#N/A,#N/A,TRUE,"WACC calculation"}</definedName>
    <definedName name="qsfd" hidden="1">{#N/A,#N/A,TRUE,"Cover sheet";#N/A,#N/A,TRUE,"INPUTS";#N/A,#N/A,TRUE,"OUTPUTS";#N/A,#N/A,TRUE,"VALUATION"}</definedName>
    <definedName name="sa" hidden="1">{#N/A,#N/A,TRUE,"Cover sheet";#N/A,#N/A,TRUE,"INPUTS";#N/A,#N/A,TRUE,"OUTPUTS";#N/A,#N/A,TRUE,"VALUATION"}</definedName>
    <definedName name="sdfsdf" hidden="1">{#N/A,#N/A,TRUE,"Cover sheet";#N/A,#N/A,TRUE,"INPUTS";#N/A,#N/A,TRUE,"OUTPUTS";#N/A,#N/A,TRUE,"VALUATION"}</definedName>
    <definedName name="tableau">OFFSET(dates,3,,ROWS(department))</definedName>
    <definedName name="verticale">OFFSET(dates,-1,)</definedName>
    <definedName name="wrn.Antonelle." hidden="1">{#N/A,#N/A,FALSE,"P&amp;L";#N/A,#N/A,FALSE,"bilan";#N/A,#N/A,FALSE,"DCF"}</definedName>
    <definedName name="wrn.baseDEV." hidden="1">{"cover",#N/A,TRUE,"Cover";"pnldet",#N/A,TRUE,"BaseCaseDEV";"pnl",#N/A,TRUE,"BaseCaseDEV";"bil",#N/A,TRUE,"BaseCaseDEV";"tabfi",#N/A,TRUE,"BaseCaseDEV";"ratios",#N/A,TRUE,"BaseCaseDEV";"variab",#N/A,TRUE,"BaseCaseDEV";"inv",#N/A,TRUE,"BaseCaseDEV"}</definedName>
    <definedName name="wrn.fred." hidden="1">{"cover",#N/A,TRUE,"BaseCase";"pnl",#N/A,TRUE,"BaseCase";"pnldet",#N/A,TRUE,"BaseCase";"bil",#N/A,TRUE,"BaseCase";"tabfi",#N/A,TRUE,"BaseCase";"ratios",#N/A,TRUE,"BaseCase";"variab",#N/A,TRUE,"BaseCase";"inv",#N/A,TRUE,"BaseCase"}</definedName>
    <definedName name="wrn.Full." hidden="1">{#N/A,#N/A,FALSE,"Cover";"outputs total",#N/A,FALSE,"Outputs"}</definedName>
    <definedName name="wrn.Full._.model." hidden="1">{#N/A,#N/A,TRUE,"Cover sheet";#N/A,#N/A,TRUE,"Summary";#N/A,#N/A,TRUE,"Key Assumptions";#N/A,#N/A,TRUE,"Profit &amp; Loss";#N/A,#N/A,TRUE,"Balance Sheet";#N/A,#N/A,TRUE,"Cashflow";#N/A,#N/A,TRUE,"IRR";#N/A,#N/A,TRUE,"Ratios";#N/A,#N/A,TRUE,"Debt analysis"}</definedName>
    <definedName name="wrn.lh97." hidden="1">{"RETRO",#N/A,FALSE,"Ret";"retro",#N/A,FALSE,"Ret_RO";"retp",#N/A,FALSE,"Ret_P";"livro",#N/A,FALSE,"Livr_RO";"livp",#N/A,FALSE,"Livr_P";"puro",#N/A,FALSE,"Pu_RO";"pup",#N/A,FALSE,"Pu_P";"stocro",#N/A,FALSE,"Stock_RO";"stocp",#N/A,FALSE,"Stock_P";"vitro",#N/A,FALSE,"Vitr-RO";"vitp",#N/A,FALSE,"Vitr-P";"destro",#N/A,FALSE,"Dest_RO";"destp",#N/A,FALSE,"Dest_P"}</definedName>
    <definedName name="wrn.newDEV." hidden="1">{"cover",#N/A,TRUE,"Cover";"pnl_NEWDEV",#N/A,TRUE,"NewCaseDEV";"bil_NEWDEV",#N/A,TRUE,"NewCaseDEV";"tabfi_NEWDEV",#N/A,TRUE,"NewCaseDEV";"ratios_NEWDEV",#N/A,TRUE,"NewCaseDEV";"variab_NEWDEV",#N/A,TRUE,"NewCaseDEV";"inv_NEWDEV",#N/A,TRUE,"NewCaseDEV"}</definedName>
    <definedName name="wrn.newEUR." hidden="1">{"cover",#N/A,TRUE,"Cover";"pnl_NEWEUR",#N/A,TRUE,"NewCaseEUR";"bil_NEWEUR",#N/A,TRUE,"NewCaseEUR";"tabfi_NEWEUR",#N/A,TRUE,"NewCaseEUR";"ratios_NEWEUR",#N/A,TRUE,"NewCaseEUR";"variab_NEWEUR",#N/A,TRUE,"NewCaseEUR";"inv_NEWEUR",#N/A,TRUE,"NewCaseEUR"}</definedName>
    <definedName name="wrn.Summary." hidden="1">{#N/A,#N/A,FALSE,"Cover";#N/A,#N/A,FALSE,"Outputs";#N/A,#N/A,FALSE,"Control (In)";"tesco summary",#N/A,FALSE,"Tesco";"Outputs and Co Summaries",#N/A,FALSE,"Sainsbury";"Outputs and Co Summaries",#N/A,FALSE,"Carrefour";"Outputs and Co Summaries",#N/A,FALSE,"Co D";"Outputs and Co Summaries",#N/A,FALSE,"Co E"}</definedName>
    <definedName name="wrn.Summary._.with._.short._.outputs." hidden="1">{#N/A,#N/A,FALSE,"Cover";"Short outputs",#N/A,FALSE,"Outputs";#N/A,#N/A,FALSE,"Control (In)";"tesco summary",#N/A,FALSE,"Tesco";"Outputs and Co summaries",#N/A,FALSE,"Sainsbury";"Outputs and Co Summaries",#N/A,FALSE,"Carrefour";"Outputs and Co summaries",#N/A,FALSE,"Co D";"Outputs and Co summaries",#N/A,FALSE,"Co E"}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F40" i="2" l="1"/>
  <c r="CE40" i="2"/>
  <c r="CD40" i="2"/>
  <c r="CC40" i="2"/>
  <c r="CB40" i="2"/>
  <c r="CA40" i="2"/>
  <c r="CG38" i="2"/>
  <c r="D38" i="2"/>
  <c r="C38" i="2"/>
  <c r="CG37" i="2"/>
  <c r="C37" i="2"/>
  <c r="D37" i="2" s="1"/>
  <c r="CG36" i="2"/>
  <c r="C36" i="2"/>
  <c r="D36" i="2" s="1"/>
  <c r="B4" i="1" s="1" a="1"/>
  <c r="B4" i="1" s="1"/>
  <c r="CG35" i="2"/>
  <c r="C35" i="2"/>
  <c r="D35" i="2" s="1"/>
  <c r="CG34" i="2"/>
  <c r="D34" i="2"/>
  <c r="C34" i="2"/>
  <c r="CG33" i="2"/>
  <c r="D33" i="2"/>
  <c r="C33" i="2"/>
  <c r="CG32" i="2"/>
  <c r="D32" i="2"/>
  <c r="B5" i="1" s="1" a="1"/>
  <c r="B5" i="1" s="1"/>
  <c r="C32" i="2"/>
  <c r="CG31" i="2"/>
  <c r="C31" i="2"/>
  <c r="D31" i="2" s="1"/>
  <c r="CG29" i="2"/>
  <c r="D29" i="2"/>
  <c r="C29" i="2"/>
  <c r="CG27" i="2"/>
  <c r="C27" i="2"/>
  <c r="D27" i="2" s="1"/>
  <c r="CG26" i="2"/>
  <c r="C26" i="2"/>
  <c r="D26" i="2" s="1"/>
  <c r="CG25" i="2"/>
  <c r="C25" i="2"/>
  <c r="D25" i="2" s="1"/>
  <c r="CG24" i="2"/>
  <c r="D24" i="2"/>
  <c r="C24" i="2"/>
  <c r="CG23" i="2"/>
  <c r="D23" i="2"/>
  <c r="C23" i="2"/>
  <c r="CG21" i="2"/>
  <c r="D21" i="2"/>
  <c r="C21" i="2"/>
  <c r="CG20" i="2"/>
  <c r="C20" i="2"/>
  <c r="D20" i="2" s="1"/>
  <c r="CG19" i="2"/>
  <c r="D19" i="2"/>
  <c r="C19" i="2"/>
  <c r="CG18" i="2"/>
  <c r="C18" i="2"/>
  <c r="D18" i="2" s="1"/>
  <c r="CG17" i="2"/>
  <c r="C17" i="2"/>
  <c r="D17" i="2" s="1"/>
  <c r="CG15" i="2"/>
  <c r="C15" i="2"/>
  <c r="D15" i="2" s="1"/>
  <c r="CG14" i="2"/>
  <c r="D14" i="2"/>
  <c r="C14" i="2"/>
  <c r="CG13" i="2"/>
  <c r="D13" i="2"/>
  <c r="C13" i="2"/>
  <c r="CG12" i="2"/>
  <c r="D12" i="2"/>
  <c r="C12" i="2"/>
  <c r="CG11" i="2"/>
  <c r="C11" i="2"/>
  <c r="D11" i="2" s="1"/>
  <c r="CG10" i="2"/>
  <c r="D10" i="2"/>
  <c r="C10" i="2"/>
  <c r="CG9" i="2"/>
  <c r="C9" i="2"/>
  <c r="D9" i="2" s="1"/>
  <c r="CG7" i="2"/>
  <c r="C7" i="2"/>
  <c r="D7" i="2" s="1"/>
  <c r="CG6" i="2"/>
  <c r="CG40" i="2" s="1"/>
  <c r="C6" i="2"/>
  <c r="D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<sst xmlns="http://schemas.openxmlformats.org/spreadsheetml/2006/main" count="133" uniqueCount="49">
  <si>
    <t>HC</t>
  </si>
  <si>
    <t>G&amp;A</t>
  </si>
  <si>
    <t>Total</t>
  </si>
  <si>
    <t>FTE</t>
  </si>
  <si>
    <t>FTE - Verticales</t>
  </si>
  <si>
    <t>E-commerce</t>
  </si>
  <si>
    <t>Delivery</t>
  </si>
  <si>
    <t>Other</t>
  </si>
  <si>
    <t>B to C (Wedding)</t>
  </si>
  <si>
    <t>New Vertical</t>
  </si>
  <si>
    <t>New Tech</t>
  </si>
  <si>
    <t>HC - Total</t>
  </si>
  <si>
    <t>Core business</t>
  </si>
  <si>
    <t>MyM/MD</t>
  </si>
  <si>
    <t>Photo Margin</t>
  </si>
  <si>
    <t>S&amp;W Editing</t>
  </si>
  <si>
    <t>S&amp;W Editing Video</t>
  </si>
  <si>
    <t>Contrib. Margin</t>
  </si>
  <si>
    <t>S&amp;W photoshoot Bookers</t>
  </si>
  <si>
    <t>S&amp;W Customer Service</t>
  </si>
  <si>
    <t>S&amp;W Upload and Selection</t>
  </si>
  <si>
    <t>S&amp;W Production</t>
  </si>
  <si>
    <t>S&amp;W Account Management</t>
  </si>
  <si>
    <t>S&amp;W Ops Delivery</t>
  </si>
  <si>
    <t>S&amp;W Customer success</t>
  </si>
  <si>
    <t>Sales, Business Development &amp; Marketing (Acquisition)</t>
  </si>
  <si>
    <t>S&amp;W Sales</t>
  </si>
  <si>
    <t>S&amp;W Sales Bonuses</t>
  </si>
  <si>
    <t>S&amp;W Marketing</t>
  </si>
  <si>
    <t>S&amp;W Design - Marketing</t>
  </si>
  <si>
    <t>S&amp;W Photo - Quality</t>
  </si>
  <si>
    <t>S&amp;W - Finance</t>
  </si>
  <si>
    <t>S&amp;W - Legal</t>
  </si>
  <si>
    <t>S&amp;W - HR</t>
  </si>
  <si>
    <t>S&amp;W - Management</t>
  </si>
  <si>
    <t>S&amp;W - Growth</t>
  </si>
  <si>
    <t>Invest. - S. Acq.</t>
  </si>
  <si>
    <t>S&amp;W Supply Acquisition</t>
  </si>
  <si>
    <t>Invest. - Tech</t>
  </si>
  <si>
    <t>S&amp;W R&amp;D</t>
  </si>
  <si>
    <t>S&amp;W IT</t>
  </si>
  <si>
    <t>S&amp;W Engineering</t>
  </si>
  <si>
    <t>S&amp;W Product</t>
  </si>
  <si>
    <t>S&amp;W Design - Product</t>
  </si>
  <si>
    <t>S&amp;W BI</t>
  </si>
  <si>
    <t>Invest. - Branding</t>
  </si>
  <si>
    <t>S&amp;W PR</t>
  </si>
  <si>
    <t>S&amp;W Photo - Branding</t>
  </si>
  <si>
    <t>SAAS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</si>
</sst>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#,##0_);\(#,##0\);&quot;-&quot;_);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0" fillId="0" borderId="0" xfId="0" applyAlignment="1">
      <alignment horizontal="left" inden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indent="2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/>
    </xf>
    <xf numFmtId="164" fontId="5" fillId="2" borderId="1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right" vertical="center"/>
    </xf>
    <xf numFmtId="165" fontId="4" fillId="2" borderId="0" xfId="0" applyNumberFormat="1" applyFont="1" applyFill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165" fontId="5" fillId="0" borderId="6" xfId="0" applyNumberFormat="1" applyFont="1" applyBorder="1" applyAlignment="1">
      <alignment vertical="center"/>
    </xf>
    <xf numFmtId="165" fontId="5" fillId="2" borderId="6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.shortcut-targets-by-id\1qiGn5fwDwz2_WANv2wqC05_XjOvb_N7X\FINANCE%202.0\00.%20FINANCE%20FR\00.%202020\E.%20HEADCOUNT\HCT%20-%20Full%202020%20-%20Suivi%20-%20009%20(DRAF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utput MBR"/>
      <sheetName val="Graphs"/>
      <sheetName val="FTE - Verticales"/>
      <sheetName val="HC - Verticales"/>
      <sheetName val="S&amp;W - Verticales"/>
      <sheetName val="FTE - Pays"/>
      <sheetName val="S&amp;W Pays"/>
      <sheetName val="HC data"/>
      <sheetName val="S&amp;W"/>
      <sheetName val="Mapping"/>
      <sheetName val="Sheet5"/>
      <sheetName val="Data"/>
      <sheetName val="HC - Opérationnel &gt;"/>
      <sheetName val="HC Stats - Operational"/>
      <sheetName val="HC Stats - Histo"/>
      <sheetName val="FTE Stats - Operational"/>
      <sheetName val="FTE Stats - Histo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S&amp;W Editing</v>
          </cell>
          <cell r="B1" t="str">
            <v>DELIVERY</v>
          </cell>
        </row>
        <row r="2">
          <cell r="A2" t="str">
            <v>S&amp;W Editing Video</v>
          </cell>
          <cell r="B2" t="str">
            <v>DELIVERY</v>
          </cell>
        </row>
        <row r="3">
          <cell r="A3" t="str">
            <v>S&amp;W photoshoot Bookers</v>
          </cell>
          <cell r="B3" t="str">
            <v>DELIVERY</v>
          </cell>
        </row>
        <row r="4">
          <cell r="A4" t="str">
            <v>S&amp;W Customer Service</v>
          </cell>
          <cell r="B4" t="str">
            <v>DELIVERY</v>
          </cell>
        </row>
        <row r="5">
          <cell r="A5" t="str">
            <v>S&amp;W Upload and Selection</v>
          </cell>
          <cell r="B5" t="str">
            <v>DELIVERY</v>
          </cell>
        </row>
        <row r="6">
          <cell r="A6" t="str">
            <v>S&amp;W Production</v>
          </cell>
          <cell r="B6" t="str">
            <v>DELIVERY</v>
          </cell>
        </row>
        <row r="7">
          <cell r="A7" t="str">
            <v>S&amp;W Account Management</v>
          </cell>
          <cell r="B7" t="str">
            <v>DELIVERY</v>
          </cell>
        </row>
        <row r="8">
          <cell r="A8" t="str">
            <v>S&amp;W Ops Delivery</v>
          </cell>
          <cell r="B8" t="str">
            <v>DELIVERY</v>
          </cell>
        </row>
        <row r="9">
          <cell r="A9" t="str">
            <v>S&amp;W Customer success</v>
          </cell>
          <cell r="B9" t="str">
            <v>SALES</v>
          </cell>
        </row>
        <row r="10">
          <cell r="A10" t="str">
            <v>S&amp;W Sales</v>
          </cell>
          <cell r="B10" t="str">
            <v>SALES</v>
          </cell>
        </row>
        <row r="11">
          <cell r="A11" t="str">
            <v>S&amp;W Sales Bonuses</v>
          </cell>
          <cell r="B11" t="str">
            <v>SALES</v>
          </cell>
        </row>
        <row r="12">
          <cell r="A12" t="str">
            <v>S&amp;W Marketing</v>
          </cell>
          <cell r="B12" t="str">
            <v>MARKETING</v>
          </cell>
        </row>
        <row r="13">
          <cell r="A13" t="str">
            <v>S&amp;W Design - Marketing</v>
          </cell>
          <cell r="B13" t="str">
            <v>MARKETING</v>
          </cell>
        </row>
        <row r="14">
          <cell r="A14" t="str">
            <v>S&amp;W Photo - Quality</v>
          </cell>
          <cell r="B14" t="str">
            <v>MARKETING</v>
          </cell>
        </row>
        <row r="15">
          <cell r="A15" t="str">
            <v>S&amp;W - Finance</v>
          </cell>
          <cell r="B15" t="str">
            <v>G&amp;A</v>
          </cell>
        </row>
        <row r="16">
          <cell r="A16" t="str">
            <v>S&amp;W - Legal</v>
          </cell>
          <cell r="B16" t="str">
            <v>G&amp;A</v>
          </cell>
        </row>
        <row r="17">
          <cell r="A17" t="str">
            <v>S&amp;W - HR</v>
          </cell>
          <cell r="B17" t="str">
            <v>G&amp;A</v>
          </cell>
        </row>
        <row r="18">
          <cell r="A18" t="str">
            <v>S&amp;W - Management</v>
          </cell>
          <cell r="B18" t="str">
            <v>G&amp;A</v>
          </cell>
        </row>
        <row r="19">
          <cell r="A19" t="str">
            <v>S&amp;W - Growth</v>
          </cell>
          <cell r="B19" t="str">
            <v>G&amp;A</v>
          </cell>
        </row>
        <row r="20">
          <cell r="A20" t="str">
            <v>S&amp;W Supply Acquisition</v>
          </cell>
          <cell r="B20" t="str">
            <v>PARTNERS</v>
          </cell>
        </row>
        <row r="21">
          <cell r="A21" t="str">
            <v>S&amp;W R&amp;D</v>
          </cell>
          <cell r="B21" t="str">
            <v>TECH</v>
          </cell>
        </row>
        <row r="22">
          <cell r="A22" t="str">
            <v>S&amp;W IT</v>
          </cell>
          <cell r="B22" t="str">
            <v>TECH</v>
          </cell>
        </row>
        <row r="23">
          <cell r="A23" t="str">
            <v>S&amp;W Engineering</v>
          </cell>
          <cell r="B23" t="str">
            <v>TECH</v>
          </cell>
        </row>
        <row r="24">
          <cell r="A24" t="str">
            <v>S&amp;W Product</v>
          </cell>
          <cell r="B24" t="str">
            <v>TECH</v>
          </cell>
        </row>
        <row r="25">
          <cell r="A25" t="str">
            <v>S&amp;W Design - Product</v>
          </cell>
          <cell r="B25" t="str">
            <v>TECH</v>
          </cell>
        </row>
        <row r="26">
          <cell r="A26" t="str">
            <v>S&amp;W BI</v>
          </cell>
          <cell r="B26" t="str">
            <v>TECH</v>
          </cell>
        </row>
        <row r="27">
          <cell r="A27" t="str">
            <v>S&amp;W PR</v>
          </cell>
          <cell r="B27" t="str">
            <v>MARKETING</v>
          </cell>
        </row>
        <row r="28">
          <cell r="A28" t="str">
            <v>S&amp;W Photo - Branding</v>
          </cell>
          <cell r="B28" t="str">
            <v>MARKETING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85A2-3A83-4F1C-A309-DF24981F39DC}">
  <dimension ref="A2:JM40"/>
  <sheetViews>
    <sheetView showGridLines="0" zoomScale="85" zoomScaleNormal="85" workbookViewId="0">
      <selection activeCell="A4" sqref="A4:XFD4"/>
    </sheetView>
  </sheetViews>
  <sheetFormatPr defaultColWidth="8.6640625" defaultRowHeight="14.4" outlineLevelCol="1" x14ac:dyDescent="0.3"/>
  <cols>
    <col min="1" max="1" width="1.6640625" customWidth="1" outlineLevel="1"/>
    <col min="2" max="2" width="14.33203125" customWidth="1" outlineLevel="1"/>
    <col min="3" max="5" width="20.5546875" customWidth="1"/>
    <col min="7" max="12" width="8.6640625" customWidth="1" outlineLevel="1"/>
    <col min="14" max="14" width="1.6640625" customWidth="1"/>
    <col min="15" max="20" width="8.6640625" customWidth="1" outlineLevel="1"/>
    <col min="22" max="22" width="1.6640625" customWidth="1"/>
    <col min="23" max="28" width="8.6640625" customWidth="1" outlineLevel="1"/>
    <col min="30" max="30" width="1.6640625" customWidth="1"/>
    <col min="31" max="36" width="8.6640625" customWidth="1" outlineLevel="1"/>
    <col min="38" max="38" width="1.6640625" customWidth="1"/>
    <col min="39" max="44" width="8.6640625" customWidth="1" outlineLevel="1"/>
    <col min="46" max="46" width="1.6640625" customWidth="1"/>
    <col min="47" max="52" width="8.6640625" customWidth="1" outlineLevel="1"/>
    <col min="54" max="54" width="1.6640625" customWidth="1"/>
    <col min="55" max="60" width="8.6640625" customWidth="1" outlineLevel="1"/>
    <col min="61" max="61" width="8.6640625" customWidth="1"/>
    <col min="62" max="62" width="1.6640625" customWidth="1" outlineLevel="1"/>
    <col min="63" max="68" width="8.6640625" customWidth="1" outlineLevel="1"/>
    <col min="70" max="70" width="1.6640625" customWidth="1"/>
    <col min="71" max="76" width="8.6640625" customWidth="1" outlineLevel="1"/>
    <col min="78" max="78" width="1.6640625" customWidth="1"/>
    <col min="79" max="84" width="8.6640625" customWidth="1" outlineLevel="1"/>
    <col min="85" max="85" width="10.44140625" bestFit="1" customWidth="1"/>
    <col min="86" max="86" width="1.6640625" customWidth="1"/>
  </cols>
  <sheetData>
    <row r="2" spans="2:88" s="1" customFormat="1" x14ac:dyDescent="0.3">
      <c r="M2" s="1" t="s">
        <v>0</v>
      </c>
      <c r="U2" s="1" t="s">
        <v>0</v>
      </c>
      <c r="AC2" s="1" t="s">
        <v>0</v>
      </c>
      <c r="AK2" s="6" t="s">
        <v>3</v>
      </c>
      <c r="AS2" s="6" t="s">
        <v>3</v>
      </c>
      <c r="BA2" s="6" t="s">
        <v>3</v>
      </c>
      <c r="BI2" s="1" t="s">
        <v>3</v>
      </c>
      <c r="BQ2" s="1" t="s">
        <v>3</v>
      </c>
      <c r="BY2" s="1" t="s">
        <v>3</v>
      </c>
      <c r="CG2" s="1" t="s">
        <v>3</v>
      </c>
    </row>
    <row r="3" spans="2:88" s="9" customFormat="1" x14ac:dyDescent="0.3">
      <c r="B3" s="7" t="s">
        <v>11</v>
      </c>
      <c r="C3" s="8"/>
      <c r="D3" s="8"/>
      <c r="E3" s="8"/>
      <c r="G3" s="10">
        <v>43861</v>
      </c>
      <c r="H3" s="10">
        <v>43861</v>
      </c>
      <c r="I3" s="10">
        <v>43861</v>
      </c>
      <c r="J3" s="10">
        <v>43861</v>
      </c>
      <c r="K3" s="10">
        <v>43861</v>
      </c>
      <c r="L3" s="10">
        <v>43861</v>
      </c>
      <c r="M3" s="10">
        <v>43861</v>
      </c>
      <c r="N3" s="8"/>
      <c r="O3" s="10">
        <v>43890</v>
      </c>
      <c r="P3" s="10">
        <v>43890</v>
      </c>
      <c r="Q3" s="10">
        <v>43890</v>
      </c>
      <c r="R3" s="10">
        <v>43890</v>
      </c>
      <c r="S3" s="10">
        <v>43890</v>
      </c>
      <c r="T3" s="10">
        <v>43890</v>
      </c>
      <c r="U3" s="10">
        <v>43890</v>
      </c>
      <c r="W3" s="10">
        <v>43921</v>
      </c>
      <c r="X3" s="10">
        <v>43921</v>
      </c>
      <c r="Y3" s="10">
        <v>43921</v>
      </c>
      <c r="Z3" s="10">
        <v>43921</v>
      </c>
      <c r="AA3" s="10">
        <v>43921</v>
      </c>
      <c r="AB3" s="10">
        <v>43921</v>
      </c>
      <c r="AC3" s="10">
        <v>43921</v>
      </c>
      <c r="AE3" s="10">
        <v>43951</v>
      </c>
      <c r="AF3" s="10">
        <v>43951</v>
      </c>
      <c r="AG3" s="10">
        <v>43951</v>
      </c>
      <c r="AH3" s="10">
        <v>43951</v>
      </c>
      <c r="AI3" s="10">
        <v>43951</v>
      </c>
      <c r="AJ3" s="10">
        <v>43951</v>
      </c>
      <c r="AK3" s="10">
        <v>43951</v>
      </c>
      <c r="AM3" s="10">
        <v>43982</v>
      </c>
      <c r="AN3" s="10">
        <v>43982</v>
      </c>
      <c r="AO3" s="10">
        <v>43982</v>
      </c>
      <c r="AP3" s="10">
        <v>43982</v>
      </c>
      <c r="AQ3" s="10">
        <v>43982</v>
      </c>
      <c r="AR3" s="10">
        <v>43982</v>
      </c>
      <c r="AS3" s="10">
        <v>43982</v>
      </c>
      <c r="AU3" s="10">
        <v>44012</v>
      </c>
      <c r="AV3" s="10">
        <v>44012</v>
      </c>
      <c r="AW3" s="10">
        <v>44012</v>
      </c>
      <c r="AX3" s="10">
        <v>44012</v>
      </c>
      <c r="AY3" s="10">
        <v>44012</v>
      </c>
      <c r="AZ3" s="10">
        <v>44012</v>
      </c>
      <c r="BA3" s="10">
        <v>44012</v>
      </c>
      <c r="BB3" s="1"/>
      <c r="BC3" s="10">
        <v>44043</v>
      </c>
      <c r="BD3" s="10">
        <v>44043</v>
      </c>
      <c r="BE3" s="10">
        <v>44043</v>
      </c>
      <c r="BF3" s="10">
        <v>44043</v>
      </c>
      <c r="BG3" s="10">
        <v>44043</v>
      </c>
      <c r="BH3" s="10">
        <v>44043</v>
      </c>
      <c r="BI3" s="10">
        <v>44043</v>
      </c>
      <c r="BJ3" s="1"/>
      <c r="BK3" s="10">
        <v>44074</v>
      </c>
      <c r="BL3" s="10">
        <v>44074</v>
      </c>
      <c r="BM3" s="10">
        <v>44074</v>
      </c>
      <c r="BN3" s="10">
        <v>44074</v>
      </c>
      <c r="BO3" s="10">
        <v>44074</v>
      </c>
      <c r="BP3" s="10">
        <v>44074</v>
      </c>
      <c r="BQ3" s="10">
        <v>44074</v>
      </c>
      <c r="BR3" s="1"/>
      <c r="BS3" s="10">
        <v>44104</v>
      </c>
      <c r="BT3" s="10">
        <v>44104</v>
      </c>
      <c r="BU3" s="10">
        <v>44104</v>
      </c>
      <c r="BV3" s="10">
        <v>44104</v>
      </c>
      <c r="BW3" s="10">
        <v>44104</v>
      </c>
      <c r="BX3" s="10">
        <v>44104</v>
      </c>
      <c r="BY3" s="10">
        <v>44104</v>
      </c>
      <c r="BZ3" s="1"/>
      <c r="CA3" s="10">
        <v>44135</v>
      </c>
      <c r="CB3" s="10">
        <v>44135</v>
      </c>
      <c r="CC3" s="10">
        <v>44135</v>
      </c>
      <c r="CD3" s="10">
        <v>44135</v>
      </c>
      <c r="CE3" s="10">
        <v>44135</v>
      </c>
      <c r="CF3" s="10">
        <v>44135</v>
      </c>
      <c r="CG3" s="10">
        <v>44135</v>
      </c>
      <c r="CH3" s="1"/>
      <c r="CI3" s="1"/>
      <c r="CJ3" s="1"/>
    </row>
    <row r="4" spans="2:88" ht="20.399999999999999" x14ac:dyDescent="0.3">
      <c r="B4" s="11"/>
      <c r="C4" s="11"/>
      <c r="D4" s="11"/>
      <c r="E4" s="11"/>
      <c r="G4" s="12" t="s">
        <v>12</v>
      </c>
      <c r="H4" s="12" t="s">
        <v>5</v>
      </c>
      <c r="I4" s="12" t="s">
        <v>8</v>
      </c>
      <c r="J4" s="12" t="s">
        <v>10</v>
      </c>
      <c r="K4" s="12" t="s">
        <v>48</v>
      </c>
      <c r="L4" s="12" t="s">
        <v>9</v>
      </c>
      <c r="M4" s="13" t="s">
        <v>2</v>
      </c>
      <c r="N4" s="11"/>
      <c r="O4" s="12" t="s">
        <v>12</v>
      </c>
      <c r="P4" s="12" t="s">
        <v>5</v>
      </c>
      <c r="Q4" s="12" t="s">
        <v>8</v>
      </c>
      <c r="R4" s="12" t="s">
        <v>10</v>
      </c>
      <c r="S4" s="12" t="s">
        <v>48</v>
      </c>
      <c r="T4" s="12" t="s">
        <v>9</v>
      </c>
      <c r="U4" s="13" t="s">
        <v>2</v>
      </c>
      <c r="W4" s="12" t="s">
        <v>12</v>
      </c>
      <c r="X4" s="12" t="s">
        <v>5</v>
      </c>
      <c r="Y4" s="12" t="s">
        <v>8</v>
      </c>
      <c r="Z4" s="12" t="s">
        <v>13</v>
      </c>
      <c r="AA4" s="12" t="s">
        <v>48</v>
      </c>
      <c r="AB4" s="12" t="s">
        <v>9</v>
      </c>
      <c r="AC4" s="13" t="s">
        <v>2</v>
      </c>
      <c r="AE4" s="12" t="s">
        <v>12</v>
      </c>
      <c r="AF4" s="12" t="s">
        <v>5</v>
      </c>
      <c r="AG4" s="12" t="s">
        <v>8</v>
      </c>
      <c r="AH4" s="12" t="s">
        <v>13</v>
      </c>
      <c r="AI4" s="12" t="s">
        <v>48</v>
      </c>
      <c r="AJ4" s="12" t="s">
        <v>9</v>
      </c>
      <c r="AK4" s="13" t="s">
        <v>2</v>
      </c>
      <c r="AM4" s="12" t="s">
        <v>12</v>
      </c>
      <c r="AN4" s="12" t="s">
        <v>5</v>
      </c>
      <c r="AO4" s="12" t="s">
        <v>8</v>
      </c>
      <c r="AP4" s="12" t="s">
        <v>13</v>
      </c>
      <c r="AQ4" s="12" t="s">
        <v>48</v>
      </c>
      <c r="AR4" s="12" t="s">
        <v>9</v>
      </c>
      <c r="AS4" s="13" t="s">
        <v>2</v>
      </c>
      <c r="AU4" s="12" t="s">
        <v>12</v>
      </c>
      <c r="AV4" s="12" t="s">
        <v>5</v>
      </c>
      <c r="AW4" s="12" t="s">
        <v>8</v>
      </c>
      <c r="AX4" s="12" t="s">
        <v>13</v>
      </c>
      <c r="AY4" s="12" t="s">
        <v>48</v>
      </c>
      <c r="AZ4" s="12" t="s">
        <v>9</v>
      </c>
      <c r="BA4" s="13" t="s">
        <v>2</v>
      </c>
      <c r="BC4" s="12" t="s">
        <v>12</v>
      </c>
      <c r="BD4" s="12" t="s">
        <v>5</v>
      </c>
      <c r="BE4" s="12" t="s">
        <v>8</v>
      </c>
      <c r="BF4" s="12" t="s">
        <v>13</v>
      </c>
      <c r="BG4" s="12" t="s">
        <v>48</v>
      </c>
      <c r="BH4" s="12" t="s">
        <v>9</v>
      </c>
      <c r="BI4" s="13" t="s">
        <v>2</v>
      </c>
      <c r="BK4" s="12" t="s">
        <v>12</v>
      </c>
      <c r="BL4" s="12" t="s">
        <v>5</v>
      </c>
      <c r="BM4" s="12" t="s">
        <v>8</v>
      </c>
      <c r="BN4" s="12" t="s">
        <v>13</v>
      </c>
      <c r="BO4" s="12" t="s">
        <v>48</v>
      </c>
      <c r="BP4" s="12" t="s">
        <v>9</v>
      </c>
      <c r="BQ4" s="13" t="s">
        <v>2</v>
      </c>
      <c r="BS4" s="12" t="s">
        <v>12</v>
      </c>
      <c r="BT4" s="12" t="s">
        <v>5</v>
      </c>
      <c r="BU4" s="12" t="s">
        <v>8</v>
      </c>
      <c r="BV4" s="12" t="s">
        <v>13</v>
      </c>
      <c r="BW4" s="12" t="s">
        <v>48</v>
      </c>
      <c r="BX4" s="12" t="s">
        <v>9</v>
      </c>
      <c r="BY4" s="13" t="s">
        <v>2</v>
      </c>
      <c r="CA4" s="12" t="s">
        <v>12</v>
      </c>
      <c r="CB4" s="12" t="s">
        <v>5</v>
      </c>
      <c r="CC4" s="12" t="s">
        <v>8</v>
      </c>
      <c r="CD4" s="12" t="s">
        <v>13</v>
      </c>
      <c r="CE4" s="12" t="s">
        <v>48</v>
      </c>
      <c r="CF4" s="12" t="s">
        <v>9</v>
      </c>
      <c r="CG4" s="13" t="s">
        <v>2</v>
      </c>
    </row>
    <row r="5" spans="2:88" x14ac:dyDescent="0.3">
      <c r="B5" s="11"/>
      <c r="C5" s="11"/>
      <c r="D5" s="11"/>
      <c r="E5" s="11"/>
      <c r="G5" s="14"/>
      <c r="H5" s="14"/>
      <c r="I5" s="14"/>
      <c r="J5" s="14"/>
      <c r="K5" s="14"/>
      <c r="L5" s="14"/>
      <c r="M5" s="15"/>
      <c r="N5" s="11"/>
      <c r="O5" s="14"/>
      <c r="P5" s="14"/>
      <c r="Q5" s="14"/>
      <c r="R5" s="14"/>
      <c r="S5" s="14"/>
      <c r="T5" s="14"/>
      <c r="U5" s="15"/>
      <c r="W5" s="14"/>
      <c r="X5" s="14"/>
      <c r="Y5" s="14"/>
      <c r="Z5" s="14"/>
      <c r="AA5" s="14"/>
      <c r="AB5" s="14"/>
      <c r="AC5" s="15"/>
      <c r="AE5" s="14"/>
      <c r="AF5" s="14"/>
      <c r="AG5" s="14"/>
      <c r="AH5" s="14"/>
      <c r="AI5" s="14"/>
      <c r="AJ5" s="14"/>
      <c r="AK5" s="15"/>
      <c r="AM5" s="14"/>
      <c r="AN5" s="14"/>
      <c r="AO5" s="14"/>
      <c r="AP5" s="14"/>
      <c r="AQ5" s="14"/>
      <c r="AR5" s="14"/>
      <c r="AS5" s="15"/>
      <c r="AU5" s="14"/>
      <c r="AV5" s="14"/>
      <c r="AW5" s="14"/>
      <c r="AX5" s="14"/>
      <c r="AY5" s="14"/>
      <c r="AZ5" s="14"/>
      <c r="BA5" s="15"/>
      <c r="BC5" s="14"/>
      <c r="BD5" s="14"/>
      <c r="BE5" s="14"/>
      <c r="BF5" s="14"/>
      <c r="BG5" s="14"/>
      <c r="BH5" s="14"/>
      <c r="BI5" s="15"/>
      <c r="BK5" s="14"/>
      <c r="BL5" s="14"/>
      <c r="BM5" s="14"/>
      <c r="BN5" s="14"/>
      <c r="BO5" s="14"/>
      <c r="BP5" s="14"/>
      <c r="BQ5" s="15"/>
      <c r="BS5" s="14"/>
      <c r="BT5" s="14"/>
      <c r="BU5" s="14"/>
      <c r="BV5" s="14"/>
      <c r="BW5" s="14"/>
      <c r="BX5" s="14"/>
      <c r="BY5" s="15"/>
      <c r="CA5" s="14"/>
      <c r="CB5" s="14"/>
      <c r="CC5" s="14"/>
      <c r="CD5" s="14"/>
      <c r="CE5" s="14"/>
      <c r="CF5" s="14"/>
      <c r="CG5" s="15"/>
    </row>
    <row r="6" spans="2:88" x14ac:dyDescent="0.3">
      <c r="B6" s="16" t="s">
        <v>14</v>
      </c>
      <c r="C6" s="17" t="str">
        <f>VLOOKUP(E6,[1]Mapping!A:B,2,FALSE)</f>
        <v>DELIVERY</v>
      </c>
      <c r="D6" s="17" t="str">
        <f>IF(C6&lt;&gt;"DELIVERY","OTHER","DELIVERY")</f>
        <v>DELIVERY</v>
      </c>
      <c r="E6" s="17" t="s">
        <v>15</v>
      </c>
      <c r="G6" s="18">
        <v>63</v>
      </c>
      <c r="H6" s="18">
        <v>4</v>
      </c>
      <c r="I6" s="18">
        <v>0</v>
      </c>
      <c r="J6" s="18">
        <v>0</v>
      </c>
      <c r="K6" s="18">
        <v>0</v>
      </c>
      <c r="L6" s="18">
        <v>5</v>
      </c>
      <c r="M6" s="19">
        <v>72</v>
      </c>
      <c r="N6" s="17"/>
      <c r="O6" s="18">
        <v>62</v>
      </c>
      <c r="P6" s="18">
        <v>2</v>
      </c>
      <c r="Q6" s="18">
        <v>0</v>
      </c>
      <c r="R6" s="18">
        <v>0</v>
      </c>
      <c r="S6" s="18">
        <v>0</v>
      </c>
      <c r="T6" s="18">
        <v>5</v>
      </c>
      <c r="U6" s="19">
        <v>69</v>
      </c>
      <c r="W6" s="18">
        <v>67</v>
      </c>
      <c r="X6" s="18">
        <v>2</v>
      </c>
      <c r="Y6" s="18">
        <v>0</v>
      </c>
      <c r="Z6" s="18">
        <v>0</v>
      </c>
      <c r="AA6" s="18">
        <v>0</v>
      </c>
      <c r="AB6" s="18">
        <v>1</v>
      </c>
      <c r="AC6" s="19">
        <v>70</v>
      </c>
      <c r="AE6" s="18">
        <v>43.59999999999998</v>
      </c>
      <c r="AF6" s="18">
        <v>1</v>
      </c>
      <c r="AG6" s="18">
        <v>0</v>
      </c>
      <c r="AH6" s="18">
        <v>0</v>
      </c>
      <c r="AI6" s="18">
        <v>0</v>
      </c>
      <c r="AJ6" s="18">
        <v>0.19999999999999996</v>
      </c>
      <c r="AK6" s="19">
        <v>44.799999999999983</v>
      </c>
      <c r="AM6" s="18">
        <v>42.400000000000006</v>
      </c>
      <c r="AN6" s="18">
        <v>1</v>
      </c>
      <c r="AO6" s="18">
        <v>0</v>
      </c>
      <c r="AP6" s="18">
        <v>0</v>
      </c>
      <c r="AQ6" s="18">
        <v>0</v>
      </c>
      <c r="AR6" s="18">
        <v>0.19999999999999996</v>
      </c>
      <c r="AS6" s="19">
        <v>43.600000000000009</v>
      </c>
      <c r="AU6" s="18">
        <v>38.600000000000009</v>
      </c>
      <c r="AV6" s="18">
        <v>1</v>
      </c>
      <c r="AW6" s="18">
        <v>0</v>
      </c>
      <c r="AX6" s="18">
        <v>0</v>
      </c>
      <c r="AY6" s="18">
        <v>0</v>
      </c>
      <c r="AZ6" s="18">
        <v>0.6</v>
      </c>
      <c r="BA6" s="19">
        <v>40.20000000000001</v>
      </c>
      <c r="BC6" s="18">
        <v>39.200000000000003</v>
      </c>
      <c r="BD6" s="18">
        <v>3</v>
      </c>
      <c r="BE6" s="18">
        <v>0</v>
      </c>
      <c r="BF6" s="18">
        <v>0</v>
      </c>
      <c r="BG6" s="18">
        <v>0</v>
      </c>
      <c r="BH6" s="18">
        <v>0.6</v>
      </c>
      <c r="BI6" s="19">
        <v>42.800000000000004</v>
      </c>
      <c r="BK6" s="18">
        <v>38.199999999999996</v>
      </c>
      <c r="BL6" s="18">
        <v>3</v>
      </c>
      <c r="BM6" s="18">
        <v>0</v>
      </c>
      <c r="BN6" s="18">
        <v>0</v>
      </c>
      <c r="BO6" s="18">
        <v>0</v>
      </c>
      <c r="BP6" s="18">
        <v>0.6</v>
      </c>
      <c r="BQ6" s="19">
        <v>41.8</v>
      </c>
      <c r="BS6" s="18">
        <v>36.4</v>
      </c>
      <c r="BT6" s="18">
        <v>4</v>
      </c>
      <c r="BU6" s="18">
        <v>0</v>
      </c>
      <c r="BV6" s="18">
        <v>0</v>
      </c>
      <c r="BW6" s="18">
        <v>0</v>
      </c>
      <c r="BX6" s="18">
        <v>0.6</v>
      </c>
      <c r="BY6" s="19">
        <v>41</v>
      </c>
      <c r="CA6" s="18">
        <v>46</v>
      </c>
      <c r="CB6" s="18">
        <v>4</v>
      </c>
      <c r="CC6" s="18">
        <v>0</v>
      </c>
      <c r="CD6" s="18">
        <v>0</v>
      </c>
      <c r="CE6" s="18">
        <v>0</v>
      </c>
      <c r="CF6" s="18">
        <v>1</v>
      </c>
      <c r="CG6" s="19">
        <f>SUM(CA6:CF6)</f>
        <v>51</v>
      </c>
    </row>
    <row r="7" spans="2:88" x14ac:dyDescent="0.3">
      <c r="B7" s="20"/>
      <c r="C7" s="17" t="str">
        <f>VLOOKUP(E7,[1]Mapping!A:B,2,FALSE)</f>
        <v>DELIVERY</v>
      </c>
      <c r="D7" s="17" t="str">
        <f>IF(C7&lt;&gt;"DELIVERY","OTHER","DELIVERY")</f>
        <v>DELIVERY</v>
      </c>
      <c r="E7" s="17" t="s">
        <v>16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9">
        <v>0</v>
      </c>
      <c r="N7" s="17"/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9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9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9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9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9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9">
        <v>0</v>
      </c>
      <c r="BK7" s="18">
        <v>0</v>
      </c>
      <c r="BL7" s="18">
        <v>0</v>
      </c>
      <c r="BM7" s="18">
        <v>0</v>
      </c>
      <c r="BN7" s="18">
        <v>0</v>
      </c>
      <c r="BO7" s="18">
        <v>0</v>
      </c>
      <c r="BP7" s="18">
        <v>0</v>
      </c>
      <c r="BQ7" s="19">
        <v>0</v>
      </c>
      <c r="BS7" s="18">
        <v>0</v>
      </c>
      <c r="BT7" s="18">
        <v>0</v>
      </c>
      <c r="BU7" s="18">
        <v>0</v>
      </c>
      <c r="BV7" s="18">
        <v>0</v>
      </c>
      <c r="BW7" s="18">
        <v>0</v>
      </c>
      <c r="BX7" s="18">
        <v>0</v>
      </c>
      <c r="BY7" s="19">
        <v>0</v>
      </c>
      <c r="CA7" s="18">
        <v>0</v>
      </c>
      <c r="CB7" s="18">
        <v>0</v>
      </c>
      <c r="CC7" s="18">
        <v>0</v>
      </c>
      <c r="CD7" s="18">
        <v>0</v>
      </c>
      <c r="CE7" s="18">
        <v>0</v>
      </c>
      <c r="CF7" s="18">
        <v>0</v>
      </c>
      <c r="CG7" s="19">
        <f>SUM(CA7:CF7)</f>
        <v>0</v>
      </c>
    </row>
    <row r="8" spans="2:88" ht="5.25" customHeight="1" x14ac:dyDescent="0.3">
      <c r="B8" s="14"/>
      <c r="C8" s="17"/>
      <c r="D8" s="17"/>
      <c r="E8" s="14"/>
      <c r="G8" s="18"/>
      <c r="H8" s="18"/>
      <c r="I8" s="18"/>
      <c r="J8" s="18"/>
      <c r="K8" s="18"/>
      <c r="L8" s="18"/>
      <c r="M8" s="19"/>
      <c r="N8" s="14"/>
      <c r="O8" s="18"/>
      <c r="P8" s="18"/>
      <c r="Q8" s="18"/>
      <c r="R8" s="18"/>
      <c r="S8" s="18"/>
      <c r="T8" s="18"/>
      <c r="U8" s="19"/>
      <c r="W8" s="18"/>
      <c r="X8" s="18"/>
      <c r="Y8" s="18"/>
      <c r="Z8" s="18"/>
      <c r="AA8" s="18"/>
      <c r="AB8" s="18"/>
      <c r="AC8" s="19"/>
      <c r="AE8" s="18"/>
      <c r="AF8" s="18"/>
      <c r="AG8" s="18"/>
      <c r="AH8" s="18"/>
      <c r="AI8" s="18"/>
      <c r="AJ8" s="18"/>
      <c r="AK8" s="19"/>
      <c r="AM8" s="18"/>
      <c r="AN8" s="18"/>
      <c r="AO8" s="18"/>
      <c r="AP8" s="18"/>
      <c r="AQ8" s="18"/>
      <c r="AR8" s="18"/>
      <c r="AS8" s="19"/>
      <c r="AU8" s="18"/>
      <c r="AV8" s="18"/>
      <c r="AW8" s="18"/>
      <c r="AX8" s="18"/>
      <c r="AY8" s="18"/>
      <c r="AZ8" s="18"/>
      <c r="BA8" s="19"/>
      <c r="BC8" s="18"/>
      <c r="BD8" s="18"/>
      <c r="BE8" s="18"/>
      <c r="BF8" s="18"/>
      <c r="BG8" s="18"/>
      <c r="BH8" s="18"/>
      <c r="BI8" s="19"/>
      <c r="BK8" s="18"/>
      <c r="BL8" s="18"/>
      <c r="BM8" s="18"/>
      <c r="BN8" s="18"/>
      <c r="BO8" s="18"/>
      <c r="BP8" s="18"/>
      <c r="BQ8" s="19"/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9"/>
      <c r="CA8" s="18">
        <v>0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9"/>
    </row>
    <row r="9" spans="2:88" x14ac:dyDescent="0.3">
      <c r="B9" s="16" t="s">
        <v>17</v>
      </c>
      <c r="C9" s="17" t="str">
        <f>VLOOKUP(E9,[1]Mapping!A:B,2,FALSE)</f>
        <v>DELIVERY</v>
      </c>
      <c r="D9" s="17" t="str">
        <f t="shared" ref="D9:D38" si="0">IF(C9&lt;&gt;"DELIVERY","OTHER","DELIVERY")</f>
        <v>DELIVERY</v>
      </c>
      <c r="E9" s="17" t="s">
        <v>18</v>
      </c>
      <c r="G9" s="18">
        <v>25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9">
        <v>25</v>
      </c>
      <c r="N9" s="17"/>
      <c r="O9" s="18">
        <v>20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9">
        <v>20</v>
      </c>
      <c r="W9" s="18">
        <v>17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9">
        <v>17</v>
      </c>
      <c r="AE9" s="18">
        <v>7.8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9">
        <v>7.8</v>
      </c>
      <c r="AM9" s="18">
        <v>9.4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9">
        <v>9.4</v>
      </c>
      <c r="AU9" s="18">
        <v>8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9">
        <v>8</v>
      </c>
      <c r="BC9" s="18">
        <v>8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9">
        <v>8</v>
      </c>
      <c r="BK9" s="18">
        <v>9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9">
        <v>9</v>
      </c>
      <c r="BS9" s="18">
        <v>10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9">
        <v>10</v>
      </c>
      <c r="CA9" s="18">
        <v>15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9">
        <f t="shared" ref="CG9:CG15" si="1">SUM(CA9:CF9)</f>
        <v>15</v>
      </c>
    </row>
    <row r="10" spans="2:88" x14ac:dyDescent="0.3">
      <c r="B10" s="21"/>
      <c r="C10" s="17" t="str">
        <f>VLOOKUP(E10,[1]Mapping!A:B,2,FALSE)</f>
        <v>DELIVERY</v>
      </c>
      <c r="D10" s="17" t="str">
        <f t="shared" si="0"/>
        <v>DELIVERY</v>
      </c>
      <c r="E10" s="17" t="s">
        <v>19</v>
      </c>
      <c r="G10" s="18">
        <v>54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9">
        <v>54</v>
      </c>
      <c r="N10" s="17"/>
      <c r="O10" s="18">
        <v>50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9">
        <v>50</v>
      </c>
      <c r="W10" s="18">
        <v>48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9">
        <v>48</v>
      </c>
      <c r="AE10" s="18">
        <v>23.699999999999996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9">
        <v>23.699999999999996</v>
      </c>
      <c r="AM10" s="18">
        <v>27.599999999999998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9">
        <v>27.599999999999998</v>
      </c>
      <c r="AU10" s="18">
        <v>27.3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9">
        <v>27.3</v>
      </c>
      <c r="BC10" s="18">
        <v>28.300000000000004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9">
        <v>28.300000000000004</v>
      </c>
      <c r="BK10" s="18">
        <v>29.3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9">
        <v>29.3</v>
      </c>
      <c r="BS10" s="18">
        <v>29.900000000000002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9">
        <v>29.900000000000002</v>
      </c>
      <c r="CA10" s="18">
        <v>27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9">
        <f t="shared" si="1"/>
        <v>27</v>
      </c>
    </row>
    <row r="11" spans="2:88" x14ac:dyDescent="0.3">
      <c r="B11" s="21"/>
      <c r="C11" s="17" t="str">
        <f>VLOOKUP(E11,[1]Mapping!A:B,2,FALSE)</f>
        <v>DELIVERY</v>
      </c>
      <c r="D11" s="17" t="str">
        <f t="shared" si="0"/>
        <v>DELIVERY</v>
      </c>
      <c r="E11" s="17" t="s">
        <v>20</v>
      </c>
      <c r="G11" s="18">
        <v>9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9">
        <v>9</v>
      </c>
      <c r="N11" s="17"/>
      <c r="O11" s="18">
        <v>11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9">
        <v>11</v>
      </c>
      <c r="W11" s="18">
        <v>14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9">
        <v>14</v>
      </c>
      <c r="AE11" s="18">
        <v>13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9">
        <v>13</v>
      </c>
      <c r="AM11" s="18">
        <v>12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9">
        <v>12</v>
      </c>
      <c r="AU11" s="18">
        <v>12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9">
        <v>12</v>
      </c>
      <c r="BC11" s="18">
        <v>12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9">
        <v>12</v>
      </c>
      <c r="BK11" s="18">
        <v>11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9">
        <v>11</v>
      </c>
      <c r="BS11" s="18">
        <v>11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9">
        <v>11</v>
      </c>
      <c r="CA11" s="18">
        <v>12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9">
        <f t="shared" si="1"/>
        <v>12</v>
      </c>
    </row>
    <row r="12" spans="2:88" x14ac:dyDescent="0.3">
      <c r="B12" s="21"/>
      <c r="C12" s="17" t="str">
        <f>VLOOKUP(E12,[1]Mapping!A:B,2,FALSE)</f>
        <v>DELIVERY</v>
      </c>
      <c r="D12" s="17" t="str">
        <f t="shared" si="0"/>
        <v>DELIVERY</v>
      </c>
      <c r="E12" s="17" t="s">
        <v>21</v>
      </c>
      <c r="G12" s="18">
        <v>64</v>
      </c>
      <c r="H12" s="18">
        <v>4</v>
      </c>
      <c r="I12" s="18">
        <v>1</v>
      </c>
      <c r="J12" s="18">
        <v>0</v>
      </c>
      <c r="K12" s="18">
        <v>0</v>
      </c>
      <c r="L12" s="18">
        <v>2</v>
      </c>
      <c r="M12" s="19">
        <v>71</v>
      </c>
      <c r="N12" s="17"/>
      <c r="O12" s="18">
        <v>60</v>
      </c>
      <c r="P12" s="18">
        <v>4</v>
      </c>
      <c r="Q12" s="18">
        <v>1</v>
      </c>
      <c r="R12" s="18">
        <v>0</v>
      </c>
      <c r="S12" s="18">
        <v>0</v>
      </c>
      <c r="T12" s="18">
        <v>2</v>
      </c>
      <c r="U12" s="19">
        <v>67</v>
      </c>
      <c r="W12" s="18">
        <v>57</v>
      </c>
      <c r="X12" s="18">
        <v>5</v>
      </c>
      <c r="Y12" s="18">
        <v>1</v>
      </c>
      <c r="Z12" s="18">
        <v>0</v>
      </c>
      <c r="AA12" s="18">
        <v>0</v>
      </c>
      <c r="AB12" s="18">
        <v>2</v>
      </c>
      <c r="AC12" s="19">
        <v>65</v>
      </c>
      <c r="AE12" s="18">
        <v>24.2</v>
      </c>
      <c r="AF12" s="18">
        <v>1</v>
      </c>
      <c r="AG12" s="18">
        <v>1</v>
      </c>
      <c r="AH12" s="18">
        <v>0</v>
      </c>
      <c r="AI12" s="18">
        <v>0</v>
      </c>
      <c r="AJ12" s="18">
        <v>0.39999999999999991</v>
      </c>
      <c r="AK12" s="19">
        <v>26.599999999999998</v>
      </c>
      <c r="AM12" s="18">
        <v>22.599999999999998</v>
      </c>
      <c r="AN12" s="18">
        <v>1</v>
      </c>
      <c r="AO12" s="18">
        <v>1</v>
      </c>
      <c r="AP12" s="18">
        <v>0</v>
      </c>
      <c r="AQ12" s="18">
        <v>0</v>
      </c>
      <c r="AR12" s="18">
        <v>0.39999999999999991</v>
      </c>
      <c r="AS12" s="19">
        <v>24.999999999999996</v>
      </c>
      <c r="AU12" s="18">
        <v>26.599999999999998</v>
      </c>
      <c r="AV12" s="18">
        <v>2</v>
      </c>
      <c r="AW12" s="18">
        <v>1</v>
      </c>
      <c r="AX12" s="18">
        <v>0</v>
      </c>
      <c r="AY12" s="18">
        <v>0</v>
      </c>
      <c r="AZ12" s="18">
        <v>1.2</v>
      </c>
      <c r="BA12" s="19">
        <v>30.799999999999997</v>
      </c>
      <c r="BC12" s="18">
        <v>27.2</v>
      </c>
      <c r="BD12" s="18">
        <v>2</v>
      </c>
      <c r="BE12" s="18">
        <v>1</v>
      </c>
      <c r="BF12" s="18">
        <v>0</v>
      </c>
      <c r="BG12" s="18">
        <v>0</v>
      </c>
      <c r="BH12" s="18">
        <v>0.60000000000000009</v>
      </c>
      <c r="BI12" s="19">
        <v>30.8</v>
      </c>
      <c r="BK12" s="18">
        <v>29.200000000000003</v>
      </c>
      <c r="BL12" s="18">
        <v>2</v>
      </c>
      <c r="BM12" s="18">
        <v>1</v>
      </c>
      <c r="BN12" s="18">
        <v>0</v>
      </c>
      <c r="BO12" s="18">
        <v>0</v>
      </c>
      <c r="BP12" s="18">
        <v>0.60000000000000009</v>
      </c>
      <c r="BQ12" s="19">
        <v>32.800000000000004</v>
      </c>
      <c r="BS12" s="18">
        <v>32.200000000000003</v>
      </c>
      <c r="BT12" s="18">
        <v>2</v>
      </c>
      <c r="BU12" s="18">
        <v>1</v>
      </c>
      <c r="BV12" s="18">
        <v>0</v>
      </c>
      <c r="BW12" s="18">
        <v>0</v>
      </c>
      <c r="BX12" s="18">
        <v>0.4</v>
      </c>
      <c r="BY12" s="19">
        <v>35.6</v>
      </c>
      <c r="CA12" s="18">
        <v>37</v>
      </c>
      <c r="CB12" s="18">
        <v>7</v>
      </c>
      <c r="CC12" s="18">
        <v>1</v>
      </c>
      <c r="CD12" s="18">
        <v>0</v>
      </c>
      <c r="CE12" s="18">
        <v>0</v>
      </c>
      <c r="CF12" s="18">
        <v>1</v>
      </c>
      <c r="CG12" s="19">
        <f t="shared" si="1"/>
        <v>46</v>
      </c>
    </row>
    <row r="13" spans="2:88" x14ac:dyDescent="0.3">
      <c r="B13" s="21"/>
      <c r="C13" s="17" t="str">
        <f>VLOOKUP(E13,[1]Mapping!A:B,2,FALSE)</f>
        <v>DELIVERY</v>
      </c>
      <c r="D13" s="17" t="str">
        <f t="shared" si="0"/>
        <v>DELIVERY</v>
      </c>
      <c r="E13" s="17" t="s">
        <v>22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9">
        <v>0</v>
      </c>
      <c r="N13" s="17"/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9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9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9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9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9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9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9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9">
        <v>0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9">
        <f t="shared" si="1"/>
        <v>0</v>
      </c>
    </row>
    <row r="14" spans="2:88" x14ac:dyDescent="0.3">
      <c r="B14" s="21"/>
      <c r="C14" s="17" t="str">
        <f>VLOOKUP(E14,[1]Mapping!A:B,2,FALSE)</f>
        <v>DELIVERY</v>
      </c>
      <c r="D14" s="17" t="str">
        <f t="shared" si="0"/>
        <v>DELIVERY</v>
      </c>
      <c r="E14" s="17" t="s">
        <v>23</v>
      </c>
      <c r="G14" s="18">
        <v>30</v>
      </c>
      <c r="H14" s="18">
        <v>3</v>
      </c>
      <c r="I14" s="18">
        <v>1</v>
      </c>
      <c r="J14" s="18">
        <v>0</v>
      </c>
      <c r="K14" s="18">
        <v>0</v>
      </c>
      <c r="L14" s="18">
        <v>3</v>
      </c>
      <c r="M14" s="19">
        <v>37</v>
      </c>
      <c r="N14" s="17"/>
      <c r="O14" s="18">
        <v>31</v>
      </c>
      <c r="P14" s="18">
        <v>3</v>
      </c>
      <c r="Q14" s="18">
        <v>1</v>
      </c>
      <c r="R14" s="18">
        <v>0</v>
      </c>
      <c r="S14" s="18">
        <v>0</v>
      </c>
      <c r="T14" s="18">
        <v>3</v>
      </c>
      <c r="U14" s="19">
        <v>38</v>
      </c>
      <c r="W14" s="18">
        <v>32</v>
      </c>
      <c r="X14" s="18">
        <v>3</v>
      </c>
      <c r="Y14" s="18">
        <v>1</v>
      </c>
      <c r="Z14" s="18">
        <v>0</v>
      </c>
      <c r="AA14" s="18">
        <v>0</v>
      </c>
      <c r="AB14" s="18">
        <v>3</v>
      </c>
      <c r="AC14" s="19">
        <v>39</v>
      </c>
      <c r="AE14" s="18">
        <v>16.900000000000002</v>
      </c>
      <c r="AF14" s="18">
        <v>2.2999999999999998</v>
      </c>
      <c r="AG14" s="18">
        <v>1</v>
      </c>
      <c r="AH14" s="18">
        <v>0</v>
      </c>
      <c r="AI14" s="18">
        <v>0</v>
      </c>
      <c r="AJ14" s="18">
        <v>2.2000000000000002</v>
      </c>
      <c r="AK14" s="19">
        <v>22.400000000000002</v>
      </c>
      <c r="AM14" s="18">
        <v>21.900000000000002</v>
      </c>
      <c r="AN14" s="18">
        <v>2.2999999999999998</v>
      </c>
      <c r="AO14" s="18">
        <v>1</v>
      </c>
      <c r="AP14" s="18">
        <v>0</v>
      </c>
      <c r="AQ14" s="18">
        <v>0</v>
      </c>
      <c r="AR14" s="18">
        <v>0.8</v>
      </c>
      <c r="AS14" s="19">
        <v>26.000000000000004</v>
      </c>
      <c r="AU14" s="18">
        <v>17.900000000000002</v>
      </c>
      <c r="AV14" s="18">
        <v>2.2999999999999998</v>
      </c>
      <c r="AW14" s="18">
        <v>1</v>
      </c>
      <c r="AX14" s="18">
        <v>0</v>
      </c>
      <c r="AY14" s="18">
        <v>0</v>
      </c>
      <c r="AZ14" s="18">
        <v>1.2000000000000002</v>
      </c>
      <c r="BA14" s="19">
        <v>22.400000000000002</v>
      </c>
      <c r="BC14" s="18">
        <v>18.900000000000002</v>
      </c>
      <c r="BD14" s="18">
        <v>2.4</v>
      </c>
      <c r="BE14" s="18">
        <v>1</v>
      </c>
      <c r="BF14" s="18">
        <v>0</v>
      </c>
      <c r="BG14" s="18">
        <v>0</v>
      </c>
      <c r="BH14" s="18">
        <v>1</v>
      </c>
      <c r="BI14" s="19">
        <v>23.3</v>
      </c>
      <c r="BK14" s="18">
        <v>19.900000000000002</v>
      </c>
      <c r="BL14" s="18">
        <v>2.4</v>
      </c>
      <c r="BM14" s="18">
        <v>1</v>
      </c>
      <c r="BN14" s="18">
        <v>0</v>
      </c>
      <c r="BO14" s="18">
        <v>0</v>
      </c>
      <c r="BP14" s="18">
        <v>1</v>
      </c>
      <c r="BQ14" s="19">
        <v>24.3</v>
      </c>
      <c r="BS14" s="18">
        <v>19.900000000000002</v>
      </c>
      <c r="BT14" s="18">
        <v>2.4</v>
      </c>
      <c r="BU14" s="18">
        <v>1</v>
      </c>
      <c r="BV14" s="18">
        <v>0</v>
      </c>
      <c r="BW14" s="18">
        <v>0</v>
      </c>
      <c r="BX14" s="18">
        <v>1</v>
      </c>
      <c r="BY14" s="19">
        <v>24.3</v>
      </c>
      <c r="CA14" s="18">
        <v>22</v>
      </c>
      <c r="CB14" s="18">
        <v>2</v>
      </c>
      <c r="CC14" s="18">
        <v>2</v>
      </c>
      <c r="CD14" s="18">
        <v>0</v>
      </c>
      <c r="CE14" s="18">
        <v>0</v>
      </c>
      <c r="CF14" s="18">
        <v>2</v>
      </c>
      <c r="CG14" s="19">
        <f t="shared" si="1"/>
        <v>28</v>
      </c>
    </row>
    <row r="15" spans="2:88" x14ac:dyDescent="0.3">
      <c r="B15" s="20"/>
      <c r="C15" s="17" t="str">
        <f>VLOOKUP(E15,[1]Mapping!A:B,2,FALSE)</f>
        <v>SALES</v>
      </c>
      <c r="D15" s="17" t="str">
        <f t="shared" si="0"/>
        <v>OTHER</v>
      </c>
      <c r="E15" s="17" t="s">
        <v>24</v>
      </c>
      <c r="G15" s="18">
        <v>20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20</v>
      </c>
      <c r="N15" s="17"/>
      <c r="O15" s="18">
        <v>17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9">
        <v>17</v>
      </c>
      <c r="W15" s="18">
        <v>18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9">
        <v>18</v>
      </c>
      <c r="AE15" s="18">
        <v>11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9">
        <v>11</v>
      </c>
      <c r="AM15" s="18">
        <v>14.5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9">
        <v>14.5</v>
      </c>
      <c r="AU15" s="18">
        <v>11.5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9">
        <v>11.5</v>
      </c>
      <c r="BC15" s="18">
        <v>9.75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  <c r="BI15" s="19">
        <v>9.75</v>
      </c>
      <c r="BK15" s="18">
        <v>9.25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9">
        <v>9.25</v>
      </c>
      <c r="BS15" s="18">
        <v>10.25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9">
        <v>10.25</v>
      </c>
      <c r="CA15" s="18">
        <v>13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9">
        <f t="shared" si="1"/>
        <v>13</v>
      </c>
    </row>
    <row r="16" spans="2:88" ht="5.25" customHeight="1" x14ac:dyDescent="0.3">
      <c r="B16" s="14"/>
      <c r="C16" s="17"/>
      <c r="D16" s="17"/>
      <c r="E16" s="14"/>
      <c r="G16" s="18"/>
      <c r="H16" s="18"/>
      <c r="I16" s="18"/>
      <c r="J16" s="18"/>
      <c r="K16" s="18"/>
      <c r="L16" s="18"/>
      <c r="M16" s="19"/>
      <c r="N16" s="14"/>
      <c r="O16" s="18"/>
      <c r="P16" s="18"/>
      <c r="Q16" s="18"/>
      <c r="R16" s="18"/>
      <c r="S16" s="18"/>
      <c r="T16" s="18"/>
      <c r="U16" s="19"/>
      <c r="W16" s="18"/>
      <c r="X16" s="18"/>
      <c r="Y16" s="18"/>
      <c r="Z16" s="18"/>
      <c r="AA16" s="18"/>
      <c r="AB16" s="18"/>
      <c r="AC16" s="19"/>
      <c r="AE16" s="18"/>
      <c r="AF16" s="18"/>
      <c r="AG16" s="18"/>
      <c r="AH16" s="18"/>
      <c r="AI16" s="18"/>
      <c r="AJ16" s="18"/>
      <c r="AK16" s="19"/>
      <c r="AM16" s="18"/>
      <c r="AN16" s="18"/>
      <c r="AO16" s="18"/>
      <c r="AP16" s="18"/>
      <c r="AQ16" s="18"/>
      <c r="AR16" s="18"/>
      <c r="AS16" s="19"/>
      <c r="AU16" s="18"/>
      <c r="AV16" s="18"/>
      <c r="AW16" s="18"/>
      <c r="AX16" s="18"/>
      <c r="AY16" s="18"/>
      <c r="AZ16" s="18"/>
      <c r="BA16" s="19"/>
      <c r="BC16" s="18"/>
      <c r="BD16" s="18"/>
      <c r="BE16" s="18"/>
      <c r="BF16" s="18"/>
      <c r="BG16" s="18"/>
      <c r="BH16" s="18"/>
      <c r="BI16" s="19"/>
      <c r="BK16" s="18"/>
      <c r="BL16" s="18"/>
      <c r="BM16" s="18"/>
      <c r="BN16" s="18"/>
      <c r="BO16" s="18"/>
      <c r="BP16" s="18"/>
      <c r="BQ16" s="19"/>
      <c r="BS16" s="18"/>
      <c r="BT16" s="18"/>
      <c r="BU16" s="18"/>
      <c r="BV16" s="18"/>
      <c r="BW16" s="18"/>
      <c r="BX16" s="18"/>
      <c r="BY16" s="19"/>
      <c r="CA16" s="18"/>
      <c r="CB16" s="18"/>
      <c r="CC16" s="18"/>
      <c r="CD16" s="18"/>
      <c r="CE16" s="18"/>
      <c r="CF16" s="18"/>
      <c r="CG16" s="19"/>
    </row>
    <row r="17" spans="2:85" x14ac:dyDescent="0.3">
      <c r="B17" s="22" t="s">
        <v>25</v>
      </c>
      <c r="C17" s="17" t="str">
        <f>VLOOKUP(E17,[1]Mapping!A:B,2,FALSE)</f>
        <v>SALES</v>
      </c>
      <c r="D17" s="17" t="str">
        <f t="shared" si="0"/>
        <v>OTHER</v>
      </c>
      <c r="E17" s="17" t="s">
        <v>26</v>
      </c>
      <c r="G17" s="18">
        <v>123</v>
      </c>
      <c r="H17" s="18">
        <v>10</v>
      </c>
      <c r="I17" s="18">
        <v>0</v>
      </c>
      <c r="J17" s="18">
        <v>0</v>
      </c>
      <c r="K17" s="18">
        <v>0</v>
      </c>
      <c r="L17" s="18">
        <v>0</v>
      </c>
      <c r="M17" s="19">
        <v>133</v>
      </c>
      <c r="N17" s="17"/>
      <c r="O17" s="18">
        <v>104</v>
      </c>
      <c r="P17" s="18">
        <v>8</v>
      </c>
      <c r="Q17" s="18">
        <v>0</v>
      </c>
      <c r="R17" s="18">
        <v>0</v>
      </c>
      <c r="S17" s="18">
        <v>0</v>
      </c>
      <c r="T17" s="18">
        <v>0</v>
      </c>
      <c r="U17" s="19">
        <v>112</v>
      </c>
      <c r="W17" s="18">
        <v>99</v>
      </c>
      <c r="X17" s="18">
        <v>6</v>
      </c>
      <c r="Y17" s="18">
        <v>0</v>
      </c>
      <c r="Z17" s="18">
        <v>0</v>
      </c>
      <c r="AA17" s="18">
        <v>1</v>
      </c>
      <c r="AB17" s="18">
        <v>0</v>
      </c>
      <c r="AC17" s="19">
        <v>106</v>
      </c>
      <c r="AE17" s="18">
        <v>48.8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19">
        <v>53.8</v>
      </c>
      <c r="AM17" s="18">
        <v>44.05</v>
      </c>
      <c r="AN17" s="18">
        <v>3</v>
      </c>
      <c r="AO17" s="18">
        <v>0</v>
      </c>
      <c r="AP17" s="18">
        <v>0</v>
      </c>
      <c r="AQ17" s="18">
        <v>1</v>
      </c>
      <c r="AR17" s="18">
        <v>0</v>
      </c>
      <c r="AS17" s="19">
        <v>48.05</v>
      </c>
      <c r="AU17" s="18">
        <v>38.549999999999997</v>
      </c>
      <c r="AV17" s="18">
        <v>4</v>
      </c>
      <c r="AW17" s="18">
        <v>0</v>
      </c>
      <c r="AX17" s="18">
        <v>0</v>
      </c>
      <c r="AY17" s="18">
        <v>1</v>
      </c>
      <c r="AZ17" s="18">
        <v>0</v>
      </c>
      <c r="BA17" s="19">
        <v>43.55</v>
      </c>
      <c r="BC17" s="18">
        <v>36.549999999999997</v>
      </c>
      <c r="BD17" s="18">
        <v>4</v>
      </c>
      <c r="BE17" s="18">
        <v>0</v>
      </c>
      <c r="BF17" s="18">
        <v>0</v>
      </c>
      <c r="BG17" s="18">
        <v>1</v>
      </c>
      <c r="BH17" s="18">
        <v>0</v>
      </c>
      <c r="BI17" s="19">
        <v>41.55</v>
      </c>
      <c r="BK17" s="18">
        <v>36.549999999999997</v>
      </c>
      <c r="BL17" s="18">
        <v>3</v>
      </c>
      <c r="BM17" s="18">
        <v>0</v>
      </c>
      <c r="BN17" s="18">
        <v>0</v>
      </c>
      <c r="BO17" s="18">
        <v>1</v>
      </c>
      <c r="BP17" s="18">
        <v>0</v>
      </c>
      <c r="BQ17" s="19">
        <v>40.549999999999997</v>
      </c>
      <c r="BS17" s="18">
        <v>36.549999999999997</v>
      </c>
      <c r="BT17" s="18">
        <v>3</v>
      </c>
      <c r="BU17" s="18">
        <v>1</v>
      </c>
      <c r="BV17" s="18">
        <v>0</v>
      </c>
      <c r="BW17" s="18">
        <v>1</v>
      </c>
      <c r="BX17" s="18">
        <v>0</v>
      </c>
      <c r="BY17" s="19">
        <v>41.55</v>
      </c>
      <c r="CA17" s="18">
        <v>35</v>
      </c>
      <c r="CB17" s="18">
        <v>3</v>
      </c>
      <c r="CC17" s="18">
        <v>1</v>
      </c>
      <c r="CD17" s="18">
        <v>0</v>
      </c>
      <c r="CE17" s="18">
        <v>3</v>
      </c>
      <c r="CF17" s="18">
        <v>0</v>
      </c>
      <c r="CG17" s="19">
        <f>SUM(CA17:CF17)</f>
        <v>42</v>
      </c>
    </row>
    <row r="18" spans="2:85" x14ac:dyDescent="0.3">
      <c r="B18" s="23"/>
      <c r="C18" s="17" t="str">
        <f>VLOOKUP(E18,[1]Mapping!A:B,2,FALSE)</f>
        <v>SALES</v>
      </c>
      <c r="D18" s="17" t="str">
        <f t="shared" si="0"/>
        <v>OTHER</v>
      </c>
      <c r="E18" s="17" t="s">
        <v>27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17"/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9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9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9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9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9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  <c r="BI18" s="19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9">
        <v>0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9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9">
        <f>SUM(CA18:CF18)</f>
        <v>0</v>
      </c>
    </row>
    <row r="19" spans="2:85" x14ac:dyDescent="0.3">
      <c r="B19" s="23"/>
      <c r="C19" s="17" t="str">
        <f>VLOOKUP(E19,[1]Mapping!A:B,2,FALSE)</f>
        <v>MARKETING</v>
      </c>
      <c r="D19" s="17" t="str">
        <f t="shared" si="0"/>
        <v>OTHER</v>
      </c>
      <c r="E19" s="17" t="s">
        <v>28</v>
      </c>
      <c r="G19" s="18">
        <v>15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15</v>
      </c>
      <c r="N19" s="17"/>
      <c r="O19" s="18">
        <v>14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9">
        <v>14</v>
      </c>
      <c r="W19" s="18">
        <v>14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9">
        <v>14</v>
      </c>
      <c r="AE19" s="18">
        <v>10.4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9">
        <v>10.4</v>
      </c>
      <c r="AM19" s="18">
        <v>10.4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9">
        <v>10.4</v>
      </c>
      <c r="AU19" s="18">
        <v>10.4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9">
        <v>10.4</v>
      </c>
      <c r="BC19" s="18">
        <v>10.4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9">
        <v>10.4</v>
      </c>
      <c r="BK19" s="18">
        <v>8.6</v>
      </c>
      <c r="BL19" s="18">
        <v>0</v>
      </c>
      <c r="BM19" s="18">
        <v>0</v>
      </c>
      <c r="BN19" s="18">
        <v>0</v>
      </c>
      <c r="BO19" s="18">
        <v>0</v>
      </c>
      <c r="BP19" s="18">
        <v>0</v>
      </c>
      <c r="BQ19" s="19">
        <v>8.6</v>
      </c>
      <c r="BS19" s="18">
        <v>10.100000000000001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9">
        <v>10.100000000000001</v>
      </c>
      <c r="CA19" s="18">
        <v>13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9">
        <f>SUM(CA19:CF19)</f>
        <v>13</v>
      </c>
    </row>
    <row r="20" spans="2:85" x14ac:dyDescent="0.3">
      <c r="B20" s="23"/>
      <c r="C20" s="17" t="str">
        <f>VLOOKUP(E20,[1]Mapping!A:B,2,FALSE)</f>
        <v>MARKETING</v>
      </c>
      <c r="D20" s="17" t="str">
        <f t="shared" si="0"/>
        <v>OTHER</v>
      </c>
      <c r="E20" s="17" t="s">
        <v>29</v>
      </c>
      <c r="G20" s="18">
        <v>7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7</v>
      </c>
      <c r="N20" s="17"/>
      <c r="O20" s="18">
        <v>6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9">
        <v>6</v>
      </c>
      <c r="W20" s="18">
        <v>6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9">
        <v>6</v>
      </c>
      <c r="AE20" s="18">
        <v>0.5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9">
        <v>0.5</v>
      </c>
      <c r="AM20" s="18">
        <v>0.5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9">
        <v>0.5</v>
      </c>
      <c r="AU20" s="18">
        <v>0.5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9">
        <v>0.5</v>
      </c>
      <c r="BC20" s="18">
        <v>0.5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9">
        <v>0.5</v>
      </c>
      <c r="BK20" s="18">
        <v>0.5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9">
        <v>0.5</v>
      </c>
      <c r="BS20" s="18">
        <v>0.5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9">
        <v>0.5</v>
      </c>
      <c r="CA20" s="18">
        <v>1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9">
        <f>SUM(CA20:CF20)</f>
        <v>1</v>
      </c>
    </row>
    <row r="21" spans="2:85" x14ac:dyDescent="0.3">
      <c r="B21" s="24"/>
      <c r="C21" s="17" t="str">
        <f>VLOOKUP(E21,[1]Mapping!A:B,2,FALSE)</f>
        <v>MARKETING</v>
      </c>
      <c r="D21" s="17" t="str">
        <f t="shared" si="0"/>
        <v>OTHER</v>
      </c>
      <c r="E21" s="17" t="s">
        <v>30</v>
      </c>
      <c r="G21" s="18">
        <v>5</v>
      </c>
      <c r="H21" s="18">
        <v>2</v>
      </c>
      <c r="I21" s="18">
        <v>1</v>
      </c>
      <c r="J21" s="18">
        <v>0</v>
      </c>
      <c r="K21" s="18">
        <v>0</v>
      </c>
      <c r="L21" s="18">
        <v>1</v>
      </c>
      <c r="M21" s="19">
        <v>9</v>
      </c>
      <c r="N21" s="17"/>
      <c r="O21" s="18">
        <v>4</v>
      </c>
      <c r="P21" s="18">
        <v>2</v>
      </c>
      <c r="Q21" s="18">
        <v>1</v>
      </c>
      <c r="R21" s="18">
        <v>0</v>
      </c>
      <c r="S21" s="18">
        <v>0</v>
      </c>
      <c r="T21" s="18">
        <v>1</v>
      </c>
      <c r="U21" s="19">
        <v>8</v>
      </c>
      <c r="W21" s="18">
        <v>5</v>
      </c>
      <c r="X21" s="18">
        <v>1</v>
      </c>
      <c r="Y21" s="18">
        <v>1</v>
      </c>
      <c r="Z21" s="18">
        <v>0</v>
      </c>
      <c r="AA21" s="18">
        <v>0</v>
      </c>
      <c r="AB21" s="18">
        <v>0</v>
      </c>
      <c r="AC21" s="19">
        <v>7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9">
        <v>1</v>
      </c>
      <c r="AM21" s="18">
        <v>1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9">
        <v>1</v>
      </c>
      <c r="AU21" s="18">
        <v>1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9">
        <v>1</v>
      </c>
      <c r="BC21" s="18">
        <v>1</v>
      </c>
      <c r="BD21" s="18">
        <v>1</v>
      </c>
      <c r="BE21" s="18">
        <v>0</v>
      </c>
      <c r="BF21" s="18">
        <v>0</v>
      </c>
      <c r="BG21" s="18">
        <v>0</v>
      </c>
      <c r="BH21" s="18">
        <v>0</v>
      </c>
      <c r="BI21" s="19">
        <v>2</v>
      </c>
      <c r="BK21" s="18">
        <v>1</v>
      </c>
      <c r="BL21" s="18">
        <v>1</v>
      </c>
      <c r="BM21" s="18">
        <v>0</v>
      </c>
      <c r="BN21" s="18">
        <v>0</v>
      </c>
      <c r="BO21" s="18">
        <v>0</v>
      </c>
      <c r="BP21" s="18">
        <v>0</v>
      </c>
      <c r="BQ21" s="19">
        <v>2</v>
      </c>
      <c r="BS21" s="18">
        <v>1</v>
      </c>
      <c r="BT21" s="18">
        <v>1</v>
      </c>
      <c r="BU21" s="18">
        <v>0</v>
      </c>
      <c r="BV21" s="18">
        <v>0</v>
      </c>
      <c r="BW21" s="18">
        <v>0</v>
      </c>
      <c r="BX21" s="18">
        <v>0</v>
      </c>
      <c r="BY21" s="19">
        <v>2</v>
      </c>
      <c r="CA21" s="18">
        <v>0</v>
      </c>
      <c r="CB21" s="18">
        <v>2</v>
      </c>
      <c r="CC21" s="18">
        <v>0</v>
      </c>
      <c r="CD21" s="18">
        <v>0</v>
      </c>
      <c r="CE21" s="18">
        <v>0</v>
      </c>
      <c r="CF21" s="18">
        <v>0</v>
      </c>
      <c r="CG21" s="19">
        <f>SUM(CA21:CF21)</f>
        <v>2</v>
      </c>
    </row>
    <row r="22" spans="2:85" ht="5.25" customHeight="1" x14ac:dyDescent="0.3">
      <c r="B22" s="14"/>
      <c r="C22" s="17"/>
      <c r="D22" s="17"/>
      <c r="E22" s="14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/>
      <c r="N22" s="14"/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9"/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9"/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9"/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9"/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9"/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9"/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9"/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9"/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9"/>
    </row>
    <row r="23" spans="2:85" x14ac:dyDescent="0.3">
      <c r="B23" s="16" t="s">
        <v>1</v>
      </c>
      <c r="C23" s="17" t="str">
        <f>VLOOKUP(E23,[1]Mapping!A:B,2,FALSE)</f>
        <v>G&amp;A</v>
      </c>
      <c r="D23" s="17" t="str">
        <f t="shared" si="0"/>
        <v>OTHER</v>
      </c>
      <c r="E23" s="17" t="s">
        <v>31</v>
      </c>
      <c r="G23" s="18">
        <v>13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13</v>
      </c>
      <c r="N23" s="17"/>
      <c r="O23" s="18">
        <v>13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9">
        <v>13</v>
      </c>
      <c r="W23" s="18">
        <v>14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9">
        <v>14</v>
      </c>
      <c r="AE23" s="18">
        <v>13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9">
        <v>13</v>
      </c>
      <c r="AM23" s="18">
        <v>13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9">
        <v>13</v>
      </c>
      <c r="AU23" s="18">
        <v>11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9">
        <v>11</v>
      </c>
      <c r="BC23" s="18">
        <v>11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9">
        <v>11</v>
      </c>
      <c r="BK23" s="18">
        <v>11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9">
        <v>11</v>
      </c>
      <c r="BS23" s="18">
        <v>13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9">
        <v>13</v>
      </c>
      <c r="CA23" s="18">
        <v>13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9">
        <f>SUM(CA23:CF23)</f>
        <v>13</v>
      </c>
    </row>
    <row r="24" spans="2:85" x14ac:dyDescent="0.3">
      <c r="B24" s="21"/>
      <c r="C24" s="17" t="str">
        <f>VLOOKUP(E24,[1]Mapping!A:B,2,FALSE)</f>
        <v>G&amp;A</v>
      </c>
      <c r="D24" s="17" t="str">
        <f t="shared" si="0"/>
        <v>OTHER</v>
      </c>
      <c r="E24" s="17" t="s">
        <v>32</v>
      </c>
      <c r="G24" s="18">
        <v>4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4</v>
      </c>
      <c r="N24" s="17"/>
      <c r="O24" s="18">
        <v>4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9">
        <v>4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9">
        <v>4</v>
      </c>
      <c r="AE24" s="18">
        <v>2.9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9">
        <v>2.9</v>
      </c>
      <c r="AM24" s="18">
        <v>2.9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9">
        <v>2.9</v>
      </c>
      <c r="AU24" s="18">
        <v>1.9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9">
        <v>1.9</v>
      </c>
      <c r="BC24" s="18">
        <v>2.9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9">
        <v>2.9</v>
      </c>
      <c r="BK24" s="18">
        <v>2.9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9">
        <v>2.9</v>
      </c>
      <c r="BS24" s="18">
        <v>2.9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9">
        <v>2.9</v>
      </c>
      <c r="CA24" s="18">
        <v>3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9">
        <f>SUM(CA24:CF24)</f>
        <v>3</v>
      </c>
    </row>
    <row r="25" spans="2:85" x14ac:dyDescent="0.3">
      <c r="B25" s="21"/>
      <c r="C25" s="17" t="str">
        <f>VLOOKUP(E25,[1]Mapping!A:B,2,FALSE)</f>
        <v>G&amp;A</v>
      </c>
      <c r="D25" s="17" t="str">
        <f t="shared" si="0"/>
        <v>OTHER</v>
      </c>
      <c r="E25" s="17" t="s">
        <v>33</v>
      </c>
      <c r="G25" s="18">
        <v>11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11</v>
      </c>
      <c r="N25" s="17"/>
      <c r="O25" s="18">
        <v>17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9">
        <v>17</v>
      </c>
      <c r="W25" s="18">
        <v>14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9">
        <v>14</v>
      </c>
      <c r="AE25" s="18">
        <v>13.2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9">
        <v>13.2</v>
      </c>
      <c r="AM25" s="18">
        <v>13.2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9">
        <v>13.2</v>
      </c>
      <c r="AU25" s="18">
        <v>13.5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9">
        <v>13.5</v>
      </c>
      <c r="BC25" s="18">
        <v>13.5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9">
        <v>13.5</v>
      </c>
      <c r="BK25" s="18">
        <v>13.5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9">
        <v>13.5</v>
      </c>
      <c r="BS25" s="18">
        <v>15.3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9">
        <v>15.3</v>
      </c>
      <c r="CA25" s="18">
        <v>17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9">
        <f>SUM(CA25:CF25)</f>
        <v>17</v>
      </c>
    </row>
    <row r="26" spans="2:85" x14ac:dyDescent="0.3">
      <c r="B26" s="21"/>
      <c r="C26" s="17" t="str">
        <f>VLOOKUP(E26,[1]Mapping!A:B,2,FALSE)</f>
        <v>G&amp;A</v>
      </c>
      <c r="D26" s="17" t="str">
        <f t="shared" si="0"/>
        <v>OTHER</v>
      </c>
      <c r="E26" s="17" t="s">
        <v>34</v>
      </c>
      <c r="G26" s="18">
        <v>12</v>
      </c>
      <c r="H26" s="18">
        <v>1</v>
      </c>
      <c r="I26" s="18">
        <v>1</v>
      </c>
      <c r="J26" s="18">
        <v>0</v>
      </c>
      <c r="K26" s="18">
        <v>0</v>
      </c>
      <c r="L26" s="18">
        <v>0</v>
      </c>
      <c r="M26" s="19">
        <v>14</v>
      </c>
      <c r="N26" s="17"/>
      <c r="O26" s="18">
        <v>10</v>
      </c>
      <c r="P26" s="18">
        <v>1</v>
      </c>
      <c r="Q26" s="18">
        <v>1</v>
      </c>
      <c r="R26" s="18">
        <v>0</v>
      </c>
      <c r="S26" s="18">
        <v>0</v>
      </c>
      <c r="T26" s="18">
        <v>0</v>
      </c>
      <c r="U26" s="19">
        <v>12</v>
      </c>
      <c r="W26" s="18">
        <v>12</v>
      </c>
      <c r="X26" s="18">
        <v>1</v>
      </c>
      <c r="Y26" s="18">
        <v>1</v>
      </c>
      <c r="Z26" s="18">
        <v>0</v>
      </c>
      <c r="AA26" s="18">
        <v>0</v>
      </c>
      <c r="AB26" s="18">
        <v>0</v>
      </c>
      <c r="AC26" s="19">
        <v>14</v>
      </c>
      <c r="AE26" s="18">
        <v>4.0999999999999996</v>
      </c>
      <c r="AF26" s="18">
        <v>0.9</v>
      </c>
      <c r="AG26" s="18">
        <v>0.5</v>
      </c>
      <c r="AH26" s="18">
        <v>0</v>
      </c>
      <c r="AI26" s="18">
        <v>0</v>
      </c>
      <c r="AJ26" s="18">
        <v>0</v>
      </c>
      <c r="AK26" s="19">
        <v>5.5</v>
      </c>
      <c r="AM26" s="18">
        <v>5.1000000000000005</v>
      </c>
      <c r="AN26" s="18">
        <v>0.9</v>
      </c>
      <c r="AO26" s="18">
        <v>0.5</v>
      </c>
      <c r="AP26" s="18">
        <v>0</v>
      </c>
      <c r="AQ26" s="18">
        <v>0</v>
      </c>
      <c r="AR26" s="18">
        <v>0</v>
      </c>
      <c r="AS26" s="19">
        <v>6.5000000000000009</v>
      </c>
      <c r="AU26" s="18">
        <v>4.0999999999999996</v>
      </c>
      <c r="AV26" s="18">
        <v>0.9</v>
      </c>
      <c r="AW26" s="18">
        <v>0.5</v>
      </c>
      <c r="AX26" s="18">
        <v>0</v>
      </c>
      <c r="AY26" s="18">
        <v>0</v>
      </c>
      <c r="AZ26" s="18">
        <v>0</v>
      </c>
      <c r="BA26" s="19">
        <v>5.5</v>
      </c>
      <c r="BC26" s="18">
        <v>5.1000000000000005</v>
      </c>
      <c r="BD26" s="18">
        <v>0.9</v>
      </c>
      <c r="BE26" s="18">
        <v>0.5</v>
      </c>
      <c r="BF26" s="18">
        <v>0</v>
      </c>
      <c r="BG26" s="18">
        <v>0</v>
      </c>
      <c r="BH26" s="18">
        <v>0</v>
      </c>
      <c r="BI26" s="19">
        <v>6.5000000000000009</v>
      </c>
      <c r="BK26" s="18">
        <v>5.0999999999999996</v>
      </c>
      <c r="BL26" s="18">
        <v>0.9</v>
      </c>
      <c r="BM26" s="18">
        <v>0.5</v>
      </c>
      <c r="BN26" s="18">
        <v>0</v>
      </c>
      <c r="BO26" s="18">
        <v>0</v>
      </c>
      <c r="BP26" s="18">
        <v>0</v>
      </c>
      <c r="BQ26" s="19">
        <v>6.5</v>
      </c>
      <c r="BS26" s="18">
        <v>5.0999999999999996</v>
      </c>
      <c r="BT26" s="18">
        <v>0.9</v>
      </c>
      <c r="BU26" s="18">
        <v>0.5</v>
      </c>
      <c r="BV26" s="18">
        <v>0</v>
      </c>
      <c r="BW26" s="18">
        <v>0</v>
      </c>
      <c r="BX26" s="18">
        <v>0</v>
      </c>
      <c r="BY26" s="19">
        <v>6.5</v>
      </c>
      <c r="CA26" s="18">
        <v>8</v>
      </c>
      <c r="CB26" s="18">
        <v>2</v>
      </c>
      <c r="CC26" s="18">
        <v>1</v>
      </c>
      <c r="CD26" s="18">
        <v>2</v>
      </c>
      <c r="CE26" s="18">
        <v>0</v>
      </c>
      <c r="CF26" s="18">
        <v>0</v>
      </c>
      <c r="CG26" s="19">
        <f>SUM(CA26:CF26)</f>
        <v>13</v>
      </c>
    </row>
    <row r="27" spans="2:85" x14ac:dyDescent="0.3">
      <c r="B27" s="20"/>
      <c r="C27" s="17" t="str">
        <f>VLOOKUP(E27,[1]Mapping!A:B,2,FALSE)</f>
        <v>G&amp;A</v>
      </c>
      <c r="D27" s="17" t="str">
        <f t="shared" si="0"/>
        <v>OTHER</v>
      </c>
      <c r="E27" s="17" t="s">
        <v>35</v>
      </c>
      <c r="G27" s="18">
        <v>1</v>
      </c>
      <c r="H27" s="18">
        <v>1</v>
      </c>
      <c r="I27" s="18">
        <v>0</v>
      </c>
      <c r="J27" s="18">
        <v>5</v>
      </c>
      <c r="K27" s="18">
        <v>0</v>
      </c>
      <c r="L27" s="18">
        <v>0</v>
      </c>
      <c r="M27" s="19">
        <v>7</v>
      </c>
      <c r="N27" s="17"/>
      <c r="O27" s="18">
        <v>1</v>
      </c>
      <c r="P27" s="18">
        <v>1</v>
      </c>
      <c r="Q27" s="18">
        <v>0</v>
      </c>
      <c r="R27" s="18">
        <v>0</v>
      </c>
      <c r="S27" s="18">
        <v>0</v>
      </c>
      <c r="T27" s="18">
        <v>0</v>
      </c>
      <c r="U27" s="19">
        <v>2</v>
      </c>
      <c r="W27" s="18">
        <v>1</v>
      </c>
      <c r="X27" s="18">
        <v>1</v>
      </c>
      <c r="Y27" s="18">
        <v>0</v>
      </c>
      <c r="Z27" s="18">
        <v>4</v>
      </c>
      <c r="AA27" s="18">
        <v>0</v>
      </c>
      <c r="AB27" s="18">
        <v>0</v>
      </c>
      <c r="AC27" s="19">
        <v>6</v>
      </c>
      <c r="AE27" s="18">
        <v>1.9</v>
      </c>
      <c r="AF27" s="18">
        <v>1</v>
      </c>
      <c r="AG27" s="18">
        <v>0</v>
      </c>
      <c r="AH27" s="18">
        <v>1.9</v>
      </c>
      <c r="AI27" s="18">
        <v>0</v>
      </c>
      <c r="AJ27" s="18">
        <v>0</v>
      </c>
      <c r="AK27" s="19">
        <v>4.8</v>
      </c>
      <c r="AM27" s="18">
        <v>1.9</v>
      </c>
      <c r="AN27" s="18">
        <v>1</v>
      </c>
      <c r="AO27" s="18">
        <v>0</v>
      </c>
      <c r="AP27" s="18">
        <v>1.9</v>
      </c>
      <c r="AQ27" s="18">
        <v>0</v>
      </c>
      <c r="AR27" s="18">
        <v>0</v>
      </c>
      <c r="AS27" s="19">
        <v>4.8</v>
      </c>
      <c r="AU27" s="18">
        <v>1.9</v>
      </c>
      <c r="AV27" s="18">
        <v>1</v>
      </c>
      <c r="AW27" s="18">
        <v>0</v>
      </c>
      <c r="AX27" s="18">
        <v>1.9</v>
      </c>
      <c r="AY27" s="18">
        <v>0</v>
      </c>
      <c r="AZ27" s="18">
        <v>0</v>
      </c>
      <c r="BA27" s="19">
        <v>4.8</v>
      </c>
      <c r="BC27" s="18">
        <v>1.9</v>
      </c>
      <c r="BD27" s="18">
        <v>1</v>
      </c>
      <c r="BE27" s="18">
        <v>0</v>
      </c>
      <c r="BF27" s="18">
        <v>1.9</v>
      </c>
      <c r="BG27" s="18">
        <v>0</v>
      </c>
      <c r="BH27" s="18">
        <v>0</v>
      </c>
      <c r="BI27" s="19">
        <v>4.8</v>
      </c>
      <c r="BK27" s="18">
        <v>1.9</v>
      </c>
      <c r="BL27" s="18">
        <v>1</v>
      </c>
      <c r="BM27" s="18">
        <v>0</v>
      </c>
      <c r="BN27" s="18">
        <v>1.9</v>
      </c>
      <c r="BO27" s="18">
        <v>0</v>
      </c>
      <c r="BP27" s="18">
        <v>0</v>
      </c>
      <c r="BQ27" s="19">
        <v>4.8</v>
      </c>
      <c r="BS27" s="18">
        <v>1.9</v>
      </c>
      <c r="BT27" s="18">
        <v>1</v>
      </c>
      <c r="BU27" s="18">
        <v>0</v>
      </c>
      <c r="BV27" s="18">
        <v>1.9</v>
      </c>
      <c r="BW27" s="18">
        <v>0</v>
      </c>
      <c r="BX27" s="18">
        <v>0</v>
      </c>
      <c r="BY27" s="19">
        <v>4.8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9">
        <f>SUM(CA27:CF27)</f>
        <v>0</v>
      </c>
    </row>
    <row r="28" spans="2:85" ht="5.25" customHeight="1" x14ac:dyDescent="0.3">
      <c r="B28" s="14"/>
      <c r="C28" s="17"/>
      <c r="D28" s="17"/>
      <c r="E28" s="14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/>
      <c r="N28" s="14"/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9"/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9"/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9"/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9"/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9"/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9"/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9"/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9"/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9"/>
    </row>
    <row r="29" spans="2:85" x14ac:dyDescent="0.3">
      <c r="B29" s="25" t="s">
        <v>36</v>
      </c>
      <c r="C29" s="17" t="str">
        <f>VLOOKUP(E29,[1]Mapping!A:B,2,FALSE)</f>
        <v>PARTNERS</v>
      </c>
      <c r="D29" s="17" t="str">
        <f t="shared" si="0"/>
        <v>OTHER</v>
      </c>
      <c r="E29" s="17" t="s">
        <v>37</v>
      </c>
      <c r="G29" s="18">
        <v>52</v>
      </c>
      <c r="H29" s="18">
        <v>0</v>
      </c>
      <c r="I29" s="18">
        <v>1</v>
      </c>
      <c r="J29" s="18">
        <v>0</v>
      </c>
      <c r="K29" s="18">
        <v>0</v>
      </c>
      <c r="L29" s="18">
        <v>0</v>
      </c>
      <c r="M29" s="19">
        <v>53</v>
      </c>
      <c r="N29" s="17"/>
      <c r="O29" s="18">
        <v>47</v>
      </c>
      <c r="P29" s="18">
        <v>0</v>
      </c>
      <c r="Q29" s="18">
        <v>1</v>
      </c>
      <c r="R29" s="18">
        <v>0</v>
      </c>
      <c r="S29" s="18">
        <v>0</v>
      </c>
      <c r="T29" s="18">
        <v>0</v>
      </c>
      <c r="U29" s="19">
        <v>48</v>
      </c>
      <c r="W29" s="18">
        <v>46</v>
      </c>
      <c r="X29" s="18">
        <v>0</v>
      </c>
      <c r="Y29" s="18">
        <v>1</v>
      </c>
      <c r="Z29" s="18">
        <v>0</v>
      </c>
      <c r="AA29" s="18">
        <v>0</v>
      </c>
      <c r="AB29" s="18">
        <v>0</v>
      </c>
      <c r="AC29" s="19">
        <v>47</v>
      </c>
      <c r="AE29" s="18">
        <v>21.900000000000002</v>
      </c>
      <c r="AF29" s="18">
        <v>0</v>
      </c>
      <c r="AG29" s="18">
        <v>0.5</v>
      </c>
      <c r="AH29" s="18">
        <v>0</v>
      </c>
      <c r="AI29" s="18">
        <v>0</v>
      </c>
      <c r="AJ29" s="18">
        <v>0</v>
      </c>
      <c r="AK29" s="19">
        <v>22.400000000000002</v>
      </c>
      <c r="AM29" s="18">
        <v>23.500000000000004</v>
      </c>
      <c r="AN29" s="18">
        <v>1</v>
      </c>
      <c r="AO29" s="18">
        <v>0.5</v>
      </c>
      <c r="AP29" s="18">
        <v>0</v>
      </c>
      <c r="AQ29" s="18">
        <v>0</v>
      </c>
      <c r="AR29" s="18">
        <v>0</v>
      </c>
      <c r="AS29" s="19">
        <v>25.000000000000004</v>
      </c>
      <c r="AU29" s="18">
        <v>21.500000000000004</v>
      </c>
      <c r="AV29" s="18">
        <v>0</v>
      </c>
      <c r="AW29" s="18">
        <v>0.5</v>
      </c>
      <c r="AX29" s="18">
        <v>0</v>
      </c>
      <c r="AY29" s="18">
        <v>0</v>
      </c>
      <c r="AZ29" s="18">
        <v>0</v>
      </c>
      <c r="BA29" s="19">
        <v>22.000000000000004</v>
      </c>
      <c r="BC29" s="18">
        <v>23.5</v>
      </c>
      <c r="BD29" s="18">
        <v>0</v>
      </c>
      <c r="BE29" s="18">
        <v>0.5</v>
      </c>
      <c r="BF29" s="18">
        <v>0</v>
      </c>
      <c r="BG29" s="18">
        <v>0</v>
      </c>
      <c r="BH29" s="18">
        <v>0</v>
      </c>
      <c r="BI29" s="19">
        <v>24</v>
      </c>
      <c r="BK29" s="18">
        <v>24.5</v>
      </c>
      <c r="BL29" s="18">
        <v>0</v>
      </c>
      <c r="BM29" s="18">
        <v>0.5</v>
      </c>
      <c r="BN29" s="18">
        <v>0</v>
      </c>
      <c r="BO29" s="18">
        <v>0</v>
      </c>
      <c r="BP29" s="18">
        <v>0</v>
      </c>
      <c r="BQ29" s="19">
        <v>25</v>
      </c>
      <c r="BS29" s="18">
        <v>21.3</v>
      </c>
      <c r="BT29" s="18">
        <v>0</v>
      </c>
      <c r="BU29" s="18">
        <v>0.5</v>
      </c>
      <c r="BV29" s="18">
        <v>0</v>
      </c>
      <c r="BW29" s="18">
        <v>0</v>
      </c>
      <c r="BX29" s="18">
        <v>0</v>
      </c>
      <c r="BY29" s="19">
        <v>21.8</v>
      </c>
      <c r="CA29" s="18">
        <v>22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9">
        <f>SUM(CA29:CF29)</f>
        <v>22</v>
      </c>
    </row>
    <row r="30" spans="2:85" ht="5.25" customHeight="1" x14ac:dyDescent="0.3">
      <c r="B30" s="14"/>
      <c r="C30" s="17"/>
      <c r="D30" s="17"/>
      <c r="E30" s="14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/>
      <c r="N30" s="14"/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9"/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9"/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9"/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9"/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9"/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9"/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9"/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9"/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9"/>
    </row>
    <row r="31" spans="2:85" x14ac:dyDescent="0.3">
      <c r="B31" s="16" t="s">
        <v>38</v>
      </c>
      <c r="C31" s="17" t="str">
        <f>VLOOKUP(E31,[1]Mapping!A:B,2,FALSE)</f>
        <v>TECH</v>
      </c>
      <c r="D31" s="17" t="str">
        <f t="shared" si="0"/>
        <v>OTHER</v>
      </c>
      <c r="E31" s="17" t="s">
        <v>39</v>
      </c>
      <c r="G31" s="18">
        <v>15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15</v>
      </c>
      <c r="N31" s="17"/>
      <c r="O31" s="18">
        <v>15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9">
        <v>15</v>
      </c>
      <c r="W31" s="18">
        <v>15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9">
        <v>15</v>
      </c>
      <c r="AE31" s="18">
        <v>15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9">
        <v>15</v>
      </c>
      <c r="AM31" s="18">
        <v>15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9">
        <v>15</v>
      </c>
      <c r="AU31" s="18">
        <v>15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9">
        <v>15</v>
      </c>
      <c r="BC31" s="18">
        <v>14.5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9">
        <v>14.5</v>
      </c>
      <c r="BK31" s="18">
        <v>14.5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9">
        <v>14.5</v>
      </c>
      <c r="BS31" s="18">
        <v>14.5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9">
        <v>14.5</v>
      </c>
      <c r="CA31" s="18">
        <v>15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9">
        <f t="shared" ref="CG31:CG36" si="2">SUM(CA31:CF31)</f>
        <v>15</v>
      </c>
    </row>
    <row r="32" spans="2:85" x14ac:dyDescent="0.3">
      <c r="B32" s="21"/>
      <c r="C32" s="17" t="str">
        <f>VLOOKUP(E32,[1]Mapping!A:B,2,FALSE)</f>
        <v>TECH</v>
      </c>
      <c r="D32" s="17" t="str">
        <f t="shared" si="0"/>
        <v>OTHER</v>
      </c>
      <c r="E32" s="17" t="s">
        <v>40</v>
      </c>
      <c r="G32" s="18">
        <v>70</v>
      </c>
      <c r="H32" s="18">
        <v>0</v>
      </c>
      <c r="I32" s="18">
        <v>0</v>
      </c>
      <c r="J32" s="18">
        <v>3</v>
      </c>
      <c r="K32" s="18">
        <v>0</v>
      </c>
      <c r="L32" s="18">
        <v>0</v>
      </c>
      <c r="M32" s="19">
        <v>73</v>
      </c>
      <c r="N32" s="17"/>
      <c r="O32" s="18">
        <v>61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9">
        <v>61</v>
      </c>
      <c r="W32" s="18">
        <v>59</v>
      </c>
      <c r="X32" s="18">
        <v>0</v>
      </c>
      <c r="Y32" s="18">
        <v>0</v>
      </c>
      <c r="Z32" s="18">
        <v>4</v>
      </c>
      <c r="AA32" s="18">
        <v>2</v>
      </c>
      <c r="AB32" s="18">
        <v>0</v>
      </c>
      <c r="AC32" s="19">
        <v>65</v>
      </c>
      <c r="AE32" s="18">
        <v>42.4</v>
      </c>
      <c r="AF32" s="18">
        <v>0</v>
      </c>
      <c r="AG32" s="18">
        <v>0</v>
      </c>
      <c r="AH32" s="18">
        <v>4</v>
      </c>
      <c r="AI32" s="18">
        <v>2</v>
      </c>
      <c r="AJ32" s="18">
        <v>0</v>
      </c>
      <c r="AK32" s="19">
        <v>48.4</v>
      </c>
      <c r="AM32" s="18">
        <v>43.4</v>
      </c>
      <c r="AN32" s="18">
        <v>0</v>
      </c>
      <c r="AO32" s="18">
        <v>0</v>
      </c>
      <c r="AP32" s="18">
        <v>4</v>
      </c>
      <c r="AQ32" s="18">
        <v>2</v>
      </c>
      <c r="AR32" s="18">
        <v>0</v>
      </c>
      <c r="AS32" s="19">
        <v>49.4</v>
      </c>
      <c r="AU32" s="18">
        <v>40.4</v>
      </c>
      <c r="AV32" s="18">
        <v>0</v>
      </c>
      <c r="AW32" s="18">
        <v>0</v>
      </c>
      <c r="AX32" s="18">
        <v>3</v>
      </c>
      <c r="AY32" s="18">
        <v>1</v>
      </c>
      <c r="AZ32" s="18">
        <v>0</v>
      </c>
      <c r="BA32" s="19">
        <v>44.4</v>
      </c>
      <c r="BC32" s="18">
        <v>37.400000000000006</v>
      </c>
      <c r="BD32" s="18">
        <v>0</v>
      </c>
      <c r="BE32" s="18">
        <v>0</v>
      </c>
      <c r="BF32" s="18">
        <v>3</v>
      </c>
      <c r="BG32" s="18">
        <v>1</v>
      </c>
      <c r="BH32" s="18">
        <v>0</v>
      </c>
      <c r="BI32" s="19">
        <v>41.400000000000006</v>
      </c>
      <c r="BK32" s="18">
        <v>36.400000000000006</v>
      </c>
      <c r="BL32" s="18">
        <v>0</v>
      </c>
      <c r="BM32" s="18">
        <v>0</v>
      </c>
      <c r="BN32" s="18">
        <v>2</v>
      </c>
      <c r="BO32" s="18">
        <v>1</v>
      </c>
      <c r="BP32" s="18">
        <v>0</v>
      </c>
      <c r="BQ32" s="19">
        <v>39.400000000000006</v>
      </c>
      <c r="BS32" s="18">
        <v>33.4</v>
      </c>
      <c r="BT32" s="18">
        <v>0</v>
      </c>
      <c r="BU32" s="18">
        <v>0</v>
      </c>
      <c r="BV32" s="18">
        <v>3</v>
      </c>
      <c r="BW32" s="18">
        <v>1</v>
      </c>
      <c r="BX32" s="18">
        <v>0</v>
      </c>
      <c r="BY32" s="19">
        <v>37.4</v>
      </c>
      <c r="CA32" s="18">
        <v>41</v>
      </c>
      <c r="CB32" s="18">
        <v>0</v>
      </c>
      <c r="CC32" s="18">
        <v>0</v>
      </c>
      <c r="CD32" s="18">
        <v>3</v>
      </c>
      <c r="CE32" s="18">
        <v>1</v>
      </c>
      <c r="CF32" s="18">
        <v>0</v>
      </c>
      <c r="CG32" s="19">
        <f t="shared" si="2"/>
        <v>45</v>
      </c>
    </row>
    <row r="33" spans="2:85" x14ac:dyDescent="0.3">
      <c r="B33" s="21"/>
      <c r="C33" s="17" t="str">
        <f>VLOOKUP(E33,[1]Mapping!A:B,2,FALSE)</f>
        <v>TECH</v>
      </c>
      <c r="D33" s="17" t="str">
        <f t="shared" si="0"/>
        <v>OTHER</v>
      </c>
      <c r="E33" s="17" t="s">
        <v>41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17"/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9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9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9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9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9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9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9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9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9">
        <f t="shared" si="2"/>
        <v>0</v>
      </c>
    </row>
    <row r="34" spans="2:85" x14ac:dyDescent="0.3">
      <c r="B34" s="21"/>
      <c r="C34" s="17" t="str">
        <f>VLOOKUP(E34,[1]Mapping!A:B,2,FALSE)</f>
        <v>TECH</v>
      </c>
      <c r="D34" s="17" t="str">
        <f t="shared" si="0"/>
        <v>OTHER</v>
      </c>
      <c r="E34" s="17" t="s">
        <v>42</v>
      </c>
      <c r="G34" s="18">
        <v>17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17</v>
      </c>
      <c r="N34" s="17"/>
      <c r="O34" s="18">
        <v>13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9">
        <v>13</v>
      </c>
      <c r="W34" s="18">
        <v>12</v>
      </c>
      <c r="X34" s="18">
        <v>0</v>
      </c>
      <c r="Y34" s="18">
        <v>0</v>
      </c>
      <c r="Z34" s="18">
        <v>0</v>
      </c>
      <c r="AA34" s="18">
        <v>1</v>
      </c>
      <c r="AB34" s="18">
        <v>0</v>
      </c>
      <c r="AC34" s="19">
        <v>13</v>
      </c>
      <c r="AE34" s="18">
        <v>12.200000000000003</v>
      </c>
      <c r="AF34" s="18">
        <v>0</v>
      </c>
      <c r="AG34" s="18">
        <v>0</v>
      </c>
      <c r="AH34" s="18">
        <v>0</v>
      </c>
      <c r="AI34" s="18">
        <v>0.8</v>
      </c>
      <c r="AJ34" s="18">
        <v>0</v>
      </c>
      <c r="AK34" s="19">
        <v>13.000000000000004</v>
      </c>
      <c r="AM34" s="18">
        <v>11.2</v>
      </c>
      <c r="AN34" s="18">
        <v>0</v>
      </c>
      <c r="AO34" s="18">
        <v>0</v>
      </c>
      <c r="AP34" s="18">
        <v>0</v>
      </c>
      <c r="AQ34" s="18">
        <v>0.8</v>
      </c>
      <c r="AR34" s="18">
        <v>0</v>
      </c>
      <c r="AS34" s="19">
        <v>12</v>
      </c>
      <c r="AU34" s="18">
        <v>11.2</v>
      </c>
      <c r="AV34" s="18">
        <v>0</v>
      </c>
      <c r="AW34" s="18">
        <v>0</v>
      </c>
      <c r="AX34" s="18">
        <v>0</v>
      </c>
      <c r="AY34" s="18">
        <v>0.8</v>
      </c>
      <c r="AZ34" s="18">
        <v>0</v>
      </c>
      <c r="BA34" s="19">
        <v>12</v>
      </c>
      <c r="BC34" s="18">
        <v>9.1999999999999993</v>
      </c>
      <c r="BD34" s="18">
        <v>0</v>
      </c>
      <c r="BE34" s="18">
        <v>0</v>
      </c>
      <c r="BF34" s="18">
        <v>0</v>
      </c>
      <c r="BG34" s="18">
        <v>0.8</v>
      </c>
      <c r="BH34" s="18">
        <v>0</v>
      </c>
      <c r="BI34" s="19">
        <v>10</v>
      </c>
      <c r="BK34" s="18">
        <v>9.1999999999999993</v>
      </c>
      <c r="BL34" s="18">
        <v>0</v>
      </c>
      <c r="BM34" s="18">
        <v>0</v>
      </c>
      <c r="BN34" s="18">
        <v>0</v>
      </c>
      <c r="BO34" s="18">
        <v>0.8</v>
      </c>
      <c r="BP34" s="18">
        <v>0</v>
      </c>
      <c r="BQ34" s="19">
        <v>10</v>
      </c>
      <c r="BS34" s="18">
        <v>8.6999999999999993</v>
      </c>
      <c r="BT34" s="18">
        <v>0</v>
      </c>
      <c r="BU34" s="18">
        <v>0</v>
      </c>
      <c r="BV34" s="18">
        <v>0</v>
      </c>
      <c r="BW34" s="18">
        <v>0.8</v>
      </c>
      <c r="BX34" s="18">
        <v>0</v>
      </c>
      <c r="BY34" s="19">
        <v>9.5</v>
      </c>
      <c r="CA34" s="18">
        <v>12</v>
      </c>
      <c r="CB34" s="18">
        <v>0</v>
      </c>
      <c r="CC34" s="18">
        <v>0</v>
      </c>
      <c r="CD34" s="18">
        <v>0</v>
      </c>
      <c r="CE34" s="18">
        <v>1</v>
      </c>
      <c r="CF34" s="18">
        <v>0</v>
      </c>
      <c r="CG34" s="19">
        <f t="shared" si="2"/>
        <v>13</v>
      </c>
    </row>
    <row r="35" spans="2:85" x14ac:dyDescent="0.3">
      <c r="B35" s="21"/>
      <c r="C35" s="17" t="str">
        <f>VLOOKUP(E35,[1]Mapping!A:B,2,FALSE)</f>
        <v>TECH</v>
      </c>
      <c r="D35" s="17" t="str">
        <f t="shared" si="0"/>
        <v>OTHER</v>
      </c>
      <c r="E35" s="17" t="s">
        <v>43</v>
      </c>
      <c r="G35" s="18">
        <v>2</v>
      </c>
      <c r="H35" s="18">
        <v>0</v>
      </c>
      <c r="I35" s="18">
        <v>0</v>
      </c>
      <c r="J35" s="18">
        <v>2</v>
      </c>
      <c r="K35" s="18">
        <v>0</v>
      </c>
      <c r="L35" s="18">
        <v>0</v>
      </c>
      <c r="M35" s="19">
        <v>4</v>
      </c>
      <c r="N35" s="17"/>
      <c r="O35" s="18">
        <v>1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9">
        <v>1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9">
        <v>3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9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9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9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9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9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9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9">
        <f t="shared" si="2"/>
        <v>0</v>
      </c>
    </row>
    <row r="36" spans="2:85" x14ac:dyDescent="0.3">
      <c r="B36" s="20"/>
      <c r="C36" s="17" t="str">
        <f>VLOOKUP(E36,[1]Mapping!A:B,2,FALSE)</f>
        <v>TECH</v>
      </c>
      <c r="D36" s="17" t="str">
        <f t="shared" si="0"/>
        <v>OTHER</v>
      </c>
      <c r="E36" s="17" t="s">
        <v>44</v>
      </c>
      <c r="G36" s="18">
        <v>11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11</v>
      </c>
      <c r="N36" s="17"/>
      <c r="O36" s="18">
        <v>10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9">
        <v>10</v>
      </c>
      <c r="W36" s="18">
        <v>10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9">
        <v>10</v>
      </c>
      <c r="AE36" s="18">
        <v>8.1999999999999993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9">
        <v>8.1999999999999993</v>
      </c>
      <c r="AM36" s="18">
        <v>8.1999999999999993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9">
        <v>8.1999999999999993</v>
      </c>
      <c r="AU36" s="18">
        <v>8.1999999999999993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9">
        <v>8.1999999999999993</v>
      </c>
      <c r="BC36" s="18">
        <v>8.1999999999999993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9">
        <v>8.1999999999999993</v>
      </c>
      <c r="BK36" s="18">
        <v>8.1999999999999993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9">
        <v>8.1999999999999993</v>
      </c>
      <c r="BS36" s="18">
        <v>8.1999999999999993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9">
        <v>8.1999999999999993</v>
      </c>
      <c r="CA36" s="18">
        <v>9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9">
        <f t="shared" si="2"/>
        <v>9</v>
      </c>
    </row>
    <row r="37" spans="2:85" x14ac:dyDescent="0.3">
      <c r="B37" s="16" t="s">
        <v>45</v>
      </c>
      <c r="C37" s="17" t="str">
        <f>VLOOKUP(E37,[1]Mapping!A:B,2,FALSE)</f>
        <v>MARKETING</v>
      </c>
      <c r="D37" s="17" t="str">
        <f t="shared" si="0"/>
        <v>OTHER</v>
      </c>
      <c r="E37" s="17" t="s">
        <v>46</v>
      </c>
      <c r="G37" s="18">
        <v>3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3</v>
      </c>
      <c r="N37" s="17"/>
      <c r="O37" s="18">
        <v>3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9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9">
        <v>3</v>
      </c>
      <c r="AE37" s="18">
        <v>1.5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9">
        <v>1.5</v>
      </c>
      <c r="AM37" s="18">
        <v>1.5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9">
        <v>1.5</v>
      </c>
      <c r="AU37" s="18">
        <v>1.5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9">
        <v>1.5</v>
      </c>
      <c r="BC37" s="18">
        <v>0.5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9">
        <v>0.5</v>
      </c>
      <c r="BK37" s="18">
        <v>0.5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9">
        <v>0.5</v>
      </c>
      <c r="BS37" s="18">
        <v>0.5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9">
        <v>0.5</v>
      </c>
      <c r="CA37" s="18">
        <v>1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9">
        <f>SUM(CA37:CF37)</f>
        <v>1</v>
      </c>
    </row>
    <row r="38" spans="2:85" x14ac:dyDescent="0.3">
      <c r="B38" s="20"/>
      <c r="C38" s="17" t="str">
        <f>VLOOKUP(E38,[1]Mapping!A:B,2,FALSE)</f>
        <v>MARKETING</v>
      </c>
      <c r="D38" s="17" t="str">
        <f t="shared" si="0"/>
        <v>OTHER</v>
      </c>
      <c r="E38" s="17" t="s">
        <v>47</v>
      </c>
      <c r="G38" s="18">
        <v>6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6</v>
      </c>
      <c r="N38" s="17"/>
      <c r="O38" s="18">
        <v>6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9">
        <v>6</v>
      </c>
      <c r="W38" s="18">
        <v>6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9">
        <v>6</v>
      </c>
      <c r="AE38" s="18">
        <v>1.3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9">
        <v>1.3</v>
      </c>
      <c r="AM38" s="18">
        <v>1.3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9">
        <v>1.3</v>
      </c>
      <c r="AU38" s="18">
        <v>0.8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9">
        <v>0.8</v>
      </c>
      <c r="BC38" s="18">
        <v>0.5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9">
        <v>0.5</v>
      </c>
      <c r="BK38" s="18">
        <v>0.5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9">
        <v>0.5</v>
      </c>
      <c r="BS38" s="18">
        <v>0.2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9">
        <v>0.2</v>
      </c>
      <c r="CA38" s="18">
        <v>2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9">
        <f>SUM(CA38:CF38)</f>
        <v>2</v>
      </c>
    </row>
    <row r="39" spans="2:85" x14ac:dyDescent="0.3">
      <c r="B39" s="14"/>
      <c r="C39" s="11"/>
      <c r="D39" s="11"/>
      <c r="E39" s="11"/>
      <c r="G39" s="18"/>
      <c r="H39" s="18"/>
      <c r="I39" s="18"/>
      <c r="J39" s="18"/>
      <c r="K39" s="18"/>
      <c r="L39" s="18"/>
      <c r="M39" s="19"/>
      <c r="N39" s="11"/>
      <c r="O39" s="18"/>
      <c r="P39" s="18"/>
      <c r="Q39" s="18"/>
      <c r="R39" s="18"/>
      <c r="S39" s="18"/>
      <c r="T39" s="18"/>
      <c r="U39" s="19"/>
      <c r="W39" s="18"/>
      <c r="X39" s="18"/>
      <c r="Y39" s="18"/>
      <c r="Z39" s="18"/>
      <c r="AA39" s="18"/>
      <c r="AB39" s="18"/>
      <c r="AC39" s="19"/>
      <c r="AE39" s="18"/>
      <c r="AF39" s="18"/>
      <c r="AG39" s="18"/>
      <c r="AH39" s="18"/>
      <c r="AI39" s="18"/>
      <c r="AJ39" s="18"/>
      <c r="AK39" s="19"/>
      <c r="AM39" s="18"/>
      <c r="AN39" s="18"/>
      <c r="AO39" s="18"/>
      <c r="AP39" s="18"/>
      <c r="AQ39" s="18"/>
      <c r="AR39" s="18"/>
      <c r="AS39" s="19"/>
      <c r="AU39" s="18"/>
      <c r="AV39" s="18"/>
      <c r="AW39" s="18"/>
      <c r="AX39" s="18"/>
      <c r="AY39" s="18"/>
      <c r="AZ39" s="18"/>
      <c r="BA39" s="19"/>
      <c r="BC39" s="18"/>
      <c r="BD39" s="18"/>
      <c r="BE39" s="18"/>
      <c r="BF39" s="18"/>
      <c r="BG39" s="18"/>
      <c r="BH39" s="18"/>
      <c r="BI39" s="19"/>
      <c r="BK39" s="18"/>
      <c r="BL39" s="18"/>
      <c r="BM39" s="18"/>
      <c r="BN39" s="18"/>
      <c r="BO39" s="18"/>
      <c r="BP39" s="18"/>
      <c r="BQ39" s="19"/>
      <c r="BS39" s="18"/>
      <c r="BT39" s="18"/>
      <c r="BU39" s="18"/>
      <c r="BV39" s="18"/>
      <c r="BW39" s="18"/>
      <c r="BX39" s="18"/>
      <c r="BY39" s="19"/>
      <c r="CA39" s="18"/>
      <c r="CB39" s="18"/>
      <c r="CC39" s="18"/>
      <c r="CD39" s="18"/>
      <c r="CE39" s="18"/>
      <c r="CF39" s="18"/>
      <c r="CG39" s="19"/>
    </row>
    <row r="40" spans="2:85" x14ac:dyDescent="0.3">
      <c r="B40" s="14"/>
      <c r="C40" s="26"/>
      <c r="D40" s="26"/>
      <c r="E40" s="26" t="s">
        <v>2</v>
      </c>
      <c r="G40" s="27">
        <v>632</v>
      </c>
      <c r="H40" s="27">
        <v>25</v>
      </c>
      <c r="I40" s="27">
        <v>5</v>
      </c>
      <c r="J40" s="27">
        <v>10</v>
      </c>
      <c r="K40" s="27">
        <v>0</v>
      </c>
      <c r="L40" s="27">
        <v>11</v>
      </c>
      <c r="M40" s="28">
        <v>683</v>
      </c>
      <c r="N40" s="26"/>
      <c r="O40" s="27">
        <v>580</v>
      </c>
      <c r="P40" s="27">
        <v>21</v>
      </c>
      <c r="Q40" s="27">
        <v>5</v>
      </c>
      <c r="R40" s="27">
        <v>12</v>
      </c>
      <c r="S40" s="27">
        <v>0</v>
      </c>
      <c r="T40" s="27">
        <v>11</v>
      </c>
      <c r="U40" s="28">
        <v>629</v>
      </c>
      <c r="W40" s="27">
        <v>576</v>
      </c>
      <c r="X40" s="27">
        <v>19</v>
      </c>
      <c r="Y40" s="27">
        <v>5</v>
      </c>
      <c r="Z40" s="27">
        <v>8</v>
      </c>
      <c r="AA40" s="27">
        <v>4</v>
      </c>
      <c r="AB40" s="27">
        <v>6</v>
      </c>
      <c r="AC40" s="28">
        <v>618</v>
      </c>
      <c r="AE40" s="27">
        <v>338.49999999999989</v>
      </c>
      <c r="AF40" s="27">
        <v>10.200000000000001</v>
      </c>
      <c r="AG40" s="27">
        <v>3</v>
      </c>
      <c r="AH40" s="27">
        <v>5.9</v>
      </c>
      <c r="AI40" s="27">
        <v>3.8</v>
      </c>
      <c r="AJ40" s="27">
        <v>2.8</v>
      </c>
      <c r="AK40" s="28">
        <v>364.19999999999993</v>
      </c>
      <c r="AM40" s="27">
        <v>346.54999999999995</v>
      </c>
      <c r="AN40" s="27">
        <v>10.199999999999999</v>
      </c>
      <c r="AO40" s="27">
        <v>3</v>
      </c>
      <c r="AP40" s="27">
        <v>5.9</v>
      </c>
      <c r="AQ40" s="27">
        <v>3.8</v>
      </c>
      <c r="AR40" s="27">
        <v>1.4</v>
      </c>
      <c r="AS40" s="28">
        <v>370.85</v>
      </c>
      <c r="AU40" s="27">
        <v>323.34999999999997</v>
      </c>
      <c r="AV40" s="27">
        <v>11.200000000000001</v>
      </c>
      <c r="AW40" s="27">
        <v>3</v>
      </c>
      <c r="AX40" s="27">
        <v>4.9000000000000004</v>
      </c>
      <c r="AY40" s="27">
        <v>2.8</v>
      </c>
      <c r="AZ40" s="27">
        <v>3</v>
      </c>
      <c r="BA40" s="28">
        <v>348.25</v>
      </c>
      <c r="BC40" s="27">
        <v>320</v>
      </c>
      <c r="BD40" s="27">
        <v>14.3</v>
      </c>
      <c r="BE40" s="27">
        <v>3</v>
      </c>
      <c r="BF40" s="27">
        <v>4.9000000000000004</v>
      </c>
      <c r="BG40" s="27">
        <v>2.8</v>
      </c>
      <c r="BH40" s="27">
        <v>2.2000000000000002</v>
      </c>
      <c r="BI40" s="28">
        <v>347.2</v>
      </c>
      <c r="BK40" s="27">
        <v>320.69999999999993</v>
      </c>
      <c r="BL40" s="27">
        <v>13.3</v>
      </c>
      <c r="BM40" s="27">
        <v>3</v>
      </c>
      <c r="BN40" s="27">
        <v>3.9</v>
      </c>
      <c r="BO40" s="27">
        <v>2.8</v>
      </c>
      <c r="BP40" s="27">
        <v>2.2000000000000002</v>
      </c>
      <c r="BQ40" s="28">
        <v>345.90000000000003</v>
      </c>
      <c r="BS40" s="27">
        <v>322.79999999999995</v>
      </c>
      <c r="BT40" s="27">
        <v>14.3</v>
      </c>
      <c r="BU40" s="27">
        <v>4</v>
      </c>
      <c r="BV40" s="27">
        <v>4.9000000000000004</v>
      </c>
      <c r="BW40" s="27">
        <v>2.8</v>
      </c>
      <c r="BX40" s="27">
        <v>2</v>
      </c>
      <c r="BY40" s="28">
        <v>350.8</v>
      </c>
      <c r="CA40" s="27">
        <f t="shared" ref="CA40:CG40" si="3">SUM(CA6:CA38)</f>
        <v>364</v>
      </c>
      <c r="CB40" s="27">
        <f t="shared" si="3"/>
        <v>20</v>
      </c>
      <c r="CC40" s="27">
        <f t="shared" si="3"/>
        <v>5</v>
      </c>
      <c r="CD40" s="27">
        <f t="shared" si="3"/>
        <v>5</v>
      </c>
      <c r="CE40" s="27">
        <f t="shared" si="3"/>
        <v>5</v>
      </c>
      <c r="CF40" s="27">
        <f t="shared" si="3"/>
        <v>4</v>
      </c>
      <c r="CG40" s="28">
        <f t="shared" si="3"/>
        <v>403</v>
      </c>
    </row>
  </sheetData>
  <mergeCells count="6">
    <mergeCell ref="B6:B7"/>
    <mergeCell ref="B9:B15"/>
    <mergeCell ref="B17:B21"/>
    <mergeCell ref="B23:B27"/>
    <mergeCell ref="B31:B36"/>
    <mergeCell ref="B37:B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6F479-5574-4313-9859-7A935B98E9FF}">
  <dimension ref="A1:M17"/>
  <sheetViews>
    <sheetView showGridLines="0" tabSelected="1" workbookViewId="0">
      <selection activeCell="B16" sqref="B16"/>
    </sheetView>
  </sheetViews>
  <sheetFormatPr defaultRowHeight="14.4" x14ac:dyDescent="0.3"/>
  <cols>
    <col min="1" max="1" width="23.77734375" customWidth="1"/>
  </cols>
  <sheetData>
    <row r="1" spans="1:13" x14ac:dyDescent="0.3">
      <c r="A1" s="3"/>
    </row>
    <row r="2" spans="1:13" x14ac:dyDescent="0.3">
      <c r="A2" s="4" t="s">
        <v>4</v>
      </c>
      <c r="B2" s="2">
        <v>43831</v>
      </c>
      <c r="C2" s="2">
        <v>43862</v>
      </c>
      <c r="D2" s="2">
        <v>43891</v>
      </c>
      <c r="E2" s="2">
        <v>43922</v>
      </c>
      <c r="F2" s="2">
        <v>43952</v>
      </c>
      <c r="G2" s="2">
        <v>43983</v>
      </c>
      <c r="H2" s="2">
        <v>44013</v>
      </c>
      <c r="I2" s="2">
        <v>44044</v>
      </c>
      <c r="J2" s="2">
        <v>44075</v>
      </c>
      <c r="K2" s="2">
        <v>44105</v>
      </c>
      <c r="L2" s="2">
        <v>44136</v>
      </c>
      <c r="M2" s="2">
        <v>44166</v>
      </c>
    </row>
    <row r="3" spans="1:13" x14ac:dyDescent="0.3">
      <c r="A3" s="3" t="s">
        <v>5</v>
      </c>
    </row>
    <row r="4" spans="1:13" x14ac:dyDescent="0.3">
      <c r="A4" s="5" t="s">
        <v>6</v>
      </c>
      <c r="B4" t="e" cm="1">
        <f t="array" aca="1" ref="B4" ca="1">SUMPRODUCT((department=$A4)*(verticale=$A$3)*(MONTH(dates)=MONTH(B$2))*(tableau))</f>
        <v>#REF!</v>
      </c>
    </row>
    <row r="5" spans="1:13" x14ac:dyDescent="0.3">
      <c r="A5" s="5" t="s">
        <v>7</v>
      </c>
      <c r="B5" t="e" cm="1">
        <f t="array" aca="1" ref="B5" ca="1">SUMPRODUCT((department=$A5)*(verticale=$A$3)*(MONTH(dates)=MONTH(B$2))*(tableau))</f>
        <v>#REF!</v>
      </c>
    </row>
    <row r="6" spans="1:13" x14ac:dyDescent="0.3">
      <c r="A6" s="3" t="s">
        <v>8</v>
      </c>
    </row>
    <row r="7" spans="1:13" x14ac:dyDescent="0.3">
      <c r="A7" s="5" t="s">
        <v>6</v>
      </c>
    </row>
    <row r="8" spans="1:13" x14ac:dyDescent="0.3">
      <c r="A8" s="5" t="s">
        <v>7</v>
      </c>
    </row>
    <row r="9" spans="1:13" x14ac:dyDescent="0.3">
      <c r="A9" s="3" t="s">
        <v>48</v>
      </c>
    </row>
    <row r="10" spans="1:13" x14ac:dyDescent="0.3">
      <c r="A10" s="5" t="s">
        <v>6</v>
      </c>
    </row>
    <row r="11" spans="1:13" x14ac:dyDescent="0.3">
      <c r="A11" s="5" t="s">
        <v>7</v>
      </c>
    </row>
    <row r="12" spans="1:13" x14ac:dyDescent="0.3">
      <c r="A12" s="3" t="s">
        <v>9</v>
      </c>
    </row>
    <row r="13" spans="1:13" x14ac:dyDescent="0.3">
      <c r="A13" s="5" t="s">
        <v>6</v>
      </c>
    </row>
    <row r="14" spans="1:13" x14ac:dyDescent="0.3">
      <c r="A14" s="5" t="s">
        <v>7</v>
      </c>
    </row>
    <row r="15" spans="1:13" x14ac:dyDescent="0.3">
      <c r="A15" s="3" t="s">
        <v>10</v>
      </c>
    </row>
    <row r="16" spans="1:13" x14ac:dyDescent="0.3">
      <c r="A16" s="5" t="s">
        <v>6</v>
      </c>
    </row>
    <row r="17" spans="1:1" x14ac:dyDescent="0.3">
      <c r="A17" s="5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FTE - Verticales</vt:lpstr>
      <vt:lpstr>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Cyrielle</dc:creator>
  <cp:lastModifiedBy>Cyrielle</cp:lastModifiedBy>
  <dcterms:created xsi:type="dcterms:W3CDTF">2020-11-19T15:06:07Z</dcterms:created>
  <dcterms:modified xsi:type="dcterms:W3CDTF">2020-11-19T15:10:16Z</dcterms:modified>
</cp:coreProperties>
</file>