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isabe\Downloads\"/>
    </mc:Choice>
  </mc:AlternateContent>
  <xr:revisionPtr revIDLastSave="0" documentId="13_ncr:1_{92B8AD74-8326-4996-8BC3-18590675A86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externalReferences>
    <externalReference r:id="rId2"/>
  </externalReferences>
  <definedNames>
    <definedName name="MOIS">Feuil1!$D$3</definedName>
    <definedName name="PRENOM">Feuil1!$A$2</definedName>
  </definedNames>
  <calcPr calcId="191029" iterateDelta="1E-4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7" i="1" l="1"/>
  <c r="G35" i="1"/>
  <c r="H35" i="1"/>
  <c r="G34" i="1"/>
  <c r="H34" i="1"/>
  <c r="G33" i="1"/>
  <c r="H33" i="1"/>
  <c r="G32" i="1"/>
  <c r="H32" i="1"/>
  <c r="G31" i="1"/>
  <c r="H31" i="1"/>
  <c r="G30" i="1"/>
  <c r="H30" i="1"/>
  <c r="G29" i="1"/>
  <c r="H29" i="1"/>
  <c r="G28" i="1"/>
  <c r="H28" i="1"/>
  <c r="G27" i="1"/>
  <c r="H27" i="1"/>
  <c r="G26" i="1"/>
  <c r="H26" i="1"/>
  <c r="G25" i="1"/>
  <c r="H25" i="1"/>
  <c r="G24" i="1"/>
  <c r="H24" i="1"/>
  <c r="G23" i="1"/>
  <c r="H23" i="1"/>
  <c r="G22" i="1"/>
  <c r="H22" i="1"/>
  <c r="G21" i="1"/>
  <c r="H21" i="1"/>
  <c r="G20" i="1"/>
  <c r="H20" i="1"/>
  <c r="G19" i="1"/>
  <c r="H19" i="1"/>
  <c r="G18" i="1"/>
  <c r="H18" i="1"/>
  <c r="G17" i="1"/>
  <c r="H17" i="1"/>
  <c r="G16" i="1"/>
  <c r="H16" i="1"/>
  <c r="G15" i="1"/>
  <c r="H15" i="1"/>
  <c r="G14" i="1"/>
  <c r="H14" i="1"/>
  <c r="G13" i="1"/>
  <c r="H13" i="1"/>
  <c r="G12" i="1"/>
  <c r="H12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G11" i="1"/>
  <c r="H11" i="1"/>
  <c r="G10" i="1"/>
  <c r="H10" i="1"/>
  <c r="G9" i="1"/>
  <c r="H9" i="1"/>
  <c r="G8" i="1"/>
  <c r="H8" i="1"/>
  <c r="G7" i="1"/>
  <c r="H7" i="1"/>
  <c r="C7" i="1"/>
  <c r="C8" i="1"/>
  <c r="C9" i="1"/>
  <c r="C10" i="1"/>
  <c r="B7" i="1"/>
  <c r="B8" i="1"/>
  <c r="B9" i="1"/>
  <c r="B10" i="1"/>
  <c r="B11" i="1"/>
  <c r="G6" i="1"/>
  <c r="H6" i="1"/>
  <c r="H37" i="1" a="1"/>
  <c r="H37" i="1"/>
  <c r="G37" i="1"/>
</calcChain>
</file>

<file path=xl/sharedStrings.xml><?xml version="1.0" encoding="utf-8"?>
<sst xmlns="http://schemas.openxmlformats.org/spreadsheetml/2006/main" count="62" uniqueCount="36">
  <si>
    <t>FEUIILE D'HEURES SUPPLEMENTAIRE DE</t>
  </si>
  <si>
    <t xml:space="preserve">EMILIE STAROSTA </t>
  </si>
  <si>
    <t>JANVIER</t>
  </si>
  <si>
    <t xml:space="preserve">Temps journalier </t>
  </si>
  <si>
    <t xml:space="preserve">Début </t>
  </si>
  <si>
    <t xml:space="preserve">Fin </t>
  </si>
  <si>
    <t>Pause</t>
  </si>
  <si>
    <t>Temps de travail</t>
  </si>
  <si>
    <t>Heures</t>
  </si>
  <si>
    <t xml:space="preserve"> CP / ABS</t>
  </si>
  <si>
    <t>SEMAINE 52</t>
  </si>
  <si>
    <t>LUNDI</t>
  </si>
  <si>
    <t>MARDI</t>
  </si>
  <si>
    <t>MERCREDI</t>
  </si>
  <si>
    <t>JEUDI</t>
  </si>
  <si>
    <t>VENDREDI</t>
  </si>
  <si>
    <t>SEMAINE 53</t>
  </si>
  <si>
    <t>SAMEDI</t>
  </si>
  <si>
    <t>FEVRIER</t>
  </si>
  <si>
    <t>MARS</t>
  </si>
  <si>
    <t>AVRIL</t>
  </si>
  <si>
    <t>SEMAINE 01</t>
  </si>
  <si>
    <t>MAI</t>
  </si>
  <si>
    <t>JUIN</t>
  </si>
  <si>
    <t>JUILLET</t>
  </si>
  <si>
    <t>AOÛT</t>
  </si>
  <si>
    <t>SEPTEMBRE</t>
  </si>
  <si>
    <t>OCTOBRE</t>
  </si>
  <si>
    <t>SEMAINE 02</t>
  </si>
  <si>
    <t>NOVEMBRE</t>
  </si>
  <si>
    <t>DÉCEMBRE</t>
  </si>
  <si>
    <t>SEMAINE 03</t>
  </si>
  <si>
    <t xml:space="preserve">HEURE SUPPLEMENTAIRE PRISE </t>
  </si>
  <si>
    <t>SOLDE</t>
  </si>
  <si>
    <t>EMILIE</t>
  </si>
  <si>
    <t>BELMARRE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</si>
</sst>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4"/>
      <name val="Calibri"/>
      <family val="2"/>
      <scheme val="minor"/>
    </font>
    <font>
      <sz val="16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000000"/>
      <name val="Lucida Grande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 diagonalUp="1"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medium">
        <color auto="1"/>
      </diagonal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2" borderId="1" xfId="0" applyFill="1" applyBorder="1"/>
    <xf numFmtId="0" fontId="0" fillId="2" borderId="2" xfId="0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5" fillId="0" borderId="0" xfId="0" applyFont="1"/>
    <xf numFmtId="0" fontId="0" fillId="2" borderId="0" xfId="0" applyFill="1" applyBorder="1" applyAlignment="1">
      <alignment vertical="center" wrapText="1"/>
    </xf>
    <xf numFmtId="0" fontId="7" fillId="0" borderId="0" xfId="0" applyFont="1"/>
    <xf numFmtId="20" fontId="3" fillId="2" borderId="0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4" borderId="10" xfId="0" applyFont="1" applyFill="1" applyBorder="1" applyAlignment="1">
      <alignment horizontal="center" vertical="center" wrapText="1"/>
    </xf>
    <xf numFmtId="20" fontId="0" fillId="3" borderId="11" xfId="0" applyNumberFormat="1" applyFont="1" applyFill="1" applyBorder="1" applyAlignment="1">
      <alignment horizontal="center" vertical="center"/>
    </xf>
    <xf numFmtId="20" fontId="9" fillId="3" borderId="0" xfId="0" applyNumberFormat="1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0" fillId="2" borderId="13" xfId="0" applyFill="1" applyBorder="1" applyAlignment="1">
      <alignment horizontal="center" vertical="center" textRotation="45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20" fontId="0" fillId="0" borderId="16" xfId="0" applyNumberFormat="1" applyBorder="1" applyAlignment="1">
      <alignment horizontal="center" vertical="center"/>
    </xf>
    <xf numFmtId="0" fontId="0" fillId="5" borderId="17" xfId="0" applyNumberFormat="1" applyFill="1" applyBorder="1" applyAlignment="1">
      <alignment horizontal="center" vertical="center"/>
    </xf>
    <xf numFmtId="0" fontId="1" fillId="2" borderId="18" xfId="0" applyFont="1" applyFill="1" applyBorder="1"/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20" fontId="0" fillId="0" borderId="21" xfId="0" applyNumberFormat="1" applyBorder="1" applyAlignment="1">
      <alignment horizontal="center" vertical="center"/>
    </xf>
    <xf numFmtId="0" fontId="0" fillId="5" borderId="22" xfId="0" applyNumberFormat="1" applyFill="1" applyBorder="1" applyAlignment="1">
      <alignment horizontal="center" vertical="center"/>
    </xf>
    <xf numFmtId="0" fontId="1" fillId="2" borderId="23" xfId="0" applyFont="1" applyFill="1" applyBorder="1"/>
    <xf numFmtId="0" fontId="0" fillId="2" borderId="4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20" fontId="0" fillId="0" borderId="25" xfId="0" applyNumberFormat="1" applyBorder="1" applyAlignment="1">
      <alignment horizontal="center" vertical="center"/>
    </xf>
    <xf numFmtId="0" fontId="0" fillId="5" borderId="26" xfId="0" applyNumberFormat="1" applyFill="1" applyBorder="1" applyAlignment="1">
      <alignment horizontal="center" vertical="center"/>
    </xf>
    <xf numFmtId="0" fontId="1" fillId="2" borderId="27" xfId="0" applyFont="1" applyFill="1" applyBorder="1"/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20" fontId="0" fillId="0" borderId="31" xfId="0" applyNumberFormat="1" applyBorder="1" applyAlignment="1">
      <alignment horizontal="center" vertical="center"/>
    </xf>
    <xf numFmtId="0" fontId="0" fillId="5" borderId="32" xfId="0" applyNumberForma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20" fontId="0" fillId="0" borderId="36" xfId="0" applyNumberFormat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0" fontId="0" fillId="2" borderId="5" xfId="0" applyNumberFormat="1" applyFill="1" applyBorder="1" applyAlignment="1">
      <alignment horizontal="center" vertical="center"/>
    </xf>
    <xf numFmtId="0" fontId="0" fillId="2" borderId="0" xfId="0" applyFill="1" applyBorder="1"/>
    <xf numFmtId="0" fontId="0" fillId="6" borderId="12" xfId="0" applyFill="1" applyBorder="1" applyAlignment="1">
      <alignment horizontal="center" vertical="center"/>
    </xf>
    <xf numFmtId="164" fontId="11" fillId="6" borderId="12" xfId="0" applyNumberFormat="1" applyFont="1" applyFill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12" fillId="0" borderId="0" xfId="0" applyFont="1"/>
    <xf numFmtId="0" fontId="3" fillId="0" borderId="0" xfId="0" applyFont="1"/>
    <xf numFmtId="20" fontId="5" fillId="2" borderId="0" xfId="0" applyNumberFormat="1" applyFont="1" applyFill="1" applyBorder="1" applyAlignment="1">
      <alignment horizontal="left" vertical="center"/>
    </xf>
    <xf numFmtId="2" fontId="0" fillId="0" borderId="12" xfId="0" applyNumberFormat="1" applyBorder="1" applyAlignment="1">
      <alignment horizontal="center" vertical="center"/>
    </xf>
    <xf numFmtId="2" fontId="14" fillId="0" borderId="0" xfId="0" applyNumberFormat="1" applyFont="1"/>
    <xf numFmtId="0" fontId="4" fillId="2" borderId="2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2" fontId="0" fillId="0" borderId="12" xfId="0" applyNumberFormat="1" applyBorder="1" applyAlignment="1">
      <alignment horizontal="center"/>
    </xf>
    <xf numFmtId="0" fontId="13" fillId="2" borderId="5" xfId="0" applyFont="1" applyFill="1" applyBorder="1" applyAlignment="1">
      <alignment horizontal="left" vertical="center" wrapText="1"/>
    </xf>
    <xf numFmtId="0" fontId="13" fillId="2" borderId="6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581025</xdr:colOff>
          <xdr:row>5</xdr:row>
          <xdr:rowOff>9525</xdr:rowOff>
        </xdr:from>
        <xdr:to>
          <xdr:col>11</xdr:col>
          <xdr:colOff>533400</xdr:colOff>
          <xdr:row>7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657225</xdr:colOff>
          <xdr:row>9</xdr:row>
          <xdr:rowOff>47625</xdr:rowOff>
        </xdr:from>
        <xdr:to>
          <xdr:col>12</xdr:col>
          <xdr:colOff>180975</xdr:colOff>
          <xdr:row>12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Copie dans nouveau classeur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0</xdr:col>
          <xdr:colOff>742950</xdr:colOff>
          <xdr:row>3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%20HEUR%20SUP2021%20moins%20heure%20sup%20pri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 EMILIE"/>
      <sheetName val="FEV EMILIE "/>
      <sheetName val="MARS EMILIE"/>
      <sheetName val="AVRIL EMILIE"/>
      <sheetName val="MAI EMILIE"/>
      <sheetName val="JUIN EMILIE"/>
      <sheetName val="JUIL EMILIE"/>
      <sheetName val="AOUT EMILIE"/>
      <sheetName val="SEPT EMILIE"/>
      <sheetName val="OCT EMILIE"/>
      <sheetName val="NOV EMILIE"/>
      <sheetName val="DEC EMILIE"/>
      <sheetName val="JAN ISABELLE"/>
      <sheetName val="FEV ISABELLE"/>
      <sheetName val="MARS ISABELLE"/>
      <sheetName val="AVRIL ISABELLE"/>
      <sheetName val="MAI ISABELLE"/>
      <sheetName val="JUIN ISABELLE"/>
      <sheetName val="JUIL ISABELLE"/>
      <sheetName val="AOUT ISABELLE"/>
      <sheetName val="SEPT ISABELLE"/>
      <sheetName val="OCT ISABELLE"/>
      <sheetName val="NOV ISABELLE"/>
      <sheetName val="DEC ISABELLE"/>
      <sheetName val="agen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40"/>
  <sheetViews>
    <sheetView tabSelected="1" workbookViewId="0">
      <selection activeCell="J3" sqref="J3"/>
    </sheetView>
  </sheetViews>
  <sheetFormatPr baseColWidth="10" defaultRowHeight="15"/>
  <cols>
    <col min="3" max="3" width="4.85546875" customWidth="1"/>
    <col min="9" max="9" width="4.42578125" customWidth="1"/>
  </cols>
  <sheetData>
    <row r="1" spans="1:11" ht="15.75">
      <c r="A1" s="1"/>
      <c r="B1" s="57" t="s">
        <v>0</v>
      </c>
      <c r="C1" s="57"/>
      <c r="D1" s="57"/>
      <c r="E1" s="57"/>
      <c r="F1" s="57"/>
      <c r="G1" s="57"/>
      <c r="H1" s="2"/>
      <c r="I1" s="3"/>
      <c r="J1" s="4"/>
      <c r="K1" s="4"/>
    </row>
    <row r="2" spans="1:11" ht="21.75" customHeight="1" thickBot="1">
      <c r="A2" s="69" t="s">
        <v>34</v>
      </c>
      <c r="B2" s="70"/>
      <c r="C2" s="70"/>
      <c r="D2" s="70"/>
      <c r="E2" s="67" t="s">
        <v>35</v>
      </c>
      <c r="F2" s="67"/>
      <c r="G2" s="67"/>
      <c r="H2" s="68"/>
      <c r="I2" s="5"/>
      <c r="J2" s="6" t="s">
        <v>1</v>
      </c>
      <c r="K2" s="4"/>
    </row>
    <row r="3" spans="1:11" ht="29.25" thickBot="1">
      <c r="A3" s="7">
        <v>0.29166666666666669</v>
      </c>
      <c r="B3" s="8"/>
      <c r="C3" s="9"/>
      <c r="D3" s="58" t="s">
        <v>2</v>
      </c>
      <c r="E3" s="58"/>
      <c r="F3" s="58"/>
      <c r="G3" s="10"/>
      <c r="H3" s="11"/>
      <c r="I3" s="11"/>
      <c r="J3" s="52"/>
      <c r="K3" s="4"/>
    </row>
    <row r="4" spans="1:11" ht="30.75" thickBot="1">
      <c r="A4" s="12"/>
      <c r="B4" s="13"/>
      <c r="C4" s="13"/>
      <c r="D4" s="14"/>
      <c r="E4" s="15" t="s">
        <v>3</v>
      </c>
      <c r="F4" s="16">
        <v>0.29166666666666669</v>
      </c>
      <c r="G4" s="17">
        <v>0</v>
      </c>
      <c r="H4" s="18"/>
      <c r="I4" s="12"/>
      <c r="J4" s="4"/>
      <c r="K4" s="4"/>
    </row>
    <row r="5" spans="1:11" ht="42.75" thickBot="1">
      <c r="A5" s="12"/>
      <c r="B5" s="13"/>
      <c r="C5" s="13"/>
      <c r="D5" s="19" t="s">
        <v>4</v>
      </c>
      <c r="E5" s="19" t="s">
        <v>5</v>
      </c>
      <c r="F5" s="19" t="s">
        <v>6</v>
      </c>
      <c r="G5" s="20" t="s">
        <v>7</v>
      </c>
      <c r="H5" s="21" t="s">
        <v>8</v>
      </c>
      <c r="I5" s="22" t="s">
        <v>9</v>
      </c>
      <c r="K5" s="4"/>
    </row>
    <row r="6" spans="1:11">
      <c r="A6" s="59" t="s">
        <v>10</v>
      </c>
      <c r="B6" s="23" t="s">
        <v>11</v>
      </c>
      <c r="C6" s="24">
        <v>25</v>
      </c>
      <c r="D6" s="25"/>
      <c r="E6" s="25"/>
      <c r="F6" s="25"/>
      <c r="G6" s="25">
        <f>E6-F6-D6</f>
        <v>0</v>
      </c>
      <c r="H6" s="26">
        <f>IF(OR(ISBLANK(G6),G6=0),0,IF(F$4&gt;G6,"-","")&amp;TEXT(ABS(G6-G$4),"hh:mm"))</f>
        <v>0</v>
      </c>
      <c r="I6" s="27"/>
      <c r="J6" s="53"/>
      <c r="K6" s="53">
        <v>1</v>
      </c>
    </row>
    <row r="7" spans="1:11">
      <c r="A7" s="60"/>
      <c r="B7" s="28" t="str">
        <f>REPLACE(B6,1,8,J8)</f>
        <v>MARDI</v>
      </c>
      <c r="C7" s="29">
        <f>DAY(C6+1)</f>
        <v>26</v>
      </c>
      <c r="D7" s="30"/>
      <c r="E7" s="30"/>
      <c r="F7" s="30"/>
      <c r="G7" s="30">
        <f t="shared" ref="G7:G35" si="0">E7-F7-D7</f>
        <v>0</v>
      </c>
      <c r="H7" s="31">
        <f t="shared" ref="H7:H29" si="1">IF(OR(ISBLANK(G7),G7=0),0,IF(F$4&gt;G7,"-","")&amp;TEXT(ABS(G7-F$4),"hh:mm"))</f>
        <v>0</v>
      </c>
      <c r="I7" s="32"/>
      <c r="J7" s="53" t="s">
        <v>11</v>
      </c>
      <c r="K7" s="53">
        <v>2</v>
      </c>
    </row>
    <row r="8" spans="1:11">
      <c r="A8" s="60"/>
      <c r="B8" s="28" t="str">
        <f>REPLACE(B7,1,8,J9)</f>
        <v>MERCREDI</v>
      </c>
      <c r="C8" s="29">
        <f t="shared" ref="C8:C17" si="2">DAY(C7+1)</f>
        <v>27</v>
      </c>
      <c r="D8" s="30">
        <v>0.20833333333333334</v>
      </c>
      <c r="E8" s="30">
        <v>0.54166666666666663</v>
      </c>
      <c r="F8" s="30"/>
      <c r="G8" s="30">
        <f t="shared" si="0"/>
        <v>0.33333333333333326</v>
      </c>
      <c r="H8" s="31" t="str">
        <f t="shared" si="1"/>
        <v>01:00</v>
      </c>
      <c r="I8" s="32"/>
      <c r="J8" s="53" t="s">
        <v>12</v>
      </c>
      <c r="K8" s="53">
        <v>3</v>
      </c>
    </row>
    <row r="9" spans="1:11">
      <c r="A9" s="60"/>
      <c r="B9" s="28" t="str">
        <f>REPLACE(B8,1,8,J10)</f>
        <v>JEUDI</v>
      </c>
      <c r="C9" s="29">
        <f t="shared" si="2"/>
        <v>28</v>
      </c>
      <c r="D9" s="30">
        <v>0.20833333333333334</v>
      </c>
      <c r="E9" s="30">
        <v>0.54166666666666663</v>
      </c>
      <c r="F9" s="30"/>
      <c r="G9" s="30">
        <f t="shared" si="0"/>
        <v>0.33333333333333326</v>
      </c>
      <c r="H9" s="31" t="str">
        <f t="shared" si="1"/>
        <v>01:00</v>
      </c>
      <c r="I9" s="32"/>
      <c r="J9" s="53" t="s">
        <v>13</v>
      </c>
      <c r="K9" s="53">
        <v>4</v>
      </c>
    </row>
    <row r="10" spans="1:11">
      <c r="A10" s="60"/>
      <c r="B10" s="28" t="str">
        <f>REPLACE(B9,1,8,J11)</f>
        <v>VENDREDI</v>
      </c>
      <c r="C10" s="29">
        <f t="shared" si="2"/>
        <v>29</v>
      </c>
      <c r="D10" s="30">
        <v>0.20833333333333334</v>
      </c>
      <c r="E10" s="30">
        <v>0.54166666666666663</v>
      </c>
      <c r="F10" s="30"/>
      <c r="G10" s="30">
        <f t="shared" si="0"/>
        <v>0.33333333333333326</v>
      </c>
      <c r="H10" s="31" t="str">
        <f t="shared" si="1"/>
        <v>01:00</v>
      </c>
      <c r="I10" s="32"/>
      <c r="J10" s="53" t="s">
        <v>14</v>
      </c>
      <c r="K10" s="53">
        <v>5</v>
      </c>
    </row>
    <row r="11" spans="1:11" ht="15.75" thickBot="1">
      <c r="A11" s="61"/>
      <c r="B11" s="33" t="str">
        <f>REPLACE(B10,1,8,J12)</f>
        <v>SAMEDI</v>
      </c>
      <c r="C11" s="34">
        <v>30</v>
      </c>
      <c r="D11" s="35">
        <v>0.20833333333333334</v>
      </c>
      <c r="E11" s="35">
        <v>0.54166666666666663</v>
      </c>
      <c r="F11" s="35"/>
      <c r="G11" s="35">
        <f t="shared" si="0"/>
        <v>0.33333333333333326</v>
      </c>
      <c r="H11" s="36" t="str">
        <f t="shared" si="1"/>
        <v>01:00</v>
      </c>
      <c r="I11" s="37"/>
      <c r="J11" s="53" t="s">
        <v>15</v>
      </c>
      <c r="K11" s="53">
        <v>6</v>
      </c>
    </row>
    <row r="12" spans="1:11">
      <c r="A12" s="62" t="s">
        <v>16</v>
      </c>
      <c r="B12" s="38" t="s">
        <v>11</v>
      </c>
      <c r="C12" s="39">
        <f>DAY(C11+2)</f>
        <v>1</v>
      </c>
      <c r="D12" s="40">
        <v>0.20833333333333334</v>
      </c>
      <c r="E12" s="40">
        <v>0.54166666666666663</v>
      </c>
      <c r="F12" s="40"/>
      <c r="G12" s="40">
        <f t="shared" si="0"/>
        <v>0.33333333333333326</v>
      </c>
      <c r="H12" s="41" t="str">
        <f>IF(OR(ISBLANK(G12),G12=0),0,IF(F$4&gt;G12,"-","")&amp;TEXT(ABS(G12-F$4),"hh:mm"))</f>
        <v>01:00</v>
      </c>
      <c r="I12" s="27"/>
      <c r="J12" s="53" t="s">
        <v>17</v>
      </c>
      <c r="K12" s="53">
        <v>7</v>
      </c>
    </row>
    <row r="13" spans="1:11">
      <c r="A13" s="63"/>
      <c r="B13" s="28" t="s">
        <v>12</v>
      </c>
      <c r="C13" s="29">
        <f>DAY(C12+1)</f>
        <v>2</v>
      </c>
      <c r="D13" s="30">
        <v>0.20833333333333334</v>
      </c>
      <c r="E13" s="30">
        <v>0.54166666666666663</v>
      </c>
      <c r="F13" s="30"/>
      <c r="G13" s="40">
        <f t="shared" si="0"/>
        <v>0.33333333333333326</v>
      </c>
      <c r="H13" s="31" t="str">
        <f t="shared" si="1"/>
        <v>01:00</v>
      </c>
      <c r="I13" s="32"/>
      <c r="J13" s="53"/>
      <c r="K13" s="53">
        <v>8</v>
      </c>
    </row>
    <row r="14" spans="1:11">
      <c r="A14" s="63"/>
      <c r="B14" s="42" t="s">
        <v>13</v>
      </c>
      <c r="C14" s="29">
        <f t="shared" si="2"/>
        <v>3</v>
      </c>
      <c r="D14" s="30">
        <v>0.20833333333333334</v>
      </c>
      <c r="E14" s="30">
        <v>0.54166666666666663</v>
      </c>
      <c r="F14" s="30"/>
      <c r="G14" s="40">
        <f t="shared" si="0"/>
        <v>0.33333333333333326</v>
      </c>
      <c r="H14" s="31" t="str">
        <f t="shared" si="1"/>
        <v>01:00</v>
      </c>
      <c r="I14" s="32"/>
      <c r="J14" s="53" t="s">
        <v>2</v>
      </c>
      <c r="K14" s="53">
        <v>9</v>
      </c>
    </row>
    <row r="15" spans="1:11">
      <c r="A15" s="63"/>
      <c r="B15" s="28" t="s">
        <v>14</v>
      </c>
      <c r="C15" s="29">
        <f t="shared" si="2"/>
        <v>4</v>
      </c>
      <c r="D15" s="30">
        <v>0.20833333333333334</v>
      </c>
      <c r="E15" s="30">
        <v>0.54166666666666663</v>
      </c>
      <c r="F15" s="30"/>
      <c r="G15" s="40">
        <f t="shared" si="0"/>
        <v>0.33333333333333326</v>
      </c>
      <c r="H15" s="31" t="str">
        <f t="shared" si="1"/>
        <v>01:00</v>
      </c>
      <c r="I15" s="32"/>
      <c r="J15" s="53" t="s">
        <v>18</v>
      </c>
      <c r="K15" s="53">
        <v>10</v>
      </c>
    </row>
    <row r="16" spans="1:11">
      <c r="A16" s="63"/>
      <c r="B16" s="28" t="s">
        <v>15</v>
      </c>
      <c r="C16" s="29">
        <f t="shared" si="2"/>
        <v>5</v>
      </c>
      <c r="D16" s="30">
        <v>0.20833333333333334</v>
      </c>
      <c r="E16" s="30">
        <v>0.54166666666666663</v>
      </c>
      <c r="F16" s="30"/>
      <c r="G16" s="40">
        <f t="shared" si="0"/>
        <v>0.33333333333333326</v>
      </c>
      <c r="H16" s="31" t="str">
        <f t="shared" si="1"/>
        <v>01:00</v>
      </c>
      <c r="I16" s="32"/>
      <c r="J16" s="53" t="s">
        <v>19</v>
      </c>
      <c r="K16" s="53">
        <v>11</v>
      </c>
    </row>
    <row r="17" spans="1:11" ht="15.75" thickBot="1">
      <c r="A17" s="64"/>
      <c r="B17" s="43" t="s">
        <v>17</v>
      </c>
      <c r="C17" s="34">
        <f t="shared" si="2"/>
        <v>6</v>
      </c>
      <c r="D17" s="35">
        <v>0.20833333333333334</v>
      </c>
      <c r="E17" s="35">
        <v>0.54166666666666663</v>
      </c>
      <c r="F17" s="44"/>
      <c r="G17" s="35">
        <f t="shared" si="0"/>
        <v>0.33333333333333326</v>
      </c>
      <c r="H17" s="36" t="str">
        <f t="shared" si="1"/>
        <v>01:00</v>
      </c>
      <c r="I17" s="37"/>
      <c r="J17" s="53" t="s">
        <v>20</v>
      </c>
      <c r="K17" s="53">
        <v>12</v>
      </c>
    </row>
    <row r="18" spans="1:11">
      <c r="A18" s="62" t="s">
        <v>21</v>
      </c>
      <c r="B18" s="38" t="s">
        <v>11</v>
      </c>
      <c r="C18" s="39">
        <f>DAY(C17+2)</f>
        <v>8</v>
      </c>
      <c r="D18" s="40">
        <v>0.20833333333333334</v>
      </c>
      <c r="E18" s="40">
        <v>0.54166666666666663</v>
      </c>
      <c r="F18" s="40"/>
      <c r="G18" s="40">
        <f t="shared" si="0"/>
        <v>0.33333333333333326</v>
      </c>
      <c r="H18" s="41" t="str">
        <f>IF(OR(ISBLANK(G18),G18=0),0,IF(F$4&gt;G18,"-","")&amp;TEXT(ABS(G18-F$4),"hh:mm"))</f>
        <v>01:00</v>
      </c>
      <c r="I18" s="27"/>
      <c r="J18" s="53" t="s">
        <v>22</v>
      </c>
      <c r="K18" s="53">
        <v>13</v>
      </c>
    </row>
    <row r="19" spans="1:11">
      <c r="A19" s="63"/>
      <c r="B19" s="28" t="s">
        <v>12</v>
      </c>
      <c r="C19" s="29">
        <f>DAY(C18+1)</f>
        <v>9</v>
      </c>
      <c r="D19" s="30">
        <v>0.20833333333333334</v>
      </c>
      <c r="E19" s="30">
        <v>0.54166666666666663</v>
      </c>
      <c r="F19" s="30"/>
      <c r="G19" s="40">
        <f t="shared" si="0"/>
        <v>0.33333333333333326</v>
      </c>
      <c r="H19" s="31" t="str">
        <f t="shared" si="1"/>
        <v>01:00</v>
      </c>
      <c r="I19" s="32"/>
      <c r="J19" s="53" t="s">
        <v>23</v>
      </c>
      <c r="K19" s="53">
        <v>14</v>
      </c>
    </row>
    <row r="20" spans="1:11">
      <c r="A20" s="63"/>
      <c r="B20" s="42" t="s">
        <v>13</v>
      </c>
      <c r="C20" s="29">
        <f t="shared" ref="C20:C23" si="3">DAY(C19+1)</f>
        <v>10</v>
      </c>
      <c r="D20" s="30">
        <v>0.20833333333333334</v>
      </c>
      <c r="E20" s="30">
        <v>0.54166666666666663</v>
      </c>
      <c r="F20" s="30"/>
      <c r="G20" s="40">
        <f t="shared" si="0"/>
        <v>0.33333333333333326</v>
      </c>
      <c r="H20" s="31" t="str">
        <f t="shared" si="1"/>
        <v>01:00</v>
      </c>
      <c r="I20" s="32"/>
      <c r="J20" s="53" t="s">
        <v>24</v>
      </c>
      <c r="K20" s="53">
        <v>15</v>
      </c>
    </row>
    <row r="21" spans="1:11">
      <c r="A21" s="63"/>
      <c r="B21" s="28" t="s">
        <v>14</v>
      </c>
      <c r="C21" s="29">
        <f t="shared" si="3"/>
        <v>11</v>
      </c>
      <c r="D21" s="30">
        <v>0.20833333333333334</v>
      </c>
      <c r="E21" s="30">
        <v>0.54166666666666663</v>
      </c>
      <c r="F21" s="30"/>
      <c r="G21" s="40">
        <f t="shared" si="0"/>
        <v>0.33333333333333326</v>
      </c>
      <c r="H21" s="31" t="str">
        <f t="shared" si="1"/>
        <v>01:00</v>
      </c>
      <c r="I21" s="32"/>
      <c r="J21" s="53" t="s">
        <v>25</v>
      </c>
      <c r="K21" s="53">
        <v>16</v>
      </c>
    </row>
    <row r="22" spans="1:11">
      <c r="A22" s="63"/>
      <c r="B22" s="28" t="s">
        <v>15</v>
      </c>
      <c r="C22" s="29">
        <f t="shared" si="3"/>
        <v>12</v>
      </c>
      <c r="D22" s="30">
        <v>0.20833333333333334</v>
      </c>
      <c r="E22" s="30">
        <v>0.54166666666666663</v>
      </c>
      <c r="F22" s="30"/>
      <c r="G22" s="40">
        <f t="shared" si="0"/>
        <v>0.33333333333333326</v>
      </c>
      <c r="H22" s="31" t="str">
        <f t="shared" si="1"/>
        <v>01:00</v>
      </c>
      <c r="I22" s="32"/>
      <c r="J22" s="53" t="s">
        <v>26</v>
      </c>
      <c r="K22" s="53">
        <v>17</v>
      </c>
    </row>
    <row r="23" spans="1:11" ht="15.75" thickBot="1">
      <c r="A23" s="64"/>
      <c r="B23" s="43" t="s">
        <v>17</v>
      </c>
      <c r="C23" s="34">
        <f t="shared" si="3"/>
        <v>13</v>
      </c>
      <c r="D23" s="35">
        <v>0.20833333333333334</v>
      </c>
      <c r="E23" s="35">
        <v>0.54166666666666663</v>
      </c>
      <c r="F23" s="35"/>
      <c r="G23" s="35">
        <f t="shared" si="0"/>
        <v>0.33333333333333326</v>
      </c>
      <c r="H23" s="36" t="str">
        <f t="shared" si="1"/>
        <v>01:00</v>
      </c>
      <c r="I23" s="37"/>
      <c r="J23" s="53" t="s">
        <v>27</v>
      </c>
      <c r="K23" s="53">
        <v>18</v>
      </c>
    </row>
    <row r="24" spans="1:11">
      <c r="A24" s="62" t="s">
        <v>28</v>
      </c>
      <c r="B24" s="38" t="s">
        <v>11</v>
      </c>
      <c r="C24" s="39">
        <f>DAY(C23+2)</f>
        <v>15</v>
      </c>
      <c r="D24" s="40">
        <v>0.20833333333333334</v>
      </c>
      <c r="E24" s="40">
        <v>0.54166666666666663</v>
      </c>
      <c r="F24" s="40"/>
      <c r="G24" s="40">
        <f t="shared" si="0"/>
        <v>0.33333333333333326</v>
      </c>
      <c r="H24" s="41" t="str">
        <f>IF(OR(ISBLANK(G24),G24=0),0,IF(F$4&gt;G24,"-","")&amp;TEXT(ABS(G24-F$4),"hh:mm"))</f>
        <v>01:00</v>
      </c>
      <c r="I24" s="27"/>
      <c r="J24" s="53" t="s">
        <v>29</v>
      </c>
      <c r="K24" s="53">
        <v>19</v>
      </c>
    </row>
    <row r="25" spans="1:11">
      <c r="A25" s="63"/>
      <c r="B25" s="28" t="s">
        <v>12</v>
      </c>
      <c r="C25" s="29">
        <f>DAY(C24+1)</f>
        <v>16</v>
      </c>
      <c r="D25" s="30">
        <v>0.20833333333333334</v>
      </c>
      <c r="E25" s="30">
        <v>0.54166666666666663</v>
      </c>
      <c r="F25" s="30"/>
      <c r="G25" s="40">
        <f t="shared" si="0"/>
        <v>0.33333333333333326</v>
      </c>
      <c r="H25" s="31" t="str">
        <f t="shared" si="1"/>
        <v>01:00</v>
      </c>
      <c r="I25" s="32"/>
      <c r="J25" s="53" t="s">
        <v>30</v>
      </c>
      <c r="K25" s="53">
        <v>20</v>
      </c>
    </row>
    <row r="26" spans="1:11">
      <c r="A26" s="63"/>
      <c r="B26" s="42" t="s">
        <v>13</v>
      </c>
      <c r="C26" s="29">
        <f t="shared" ref="C26:C29" si="4">DAY(C25+1)</f>
        <v>17</v>
      </c>
      <c r="D26" s="30">
        <v>0.20833333333333334</v>
      </c>
      <c r="E26" s="30">
        <v>0.54166666666666663</v>
      </c>
      <c r="F26" s="30"/>
      <c r="G26" s="40">
        <f t="shared" si="0"/>
        <v>0.33333333333333326</v>
      </c>
      <c r="H26" s="31" t="str">
        <f t="shared" si="1"/>
        <v>01:00</v>
      </c>
      <c r="I26" s="32"/>
      <c r="J26" s="53"/>
      <c r="K26" s="53">
        <v>21</v>
      </c>
    </row>
    <row r="27" spans="1:11">
      <c r="A27" s="63"/>
      <c r="B27" s="28" t="s">
        <v>14</v>
      </c>
      <c r="C27" s="29">
        <f t="shared" si="4"/>
        <v>18</v>
      </c>
      <c r="D27" s="30">
        <v>0.20833333333333334</v>
      </c>
      <c r="E27" s="30">
        <v>0.54166666666666663</v>
      </c>
      <c r="F27" s="30"/>
      <c r="G27" s="40">
        <f t="shared" si="0"/>
        <v>0.33333333333333326</v>
      </c>
      <c r="H27" s="31" t="str">
        <f t="shared" si="1"/>
        <v>01:00</v>
      </c>
      <c r="I27" s="32"/>
      <c r="J27" s="53"/>
      <c r="K27" s="53">
        <v>22</v>
      </c>
    </row>
    <row r="28" spans="1:11">
      <c r="A28" s="63"/>
      <c r="B28" s="28" t="s">
        <v>15</v>
      </c>
      <c r="C28" s="29">
        <f t="shared" si="4"/>
        <v>19</v>
      </c>
      <c r="D28" s="30">
        <v>0.20833333333333334</v>
      </c>
      <c r="E28" s="30">
        <v>0.54166666666666663</v>
      </c>
      <c r="F28" s="30"/>
      <c r="G28" s="40">
        <f t="shared" si="0"/>
        <v>0.33333333333333326</v>
      </c>
      <c r="H28" s="31" t="str">
        <f t="shared" si="1"/>
        <v>01:00</v>
      </c>
      <c r="I28" s="32"/>
      <c r="J28" s="53"/>
      <c r="K28" s="53">
        <v>23</v>
      </c>
    </row>
    <row r="29" spans="1:11" ht="15.75" thickBot="1">
      <c r="A29" s="64"/>
      <c r="B29" s="43" t="s">
        <v>17</v>
      </c>
      <c r="C29" s="34">
        <f t="shared" si="4"/>
        <v>20</v>
      </c>
      <c r="D29" s="35">
        <v>0.20833333333333334</v>
      </c>
      <c r="E29" s="35">
        <v>0.54166666666666663</v>
      </c>
      <c r="F29" s="35"/>
      <c r="G29" s="35">
        <f t="shared" si="0"/>
        <v>0.33333333333333326</v>
      </c>
      <c r="H29" s="36" t="str">
        <f t="shared" si="1"/>
        <v>01:00</v>
      </c>
      <c r="I29" s="37"/>
      <c r="J29" s="53"/>
      <c r="K29" s="53">
        <v>24</v>
      </c>
    </row>
    <row r="30" spans="1:11">
      <c r="A30" s="62" t="s">
        <v>31</v>
      </c>
      <c r="B30" s="38" t="s">
        <v>11</v>
      </c>
      <c r="C30" s="39">
        <f>DAY(C29+2)</f>
        <v>22</v>
      </c>
      <c r="D30" s="40">
        <v>0.20833333333333334</v>
      </c>
      <c r="E30" s="40">
        <v>0.54166666666666663</v>
      </c>
      <c r="F30" s="40"/>
      <c r="G30" s="40">
        <f t="shared" si="0"/>
        <v>0.33333333333333326</v>
      </c>
      <c r="H30" s="41" t="str">
        <f>IF(OR(ISBLANK(G30),G30=0),0,IF(F$4&gt;G30,"-","")&amp;TEXT(ABS(G30-F$4),"hh:mm"))</f>
        <v>01:00</v>
      </c>
      <c r="I30" s="27"/>
      <c r="J30" s="53"/>
      <c r="K30" s="53">
        <v>25</v>
      </c>
    </row>
    <row r="31" spans="1:11">
      <c r="A31" s="63"/>
      <c r="B31" s="28" t="s">
        <v>12</v>
      </c>
      <c r="C31" s="29">
        <f>DAY(C30+1)</f>
        <v>23</v>
      </c>
      <c r="D31" s="30">
        <v>0.20833333333333334</v>
      </c>
      <c r="E31" s="30">
        <v>0.54166666666666663</v>
      </c>
      <c r="F31" s="30"/>
      <c r="G31" s="40">
        <f t="shared" si="0"/>
        <v>0.33333333333333326</v>
      </c>
      <c r="H31" s="31" t="str">
        <f t="shared" ref="H31:H35" si="5">IF(OR(ISBLANK(G31),G31=0),0,IF(F$4&gt;G31,"-","")&amp;TEXT(ABS(G31-F$4),"hh:mm"))</f>
        <v>01:00</v>
      </c>
      <c r="I31" s="32"/>
      <c r="J31" s="53"/>
      <c r="K31" s="53">
        <v>26</v>
      </c>
    </row>
    <row r="32" spans="1:11">
      <c r="A32" s="63"/>
      <c r="B32" s="42" t="s">
        <v>13</v>
      </c>
      <c r="C32" s="29">
        <f t="shared" ref="C32:C35" si="6">DAY(C31+1)</f>
        <v>24</v>
      </c>
      <c r="D32" s="30">
        <v>0.20833333333333334</v>
      </c>
      <c r="E32" s="30">
        <v>0.54166666666666663</v>
      </c>
      <c r="F32" s="30"/>
      <c r="G32" s="40">
        <f t="shared" si="0"/>
        <v>0.33333333333333326</v>
      </c>
      <c r="H32" s="31" t="str">
        <f t="shared" si="5"/>
        <v>01:00</v>
      </c>
      <c r="I32" s="32"/>
      <c r="J32" s="53"/>
      <c r="K32" s="53">
        <v>27</v>
      </c>
    </row>
    <row r="33" spans="1:11">
      <c r="A33" s="63"/>
      <c r="B33" s="28" t="s">
        <v>14</v>
      </c>
      <c r="C33" s="29">
        <f t="shared" si="6"/>
        <v>25</v>
      </c>
      <c r="D33" s="30">
        <v>0.20833333333333334</v>
      </c>
      <c r="E33" s="30">
        <v>0.54166666666666663</v>
      </c>
      <c r="F33" s="30"/>
      <c r="G33" s="40">
        <f t="shared" si="0"/>
        <v>0.33333333333333326</v>
      </c>
      <c r="H33" s="31" t="str">
        <f t="shared" si="5"/>
        <v>01:00</v>
      </c>
      <c r="I33" s="32"/>
      <c r="J33" s="53"/>
      <c r="K33" s="53">
        <v>28</v>
      </c>
    </row>
    <row r="34" spans="1:11">
      <c r="A34" s="63"/>
      <c r="B34" s="28" t="s">
        <v>15</v>
      </c>
      <c r="C34" s="29">
        <f t="shared" si="6"/>
        <v>26</v>
      </c>
      <c r="D34" s="30">
        <v>0.20833333333333334</v>
      </c>
      <c r="E34" s="30">
        <v>0.54166666666666663</v>
      </c>
      <c r="F34" s="30"/>
      <c r="G34" s="40">
        <f t="shared" si="0"/>
        <v>0.33333333333333326</v>
      </c>
      <c r="H34" s="31" t="str">
        <f t="shared" si="5"/>
        <v>01:00</v>
      </c>
      <c r="I34" s="32"/>
      <c r="J34" s="53"/>
      <c r="K34" s="53">
        <v>29</v>
      </c>
    </row>
    <row r="35" spans="1:11" ht="15.75" thickBot="1">
      <c r="A35" s="64"/>
      <c r="B35" s="43" t="s">
        <v>17</v>
      </c>
      <c r="C35" s="34">
        <f t="shared" si="6"/>
        <v>27</v>
      </c>
      <c r="D35" s="35">
        <v>0.20833333333333334</v>
      </c>
      <c r="E35" s="35">
        <v>0.54166666666666663</v>
      </c>
      <c r="F35" s="35"/>
      <c r="G35" s="35">
        <f t="shared" si="0"/>
        <v>0.33333333333333326</v>
      </c>
      <c r="H35" s="36" t="str">
        <f t="shared" si="5"/>
        <v>01:00</v>
      </c>
      <c r="I35" s="37"/>
      <c r="J35" s="53"/>
      <c r="K35" s="53">
        <v>30</v>
      </c>
    </row>
    <row r="36" spans="1:11" ht="15.75" thickBot="1">
      <c r="A36" s="45"/>
      <c r="B36" s="45"/>
      <c r="C36" s="45"/>
      <c r="D36" s="46"/>
      <c r="E36" s="46"/>
      <c r="F36" s="46"/>
      <c r="G36" s="46"/>
      <c r="H36" s="47"/>
      <c r="I36" s="48"/>
      <c r="J36" s="53"/>
      <c r="K36" s="53">
        <v>31</v>
      </c>
    </row>
    <row r="37" spans="1:11" ht="15.75" thickBot="1">
      <c r="A37" s="12"/>
      <c r="B37" s="13"/>
      <c r="C37" s="13"/>
      <c r="D37" s="49"/>
      <c r="E37" s="49"/>
      <c r="F37" s="50">
        <f>SUM(F6:F35)</f>
        <v>0</v>
      </c>
      <c r="G37" s="50">
        <f>SUM(G6:G35)</f>
        <v>9.3333333333333304</v>
      </c>
      <c r="H37" s="50">
        <f t="array" ref="H37">IF(SUM(F6:F35)&gt;SUM(G6:G35),-1,1)*(ABS(SUM(IF(SUBSTITUTE(H6:H35,"-","")=H6:H35,H6:H35*1))-SUM(IF(SUBSTITUTE(H6:H35,"-","")&lt;&gt;H6:H35,SUBSTITUTE(H6:H35,"-","")*1))))</f>
        <v>1.1666666666666665</v>
      </c>
      <c r="I37" s="12"/>
      <c r="K37" s="54"/>
    </row>
    <row r="38" spans="1:11" ht="15.75" thickBot="1"/>
    <row r="39" spans="1:11" ht="33.75" customHeight="1" thickBot="1">
      <c r="F39" s="65" t="s">
        <v>32</v>
      </c>
      <c r="G39" s="65"/>
      <c r="H39" s="51" t="s">
        <v>33</v>
      </c>
    </row>
    <row r="40" spans="1:11" ht="21" customHeight="1" thickBot="1">
      <c r="F40" s="66"/>
      <c r="G40" s="66"/>
      <c r="H40" s="55"/>
      <c r="I40" s="56"/>
    </row>
  </sheetData>
  <mergeCells count="11">
    <mergeCell ref="A24:A29"/>
    <mergeCell ref="A30:A35"/>
    <mergeCell ref="F39:G39"/>
    <mergeCell ref="F40:G40"/>
    <mergeCell ref="E2:H2"/>
    <mergeCell ref="A2:D2"/>
    <mergeCell ref="B1:G1"/>
    <mergeCell ref="D3:F3"/>
    <mergeCell ref="A6:A11"/>
    <mergeCell ref="A12:A17"/>
    <mergeCell ref="A18:A23"/>
  </mergeCells>
  <phoneticPr fontId="15" type="noConversion"/>
  <conditionalFormatting sqref="H6:H29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F4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H30:H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dataValidations count="4">
    <dataValidation type="list" allowBlank="1" showInputMessage="1" showErrorMessage="1" sqref="D3:F3" xr:uid="{00000000-0002-0000-0000-000000000000}">
      <formula1>$J$14:$J$25</formula1>
    </dataValidation>
    <dataValidation type="list" allowBlank="1" showInputMessage="1" showErrorMessage="1" sqref="C7:C11" xr:uid="{00000000-0002-0000-0000-000001000000}">
      <formula1>$K$6:$K$36</formula1>
    </dataValidation>
    <dataValidation type="list" allowBlank="1" showInputMessage="1" showErrorMessage="1" sqref="C6" xr:uid="{00000000-0002-0000-0000-000002000000}">
      <formula1>K6:K36</formula1>
    </dataValidation>
    <dataValidation type="list" allowBlank="1" showInputMessage="1" showErrorMessage="1" sqref="B6" xr:uid="{00000000-0002-0000-0000-000003000000}">
      <formula1>$J$7:$J$12</formula1>
    </dataValidation>
  </dataValidations>
  <pageMargins left="0" right="0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ditionPDF">
                <anchor moveWithCells="1" sizeWithCells="1">
                  <from>
                    <xdr:col>10</xdr:col>
                    <xdr:colOff>581025</xdr:colOff>
                    <xdr:row>5</xdr:row>
                    <xdr:rowOff>9525</xdr:rowOff>
                  </from>
                  <to>
                    <xdr:col>11</xdr:col>
                    <xdr:colOff>533400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xportFeuille">
                <anchor moveWithCells="1" sizeWithCells="1">
                  <from>
                    <xdr:col>10</xdr:col>
                    <xdr:colOff>657225</xdr:colOff>
                    <xdr:row>9</xdr:row>
                    <xdr:rowOff>47625</xdr:rowOff>
                  </from>
                  <to>
                    <xdr:col>12</xdr:col>
                    <xdr:colOff>180975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EditionPDF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0</xdr:col>
                    <xdr:colOff>742950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4000000}">
          <x14:formula1>
            <xm:f>'C:\Users\isabe\Downloads\[TAB HEUR SUP2021 moins heure sup prise.xlsx]agents'!#REF!</xm:f>
          </x14:formula1>
          <xm:sqref>J1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MOIS</vt:lpstr>
      <vt:lpstr>PRENOM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FRENARD Charles</dc:creator>
  <cp:lastModifiedBy>isabelle frenard</cp:lastModifiedBy>
  <cp:lastPrinted>2020-08-28T16:04:00Z</cp:lastPrinted>
  <dcterms:created xsi:type="dcterms:W3CDTF">2020-08-28T05:36:21Z</dcterms:created>
  <dcterms:modified xsi:type="dcterms:W3CDTF">2020-08-28T16:12:47Z</dcterms:modified>
</cp:coreProperties>
</file>