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YRNAS001.bureautique.intra\UserHomes$\e.starosta.BUREAUTIQUE\Desktop\"/>
    </mc:Choice>
  </mc:AlternateContent>
  <bookViews>
    <workbookView xWindow="0" yWindow="0" windowWidth="28800" windowHeight="11700"/>
  </bookViews>
  <sheets>
    <sheet name="Feuille 1 - Tableau 1-1 - Table" sheetId="1" r:id="rId1"/>
  </sheets>
  <calcPr calcId="162913"/>
</workbook>
</file>

<file path=xl/calcChain.xml><?xml version="1.0" encoding="utf-8"?>
<calcChain xmlns="http://schemas.openxmlformats.org/spreadsheetml/2006/main">
  <c r="AL25" i="1" l="1"/>
  <c r="W25" i="1" s="1"/>
  <c r="AL24" i="1"/>
  <c r="W24" i="1" s="1"/>
  <c r="AL23" i="1"/>
  <c r="W23" i="1" s="1"/>
  <c r="AL22" i="1"/>
  <c r="W22" i="1" s="1"/>
  <c r="AL21" i="1"/>
  <c r="W21" i="1" s="1"/>
  <c r="AL20" i="1"/>
  <c r="W20" i="1" s="1"/>
  <c r="AL19" i="1"/>
  <c r="W19" i="1" s="1"/>
  <c r="AL18" i="1"/>
  <c r="W18" i="1" s="1"/>
  <c r="AL17" i="1"/>
  <c r="W17" i="1" s="1"/>
  <c r="AL16" i="1"/>
  <c r="W16" i="1" s="1"/>
  <c r="AL15" i="1"/>
  <c r="W15" i="1" s="1"/>
  <c r="AL14" i="1"/>
  <c r="W14" i="1" s="1"/>
  <c r="AL13" i="1"/>
  <c r="W13" i="1" s="1"/>
  <c r="AL12" i="1"/>
  <c r="W12" i="1" s="1"/>
  <c r="AL11" i="1"/>
  <c r="W11" i="1" s="1"/>
  <c r="AL10" i="1"/>
  <c r="W10" i="1" s="1"/>
  <c r="AL9" i="1"/>
  <c r="W9" i="1" s="1"/>
  <c r="AL8" i="1"/>
  <c r="W8" i="1" s="1"/>
  <c r="AL7" i="1"/>
  <c r="W7" i="1" s="1"/>
  <c r="AL6" i="1"/>
  <c r="W6" i="1" s="1"/>
  <c r="AL5" i="1"/>
  <c r="W5" i="1" s="1"/>
  <c r="AL4" i="1"/>
  <c r="W4" i="1" s="1"/>
  <c r="AL3" i="1"/>
  <c r="W3" i="1" s="1"/>
  <c r="W2" i="1"/>
  <c r="A1" i="1"/>
</calcChain>
</file>

<file path=xl/sharedStrings.xml><?xml version="1.0" encoding="utf-8"?>
<sst xmlns="http://schemas.openxmlformats.org/spreadsheetml/2006/main" count="154" uniqueCount="103">
  <si>
    <t>LIBELLE ARTICLE</t>
  </si>
  <si>
    <t>UNITE VALEUR</t>
  </si>
  <si>
    <t>FOURN</t>
  </si>
  <si>
    <t>P.A.</t>
  </si>
  <si>
    <t>P.V.</t>
  </si>
  <si>
    <t>RESSERRE</t>
  </si>
  <si>
    <t>ARRIVAGE</t>
  </si>
  <si>
    <t>HYP</t>
  </si>
  <si>
    <t>SPAHI</t>
  </si>
  <si>
    <t>NEW</t>
  </si>
  <si>
    <t>FPDL</t>
  </si>
  <si>
    <t>CADY</t>
  </si>
  <si>
    <t>AD</t>
  </si>
  <si>
    <t>TC</t>
  </si>
  <si>
    <t>CROC</t>
  </si>
  <si>
    <t>SEC</t>
  </si>
  <si>
    <t>COUR</t>
  </si>
  <si>
    <t>MONT</t>
  </si>
  <si>
    <t>VERT</t>
  </si>
  <si>
    <t>PRIMO</t>
  </si>
  <si>
    <t>PDHL</t>
  </si>
  <si>
    <t>STOCK FINAL</t>
  </si>
  <si>
    <t>O’CIRCUS</t>
  </si>
  <si>
    <t>MERCHATO</t>
  </si>
  <si>
    <t>TIGIBUS</t>
  </si>
  <si>
    <t>FPDL PK</t>
  </si>
  <si>
    <t>CADY PK</t>
  </si>
  <si>
    <t>AD PK</t>
  </si>
  <si>
    <t>TC PK</t>
  </si>
  <si>
    <t>CROC PK</t>
  </si>
  <si>
    <t>SEC PK</t>
  </si>
  <si>
    <t>COUR PK</t>
  </si>
  <si>
    <t>MONT PK</t>
  </si>
  <si>
    <t>VERT PK</t>
  </si>
  <si>
    <t>PRIMOPK</t>
  </si>
  <si>
    <t>PDHL PK</t>
  </si>
  <si>
    <t>Total</t>
  </si>
  <si>
    <t>AIL PARKING SAC ROSE</t>
  </si>
  <si>
    <t>PIECE</t>
  </si>
  <si>
    <t>TOP ALLIANCE</t>
  </si>
  <si>
    <t>1.00</t>
  </si>
  <si>
    <t>1.15</t>
  </si>
  <si>
    <t>350404</t>
  </si>
  <si>
    <t>AIL VIOLET  CARTON X5</t>
  </si>
  <si>
    <t>KILO</t>
  </si>
  <si>
    <t xml:space="preserve">TOP ALLIANCE </t>
  </si>
  <si>
    <t>2.55</t>
  </si>
  <si>
    <t>2,80</t>
  </si>
  <si>
    <t>350331</t>
  </si>
  <si>
    <t>AIL BLANC SAC BLEU</t>
  </si>
  <si>
    <t>2.80</t>
  </si>
  <si>
    <t>3.00</t>
  </si>
  <si>
    <t>OIGNON 10 KG (128 sacs)</t>
  </si>
  <si>
    <t>FERME DES ARCHES</t>
  </si>
  <si>
    <t>0,25</t>
  </si>
  <si>
    <t>0.27</t>
  </si>
  <si>
    <t>OIGNON 1 KG x10 par sac</t>
  </si>
  <si>
    <t>ERQUINVILLIERS</t>
  </si>
  <si>
    <t>0.43</t>
  </si>
  <si>
    <t>0.48</t>
  </si>
  <si>
    <t>OIGNON ROUGE PARKING X5KG</t>
  </si>
  <si>
    <t>LES ARCHES</t>
  </si>
  <si>
    <t>0.42</t>
  </si>
  <si>
    <t>0.46</t>
  </si>
  <si>
    <t xml:space="preserve">ECHALOTE 250 GR </t>
  </si>
  <si>
    <t xml:space="preserve">LE VILI </t>
  </si>
  <si>
    <t>0,33</t>
  </si>
  <si>
    <t>0,35</t>
  </si>
  <si>
    <t xml:space="preserve">ECHALOTE COLIS VRAC </t>
  </si>
  <si>
    <t>1.85</t>
  </si>
  <si>
    <t>2.00</t>
  </si>
  <si>
    <t>OIGNON JAUNE X 4 PIECE</t>
  </si>
  <si>
    <t>0.70</t>
  </si>
  <si>
    <t>0.80</t>
  </si>
  <si>
    <t>OIGNON ROUGE  X 4 PIECE</t>
  </si>
  <si>
    <t>0.92</t>
  </si>
  <si>
    <t>OIGNON X5 KG</t>
  </si>
  <si>
    <t xml:space="preserve">PITHEAUX </t>
  </si>
  <si>
    <t>0.25</t>
  </si>
  <si>
    <t xml:space="preserve">P.D.T. AGATHA 2 KG  BOX </t>
  </si>
  <si>
    <t xml:space="preserve">PAUWELS </t>
  </si>
  <si>
    <t>0,43</t>
  </si>
  <si>
    <t>AGATHA 2.5KG BOX</t>
  </si>
  <si>
    <t>COMYN</t>
  </si>
  <si>
    <t>CHARLOTTE  2 KG 5 box  PAUWELS</t>
  </si>
  <si>
    <t>0,53</t>
  </si>
  <si>
    <t>0,58</t>
  </si>
  <si>
    <t>ANNABELLE 2 KG5 BOX COMYN</t>
  </si>
  <si>
    <t xml:space="preserve">COMYN DISTRIBUTION </t>
  </si>
  <si>
    <t xml:space="preserve"> 0,53</t>
  </si>
  <si>
    <t>0,60</t>
  </si>
  <si>
    <t xml:space="preserve">CHERIE 2.5KG BOX 100 </t>
  </si>
  <si>
    <t>PAUWELS</t>
  </si>
  <si>
    <t>CHERIE 2.5KG PLATEAU</t>
  </si>
  <si>
    <t>0.53</t>
  </si>
  <si>
    <t>P.D.T. LAVEE 10KG 100 sacs</t>
  </si>
  <si>
    <t>DUPUIS</t>
  </si>
  <si>
    <t xml:space="preserve">P.D.T.LAVEE 10 KG X 100 </t>
  </si>
  <si>
    <t>LANGLOIS</t>
  </si>
  <si>
    <t xml:space="preserve">AGATHA CARTON </t>
  </si>
  <si>
    <t>P.D.T. LAVEE 5 KG X 200</t>
  </si>
  <si>
    <t>P.D.T. LAVEE 5KG 200 sacs</t>
  </si>
  <si>
    <t>P.D.T. LAVEE 5 KG X 200 sacs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</si>
</sst>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d&quot;, &quot;mmmm&quot; &quot;dd&quot;, &quot;yyyy"/>
  </numFmts>
  <fonts count="16">
    <font>
      <sz val="10"/>
      <color indexed="8"/>
      <name val="Helvetica Neue"/>
    </font>
    <font>
      <b/>
      <sz val="11"/>
      <color indexed="8"/>
      <name val="Calibri"/>
    </font>
    <font>
      <b/>
      <sz val="16"/>
      <color indexed="8"/>
      <name val="Calibri"/>
    </font>
    <font>
      <b/>
      <sz val="13"/>
      <color indexed="8"/>
      <name val="Calibri"/>
    </font>
    <font>
      <b/>
      <i/>
      <sz val="16"/>
      <color indexed="8"/>
      <name val="Calibri"/>
    </font>
    <font>
      <b/>
      <i/>
      <sz val="14"/>
      <color indexed="11"/>
      <name val="Calibri"/>
    </font>
    <font>
      <b/>
      <sz val="14"/>
      <color indexed="8"/>
      <name val="Calibri"/>
    </font>
    <font>
      <b/>
      <i/>
      <sz val="16"/>
      <color indexed="17"/>
      <name val="Calibri"/>
    </font>
    <font>
      <b/>
      <i/>
      <sz val="16"/>
      <color indexed="8"/>
      <name val="Arial"/>
    </font>
    <font>
      <b/>
      <i/>
      <sz val="16"/>
      <color indexed="11"/>
      <name val="Calibri"/>
    </font>
    <font>
      <b/>
      <sz val="15"/>
      <color indexed="8"/>
      <name val="Calibri"/>
    </font>
    <font>
      <b/>
      <sz val="16"/>
      <color indexed="8"/>
      <name val="Arial"/>
    </font>
    <font>
      <b/>
      <sz val="16"/>
      <color indexed="11"/>
      <name val="Calibri"/>
    </font>
    <font>
      <b/>
      <sz val="16"/>
      <color indexed="17"/>
      <name val="Calibri"/>
    </font>
    <font>
      <b/>
      <sz val="16"/>
      <color indexed="8"/>
      <name val="Helvetica"/>
    </font>
    <font>
      <b/>
      <i/>
      <sz val="16"/>
      <color indexed="8"/>
      <name val="Helvetica"/>
    </font>
  </fonts>
  <fills count="1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3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7"/>
        <bgColor auto="1"/>
      </patternFill>
    </fill>
    <fill>
      <patternFill patternType="solid">
        <fgColor indexed="28"/>
        <bgColor auto="1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25"/>
      </bottom>
      <diagonal/>
    </border>
    <border>
      <left style="thin">
        <color indexed="25"/>
      </left>
      <right style="thin">
        <color indexed="8"/>
      </right>
      <top style="thin">
        <color indexed="25"/>
      </top>
      <bottom style="thin">
        <color indexed="25"/>
      </bottom>
      <diagonal/>
    </border>
    <border>
      <left style="thin">
        <color indexed="25"/>
      </left>
      <right/>
      <top style="thin">
        <color indexed="25"/>
      </top>
      <bottom style="thin">
        <color indexed="25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25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29"/>
      </bottom>
      <diagonal/>
    </border>
    <border>
      <left style="thin">
        <color indexed="8"/>
      </left>
      <right style="thin">
        <color indexed="8"/>
      </right>
      <top style="thin">
        <color indexed="29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70">
    <xf numFmtId="0" fontId="0" fillId="0" borderId="0" xfId="0" applyFont="1" applyAlignment="1">
      <alignment vertical="top" wrapText="1"/>
    </xf>
    <xf numFmtId="0" fontId="1" fillId="0" borderId="0" xfId="0" applyNumberFormat="1" applyFont="1" applyAlignment="1">
      <alignment horizontal="center"/>
    </xf>
    <xf numFmtId="164" fontId="1" fillId="2" borderId="1" xfId="0" applyNumberFormat="1" applyFont="1" applyFill="1" applyBorder="1" applyAlignment="1">
      <alignment vertical="center"/>
    </xf>
    <xf numFmtId="49" fontId="2" fillId="3" borderId="2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1" fontId="4" fillId="6" borderId="1" xfId="0" applyNumberFormat="1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1" fontId="2" fillId="4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8" fillId="8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8" fillId="7" borderId="1" xfId="0" applyNumberFormat="1" applyFont="1" applyFill="1" applyBorder="1" applyAlignment="1">
      <alignment horizontal="center" vertical="center" wrapText="1"/>
    </xf>
    <xf numFmtId="1" fontId="9" fillId="4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1" fontId="2" fillId="6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11" fillId="7" borderId="1" xfId="0" applyNumberFormat="1" applyFont="1" applyFill="1" applyBorder="1" applyAlignment="1">
      <alignment horizontal="center" vertical="center" wrapText="1"/>
    </xf>
    <xf numFmtId="1" fontId="12" fillId="4" borderId="1" xfId="0" applyNumberFormat="1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left" vertical="center" wrapText="1"/>
    </xf>
    <xf numFmtId="49" fontId="1" fillId="7" borderId="1" xfId="0" applyNumberFormat="1" applyFont="1" applyFill="1" applyBorder="1" applyAlignment="1">
      <alignment horizontal="left" vertical="center" wrapText="1"/>
    </xf>
    <xf numFmtId="49" fontId="10" fillId="7" borderId="1" xfId="0" applyNumberFormat="1" applyFont="1" applyFill="1" applyBorder="1" applyAlignment="1">
      <alignment horizontal="left" vertical="center" wrapText="1"/>
    </xf>
    <xf numFmtId="49" fontId="6" fillId="10" borderId="1" xfId="0" applyNumberFormat="1" applyFont="1" applyFill="1" applyBorder="1" applyAlignment="1">
      <alignment horizontal="left" vertical="center" wrapText="1"/>
    </xf>
    <xf numFmtId="49" fontId="1" fillId="10" borderId="1" xfId="0" applyNumberFormat="1" applyFont="1" applyFill="1" applyBorder="1" applyAlignment="1">
      <alignment horizontal="left" vertical="center" wrapText="1"/>
    </xf>
    <xf numFmtId="49" fontId="10" fillId="10" borderId="1" xfId="0" applyNumberFormat="1" applyFont="1" applyFill="1" applyBorder="1" applyAlignment="1">
      <alignment horizontal="left" vertical="center" wrapText="1"/>
    </xf>
    <xf numFmtId="0" fontId="3" fillId="2" borderId="3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8" borderId="1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left"/>
    </xf>
    <xf numFmtId="49" fontId="2" fillId="11" borderId="1" xfId="0" applyNumberFormat="1" applyFont="1" applyFill="1" applyBorder="1" applyAlignment="1">
      <alignment horizontal="left" vertical="center" wrapText="1"/>
    </xf>
    <xf numFmtId="49" fontId="1" fillId="11" borderId="1" xfId="0" applyNumberFormat="1" applyFont="1" applyFill="1" applyBorder="1" applyAlignment="1">
      <alignment horizontal="left" vertical="center" wrapText="1"/>
    </xf>
    <xf numFmtId="49" fontId="10" fillId="11" borderId="1" xfId="0" applyNumberFormat="1" applyFont="1" applyFill="1" applyBorder="1" applyAlignment="1">
      <alignment horizontal="left" vertical="center" wrapText="1"/>
    </xf>
    <xf numFmtId="0" fontId="14" fillId="7" borderId="1" xfId="0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left"/>
    </xf>
    <xf numFmtId="49" fontId="2" fillId="11" borderId="6" xfId="0" applyNumberFormat="1" applyFont="1" applyFill="1" applyBorder="1" applyAlignment="1">
      <alignment horizontal="left" vertical="center" wrapText="1"/>
    </xf>
    <xf numFmtId="1" fontId="3" fillId="2" borderId="7" xfId="0" applyNumberFormat="1" applyFont="1" applyFill="1" applyBorder="1" applyAlignment="1">
      <alignment horizontal="left" vertical="center" wrapText="1"/>
    </xf>
    <xf numFmtId="49" fontId="6" fillId="12" borderId="1" xfId="0" applyNumberFormat="1" applyFont="1" applyFill="1" applyBorder="1" applyAlignment="1">
      <alignment horizontal="left" vertical="center" wrapText="1"/>
    </xf>
    <xf numFmtId="49" fontId="1" fillId="12" borderId="1" xfId="0" applyNumberFormat="1" applyFont="1" applyFill="1" applyBorder="1" applyAlignment="1">
      <alignment horizontal="left" vertical="center" wrapText="1"/>
    </xf>
    <xf numFmtId="49" fontId="10" fillId="12" borderId="1" xfId="0" applyNumberFormat="1" applyFont="1" applyFill="1" applyBorder="1" applyAlignment="1">
      <alignment horizontal="left" vertical="center" wrapText="1"/>
    </xf>
    <xf numFmtId="0" fontId="15" fillId="7" borderId="1" xfId="0" applyNumberFormat="1" applyFont="1" applyFill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center" vertical="center" wrapText="1"/>
    </xf>
    <xf numFmtId="49" fontId="6" fillId="13" borderId="1" xfId="0" applyNumberFormat="1" applyFont="1" applyFill="1" applyBorder="1" applyAlignment="1">
      <alignment horizontal="left" vertical="center" wrapText="1"/>
    </xf>
    <xf numFmtId="49" fontId="1" fillId="13" borderId="1" xfId="0" applyNumberFormat="1" applyFont="1" applyFill="1" applyBorder="1" applyAlignment="1">
      <alignment horizontal="left" vertical="center" wrapText="1"/>
    </xf>
    <xf numFmtId="49" fontId="10" fillId="13" borderId="1" xfId="0" applyNumberFormat="1" applyFont="1" applyFill="1" applyBorder="1" applyAlignment="1">
      <alignment horizontal="left" vertical="center" wrapText="1"/>
    </xf>
    <xf numFmtId="0" fontId="3" fillId="2" borderId="8" xfId="0" applyNumberFormat="1" applyFont="1" applyFill="1" applyBorder="1" applyAlignment="1">
      <alignment horizontal="left" vertical="center" wrapText="1"/>
    </xf>
    <xf numFmtId="0" fontId="3" fillId="2" borderId="9" xfId="0" applyNumberFormat="1" applyFont="1" applyFill="1" applyBorder="1" applyAlignment="1">
      <alignment horizontal="left" vertical="center" wrapText="1"/>
    </xf>
    <xf numFmtId="49" fontId="6" fillId="7" borderId="6" xfId="0" applyNumberFormat="1" applyFont="1" applyFill="1" applyBorder="1" applyAlignment="1">
      <alignment horizontal="left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17">
    <dxf>
      <font>
        <b/>
        <color rgb="FFF3F6AC"/>
      </font>
    </dxf>
    <dxf>
      <font>
        <b/>
        <color rgb="FF63B2DE"/>
      </font>
    </dxf>
    <dxf>
      <font>
        <b/>
        <color rgb="FFD5D5D5"/>
      </font>
    </dxf>
    <dxf>
      <font>
        <b/>
        <color rgb="FFFFFFFF"/>
      </font>
    </dxf>
    <dxf>
      <font>
        <b/>
        <color rgb="FFC2C2C2"/>
      </font>
    </dxf>
    <dxf>
      <font>
        <b/>
        <color rgb="FFFEFEFE"/>
      </font>
    </dxf>
    <dxf>
      <font>
        <b/>
        <color rgb="FFF3F6AC"/>
      </font>
    </dxf>
    <dxf>
      <font>
        <b/>
        <color rgb="FF63B2DE"/>
      </font>
    </dxf>
    <dxf>
      <font>
        <b/>
        <color rgb="FFD5D5D5"/>
      </font>
    </dxf>
    <dxf>
      <font>
        <b/>
        <color rgb="FF43CCDF"/>
      </font>
    </dxf>
    <dxf>
      <font>
        <b/>
        <color rgb="FF43CCDF"/>
      </font>
    </dxf>
    <dxf>
      <font>
        <b/>
        <color rgb="FFBFBFBF"/>
      </font>
    </dxf>
    <dxf>
      <font>
        <b/>
        <color rgb="FFFFFFFF"/>
      </font>
    </dxf>
    <dxf>
      <font>
        <b/>
        <color rgb="FFFFFFFF"/>
      </font>
    </dxf>
    <dxf>
      <font>
        <b/>
        <color rgb="FF43CCDF"/>
      </font>
    </dxf>
    <dxf>
      <font>
        <b/>
        <color rgb="FF43CCDF"/>
      </font>
    </dxf>
    <dxf>
      <font>
        <b/>
        <color rgb="FFBFBFBF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5B6CA"/>
      <rgbColor rgb="FFFF0000"/>
      <rgbColor rgb="FFFEFEFE"/>
      <rgbColor rgb="FFD6E3BC"/>
      <rgbColor rgb="FFC2C2C2"/>
      <rgbColor rgb="FFBFBFBF"/>
      <rgbColor rgb="FF43CCDF"/>
      <rgbColor rgb="FFFF2C21"/>
      <rgbColor rgb="FFD6D6D6"/>
      <rgbColor rgb="FFD5D5D5"/>
      <rgbColor rgb="FF63B2DE"/>
      <rgbColor rgb="FFFFFBB9"/>
      <rgbColor rgb="FFF3F6AC"/>
      <rgbColor rgb="FFE8F1AE"/>
      <rgbColor rgb="FFC0C0C0"/>
      <rgbColor rgb="FF8EAADB"/>
      <rgbColor rgb="FF999999"/>
      <rgbColor rgb="FFEAEAEA"/>
      <rgbColor rgb="FFA9A9A9"/>
      <rgbColor rgb="FF8EAADB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5"/>
  <sheetViews>
    <sheetView showGridLines="0" tabSelected="1" workbookViewId="0">
      <pane xSplit="4" ySplit="1" topLeftCell="E2" activePane="bottomRight" state="frozen"/>
      <selection pane="topRight"/>
      <selection pane="bottomLeft"/>
      <selection pane="bottomRight" sqref="A1:A1048576"/>
    </sheetView>
  </sheetViews>
  <sheetFormatPr baseColWidth="10" defaultColWidth="10.85546875" defaultRowHeight="14.85" customHeight="1"/>
  <cols>
    <col min="1" max="1" width="13.7109375" style="1" customWidth="1"/>
    <col min="2" max="2" width="36" style="1" customWidth="1"/>
    <col min="3" max="3" width="8.85546875" style="1" customWidth="1"/>
    <col min="4" max="4" width="25.28515625" style="1" customWidth="1"/>
    <col min="5" max="5" width="12.85546875" style="1" customWidth="1"/>
    <col min="6" max="6" width="11.140625" style="1" customWidth="1"/>
    <col min="7" max="7" width="10.140625" style="1" customWidth="1"/>
    <col min="8" max="8" width="9" style="1" customWidth="1"/>
    <col min="9" max="9" width="6.28515625" style="1" customWidth="1"/>
    <col min="10" max="10" width="8.85546875" style="1" customWidth="1"/>
    <col min="11" max="12" width="7.42578125" style="1" customWidth="1"/>
    <col min="13" max="13" width="8.140625" style="1" customWidth="1"/>
    <col min="14" max="14" width="5" style="1" customWidth="1"/>
    <col min="15" max="15" width="6.42578125" style="1" customWidth="1"/>
    <col min="16" max="16" width="8.140625" style="1" customWidth="1"/>
    <col min="17" max="17" width="5.7109375" style="1" customWidth="1"/>
    <col min="18" max="18" width="8.42578125" style="1" customWidth="1"/>
    <col min="19" max="22" width="9.28515625" style="1" customWidth="1"/>
    <col min="23" max="23" width="10.42578125" style="1" customWidth="1"/>
    <col min="24" max="24" width="8" style="1" customWidth="1"/>
    <col min="25" max="25" width="8.42578125" style="1" customWidth="1"/>
    <col min="26" max="26" width="6.42578125" style="1" customWidth="1"/>
    <col min="27" max="27" width="7.42578125" style="1" customWidth="1"/>
    <col min="28" max="28" width="8.140625" style="1" customWidth="1"/>
    <col min="29" max="29" width="5" style="1" customWidth="1"/>
    <col min="30" max="30" width="4.42578125" style="1" customWidth="1"/>
    <col min="31" max="31" width="8.140625" style="1" customWidth="1"/>
    <col min="32" max="32" width="5.7109375" style="1" customWidth="1"/>
    <col min="33" max="33" width="8.42578125" style="1" customWidth="1"/>
    <col min="34" max="37" width="9.28515625" style="1" customWidth="1"/>
    <col min="38" max="38" width="7.42578125" style="1" customWidth="1"/>
    <col min="39" max="39" width="10.85546875" style="1" customWidth="1"/>
    <col min="40" max="16384" width="10.85546875" style="1"/>
  </cols>
  <sheetData>
    <row r="1" spans="1:38" ht="63.6" customHeight="1">
      <c r="A1" s="2">
        <f ca="1">TODAY()</f>
        <v>44084</v>
      </c>
      <c r="B1" s="3" t="s">
        <v>0</v>
      </c>
      <c r="C1" s="4" t="s">
        <v>1</v>
      </c>
      <c r="D1" s="5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20</v>
      </c>
      <c r="W1" s="7" t="s">
        <v>21</v>
      </c>
      <c r="X1" s="8" t="s">
        <v>22</v>
      </c>
      <c r="Y1" s="8" t="s">
        <v>23</v>
      </c>
      <c r="Z1" s="8" t="s">
        <v>24</v>
      </c>
      <c r="AA1" s="8" t="s">
        <v>25</v>
      </c>
      <c r="AB1" s="8" t="s">
        <v>26</v>
      </c>
      <c r="AC1" s="8" t="s">
        <v>27</v>
      </c>
      <c r="AD1" s="8" t="s">
        <v>28</v>
      </c>
      <c r="AE1" s="8" t="s">
        <v>29</v>
      </c>
      <c r="AF1" s="8" t="s">
        <v>30</v>
      </c>
      <c r="AG1" s="8" t="s">
        <v>31</v>
      </c>
      <c r="AH1" s="8" t="s">
        <v>32</v>
      </c>
      <c r="AI1" s="8" t="s">
        <v>33</v>
      </c>
      <c r="AJ1" s="8" t="s">
        <v>34</v>
      </c>
      <c r="AK1" s="8" t="s">
        <v>35</v>
      </c>
      <c r="AL1" s="9" t="s">
        <v>36</v>
      </c>
    </row>
    <row r="2" spans="1:38" ht="21.95" customHeight="1">
      <c r="A2" s="10"/>
      <c r="B2" s="11"/>
      <c r="C2" s="12"/>
      <c r="D2" s="13"/>
      <c r="E2" s="14"/>
      <c r="F2" s="14"/>
      <c r="G2" s="15"/>
      <c r="H2" s="16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8">
        <f t="shared" ref="W2:W25" si="0">G2+H2-AL2</f>
        <v>0</v>
      </c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20"/>
    </row>
    <row r="3" spans="1:38" ht="21.95" customHeight="1">
      <c r="A3" s="21">
        <v>350414</v>
      </c>
      <c r="B3" s="11" t="s">
        <v>37</v>
      </c>
      <c r="C3" s="22" t="s">
        <v>38</v>
      </c>
      <c r="D3" s="13" t="s">
        <v>39</v>
      </c>
      <c r="E3" s="14" t="s">
        <v>40</v>
      </c>
      <c r="F3" s="14" t="s">
        <v>41</v>
      </c>
      <c r="G3" s="15">
        <v>210</v>
      </c>
      <c r="H3" s="16">
        <v>0</v>
      </c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8">
        <f t="shared" si="0"/>
        <v>166</v>
      </c>
      <c r="X3" s="23">
        <v>0</v>
      </c>
      <c r="Y3" s="23">
        <v>0</v>
      </c>
      <c r="Z3" s="23">
        <v>0</v>
      </c>
      <c r="AA3" s="23">
        <v>10</v>
      </c>
      <c r="AB3" s="23">
        <v>0</v>
      </c>
      <c r="AC3" s="23">
        <v>30</v>
      </c>
      <c r="AD3" s="23">
        <v>0</v>
      </c>
      <c r="AE3" s="23">
        <v>0</v>
      </c>
      <c r="AF3" s="23">
        <v>4</v>
      </c>
      <c r="AG3" s="23">
        <v>0</v>
      </c>
      <c r="AH3" s="23">
        <v>0</v>
      </c>
      <c r="AI3" s="23">
        <v>0</v>
      </c>
      <c r="AJ3" s="23">
        <v>0</v>
      </c>
      <c r="AK3" s="23">
        <v>0</v>
      </c>
      <c r="AL3" s="20">
        <f>I3+J3+K3+L3+M3+N3+O3+P3+Q3+R3+S3+T3+X3+Y3+Z3+AA3+AB3+AC3+AD3+AE3+AF3+AG3+AH3+AI3+U3+AJ3</f>
        <v>44</v>
      </c>
    </row>
    <row r="4" spans="1:38" ht="21.95" customHeight="1">
      <c r="A4" s="24" t="s">
        <v>42</v>
      </c>
      <c r="B4" s="25" t="s">
        <v>43</v>
      </c>
      <c r="C4" s="22" t="s">
        <v>44</v>
      </c>
      <c r="D4" s="25" t="s">
        <v>45</v>
      </c>
      <c r="E4" s="14" t="s">
        <v>46</v>
      </c>
      <c r="F4" s="14" t="s">
        <v>47</v>
      </c>
      <c r="G4" s="15">
        <v>0</v>
      </c>
      <c r="H4" s="26">
        <v>0</v>
      </c>
      <c r="I4" s="27">
        <v>0</v>
      </c>
      <c r="J4" s="27">
        <v>0</v>
      </c>
      <c r="K4" s="27">
        <v>0</v>
      </c>
      <c r="L4" s="27">
        <v>0</v>
      </c>
      <c r="M4" s="27">
        <v>0</v>
      </c>
      <c r="N4" s="27">
        <v>0</v>
      </c>
      <c r="O4" s="27">
        <v>0</v>
      </c>
      <c r="P4" s="27">
        <v>0</v>
      </c>
      <c r="Q4" s="27">
        <v>0</v>
      </c>
      <c r="R4" s="27">
        <v>0</v>
      </c>
      <c r="S4" s="27">
        <v>0</v>
      </c>
      <c r="T4" s="27">
        <v>0</v>
      </c>
      <c r="U4" s="27">
        <v>0</v>
      </c>
      <c r="V4" s="27">
        <v>0</v>
      </c>
      <c r="W4" s="28">
        <f t="shared" si="0"/>
        <v>0</v>
      </c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30">
        <f>I4+J4+K4+L4+M4+N4+O4+P4+Q4+R4+S4+T4+X4+Y4+Z4+AA4+AB4+AC4+AD4+AE4+AF4+AG4+AH4+AI4+U4+AJ4+V4+AK4</f>
        <v>0</v>
      </c>
    </row>
    <row r="5" spans="1:38" ht="21.95" customHeight="1">
      <c r="A5" s="24" t="s">
        <v>48</v>
      </c>
      <c r="B5" s="25" t="s">
        <v>49</v>
      </c>
      <c r="C5" s="22" t="s">
        <v>44</v>
      </c>
      <c r="D5" s="25" t="s">
        <v>45</v>
      </c>
      <c r="E5" s="31" t="s">
        <v>50</v>
      </c>
      <c r="F5" s="31" t="s">
        <v>51</v>
      </c>
      <c r="G5" s="32">
        <v>165</v>
      </c>
      <c r="H5" s="33">
        <v>0</v>
      </c>
      <c r="I5" s="34">
        <v>0</v>
      </c>
      <c r="J5" s="34">
        <v>0</v>
      </c>
      <c r="K5" s="34">
        <v>0</v>
      </c>
      <c r="L5" s="34">
        <v>0</v>
      </c>
      <c r="M5" s="34">
        <v>0</v>
      </c>
      <c r="N5" s="34">
        <v>10</v>
      </c>
      <c r="O5" s="34">
        <v>20</v>
      </c>
      <c r="P5" s="34">
        <v>0</v>
      </c>
      <c r="Q5" s="34">
        <v>4</v>
      </c>
      <c r="R5" s="34">
        <v>0</v>
      </c>
      <c r="S5" s="34">
        <v>0</v>
      </c>
      <c r="T5" s="34">
        <v>0</v>
      </c>
      <c r="U5" s="34">
        <v>0</v>
      </c>
      <c r="V5" s="34">
        <v>0</v>
      </c>
      <c r="W5" s="35">
        <f t="shared" si="0"/>
        <v>131</v>
      </c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0">
        <f>I5+J5+K5+L5+M5+N5+O5+P5+Q5+R5+S5+T5+X5+Y5+Z5+AA5+AB5+AC5+AD5+AE5+AF5+AG5+AH5+AI5+U5+AJ5+V5+AK5</f>
        <v>34</v>
      </c>
    </row>
    <row r="6" spans="1:38" ht="21.95" customHeight="1">
      <c r="A6" s="21">
        <v>300320</v>
      </c>
      <c r="B6" s="37" t="s">
        <v>52</v>
      </c>
      <c r="C6" s="38" t="s">
        <v>44</v>
      </c>
      <c r="D6" s="39" t="s">
        <v>53</v>
      </c>
      <c r="E6" s="14" t="s">
        <v>54</v>
      </c>
      <c r="F6" s="14" t="s">
        <v>55</v>
      </c>
      <c r="G6" s="15">
        <v>3</v>
      </c>
      <c r="H6" s="16">
        <v>0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8">
        <f t="shared" si="0"/>
        <v>3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0</v>
      </c>
      <c r="AG6" s="23">
        <v>0</v>
      </c>
      <c r="AH6" s="23">
        <v>0</v>
      </c>
      <c r="AI6" s="23">
        <v>0</v>
      </c>
      <c r="AJ6" s="23">
        <v>0</v>
      </c>
      <c r="AK6" s="23">
        <v>0</v>
      </c>
      <c r="AL6" s="20">
        <f>I6+J6+K6+L6+M6+N6+O6+P6+Q6+R6+S6+T6+X6+Y6+Z6+AA6+AB6+AC6+AD6+AE6+AF6+AG6+AH6+AI6+U6+AJ6</f>
        <v>0</v>
      </c>
    </row>
    <row r="7" spans="1:38" ht="21.95" customHeight="1">
      <c r="A7" s="21">
        <v>350102</v>
      </c>
      <c r="B7" s="40" t="s">
        <v>56</v>
      </c>
      <c r="C7" s="41" t="s">
        <v>38</v>
      </c>
      <c r="D7" s="42" t="s">
        <v>57</v>
      </c>
      <c r="E7" s="14" t="s">
        <v>58</v>
      </c>
      <c r="F7" s="14" t="s">
        <v>59</v>
      </c>
      <c r="G7" s="15">
        <v>147</v>
      </c>
      <c r="H7" s="16">
        <v>110</v>
      </c>
      <c r="I7" s="27">
        <v>0</v>
      </c>
      <c r="J7" s="27">
        <v>0</v>
      </c>
      <c r="K7" s="27">
        <v>110</v>
      </c>
      <c r="L7" s="27">
        <v>0</v>
      </c>
      <c r="M7" s="27">
        <v>0</v>
      </c>
      <c r="N7" s="27">
        <v>0</v>
      </c>
      <c r="O7" s="27">
        <v>40</v>
      </c>
      <c r="P7" s="27">
        <v>20</v>
      </c>
      <c r="Q7" s="27">
        <v>0</v>
      </c>
      <c r="R7" s="27">
        <v>0</v>
      </c>
      <c r="S7" s="27">
        <v>0</v>
      </c>
      <c r="T7" s="27">
        <v>20</v>
      </c>
      <c r="U7" s="27">
        <v>0</v>
      </c>
      <c r="V7" s="27">
        <v>0</v>
      </c>
      <c r="W7" s="18">
        <f t="shared" si="0"/>
        <v>67</v>
      </c>
      <c r="X7" s="23">
        <v>0</v>
      </c>
      <c r="Y7" s="23">
        <v>0</v>
      </c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20">
        <f>I7+J7+K7+L7+M7+N7+O7+P7+Q7+R7+S7+T7+X7+Y7+Z7+AA7+AB7+AC7+AD7+AE7+AF7+AG7+AH7+AI7+U7+AJ7</f>
        <v>190</v>
      </c>
    </row>
    <row r="8" spans="1:38" ht="22.9" customHeight="1">
      <c r="A8" s="43">
        <v>300405</v>
      </c>
      <c r="B8" s="40" t="s">
        <v>60</v>
      </c>
      <c r="C8" s="41" t="s">
        <v>44</v>
      </c>
      <c r="D8" s="42" t="s">
        <v>61</v>
      </c>
      <c r="E8" s="44" t="s">
        <v>62</v>
      </c>
      <c r="F8" s="44" t="s">
        <v>63</v>
      </c>
      <c r="G8" s="32">
        <v>39</v>
      </c>
      <c r="H8" s="45">
        <v>250</v>
      </c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18">
        <f t="shared" si="0"/>
        <v>209</v>
      </c>
      <c r="X8" s="47">
        <v>30</v>
      </c>
      <c r="Y8" s="47">
        <v>0</v>
      </c>
      <c r="Z8" s="47">
        <v>0</v>
      </c>
      <c r="AA8" s="47">
        <v>20</v>
      </c>
      <c r="AB8" s="47">
        <v>0</v>
      </c>
      <c r="AC8" s="47">
        <v>30</v>
      </c>
      <c r="AD8" s="47">
        <v>0</v>
      </c>
      <c r="AE8" s="47">
        <v>0</v>
      </c>
      <c r="AF8" s="47">
        <v>0</v>
      </c>
      <c r="AG8" s="47">
        <v>0</v>
      </c>
      <c r="AH8" s="47">
        <v>0</v>
      </c>
      <c r="AI8" s="47">
        <v>0</v>
      </c>
      <c r="AJ8" s="47">
        <v>0</v>
      </c>
      <c r="AK8" s="47">
        <v>0</v>
      </c>
      <c r="AL8" s="20">
        <f>I8+J8+K8+L8+M8+N8+O8+P8+Q8+R8+S8+T8+X8+Y8+Z8+AA8+AB8+AC8+AD8+AE8+AF8+AG8+AH8+AI8+U8+AJ8</f>
        <v>80</v>
      </c>
    </row>
    <row r="9" spans="1:38" ht="21.95" customHeight="1">
      <c r="A9" s="48">
        <v>350256</v>
      </c>
      <c r="B9" s="49" t="s">
        <v>64</v>
      </c>
      <c r="C9" s="50" t="s">
        <v>44</v>
      </c>
      <c r="D9" s="51" t="s">
        <v>65</v>
      </c>
      <c r="E9" s="31" t="s">
        <v>66</v>
      </c>
      <c r="F9" s="31" t="s">
        <v>67</v>
      </c>
      <c r="G9" s="32">
        <v>30</v>
      </c>
      <c r="H9" s="33">
        <v>56</v>
      </c>
      <c r="I9" s="52">
        <v>0</v>
      </c>
      <c r="J9" s="52">
        <v>0</v>
      </c>
      <c r="K9" s="52">
        <v>0</v>
      </c>
      <c r="L9" s="52">
        <v>0</v>
      </c>
      <c r="M9" s="52">
        <v>0</v>
      </c>
      <c r="N9" s="52">
        <v>0</v>
      </c>
      <c r="O9" s="52">
        <v>10</v>
      </c>
      <c r="P9" s="52">
        <v>0</v>
      </c>
      <c r="Q9" s="52">
        <v>0</v>
      </c>
      <c r="R9" s="52">
        <v>0</v>
      </c>
      <c r="S9" s="52">
        <v>0</v>
      </c>
      <c r="T9" s="52">
        <v>10</v>
      </c>
      <c r="U9" s="52">
        <v>0</v>
      </c>
      <c r="V9" s="52">
        <v>0</v>
      </c>
      <c r="W9" s="35">
        <f t="shared" si="0"/>
        <v>66</v>
      </c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20">
        <f>I9+J9+K9+L9+M9+N9+O9+P9+Q9+R9+S9+T9+X9+Y9+Z9+AA9+AB9+AC9+AD9+AE9+AF9+AG9+AH9+AI9+U9+AJ9+V9+AK9</f>
        <v>20</v>
      </c>
    </row>
    <row r="10" spans="1:38" ht="21.95" customHeight="1">
      <c r="A10" s="54">
        <v>301442</v>
      </c>
      <c r="B10" s="55" t="s">
        <v>68</v>
      </c>
      <c r="C10" s="50" t="s">
        <v>44</v>
      </c>
      <c r="D10" s="51" t="s">
        <v>65</v>
      </c>
      <c r="E10" s="31" t="s">
        <v>69</v>
      </c>
      <c r="F10" s="31" t="s">
        <v>70</v>
      </c>
      <c r="G10" s="32">
        <v>56</v>
      </c>
      <c r="H10" s="33">
        <v>84</v>
      </c>
      <c r="I10" s="52">
        <v>0</v>
      </c>
      <c r="J10" s="52">
        <v>0</v>
      </c>
      <c r="K10" s="52">
        <v>10</v>
      </c>
      <c r="L10" s="52">
        <v>0</v>
      </c>
      <c r="M10" s="52">
        <v>0</v>
      </c>
      <c r="N10" s="52">
        <v>0</v>
      </c>
      <c r="O10" s="52">
        <v>10</v>
      </c>
      <c r="P10" s="52">
        <v>0</v>
      </c>
      <c r="Q10" s="52">
        <v>0</v>
      </c>
      <c r="R10" s="52">
        <v>0</v>
      </c>
      <c r="S10" s="52">
        <v>0</v>
      </c>
      <c r="T10" s="52">
        <v>10</v>
      </c>
      <c r="U10" s="52">
        <v>0</v>
      </c>
      <c r="V10" s="52">
        <v>0</v>
      </c>
      <c r="W10" s="35">
        <f t="shared" si="0"/>
        <v>110</v>
      </c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20">
        <f>I10+J10+K10+L10+M10+N10+O10+P10+Q10+R10+S10+T10+X10+Y10+Z10+AA10+AB10+AC10+AD10+AE10+AF10+AG10+AH10+AI10+U10+AJ10+V10+AK10</f>
        <v>30</v>
      </c>
    </row>
    <row r="11" spans="1:38" ht="21.95" customHeight="1">
      <c r="A11" s="56">
        <v>350306</v>
      </c>
      <c r="B11" s="57" t="s">
        <v>71</v>
      </c>
      <c r="C11" s="58" t="s">
        <v>38</v>
      </c>
      <c r="D11" s="59" t="s">
        <v>57</v>
      </c>
      <c r="E11" s="14" t="s">
        <v>72</v>
      </c>
      <c r="F11" s="14" t="s">
        <v>73</v>
      </c>
      <c r="G11" s="15">
        <v>0</v>
      </c>
      <c r="H11" s="16">
        <v>15</v>
      </c>
      <c r="I11" s="60">
        <v>0</v>
      </c>
      <c r="J11" s="60">
        <v>0</v>
      </c>
      <c r="K11" s="60">
        <v>0</v>
      </c>
      <c r="L11" s="60">
        <v>0</v>
      </c>
      <c r="M11" s="60">
        <v>0</v>
      </c>
      <c r="N11" s="60">
        <v>0</v>
      </c>
      <c r="O11" s="60">
        <v>0</v>
      </c>
      <c r="P11" s="60">
        <v>0</v>
      </c>
      <c r="Q11" s="60">
        <v>0</v>
      </c>
      <c r="R11" s="60">
        <v>0</v>
      </c>
      <c r="S11" s="60">
        <v>6</v>
      </c>
      <c r="T11" s="60">
        <v>0</v>
      </c>
      <c r="U11" s="60">
        <v>0</v>
      </c>
      <c r="V11" s="60">
        <v>0</v>
      </c>
      <c r="W11" s="18">
        <f t="shared" si="0"/>
        <v>9</v>
      </c>
      <c r="X11" s="61"/>
      <c r="Y11" s="61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20">
        <f t="shared" ref="AL11:AL25" si="1">I11+J11+K11+L11+M11+N11+O11+P11+Q11+R11+S11+T11+X11+Y11+Z11+AA11+AB11+AC11+AD11+AE11+AF11+AG11+AH11+AI11+U11+AJ11</f>
        <v>6</v>
      </c>
    </row>
    <row r="12" spans="1:38" ht="21.95" customHeight="1">
      <c r="A12" s="21">
        <v>350307</v>
      </c>
      <c r="B12" s="57" t="s">
        <v>74</v>
      </c>
      <c r="C12" s="58" t="s">
        <v>38</v>
      </c>
      <c r="D12" s="59" t="s">
        <v>57</v>
      </c>
      <c r="E12" s="14" t="s">
        <v>73</v>
      </c>
      <c r="F12" s="14" t="s">
        <v>75</v>
      </c>
      <c r="G12" s="15">
        <v>4</v>
      </c>
      <c r="H12" s="16">
        <v>10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6</v>
      </c>
      <c r="T12" s="27">
        <v>0</v>
      </c>
      <c r="U12" s="27">
        <v>0</v>
      </c>
      <c r="V12" s="27">
        <v>0</v>
      </c>
      <c r="W12" s="18">
        <f t="shared" si="0"/>
        <v>8</v>
      </c>
      <c r="X12" s="19"/>
      <c r="Y12" s="19"/>
      <c r="Z12" s="19"/>
      <c r="AA12" s="19"/>
      <c r="AB12" s="61"/>
      <c r="AC12" s="61"/>
      <c r="AD12" s="61"/>
      <c r="AE12" s="61"/>
      <c r="AF12" s="19"/>
      <c r="AG12" s="61"/>
      <c r="AH12" s="61"/>
      <c r="AI12" s="61"/>
      <c r="AJ12" s="61"/>
      <c r="AK12" s="61"/>
      <c r="AL12" s="20">
        <f t="shared" si="1"/>
        <v>6</v>
      </c>
    </row>
    <row r="13" spans="1:38" ht="21.95" customHeight="1">
      <c r="A13" s="21">
        <v>300796</v>
      </c>
      <c r="B13" s="37" t="s">
        <v>76</v>
      </c>
      <c r="C13" s="38" t="s">
        <v>44</v>
      </c>
      <c r="D13" s="39" t="s">
        <v>77</v>
      </c>
      <c r="E13" s="31" t="s">
        <v>78</v>
      </c>
      <c r="F13" s="31" t="s">
        <v>55</v>
      </c>
      <c r="G13" s="32">
        <v>10</v>
      </c>
      <c r="H13" s="45">
        <v>0</v>
      </c>
      <c r="I13" s="52">
        <v>0</v>
      </c>
      <c r="J13" s="52">
        <v>1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18">
        <f t="shared" si="0"/>
        <v>9</v>
      </c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20">
        <f t="shared" si="1"/>
        <v>1</v>
      </c>
    </row>
    <row r="14" spans="1:38" ht="21.95" customHeight="1">
      <c r="A14" s="21">
        <v>300276</v>
      </c>
      <c r="B14" s="62" t="s">
        <v>79</v>
      </c>
      <c r="C14" s="63" t="s">
        <v>44</v>
      </c>
      <c r="D14" s="64" t="s">
        <v>80</v>
      </c>
      <c r="E14" s="14" t="s">
        <v>81</v>
      </c>
      <c r="F14" s="14" t="s">
        <v>59</v>
      </c>
      <c r="G14" s="15">
        <v>0</v>
      </c>
      <c r="H14" s="16">
        <v>2</v>
      </c>
      <c r="I14" s="27">
        <v>0</v>
      </c>
      <c r="J14" s="27">
        <v>2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18">
        <f t="shared" si="0"/>
        <v>0</v>
      </c>
      <c r="X14" s="19"/>
      <c r="Y14" s="19"/>
      <c r="Z14" s="19"/>
      <c r="AA14" s="19"/>
      <c r="AB14" s="61"/>
      <c r="AC14" s="19"/>
      <c r="AD14" s="19"/>
      <c r="AE14" s="19"/>
      <c r="AF14" s="61"/>
      <c r="AG14" s="61"/>
      <c r="AH14" s="19"/>
      <c r="AI14" s="19"/>
      <c r="AJ14" s="19"/>
      <c r="AK14" s="19"/>
      <c r="AL14" s="20">
        <f t="shared" si="1"/>
        <v>2</v>
      </c>
    </row>
    <row r="15" spans="1:38" ht="22.9" customHeight="1">
      <c r="A15" s="21">
        <v>300276</v>
      </c>
      <c r="B15" s="62" t="s">
        <v>82</v>
      </c>
      <c r="C15" s="63" t="s">
        <v>44</v>
      </c>
      <c r="D15" s="64" t="s">
        <v>83</v>
      </c>
      <c r="E15" s="31" t="s">
        <v>58</v>
      </c>
      <c r="F15" s="31" t="s">
        <v>59</v>
      </c>
      <c r="G15" s="32">
        <v>0</v>
      </c>
      <c r="H15" s="45">
        <v>2</v>
      </c>
      <c r="I15" s="52">
        <v>0</v>
      </c>
      <c r="J15" s="52">
        <v>0</v>
      </c>
      <c r="K15" s="52">
        <v>2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18">
        <f t="shared" si="0"/>
        <v>0</v>
      </c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20">
        <f t="shared" si="1"/>
        <v>2</v>
      </c>
    </row>
    <row r="16" spans="1:38" ht="35.1" customHeight="1">
      <c r="A16" s="65">
        <v>300770</v>
      </c>
      <c r="B16" s="37" t="s">
        <v>84</v>
      </c>
      <c r="C16" s="38" t="s">
        <v>44</v>
      </c>
      <c r="D16" s="39" t="s">
        <v>80</v>
      </c>
      <c r="E16" s="14" t="s">
        <v>85</v>
      </c>
      <c r="F16" s="14" t="s">
        <v>86</v>
      </c>
      <c r="G16" s="15">
        <v>0</v>
      </c>
      <c r="H16" s="16">
        <v>2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1</v>
      </c>
      <c r="R16" s="27">
        <v>0</v>
      </c>
      <c r="S16" s="27">
        <v>1</v>
      </c>
      <c r="T16" s="27">
        <v>0</v>
      </c>
      <c r="U16" s="27">
        <v>0</v>
      </c>
      <c r="V16" s="27">
        <v>0</v>
      </c>
      <c r="W16" s="18">
        <f t="shared" si="0"/>
        <v>0</v>
      </c>
      <c r="X16" s="19"/>
      <c r="Y16" s="19"/>
      <c r="Z16" s="19"/>
      <c r="AA16" s="19"/>
      <c r="AB16" s="61"/>
      <c r="AC16" s="19"/>
      <c r="AD16" s="19"/>
      <c r="AE16" s="19"/>
      <c r="AF16" s="61"/>
      <c r="AG16" s="61"/>
      <c r="AH16" s="19"/>
      <c r="AI16" s="19"/>
      <c r="AJ16" s="19"/>
      <c r="AK16" s="19"/>
      <c r="AL16" s="20">
        <f t="shared" si="1"/>
        <v>2</v>
      </c>
    </row>
    <row r="17" spans="1:38" ht="21.95" customHeight="1">
      <c r="A17" s="66">
        <v>300770</v>
      </c>
      <c r="B17" s="37" t="s">
        <v>87</v>
      </c>
      <c r="C17" s="38" t="s">
        <v>38</v>
      </c>
      <c r="D17" s="39" t="s">
        <v>88</v>
      </c>
      <c r="E17" s="14" t="s">
        <v>89</v>
      </c>
      <c r="F17" s="14" t="s">
        <v>90</v>
      </c>
      <c r="G17" s="15">
        <v>0</v>
      </c>
      <c r="H17" s="16">
        <v>2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2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0</v>
      </c>
      <c r="W17" s="18">
        <f t="shared" si="0"/>
        <v>0</v>
      </c>
      <c r="X17" s="19"/>
      <c r="Y17" s="19"/>
      <c r="Z17" s="19"/>
      <c r="AA17" s="19"/>
      <c r="AB17" s="61"/>
      <c r="AC17" s="19"/>
      <c r="AD17" s="19"/>
      <c r="AE17" s="19"/>
      <c r="AF17" s="61"/>
      <c r="AG17" s="61"/>
      <c r="AH17" s="19"/>
      <c r="AI17" s="19"/>
      <c r="AJ17" s="19"/>
      <c r="AK17" s="19"/>
      <c r="AL17" s="20">
        <f t="shared" si="1"/>
        <v>2</v>
      </c>
    </row>
    <row r="18" spans="1:38" ht="21.95" customHeight="1">
      <c r="A18" s="21">
        <v>200595</v>
      </c>
      <c r="B18" s="11" t="s">
        <v>91</v>
      </c>
      <c r="C18" s="22" t="s">
        <v>44</v>
      </c>
      <c r="D18" s="25" t="s">
        <v>92</v>
      </c>
      <c r="E18" s="14" t="s">
        <v>85</v>
      </c>
      <c r="F18" s="14" t="s">
        <v>86</v>
      </c>
      <c r="G18" s="15">
        <v>2</v>
      </c>
      <c r="H18" s="16">
        <v>2</v>
      </c>
      <c r="I18" s="27">
        <v>0</v>
      </c>
      <c r="J18" s="27">
        <v>0</v>
      </c>
      <c r="K18" s="27">
        <v>0</v>
      </c>
      <c r="L18" s="27">
        <v>1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18">
        <f t="shared" si="0"/>
        <v>3</v>
      </c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20">
        <f t="shared" si="1"/>
        <v>1</v>
      </c>
    </row>
    <row r="19" spans="1:38" ht="21.95" customHeight="1">
      <c r="A19" s="21">
        <v>350436</v>
      </c>
      <c r="B19" s="11" t="s">
        <v>93</v>
      </c>
      <c r="C19" s="22" t="s">
        <v>44</v>
      </c>
      <c r="D19" s="25" t="s">
        <v>83</v>
      </c>
      <c r="E19" s="14" t="s">
        <v>94</v>
      </c>
      <c r="F19" s="14" t="s">
        <v>86</v>
      </c>
      <c r="G19" s="15">
        <v>2</v>
      </c>
      <c r="H19" s="16">
        <v>2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2</v>
      </c>
      <c r="S19" s="27">
        <v>0</v>
      </c>
      <c r="T19" s="27">
        <v>0</v>
      </c>
      <c r="U19" s="27">
        <v>0</v>
      </c>
      <c r="V19" s="27">
        <v>0</v>
      </c>
      <c r="W19" s="18">
        <f t="shared" si="0"/>
        <v>2</v>
      </c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20">
        <f t="shared" si="1"/>
        <v>2</v>
      </c>
    </row>
    <row r="20" spans="1:38" ht="21.95" customHeight="1">
      <c r="A20" s="21">
        <v>300272</v>
      </c>
      <c r="B20" s="37" t="s">
        <v>95</v>
      </c>
      <c r="C20" s="38" t="s">
        <v>44</v>
      </c>
      <c r="D20" s="39" t="s">
        <v>96</v>
      </c>
      <c r="E20" s="31" t="s">
        <v>78</v>
      </c>
      <c r="F20" s="31" t="s">
        <v>55</v>
      </c>
      <c r="G20" s="32">
        <v>2</v>
      </c>
      <c r="H20" s="45">
        <v>0</v>
      </c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18">
        <f t="shared" si="0"/>
        <v>1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1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20">
        <f t="shared" si="1"/>
        <v>1</v>
      </c>
    </row>
    <row r="21" spans="1:38" ht="21.95" customHeight="1">
      <c r="A21" s="21">
        <v>300272</v>
      </c>
      <c r="B21" s="37" t="s">
        <v>97</v>
      </c>
      <c r="C21" s="38" t="s">
        <v>44</v>
      </c>
      <c r="D21" s="39" t="s">
        <v>98</v>
      </c>
      <c r="E21" s="31" t="s">
        <v>78</v>
      </c>
      <c r="F21" s="31" t="s">
        <v>55</v>
      </c>
      <c r="G21" s="32">
        <v>0</v>
      </c>
      <c r="H21" s="45">
        <v>2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18">
        <f t="shared" si="0"/>
        <v>2</v>
      </c>
      <c r="X21" s="47">
        <v>0</v>
      </c>
      <c r="Y21" s="47">
        <v>0</v>
      </c>
      <c r="Z21" s="47">
        <v>0</v>
      </c>
      <c r="AA21" s="47">
        <v>0</v>
      </c>
      <c r="AB21" s="47">
        <v>0</v>
      </c>
      <c r="AC21" s="47">
        <v>0</v>
      </c>
      <c r="AD21" s="47">
        <v>0</v>
      </c>
      <c r="AE21" s="47">
        <v>0</v>
      </c>
      <c r="AF21" s="47">
        <v>0</v>
      </c>
      <c r="AG21" s="47">
        <v>0</v>
      </c>
      <c r="AH21" s="47">
        <v>0</v>
      </c>
      <c r="AI21" s="47">
        <v>0</v>
      </c>
      <c r="AJ21" s="47">
        <v>0</v>
      </c>
      <c r="AK21" s="47">
        <v>0</v>
      </c>
      <c r="AL21" s="20">
        <f t="shared" si="1"/>
        <v>0</v>
      </c>
    </row>
    <row r="22" spans="1:38" ht="21.95" customHeight="1">
      <c r="A22" s="43">
        <v>350062</v>
      </c>
      <c r="B22" s="62" t="s">
        <v>99</v>
      </c>
      <c r="C22" s="63" t="s">
        <v>38</v>
      </c>
      <c r="D22" s="64" t="s">
        <v>83</v>
      </c>
      <c r="E22" s="14" t="s">
        <v>81</v>
      </c>
      <c r="F22" s="14" t="s">
        <v>59</v>
      </c>
      <c r="G22" s="15">
        <v>0</v>
      </c>
      <c r="H22" s="16">
        <v>80</v>
      </c>
      <c r="I22" s="27">
        <v>0</v>
      </c>
      <c r="J22" s="27">
        <v>0</v>
      </c>
      <c r="K22" s="27">
        <v>30</v>
      </c>
      <c r="L22" s="27">
        <v>0</v>
      </c>
      <c r="M22" s="27">
        <v>0</v>
      </c>
      <c r="N22" s="27">
        <v>0</v>
      </c>
      <c r="O22" s="27">
        <v>0</v>
      </c>
      <c r="P22" s="27">
        <v>10</v>
      </c>
      <c r="Q22" s="27">
        <v>10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18">
        <f t="shared" si="0"/>
        <v>30</v>
      </c>
      <c r="X22" s="19"/>
      <c r="Y22" s="19"/>
      <c r="Z22" s="19"/>
      <c r="AA22" s="19"/>
      <c r="AB22" s="61"/>
      <c r="AC22" s="19"/>
      <c r="AD22" s="19"/>
      <c r="AE22" s="19"/>
      <c r="AF22" s="61"/>
      <c r="AG22" s="61"/>
      <c r="AH22" s="19"/>
      <c r="AI22" s="19"/>
      <c r="AJ22" s="19"/>
      <c r="AK22" s="19"/>
      <c r="AL22" s="20">
        <f t="shared" si="1"/>
        <v>50</v>
      </c>
    </row>
    <row r="23" spans="1:38" ht="21.95" customHeight="1">
      <c r="A23" s="54">
        <v>300274</v>
      </c>
      <c r="B23" s="67" t="s">
        <v>100</v>
      </c>
      <c r="C23" s="38" t="s">
        <v>44</v>
      </c>
      <c r="D23" s="39" t="s">
        <v>98</v>
      </c>
      <c r="E23" s="31" t="s">
        <v>78</v>
      </c>
      <c r="F23" s="31" t="s">
        <v>55</v>
      </c>
      <c r="G23" s="32">
        <v>0</v>
      </c>
      <c r="H23" s="45">
        <v>2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18">
        <f t="shared" si="0"/>
        <v>2</v>
      </c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20">
        <f t="shared" si="1"/>
        <v>0</v>
      </c>
    </row>
    <row r="24" spans="1:38" ht="21.95" customHeight="1">
      <c r="A24" s="69">
        <v>300274</v>
      </c>
      <c r="B24" s="37" t="s">
        <v>101</v>
      </c>
      <c r="C24" s="38" t="s">
        <v>44</v>
      </c>
      <c r="D24" s="39" t="s">
        <v>96</v>
      </c>
      <c r="E24" s="31" t="s">
        <v>78</v>
      </c>
      <c r="F24" s="31" t="s">
        <v>55</v>
      </c>
      <c r="G24" s="15">
        <v>2</v>
      </c>
      <c r="H24" s="16">
        <v>3</v>
      </c>
      <c r="I24" s="27">
        <v>0</v>
      </c>
      <c r="J24" s="27">
        <v>0</v>
      </c>
      <c r="K24" s="27">
        <v>0</v>
      </c>
      <c r="L24" s="27">
        <v>0</v>
      </c>
      <c r="M24" s="27">
        <v>1</v>
      </c>
      <c r="N24" s="27">
        <v>1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18">
        <f t="shared" si="0"/>
        <v>3</v>
      </c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20">
        <f t="shared" si="1"/>
        <v>2</v>
      </c>
    </row>
    <row r="25" spans="1:38" ht="21.95" customHeight="1">
      <c r="A25" s="21">
        <v>300274</v>
      </c>
      <c r="B25" s="37" t="s">
        <v>102</v>
      </c>
      <c r="C25" s="38" t="s">
        <v>44</v>
      </c>
      <c r="D25" s="39" t="s">
        <v>77</v>
      </c>
      <c r="E25" s="14" t="s">
        <v>78</v>
      </c>
      <c r="F25" s="14" t="s">
        <v>55</v>
      </c>
      <c r="G25" s="15">
        <v>4</v>
      </c>
      <c r="H25" s="16">
        <v>2</v>
      </c>
      <c r="I25" s="27">
        <v>1</v>
      </c>
      <c r="J25" s="27">
        <v>1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3</v>
      </c>
      <c r="S25" s="27">
        <v>1</v>
      </c>
      <c r="T25" s="27">
        <v>0</v>
      </c>
      <c r="U25" s="27">
        <v>0</v>
      </c>
      <c r="V25" s="27">
        <v>0</v>
      </c>
      <c r="W25" s="18">
        <f t="shared" si="0"/>
        <v>0</v>
      </c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20">
        <f t="shared" si="1"/>
        <v>6</v>
      </c>
    </row>
  </sheetData>
  <conditionalFormatting sqref="G2:G3 G6:G25">
    <cfRule type="cellIs" dxfId="16" priority="1" stopIfTrue="1" operator="equal">
      <formula>0</formula>
    </cfRule>
    <cfRule type="cellIs" dxfId="15" priority="2" stopIfTrue="1" operator="equal">
      <formula>0</formula>
    </cfRule>
    <cfRule type="cellIs" dxfId="14" priority="3" stopIfTrue="1" operator="equal">
      <formula>0</formula>
    </cfRule>
  </conditionalFormatting>
  <conditionalFormatting sqref="H2:H3 H6:H25">
    <cfRule type="cellIs" dxfId="13" priority="4" stopIfTrue="1" operator="equal">
      <formula>0</formula>
    </cfRule>
    <cfRule type="cellIs" dxfId="12" priority="4" stopIfTrue="1" operator="equal">
      <formula>0</formula>
    </cfRule>
    <cfRule type="cellIs" dxfId="11" priority="4" stopIfTrue="1" operator="equal">
      <formula>0</formula>
    </cfRule>
    <cfRule type="cellIs" dxfId="10" priority="4" stopIfTrue="1" operator="equal">
      <formula>0</formula>
    </cfRule>
    <cfRule type="cellIs" dxfId="9" priority="5" stopIfTrue="1" operator="equal">
      <formula>0</formula>
    </cfRule>
  </conditionalFormatting>
  <conditionalFormatting sqref="I2:V3 I6:V7 I11:V12 I15:V15 I17:V19 I22:V22 I24:V25">
    <cfRule type="cellIs" dxfId="8" priority="6" stopIfTrue="1" operator="equal">
      <formula>0</formula>
    </cfRule>
  </conditionalFormatting>
  <conditionalFormatting sqref="W2:W3 W6:W8 W11:W25">
    <cfRule type="cellIs" dxfId="7" priority="7" stopIfTrue="1" operator="equal">
      <formula>0</formula>
    </cfRule>
  </conditionalFormatting>
  <conditionalFormatting sqref="X2:AK3 X6:AK7 X11:AK12 X15:AK15 X17:AK20 X22:AK22 X24:AK25">
    <cfRule type="cellIs" dxfId="6" priority="8" stopIfTrue="1" operator="equal">
      <formula>0</formula>
    </cfRule>
  </conditionalFormatting>
  <conditionalFormatting sqref="AL2:AL25">
    <cfRule type="cellIs" dxfId="5" priority="9" stopIfTrue="1" operator="equal">
      <formula>0</formula>
    </cfRule>
  </conditionalFormatting>
  <conditionalFormatting sqref="G4:G5">
    <cfRule type="cellIs" dxfId="4" priority="10" stopIfTrue="1" operator="equal">
      <formula>0</formula>
    </cfRule>
  </conditionalFormatting>
  <conditionalFormatting sqref="H4:H5">
    <cfRule type="cellIs" dxfId="3" priority="11" stopIfTrue="1" operator="equal">
      <formula>0</formula>
    </cfRule>
  </conditionalFormatting>
  <conditionalFormatting sqref="I4:V5 I8:V10 I13:V14 I16:V16 I20:V21 I23:V23">
    <cfRule type="cellIs" dxfId="2" priority="12" stopIfTrue="1" operator="equal">
      <formula>0</formula>
    </cfRule>
  </conditionalFormatting>
  <conditionalFormatting sqref="W4:W5 W9:W10">
    <cfRule type="cellIs" dxfId="1" priority="13" stopIfTrue="1" operator="equal">
      <formula>0</formula>
    </cfRule>
  </conditionalFormatting>
  <conditionalFormatting sqref="X4:AK5 X8:AK10 X13:AK14 X16:AK16 X21:AK21 X23:AK23">
    <cfRule type="cellIs" dxfId="0" priority="14" stopIfTrue="1" operator="equal">
      <formula>0</formula>
    </cfRule>
  </conditionalFormatting>
  <dataValidations count="1">
    <dataValidation type="list" allowBlank="1" showInputMessage="1" showErrorMessage="1" sqref="C1:C3 C6:C13 C15 C19:C21 C24:C25">
      <formula1>",UNITE VALEUR,KILO,PIECE"</formula1>
    </dataValidation>
  </dataValidations>
  <pageMargins left="0.5" right="0.5" top="0.75" bottom="0.75" header="0.27777800000000002" footer="0.27777800000000002"/>
  <pageSetup scale="69" orientation="landscape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1 - Tableau 1-1 - 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STAROSTA Emilie</cp:lastModifiedBy>
  <dcterms:modified xsi:type="dcterms:W3CDTF">2020-09-10T05:27:50Z</dcterms:modified>
</cp:coreProperties>
</file>