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SYRNAS001.bureautique.intra\UserHomes$\c.frenard.BUREAUTIQUE\Desktop\"/>
    </mc:Choice>
  </mc:AlternateContent>
  <bookViews>
    <workbookView xWindow="0" yWindow="0" windowWidth="25200" windowHeight="10650"/>
  </bookViews>
  <sheets>
    <sheet name="AOUT EMILIE" sheetId="2" r:id="rId1"/>
    <sheet name="SEPT EMILIE" sheetId="4" r:id="rId2"/>
    <sheet name="OCT EMILIE " sheetId="6" r:id="rId3"/>
    <sheet name="NOV EMILIE" sheetId="9" r:id="rId4"/>
    <sheet name="DEC EMILIE" sheetId="10" r:id="rId5"/>
    <sheet name="JAN EMILIE" sheetId="12" r:id="rId6"/>
    <sheet name="AOUT ISABELLE" sheetId="3" r:id="rId7"/>
    <sheet name="SEPT ISABELLE" sheetId="5" r:id="rId8"/>
    <sheet name="OCT ISABELLE" sheetId="7" r:id="rId9"/>
    <sheet name="NOV ISABELLE" sheetId="8" r:id="rId10"/>
    <sheet name="DEC ISABELLE" sheetId="11" r:id="rId11"/>
    <sheet name="JAN ISABELLE" sheetId="13" r:id="rId12"/>
  </sheets>
  <definedNames>
    <definedName name="nom" localSheetId="4">#REF!</definedName>
    <definedName name="nom" localSheetId="10">#REF!</definedName>
    <definedName name="nom" localSheetId="5">#REF!</definedName>
    <definedName name="nom" localSheetId="11">#REF!</definedName>
    <definedName name="nom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1" i="2" l="1" a="1"/>
  <c r="G31" i="2" s="1"/>
  <c r="F28" i="2" l="1"/>
  <c r="G28" i="2" s="1"/>
  <c r="F27" i="2"/>
  <c r="G27" i="2" s="1"/>
  <c r="F26" i="2"/>
  <c r="G26" i="2" s="1"/>
  <c r="F25" i="2"/>
  <c r="G25" i="2" s="1"/>
  <c r="F24" i="2"/>
  <c r="G24" i="2" s="1"/>
  <c r="F23" i="2"/>
  <c r="G23" i="2" s="1"/>
  <c r="G36" i="4"/>
  <c r="G5" i="4"/>
  <c r="G34" i="4"/>
  <c r="E36" i="4"/>
  <c r="G36" i="6"/>
  <c r="G23" i="6"/>
  <c r="G17" i="6"/>
  <c r="G11" i="6"/>
  <c r="G29" i="6"/>
  <c r="F36" i="6"/>
  <c r="E36" i="6"/>
  <c r="G36" i="9"/>
  <c r="G36" i="10"/>
  <c r="F36" i="10"/>
  <c r="E36" i="10"/>
  <c r="F37" i="12"/>
  <c r="E37" i="12"/>
  <c r="G37" i="12"/>
  <c r="F35" i="12"/>
  <c r="G35" i="12"/>
  <c r="E36" i="13"/>
  <c r="F34" i="13"/>
  <c r="G34" i="13" s="1"/>
  <c r="F33" i="13"/>
  <c r="G33" i="13" s="1"/>
  <c r="F32" i="13"/>
  <c r="G32" i="13" s="1"/>
  <c r="F31" i="13"/>
  <c r="G31" i="13" s="1"/>
  <c r="F30" i="13"/>
  <c r="G30" i="13" s="1"/>
  <c r="G29" i="13"/>
  <c r="F29" i="13"/>
  <c r="F28" i="13"/>
  <c r="G28" i="13" s="1"/>
  <c r="F27" i="13"/>
  <c r="G27" i="13" s="1"/>
  <c r="F26" i="13"/>
  <c r="G26" i="13" s="1"/>
  <c r="F25" i="13"/>
  <c r="G25" i="13" s="1"/>
  <c r="F24" i="13"/>
  <c r="G24" i="13" s="1"/>
  <c r="F23" i="13"/>
  <c r="G23" i="13" s="1"/>
  <c r="F22" i="13"/>
  <c r="G22" i="13" s="1"/>
  <c r="F21" i="13"/>
  <c r="G21" i="13" s="1"/>
  <c r="F20" i="13"/>
  <c r="G20" i="13" s="1"/>
  <c r="F19" i="13"/>
  <c r="G19" i="13" s="1"/>
  <c r="F18" i="13"/>
  <c r="G18" i="13" s="1"/>
  <c r="F17" i="13"/>
  <c r="G17" i="13" s="1"/>
  <c r="F16" i="13"/>
  <c r="G16" i="13" s="1"/>
  <c r="F15" i="13"/>
  <c r="G15" i="13" s="1"/>
  <c r="F14" i="13"/>
  <c r="G14" i="13" s="1"/>
  <c r="F13" i="13"/>
  <c r="G13" i="13" s="1"/>
  <c r="F12" i="13"/>
  <c r="G12" i="13" s="1"/>
  <c r="F11" i="13"/>
  <c r="G11" i="13" s="1"/>
  <c r="F10" i="13"/>
  <c r="G10" i="13" s="1"/>
  <c r="F9" i="13"/>
  <c r="G9" i="13" s="1"/>
  <c r="F8" i="13"/>
  <c r="G8" i="13" s="1"/>
  <c r="F7" i="13"/>
  <c r="G7" i="13" s="1"/>
  <c r="F6" i="13"/>
  <c r="G6" i="13" s="1"/>
  <c r="F5" i="13"/>
  <c r="F34" i="12"/>
  <c r="G34" i="12" s="1"/>
  <c r="F33" i="12"/>
  <c r="G33" i="12" s="1"/>
  <c r="F32" i="12"/>
  <c r="G32" i="12" s="1"/>
  <c r="F31" i="12"/>
  <c r="G31" i="12" s="1"/>
  <c r="F30" i="12"/>
  <c r="G30" i="12" s="1"/>
  <c r="F29" i="12"/>
  <c r="G29" i="12" s="1"/>
  <c r="G28" i="12"/>
  <c r="F28" i="12"/>
  <c r="F27" i="12"/>
  <c r="G27" i="12" s="1"/>
  <c r="F26" i="12"/>
  <c r="G26" i="12" s="1"/>
  <c r="F25" i="12"/>
  <c r="G25" i="12" s="1"/>
  <c r="F24" i="12"/>
  <c r="G24" i="12" s="1"/>
  <c r="F23" i="12"/>
  <c r="G23" i="12" s="1"/>
  <c r="G22" i="12"/>
  <c r="F22" i="12"/>
  <c r="F21" i="12"/>
  <c r="G21" i="12" s="1"/>
  <c r="F20" i="12"/>
  <c r="G20" i="12" s="1"/>
  <c r="F19" i="12"/>
  <c r="G19" i="12" s="1"/>
  <c r="F18" i="12"/>
  <c r="G18" i="12" s="1"/>
  <c r="F17" i="12"/>
  <c r="F16" i="12"/>
  <c r="G16" i="12" s="1"/>
  <c r="F15" i="12"/>
  <c r="G15" i="12" s="1"/>
  <c r="F14" i="12"/>
  <c r="G14" i="12" s="1"/>
  <c r="G13" i="12"/>
  <c r="F13" i="12"/>
  <c r="F12" i="12"/>
  <c r="G12" i="12" s="1"/>
  <c r="F11" i="12"/>
  <c r="G11" i="12" s="1"/>
  <c r="G10" i="12"/>
  <c r="F10" i="12"/>
  <c r="F9" i="12"/>
  <c r="G9" i="12" s="1"/>
  <c r="F8" i="12"/>
  <c r="G8" i="12" s="1"/>
  <c r="F7" i="12"/>
  <c r="G7" i="12" s="1"/>
  <c r="F6" i="12"/>
  <c r="G6" i="12" s="1"/>
  <c r="F5" i="12"/>
  <c r="G36" i="13" l="1" a="1"/>
  <c r="G36" i="13" s="1"/>
  <c r="F36" i="13"/>
  <c r="G5" i="13"/>
  <c r="G5" i="12"/>
  <c r="G17" i="12"/>
  <c r="E36" i="11"/>
  <c r="F34" i="11"/>
  <c r="G34" i="11" s="1"/>
  <c r="F33" i="11"/>
  <c r="G33" i="11" s="1"/>
  <c r="F32" i="11"/>
  <c r="G32" i="11" s="1"/>
  <c r="F31" i="11"/>
  <c r="G31" i="11" s="1"/>
  <c r="F30" i="11"/>
  <c r="G30" i="11" s="1"/>
  <c r="F29" i="11"/>
  <c r="G29" i="11" s="1"/>
  <c r="G28" i="11"/>
  <c r="F28" i="11"/>
  <c r="F27" i="11"/>
  <c r="G27" i="11" s="1"/>
  <c r="F26" i="11"/>
  <c r="G26" i="11" s="1"/>
  <c r="F25" i="11"/>
  <c r="G25" i="11" s="1"/>
  <c r="F24" i="11"/>
  <c r="G24" i="11" s="1"/>
  <c r="F23" i="11"/>
  <c r="G23" i="11" s="1"/>
  <c r="F22" i="11"/>
  <c r="G22" i="11" s="1"/>
  <c r="F21" i="11"/>
  <c r="G21" i="11" s="1"/>
  <c r="G20" i="11"/>
  <c r="F20" i="11"/>
  <c r="F19" i="11"/>
  <c r="G19" i="11" s="1"/>
  <c r="G18" i="11"/>
  <c r="F18" i="11"/>
  <c r="F17" i="11"/>
  <c r="G17" i="11" s="1"/>
  <c r="F16" i="11"/>
  <c r="G16" i="11" s="1"/>
  <c r="F15" i="11"/>
  <c r="G15" i="11" s="1"/>
  <c r="F14" i="11"/>
  <c r="G14" i="11" s="1"/>
  <c r="F13" i="11"/>
  <c r="G13" i="11" s="1"/>
  <c r="F12" i="11"/>
  <c r="G12" i="11" s="1"/>
  <c r="F11" i="11"/>
  <c r="G11" i="11" s="1"/>
  <c r="F10" i="11"/>
  <c r="G10" i="11" s="1"/>
  <c r="F9" i="11"/>
  <c r="G9" i="11" s="1"/>
  <c r="F8" i="11"/>
  <c r="G8" i="11" s="1"/>
  <c r="F7" i="11"/>
  <c r="G7" i="11" s="1"/>
  <c r="F6" i="11"/>
  <c r="G6" i="11" s="1"/>
  <c r="F5" i="11"/>
  <c r="G5" i="11" s="1"/>
  <c r="F34" i="10"/>
  <c r="G34" i="10" s="1"/>
  <c r="F33" i="10"/>
  <c r="G33" i="10" s="1"/>
  <c r="G32" i="10"/>
  <c r="F32" i="10"/>
  <c r="F31" i="10"/>
  <c r="G31" i="10" s="1"/>
  <c r="F30" i="10"/>
  <c r="G30" i="10" s="1"/>
  <c r="F29" i="10"/>
  <c r="G29" i="10" s="1"/>
  <c r="F28" i="10"/>
  <c r="G28" i="10" s="1"/>
  <c r="F27" i="10"/>
  <c r="G27" i="10" s="1"/>
  <c r="F26" i="10"/>
  <c r="G26" i="10" s="1"/>
  <c r="F25" i="10"/>
  <c r="G25" i="10" s="1"/>
  <c r="F24" i="10"/>
  <c r="G24" i="10" s="1"/>
  <c r="F23" i="10"/>
  <c r="G23" i="10" s="1"/>
  <c r="F22" i="10"/>
  <c r="G22" i="10" s="1"/>
  <c r="F21" i="10"/>
  <c r="G21" i="10" s="1"/>
  <c r="F20" i="10"/>
  <c r="G20" i="10" s="1"/>
  <c r="F19" i="10"/>
  <c r="G19" i="10" s="1"/>
  <c r="F18" i="10"/>
  <c r="G18" i="10" s="1"/>
  <c r="G17" i="10"/>
  <c r="F17" i="10"/>
  <c r="F16" i="10"/>
  <c r="G16" i="10" s="1"/>
  <c r="F15" i="10"/>
  <c r="G15" i="10" s="1"/>
  <c r="F14" i="10"/>
  <c r="G14" i="10" s="1"/>
  <c r="F13" i="10"/>
  <c r="G13" i="10" s="1"/>
  <c r="F12" i="10"/>
  <c r="G12" i="10" s="1"/>
  <c r="F11" i="10"/>
  <c r="G11" i="10" s="1"/>
  <c r="F10" i="10"/>
  <c r="G10" i="10" s="1"/>
  <c r="F9" i="10"/>
  <c r="G9" i="10" s="1"/>
  <c r="F8" i="10"/>
  <c r="G8" i="10" s="1"/>
  <c r="F7" i="10"/>
  <c r="G7" i="10" s="1"/>
  <c r="F6" i="10"/>
  <c r="G6" i="10" s="1"/>
  <c r="F5" i="10"/>
  <c r="G5" i="10" s="1"/>
  <c r="F36" i="11" l="1"/>
  <c r="G36" i="11" a="1"/>
  <c r="G36" i="11" s="1"/>
  <c r="G17" i="3"/>
  <c r="G11" i="3"/>
  <c r="G23" i="3"/>
  <c r="E36" i="9"/>
  <c r="G34" i="9"/>
  <c r="F34" i="9"/>
  <c r="F33" i="9"/>
  <c r="G33" i="9"/>
  <c r="G32" i="9"/>
  <c r="F32" i="9"/>
  <c r="F31" i="9"/>
  <c r="G31" i="9"/>
  <c r="G30" i="9"/>
  <c r="F30" i="9"/>
  <c r="F29" i="9"/>
  <c r="G29" i="9"/>
  <c r="F28" i="9"/>
  <c r="G28" i="9" s="1"/>
  <c r="F27" i="9"/>
  <c r="G27" i="9" s="1"/>
  <c r="F26" i="9"/>
  <c r="G26" i="9" s="1"/>
  <c r="F25" i="9"/>
  <c r="G25" i="9" s="1"/>
  <c r="F24" i="9"/>
  <c r="G24" i="9" s="1"/>
  <c r="F23" i="9"/>
  <c r="G23" i="9" s="1"/>
  <c r="F22" i="9"/>
  <c r="G22" i="9" s="1"/>
  <c r="F21" i="9"/>
  <c r="G21" i="9"/>
  <c r="F20" i="9"/>
  <c r="G20" i="9" s="1"/>
  <c r="F19" i="9"/>
  <c r="G19" i="9" s="1"/>
  <c r="F18" i="9"/>
  <c r="G18" i="9" s="1"/>
  <c r="F17" i="9"/>
  <c r="G17" i="9" s="1"/>
  <c r="F16" i="9"/>
  <c r="G16" i="9" s="1"/>
  <c r="F15" i="9"/>
  <c r="G15" i="9" s="1"/>
  <c r="F14" i="9"/>
  <c r="G14" i="9" s="1"/>
  <c r="F13" i="9"/>
  <c r="G13" i="9" s="1"/>
  <c r="F12" i="9"/>
  <c r="G12" i="9" s="1"/>
  <c r="F11" i="9"/>
  <c r="G11" i="9" s="1"/>
  <c r="F10" i="9"/>
  <c r="G10" i="9" s="1"/>
  <c r="F9" i="9"/>
  <c r="G9" i="9" s="1"/>
  <c r="F8" i="9"/>
  <c r="G8" i="9" s="1"/>
  <c r="F7" i="9"/>
  <c r="G7" i="9"/>
  <c r="F6" i="9"/>
  <c r="G6" i="9" s="1"/>
  <c r="F5" i="9"/>
  <c r="E36" i="8"/>
  <c r="G34" i="8"/>
  <c r="F34" i="8"/>
  <c r="G33" i="8"/>
  <c r="F33" i="8"/>
  <c r="G32" i="8"/>
  <c r="F32" i="8"/>
  <c r="G31" i="8"/>
  <c r="F31" i="8"/>
  <c r="G30" i="8"/>
  <c r="F30" i="8"/>
  <c r="G29" i="8"/>
  <c r="F29" i="8"/>
  <c r="F28" i="8"/>
  <c r="G28" i="8" s="1"/>
  <c r="F27" i="8"/>
  <c r="G27" i="8" s="1"/>
  <c r="F26" i="8"/>
  <c r="G26" i="8" s="1"/>
  <c r="F25" i="8"/>
  <c r="G25" i="8" s="1"/>
  <c r="F24" i="8"/>
  <c r="G24" i="8" s="1"/>
  <c r="F23" i="8"/>
  <c r="G23" i="8" s="1"/>
  <c r="F22" i="8"/>
  <c r="G22" i="8" s="1"/>
  <c r="F21" i="8"/>
  <c r="G21" i="8" s="1"/>
  <c r="F20" i="8"/>
  <c r="G20" i="8" s="1"/>
  <c r="F19" i="8"/>
  <c r="G19" i="8" s="1"/>
  <c r="F18" i="8"/>
  <c r="G18" i="8" s="1"/>
  <c r="F17" i="8"/>
  <c r="G17" i="8" s="1"/>
  <c r="F16" i="8"/>
  <c r="G16" i="8" s="1"/>
  <c r="F15" i="8"/>
  <c r="G15" i="8" s="1"/>
  <c r="F14" i="8"/>
  <c r="G14" i="8" s="1"/>
  <c r="F13" i="8"/>
  <c r="G13" i="8" s="1"/>
  <c r="F12" i="8"/>
  <c r="G12" i="8" s="1"/>
  <c r="F11" i="8"/>
  <c r="G11" i="8" s="1"/>
  <c r="F10" i="8"/>
  <c r="G10" i="8" s="1"/>
  <c r="F9" i="8"/>
  <c r="G9" i="8" s="1"/>
  <c r="F8" i="8"/>
  <c r="G8" i="8" s="1"/>
  <c r="F7" i="8"/>
  <c r="G7" i="8" s="1"/>
  <c r="F6" i="8"/>
  <c r="G6" i="8" s="1"/>
  <c r="F5" i="8"/>
  <c r="E36" i="7"/>
  <c r="F34" i="7"/>
  <c r="G34" i="7" s="1"/>
  <c r="F33" i="7"/>
  <c r="G33" i="7"/>
  <c r="F32" i="7"/>
  <c r="G32" i="7" s="1"/>
  <c r="F31" i="7"/>
  <c r="G31" i="7" s="1"/>
  <c r="F30" i="7"/>
  <c r="G30" i="7" s="1"/>
  <c r="F29" i="7"/>
  <c r="G29" i="7" s="1"/>
  <c r="F28" i="7"/>
  <c r="G28" i="7" s="1"/>
  <c r="F27" i="7"/>
  <c r="G27" i="7" s="1"/>
  <c r="F26" i="7"/>
  <c r="G26" i="7"/>
  <c r="F25" i="7"/>
  <c r="G25" i="7" s="1"/>
  <c r="F24" i="7"/>
  <c r="G24" i="7" s="1"/>
  <c r="F23" i="7"/>
  <c r="G23" i="7" s="1"/>
  <c r="F22" i="7"/>
  <c r="G22" i="7" s="1"/>
  <c r="F21" i="7"/>
  <c r="G21" i="7"/>
  <c r="F20" i="7"/>
  <c r="G20" i="7" s="1"/>
  <c r="F19" i="7"/>
  <c r="G19" i="7"/>
  <c r="F18" i="7"/>
  <c r="G18" i="7" s="1"/>
  <c r="F17" i="7"/>
  <c r="G17" i="7" s="1"/>
  <c r="F16" i="7"/>
  <c r="G16" i="7" s="1"/>
  <c r="F15" i="7"/>
  <c r="G15" i="7" s="1"/>
  <c r="F14" i="7"/>
  <c r="G14" i="7" s="1"/>
  <c r="F13" i="7"/>
  <c r="G13" i="7"/>
  <c r="F12" i="7"/>
  <c r="G12" i="7"/>
  <c r="F11" i="7"/>
  <c r="G11" i="7" s="1"/>
  <c r="F10" i="7"/>
  <c r="G10" i="7" s="1"/>
  <c r="F9" i="7"/>
  <c r="G9" i="7" s="1"/>
  <c r="F8" i="7"/>
  <c r="G8" i="7" s="1"/>
  <c r="F7" i="7"/>
  <c r="G7" i="7" s="1"/>
  <c r="F6" i="7"/>
  <c r="G6" i="7" s="1"/>
  <c r="F5" i="7"/>
  <c r="F34" i="6"/>
  <c r="G34" i="6" s="1"/>
  <c r="F33" i="6"/>
  <c r="G33" i="6" s="1"/>
  <c r="F32" i="6"/>
  <c r="G32" i="6" s="1"/>
  <c r="F31" i="6"/>
  <c r="G31" i="6" s="1"/>
  <c r="F30" i="6"/>
  <c r="G30" i="6" s="1"/>
  <c r="F29" i="6"/>
  <c r="F28" i="6"/>
  <c r="G28" i="6" s="1"/>
  <c r="F27" i="6"/>
  <c r="G27" i="6" s="1"/>
  <c r="F26" i="6"/>
  <c r="G26" i="6" s="1"/>
  <c r="F25" i="6"/>
  <c r="G25" i="6" s="1"/>
  <c r="F24" i="6"/>
  <c r="G24" i="6" s="1"/>
  <c r="F23" i="6"/>
  <c r="F22" i="6"/>
  <c r="G22" i="6" s="1"/>
  <c r="F21" i="6"/>
  <c r="G21" i="6"/>
  <c r="F20" i="6"/>
  <c r="G20" i="6"/>
  <c r="F19" i="6"/>
  <c r="G19" i="6" s="1"/>
  <c r="F18" i="6"/>
  <c r="G18" i="6"/>
  <c r="F17" i="6"/>
  <c r="F16" i="6"/>
  <c r="G16" i="6"/>
  <c r="F15" i="6"/>
  <c r="G15" i="6"/>
  <c r="F14" i="6"/>
  <c r="G14" i="6"/>
  <c r="F13" i="6"/>
  <c r="G13" i="6"/>
  <c r="F12" i="6"/>
  <c r="G12" i="6" s="1"/>
  <c r="F11" i="6"/>
  <c r="F10" i="6"/>
  <c r="G10" i="6" s="1"/>
  <c r="F9" i="6"/>
  <c r="F8" i="6"/>
  <c r="G8" i="6"/>
  <c r="F7" i="6"/>
  <c r="G7" i="6"/>
  <c r="F6" i="6"/>
  <c r="G6" i="6"/>
  <c r="F5" i="6"/>
  <c r="E36" i="5"/>
  <c r="G34" i="5"/>
  <c r="F34" i="5"/>
  <c r="F33" i="5"/>
  <c r="G33" i="5"/>
  <c r="F32" i="5"/>
  <c r="G32" i="5" s="1"/>
  <c r="F31" i="5"/>
  <c r="G31" i="5" s="1"/>
  <c r="F30" i="5"/>
  <c r="G30" i="5" s="1"/>
  <c r="F29" i="5"/>
  <c r="G29" i="5" s="1"/>
  <c r="F28" i="5"/>
  <c r="G28" i="5" s="1"/>
  <c r="F27" i="5"/>
  <c r="G27" i="5"/>
  <c r="F26" i="5"/>
  <c r="G26" i="5" s="1"/>
  <c r="F25" i="5"/>
  <c r="G25" i="5" s="1"/>
  <c r="F24" i="5"/>
  <c r="G24" i="5" s="1"/>
  <c r="F23" i="5"/>
  <c r="G23" i="5" s="1"/>
  <c r="F22" i="5"/>
  <c r="G22" i="5" s="1"/>
  <c r="F21" i="5"/>
  <c r="G21" i="5" s="1"/>
  <c r="F20" i="5"/>
  <c r="G20" i="5" s="1"/>
  <c r="F19" i="5"/>
  <c r="G19" i="5" s="1"/>
  <c r="F18" i="5"/>
  <c r="G18" i="5" s="1"/>
  <c r="F17" i="5"/>
  <c r="G17" i="5"/>
  <c r="F16" i="5"/>
  <c r="G16" i="5" s="1"/>
  <c r="F15" i="5"/>
  <c r="G15" i="5" s="1"/>
  <c r="F14" i="5"/>
  <c r="G14" i="5" s="1"/>
  <c r="F13" i="5"/>
  <c r="G13" i="5"/>
  <c r="F12" i="5"/>
  <c r="G12" i="5" s="1"/>
  <c r="F11" i="5"/>
  <c r="G11" i="5" s="1"/>
  <c r="F10" i="5"/>
  <c r="G10" i="5" s="1"/>
  <c r="F9" i="5"/>
  <c r="G9" i="5" s="1"/>
  <c r="F8" i="5"/>
  <c r="G8" i="5" s="1"/>
  <c r="F7" i="5"/>
  <c r="G7" i="5" s="1"/>
  <c r="F6" i="5"/>
  <c r="G6" i="5" s="1"/>
  <c r="F5" i="5"/>
  <c r="F34" i="4"/>
  <c r="F33" i="4"/>
  <c r="G33" i="4"/>
  <c r="F32" i="4"/>
  <c r="G32" i="4" s="1"/>
  <c r="F31" i="4"/>
  <c r="G31" i="4"/>
  <c r="F30" i="4"/>
  <c r="G30" i="4" s="1"/>
  <c r="F29" i="4"/>
  <c r="F28" i="4"/>
  <c r="G28" i="4" s="1"/>
  <c r="F27" i="4"/>
  <c r="G27" i="4" s="1"/>
  <c r="F26" i="4"/>
  <c r="G26" i="4" s="1"/>
  <c r="F25" i="4"/>
  <c r="G25" i="4" s="1"/>
  <c r="F24" i="4"/>
  <c r="G24" i="4" s="1"/>
  <c r="F23" i="4"/>
  <c r="G23" i="4" s="1"/>
  <c r="F22" i="4"/>
  <c r="G22" i="4" s="1"/>
  <c r="F21" i="4"/>
  <c r="G21" i="4" s="1"/>
  <c r="F20" i="4"/>
  <c r="G20" i="4" s="1"/>
  <c r="F19" i="4"/>
  <c r="G19" i="4" s="1"/>
  <c r="F18" i="4"/>
  <c r="G18" i="4" s="1"/>
  <c r="F17" i="4"/>
  <c r="G17" i="4" s="1"/>
  <c r="F16" i="4"/>
  <c r="G16" i="4" s="1"/>
  <c r="F15" i="4"/>
  <c r="G15" i="4" s="1"/>
  <c r="F14" i="4"/>
  <c r="G14" i="4" s="1"/>
  <c r="F13" i="4"/>
  <c r="G13" i="4" s="1"/>
  <c r="F12" i="4"/>
  <c r="G12" i="4"/>
  <c r="F11" i="4"/>
  <c r="G11" i="4" s="1"/>
  <c r="F10" i="4"/>
  <c r="G10" i="4" s="1"/>
  <c r="F9" i="4"/>
  <c r="G9" i="4"/>
  <c r="F8" i="4"/>
  <c r="G8" i="4" s="1"/>
  <c r="F7" i="4"/>
  <c r="G7" i="4" s="1"/>
  <c r="F6" i="4"/>
  <c r="G6" i="4" s="1"/>
  <c r="F5" i="4"/>
  <c r="G19" i="2"/>
  <c r="F10" i="3"/>
  <c r="G5" i="7"/>
  <c r="G5" i="6"/>
  <c r="E31" i="3"/>
  <c r="G30" i="3"/>
  <c r="F28" i="3"/>
  <c r="G28" i="3"/>
  <c r="F27" i="3"/>
  <c r="G27" i="3"/>
  <c r="F26" i="3"/>
  <c r="G26" i="3"/>
  <c r="F25" i="3"/>
  <c r="G25" i="3"/>
  <c r="F24" i="3"/>
  <c r="G24" i="3"/>
  <c r="F23" i="3"/>
  <c r="F22" i="3"/>
  <c r="G22" i="3"/>
  <c r="F21" i="3"/>
  <c r="G21" i="3"/>
  <c r="F20" i="3"/>
  <c r="G20" i="3"/>
  <c r="F19" i="3"/>
  <c r="G19" i="3"/>
  <c r="F18" i="3"/>
  <c r="G18" i="3"/>
  <c r="F17" i="3"/>
  <c r="F16" i="3"/>
  <c r="G16" i="3"/>
  <c r="F15" i="3"/>
  <c r="G15" i="3"/>
  <c r="F14" i="3"/>
  <c r="G14" i="3"/>
  <c r="F13" i="3"/>
  <c r="G13" i="3"/>
  <c r="F12" i="3"/>
  <c r="G12" i="3"/>
  <c r="F11" i="3"/>
  <c r="G10" i="3"/>
  <c r="F9" i="3"/>
  <c r="G9" i="3"/>
  <c r="F8" i="3"/>
  <c r="G8" i="3"/>
  <c r="F7" i="3"/>
  <c r="G7" i="3"/>
  <c r="F6" i="3"/>
  <c r="G6" i="3"/>
  <c r="F5" i="3"/>
  <c r="G5" i="3"/>
  <c r="G31" i="3" a="1"/>
  <c r="G31" i="3"/>
  <c r="F31" i="3"/>
  <c r="F12" i="2"/>
  <c r="F13" i="2"/>
  <c r="F14" i="2"/>
  <c r="G14" i="2"/>
  <c r="F15" i="2"/>
  <c r="G15" i="2"/>
  <c r="F16" i="2"/>
  <c r="G16" i="2"/>
  <c r="F17" i="2"/>
  <c r="G17" i="2"/>
  <c r="F18" i="2"/>
  <c r="G18" i="2"/>
  <c r="F19" i="2"/>
  <c r="F20" i="2"/>
  <c r="G20" i="2"/>
  <c r="F21" i="2"/>
  <c r="G21" i="2"/>
  <c r="F22" i="2"/>
  <c r="G22" i="2"/>
  <c r="F6" i="2"/>
  <c r="G6" i="2"/>
  <c r="F7" i="2"/>
  <c r="F8" i="2"/>
  <c r="G8" i="2"/>
  <c r="F9" i="2"/>
  <c r="G9" i="2"/>
  <c r="F10" i="2"/>
  <c r="G10" i="2"/>
  <c r="F11" i="2"/>
  <c r="G11" i="2"/>
  <c r="F5" i="2"/>
  <c r="G5" i="2"/>
  <c r="E31" i="2"/>
  <c r="G12" i="2"/>
  <c r="G13" i="2"/>
  <c r="G7" i="2"/>
  <c r="F31" i="2"/>
  <c r="G29" i="4" l="1"/>
  <c r="F36" i="4"/>
  <c r="F36" i="8"/>
  <c r="G5" i="8"/>
  <c r="G36" i="8" s="1" a="1"/>
  <c r="G36" i="8" s="1"/>
  <c r="F36" i="7"/>
  <c r="G36" i="7" a="1"/>
  <c r="G36" i="7" s="1"/>
  <c r="G5" i="5"/>
  <c r="G36" i="5" s="1" a="1"/>
  <c r="G36" i="5" s="1"/>
  <c r="F36" i="5"/>
  <c r="G5" i="9"/>
  <c r="F36" i="9"/>
  <c r="G9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<sst xmlns="http://schemas.openxmlformats.org/spreadsheetml/2006/main" count="517" uniqueCount="172">
  <si>
    <t>Pause</t>
  </si>
  <si>
    <t>Heures</t>
  </si>
  <si>
    <t xml:space="preserve">Temps journalier </t>
  </si>
  <si>
    <t xml:space="preserve">Début </t>
  </si>
  <si>
    <t xml:space="preserve">Fin </t>
  </si>
  <si>
    <t>Temps de travail</t>
  </si>
  <si>
    <t>SAMEDI</t>
  </si>
  <si>
    <t xml:space="preserve">FEUIILE D'HEURES SUPPLEMENTAIRE DE                                                                                                             STAROSTA EMILIE </t>
  </si>
  <si>
    <t>MOIS D'AOUT</t>
  </si>
  <si>
    <t>LUNDI 3</t>
  </si>
  <si>
    <t>MARDI 4</t>
  </si>
  <si>
    <t>MERCREDI 5</t>
  </si>
  <si>
    <t>JEUDI 6</t>
  </si>
  <si>
    <t>VENDREDI 7</t>
  </si>
  <si>
    <t>SAMEDI 8</t>
  </si>
  <si>
    <t>LUNDI10</t>
  </si>
  <si>
    <t>MARDI 11</t>
  </si>
  <si>
    <t>MERCREDI 12</t>
  </si>
  <si>
    <t>JEUDI 13</t>
  </si>
  <si>
    <t>VENDREDI 14</t>
  </si>
  <si>
    <t>SAMEDI 15</t>
  </si>
  <si>
    <t>LUNDI 17</t>
  </si>
  <si>
    <t>MARDI 18</t>
  </si>
  <si>
    <t>MERCREDI 18</t>
  </si>
  <si>
    <t>JEUDI 20</t>
  </si>
  <si>
    <t>VENDREDI 21</t>
  </si>
  <si>
    <t>SAMEDI 22</t>
  </si>
  <si>
    <t xml:space="preserve">MERCREDI </t>
  </si>
  <si>
    <t xml:space="preserve">JEUDI </t>
  </si>
  <si>
    <t xml:space="preserve">VENDREDI </t>
  </si>
  <si>
    <t xml:space="preserve">FEUIILE D'HEURES SUPPLEMENTAIRE DE                                                                                                             FRENARD ISABELLE </t>
  </si>
  <si>
    <t>SEMAINE 35</t>
  </si>
  <si>
    <t>SEMAINE 36</t>
  </si>
  <si>
    <t>SEMAINE 37</t>
  </si>
  <si>
    <t>MERCREDI 19</t>
  </si>
  <si>
    <t>LUNDI 24</t>
  </si>
  <si>
    <t xml:space="preserve">MARDI </t>
  </si>
  <si>
    <t>CP / ABS</t>
  </si>
  <si>
    <t xml:space="preserve"> CP / ABS</t>
  </si>
  <si>
    <t xml:space="preserve">LUNDI </t>
  </si>
  <si>
    <t>MARDI 25</t>
  </si>
  <si>
    <t>MERCREDI 26</t>
  </si>
  <si>
    <t>JEUDI 27</t>
  </si>
  <si>
    <t>VENDREDI 28</t>
  </si>
  <si>
    <t>SAMEDI 29</t>
  </si>
  <si>
    <t>LUNDI 31</t>
  </si>
  <si>
    <t>MARDI 1</t>
  </si>
  <si>
    <t>MERCREDI 2</t>
  </si>
  <si>
    <t>VENDREDI 4</t>
  </si>
  <si>
    <t>JEUDI 3</t>
  </si>
  <si>
    <t>SAMEDI 5</t>
  </si>
  <si>
    <t>LUNDI 7</t>
  </si>
  <si>
    <t>MARDI 8</t>
  </si>
  <si>
    <t>MERCREDI 9</t>
  </si>
  <si>
    <t>JEUDI 10</t>
  </si>
  <si>
    <t>VENDREDI 11</t>
  </si>
  <si>
    <t>SAMEDI 12</t>
  </si>
  <si>
    <t>LUNDI 14</t>
  </si>
  <si>
    <t>MARDI 15</t>
  </si>
  <si>
    <t>MERCREDI 16</t>
  </si>
  <si>
    <t>JEUDI 17</t>
  </si>
  <si>
    <t>VENDREDI 18</t>
  </si>
  <si>
    <t>SAMEDI 19</t>
  </si>
  <si>
    <t xml:space="preserve">SAMEDI </t>
  </si>
  <si>
    <t>LUNDI 21</t>
  </si>
  <si>
    <t>MARDI 22</t>
  </si>
  <si>
    <t>MERCREDI 23</t>
  </si>
  <si>
    <t>JEUDI 24</t>
  </si>
  <si>
    <t>MOIS DE SEPTEMBRE</t>
  </si>
  <si>
    <t>SEMAINE 38</t>
  </si>
  <si>
    <t>SEMAINE 39</t>
  </si>
  <si>
    <t>SEMAINE 40</t>
  </si>
  <si>
    <t>SEMAINE 42</t>
  </si>
  <si>
    <t>VENDREDI 25</t>
  </si>
  <si>
    <t>SAMEDI 26</t>
  </si>
  <si>
    <t>LUNDI 28</t>
  </si>
  <si>
    <t>MARDI 29</t>
  </si>
  <si>
    <t>MERCREDI 30</t>
  </si>
  <si>
    <t>JEUDI 1</t>
  </si>
  <si>
    <t>VENDREDI 2</t>
  </si>
  <si>
    <t>SAMEDI 3</t>
  </si>
  <si>
    <t>LUNDI 5</t>
  </si>
  <si>
    <t>MARDI 6</t>
  </si>
  <si>
    <t>MERCREDI 7</t>
  </si>
  <si>
    <t>JEUDI 8</t>
  </si>
  <si>
    <t>VENDREDI 9</t>
  </si>
  <si>
    <t>SAMEDI 10</t>
  </si>
  <si>
    <t>LUNDI 12</t>
  </si>
  <si>
    <t>MARDI 13</t>
  </si>
  <si>
    <t>MERCREDI 14</t>
  </si>
  <si>
    <t>JEUDI 15</t>
  </si>
  <si>
    <t>VENDREDI 16</t>
  </si>
  <si>
    <t>SAMEDI 17</t>
  </si>
  <si>
    <t>LUNDI 19</t>
  </si>
  <si>
    <t>MARDI 20</t>
  </si>
  <si>
    <t>MERCREDI 21</t>
  </si>
  <si>
    <t>JEUDI 22</t>
  </si>
  <si>
    <t>VENDREDI 23</t>
  </si>
  <si>
    <t>SAMEDI 24</t>
  </si>
  <si>
    <t>SEMAINE 43</t>
  </si>
  <si>
    <t>SEMAINE 44</t>
  </si>
  <si>
    <t>SEMAINE 45</t>
  </si>
  <si>
    <t>SEMAINE 46</t>
  </si>
  <si>
    <t>SEMAINE 41</t>
  </si>
  <si>
    <t>SEMAINE 47</t>
  </si>
  <si>
    <t>SEMAINE 48</t>
  </si>
  <si>
    <t>SEMAINE 49</t>
  </si>
  <si>
    <t>SEMAINE 50</t>
  </si>
  <si>
    <t>SEMAINE 51</t>
  </si>
  <si>
    <t>MOIS D'OCTOBRE</t>
  </si>
  <si>
    <t>MOIS DE NOVEMBRE</t>
  </si>
  <si>
    <t>FEUIILE D'HEURES SUPPLEMENTAIRE DE                                                                                                             FRENARD ISABELLE</t>
  </si>
  <si>
    <t>jours semaine</t>
  </si>
  <si>
    <t>MOIS DE DECEMBRE</t>
  </si>
  <si>
    <t>FEUIILE D'HEURES SUPPLEMENTAIRE DE                                                                                                             STAROSTA EMILIE</t>
  </si>
  <si>
    <t>LUNDI 26</t>
  </si>
  <si>
    <t>MARDI 27</t>
  </si>
  <si>
    <t>MERCREDI 28</t>
  </si>
  <si>
    <t>JEUDI 29</t>
  </si>
  <si>
    <t>VENDREDI 30</t>
  </si>
  <si>
    <t>SAMEDI 31</t>
  </si>
  <si>
    <t>LUNDI 2</t>
  </si>
  <si>
    <t>MARDI 3</t>
  </si>
  <si>
    <t>MERCREDI 4</t>
  </si>
  <si>
    <t>JEUDI 5</t>
  </si>
  <si>
    <t>VENDREDI 6</t>
  </si>
  <si>
    <t>SAMEDI 7</t>
  </si>
  <si>
    <t>LUNDI 9</t>
  </si>
  <si>
    <t>MARDI 10</t>
  </si>
  <si>
    <t>MERCREDI 11</t>
  </si>
  <si>
    <t>JEUDI 12</t>
  </si>
  <si>
    <t>VENDREDI 13</t>
  </si>
  <si>
    <t>SAMEDI 14</t>
  </si>
  <si>
    <t>LUNDI 16</t>
  </si>
  <si>
    <t>MARDI 17</t>
  </si>
  <si>
    <t>JEUDI 19</t>
  </si>
  <si>
    <t>VENDREDI 20</t>
  </si>
  <si>
    <t>SAMEDI 21</t>
  </si>
  <si>
    <t>LUNDI 23</t>
  </si>
  <si>
    <t>MARDI 24</t>
  </si>
  <si>
    <t>MERCREDI 25</t>
  </si>
  <si>
    <t>JEUDI 26</t>
  </si>
  <si>
    <t>VENDREDI 27</t>
  </si>
  <si>
    <t>SAMEDI 28</t>
  </si>
  <si>
    <t>LUNDI 30</t>
  </si>
  <si>
    <t>SEMAINE 32</t>
  </si>
  <si>
    <t>SEMAINE 33</t>
  </si>
  <si>
    <t>SEMAINE 34</t>
  </si>
  <si>
    <t>SEMAINE35</t>
  </si>
  <si>
    <t>SEMAINE 52</t>
  </si>
  <si>
    <t>JEUDI 31</t>
  </si>
  <si>
    <t>VENDREDI 1</t>
  </si>
  <si>
    <t>SAMEDI 2</t>
  </si>
  <si>
    <t>LUNDI 4</t>
  </si>
  <si>
    <t>MARDI 5</t>
  </si>
  <si>
    <t>MERCREDI 6</t>
  </si>
  <si>
    <t>JEUDI 7</t>
  </si>
  <si>
    <t>VENDREDI 8</t>
  </si>
  <si>
    <t>SAMEDI 9</t>
  </si>
  <si>
    <t>LUNDI 11</t>
  </si>
  <si>
    <t>MARDI 12</t>
  </si>
  <si>
    <t>MERCREDI 13</t>
  </si>
  <si>
    <t>JEUDI 14</t>
  </si>
  <si>
    <t>VENDREDI 15</t>
  </si>
  <si>
    <t>SAMEDI 16</t>
  </si>
  <si>
    <t>LUNDI 18</t>
  </si>
  <si>
    <t>MARDI 19</t>
  </si>
  <si>
    <t>MERCREDI 20</t>
  </si>
  <si>
    <t>JEUDI 21</t>
  </si>
  <si>
    <t>VENDREDI 22</t>
  </si>
  <si>
    <t>SAMEDI 23</t>
  </si>
  <si>
    <t xml:space="preserve">SEMAINE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</si>
</sst>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hh]:mm"/>
    <numFmt numFmtId="165" formatCode="[h]:mm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0.59999389629810485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999FF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medium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0" xfId="0" applyFill="1"/>
    <xf numFmtId="165" fontId="0" fillId="2" borderId="0" xfId="0" applyNumberFormat="1" applyFill="1"/>
    <xf numFmtId="0" fontId="0" fillId="2" borderId="0" xfId="0" quotePrefix="1" applyFill="1"/>
    <xf numFmtId="0" fontId="0" fillId="4" borderId="3" xfId="0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20" fontId="0" fillId="2" borderId="0" xfId="0" applyNumberFormat="1" applyFill="1" applyAlignment="1">
      <alignment horizontal="center" vertical="center"/>
    </xf>
    <xf numFmtId="0" fontId="0" fillId="2" borderId="0" xfId="0" quotePrefix="1" applyFill="1" applyAlignment="1">
      <alignment horizontal="center" vertical="center"/>
    </xf>
    <xf numFmtId="20" fontId="6" fillId="6" borderId="0" xfId="0" applyNumberFormat="1" applyFont="1" applyFill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0" fillId="2" borderId="10" xfId="0" applyFill="1" applyBorder="1"/>
    <xf numFmtId="0" fontId="0" fillId="2" borderId="11" xfId="0" applyFill="1" applyBorder="1" applyAlignment="1">
      <alignment vertical="center" wrapText="1"/>
    </xf>
    <xf numFmtId="20" fontId="5" fillId="2" borderId="0" xfId="0" applyNumberFormat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vertical="center" wrapText="1"/>
    </xf>
    <xf numFmtId="20" fontId="0" fillId="2" borderId="9" xfId="0" applyNumberFormat="1" applyFill="1" applyBorder="1" applyAlignment="1">
      <alignment horizontal="center" vertical="center"/>
    </xf>
    <xf numFmtId="0" fontId="0" fillId="2" borderId="12" xfId="0" applyFill="1" applyBorder="1" applyAlignment="1">
      <alignment vertical="center" wrapText="1"/>
    </xf>
    <xf numFmtId="20" fontId="0" fillId="0" borderId="1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20" fontId="0" fillId="0" borderId="14" xfId="0" applyNumberFormat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5" borderId="20" xfId="0" applyNumberFormat="1" applyFill="1" applyBorder="1" applyAlignment="1">
      <alignment horizontal="center" vertical="center"/>
    </xf>
    <xf numFmtId="0" fontId="0" fillId="5" borderId="21" xfId="0" applyNumberFormat="1" applyFill="1" applyBorder="1" applyAlignment="1">
      <alignment horizontal="center" vertical="center"/>
    </xf>
    <xf numFmtId="0" fontId="0" fillId="5" borderId="22" xfId="0" applyNumberFormat="1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5" borderId="24" xfId="0" applyNumberFormat="1" applyFill="1" applyBorder="1" applyAlignment="1">
      <alignment horizontal="center" vertical="center"/>
    </xf>
    <xf numFmtId="0" fontId="2" fillId="3" borderId="25" xfId="0" applyFont="1" applyFill="1" applyBorder="1" applyAlignment="1">
      <alignment horizontal="center" vertical="center" wrapText="1"/>
    </xf>
    <xf numFmtId="20" fontId="0" fillId="6" borderId="7" xfId="0" applyNumberFormat="1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0" fillId="5" borderId="26" xfId="0" applyNumberFormat="1" applyFill="1" applyBorder="1" applyAlignment="1">
      <alignment horizontal="center" vertical="center"/>
    </xf>
    <xf numFmtId="0" fontId="0" fillId="5" borderId="2" xfId="0" applyNumberFormat="1" applyFill="1" applyBorder="1" applyAlignment="1">
      <alignment horizontal="center" vertical="center"/>
    </xf>
    <xf numFmtId="0" fontId="0" fillId="5" borderId="27" xfId="0" applyNumberFormat="1" applyFill="1" applyBorder="1" applyAlignment="1">
      <alignment horizontal="center" vertical="center"/>
    </xf>
    <xf numFmtId="0" fontId="0" fillId="5" borderId="28" xfId="0" applyNumberFormat="1" applyFill="1" applyBorder="1" applyAlignment="1">
      <alignment horizontal="center" vertical="center"/>
    </xf>
    <xf numFmtId="0" fontId="0" fillId="2" borderId="21" xfId="0" applyFill="1" applyBorder="1"/>
    <xf numFmtId="0" fontId="0" fillId="2" borderId="24" xfId="0" applyFill="1" applyBorder="1"/>
    <xf numFmtId="0" fontId="0" fillId="2" borderId="29" xfId="0" applyFill="1" applyBorder="1" applyAlignment="1">
      <alignment horizontal="center" vertical="center" textRotation="45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0" fillId="2" borderId="22" xfId="0" applyFill="1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20" fontId="0" fillId="0" borderId="19" xfId="0" applyNumberFormat="1" applyBorder="1" applyAlignment="1">
      <alignment horizontal="center" vertical="center"/>
    </xf>
    <xf numFmtId="0" fontId="0" fillId="2" borderId="0" xfId="0" applyFill="1" applyBorder="1"/>
    <xf numFmtId="0" fontId="0" fillId="2" borderId="19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20" fontId="0" fillId="0" borderId="16" xfId="0" applyNumberFormat="1" applyBorder="1" applyAlignment="1">
      <alignment horizontal="center" vertical="center"/>
    </xf>
    <xf numFmtId="20" fontId="0" fillId="0" borderId="17" xfId="0" applyNumberFormat="1" applyBorder="1" applyAlignment="1">
      <alignment horizontal="center" vertical="center"/>
    </xf>
    <xf numFmtId="20" fontId="0" fillId="0" borderId="39" xfId="0" applyNumberFormat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/>
    <xf numFmtId="20" fontId="0" fillId="6" borderId="41" xfId="0" applyNumberFormat="1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36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20" fontId="0" fillId="0" borderId="31" xfId="0" applyNumberFormat="1" applyBorder="1" applyAlignment="1">
      <alignment horizontal="center" vertical="center"/>
    </xf>
    <xf numFmtId="0" fontId="0" fillId="2" borderId="45" xfId="0" applyFill="1" applyBorder="1"/>
    <xf numFmtId="0" fontId="0" fillId="2" borderId="42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  <xf numFmtId="0" fontId="0" fillId="2" borderId="44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45"/>
  <sheetViews>
    <sheetView tabSelected="1" topLeftCell="A7" zoomScaleNormal="100" workbookViewId="0">
      <selection activeCell="G31" sqref="G31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85.5703125" style="7" bestFit="1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7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8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31</v>
      </c>
      <c r="B5" s="29" t="s">
        <v>9</v>
      </c>
      <c r="C5" s="30">
        <v>0.20833333333333334</v>
      </c>
      <c r="D5" s="30">
        <v>0.5</v>
      </c>
      <c r="E5" s="30"/>
      <c r="F5" s="30">
        <f>D5-E5-C5</f>
        <v>0.29166666666666663</v>
      </c>
      <c r="G5" s="43" t="str">
        <f>IF(OR(ISBLANK(F5),F5=0),0,IF(E$3&gt;F5,"-","")&amp;TEXT(ABS(F5-F$3),"hh:mm"))</f>
        <v>07:00</v>
      </c>
      <c r="H5" s="48"/>
      <c r="I5" s="3"/>
    </row>
    <row r="6" spans="1:11" x14ac:dyDescent="0.25">
      <c r="A6" s="86"/>
      <c r="B6" s="31" t="s">
        <v>10</v>
      </c>
      <c r="C6" s="24">
        <v>0.20833333333333334</v>
      </c>
      <c r="D6" s="24">
        <v>0.52083333333333337</v>
      </c>
      <c r="E6" s="24"/>
      <c r="F6" s="24">
        <f t="shared" ref="F6:F22" si="0">D6-E6-C6</f>
        <v>0.3125</v>
      </c>
      <c r="G6" s="44" t="str">
        <f t="shared" ref="G6:G22" si="1">IF(OR(ISBLANK(F6),F6=0),0,IF(E$3&gt;F6,"-","")&amp;TEXT(ABS(F6-E$3),"hh:mm"))</f>
        <v>00:30</v>
      </c>
      <c r="H6" s="47"/>
      <c r="I6" s="3"/>
    </row>
    <row r="7" spans="1:11" x14ac:dyDescent="0.25">
      <c r="A7" s="86"/>
      <c r="B7" s="31" t="s">
        <v>11</v>
      </c>
      <c r="C7" s="24">
        <v>0.20833333333333334</v>
      </c>
      <c r="D7" s="24">
        <v>0.52083333333333337</v>
      </c>
      <c r="E7" s="24"/>
      <c r="F7" s="24">
        <f t="shared" si="0"/>
        <v>0.3125</v>
      </c>
      <c r="G7" s="44" t="str">
        <f t="shared" si="1"/>
        <v>00:30</v>
      </c>
      <c r="H7" s="47"/>
    </row>
    <row r="8" spans="1:11" x14ac:dyDescent="0.25">
      <c r="A8" s="86"/>
      <c r="B8" s="31" t="s">
        <v>12</v>
      </c>
      <c r="C8" s="24">
        <v>0.20833333333333334</v>
      </c>
      <c r="D8" s="24">
        <v>0.55208333333333337</v>
      </c>
      <c r="E8" s="24"/>
      <c r="F8" s="24">
        <f t="shared" si="0"/>
        <v>0.34375</v>
      </c>
      <c r="G8" s="44" t="str">
        <f t="shared" si="1"/>
        <v>01:15</v>
      </c>
      <c r="H8" s="47"/>
    </row>
    <row r="9" spans="1:11" x14ac:dyDescent="0.25">
      <c r="A9" s="86"/>
      <c r="B9" s="31" t="s">
        <v>13</v>
      </c>
      <c r="C9" s="24">
        <v>0.20833333333333334</v>
      </c>
      <c r="D9" s="24">
        <v>0.5625</v>
      </c>
      <c r="E9" s="24"/>
      <c r="F9" s="24">
        <f t="shared" si="0"/>
        <v>0.35416666666666663</v>
      </c>
      <c r="G9" s="44" t="str">
        <f t="shared" si="1"/>
        <v>01:30</v>
      </c>
      <c r="H9" s="47"/>
      <c r="I9" s="2"/>
      <c r="J9" s="2"/>
    </row>
    <row r="10" spans="1:11" ht="15.75" thickBot="1" x14ac:dyDescent="0.3">
      <c r="A10" s="87"/>
      <c r="B10" s="28" t="s">
        <v>14</v>
      </c>
      <c r="C10" s="25">
        <v>0.20833333333333334</v>
      </c>
      <c r="D10" s="25">
        <v>0.5</v>
      </c>
      <c r="E10" s="25"/>
      <c r="F10" s="25">
        <f t="shared" si="0"/>
        <v>0.29166666666666663</v>
      </c>
      <c r="G10" s="45" t="str">
        <f t="shared" si="1"/>
        <v>00:00</v>
      </c>
      <c r="H10" s="53"/>
    </row>
    <row r="11" spans="1:11" x14ac:dyDescent="0.25">
      <c r="A11" s="85" t="s">
        <v>32</v>
      </c>
      <c r="B11" s="36" t="s">
        <v>15</v>
      </c>
      <c r="C11" s="26">
        <v>0.20833333333333334</v>
      </c>
      <c r="D11" s="26">
        <v>0.5</v>
      </c>
      <c r="E11" s="26"/>
      <c r="F11" s="26">
        <f t="shared" si="0"/>
        <v>0.29166666666666663</v>
      </c>
      <c r="G11" s="46" t="str">
        <f>IF(OR(ISBLANK(F11),F11=0),0,IF(E$3&gt;F11,"-","")&amp;TEXT(ABS(F11-F$3),"hh:mm"))</f>
        <v>07:00</v>
      </c>
      <c r="H11" s="48"/>
    </row>
    <row r="12" spans="1:11" x14ac:dyDescent="0.25">
      <c r="A12" s="86"/>
      <c r="B12" s="31" t="s">
        <v>16</v>
      </c>
      <c r="C12" s="24">
        <v>0.20833333333333334</v>
      </c>
      <c r="D12" s="24">
        <v>0.52083333333333337</v>
      </c>
      <c r="E12" s="24"/>
      <c r="F12" s="26">
        <f t="shared" si="0"/>
        <v>0.3125</v>
      </c>
      <c r="G12" s="44" t="str">
        <f t="shared" si="1"/>
        <v>00:30</v>
      </c>
      <c r="H12" s="47"/>
    </row>
    <row r="13" spans="1:11" x14ac:dyDescent="0.25">
      <c r="A13" s="86"/>
      <c r="B13" s="31" t="s">
        <v>17</v>
      </c>
      <c r="C13" s="24">
        <v>0.20833333333333334</v>
      </c>
      <c r="D13" s="24">
        <v>0.5</v>
      </c>
      <c r="E13" s="24"/>
      <c r="F13" s="26">
        <f t="shared" si="0"/>
        <v>0.29166666666666663</v>
      </c>
      <c r="G13" s="44" t="str">
        <f t="shared" si="1"/>
        <v>00:00</v>
      </c>
      <c r="H13" s="47"/>
    </row>
    <row r="14" spans="1:11" x14ac:dyDescent="0.25">
      <c r="A14" s="86"/>
      <c r="B14" s="31" t="s">
        <v>18</v>
      </c>
      <c r="C14" s="24">
        <v>0.20833333333333334</v>
      </c>
      <c r="D14" s="24">
        <v>0.54166666666666663</v>
      </c>
      <c r="E14" s="24"/>
      <c r="F14" s="26">
        <f t="shared" si="0"/>
        <v>0.33333333333333326</v>
      </c>
      <c r="G14" s="44" t="str">
        <f t="shared" si="1"/>
        <v>01:00</v>
      </c>
      <c r="H14" s="47"/>
    </row>
    <row r="15" spans="1:11" x14ac:dyDescent="0.25">
      <c r="A15" s="86"/>
      <c r="B15" s="31" t="s">
        <v>19</v>
      </c>
      <c r="C15" s="24">
        <v>0.20833333333333334</v>
      </c>
      <c r="D15" s="24">
        <v>0.54166666666666663</v>
      </c>
      <c r="E15" s="24"/>
      <c r="F15" s="26">
        <f t="shared" si="0"/>
        <v>0.33333333333333326</v>
      </c>
      <c r="G15" s="44" t="str">
        <f t="shared" si="1"/>
        <v>01:00</v>
      </c>
      <c r="H15" s="47"/>
    </row>
    <row r="16" spans="1:11" ht="15.75" thickBot="1" x14ac:dyDescent="0.3">
      <c r="A16" s="87"/>
      <c r="B16" s="28" t="s">
        <v>20</v>
      </c>
      <c r="C16" s="25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33</v>
      </c>
      <c r="B17" s="36" t="s">
        <v>21</v>
      </c>
      <c r="C17" s="24">
        <v>0.20833333333333334</v>
      </c>
      <c r="D17" s="26">
        <v>0.5</v>
      </c>
      <c r="E17" s="26"/>
      <c r="F17" s="26">
        <f t="shared" si="0"/>
        <v>0.29166666666666663</v>
      </c>
      <c r="G17" s="46" t="str">
        <f>IF(OR(ISBLANK(F17),F17=0),0,IF(E$3&gt;F17,"-","")&amp;TEXT(ABS(F17-F$3),"hh:mm"))</f>
        <v>07:00</v>
      </c>
      <c r="H17" s="48"/>
    </row>
    <row r="18" spans="1:8" x14ac:dyDescent="0.25">
      <c r="A18" s="86"/>
      <c r="B18" s="31" t="s">
        <v>22</v>
      </c>
      <c r="C18" s="24">
        <v>0.20833333333333334</v>
      </c>
      <c r="D18" s="26">
        <v>0.51736111111111105</v>
      </c>
      <c r="E18" s="24"/>
      <c r="F18" s="26">
        <f t="shared" si="0"/>
        <v>0.30902777777777768</v>
      </c>
      <c r="G18" s="44" t="str">
        <f t="shared" si="1"/>
        <v>00:25</v>
      </c>
      <c r="H18" s="47"/>
    </row>
    <row r="19" spans="1:8" x14ac:dyDescent="0.25">
      <c r="A19" s="86"/>
      <c r="B19" s="31" t="s">
        <v>23</v>
      </c>
      <c r="C19" s="24">
        <v>0.20833333333333334</v>
      </c>
      <c r="D19" s="24">
        <v>0.48958333333333331</v>
      </c>
      <c r="E19" s="24"/>
      <c r="F19" s="26">
        <f t="shared" si="0"/>
        <v>0.28125</v>
      </c>
      <c r="G19" s="44" t="str">
        <f t="shared" si="1"/>
        <v>-00:15</v>
      </c>
      <c r="H19" s="47"/>
    </row>
    <row r="20" spans="1:8" x14ac:dyDescent="0.25">
      <c r="A20" s="86"/>
      <c r="B20" s="31" t="s">
        <v>24</v>
      </c>
      <c r="C20" s="24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31" t="s">
        <v>25</v>
      </c>
      <c r="C21" s="24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28" t="s">
        <v>26</v>
      </c>
      <c r="C22" s="25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x14ac:dyDescent="0.25">
      <c r="A23" s="82" t="s">
        <v>69</v>
      </c>
      <c r="B23" s="36" t="s">
        <v>35</v>
      </c>
      <c r="C23" s="24">
        <v>0.20833333333333334</v>
      </c>
      <c r="D23" s="26">
        <v>0.5</v>
      </c>
      <c r="E23" s="26"/>
      <c r="F23" s="26">
        <f t="shared" ref="F23:F28" si="2">D23-E23-C23</f>
        <v>0.29166666666666663</v>
      </c>
      <c r="G23" s="46" t="str">
        <f>IF(OR(ISBLANK(F23),F23=0),0,IF(E$3&gt;F23,"-","")&amp;TEXT(ABS(F23-F$3),"hh:mm"))</f>
        <v>07:00</v>
      </c>
      <c r="H23" s="48"/>
    </row>
    <row r="24" spans="1:8" x14ac:dyDescent="0.25">
      <c r="A24" s="83"/>
      <c r="B24" s="31" t="s">
        <v>36</v>
      </c>
      <c r="C24" s="24">
        <v>0.20833333333333334</v>
      </c>
      <c r="D24" s="26">
        <v>0.51736111111111105</v>
      </c>
      <c r="E24" s="24"/>
      <c r="F24" s="26">
        <f t="shared" si="2"/>
        <v>0.30902777777777768</v>
      </c>
      <c r="G24" s="44" t="str">
        <f t="shared" ref="G24:G28" si="3">IF(OR(ISBLANK(F24),F24=0),0,IF(E$3&gt;F24,"-","")&amp;TEXT(ABS(F24-E$3),"hh:mm"))</f>
        <v>00:25</v>
      </c>
      <c r="H24" s="47"/>
    </row>
    <row r="25" spans="1:8" x14ac:dyDescent="0.25">
      <c r="A25" s="83"/>
      <c r="B25" s="31" t="s">
        <v>27</v>
      </c>
      <c r="C25" s="24">
        <v>0.20833333333333334</v>
      </c>
      <c r="D25" s="24">
        <v>0.48958333333333331</v>
      </c>
      <c r="E25" s="24"/>
      <c r="F25" s="26">
        <f t="shared" si="2"/>
        <v>0.28125</v>
      </c>
      <c r="G25" s="44" t="str">
        <f t="shared" si="3"/>
        <v>-00:15</v>
      </c>
      <c r="H25" s="47"/>
    </row>
    <row r="26" spans="1:8" x14ac:dyDescent="0.25">
      <c r="A26" s="83"/>
      <c r="B26" s="31" t="s">
        <v>28</v>
      </c>
      <c r="C26" s="24"/>
      <c r="D26" s="24"/>
      <c r="E26" s="24"/>
      <c r="F26" s="26">
        <f t="shared" si="2"/>
        <v>0</v>
      </c>
      <c r="G26" s="44">
        <f t="shared" si="3"/>
        <v>0</v>
      </c>
      <c r="H26" s="47"/>
    </row>
    <row r="27" spans="1:8" x14ac:dyDescent="0.25">
      <c r="A27" s="83"/>
      <c r="B27" s="31" t="s">
        <v>29</v>
      </c>
      <c r="C27" s="24"/>
      <c r="D27" s="24"/>
      <c r="E27" s="24"/>
      <c r="F27" s="26">
        <f t="shared" si="2"/>
        <v>0</v>
      </c>
      <c r="G27" s="44">
        <f t="shared" si="3"/>
        <v>0</v>
      </c>
      <c r="H27" s="47"/>
    </row>
    <row r="28" spans="1:8" ht="15.75" thickBot="1" x14ac:dyDescent="0.3">
      <c r="A28" s="84"/>
      <c r="B28" s="28" t="s">
        <v>6</v>
      </c>
      <c r="C28" s="25"/>
      <c r="D28" s="25"/>
      <c r="E28" s="25"/>
      <c r="F28" s="25">
        <f t="shared" si="2"/>
        <v>0</v>
      </c>
      <c r="G28" s="45">
        <f t="shared" si="3"/>
        <v>0</v>
      </c>
      <c r="H28" s="53"/>
    </row>
    <row r="29" spans="1:8" x14ac:dyDescent="0.25">
      <c r="C29" s="9"/>
      <c r="D29" s="9"/>
      <c r="E29" s="9"/>
      <c r="F29" s="9"/>
      <c r="G29" s="10"/>
    </row>
    <row r="30" spans="1:8" ht="15.75" thickBot="1" x14ac:dyDescent="0.3">
      <c r="G30" s="11"/>
    </row>
    <row r="31" spans="1:8" ht="15.75" thickBot="1" x14ac:dyDescent="0.3">
      <c r="C31" s="4"/>
      <c r="D31" s="4"/>
      <c r="E31" s="5">
        <f>SUM(E5:E14)</f>
        <v>0</v>
      </c>
      <c r="F31" s="5">
        <f>SUM(F5:F14)</f>
        <v>3.1354166666666661</v>
      </c>
      <c r="G31" s="5" cm="1">
        <f t="array" ref="G31">IF(SUM(E5:E28)&gt;SUM(F5:F28),-1,1)*(ABS(SUM(IF(SUBSTITUTE(G5:G28,"-","")=G5:G28,G5:G28*1))-SUM(IF(SUBSTITUTE(G5:G28,"-","")&lt;&gt;G5:G28,SUBSTITUTE(G5:G28,"-","")*1))))</f>
        <v>1.4409722222222223</v>
      </c>
    </row>
    <row r="32" spans="1:8" x14ac:dyDescent="0.25">
      <c r="G32" s="12"/>
    </row>
    <row r="33" spans="7:7" x14ac:dyDescent="0.25">
      <c r="G33" s="13"/>
    </row>
    <row r="34" spans="7:7" x14ac:dyDescent="0.25">
      <c r="G34" s="12"/>
    </row>
    <row r="35" spans="7:7" x14ac:dyDescent="0.25">
      <c r="G35" s="13"/>
    </row>
    <row r="36" spans="7:7" x14ac:dyDescent="0.25">
      <c r="G36" s="13"/>
    </row>
    <row r="37" spans="7:7" x14ac:dyDescent="0.25">
      <c r="G37" s="13"/>
    </row>
    <row r="38" spans="7:7" x14ac:dyDescent="0.25">
      <c r="G38" s="13"/>
    </row>
    <row r="39" spans="7:7" x14ac:dyDescent="0.25">
      <c r="G39" s="13"/>
    </row>
    <row r="40" spans="7:7" x14ac:dyDescent="0.25">
      <c r="G40" s="13"/>
    </row>
    <row r="45" spans="7:7" x14ac:dyDescent="0.25">
      <c r="G45" s="14"/>
    </row>
  </sheetData>
  <mergeCells count="6">
    <mergeCell ref="A23:A28"/>
    <mergeCell ref="A5:A10"/>
    <mergeCell ref="A11:A16"/>
    <mergeCell ref="A17:A22"/>
    <mergeCell ref="B1:F1"/>
    <mergeCell ref="B2:F2"/>
  </mergeCells>
  <phoneticPr fontId="3" type="noConversion"/>
  <conditionalFormatting sqref="G5:G22 G29:G30">
    <cfRule type="colorScale" priority="8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3:G28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0"/>
  <sheetViews>
    <sheetView topLeftCell="A6" zoomScaleNormal="100" workbookViewId="0">
      <selection activeCell="G36" sqref="G36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88.140625" style="7" bestFit="1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7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68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69</v>
      </c>
      <c r="B5" s="29" t="s">
        <v>39</v>
      </c>
      <c r="C5" s="30">
        <v>0.20833333333333334</v>
      </c>
      <c r="D5" s="30">
        <v>0.5</v>
      </c>
      <c r="E5" s="30"/>
      <c r="F5" s="30">
        <f>D5-E5-C5</f>
        <v>0.29166666666666663</v>
      </c>
      <c r="G5" s="43" t="str">
        <f>IF(OR(ISBLANK(F5),F5=0),0,IF(F$3&gt;F5,"-","")&amp;TEXT(ABS(F5-F$3),"hh:mm"))</f>
        <v>07:00</v>
      </c>
      <c r="H5" s="48"/>
      <c r="I5" s="3"/>
    </row>
    <row r="6" spans="1:11" x14ac:dyDescent="0.25">
      <c r="A6" s="86"/>
      <c r="B6" s="31" t="s">
        <v>40</v>
      </c>
      <c r="C6" s="24"/>
      <c r="D6" s="24"/>
      <c r="E6" s="24"/>
      <c r="F6" s="24">
        <f t="shared" ref="F6:F28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31" t="s">
        <v>41</v>
      </c>
      <c r="C7" s="24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31" t="s">
        <v>42</v>
      </c>
      <c r="C8" s="24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31" t="s">
        <v>43</v>
      </c>
      <c r="C9" s="24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28" t="s">
        <v>44</v>
      </c>
      <c r="C10" s="25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70</v>
      </c>
      <c r="B11" s="36" t="s">
        <v>45</v>
      </c>
      <c r="C11" s="26">
        <v>0.20833333333333334</v>
      </c>
      <c r="D11" s="26">
        <v>0.5</v>
      </c>
      <c r="E11" s="26"/>
      <c r="F11" s="26">
        <f t="shared" si="0"/>
        <v>0.29166666666666663</v>
      </c>
      <c r="G11" s="43" t="str">
        <f>IF(OR(ISBLANK(F11),F11=0),0,IF(F$3&gt;F11,"-","")&amp;TEXT(ABS(F11-F$3),"hh:mm"))</f>
        <v>07:00</v>
      </c>
      <c r="H11" s="48"/>
    </row>
    <row r="12" spans="1:11" x14ac:dyDescent="0.25">
      <c r="A12" s="86"/>
      <c r="B12" s="31" t="s">
        <v>46</v>
      </c>
      <c r="C12" s="24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31" t="s">
        <v>47</v>
      </c>
      <c r="C13" s="24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31" t="s">
        <v>49</v>
      </c>
      <c r="C14" s="24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31" t="s">
        <v>48</v>
      </c>
      <c r="C15" s="24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28" t="s">
        <v>50</v>
      </c>
      <c r="C16" s="25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71</v>
      </c>
      <c r="B17" s="36" t="s">
        <v>51</v>
      </c>
      <c r="C17" s="26">
        <v>0.20833333333333334</v>
      </c>
      <c r="D17" s="26">
        <v>0.5</v>
      </c>
      <c r="E17" s="26"/>
      <c r="F17" s="26">
        <f t="shared" si="0"/>
        <v>0.29166666666666663</v>
      </c>
      <c r="G17" s="46" t="str">
        <f>IF(OR(ISBLANK(F17),F17=0),0,IF(F$3&gt;F17,"-","")&amp;TEXT(ABS(F17-F$3),"hh:mm"))</f>
        <v>07:00</v>
      </c>
      <c r="H17" s="48"/>
    </row>
    <row r="18" spans="1:8" x14ac:dyDescent="0.25">
      <c r="A18" s="86"/>
      <c r="B18" s="31" t="s">
        <v>52</v>
      </c>
      <c r="C18" s="24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31" t="s">
        <v>53</v>
      </c>
      <c r="C19" s="24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31" t="s">
        <v>54</v>
      </c>
      <c r="C20" s="24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31" t="s">
        <v>55</v>
      </c>
      <c r="C21" s="24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28" t="s">
        <v>56</v>
      </c>
      <c r="C22" s="25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103</v>
      </c>
      <c r="B23" s="36" t="s">
        <v>57</v>
      </c>
      <c r="C23" s="26">
        <v>0.20833333333333334</v>
      </c>
      <c r="D23" s="26">
        <v>0.5</v>
      </c>
      <c r="E23" s="26"/>
      <c r="F23" s="26">
        <f t="shared" si="0"/>
        <v>0.29166666666666663</v>
      </c>
      <c r="G23" s="46" t="str">
        <f>IF(OR(ISBLANK(F23),F23=0),0,IF(F$3&gt;F23,"-","")&amp;TEXT(ABS(F23-F$3),"hh:mm"))</f>
        <v>07:00</v>
      </c>
      <c r="H23" s="48"/>
    </row>
    <row r="24" spans="1:8" ht="15.75" thickBot="1" x14ac:dyDescent="0.3">
      <c r="A24" s="92"/>
      <c r="B24" s="31" t="s">
        <v>58</v>
      </c>
      <c r="C24" s="24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31" t="s">
        <v>59</v>
      </c>
      <c r="C25" s="24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31" t="s">
        <v>60</v>
      </c>
      <c r="C26" s="24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31" t="s">
        <v>61</v>
      </c>
      <c r="C27" s="24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28" t="s">
        <v>62</v>
      </c>
      <c r="C28" s="25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72</v>
      </c>
      <c r="B29" s="36" t="s">
        <v>64</v>
      </c>
      <c r="C29" s="26">
        <v>0.20833333333333334</v>
      </c>
      <c r="D29" s="26">
        <v>0.5</v>
      </c>
      <c r="E29" s="26"/>
      <c r="F29" s="26">
        <f t="shared" ref="F29:F34" si="2">D29-E29-C29</f>
        <v>0.29166666666666663</v>
      </c>
      <c r="G29" s="46" t="str">
        <f>IF(OR(ISBLANK(F29),F29=0),0,IF(F$3&gt;F29,"-","")&amp;TEXT(ABS(F29-F$3),"hh:mm"))</f>
        <v>07:00</v>
      </c>
      <c r="H29" s="48"/>
    </row>
    <row r="30" spans="1:8" ht="15.75" thickBot="1" x14ac:dyDescent="0.3">
      <c r="A30" s="92"/>
      <c r="B30" s="31" t="s">
        <v>65</v>
      </c>
      <c r="C30" s="24"/>
      <c r="D30" s="24"/>
      <c r="E30" s="24"/>
      <c r="F30" s="26">
        <f t="shared" si="2"/>
        <v>0</v>
      </c>
      <c r="G30" s="44">
        <f t="shared" ref="G30:G33" si="3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66</v>
      </c>
      <c r="C31" s="24"/>
      <c r="D31" s="24"/>
      <c r="E31" s="24"/>
      <c r="F31" s="26">
        <f t="shared" si="2"/>
        <v>0</v>
      </c>
      <c r="G31" s="44">
        <f t="shared" si="3"/>
        <v>0</v>
      </c>
      <c r="H31" s="47"/>
    </row>
    <row r="32" spans="1:8" ht="15.75" thickBot="1" x14ac:dyDescent="0.3">
      <c r="A32" s="92"/>
      <c r="B32" s="31" t="s">
        <v>67</v>
      </c>
      <c r="C32" s="24"/>
      <c r="D32" s="24"/>
      <c r="E32" s="24"/>
      <c r="F32" s="26">
        <f t="shared" si="2"/>
        <v>0</v>
      </c>
      <c r="G32" s="44">
        <f t="shared" si="3"/>
        <v>0</v>
      </c>
      <c r="H32" s="47"/>
    </row>
    <row r="33" spans="1:8" ht="15.75" thickBot="1" x14ac:dyDescent="0.3">
      <c r="A33" s="92"/>
      <c r="B33" s="31" t="s">
        <v>29</v>
      </c>
      <c r="C33" s="24"/>
      <c r="D33" s="24"/>
      <c r="E33" s="24"/>
      <c r="F33" s="26">
        <f t="shared" si="2"/>
        <v>0</v>
      </c>
      <c r="G33" s="44">
        <f t="shared" si="3"/>
        <v>0</v>
      </c>
      <c r="H33" s="47"/>
    </row>
    <row r="34" spans="1:8" ht="15.75" thickBot="1" x14ac:dyDescent="0.3">
      <c r="A34" s="92"/>
      <c r="B34" s="28" t="s">
        <v>63</v>
      </c>
      <c r="C34" s="25">
        <v>0.20833333333333334</v>
      </c>
      <c r="D34" s="25">
        <v>0.52083333333333337</v>
      </c>
      <c r="E34" s="25"/>
      <c r="F34" s="25">
        <f t="shared" si="2"/>
        <v>0.3125</v>
      </c>
      <c r="G34" s="45" t="str">
        <f>IF(OR(ISBLANK(F34),F34=0),0,IF(E$3&gt;F34,"-","")&amp;TEXT(ABS(F34-E$3),"hh:mm"))</f>
        <v>00:30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SUM(E5:E34)</f>
        <v>0</v>
      </c>
      <c r="F36" s="5">
        <f>SUM(F5:F34)</f>
        <v>1.770833333333333</v>
      </c>
      <c r="G36" s="5" t="e">
        <f>IF(SUM(E5:E34)&gt;SUM(F5:F34),-1,1)*(ABS(SUM(IF(SUBSTITUTE(G5:G34,"-","")=G5:G34,G5:G34*1))-SUM(IF(SUBSTITUTE(G5:G34,"-","")&lt;&gt;G5:G34,SUBSTITUTE(G5:G34,"-","")*1))))</f>
        <v>#VALUE!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0"/>
  <sheetViews>
    <sheetView topLeftCell="A10" zoomScaleNormal="100" workbookViewId="0">
      <selection activeCell="G36" sqref="G36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7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109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72</v>
      </c>
      <c r="B5" s="29" t="s">
        <v>39</v>
      </c>
      <c r="C5" s="30"/>
      <c r="D5" s="30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31" t="s">
        <v>36</v>
      </c>
      <c r="C6" s="24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31" t="s">
        <v>27</v>
      </c>
      <c r="C7" s="24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31" t="s">
        <v>28</v>
      </c>
      <c r="C8" s="24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31" t="s">
        <v>73</v>
      </c>
      <c r="C9" s="24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28" t="s">
        <v>74</v>
      </c>
      <c r="C10" s="25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99</v>
      </c>
      <c r="B11" s="36" t="s">
        <v>75</v>
      </c>
      <c r="C11" s="26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31" t="s">
        <v>76</v>
      </c>
      <c r="C12" s="24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31" t="s">
        <v>77</v>
      </c>
      <c r="C13" s="24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31" t="s">
        <v>78</v>
      </c>
      <c r="C14" s="24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31" t="s">
        <v>79</v>
      </c>
      <c r="C15" s="24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28" t="s">
        <v>80</v>
      </c>
      <c r="C16" s="25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100</v>
      </c>
      <c r="B17" s="36" t="s">
        <v>81</v>
      </c>
      <c r="C17" s="26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31" t="s">
        <v>82</v>
      </c>
      <c r="C18" s="24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31" t="s">
        <v>83</v>
      </c>
      <c r="C19" s="24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31" t="s">
        <v>84</v>
      </c>
      <c r="C20" s="24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31" t="s">
        <v>85</v>
      </c>
      <c r="C21" s="24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28" t="s">
        <v>86</v>
      </c>
      <c r="C22" s="25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101</v>
      </c>
      <c r="B23" s="36" t="s">
        <v>87</v>
      </c>
      <c r="C23" s="26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ht="15.75" thickBot="1" x14ac:dyDescent="0.3">
      <c r="A24" s="92"/>
      <c r="B24" s="31" t="s">
        <v>88</v>
      </c>
      <c r="C24" s="24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31" t="s">
        <v>89</v>
      </c>
      <c r="C25" s="24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31" t="s">
        <v>90</v>
      </c>
      <c r="C26" s="24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31" t="s">
        <v>91</v>
      </c>
      <c r="C27" s="24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28" t="s">
        <v>92</v>
      </c>
      <c r="C28" s="25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102</v>
      </c>
      <c r="B29" s="36" t="s">
        <v>93</v>
      </c>
      <c r="C29" s="26"/>
      <c r="D29" s="26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ht="15.75" thickBot="1" x14ac:dyDescent="0.3">
      <c r="A30" s="92"/>
      <c r="B30" s="31" t="s">
        <v>94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95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ht="15.75" thickBot="1" x14ac:dyDescent="0.3">
      <c r="A32" s="92"/>
      <c r="B32" s="31" t="s">
        <v>96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ht="15.75" thickBot="1" x14ac:dyDescent="0.3">
      <c r="A33" s="92"/>
      <c r="B33" s="31" t="s">
        <v>97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2"/>
      <c r="B34" s="28" t="s">
        <v>98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SUM(E5:E34)</f>
        <v>0</v>
      </c>
      <c r="F36" s="5">
        <f>SUM(F5:F34)</f>
        <v>0</v>
      </c>
      <c r="G36" s="5" t="e">
        <f>IF(SUM(E5:E34)&gt;SUM(F5:F34),-1,1)*(ABS(SUM(IF(SUBSTITUTE(G5:G34,"-","")=G5:G34,G5:G34*1))-SUM(IF(SUBSTITUTE(G5:G34,"-","")&lt;&gt;G5:G34,SUBSTITUTE(G5:G34,"-","")*1))))</f>
        <v>#VALUE!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0"/>
  <sheetViews>
    <sheetView topLeftCell="A6" zoomScaleNormal="100" workbookViewId="0">
      <selection activeCell="O14" sqref="O14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7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110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104</v>
      </c>
      <c r="B5" s="29" t="s">
        <v>115</v>
      </c>
      <c r="C5" s="24"/>
      <c r="D5" s="24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31" t="s">
        <v>116</v>
      </c>
      <c r="C6" s="24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31" t="s">
        <v>117</v>
      </c>
      <c r="C7" s="24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31" t="s">
        <v>118</v>
      </c>
      <c r="C8" s="24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31" t="s">
        <v>119</v>
      </c>
      <c r="C9" s="24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28" t="s">
        <v>120</v>
      </c>
      <c r="C10" s="25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105</v>
      </c>
      <c r="B11" s="36" t="s">
        <v>121</v>
      </c>
      <c r="C11" s="26"/>
      <c r="D11" s="26"/>
      <c r="E11" s="26"/>
      <c r="F11" s="26">
        <f t="shared" si="0"/>
        <v>0</v>
      </c>
      <c r="G11" s="46">
        <f>IF(OR(ISBLANK(F11),F11=0),0,IF(E$3&gt;F11,"-","")&amp;TEXT(ABS(F11-F$3),"hh:mm"))</f>
        <v>0</v>
      </c>
      <c r="H11" s="48"/>
    </row>
    <row r="12" spans="1:11" x14ac:dyDescent="0.25">
      <c r="A12" s="86"/>
      <c r="B12" s="31" t="s">
        <v>122</v>
      </c>
      <c r="C12" s="24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31" t="s">
        <v>123</v>
      </c>
      <c r="C13" s="24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31" t="s">
        <v>124</v>
      </c>
      <c r="C14" s="24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31" t="s">
        <v>125</v>
      </c>
      <c r="C15" s="24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28" t="s">
        <v>126</v>
      </c>
      <c r="C16" s="25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ht="15.75" thickBot="1" x14ac:dyDescent="0.3">
      <c r="A17" s="92" t="s">
        <v>106</v>
      </c>
      <c r="B17" s="36" t="s">
        <v>127</v>
      </c>
      <c r="C17" s="26"/>
      <c r="D17" s="26"/>
      <c r="E17" s="26"/>
      <c r="F17" s="26">
        <f t="shared" si="0"/>
        <v>0</v>
      </c>
      <c r="G17" s="46">
        <f>IF(OR(ISBLANK(F17),F17=0),0,IF(E$3&gt;F17,"-","")&amp;TEXT(ABS(F17-F$3),"hh:mm"))</f>
        <v>0</v>
      </c>
      <c r="H17" s="48"/>
    </row>
    <row r="18" spans="1:8" ht="15.75" thickBot="1" x14ac:dyDescent="0.3">
      <c r="A18" s="92"/>
      <c r="B18" s="31" t="s">
        <v>128</v>
      </c>
      <c r="C18" s="24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ht="15.75" thickBot="1" x14ac:dyDescent="0.3">
      <c r="A19" s="92"/>
      <c r="B19" s="76" t="s">
        <v>129</v>
      </c>
      <c r="C19" s="24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ht="15.75" thickBot="1" x14ac:dyDescent="0.3">
      <c r="A20" s="92"/>
      <c r="B20" s="31" t="s">
        <v>130</v>
      </c>
      <c r="C20" s="24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ht="15.75" thickBot="1" x14ac:dyDescent="0.3">
      <c r="A21" s="92"/>
      <c r="B21" s="31" t="s">
        <v>131</v>
      </c>
      <c r="C21" s="24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92"/>
      <c r="B22" s="28" t="s">
        <v>132</v>
      </c>
      <c r="C22" s="25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107</v>
      </c>
      <c r="B23" s="36" t="s">
        <v>133</v>
      </c>
      <c r="C23" s="26"/>
      <c r="D23" s="26"/>
      <c r="E23" s="26"/>
      <c r="F23" s="26">
        <f t="shared" si="0"/>
        <v>0</v>
      </c>
      <c r="G23" s="46">
        <f>IF(OR(ISBLANK(F23),F23=0),0,IF(E$3&gt;F23,"-","")&amp;TEXT(ABS(F23-F$3),"hh:mm"))</f>
        <v>0</v>
      </c>
      <c r="H23" s="48"/>
    </row>
    <row r="24" spans="1:8" ht="15.75" thickBot="1" x14ac:dyDescent="0.3">
      <c r="A24" s="92"/>
      <c r="B24" s="31" t="s">
        <v>134</v>
      </c>
      <c r="C24" s="24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31" t="s">
        <v>23</v>
      </c>
      <c r="C25" s="24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31" t="s">
        <v>135</v>
      </c>
      <c r="C26" s="24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31" t="s">
        <v>136</v>
      </c>
      <c r="C27" s="24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28" t="s">
        <v>137</v>
      </c>
      <c r="C28" s="25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108</v>
      </c>
      <c r="B29" s="36" t="s">
        <v>138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ht="15.75" thickBot="1" x14ac:dyDescent="0.3">
      <c r="A30" s="92"/>
      <c r="B30" s="31" t="s">
        <v>139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27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ht="15.75" thickBot="1" x14ac:dyDescent="0.3">
      <c r="A32" s="92"/>
      <c r="B32" s="31" t="s">
        <v>28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ht="15.75" thickBot="1" x14ac:dyDescent="0.3">
      <c r="A33" s="92"/>
      <c r="B33" s="31" t="s">
        <v>29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2"/>
      <c r="B34" s="28" t="s">
        <v>63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t="e">
        <f>IF(SUM(E5:E34)&gt;SUM(F5:F34),-1,1)*(ABS(SUM(IF(SUBSTITUTE(G5:G34,"-","")=G5:G34,G5:G34*1))-SUM(IF(SUBSTITUTE(G5:G34,"-","")&lt;&gt;G5:G34,SUBSTITUTE(G5:G34,"-","")*1))))</f>
        <v>#VALUE!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0"/>
  <sheetViews>
    <sheetView topLeftCell="A10" zoomScaleNormal="100" workbookViewId="0">
      <selection activeCell="N16" sqref="N16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114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113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104</v>
      </c>
      <c r="B5" s="69" t="s">
        <v>39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36</v>
      </c>
      <c r="C6" s="67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140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141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63" t="s">
        <v>142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143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105</v>
      </c>
      <c r="B11" s="65" t="s">
        <v>144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46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47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49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63" t="s">
        <v>48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50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2" t="s">
        <v>106</v>
      </c>
      <c r="B17" s="65" t="s">
        <v>51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3"/>
      <c r="B18" s="63" t="s">
        <v>52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3"/>
      <c r="B19" s="63" t="s">
        <v>53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3"/>
      <c r="B20" s="63" t="s">
        <v>54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3"/>
      <c r="B21" s="63" t="s">
        <v>55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4"/>
      <c r="B22" s="64" t="s">
        <v>56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x14ac:dyDescent="0.25">
      <c r="A23" s="82" t="s">
        <v>107</v>
      </c>
      <c r="B23" s="65" t="s">
        <v>57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x14ac:dyDescent="0.25">
      <c r="A24" s="83"/>
      <c r="B24" s="63" t="s">
        <v>58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x14ac:dyDescent="0.25">
      <c r="A25" s="83"/>
      <c r="B25" s="63" t="s">
        <v>59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x14ac:dyDescent="0.25">
      <c r="A26" s="83"/>
      <c r="B26" s="63" t="s">
        <v>60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x14ac:dyDescent="0.25">
      <c r="A27" s="83"/>
      <c r="B27" s="63" t="s">
        <v>61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84"/>
      <c r="B28" s="64" t="s">
        <v>62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x14ac:dyDescent="0.25">
      <c r="A29" s="82" t="s">
        <v>108</v>
      </c>
      <c r="B29" s="36" t="s">
        <v>64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x14ac:dyDescent="0.25">
      <c r="A30" s="83"/>
      <c r="B30" s="31" t="s">
        <v>65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x14ac:dyDescent="0.25">
      <c r="A31" s="83"/>
      <c r="B31" s="31" t="s">
        <v>66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x14ac:dyDescent="0.25">
      <c r="A32" s="83"/>
      <c r="B32" s="31" t="s">
        <v>67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x14ac:dyDescent="0.25">
      <c r="A33" s="83"/>
      <c r="B33" s="31" t="s">
        <v>29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84"/>
      <c r="B34" s="28" t="s">
        <v>63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61"/>
      <c r="B35" s="61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SUM(E5:E34)</f>
        <v>0</v>
      </c>
      <c r="F36" s="5">
        <f>SUM(F5:F34)</f>
        <v>0</v>
      </c>
      <c r="G36" s="5" t="e">
        <f>IF(SUM(E5:E34)&gt;SUM(F5:F34),-1,1)*(ABS(SUM(IF(SUBSTITUTE(G5:G34,"-","")=G5:G34,G5:G34*1))-SUM(IF(SUBSTITUTE(G5:G34,"-","")&lt;&gt;G5:G34,SUBSTITUTE(G5:G34,"-","")*1))))</f>
        <v>#VALUE!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K51"/>
  <sheetViews>
    <sheetView topLeftCell="A7" zoomScaleNormal="100" workbookViewId="0">
      <selection activeCell="G35" sqref="G35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93" t="s">
        <v>111</v>
      </c>
      <c r="B1" s="94"/>
      <c r="C1" s="94"/>
      <c r="D1" s="94"/>
      <c r="E1" s="94"/>
      <c r="F1" s="94"/>
      <c r="G1" s="95"/>
      <c r="H1" s="21"/>
    </row>
    <row r="2" spans="1:11" ht="31.5" customHeight="1" thickBot="1" x14ac:dyDescent="0.3">
      <c r="A2" s="19">
        <v>0.29166666666666669</v>
      </c>
      <c r="B2" s="89" t="s">
        <v>113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105</v>
      </c>
      <c r="B5" s="69" t="s">
        <v>39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36</v>
      </c>
      <c r="C6" s="67"/>
      <c r="D6" s="24"/>
      <c r="E6" s="24"/>
      <c r="F6" s="24">
        <f t="shared" ref="F6:F35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27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28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77" t="s">
        <v>73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74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106</v>
      </c>
      <c r="B11" s="65" t="s">
        <v>75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76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77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150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77" t="s">
        <v>151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152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107</v>
      </c>
      <c r="B17" s="65" t="s">
        <v>153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154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63" t="s">
        <v>155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63" t="s">
        <v>156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63" t="s">
        <v>157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64" t="s">
        <v>158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108</v>
      </c>
      <c r="B23" s="65" t="s">
        <v>159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ht="15.75" thickBot="1" x14ac:dyDescent="0.3">
      <c r="A24" s="92"/>
      <c r="B24" s="63" t="s">
        <v>160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63" t="s">
        <v>161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63" t="s">
        <v>162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63" t="s">
        <v>163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64" t="s">
        <v>164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149</v>
      </c>
      <c r="B29" s="36" t="s">
        <v>165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ht="15.75" thickBot="1" x14ac:dyDescent="0.3">
      <c r="A30" s="92"/>
      <c r="B30" s="31" t="s">
        <v>166</v>
      </c>
      <c r="C30" s="24"/>
      <c r="D30" s="24"/>
      <c r="E30" s="24"/>
      <c r="F30" s="26">
        <f t="shared" si="0"/>
        <v>0</v>
      </c>
      <c r="G30" s="44">
        <f t="shared" ref="G30:G35" si="2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167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ht="15.75" thickBot="1" x14ac:dyDescent="0.3">
      <c r="A32" s="92"/>
      <c r="B32" s="31" t="s">
        <v>168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ht="15.75" thickBot="1" x14ac:dyDescent="0.3">
      <c r="A33" s="92"/>
      <c r="B33" s="31" t="s">
        <v>169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2"/>
      <c r="B34" s="28" t="s">
        <v>170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78" t="s">
        <v>171</v>
      </c>
      <c r="B35" s="79" t="s">
        <v>35</v>
      </c>
      <c r="C35" s="80"/>
      <c r="D35" s="80"/>
      <c r="E35" s="80"/>
      <c r="F35" s="25">
        <f t="shared" si="0"/>
        <v>0</v>
      </c>
      <c r="G35" s="45">
        <f t="shared" si="2"/>
        <v>0</v>
      </c>
      <c r="H35" s="81"/>
    </row>
    <row r="36" spans="1:8" ht="15.75" thickBot="1" x14ac:dyDescent="0.3">
      <c r="A36" s="62"/>
      <c r="B36" s="62"/>
      <c r="C36" s="58"/>
      <c r="D36" s="58"/>
      <c r="E36" s="58"/>
      <c r="F36" s="58"/>
      <c r="G36" s="60"/>
      <c r="H36" s="59"/>
    </row>
    <row r="37" spans="1:8" ht="15.75" thickBot="1" x14ac:dyDescent="0.3">
      <c r="C37" s="4"/>
      <c r="D37" s="4"/>
      <c r="E37" s="5">
        <f>SUM(E5:E35)</f>
        <v>0</v>
      </c>
      <c r="F37" s="5">
        <f>SUM(F5:F35)</f>
        <v>0</v>
      </c>
      <c r="G37" s="5" t="e">
        <f>IF(SUM(E5:E28)&gt;SUM(F5:F35),-1,1)*(ABS(SUM(IF(SUBSTITUTE(G5:G35,"-","")=G5:G35,G5:G35*1))-SUM(IF(SUBSTITUTE(G5:G35,"-","")&lt;&gt;G5:G35,SUBSTITUTE(G5:G35,"-","")*1))))</f>
        <v>#VALUE!</v>
      </c>
    </row>
    <row r="38" spans="1:8" x14ac:dyDescent="0.25">
      <c r="G38" s="12"/>
    </row>
    <row r="39" spans="1:8" x14ac:dyDescent="0.25">
      <c r="G39" s="13"/>
    </row>
    <row r="40" spans="1:8" x14ac:dyDescent="0.25">
      <c r="G40" s="12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46" spans="1:8" x14ac:dyDescent="0.25">
      <c r="G46" s="13"/>
    </row>
    <row r="51" spans="7:7" x14ac:dyDescent="0.25">
      <c r="G51" s="14"/>
    </row>
  </sheetData>
  <mergeCells count="7">
    <mergeCell ref="A29:A34"/>
    <mergeCell ref="A1:G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6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H31"/>
  <sheetViews>
    <sheetView topLeftCell="A25" zoomScaleNormal="100" workbookViewId="0">
      <selection activeCell="G31" sqref="G31"/>
    </sheetView>
  </sheetViews>
  <sheetFormatPr baseColWidth="10" defaultColWidth="10.7109375" defaultRowHeight="15" x14ac:dyDescent="0.25"/>
  <cols>
    <col min="2" max="2" width="12.42578125" bestFit="1" customWidth="1"/>
    <col min="3" max="6" width="11.7109375" customWidth="1"/>
    <col min="7" max="7" width="13.28515625" customWidth="1"/>
    <col min="8" max="8" width="5.85546875" customWidth="1"/>
  </cols>
  <sheetData>
    <row r="1" spans="1:8" ht="31.5" customHeight="1" thickBot="1" x14ac:dyDescent="0.3">
      <c r="A1" s="17"/>
      <c r="B1" s="88" t="s">
        <v>30</v>
      </c>
      <c r="C1" s="88"/>
      <c r="D1" s="88"/>
      <c r="E1" s="88"/>
      <c r="F1" s="88"/>
      <c r="G1" s="23"/>
    </row>
    <row r="2" spans="1:8" ht="31.5" customHeight="1" thickBot="1" x14ac:dyDescent="0.3">
      <c r="A2" s="19">
        <v>0.29166666666666669</v>
      </c>
      <c r="B2" s="89" t="s">
        <v>8</v>
      </c>
      <c r="C2" s="90"/>
      <c r="D2" s="90"/>
      <c r="E2" s="90"/>
      <c r="F2" s="91"/>
      <c r="G2" s="20"/>
    </row>
    <row r="3" spans="1:8" ht="30.75" thickBot="1" x14ac:dyDescent="0.3">
      <c r="A3" s="1"/>
      <c r="B3" s="7"/>
      <c r="C3" s="16"/>
      <c r="D3" s="38" t="s">
        <v>2</v>
      </c>
      <c r="E3" s="39">
        <v>0.27083333333333331</v>
      </c>
      <c r="F3" s="15">
        <v>0.27083333333333331</v>
      </c>
      <c r="G3" s="8"/>
    </row>
    <row r="4" spans="1:8" ht="41.25" thickBot="1" x14ac:dyDescent="0.3">
      <c r="A4" s="1"/>
      <c r="B4" s="7"/>
      <c r="C4" s="50" t="s">
        <v>3</v>
      </c>
      <c r="D4" s="51" t="s">
        <v>4</v>
      </c>
      <c r="E4" s="51" t="s">
        <v>0</v>
      </c>
      <c r="F4" s="52" t="s">
        <v>5</v>
      </c>
      <c r="G4" s="51" t="s">
        <v>1</v>
      </c>
      <c r="H4" s="49" t="s">
        <v>37</v>
      </c>
    </row>
    <row r="5" spans="1:8" x14ac:dyDescent="0.25">
      <c r="A5" s="85" t="s">
        <v>145</v>
      </c>
      <c r="B5" s="29" t="s">
        <v>9</v>
      </c>
      <c r="C5" s="30">
        <v>0.20833333333333334</v>
      </c>
      <c r="D5" s="30">
        <v>0.52083333333333337</v>
      </c>
      <c r="E5" s="30"/>
      <c r="F5" s="30">
        <f>D5-E5-C5</f>
        <v>0.3125</v>
      </c>
      <c r="G5" s="33" t="str">
        <f>IF(OR(ISBLANK(F5),F5=0),"",IF(E$3&gt;F5,"-","")&amp;TEXT(ABS(F5-F$3),"hh:mm"))</f>
        <v>01:00</v>
      </c>
      <c r="H5" s="54"/>
    </row>
    <row r="6" spans="1:8" x14ac:dyDescent="0.25">
      <c r="A6" s="86"/>
      <c r="B6" s="31" t="s">
        <v>10</v>
      </c>
      <c r="C6" s="24">
        <v>0.20833333333333334</v>
      </c>
      <c r="D6" s="24">
        <v>0.52083333333333337</v>
      </c>
      <c r="E6" s="24"/>
      <c r="F6" s="24">
        <f t="shared" ref="F6:F28" si="0">D6-E6-C6</f>
        <v>0.3125</v>
      </c>
      <c r="G6" s="34" t="str">
        <f t="shared" ref="G6:G28" si="1">IF(OR(ISBLANK(F6),F6=0),0,IF(E$3&gt;F6,"-","")&amp;TEXT(ABS(F6-E$3),"hh:mm"))</f>
        <v>01:00</v>
      </c>
      <c r="H6" s="55"/>
    </row>
    <row r="7" spans="1:8" x14ac:dyDescent="0.25">
      <c r="A7" s="86"/>
      <c r="B7" s="31" t="s">
        <v>11</v>
      </c>
      <c r="C7" s="24">
        <v>0.20833333333333334</v>
      </c>
      <c r="D7" s="24">
        <v>0.55208333333333337</v>
      </c>
      <c r="E7" s="24"/>
      <c r="F7" s="24">
        <f t="shared" si="0"/>
        <v>0.34375</v>
      </c>
      <c r="G7" s="34" t="str">
        <f t="shared" si="1"/>
        <v>01:45</v>
      </c>
      <c r="H7" s="55"/>
    </row>
    <row r="8" spans="1:8" x14ac:dyDescent="0.25">
      <c r="A8" s="86"/>
      <c r="B8" s="31" t="s">
        <v>12</v>
      </c>
      <c r="C8" s="24">
        <v>0.20833333333333334</v>
      </c>
      <c r="D8" s="24">
        <v>0.53125</v>
      </c>
      <c r="E8" s="24"/>
      <c r="F8" s="24">
        <f t="shared" si="0"/>
        <v>0.32291666666666663</v>
      </c>
      <c r="G8" s="34" t="str">
        <f t="shared" si="1"/>
        <v>01:15</v>
      </c>
      <c r="H8" s="55"/>
    </row>
    <row r="9" spans="1:8" x14ac:dyDescent="0.25">
      <c r="A9" s="86"/>
      <c r="B9" s="31" t="s">
        <v>13</v>
      </c>
      <c r="C9" s="24">
        <v>0.20833333333333334</v>
      </c>
      <c r="D9" s="24">
        <v>0.5625</v>
      </c>
      <c r="E9" s="24"/>
      <c r="F9" s="24">
        <f t="shared" si="0"/>
        <v>0.35416666666666663</v>
      </c>
      <c r="G9" s="34" t="str">
        <f t="shared" si="1"/>
        <v>02:00</v>
      </c>
      <c r="H9" s="55"/>
    </row>
    <row r="10" spans="1:8" ht="15.75" thickBot="1" x14ac:dyDescent="0.3">
      <c r="A10" s="87"/>
      <c r="B10" s="28" t="s">
        <v>14</v>
      </c>
      <c r="C10" s="25"/>
      <c r="D10" s="25"/>
      <c r="E10" s="25"/>
      <c r="F10" s="25">
        <f t="shared" si="0"/>
        <v>0</v>
      </c>
      <c r="G10" s="35">
        <f t="shared" si="1"/>
        <v>0</v>
      </c>
      <c r="H10" s="56"/>
    </row>
    <row r="11" spans="1:8" x14ac:dyDescent="0.25">
      <c r="A11" s="85" t="s">
        <v>146</v>
      </c>
      <c r="B11" s="36" t="s">
        <v>15</v>
      </c>
      <c r="C11" s="26">
        <v>0.20833333333333334</v>
      </c>
      <c r="D11" s="26">
        <v>0.47916666666666669</v>
      </c>
      <c r="E11" s="26"/>
      <c r="F11" s="26">
        <f t="shared" si="0"/>
        <v>0.27083333333333337</v>
      </c>
      <c r="G11" s="37" t="str">
        <f>IF(OR(ISBLANK(F11),F11=0),0,IF(E$3&gt;F11,"-","")&amp;TEXT(ABS(F11-E$3),"hh:mm"))</f>
        <v>00:00</v>
      </c>
      <c r="H11" s="57"/>
    </row>
    <row r="12" spans="1:8" x14ac:dyDescent="0.25">
      <c r="A12" s="86"/>
      <c r="B12" s="31" t="s">
        <v>16</v>
      </c>
      <c r="C12" s="24">
        <v>0.20833333333333334</v>
      </c>
      <c r="D12" s="24">
        <v>0.52083333333333337</v>
      </c>
      <c r="E12" s="24"/>
      <c r="F12" s="26">
        <f t="shared" si="0"/>
        <v>0.3125</v>
      </c>
      <c r="G12" s="34" t="str">
        <f t="shared" si="1"/>
        <v>01:00</v>
      </c>
      <c r="H12" s="55"/>
    </row>
    <row r="13" spans="1:8" x14ac:dyDescent="0.25">
      <c r="A13" s="86"/>
      <c r="B13" s="31" t="s">
        <v>17</v>
      </c>
      <c r="C13" s="24">
        <v>0.20833333333333334</v>
      </c>
      <c r="D13" s="24">
        <v>0.5</v>
      </c>
      <c r="E13" s="24"/>
      <c r="F13" s="26">
        <f t="shared" si="0"/>
        <v>0.29166666666666663</v>
      </c>
      <c r="G13" s="34" t="str">
        <f t="shared" si="1"/>
        <v>00:30</v>
      </c>
      <c r="H13" s="55"/>
    </row>
    <row r="14" spans="1:8" x14ac:dyDescent="0.25">
      <c r="A14" s="86"/>
      <c r="B14" s="31" t="s">
        <v>18</v>
      </c>
      <c r="C14" s="24">
        <v>0.20833333333333334</v>
      </c>
      <c r="D14" s="24">
        <v>0.54166666666666663</v>
      </c>
      <c r="E14" s="24"/>
      <c r="F14" s="26">
        <f t="shared" si="0"/>
        <v>0.33333333333333326</v>
      </c>
      <c r="G14" s="34" t="str">
        <f t="shared" si="1"/>
        <v>01:30</v>
      </c>
      <c r="H14" s="55"/>
    </row>
    <row r="15" spans="1:8" x14ac:dyDescent="0.25">
      <c r="A15" s="86"/>
      <c r="B15" s="31" t="s">
        <v>19</v>
      </c>
      <c r="C15" s="24">
        <v>0.20833333333333334</v>
      </c>
      <c r="D15" s="24">
        <v>0.54166666666666663</v>
      </c>
      <c r="E15" s="24"/>
      <c r="F15" s="26">
        <f t="shared" si="0"/>
        <v>0.33333333333333326</v>
      </c>
      <c r="G15" s="34" t="str">
        <f t="shared" si="1"/>
        <v>01:30</v>
      </c>
      <c r="H15" s="55"/>
    </row>
    <row r="16" spans="1:8" ht="15.75" thickBot="1" x14ac:dyDescent="0.3">
      <c r="A16" s="87"/>
      <c r="B16" s="28" t="s">
        <v>20</v>
      </c>
      <c r="C16" s="25"/>
      <c r="D16" s="25"/>
      <c r="E16" s="27"/>
      <c r="F16" s="25">
        <f t="shared" si="0"/>
        <v>0</v>
      </c>
      <c r="G16" s="35">
        <f t="shared" si="1"/>
        <v>0</v>
      </c>
      <c r="H16" s="56"/>
    </row>
    <row r="17" spans="1:8" x14ac:dyDescent="0.25">
      <c r="A17" s="85" t="s">
        <v>147</v>
      </c>
      <c r="B17" s="36" t="s">
        <v>21</v>
      </c>
      <c r="C17" s="26">
        <v>0.20833333333333334</v>
      </c>
      <c r="D17" s="26">
        <v>0.47916666666666669</v>
      </c>
      <c r="E17" s="26"/>
      <c r="F17" s="26">
        <f t="shared" si="0"/>
        <v>0.27083333333333337</v>
      </c>
      <c r="G17" s="37" t="str">
        <f>IF(OR(ISBLANK(F17),F17=0),0,IF(E$3&gt;F17,"-","")&amp;TEXT(ABS(F17-E$3),"hh:mm"))</f>
        <v>00:00</v>
      </c>
      <c r="H17" s="57"/>
    </row>
    <row r="18" spans="1:8" x14ac:dyDescent="0.25">
      <c r="A18" s="86"/>
      <c r="B18" s="31" t="s">
        <v>22</v>
      </c>
      <c r="C18" s="24">
        <v>0.20833333333333334</v>
      </c>
      <c r="D18" s="26">
        <v>0.51736111111111105</v>
      </c>
      <c r="E18" s="24"/>
      <c r="F18" s="26">
        <f t="shared" si="0"/>
        <v>0.30902777777777768</v>
      </c>
      <c r="G18" s="34" t="str">
        <f t="shared" si="1"/>
        <v>00:55</v>
      </c>
      <c r="H18" s="55"/>
    </row>
    <row r="19" spans="1:8" x14ac:dyDescent="0.25">
      <c r="A19" s="86"/>
      <c r="B19" s="31" t="s">
        <v>34</v>
      </c>
      <c r="C19" s="24">
        <v>0.20833333333333334</v>
      </c>
      <c r="D19" s="24">
        <v>0.48958333333333331</v>
      </c>
      <c r="E19" s="24"/>
      <c r="F19" s="26">
        <f t="shared" si="0"/>
        <v>0.28125</v>
      </c>
      <c r="G19" s="34" t="str">
        <f t="shared" si="1"/>
        <v>00:15</v>
      </c>
      <c r="H19" s="55"/>
    </row>
    <row r="20" spans="1:8" x14ac:dyDescent="0.25">
      <c r="A20" s="86"/>
      <c r="B20" s="31" t="s">
        <v>24</v>
      </c>
      <c r="C20" s="24"/>
      <c r="D20" s="24"/>
      <c r="E20" s="24"/>
      <c r="F20" s="26">
        <f t="shared" si="0"/>
        <v>0</v>
      </c>
      <c r="G20" s="34">
        <f t="shared" si="1"/>
        <v>0</v>
      </c>
      <c r="H20" s="55"/>
    </row>
    <row r="21" spans="1:8" x14ac:dyDescent="0.25">
      <c r="A21" s="86"/>
      <c r="B21" s="31" t="s">
        <v>25</v>
      </c>
      <c r="C21" s="24"/>
      <c r="D21" s="24"/>
      <c r="E21" s="24"/>
      <c r="F21" s="26">
        <f t="shared" si="0"/>
        <v>0</v>
      </c>
      <c r="G21" s="34">
        <f t="shared" si="1"/>
        <v>0</v>
      </c>
      <c r="H21" s="55"/>
    </row>
    <row r="22" spans="1:8" ht="15.75" thickBot="1" x14ac:dyDescent="0.3">
      <c r="A22" s="87"/>
      <c r="B22" s="28" t="s">
        <v>26</v>
      </c>
      <c r="C22" s="25"/>
      <c r="D22" s="25"/>
      <c r="E22" s="25"/>
      <c r="F22" s="25">
        <f t="shared" si="0"/>
        <v>0</v>
      </c>
      <c r="G22" s="35">
        <f t="shared" si="1"/>
        <v>0</v>
      </c>
      <c r="H22" s="56"/>
    </row>
    <row r="23" spans="1:8" x14ac:dyDescent="0.25">
      <c r="A23" s="82" t="s">
        <v>148</v>
      </c>
      <c r="B23" s="36" t="s">
        <v>35</v>
      </c>
      <c r="C23" s="22"/>
      <c r="D23" s="22"/>
      <c r="E23" s="26"/>
      <c r="F23" s="26">
        <f t="shared" si="0"/>
        <v>0</v>
      </c>
      <c r="G23" s="37">
        <f>IF(OR(ISBLANK(F23),F23=0),0,IF(E$3&gt;F23,"-","")&amp;TEXT(ABS(F23-E$3),"hh:mm"))</f>
        <v>0</v>
      </c>
      <c r="H23" s="57"/>
    </row>
    <row r="24" spans="1:8" x14ac:dyDescent="0.25">
      <c r="A24" s="83"/>
      <c r="B24" s="31" t="s">
        <v>36</v>
      </c>
      <c r="C24" s="24"/>
      <c r="D24" s="24"/>
      <c r="E24" s="24"/>
      <c r="F24" s="26">
        <f t="shared" si="0"/>
        <v>0</v>
      </c>
      <c r="G24" s="34">
        <f t="shared" si="1"/>
        <v>0</v>
      </c>
      <c r="H24" s="55"/>
    </row>
    <row r="25" spans="1:8" x14ac:dyDescent="0.25">
      <c r="A25" s="83"/>
      <c r="B25" s="31" t="s">
        <v>27</v>
      </c>
      <c r="C25" s="24"/>
      <c r="D25" s="24"/>
      <c r="E25" s="24"/>
      <c r="F25" s="26">
        <f t="shared" si="0"/>
        <v>0</v>
      </c>
      <c r="G25" s="34">
        <f t="shared" si="1"/>
        <v>0</v>
      </c>
      <c r="H25" s="55"/>
    </row>
    <row r="26" spans="1:8" x14ac:dyDescent="0.25">
      <c r="A26" s="83"/>
      <c r="B26" s="31" t="s">
        <v>28</v>
      </c>
      <c r="C26" s="24"/>
      <c r="D26" s="24"/>
      <c r="E26" s="24"/>
      <c r="F26" s="26">
        <f t="shared" si="0"/>
        <v>0</v>
      </c>
      <c r="G26" s="34">
        <f t="shared" si="1"/>
        <v>0</v>
      </c>
      <c r="H26" s="55"/>
    </row>
    <row r="27" spans="1:8" x14ac:dyDescent="0.25">
      <c r="A27" s="83"/>
      <c r="B27" s="31" t="s">
        <v>29</v>
      </c>
      <c r="C27" s="24"/>
      <c r="D27" s="24"/>
      <c r="E27" s="24"/>
      <c r="F27" s="26">
        <f t="shared" si="0"/>
        <v>0</v>
      </c>
      <c r="G27" s="34">
        <f t="shared" si="1"/>
        <v>0</v>
      </c>
      <c r="H27" s="55"/>
    </row>
    <row r="28" spans="1:8" ht="15.75" thickBot="1" x14ac:dyDescent="0.3">
      <c r="A28" s="84"/>
      <c r="B28" s="28" t="s">
        <v>6</v>
      </c>
      <c r="C28" s="25"/>
      <c r="D28" s="25"/>
      <c r="E28" s="25"/>
      <c r="F28" s="25">
        <f t="shared" si="0"/>
        <v>0</v>
      </c>
      <c r="G28" s="35">
        <f t="shared" si="1"/>
        <v>0</v>
      </c>
      <c r="H28" s="56"/>
    </row>
    <row r="29" spans="1:8" x14ac:dyDescent="0.25">
      <c r="A29" s="1"/>
      <c r="B29" s="7"/>
      <c r="C29" s="9"/>
      <c r="D29" s="9"/>
      <c r="E29" s="9"/>
      <c r="F29" s="9"/>
      <c r="G29" s="10"/>
    </row>
    <row r="30" spans="1:8" ht="15.75" thickBot="1" x14ac:dyDescent="0.3">
      <c r="A30" s="1"/>
      <c r="B30" s="7"/>
      <c r="C30" s="7"/>
      <c r="D30" s="7"/>
      <c r="E30" s="7"/>
      <c r="F30" s="7"/>
      <c r="G30" s="11" t="str">
        <f>IF(ISBLANK(F30),"",IF(E$3&gt;F30,"-","")&amp;TEXT(ABS(F30-E$3),"hh:mm"))</f>
        <v/>
      </c>
    </row>
    <row r="31" spans="1:8" ht="15.75" thickBot="1" x14ac:dyDescent="0.3">
      <c r="A31" s="1"/>
      <c r="B31" s="7"/>
      <c r="C31" s="4"/>
      <c r="D31" s="4"/>
      <c r="E31" s="5">
        <f>SUM(E5:E14)</f>
        <v>0</v>
      </c>
      <c r="F31" s="5">
        <f>SUM(F5:F14)</f>
        <v>2.8541666666666661</v>
      </c>
      <c r="G31" s="5" cm="1">
        <f t="array" ref="G31">IF(SUM(E5:E28)&gt;SUM(F5:F28),-1,1)*(ABS(SUM(IF(SUBSTITUTE(G5:G28,"-","")=G5:G28,G5:G28*1))-SUM(IF(SUBSTITUTE(G5:G28,"-","")&lt;&gt;G5:G28,SUBSTITUTE(G5:G28,"-","")*1))))</f>
        <v>0.52777777777777779</v>
      </c>
    </row>
  </sheetData>
  <mergeCells count="6">
    <mergeCell ref="A5:A10"/>
    <mergeCell ref="A11:A16"/>
    <mergeCell ref="A17:A22"/>
    <mergeCell ref="A23:A28"/>
    <mergeCell ref="B1:F1"/>
    <mergeCell ref="B2:F2"/>
  </mergeCells>
  <conditionalFormatting sqref="G5:G30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.19685039370078741" right="0.19685039370078741" top="0" bottom="0" header="0" footer="0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50"/>
  <sheetViews>
    <sheetView topLeftCell="A6" zoomScaleNormal="100" workbookViewId="0">
      <selection activeCell="A35" sqref="A35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111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68</v>
      </c>
      <c r="C2" s="90"/>
      <c r="D2" s="90"/>
      <c r="E2" s="90"/>
      <c r="F2" s="91"/>
      <c r="G2" s="20"/>
      <c r="H2" s="20"/>
    </row>
    <row r="3" spans="1:11" ht="30.75" thickBot="1" x14ac:dyDescent="0.3">
      <c r="B3" s="8"/>
      <c r="C3" s="16"/>
      <c r="D3" s="38" t="s">
        <v>2</v>
      </c>
      <c r="E3" s="75">
        <v>0.27083333333333331</v>
      </c>
      <c r="F3" s="15">
        <v>0</v>
      </c>
      <c r="G3" s="73"/>
      <c r="H3" s="74"/>
    </row>
    <row r="4" spans="1:11" ht="42.75" thickBot="1" x14ac:dyDescent="0.3">
      <c r="B4" s="72" t="s">
        <v>112</v>
      </c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31</v>
      </c>
      <c r="B5" s="69" t="s">
        <v>39</v>
      </c>
      <c r="C5" s="66"/>
      <c r="D5" s="68"/>
      <c r="E5" s="30"/>
      <c r="F5" s="30">
        <f>D5-E5-C5</f>
        <v>0</v>
      </c>
      <c r="G5" s="44">
        <f t="shared" ref="G5:G28" si="0">IF(OR(ISBLANK(F5),F5=0),0,IF(E$3&gt;F5,"-","")&amp;TEXT(ABS(F5-E$3),"hh:mm"))</f>
        <v>0</v>
      </c>
      <c r="H5" s="48"/>
      <c r="I5" s="3"/>
    </row>
    <row r="6" spans="1:11" x14ac:dyDescent="0.25">
      <c r="A6" s="86"/>
      <c r="B6" s="63" t="s">
        <v>40</v>
      </c>
      <c r="C6" s="67"/>
      <c r="D6" s="24"/>
      <c r="E6" s="24"/>
      <c r="F6" s="24">
        <f t="shared" ref="F6:F34" si="1">D6-E6-C6</f>
        <v>0</v>
      </c>
      <c r="G6" s="44">
        <f t="shared" si="0"/>
        <v>0</v>
      </c>
      <c r="H6" s="47"/>
      <c r="I6" s="3"/>
    </row>
    <row r="7" spans="1:11" x14ac:dyDescent="0.25">
      <c r="A7" s="86"/>
      <c r="B7" s="63" t="s">
        <v>41</v>
      </c>
      <c r="C7" s="67"/>
      <c r="D7" s="24"/>
      <c r="E7" s="24"/>
      <c r="F7" s="24">
        <f t="shared" si="1"/>
        <v>0</v>
      </c>
      <c r="G7" s="44">
        <f t="shared" si="0"/>
        <v>0</v>
      </c>
      <c r="H7" s="47"/>
    </row>
    <row r="8" spans="1:11" x14ac:dyDescent="0.25">
      <c r="A8" s="86"/>
      <c r="B8" s="63" t="s">
        <v>42</v>
      </c>
      <c r="C8" s="67"/>
      <c r="D8" s="24"/>
      <c r="E8" s="24"/>
      <c r="F8" s="24">
        <f t="shared" si="1"/>
        <v>0</v>
      </c>
      <c r="G8" s="44">
        <f t="shared" si="0"/>
        <v>0</v>
      </c>
      <c r="H8" s="47"/>
    </row>
    <row r="9" spans="1:11" x14ac:dyDescent="0.25">
      <c r="A9" s="86"/>
      <c r="B9" s="63" t="s">
        <v>43</v>
      </c>
      <c r="C9" s="67"/>
      <c r="D9" s="24"/>
      <c r="E9" s="24"/>
      <c r="F9" s="24">
        <f t="shared" si="1"/>
        <v>0</v>
      </c>
      <c r="G9" s="44">
        <f t="shared" si="0"/>
        <v>0</v>
      </c>
      <c r="H9" s="47"/>
      <c r="I9" s="2"/>
      <c r="J9" s="2"/>
    </row>
    <row r="10" spans="1:11" ht="15.75" thickBot="1" x14ac:dyDescent="0.3">
      <c r="A10" s="87"/>
      <c r="B10" s="64" t="s">
        <v>44</v>
      </c>
      <c r="C10" s="71"/>
      <c r="D10" s="25"/>
      <c r="E10" s="25"/>
      <c r="F10" s="25">
        <f t="shared" si="1"/>
        <v>0</v>
      </c>
      <c r="G10" s="45">
        <f t="shared" si="0"/>
        <v>0</v>
      </c>
      <c r="H10" s="53"/>
    </row>
    <row r="11" spans="1:11" x14ac:dyDescent="0.25">
      <c r="A11" s="85" t="s">
        <v>32</v>
      </c>
      <c r="B11" s="65" t="s">
        <v>45</v>
      </c>
      <c r="C11" s="70"/>
      <c r="D11" s="26"/>
      <c r="E11" s="26"/>
      <c r="F11" s="26">
        <f t="shared" si="1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46</v>
      </c>
      <c r="C12" s="67"/>
      <c r="D12" s="24"/>
      <c r="E12" s="24"/>
      <c r="F12" s="26">
        <f t="shared" si="1"/>
        <v>0</v>
      </c>
      <c r="G12" s="44">
        <f t="shared" si="0"/>
        <v>0</v>
      </c>
      <c r="H12" s="47"/>
    </row>
    <row r="13" spans="1:11" x14ac:dyDescent="0.25">
      <c r="A13" s="86"/>
      <c r="B13" s="63" t="s">
        <v>47</v>
      </c>
      <c r="C13" s="67"/>
      <c r="D13" s="24"/>
      <c r="E13" s="24"/>
      <c r="F13" s="26">
        <f t="shared" si="1"/>
        <v>0</v>
      </c>
      <c r="G13" s="44">
        <f t="shared" si="0"/>
        <v>0</v>
      </c>
      <c r="H13" s="47"/>
    </row>
    <row r="14" spans="1:11" x14ac:dyDescent="0.25">
      <c r="A14" s="86"/>
      <c r="B14" s="63" t="s">
        <v>49</v>
      </c>
      <c r="C14" s="67"/>
      <c r="D14" s="24"/>
      <c r="E14" s="24"/>
      <c r="F14" s="26">
        <f t="shared" si="1"/>
        <v>0</v>
      </c>
      <c r="G14" s="44">
        <f t="shared" si="0"/>
        <v>0</v>
      </c>
      <c r="H14" s="47"/>
    </row>
    <row r="15" spans="1:11" x14ac:dyDescent="0.25">
      <c r="A15" s="86"/>
      <c r="B15" s="63" t="s">
        <v>48</v>
      </c>
      <c r="C15" s="67"/>
      <c r="D15" s="24"/>
      <c r="E15" s="24"/>
      <c r="F15" s="26">
        <f t="shared" si="1"/>
        <v>0</v>
      </c>
      <c r="G15" s="44">
        <f t="shared" si="0"/>
        <v>0</v>
      </c>
      <c r="H15" s="47"/>
    </row>
    <row r="16" spans="1:11" ht="15.75" thickBot="1" x14ac:dyDescent="0.3">
      <c r="A16" s="87"/>
      <c r="B16" s="64" t="s">
        <v>50</v>
      </c>
      <c r="C16" s="71"/>
      <c r="D16" s="25"/>
      <c r="E16" s="27"/>
      <c r="F16" s="25">
        <f t="shared" si="1"/>
        <v>0</v>
      </c>
      <c r="G16" s="45">
        <f t="shared" si="0"/>
        <v>0</v>
      </c>
      <c r="H16" s="53"/>
      <c r="K16" s="6"/>
    </row>
    <row r="17" spans="1:8" x14ac:dyDescent="0.25">
      <c r="A17" s="85" t="s">
        <v>33</v>
      </c>
      <c r="B17" s="65" t="s">
        <v>51</v>
      </c>
      <c r="C17" s="70"/>
      <c r="D17" s="26"/>
      <c r="E17" s="26"/>
      <c r="F17" s="26">
        <f t="shared" si="1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52</v>
      </c>
      <c r="C18" s="67"/>
      <c r="D18" s="24"/>
      <c r="E18" s="24"/>
      <c r="F18" s="26">
        <f t="shared" si="1"/>
        <v>0</v>
      </c>
      <c r="G18" s="44">
        <f t="shared" si="0"/>
        <v>0</v>
      </c>
      <c r="H18" s="47"/>
    </row>
    <row r="19" spans="1:8" x14ac:dyDescent="0.25">
      <c r="A19" s="86"/>
      <c r="B19" s="63" t="s">
        <v>53</v>
      </c>
      <c r="C19" s="67"/>
      <c r="D19" s="24"/>
      <c r="E19" s="24"/>
      <c r="F19" s="26">
        <f t="shared" si="1"/>
        <v>0</v>
      </c>
      <c r="G19" s="44">
        <f t="shared" si="0"/>
        <v>0</v>
      </c>
      <c r="H19" s="47"/>
    </row>
    <row r="20" spans="1:8" x14ac:dyDescent="0.25">
      <c r="A20" s="86"/>
      <c r="B20" s="63" t="s">
        <v>54</v>
      </c>
      <c r="C20" s="67"/>
      <c r="D20" s="24"/>
      <c r="E20" s="24"/>
      <c r="F20" s="26">
        <f t="shared" si="1"/>
        <v>0</v>
      </c>
      <c r="G20" s="44">
        <f t="shared" si="0"/>
        <v>0</v>
      </c>
      <c r="H20" s="47"/>
    </row>
    <row r="21" spans="1:8" x14ac:dyDescent="0.25">
      <c r="A21" s="86"/>
      <c r="B21" s="63" t="s">
        <v>55</v>
      </c>
      <c r="C21" s="67"/>
      <c r="D21" s="24"/>
      <c r="E21" s="24"/>
      <c r="F21" s="26">
        <f t="shared" si="1"/>
        <v>0</v>
      </c>
      <c r="G21" s="44">
        <f t="shared" si="0"/>
        <v>0</v>
      </c>
      <c r="H21" s="47"/>
    </row>
    <row r="22" spans="1:8" ht="15.75" thickBot="1" x14ac:dyDescent="0.3">
      <c r="A22" s="87"/>
      <c r="B22" s="64" t="s">
        <v>56</v>
      </c>
      <c r="C22" s="71"/>
      <c r="D22" s="25"/>
      <c r="E22" s="25"/>
      <c r="F22" s="25">
        <f t="shared" si="1"/>
        <v>0</v>
      </c>
      <c r="G22" s="45">
        <f t="shared" si="0"/>
        <v>0</v>
      </c>
      <c r="H22" s="53"/>
    </row>
    <row r="23" spans="1:8" x14ac:dyDescent="0.25">
      <c r="A23" s="82" t="s">
        <v>69</v>
      </c>
      <c r="B23" s="65" t="s">
        <v>57</v>
      </c>
      <c r="C23" s="70"/>
      <c r="D23" s="26"/>
      <c r="E23" s="26"/>
      <c r="F23" s="26">
        <f t="shared" si="1"/>
        <v>0</v>
      </c>
      <c r="G23" s="46">
        <f>IF(OR(ISBLANK(F23),F23=0),0,IF(E$3&gt;F23,"-","")&amp;TEXT(ABS(F23-E$3),"hh:mm"))</f>
        <v>0</v>
      </c>
      <c r="H23" s="48"/>
    </row>
    <row r="24" spans="1:8" x14ac:dyDescent="0.25">
      <c r="A24" s="83"/>
      <c r="B24" s="63" t="s">
        <v>58</v>
      </c>
      <c r="C24" s="67"/>
      <c r="D24" s="24"/>
      <c r="E24" s="24"/>
      <c r="F24" s="26">
        <f t="shared" si="1"/>
        <v>0</v>
      </c>
      <c r="G24" s="44">
        <f t="shared" si="0"/>
        <v>0</v>
      </c>
      <c r="H24" s="47"/>
    </row>
    <row r="25" spans="1:8" x14ac:dyDescent="0.25">
      <c r="A25" s="83"/>
      <c r="B25" s="63" t="s">
        <v>59</v>
      </c>
      <c r="C25" s="67"/>
      <c r="D25" s="24"/>
      <c r="E25" s="24"/>
      <c r="F25" s="26">
        <f t="shared" si="1"/>
        <v>0</v>
      </c>
      <c r="G25" s="44">
        <f t="shared" si="0"/>
        <v>0</v>
      </c>
      <c r="H25" s="47"/>
    </row>
    <row r="26" spans="1:8" x14ac:dyDescent="0.25">
      <c r="A26" s="83"/>
      <c r="B26" s="63" t="s">
        <v>60</v>
      </c>
      <c r="C26" s="67"/>
      <c r="D26" s="24"/>
      <c r="E26" s="24"/>
      <c r="F26" s="26">
        <f t="shared" si="1"/>
        <v>0</v>
      </c>
      <c r="G26" s="44">
        <f t="shared" si="0"/>
        <v>0</v>
      </c>
      <c r="H26" s="47"/>
    </row>
    <row r="27" spans="1:8" x14ac:dyDescent="0.25">
      <c r="A27" s="83"/>
      <c r="B27" s="63" t="s">
        <v>61</v>
      </c>
      <c r="C27" s="67"/>
      <c r="D27" s="24"/>
      <c r="E27" s="24"/>
      <c r="F27" s="26">
        <f t="shared" si="1"/>
        <v>0</v>
      </c>
      <c r="G27" s="44">
        <f t="shared" si="0"/>
        <v>0</v>
      </c>
      <c r="H27" s="47"/>
    </row>
    <row r="28" spans="1:8" ht="15.75" thickBot="1" x14ac:dyDescent="0.3">
      <c r="A28" s="84"/>
      <c r="B28" s="64" t="s">
        <v>62</v>
      </c>
      <c r="C28" s="71"/>
      <c r="D28" s="25"/>
      <c r="E28" s="25"/>
      <c r="F28" s="25">
        <f t="shared" si="1"/>
        <v>0</v>
      </c>
      <c r="G28" s="45">
        <f t="shared" si="0"/>
        <v>0</v>
      </c>
      <c r="H28" s="53"/>
    </row>
    <row r="29" spans="1:8" x14ac:dyDescent="0.25">
      <c r="A29" s="82" t="s">
        <v>70</v>
      </c>
      <c r="B29" s="65" t="s">
        <v>64</v>
      </c>
      <c r="C29" s="70"/>
      <c r="D29" s="26"/>
      <c r="E29" s="26"/>
      <c r="F29" s="26">
        <f t="shared" si="1"/>
        <v>0</v>
      </c>
      <c r="G29" s="46">
        <f>IF(OR(ISBLANK(F29),F29=0),0,IF(E$3&gt;F29,"-","")&amp;TEXT(ABS(F29-E$3),"hh:mm"))</f>
        <v>0</v>
      </c>
      <c r="H29" s="48"/>
    </row>
    <row r="30" spans="1:8" x14ac:dyDescent="0.25">
      <c r="A30" s="83"/>
      <c r="B30" s="63" t="s">
        <v>65</v>
      </c>
      <c r="C30" s="67"/>
      <c r="D30" s="24"/>
      <c r="E30" s="24"/>
      <c r="F30" s="26">
        <f t="shared" si="1"/>
        <v>0</v>
      </c>
      <c r="G30" s="44">
        <f t="shared" ref="G30:G34" si="2">IF(OR(ISBLANK(F30),F30=0),0,IF(E$3&gt;F30,"-","")&amp;TEXT(ABS(F30-E$3),"hh:mm"))</f>
        <v>0</v>
      </c>
      <c r="H30" s="47"/>
    </row>
    <row r="31" spans="1:8" x14ac:dyDescent="0.25">
      <c r="A31" s="83"/>
      <c r="B31" s="63" t="s">
        <v>66</v>
      </c>
      <c r="C31" s="67"/>
      <c r="D31" s="24"/>
      <c r="E31" s="24"/>
      <c r="F31" s="26">
        <f t="shared" si="1"/>
        <v>0</v>
      </c>
      <c r="G31" s="44">
        <f t="shared" si="2"/>
        <v>0</v>
      </c>
      <c r="H31" s="47"/>
    </row>
    <row r="32" spans="1:8" x14ac:dyDescent="0.25">
      <c r="A32" s="83"/>
      <c r="B32" s="63" t="s">
        <v>67</v>
      </c>
      <c r="C32" s="67"/>
      <c r="D32" s="24"/>
      <c r="E32" s="24"/>
      <c r="F32" s="26">
        <f t="shared" si="1"/>
        <v>0</v>
      </c>
      <c r="G32" s="44">
        <f t="shared" si="2"/>
        <v>0</v>
      </c>
      <c r="H32" s="47"/>
    </row>
    <row r="33" spans="1:8" x14ac:dyDescent="0.25">
      <c r="A33" s="83"/>
      <c r="B33" s="63" t="s">
        <v>29</v>
      </c>
      <c r="C33" s="67"/>
      <c r="D33" s="24"/>
      <c r="E33" s="24"/>
      <c r="F33" s="26">
        <f t="shared" si="1"/>
        <v>0</v>
      </c>
      <c r="G33" s="44">
        <f t="shared" si="2"/>
        <v>0</v>
      </c>
      <c r="H33" s="47"/>
    </row>
    <row r="34" spans="1:8" ht="15.75" thickBot="1" x14ac:dyDescent="0.3">
      <c r="A34" s="84"/>
      <c r="B34" s="64" t="s">
        <v>63</v>
      </c>
      <c r="C34" s="71"/>
      <c r="D34" s="25"/>
      <c r="E34" s="25"/>
      <c r="F34" s="25">
        <f t="shared" si="1"/>
        <v>0</v>
      </c>
      <c r="G34" s="45">
        <f t="shared" si="2"/>
        <v>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cm="1">
        <f t="array" ref="G36">IF(SUM(E5:E28)&gt;SUM(F5:F32),-1,1)*(ABS(SUM(IF(SUBSTITUTE(G5:G32,"-","")=G5:G32,G5:G32*1))-SUM(IF(SUBSTITUTE(G5:G32,"-","")&lt;&gt;G5:G32,SUBSTITUTE(G5:G32,"-","")*1))))</f>
        <v>0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50"/>
  <sheetViews>
    <sheetView topLeftCell="A4" zoomScaleNormal="100" workbookViewId="0">
      <selection activeCell="A35" sqref="A35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111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109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70</v>
      </c>
      <c r="B5" s="69" t="s">
        <v>39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36</v>
      </c>
      <c r="C6" s="67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27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28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63" t="s">
        <v>73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74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71</v>
      </c>
      <c r="B11" s="65" t="s">
        <v>75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76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77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78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63" t="s">
        <v>79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80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103</v>
      </c>
      <c r="B17" s="65" t="s">
        <v>81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82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63" t="s">
        <v>83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63" t="s">
        <v>84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63" t="s">
        <v>85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64" t="s">
        <v>86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x14ac:dyDescent="0.25">
      <c r="A23" s="82" t="s">
        <v>72</v>
      </c>
      <c r="B23" s="65" t="s">
        <v>87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x14ac:dyDescent="0.25">
      <c r="A24" s="83"/>
      <c r="B24" s="63" t="s">
        <v>88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x14ac:dyDescent="0.25">
      <c r="A25" s="83"/>
      <c r="B25" s="63" t="s">
        <v>89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x14ac:dyDescent="0.25">
      <c r="A26" s="83"/>
      <c r="B26" s="63" t="s">
        <v>90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x14ac:dyDescent="0.25">
      <c r="A27" s="83"/>
      <c r="B27" s="63" t="s">
        <v>91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84"/>
      <c r="B28" s="64" t="s">
        <v>92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x14ac:dyDescent="0.25">
      <c r="A29" s="82" t="s">
        <v>99</v>
      </c>
      <c r="B29" s="65" t="s">
        <v>93</v>
      </c>
      <c r="C29" s="70"/>
      <c r="D29" s="26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x14ac:dyDescent="0.25">
      <c r="A30" s="83"/>
      <c r="B30" s="63" t="s">
        <v>94</v>
      </c>
      <c r="C30" s="67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x14ac:dyDescent="0.25">
      <c r="A31" s="83"/>
      <c r="B31" s="63" t="s">
        <v>95</v>
      </c>
      <c r="C31" s="67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x14ac:dyDescent="0.25">
      <c r="A32" s="83"/>
      <c r="B32" s="63" t="s">
        <v>96</v>
      </c>
      <c r="C32" s="67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x14ac:dyDescent="0.25">
      <c r="A33" s="83"/>
      <c r="B33" s="63" t="s">
        <v>97</v>
      </c>
      <c r="C33" s="67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84"/>
      <c r="B34" s="64" t="s">
        <v>98</v>
      </c>
      <c r="C34" s="71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cm="1">
        <f t="array" ref="G36">IF(SUM(E5:E28)&gt;SUM(F5:F32),-1,1)*(ABS(SUM(IF(SUBSTITUTE(G5:G32,"-","")=G5:G32,G5:G32*1))-SUM(IF(SUBSTITUTE(G5:G32,"-","")&lt;&gt;G5:G32,SUBSTITUTE(G5:G32,"-","")*1))))</f>
        <v>0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50"/>
  <sheetViews>
    <sheetView topLeftCell="A7" zoomScaleNormal="100" workbookViewId="0">
      <selection activeCell="D26" sqref="D26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17"/>
      <c r="B1" s="88" t="s">
        <v>111</v>
      </c>
      <c r="C1" s="88"/>
      <c r="D1" s="88"/>
      <c r="E1" s="88"/>
      <c r="F1" s="88"/>
      <c r="G1" s="18"/>
      <c r="H1" s="21"/>
    </row>
    <row r="2" spans="1:11" ht="31.5" customHeight="1" thickBot="1" x14ac:dyDescent="0.3">
      <c r="A2" s="19">
        <v>0.29166666666666669</v>
      </c>
      <c r="B2" s="89" t="s">
        <v>110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100</v>
      </c>
      <c r="B5" s="69" t="s">
        <v>115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116</v>
      </c>
      <c r="C6" s="67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117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118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63" t="s">
        <v>119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120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101</v>
      </c>
      <c r="B11" s="65" t="s">
        <v>121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122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123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124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63" t="s">
        <v>125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126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102</v>
      </c>
      <c r="B17" s="65" t="s">
        <v>127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128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77" t="s">
        <v>129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63" t="s">
        <v>130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63" t="s">
        <v>131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64" t="s">
        <v>132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x14ac:dyDescent="0.25">
      <c r="A23" s="96" t="s">
        <v>104</v>
      </c>
      <c r="B23" s="65" t="s">
        <v>133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x14ac:dyDescent="0.25">
      <c r="A24" s="97"/>
      <c r="B24" s="63" t="s">
        <v>134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x14ac:dyDescent="0.25">
      <c r="A25" s="97"/>
      <c r="B25" s="63" t="s">
        <v>23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x14ac:dyDescent="0.25">
      <c r="A26" s="97"/>
      <c r="B26" s="63" t="s">
        <v>135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x14ac:dyDescent="0.25">
      <c r="A27" s="97"/>
      <c r="B27" s="63" t="s">
        <v>136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8"/>
      <c r="B28" s="64" t="s">
        <v>137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x14ac:dyDescent="0.25">
      <c r="A29" s="96" t="s">
        <v>105</v>
      </c>
      <c r="B29" s="36" t="s">
        <v>138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x14ac:dyDescent="0.25">
      <c r="A30" s="97"/>
      <c r="B30" s="31" t="s">
        <v>139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x14ac:dyDescent="0.25">
      <c r="A31" s="97"/>
      <c r="B31" s="31" t="s">
        <v>27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x14ac:dyDescent="0.25">
      <c r="A32" s="97"/>
      <c r="B32" s="31" t="s">
        <v>28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x14ac:dyDescent="0.25">
      <c r="A33" s="97"/>
      <c r="B33" s="31" t="s">
        <v>29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8"/>
      <c r="B34" s="28" t="s">
        <v>63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32"/>
      <c r="B35" s="3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cm="1">
        <f t="array" ref="G36">IF(SUM(E5:E28)&gt;SUM(F5:F32),-1,1)*(ABS(SUM(IF(SUBSTITUTE(G5:G32,"-","")=G5:G32,G5:G32*1))-SUM(IF(SUBSTITUTE(G5:G32,"-","")&lt;&gt;G5:G32,SUBSTITUTE(G5:G32,"-","")*1))))</f>
        <v>0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B1:F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50"/>
  <sheetViews>
    <sheetView topLeftCell="A4" zoomScaleNormal="100" workbookViewId="0">
      <selection activeCell="N12" sqref="N12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93" t="s">
        <v>111</v>
      </c>
      <c r="B1" s="94"/>
      <c r="C1" s="94"/>
      <c r="D1" s="94"/>
      <c r="E1" s="94"/>
      <c r="F1" s="94"/>
      <c r="G1" s="95"/>
      <c r="H1" s="21"/>
    </row>
    <row r="2" spans="1:11" ht="31.5" customHeight="1" thickBot="1" x14ac:dyDescent="0.3">
      <c r="A2" s="19">
        <v>0.29166666666666669</v>
      </c>
      <c r="B2" s="89" t="s">
        <v>113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105</v>
      </c>
      <c r="B5" s="69" t="s">
        <v>39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36</v>
      </c>
      <c r="C6" s="67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140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141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63" t="s">
        <v>142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143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106</v>
      </c>
      <c r="B11" s="65" t="s">
        <v>144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46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47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49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63" t="s">
        <v>48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50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107</v>
      </c>
      <c r="B17" s="65" t="s">
        <v>51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52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63" t="s">
        <v>53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63" t="s">
        <v>54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63" t="s">
        <v>55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64" t="s">
        <v>56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108</v>
      </c>
      <c r="B23" s="65" t="s">
        <v>57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ht="15.75" thickBot="1" x14ac:dyDescent="0.3">
      <c r="A24" s="92"/>
      <c r="B24" s="63" t="s">
        <v>58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63" t="s">
        <v>59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63" t="s">
        <v>60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63" t="s">
        <v>61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64" t="s">
        <v>62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149</v>
      </c>
      <c r="B29" s="36" t="s">
        <v>64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ht="15.75" thickBot="1" x14ac:dyDescent="0.3">
      <c r="A30" s="92"/>
      <c r="B30" s="31" t="s">
        <v>65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66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ht="15.75" thickBot="1" x14ac:dyDescent="0.3">
      <c r="A32" s="92"/>
      <c r="B32" s="31" t="s">
        <v>67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ht="15.75" thickBot="1" x14ac:dyDescent="0.3">
      <c r="A33" s="92"/>
      <c r="B33" s="31" t="s">
        <v>29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2"/>
      <c r="B34" s="28" t="s">
        <v>63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61"/>
      <c r="B35" s="61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cm="1">
        <f t="array" ref="G36">IF(SUM(E5:E28)&gt;SUM(F5:F32),-1,1)*(ABS(SUM(IF(SUBSTITUTE(G5:G32,"-","")=G5:G32,G5:G32*1))-SUM(IF(SUBSTITUTE(G5:G32,"-","")&lt;&gt;G5:G32,SUBSTITUTE(G5:G32,"-","")*1))))</f>
        <v>0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1:G1"/>
    <mergeCell ref="A29:A34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50"/>
  <sheetViews>
    <sheetView topLeftCell="A4" zoomScaleNormal="100" workbookViewId="0">
      <selection activeCell="N12" sqref="N12"/>
    </sheetView>
  </sheetViews>
  <sheetFormatPr baseColWidth="10" defaultColWidth="11.42578125" defaultRowHeight="15" x14ac:dyDescent="0.25"/>
  <cols>
    <col min="1" max="1" width="11.42578125" style="1"/>
    <col min="2" max="2" width="12.42578125" style="7" bestFit="1" customWidth="1"/>
    <col min="3" max="6" width="11.7109375" style="7" customWidth="1"/>
    <col min="7" max="7" width="12.7109375" style="7" customWidth="1"/>
    <col min="8" max="8" width="5.85546875" style="1" customWidth="1"/>
    <col min="9" max="16384" width="11.42578125" style="1"/>
  </cols>
  <sheetData>
    <row r="1" spans="1:11" ht="36" customHeight="1" thickBot="1" x14ac:dyDescent="0.3">
      <c r="A1" s="93" t="s">
        <v>111</v>
      </c>
      <c r="B1" s="94"/>
      <c r="C1" s="94"/>
      <c r="D1" s="94"/>
      <c r="E1" s="94"/>
      <c r="F1" s="94"/>
      <c r="G1" s="95"/>
      <c r="H1" s="21"/>
    </row>
    <row r="2" spans="1:11" ht="31.5" customHeight="1" thickBot="1" x14ac:dyDescent="0.3">
      <c r="A2" s="19">
        <v>0.29166666666666669</v>
      </c>
      <c r="B2" s="89" t="s">
        <v>113</v>
      </c>
      <c r="C2" s="90"/>
      <c r="D2" s="90"/>
      <c r="E2" s="90"/>
      <c r="F2" s="91"/>
      <c r="G2" s="20"/>
      <c r="H2" s="20"/>
    </row>
    <row r="3" spans="1:11" ht="30.75" thickBot="1" x14ac:dyDescent="0.3">
      <c r="C3" s="16"/>
      <c r="D3" s="38" t="s">
        <v>2</v>
      </c>
      <c r="E3" s="39">
        <v>0.29166666666666669</v>
      </c>
      <c r="F3" s="15">
        <v>0.29166666666666669</v>
      </c>
      <c r="G3" s="8"/>
    </row>
    <row r="4" spans="1:11" ht="42.75" thickBot="1" x14ac:dyDescent="0.3">
      <c r="C4" s="40" t="s">
        <v>3</v>
      </c>
      <c r="D4" s="40" t="s">
        <v>4</v>
      </c>
      <c r="E4" s="40" t="s">
        <v>0</v>
      </c>
      <c r="F4" s="41" t="s">
        <v>5</v>
      </c>
      <c r="G4" s="42" t="s">
        <v>1</v>
      </c>
      <c r="H4" s="49" t="s">
        <v>38</v>
      </c>
    </row>
    <row r="5" spans="1:11" x14ac:dyDescent="0.25">
      <c r="A5" s="85" t="s">
        <v>105</v>
      </c>
      <c r="B5" s="69" t="s">
        <v>39</v>
      </c>
      <c r="C5" s="66"/>
      <c r="D5" s="68"/>
      <c r="E5" s="30"/>
      <c r="F5" s="30">
        <f>D5-E5-C5</f>
        <v>0</v>
      </c>
      <c r="G5" s="43">
        <f>IF(OR(ISBLANK(F5),F5=0),0,IF(E$3&gt;F5,"-","")&amp;TEXT(ABS(F5-F$3),"hh:mm"))</f>
        <v>0</v>
      </c>
      <c r="H5" s="48"/>
      <c r="I5" s="3"/>
    </row>
    <row r="6" spans="1:11" x14ac:dyDescent="0.25">
      <c r="A6" s="86"/>
      <c r="B6" s="63" t="s">
        <v>36</v>
      </c>
      <c r="C6" s="67"/>
      <c r="D6" s="24"/>
      <c r="E6" s="24"/>
      <c r="F6" s="24">
        <f t="shared" ref="F6:F34" si="0">D6-E6-C6</f>
        <v>0</v>
      </c>
      <c r="G6" s="44">
        <f t="shared" ref="G6:G28" si="1">IF(OR(ISBLANK(F6),F6=0),0,IF(E$3&gt;F6,"-","")&amp;TEXT(ABS(F6-E$3),"hh:mm"))</f>
        <v>0</v>
      </c>
      <c r="H6" s="47"/>
      <c r="I6" s="3"/>
    </row>
    <row r="7" spans="1:11" x14ac:dyDescent="0.25">
      <c r="A7" s="86"/>
      <c r="B7" s="63" t="s">
        <v>140</v>
      </c>
      <c r="C7" s="67"/>
      <c r="D7" s="24"/>
      <c r="E7" s="24"/>
      <c r="F7" s="24">
        <f t="shared" si="0"/>
        <v>0</v>
      </c>
      <c r="G7" s="44">
        <f t="shared" si="1"/>
        <v>0</v>
      </c>
      <c r="H7" s="47"/>
    </row>
    <row r="8" spans="1:11" x14ac:dyDescent="0.25">
      <c r="A8" s="86"/>
      <c r="B8" s="63" t="s">
        <v>141</v>
      </c>
      <c r="C8" s="67"/>
      <c r="D8" s="24"/>
      <c r="E8" s="24"/>
      <c r="F8" s="24">
        <f t="shared" si="0"/>
        <v>0</v>
      </c>
      <c r="G8" s="44">
        <f t="shared" si="1"/>
        <v>0</v>
      </c>
      <c r="H8" s="47"/>
    </row>
    <row r="9" spans="1:11" x14ac:dyDescent="0.25">
      <c r="A9" s="86"/>
      <c r="B9" s="63" t="s">
        <v>142</v>
      </c>
      <c r="C9" s="67"/>
      <c r="D9" s="24"/>
      <c r="E9" s="24"/>
      <c r="F9" s="24">
        <f t="shared" si="0"/>
        <v>0</v>
      </c>
      <c r="G9" s="44">
        <f t="shared" si="1"/>
        <v>0</v>
      </c>
      <c r="H9" s="47"/>
      <c r="I9" s="2"/>
      <c r="J9" s="2"/>
    </row>
    <row r="10" spans="1:11" ht="15.75" thickBot="1" x14ac:dyDescent="0.3">
      <c r="A10" s="87"/>
      <c r="B10" s="64" t="s">
        <v>143</v>
      </c>
      <c r="C10" s="71"/>
      <c r="D10" s="25"/>
      <c r="E10" s="25"/>
      <c r="F10" s="25">
        <f t="shared" si="0"/>
        <v>0</v>
      </c>
      <c r="G10" s="45">
        <f t="shared" si="1"/>
        <v>0</v>
      </c>
      <c r="H10" s="53"/>
    </row>
    <row r="11" spans="1:11" x14ac:dyDescent="0.25">
      <c r="A11" s="85" t="s">
        <v>106</v>
      </c>
      <c r="B11" s="65" t="s">
        <v>144</v>
      </c>
      <c r="C11" s="70"/>
      <c r="D11" s="26"/>
      <c r="E11" s="26"/>
      <c r="F11" s="26">
        <f t="shared" si="0"/>
        <v>0</v>
      </c>
      <c r="G11" s="46">
        <f>IF(OR(ISBLANK(F11),F11=0),0,IF(E$3&gt;F11,"-","")&amp;TEXT(ABS(F11-E$3),"hh:mm"))</f>
        <v>0</v>
      </c>
      <c r="H11" s="48"/>
    </row>
    <row r="12" spans="1:11" x14ac:dyDescent="0.25">
      <c r="A12" s="86"/>
      <c r="B12" s="63" t="s">
        <v>46</v>
      </c>
      <c r="C12" s="67"/>
      <c r="D12" s="24"/>
      <c r="E12" s="24"/>
      <c r="F12" s="26">
        <f t="shared" si="0"/>
        <v>0</v>
      </c>
      <c r="G12" s="44">
        <f t="shared" si="1"/>
        <v>0</v>
      </c>
      <c r="H12" s="47"/>
    </row>
    <row r="13" spans="1:11" x14ac:dyDescent="0.25">
      <c r="A13" s="86"/>
      <c r="B13" s="63" t="s">
        <v>47</v>
      </c>
      <c r="C13" s="67"/>
      <c r="D13" s="24"/>
      <c r="E13" s="24"/>
      <c r="F13" s="26">
        <f t="shared" si="0"/>
        <v>0</v>
      </c>
      <c r="G13" s="44">
        <f t="shared" si="1"/>
        <v>0</v>
      </c>
      <c r="H13" s="47"/>
    </row>
    <row r="14" spans="1:11" x14ac:dyDescent="0.25">
      <c r="A14" s="86"/>
      <c r="B14" s="63" t="s">
        <v>49</v>
      </c>
      <c r="C14" s="67"/>
      <c r="D14" s="24"/>
      <c r="E14" s="24"/>
      <c r="F14" s="26">
        <f t="shared" si="0"/>
        <v>0</v>
      </c>
      <c r="G14" s="44">
        <f t="shared" si="1"/>
        <v>0</v>
      </c>
      <c r="H14" s="47"/>
    </row>
    <row r="15" spans="1:11" x14ac:dyDescent="0.25">
      <c r="A15" s="86"/>
      <c r="B15" s="63" t="s">
        <v>48</v>
      </c>
      <c r="C15" s="67"/>
      <c r="D15" s="24"/>
      <c r="E15" s="24"/>
      <c r="F15" s="26">
        <f t="shared" si="0"/>
        <v>0</v>
      </c>
      <c r="G15" s="44">
        <f t="shared" si="1"/>
        <v>0</v>
      </c>
      <c r="H15" s="47"/>
    </row>
    <row r="16" spans="1:11" ht="15.75" thickBot="1" x14ac:dyDescent="0.3">
      <c r="A16" s="87"/>
      <c r="B16" s="64" t="s">
        <v>50</v>
      </c>
      <c r="C16" s="71"/>
      <c r="D16" s="25"/>
      <c r="E16" s="27"/>
      <c r="F16" s="25">
        <f t="shared" si="0"/>
        <v>0</v>
      </c>
      <c r="G16" s="45">
        <f t="shared" si="1"/>
        <v>0</v>
      </c>
      <c r="H16" s="53"/>
      <c r="K16" s="6"/>
    </row>
    <row r="17" spans="1:8" x14ac:dyDescent="0.25">
      <c r="A17" s="85" t="s">
        <v>107</v>
      </c>
      <c r="B17" s="65" t="s">
        <v>51</v>
      </c>
      <c r="C17" s="70"/>
      <c r="D17" s="26"/>
      <c r="E17" s="26"/>
      <c r="F17" s="26">
        <f t="shared" si="0"/>
        <v>0</v>
      </c>
      <c r="G17" s="46">
        <f>IF(OR(ISBLANK(F17),F17=0),0,IF(E$3&gt;F17,"-","")&amp;TEXT(ABS(F17-E$3),"hh:mm"))</f>
        <v>0</v>
      </c>
      <c r="H17" s="48"/>
    </row>
    <row r="18" spans="1:8" x14ac:dyDescent="0.25">
      <c r="A18" s="86"/>
      <c r="B18" s="63" t="s">
        <v>52</v>
      </c>
      <c r="C18" s="67"/>
      <c r="D18" s="24"/>
      <c r="E18" s="24"/>
      <c r="F18" s="26">
        <f t="shared" si="0"/>
        <v>0</v>
      </c>
      <c r="G18" s="44">
        <f t="shared" si="1"/>
        <v>0</v>
      </c>
      <c r="H18" s="47"/>
    </row>
    <row r="19" spans="1:8" x14ac:dyDescent="0.25">
      <c r="A19" s="86"/>
      <c r="B19" s="63" t="s">
        <v>53</v>
      </c>
      <c r="C19" s="67"/>
      <c r="D19" s="24"/>
      <c r="E19" s="24"/>
      <c r="F19" s="26">
        <f t="shared" si="0"/>
        <v>0</v>
      </c>
      <c r="G19" s="44">
        <f t="shared" si="1"/>
        <v>0</v>
      </c>
      <c r="H19" s="47"/>
    </row>
    <row r="20" spans="1:8" x14ac:dyDescent="0.25">
      <c r="A20" s="86"/>
      <c r="B20" s="63" t="s">
        <v>54</v>
      </c>
      <c r="C20" s="67"/>
      <c r="D20" s="24"/>
      <c r="E20" s="24"/>
      <c r="F20" s="26">
        <f t="shared" si="0"/>
        <v>0</v>
      </c>
      <c r="G20" s="44">
        <f t="shared" si="1"/>
        <v>0</v>
      </c>
      <c r="H20" s="47"/>
    </row>
    <row r="21" spans="1:8" x14ac:dyDescent="0.25">
      <c r="A21" s="86"/>
      <c r="B21" s="63" t="s">
        <v>55</v>
      </c>
      <c r="C21" s="67"/>
      <c r="D21" s="24"/>
      <c r="E21" s="24"/>
      <c r="F21" s="26">
        <f t="shared" si="0"/>
        <v>0</v>
      </c>
      <c r="G21" s="44">
        <f t="shared" si="1"/>
        <v>0</v>
      </c>
      <c r="H21" s="47"/>
    </row>
    <row r="22" spans="1:8" ht="15.75" thickBot="1" x14ac:dyDescent="0.3">
      <c r="A22" s="87"/>
      <c r="B22" s="64" t="s">
        <v>56</v>
      </c>
      <c r="C22" s="71"/>
      <c r="D22" s="25"/>
      <c r="E22" s="25"/>
      <c r="F22" s="25">
        <f t="shared" si="0"/>
        <v>0</v>
      </c>
      <c r="G22" s="45">
        <f t="shared" si="1"/>
        <v>0</v>
      </c>
      <c r="H22" s="53"/>
    </row>
    <row r="23" spans="1:8" ht="15.75" thickBot="1" x14ac:dyDescent="0.3">
      <c r="A23" s="92" t="s">
        <v>108</v>
      </c>
      <c r="B23" s="65" t="s">
        <v>57</v>
      </c>
      <c r="C23" s="70"/>
      <c r="D23" s="26"/>
      <c r="E23" s="26"/>
      <c r="F23" s="26">
        <f t="shared" si="0"/>
        <v>0</v>
      </c>
      <c r="G23" s="46">
        <f>IF(OR(ISBLANK(F23),F23=0),0,IF(E$3&gt;F23,"-","")&amp;TEXT(ABS(F23-E$3),"hh:mm"))</f>
        <v>0</v>
      </c>
      <c r="H23" s="48"/>
    </row>
    <row r="24" spans="1:8" ht="15.75" thickBot="1" x14ac:dyDescent="0.3">
      <c r="A24" s="92"/>
      <c r="B24" s="63" t="s">
        <v>58</v>
      </c>
      <c r="C24" s="67"/>
      <c r="D24" s="24"/>
      <c r="E24" s="24"/>
      <c r="F24" s="26">
        <f t="shared" si="0"/>
        <v>0</v>
      </c>
      <c r="G24" s="44">
        <f t="shared" si="1"/>
        <v>0</v>
      </c>
      <c r="H24" s="47"/>
    </row>
    <row r="25" spans="1:8" ht="15.75" thickBot="1" x14ac:dyDescent="0.3">
      <c r="A25" s="92"/>
      <c r="B25" s="63" t="s">
        <v>59</v>
      </c>
      <c r="C25" s="67"/>
      <c r="D25" s="24"/>
      <c r="E25" s="24"/>
      <c r="F25" s="26">
        <f t="shared" si="0"/>
        <v>0</v>
      </c>
      <c r="G25" s="44">
        <f t="shared" si="1"/>
        <v>0</v>
      </c>
      <c r="H25" s="47"/>
    </row>
    <row r="26" spans="1:8" ht="15.75" thickBot="1" x14ac:dyDescent="0.3">
      <c r="A26" s="92"/>
      <c r="B26" s="63" t="s">
        <v>60</v>
      </c>
      <c r="C26" s="67"/>
      <c r="D26" s="24"/>
      <c r="E26" s="24"/>
      <c r="F26" s="26">
        <f t="shared" si="0"/>
        <v>0</v>
      </c>
      <c r="G26" s="44">
        <f t="shared" si="1"/>
        <v>0</v>
      </c>
      <c r="H26" s="47"/>
    </row>
    <row r="27" spans="1:8" ht="15.75" thickBot="1" x14ac:dyDescent="0.3">
      <c r="A27" s="92"/>
      <c r="B27" s="63" t="s">
        <v>61</v>
      </c>
      <c r="C27" s="67"/>
      <c r="D27" s="24"/>
      <c r="E27" s="24"/>
      <c r="F27" s="26">
        <f t="shared" si="0"/>
        <v>0</v>
      </c>
      <c r="G27" s="44">
        <f t="shared" si="1"/>
        <v>0</v>
      </c>
      <c r="H27" s="47"/>
    </row>
    <row r="28" spans="1:8" ht="15.75" thickBot="1" x14ac:dyDescent="0.3">
      <c r="A28" s="92"/>
      <c r="B28" s="64" t="s">
        <v>62</v>
      </c>
      <c r="C28" s="71"/>
      <c r="D28" s="25"/>
      <c r="E28" s="25"/>
      <c r="F28" s="25">
        <f t="shared" si="0"/>
        <v>0</v>
      </c>
      <c r="G28" s="45">
        <f t="shared" si="1"/>
        <v>0</v>
      </c>
      <c r="H28" s="53"/>
    </row>
    <row r="29" spans="1:8" ht="15.75" thickBot="1" x14ac:dyDescent="0.3">
      <c r="A29" s="92" t="s">
        <v>149</v>
      </c>
      <c r="B29" s="36" t="s">
        <v>64</v>
      </c>
      <c r="C29" s="22"/>
      <c r="D29" s="22"/>
      <c r="E29" s="26"/>
      <c r="F29" s="26">
        <f t="shared" si="0"/>
        <v>0</v>
      </c>
      <c r="G29" s="46">
        <f>IF(OR(ISBLANK(F29),F29=0),0,IF(E$3&gt;F29,"-","")&amp;TEXT(ABS(F29-E$3),"hh:mm"))</f>
        <v>0</v>
      </c>
      <c r="H29" s="48"/>
    </row>
    <row r="30" spans="1:8" ht="15.75" thickBot="1" x14ac:dyDescent="0.3">
      <c r="A30" s="92"/>
      <c r="B30" s="31" t="s">
        <v>65</v>
      </c>
      <c r="C30" s="24"/>
      <c r="D30" s="24"/>
      <c r="E30" s="24"/>
      <c r="F30" s="26">
        <f t="shared" si="0"/>
        <v>0</v>
      </c>
      <c r="G30" s="44">
        <f t="shared" ref="G30:G34" si="2">IF(OR(ISBLANK(F30),F30=0),0,IF(E$3&gt;F30,"-","")&amp;TEXT(ABS(F30-E$3),"hh:mm"))</f>
        <v>0</v>
      </c>
      <c r="H30" s="47"/>
    </row>
    <row r="31" spans="1:8" ht="15.75" thickBot="1" x14ac:dyDescent="0.3">
      <c r="A31" s="92"/>
      <c r="B31" s="31" t="s">
        <v>66</v>
      </c>
      <c r="C31" s="24"/>
      <c r="D31" s="24"/>
      <c r="E31" s="24"/>
      <c r="F31" s="26">
        <f t="shared" si="0"/>
        <v>0</v>
      </c>
      <c r="G31" s="44">
        <f t="shared" si="2"/>
        <v>0</v>
      </c>
      <c r="H31" s="47"/>
    </row>
    <row r="32" spans="1:8" ht="15.75" thickBot="1" x14ac:dyDescent="0.3">
      <c r="A32" s="92"/>
      <c r="B32" s="31" t="s">
        <v>67</v>
      </c>
      <c r="C32" s="24"/>
      <c r="D32" s="24"/>
      <c r="E32" s="24"/>
      <c r="F32" s="26">
        <f t="shared" si="0"/>
        <v>0</v>
      </c>
      <c r="G32" s="44">
        <f t="shared" si="2"/>
        <v>0</v>
      </c>
      <c r="H32" s="47"/>
    </row>
    <row r="33" spans="1:8" ht="15.75" thickBot="1" x14ac:dyDescent="0.3">
      <c r="A33" s="92"/>
      <c r="B33" s="31" t="s">
        <v>29</v>
      </c>
      <c r="C33" s="24"/>
      <c r="D33" s="24"/>
      <c r="E33" s="24"/>
      <c r="F33" s="26">
        <f t="shared" si="0"/>
        <v>0</v>
      </c>
      <c r="G33" s="44">
        <f t="shared" si="2"/>
        <v>0</v>
      </c>
      <c r="H33" s="47"/>
    </row>
    <row r="34" spans="1:8" ht="15.75" thickBot="1" x14ac:dyDescent="0.3">
      <c r="A34" s="92"/>
      <c r="B34" s="28" t="s">
        <v>63</v>
      </c>
      <c r="C34" s="25"/>
      <c r="D34" s="25"/>
      <c r="E34" s="25"/>
      <c r="F34" s="25">
        <f t="shared" si="0"/>
        <v>0</v>
      </c>
      <c r="G34" s="45">
        <f t="shared" si="2"/>
        <v>0</v>
      </c>
      <c r="H34" s="53"/>
    </row>
    <row r="35" spans="1:8" ht="15.75" thickBot="1" x14ac:dyDescent="0.3">
      <c r="A35" s="62"/>
      <c r="B35" s="62"/>
      <c r="C35" s="58"/>
      <c r="D35" s="58"/>
      <c r="E35" s="58"/>
      <c r="F35" s="58"/>
      <c r="G35" s="60"/>
      <c r="H35" s="59"/>
    </row>
    <row r="36" spans="1:8" ht="15.75" thickBot="1" x14ac:dyDescent="0.3">
      <c r="C36" s="4"/>
      <c r="D36" s="4"/>
      <c r="E36" s="5">
        <f>SUM(E5:E14)</f>
        <v>0</v>
      </c>
      <c r="F36" s="5">
        <f>SUM(F5:F14)</f>
        <v>0</v>
      </c>
      <c r="G36" s="5" cm="1">
        <f t="array" ref="G36">IF(SUM(E5:E28)&gt;SUM(F5:F32),-1,1)*(ABS(SUM(IF(SUBSTITUTE(G5:G32,"-","")=G5:G32,G5:G32*1))-SUM(IF(SUBSTITUTE(G5:G32,"-","")&lt;&gt;G5:G32,SUBSTITUTE(G5:G32,"-","")*1))))</f>
        <v>0</v>
      </c>
    </row>
    <row r="37" spans="1:8" x14ac:dyDescent="0.25">
      <c r="G37" s="12"/>
    </row>
    <row r="38" spans="1:8" x14ac:dyDescent="0.25">
      <c r="G38" s="13"/>
    </row>
    <row r="39" spans="1:8" x14ac:dyDescent="0.25">
      <c r="G39" s="12"/>
    </row>
    <row r="40" spans="1:8" x14ac:dyDescent="0.25">
      <c r="G40" s="13"/>
    </row>
    <row r="41" spans="1:8" x14ac:dyDescent="0.25">
      <c r="G41" s="13"/>
    </row>
    <row r="42" spans="1:8" x14ac:dyDescent="0.25">
      <c r="G42" s="13"/>
    </row>
    <row r="43" spans="1:8" x14ac:dyDescent="0.25">
      <c r="G43" s="13"/>
    </row>
    <row r="44" spans="1:8" x14ac:dyDescent="0.25">
      <c r="G44" s="13"/>
    </row>
    <row r="45" spans="1:8" x14ac:dyDescent="0.25">
      <c r="G45" s="13"/>
    </row>
    <row r="50" spans="7:7" x14ac:dyDescent="0.25">
      <c r="G50" s="14"/>
    </row>
  </sheetData>
  <mergeCells count="7">
    <mergeCell ref="A29:A34"/>
    <mergeCell ref="A1:G1"/>
    <mergeCell ref="B2:F2"/>
    <mergeCell ref="A5:A10"/>
    <mergeCell ref="A11:A16"/>
    <mergeCell ref="A17:A22"/>
    <mergeCell ref="A23:A28"/>
  </mergeCells>
  <conditionalFormatting sqref="G5:G28">
    <cfRule type="colorScale" priority="3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E3">
    <cfRule type="colorScale" priority="2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conditionalFormatting sqref="G29:G35">
    <cfRule type="colorScale" priority="1">
      <colorScale>
        <cfvo type="num" val="&quot;H2 &lt; I2&quot;"/>
        <cfvo type="num" val="0"/>
        <cfvo type="num" val="&quot;I2 &gt; H2&quot;"/>
        <color rgb="FFF8696B"/>
        <color rgb="FFFFEB84"/>
        <color rgb="FF63BE7B"/>
      </colorScale>
    </cfRule>
  </conditionalFormatting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AOUT EMILIE</vt:lpstr>
      <vt:lpstr>SEPT EMILIE</vt:lpstr>
      <vt:lpstr>OCT EMILIE </vt:lpstr>
      <vt:lpstr>NOV EMILIE</vt:lpstr>
      <vt:lpstr>DEC EMILIE</vt:lpstr>
      <vt:lpstr>JAN EMILIE</vt:lpstr>
      <vt:lpstr>AOUT ISABELLE</vt:lpstr>
      <vt:lpstr>SEPT ISABELLE</vt:lpstr>
      <vt:lpstr>OCT ISABELLE</vt:lpstr>
      <vt:lpstr>NOV ISABELLE</vt:lpstr>
      <vt:lpstr>DEC ISABELLE</vt:lpstr>
      <vt:lpstr>JAN ISABELLE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 FRENARD</dc:creator>
  <cp:lastModifiedBy>FRENARD Charles</cp:lastModifiedBy>
  <cp:lastPrinted>2020-08-20T09:13:09Z</cp:lastPrinted>
  <dcterms:created xsi:type="dcterms:W3CDTF">2020-04-16T11:48:03Z</dcterms:created>
  <dcterms:modified xsi:type="dcterms:W3CDTF">2020-08-20T12:28:54Z</dcterms:modified>
</cp:coreProperties>
</file>