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8"/>
  </bookViews>
  <sheets>
    <sheet name="Suivi recettes" sheetId="2" r:id="rId1"/>
    <sheet name="Calendrier" sheetId="3" r:id="rId2"/>
  </sheets>
  <definedNames>
    <definedName name="Segment_Mois">#N/A</definedName>
    <definedName name="Segment_Sem">#N/A</definedName>
    <definedName name="Segment_Statut_recette1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G2" i="2"/>
  <c r="G3" i="2"/>
  <c r="G4" i="2"/>
  <c r="G8" i="2"/>
  <c r="G53" i="2"/>
  <c r="L22" i="3" l="1"/>
  <c r="L23" i="3"/>
  <c r="L24" i="3"/>
  <c r="L2" i="3"/>
  <c r="L3" i="3"/>
  <c r="L4" i="3"/>
  <c r="G25" i="2" s="1"/>
  <c r="L5" i="3"/>
  <c r="G26" i="2" s="1"/>
  <c r="L6" i="3"/>
  <c r="L7" i="3"/>
  <c r="L8" i="3"/>
  <c r="L9" i="3"/>
  <c r="L10" i="3"/>
  <c r="L11" i="3"/>
  <c r="L12" i="3"/>
  <c r="L13" i="3"/>
  <c r="L14" i="3"/>
  <c r="G20" i="2" s="1"/>
  <c r="L15" i="3"/>
  <c r="L16" i="3"/>
  <c r="L17" i="3"/>
  <c r="L18" i="3"/>
  <c r="L19" i="3"/>
  <c r="L20" i="3"/>
  <c r="L21" i="3"/>
  <c r="L25" i="3"/>
  <c r="L26" i="3"/>
  <c r="L27" i="3"/>
  <c r="L28" i="3"/>
  <c r="L29" i="3"/>
  <c r="L30" i="3"/>
  <c r="G38" i="2" s="1"/>
  <c r="L31" i="3"/>
  <c r="L32" i="3"/>
  <c r="L33" i="3"/>
  <c r="L34" i="3"/>
  <c r="L35" i="3"/>
  <c r="L36" i="3"/>
  <c r="L37" i="3"/>
  <c r="L38" i="3"/>
  <c r="L39" i="3"/>
  <c r="G56" i="2" s="1"/>
  <c r="L40" i="3"/>
  <c r="L41" i="3"/>
  <c r="L42" i="3"/>
  <c r="L43" i="3"/>
  <c r="L44" i="3"/>
  <c r="L45" i="3"/>
  <c r="G54" i="2" l="1"/>
  <c r="G55" i="2"/>
  <c r="G30" i="2"/>
  <c r="G32" i="2"/>
  <c r="G47" i="2"/>
  <c r="G48" i="2"/>
  <c r="G57" i="2"/>
  <c r="G31" i="2"/>
  <c r="G21" i="2"/>
  <c r="G24" i="2"/>
  <c r="G29" i="2"/>
  <c r="G7" i="2"/>
  <c r="G16" i="2"/>
  <c r="G42" i="2"/>
  <c r="G33" i="2"/>
  <c r="G41" i="2"/>
  <c r="G6" i="2"/>
  <c r="G15" i="2"/>
  <c r="G43" i="2"/>
  <c r="G44" i="2"/>
  <c r="G45" i="2"/>
  <c r="G46" i="2"/>
  <c r="G36" i="2"/>
  <c r="G37" i="2"/>
  <c r="G14" i="2"/>
  <c r="G5" i="2"/>
  <c r="G13" i="2"/>
  <c r="G28" i="2"/>
  <c r="G9" i="2"/>
  <c r="G10" i="2"/>
  <c r="G11" i="2"/>
  <c r="G40" i="2"/>
  <c r="G23" i="2"/>
  <c r="G51" i="2"/>
  <c r="G52" i="2"/>
  <c r="G12" i="2"/>
  <c r="G27" i="2"/>
  <c r="G22" i="2"/>
  <c r="G49" i="2"/>
  <c r="G50" i="2"/>
  <c r="G34" i="2"/>
  <c r="G35" i="2"/>
  <c r="G39" i="2"/>
  <c r="G18" i="2"/>
  <c r="G19" i="2"/>
  <c r="G17" i="2"/>
  <c r="B21" i="2" l="1"/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</calcChain>
</file>

<file path=xl/sharedStrings.xml><?xml version="1.0" encoding="utf-8"?>
<sst xmlns="http://schemas.openxmlformats.org/spreadsheetml/2006/main" count="265" uniqueCount="89">
  <si>
    <t>Code</t>
  </si>
  <si>
    <t>N076BOLS000</t>
  </si>
  <si>
    <t>N076BOLS001</t>
  </si>
  <si>
    <t>N076BOLS002</t>
  </si>
  <si>
    <t>N076BOLS003</t>
  </si>
  <si>
    <t>N076BOLS004</t>
  </si>
  <si>
    <t>N076BOLS005</t>
  </si>
  <si>
    <t>N076BOLS006</t>
  </si>
  <si>
    <t>N076BOLS007</t>
  </si>
  <si>
    <t>N076BOLS008</t>
  </si>
  <si>
    <t>N076BOLS010</t>
  </si>
  <si>
    <t>N076BOLS011</t>
  </si>
  <si>
    <t>N076BOLS012</t>
  </si>
  <si>
    <t>N076BOLS013</t>
  </si>
  <si>
    <t>N076BOLS014</t>
  </si>
  <si>
    <t>N076BOLS015</t>
  </si>
  <si>
    <t>N076BOLS016</t>
  </si>
  <si>
    <t>N076BOLS017</t>
  </si>
  <si>
    <t>N076BOLS018</t>
  </si>
  <si>
    <t>N076BOLS019</t>
  </si>
  <si>
    <t>N076BOLS020</t>
  </si>
  <si>
    <t>N076BOLS021</t>
  </si>
  <si>
    <t>N076BOLS022</t>
  </si>
  <si>
    <t>N076BOLS023</t>
  </si>
  <si>
    <t>N076BOLS063</t>
  </si>
  <si>
    <t>N076BOLS091</t>
  </si>
  <si>
    <t>N076BOLS093</t>
  </si>
  <si>
    <t>N076BOLS099</t>
  </si>
  <si>
    <t>N076CECS000</t>
  </si>
  <si>
    <t>N076CECS050</t>
  </si>
  <si>
    <t>N076CECS053</t>
  </si>
  <si>
    <t>N076CECS054</t>
  </si>
  <si>
    <t>N076CECS055</t>
  </si>
  <si>
    <t>N076CECS056</t>
  </si>
  <si>
    <t>N076CECS057</t>
  </si>
  <si>
    <t>N076CECS058</t>
  </si>
  <si>
    <t>N076CECS059</t>
  </si>
  <si>
    <t>N076CECS061</t>
  </si>
  <si>
    <t>N076CECS062</t>
  </si>
  <si>
    <t>N076CECS083</t>
  </si>
  <si>
    <t>N076CECS084</t>
  </si>
  <si>
    <t>N076LILS000</t>
  </si>
  <si>
    <t>N076LILS024</t>
  </si>
  <si>
    <t>N076LILS025</t>
  </si>
  <si>
    <t>N076LILS026</t>
  </si>
  <si>
    <t>N076LILS027</t>
  </si>
  <si>
    <t>N076LILS028</t>
  </si>
  <si>
    <t>N076LILS029</t>
  </si>
  <si>
    <t>N076LILS031</t>
  </si>
  <si>
    <t>N076LILS032</t>
  </si>
  <si>
    <t>N076LILS033</t>
  </si>
  <si>
    <t>N076LILS034</t>
  </si>
  <si>
    <t>N076LILS035</t>
  </si>
  <si>
    <t>N076LILS036</t>
  </si>
  <si>
    <t>N076LILS038</t>
  </si>
  <si>
    <t>N076LILS039</t>
  </si>
  <si>
    <t>N076LILS040</t>
  </si>
  <si>
    <t>Statut recette</t>
  </si>
  <si>
    <t>PV recette</t>
  </si>
  <si>
    <t>Date Recette</t>
  </si>
  <si>
    <t>Pre-DOE</t>
  </si>
  <si>
    <t>ok</t>
  </si>
  <si>
    <t>PDOE</t>
  </si>
  <si>
    <t>Mois</t>
  </si>
  <si>
    <t>Jour</t>
  </si>
  <si>
    <t>Aout</t>
  </si>
  <si>
    <t>Prépa recette</t>
  </si>
  <si>
    <t>Lun.</t>
  </si>
  <si>
    <t>Mar.</t>
  </si>
  <si>
    <t>Mer.</t>
  </si>
  <si>
    <t>Jeu.</t>
  </si>
  <si>
    <t>Ven.</t>
  </si>
  <si>
    <t>Sam.</t>
  </si>
  <si>
    <t>Dim.</t>
  </si>
  <si>
    <t>Date</t>
  </si>
  <si>
    <t>Sept</t>
  </si>
  <si>
    <t>Sem</t>
  </si>
  <si>
    <t>Nb</t>
  </si>
  <si>
    <t>copy_date</t>
  </si>
  <si>
    <t/>
  </si>
  <si>
    <t>Matin (F)</t>
  </si>
  <si>
    <t>Matin (P)</t>
  </si>
  <si>
    <t>Après-midi (P)</t>
  </si>
  <si>
    <t>Après-midi (F)</t>
  </si>
  <si>
    <t>Matin (L)</t>
  </si>
  <si>
    <t>Après-midi (L)</t>
  </si>
  <si>
    <t>index equiv</t>
  </si>
  <si>
    <t>equiv</t>
  </si>
  <si>
    <t>multi 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</si>
</sst>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/>
    <xf numFmtId="0" fontId="0" fillId="5" borderId="0" xfId="0" applyFill="1"/>
    <xf numFmtId="0" fontId="0" fillId="6" borderId="0" xfId="0" applyFill="1"/>
    <xf numFmtId="0" fontId="0" fillId="8" borderId="0" xfId="0" applyFill="1"/>
    <xf numFmtId="0" fontId="0" fillId="7" borderId="0" xfId="0" applyFill="1"/>
    <xf numFmtId="0" fontId="0" fillId="4" borderId="0" xfId="0" applyFill="1"/>
  </cellXfs>
  <cellStyles count="1">
    <cellStyle name="Normal" xfId="0" builtinId="0"/>
  </cellStyles>
  <dxfs count="23">
    <dxf>
      <numFmt numFmtId="19" formatCode="dd/mm/yyyy"/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3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426720</xdr:colOff>
      <xdr:row>1</xdr:row>
      <xdr:rowOff>38100</xdr:rowOff>
    </xdr:from>
    <xdr:to>
      <xdr:col>22</xdr:col>
      <xdr:colOff>426720</xdr:colOff>
      <xdr:row>14</xdr:row>
      <xdr:rowOff>127635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tatut recet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 recet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681960" y="22098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342900</xdr:colOff>
      <xdr:row>0</xdr:row>
      <xdr:rowOff>91440</xdr:rowOff>
    </xdr:from>
    <xdr:to>
      <xdr:col>20</xdr:col>
      <xdr:colOff>419100</xdr:colOff>
      <xdr:row>13</xdr:row>
      <xdr:rowOff>180975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0000" y="9144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18</xdr:col>
      <xdr:colOff>381000</xdr:colOff>
      <xdr:row>15</xdr:row>
      <xdr:rowOff>0</xdr:rowOff>
    </xdr:from>
    <xdr:to>
      <xdr:col>20</xdr:col>
      <xdr:colOff>457200</xdr:colOff>
      <xdr:row>28</xdr:row>
      <xdr:rowOff>89535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Se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78100" y="274320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t_recette1" sourceName="Statut recette">
  <extLst>
    <x:ext xmlns:x15="http://schemas.microsoft.com/office/spreadsheetml/2010/11/main" uri="{2F2917AC-EB37-4324-AD4E-5DD8C200BD13}">
      <x15:tableSlicerCache tableId="2" column="6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" sourceName="Sem">
  <extLst>
    <x:ext xmlns:x15="http://schemas.microsoft.com/office/spreadsheetml/2010/11/main" uri="{2F2917AC-EB37-4324-AD4E-5DD8C200BD13}">
      <x15:tableSlicerCache tableId="3" column="1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tatut recette 1" cache="Segment_Statut_recette1" caption="Statut recette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34950"/>
  <slicer name="Sem" cache="Segment_Sem" caption="Sem" rowHeight="234950"/>
</slicers>
</file>

<file path=xl/tables/table1.xml><?xml version="1.0" encoding="utf-8"?>
<table xmlns="http://schemas.openxmlformats.org/spreadsheetml/2006/main" id="2" name="Suivi" displayName="Suivi" ref="A1:J57" totalsRowShown="0">
  <autoFilter ref="A1:J57"/>
  <tableColumns count="10">
    <tableColumn id="4" name="Code"/>
    <tableColumn id="6" name="Statut recette" dataDxfId="22">
      <calculatedColumnFormula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calculatedColumnFormula>
    </tableColumn>
    <tableColumn id="7" name="Date Recette" dataDxfId="9">
      <calculatedColumnFormula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calculatedColumnFormula>
    </tableColumn>
    <tableColumn id="19" name="equiv" dataDxfId="8">
      <calculatedColumnFormula>MATCH(Suivi[[#This Row],[Code]],Calendrier!F:F,0)</calculatedColumnFormula>
    </tableColumn>
    <tableColumn id="18" name="index equiv" dataDxfId="7">
      <calculatedColumnFormula>INDEX(Calendrier[],(MATCH(Suivi[[#This Row],[Code]],Calendrier!F:F,0)),4)</calculatedColumnFormula>
    </tableColumn>
    <tableColumn id="1" name="multi index" dataDxfId="0">
      <calculatedColumnFormula>INDEX(Calendrier[],(MATCH(Suivi[[#This Row],[Code]],Calendrier!F:F,0)),4)
&amp;INDEX(Calendrier[],(MATCH(Suivi[[#This Row],[Code]],Calendrier!G:G,0)),4)</calculatedColumnFormula>
    </tableColumn>
    <tableColumn id="11" name="PDOE" dataDxfId="21">
      <calculatedColumnFormula>IF(OR(Suivi[[#This Row],[Date Recette]]="",Suivi[[#This Row],[Date Recette]]&lt;TODAY())=TRUE,"",DATEDIF(TODAY(),Suivi[[#This Row],[Date Recette]],"d"))</calculatedColumnFormula>
    </tableColumn>
    <tableColumn id="8" name="Pre-DOE" dataDxfId="20"/>
    <tableColumn id="9" name="Prépa recette" dataDxfId="19"/>
    <tableColumn id="10" name="PV recette" dataDxfId="1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3" name="Calendrier" displayName="Calendrier" ref="A1:L45" totalsRowShown="0">
  <autoFilter ref="A1:L45"/>
  <tableColumns count="12">
    <tableColumn id="1" name="Mois"/>
    <tableColumn id="14" name="Sem"/>
    <tableColumn id="2" name="Jour"/>
    <tableColumn id="3" name="Date" dataDxfId="17"/>
    <tableColumn id="8" name="Nb" dataDxfId="16">
      <calculatedColumnFormula>COUNTIF(Calendrier[[#This Row],[Matin (P)]:[Après-midi (L)]],"&lt;&gt;")</calculatedColumnFormula>
    </tableColumn>
    <tableColumn id="12" name="Matin (P)"/>
    <tableColumn id="5" name="Après-midi (P)" dataDxfId="15"/>
    <tableColumn id="13" name="Matin (F)" dataDxfId="14"/>
    <tableColumn id="15" name="Après-midi (F)" dataDxfId="13"/>
    <tableColumn id="16" name="Matin (L)" dataDxfId="12"/>
    <tableColumn id="17" name="Après-midi (L)" dataDxfId="11"/>
    <tableColumn id="18" name="copy_date" dataDxfId="10">
      <calculatedColumnFormula>Calendrier[[#This Row],[Date]]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7"/>
  <sheetViews>
    <sheetView tabSelected="1" workbookViewId="0">
      <selection activeCell="A2" sqref="A2"/>
    </sheetView>
  </sheetViews>
  <sheetFormatPr baseColWidth="10" defaultColWidth="8.88671875" defaultRowHeight="14.4" x14ac:dyDescent="0.3"/>
  <cols>
    <col min="1" max="1" width="13.33203125" bestFit="1" customWidth="1"/>
    <col min="2" max="2" width="18.21875" customWidth="1"/>
    <col min="3" max="6" width="15.44140625" customWidth="1"/>
    <col min="7" max="7" width="13.109375" customWidth="1"/>
    <col min="8" max="8" width="10.21875" bestFit="1" customWidth="1"/>
    <col min="9" max="9" width="13.88671875" customWidth="1"/>
    <col min="10" max="10" width="11.88671875" customWidth="1"/>
  </cols>
  <sheetData>
    <row r="1" spans="1:10" x14ac:dyDescent="0.3">
      <c r="A1" t="s">
        <v>0</v>
      </c>
      <c r="B1" s="1" t="s">
        <v>57</v>
      </c>
      <c r="C1" s="1" t="s">
        <v>59</v>
      </c>
      <c r="D1" s="1" t="s">
        <v>87</v>
      </c>
      <c r="E1" s="1" t="s">
        <v>86</v>
      </c>
      <c r="F1" s="1" t="s">
        <v>88</v>
      </c>
      <c r="G1" s="1" t="s">
        <v>62</v>
      </c>
      <c r="H1" s="2" t="s">
        <v>60</v>
      </c>
      <c r="I1" s="2" t="s">
        <v>66</v>
      </c>
      <c r="J1" s="2" t="s">
        <v>58</v>
      </c>
    </row>
    <row r="2" spans="1:10" x14ac:dyDescent="0.3">
      <c r="A2" t="s">
        <v>1</v>
      </c>
      <c r="B2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2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/>
      </c>
      <c r="D2" s="6" t="e">
        <f>MATCH(Suivi[[#This Row],[Code]],Calendrier!F:F,0)</f>
        <v>#N/A</v>
      </c>
      <c r="E2" s="3" t="e">
        <f>INDEX(Calendrier[],(MATCH(Suivi[[#This Row],[Code]],Calendrier!F:F,0)),4)</f>
        <v>#N/A</v>
      </c>
      <c r="F2" s="3" t="e">
        <f>INDEX(Calendrier[],(MATCH(Suivi[[#This Row],[Code]],Calendrier!F:F,0)),4)
&amp;INDEX(Calendrier[],(MATCH(Suivi[[#This Row],[Code]],Calendrier!G:G,0)),4)</f>
        <v>#N/A</v>
      </c>
      <c r="G2" s="6" t="str">
        <f ca="1">IF(OR(Suivi[[#This Row],[Date Recette]]="",Suivi[[#This Row],[Date Recette]]&lt;TODAY())=TRUE,"",DATEDIF(TODAY(),Suivi[[#This Row],[Date Recette]],"d"))</f>
        <v/>
      </c>
      <c r="H2" s="4"/>
      <c r="I2" s="4"/>
      <c r="J2" s="4"/>
    </row>
    <row r="3" spans="1:10" x14ac:dyDescent="0.3">
      <c r="A3" t="s">
        <v>2</v>
      </c>
      <c r="B3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3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/>
      </c>
      <c r="D3" s="6" t="e">
        <f>MATCH(Suivi[[#This Row],[Code]],Calendrier!F:F,0)</f>
        <v>#N/A</v>
      </c>
      <c r="E3" s="3" t="e">
        <f>INDEX(Calendrier[],(MATCH(Suivi[[#This Row],[Code]],Calendrier!F:F,0)),4)</f>
        <v>#N/A</v>
      </c>
      <c r="F3" s="3" t="e">
        <f>INDEX(Calendrier[],(MATCH(Suivi[[#This Row],[Code]],Calendrier!F:F,0)),4)
&amp;INDEX(Calendrier[],(MATCH(Suivi[[#This Row],[Code]],Calendrier!G:G,0)),4)</f>
        <v>#N/A</v>
      </c>
      <c r="G3" s="6" t="str">
        <f ca="1">IF(OR(Suivi[[#This Row],[Date Recette]]="",Suivi[[#This Row],[Date Recette]]&lt;TODAY())=TRUE,"",DATEDIF(TODAY(),Suivi[[#This Row],[Date Recette]],"d"))</f>
        <v/>
      </c>
      <c r="H3" s="4"/>
      <c r="I3" s="4"/>
      <c r="J3" s="4"/>
    </row>
    <row r="4" spans="1:10" x14ac:dyDescent="0.3">
      <c r="A4" t="s">
        <v>3</v>
      </c>
      <c r="B4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4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/>
      </c>
      <c r="D4" s="6" t="e">
        <f>MATCH(Suivi[[#This Row],[Code]],Calendrier!F:F,0)</f>
        <v>#N/A</v>
      </c>
      <c r="E4" s="3" t="e">
        <f>INDEX(Calendrier[],(MATCH(Suivi[[#This Row],[Code]],Calendrier!F:F,0)),4)</f>
        <v>#N/A</v>
      </c>
      <c r="F4" s="3" t="e">
        <f>INDEX(Calendrier[],(MATCH(Suivi[[#This Row],[Code]],Calendrier!F:F,0)),4)
&amp;INDEX(Calendrier[],(MATCH(Suivi[[#This Row],[Code]],Calendrier!G:G,0)),4)</f>
        <v>#N/A</v>
      </c>
      <c r="G4" s="6" t="str">
        <f ca="1">IF(OR(Suivi[[#This Row],[Date Recette]]="",Suivi[[#This Row],[Date Recette]]&lt;TODAY())=TRUE,"",DATEDIF(TODAY(),Suivi[[#This Row],[Date Recette]],"d"))</f>
        <v/>
      </c>
      <c r="H4" s="4"/>
      <c r="I4" s="4"/>
      <c r="J4" s="4"/>
    </row>
    <row r="5" spans="1:10" x14ac:dyDescent="0.3">
      <c r="A5" t="s">
        <v>4</v>
      </c>
      <c r="B5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5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07/08/2020</v>
      </c>
      <c r="D5" s="6">
        <f>MATCH(Suivi[[#This Row],[Code]],Calendrier!F:F,0)</f>
        <v>8</v>
      </c>
      <c r="E5" s="3">
        <f>INDEX(Calendrier[],(MATCH(Suivi[[#This Row],[Code]],Calendrier!F:F,0)),4)</f>
        <v>44051</v>
      </c>
      <c r="F5" s="3" t="e">
        <f>INDEX(Calendrier[],(MATCH(Suivi[[#This Row],[Code]],Calendrier!F:F,0)),4)
&amp;INDEX(Calendrier[],(MATCH(Suivi[[#This Row],[Code]],Calendrier!G:G,0)),4)</f>
        <v>#N/A</v>
      </c>
      <c r="G5" s="6" t="e">
        <f ca="1">IF(OR(Suivi[[#This Row],[Date Recette]]="",Suivi[[#This Row],[Date Recette]]&lt;TODAY())=TRUE,"",DATEDIF(TODAY(),Suivi[[#This Row],[Date Recette]],"d"))</f>
        <v>#NUM!</v>
      </c>
      <c r="H5" s="4" t="s">
        <v>61</v>
      </c>
      <c r="I5" s="4" t="s">
        <v>61</v>
      </c>
      <c r="J5" s="4" t="s">
        <v>61</v>
      </c>
    </row>
    <row r="6" spans="1:10" x14ac:dyDescent="0.3">
      <c r="A6" t="s">
        <v>5</v>
      </c>
      <c r="B6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6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08/08/2020</v>
      </c>
      <c r="D6" s="6">
        <f>MATCH(Suivi[[#This Row],[Code]],Calendrier!F:F,0)</f>
        <v>9</v>
      </c>
      <c r="E6" s="3">
        <f>INDEX(Calendrier[],(MATCH(Suivi[[#This Row],[Code]],Calendrier!F:F,0)),4)</f>
        <v>44052</v>
      </c>
      <c r="F6" s="3" t="e">
        <f>INDEX(Calendrier[],(MATCH(Suivi[[#This Row],[Code]],Calendrier!F:F,0)),4)
&amp;INDEX(Calendrier[],(MATCH(Suivi[[#This Row],[Code]],Calendrier!G:G,0)),4)</f>
        <v>#N/A</v>
      </c>
      <c r="G6" s="6" t="e">
        <f ca="1">IF(OR(Suivi[[#This Row],[Date Recette]]="",Suivi[[#This Row],[Date Recette]]&lt;TODAY())=TRUE,"",DATEDIF(TODAY(),Suivi[[#This Row],[Date Recette]],"d"))</f>
        <v>#NUM!</v>
      </c>
      <c r="H6" s="4" t="s">
        <v>61</v>
      </c>
      <c r="I6" s="4" t="s">
        <v>61</v>
      </c>
      <c r="J6" s="4" t="s">
        <v>61</v>
      </c>
    </row>
    <row r="7" spans="1:10" x14ac:dyDescent="0.3">
      <c r="A7" t="s">
        <v>6</v>
      </c>
      <c r="B7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7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09/08/2020</v>
      </c>
      <c r="D7" s="6">
        <f>MATCH(Suivi[[#This Row],[Code]],Calendrier!F:F,0)</f>
        <v>10</v>
      </c>
      <c r="E7" s="3">
        <f>INDEX(Calendrier[],(MATCH(Suivi[[#This Row],[Code]],Calendrier!F:F,0)),4)</f>
        <v>44053</v>
      </c>
      <c r="F7" s="3" t="e">
        <f>INDEX(Calendrier[],(MATCH(Suivi[[#This Row],[Code]],Calendrier!F:F,0)),4)
&amp;INDEX(Calendrier[],(MATCH(Suivi[[#This Row],[Code]],Calendrier!G:G,0)),4)</f>
        <v>#N/A</v>
      </c>
      <c r="G7" s="6" t="e">
        <f ca="1">IF(OR(Suivi[[#This Row],[Date Recette]]="",Suivi[[#This Row],[Date Recette]]&lt;TODAY())=TRUE,"",DATEDIF(TODAY(),Suivi[[#This Row],[Date Recette]],"d"))</f>
        <v>#NUM!</v>
      </c>
      <c r="H7" s="4" t="s">
        <v>61</v>
      </c>
      <c r="I7" s="4" t="s">
        <v>61</v>
      </c>
      <c r="J7" s="4" t="s">
        <v>61</v>
      </c>
    </row>
    <row r="8" spans="1:10" x14ac:dyDescent="0.3">
      <c r="A8" t="s">
        <v>7</v>
      </c>
      <c r="B8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8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/>
      </c>
      <c r="D8" s="6" t="e">
        <f>MATCH(Suivi[[#This Row],[Code]],Calendrier!F:F,0)</f>
        <v>#N/A</v>
      </c>
      <c r="E8" s="3" t="e">
        <f>INDEX(Calendrier[],(MATCH(Suivi[[#This Row],[Code]],Calendrier!F:F,0)),4)</f>
        <v>#N/A</v>
      </c>
      <c r="F8" s="3" t="e">
        <f>INDEX(Calendrier[],(MATCH(Suivi[[#This Row],[Code]],Calendrier!F:F,0)),4)
&amp;INDEX(Calendrier[],(MATCH(Suivi[[#This Row],[Code]],Calendrier!G:G,0)),4)</f>
        <v>#N/A</v>
      </c>
      <c r="G8" s="6" t="str">
        <f ca="1">IF(OR(Suivi[[#This Row],[Date Recette]]="",Suivi[[#This Row],[Date Recette]]&lt;TODAY())=TRUE,"",DATEDIF(TODAY(),Suivi[[#This Row],[Date Recette]],"d"))</f>
        <v/>
      </c>
      <c r="H8" s="4"/>
      <c r="I8" s="4"/>
      <c r="J8" s="4"/>
    </row>
    <row r="9" spans="1:10" x14ac:dyDescent="0.3">
      <c r="A9" t="s">
        <v>8</v>
      </c>
      <c r="B9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9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31/08/2020</v>
      </c>
      <c r="D9" s="6" t="e">
        <f>MATCH(Suivi[[#This Row],[Code]],Calendrier!F:F,0)</f>
        <v>#N/A</v>
      </c>
      <c r="E9" s="3" t="e">
        <f>INDEX(Calendrier[],(MATCH(Suivi[[#This Row],[Code]],Calendrier!F:F,0)),4)</f>
        <v>#N/A</v>
      </c>
      <c r="F9" s="3" t="e">
        <f>INDEX(Calendrier[],(MATCH(Suivi[[#This Row],[Code]],Calendrier!F:F,0)),4)
&amp;INDEX(Calendrier[],(MATCH(Suivi[[#This Row],[Code]],Calendrier!G:G,0)),4)</f>
        <v>#N/A</v>
      </c>
      <c r="G9" s="6">
        <f ca="1">IF(OR(Suivi[[#This Row],[Date Recette]]="",Suivi[[#This Row],[Date Recette]]&lt;TODAY())=TRUE,"",DATEDIF(TODAY(),Suivi[[#This Row],[Date Recette]],"d"))</f>
        <v>18</v>
      </c>
      <c r="H9" s="4"/>
      <c r="I9" s="4"/>
      <c r="J9" s="4"/>
    </row>
    <row r="10" spans="1:10" x14ac:dyDescent="0.3">
      <c r="A10" t="s">
        <v>9</v>
      </c>
      <c r="B10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prépa recette</v>
      </c>
      <c r="C10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31/08/2020</v>
      </c>
      <c r="D10" s="6" t="e">
        <f>MATCH(Suivi[[#This Row],[Code]],Calendrier!F:F,0)</f>
        <v>#N/A</v>
      </c>
      <c r="E10" s="3" t="e">
        <f>INDEX(Calendrier[],(MATCH(Suivi[[#This Row],[Code]],Calendrier!F:F,0)),4)</f>
        <v>#N/A</v>
      </c>
      <c r="F10" s="3" t="e">
        <f>INDEX(Calendrier[],(MATCH(Suivi[[#This Row],[Code]],Calendrier!F:F,0)),4)
&amp;INDEX(Calendrier[],(MATCH(Suivi[[#This Row],[Code]],Calendrier!G:G,0)),4)</f>
        <v>#N/A</v>
      </c>
      <c r="G10" s="6">
        <f ca="1">IF(OR(Suivi[[#This Row],[Date Recette]]="",Suivi[[#This Row],[Date Recette]]&lt;TODAY())=TRUE,"",DATEDIF(TODAY(),Suivi[[#This Row],[Date Recette]],"d"))</f>
        <v>18</v>
      </c>
      <c r="H10" s="4" t="s">
        <v>61</v>
      </c>
      <c r="I10" s="4"/>
      <c r="J10" s="4"/>
    </row>
    <row r="11" spans="1:10" x14ac:dyDescent="0.3">
      <c r="A11" t="s">
        <v>10</v>
      </c>
      <c r="B11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11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31/08/2020</v>
      </c>
      <c r="D11" s="6" t="e">
        <f>MATCH(Suivi[[#This Row],[Code]],Calendrier!F:F,0)</f>
        <v>#N/A</v>
      </c>
      <c r="E11" s="3" t="e">
        <f>INDEX(Calendrier[],(MATCH(Suivi[[#This Row],[Code]],Calendrier!F:F,0)),4)</f>
        <v>#N/A</v>
      </c>
      <c r="F11" s="3" t="e">
        <f>INDEX(Calendrier[],(MATCH(Suivi[[#This Row],[Code]],Calendrier!F:F,0)),4)
&amp;INDEX(Calendrier[],(MATCH(Suivi[[#This Row],[Code]],Calendrier!G:G,0)),4)</f>
        <v>#N/A</v>
      </c>
      <c r="G11" s="6">
        <f ca="1">IF(OR(Suivi[[#This Row],[Date Recette]]="",Suivi[[#This Row],[Date Recette]]&lt;TODAY())=TRUE,"",DATEDIF(TODAY(),Suivi[[#This Row],[Date Recette]],"d"))</f>
        <v>18</v>
      </c>
      <c r="H11" s="5" t="s">
        <v>61</v>
      </c>
      <c r="I11" s="4" t="s">
        <v>61</v>
      </c>
      <c r="J11" s="4"/>
    </row>
    <row r="12" spans="1:10" x14ac:dyDescent="0.3">
      <c r="A12" t="s">
        <v>11</v>
      </c>
      <c r="B12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12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05/08/2020</v>
      </c>
      <c r="D12" s="6" t="e">
        <f>MATCH(Suivi[[#This Row],[Code]],Calendrier!F:F,0)</f>
        <v>#N/A</v>
      </c>
      <c r="E12" s="3" t="e">
        <f>INDEX(Calendrier[],(MATCH(Suivi[[#This Row],[Code]],Calendrier!F:F,0)),4)</f>
        <v>#N/A</v>
      </c>
      <c r="F12" s="3" t="e">
        <f>INDEX(Calendrier[],(MATCH(Suivi[[#This Row],[Code]],Calendrier!F:F,0)),4)
&amp;INDEX(Calendrier[],(MATCH(Suivi[[#This Row],[Code]],Calendrier!G:G,0)),4)</f>
        <v>#N/A</v>
      </c>
      <c r="G12" s="6" t="e">
        <f ca="1">IF(OR(Suivi[[#This Row],[Date Recette]]="",Suivi[[#This Row],[Date Recette]]&lt;TODAY())=TRUE,"",DATEDIF(TODAY(),Suivi[[#This Row],[Date Recette]],"d"))</f>
        <v>#NUM!</v>
      </c>
      <c r="H12" s="4" t="s">
        <v>61</v>
      </c>
      <c r="I12" s="4" t="s">
        <v>61</v>
      </c>
      <c r="J12" s="4"/>
    </row>
    <row r="13" spans="1:10" x14ac:dyDescent="0.3">
      <c r="A13" t="s">
        <v>12</v>
      </c>
      <c r="B13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13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06/08/2020</v>
      </c>
      <c r="D13" s="6" t="e">
        <f>MATCH(Suivi[[#This Row],[Code]],Calendrier!F:F,0)</f>
        <v>#N/A</v>
      </c>
      <c r="E13" s="3" t="e">
        <f>INDEX(Calendrier[],(MATCH(Suivi[[#This Row],[Code]],Calendrier!F:F,0)),4)</f>
        <v>#N/A</v>
      </c>
      <c r="F13" s="3" t="e">
        <f>INDEX(Calendrier[],(MATCH(Suivi[[#This Row],[Code]],Calendrier!F:F,0)),4)
&amp;INDEX(Calendrier[],(MATCH(Suivi[[#This Row],[Code]],Calendrier!G:G,0)),4)</f>
        <v>#N/A</v>
      </c>
      <c r="G13" s="6" t="e">
        <f ca="1">IF(OR(Suivi[[#This Row],[Date Recette]]="",Suivi[[#This Row],[Date Recette]]&lt;TODAY())=TRUE,"",DATEDIF(TODAY(),Suivi[[#This Row],[Date Recette]],"d"))</f>
        <v>#NUM!</v>
      </c>
      <c r="H13" s="4" t="s">
        <v>61</v>
      </c>
      <c r="I13" s="4" t="s">
        <v>61</v>
      </c>
      <c r="J13" s="4"/>
    </row>
    <row r="14" spans="1:10" x14ac:dyDescent="0.3">
      <c r="A14" t="s">
        <v>13</v>
      </c>
      <c r="B14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14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07/08/2020</v>
      </c>
      <c r="D14" s="6" t="e">
        <f>MATCH(Suivi[[#This Row],[Code]],Calendrier!F:F,0)</f>
        <v>#N/A</v>
      </c>
      <c r="E14" s="3" t="e">
        <f>INDEX(Calendrier[],(MATCH(Suivi[[#This Row],[Code]],Calendrier!F:F,0)),4)</f>
        <v>#N/A</v>
      </c>
      <c r="F14" s="3" t="e">
        <f>INDEX(Calendrier[],(MATCH(Suivi[[#This Row],[Code]],Calendrier!F:F,0)),4)
&amp;INDEX(Calendrier[],(MATCH(Suivi[[#This Row],[Code]],Calendrier!G:G,0)),4)</f>
        <v>#N/A</v>
      </c>
      <c r="G14" s="6" t="e">
        <f ca="1">IF(OR(Suivi[[#This Row],[Date Recette]]="",Suivi[[#This Row],[Date Recette]]&lt;TODAY())=TRUE,"",DATEDIF(TODAY(),Suivi[[#This Row],[Date Recette]],"d"))</f>
        <v>#NUM!</v>
      </c>
      <c r="H14" s="4" t="s">
        <v>61</v>
      </c>
      <c r="I14" s="4" t="s">
        <v>61</v>
      </c>
      <c r="J14" s="4" t="s">
        <v>61</v>
      </c>
    </row>
    <row r="15" spans="1:10" x14ac:dyDescent="0.3">
      <c r="A15" t="s">
        <v>14</v>
      </c>
      <c r="B15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15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08/08/2020</v>
      </c>
      <c r="D15" s="6" t="e">
        <f>MATCH(Suivi[[#This Row],[Code]],Calendrier!F:F,0)</f>
        <v>#N/A</v>
      </c>
      <c r="E15" s="3" t="e">
        <f>INDEX(Calendrier[],(MATCH(Suivi[[#This Row],[Code]],Calendrier!F:F,0)),4)</f>
        <v>#N/A</v>
      </c>
      <c r="F15" s="3" t="e">
        <f>INDEX(Calendrier[],(MATCH(Suivi[[#This Row],[Code]],Calendrier!F:F,0)),4)
&amp;INDEX(Calendrier[],(MATCH(Suivi[[#This Row],[Code]],Calendrier!G:G,0)),4)</f>
        <v>#N/A</v>
      </c>
      <c r="G15" s="6" t="e">
        <f ca="1">IF(OR(Suivi[[#This Row],[Date Recette]]="",Suivi[[#This Row],[Date Recette]]&lt;TODAY())=TRUE,"",DATEDIF(TODAY(),Suivi[[#This Row],[Date Recette]],"d"))</f>
        <v>#NUM!</v>
      </c>
      <c r="H15" s="4" t="s">
        <v>61</v>
      </c>
      <c r="I15" s="4" t="s">
        <v>61</v>
      </c>
      <c r="J15" s="4"/>
    </row>
    <row r="16" spans="1:10" x14ac:dyDescent="0.3">
      <c r="A16" t="s">
        <v>15</v>
      </c>
      <c r="B16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16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09/08/2020</v>
      </c>
      <c r="D16" s="6" t="e">
        <f>MATCH(Suivi[[#This Row],[Code]],Calendrier!F:F,0)</f>
        <v>#N/A</v>
      </c>
      <c r="E16" s="3" t="e">
        <f>INDEX(Calendrier[],(MATCH(Suivi[[#This Row],[Code]],Calendrier!F:F,0)),4)</f>
        <v>#N/A</v>
      </c>
      <c r="F16" s="3" t="e">
        <f>INDEX(Calendrier[],(MATCH(Suivi[[#This Row],[Code]],Calendrier!F:F,0)),4)
&amp;INDEX(Calendrier[],(MATCH(Suivi[[#This Row],[Code]],Calendrier!G:G,0)),4)</f>
        <v>#N/A</v>
      </c>
      <c r="G16" s="6" t="e">
        <f ca="1">IF(OR(Suivi[[#This Row],[Date Recette]]="",Suivi[[#This Row],[Date Recette]]&lt;TODAY())=TRUE,"",DATEDIF(TODAY(),Suivi[[#This Row],[Date Recette]],"d"))</f>
        <v>#NUM!</v>
      </c>
      <c r="H16" s="4" t="s">
        <v>61</v>
      </c>
      <c r="I16" s="4" t="s">
        <v>61</v>
      </c>
      <c r="J16" s="4"/>
    </row>
    <row r="17" spans="1:10" x14ac:dyDescent="0.3">
      <c r="A17" t="s">
        <v>16</v>
      </c>
      <c r="B17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17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15/08/2020</v>
      </c>
      <c r="D17" s="6" t="e">
        <f>MATCH(Suivi[[#This Row],[Code]],Calendrier!F:F,0)</f>
        <v>#N/A</v>
      </c>
      <c r="E17" s="3" t="e">
        <f>INDEX(Calendrier[],(MATCH(Suivi[[#This Row],[Code]],Calendrier!F:F,0)),4)</f>
        <v>#N/A</v>
      </c>
      <c r="F17" s="3" t="e">
        <f>INDEX(Calendrier[],(MATCH(Suivi[[#This Row],[Code]],Calendrier!F:F,0)),4)
&amp;INDEX(Calendrier[],(MATCH(Suivi[[#This Row],[Code]],Calendrier!G:G,0)),4)</f>
        <v>#N/A</v>
      </c>
      <c r="G17" s="6">
        <f ca="1">IF(OR(Suivi[[#This Row],[Date Recette]]="",Suivi[[#This Row],[Date Recette]]&lt;TODAY())=TRUE,"",DATEDIF(TODAY(),Suivi[[#This Row],[Date Recette]],"d"))</f>
        <v>2</v>
      </c>
      <c r="H17" s="4"/>
      <c r="I17" s="4"/>
      <c r="J17" s="4"/>
    </row>
    <row r="18" spans="1:10" x14ac:dyDescent="0.3">
      <c r="A18" t="s">
        <v>17</v>
      </c>
      <c r="B18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18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15/08/2020</v>
      </c>
      <c r="D18" s="6" t="e">
        <f>MATCH(Suivi[[#This Row],[Code]],Calendrier!F:F,0)</f>
        <v>#N/A</v>
      </c>
      <c r="E18" s="3" t="e">
        <f>INDEX(Calendrier[],(MATCH(Suivi[[#This Row],[Code]],Calendrier!F:F,0)),4)</f>
        <v>#N/A</v>
      </c>
      <c r="F18" s="3" t="e">
        <f>INDEX(Calendrier[],(MATCH(Suivi[[#This Row],[Code]],Calendrier!F:F,0)),4)
&amp;INDEX(Calendrier[],(MATCH(Suivi[[#This Row],[Code]],Calendrier!G:G,0)),4)</f>
        <v>#N/A</v>
      </c>
      <c r="G18" s="6">
        <f ca="1">IF(OR(Suivi[[#This Row],[Date Recette]]="",Suivi[[#This Row],[Date Recette]]&lt;TODAY())=TRUE,"",DATEDIF(TODAY(),Suivi[[#This Row],[Date Recette]],"d"))</f>
        <v>2</v>
      </c>
      <c r="H18" s="4"/>
      <c r="I18" s="4"/>
      <c r="J18" s="4"/>
    </row>
    <row r="19" spans="1:10" x14ac:dyDescent="0.3">
      <c r="A19" t="s">
        <v>18</v>
      </c>
      <c r="B19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19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15/08/2020</v>
      </c>
      <c r="D19" s="6" t="e">
        <f>MATCH(Suivi[[#This Row],[Code]],Calendrier!F:F,0)</f>
        <v>#N/A</v>
      </c>
      <c r="E19" s="3" t="e">
        <f>INDEX(Calendrier[],(MATCH(Suivi[[#This Row],[Code]],Calendrier!F:F,0)),4)</f>
        <v>#N/A</v>
      </c>
      <c r="F19" s="3" t="e">
        <f>INDEX(Calendrier[],(MATCH(Suivi[[#This Row],[Code]],Calendrier!F:F,0)),4)
&amp;INDEX(Calendrier[],(MATCH(Suivi[[#This Row],[Code]],Calendrier!G:G,0)),4)</f>
        <v>#N/A</v>
      </c>
      <c r="G19" s="6">
        <f ca="1">IF(OR(Suivi[[#This Row],[Date Recette]]="",Suivi[[#This Row],[Date Recette]]&lt;TODAY())=TRUE,"",DATEDIF(TODAY(),Suivi[[#This Row],[Date Recette]],"d"))</f>
        <v>2</v>
      </c>
      <c r="H19" s="4"/>
      <c r="I19" s="4"/>
      <c r="J19" s="4"/>
    </row>
    <row r="20" spans="1:10" x14ac:dyDescent="0.3">
      <c r="A20" t="s">
        <v>19</v>
      </c>
      <c r="B20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20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13/08/2020</v>
      </c>
      <c r="D20" s="6" t="e">
        <f>MATCH(Suivi[[#This Row],[Code]],Calendrier!F:F,0)</f>
        <v>#N/A</v>
      </c>
      <c r="E20" s="3" t="e">
        <f>INDEX(Calendrier[],(MATCH(Suivi[[#This Row],[Code]],Calendrier!F:F,0)),4)</f>
        <v>#N/A</v>
      </c>
      <c r="F20" s="3" t="e">
        <f>INDEX(Calendrier[],(MATCH(Suivi[[#This Row],[Code]],Calendrier!F:F,0)),4)
&amp;INDEX(Calendrier[],(MATCH(Suivi[[#This Row],[Code]],Calendrier!G:G,0)),4)</f>
        <v>#N/A</v>
      </c>
      <c r="G20" s="6">
        <f ca="1">IF(OR(Suivi[[#This Row],[Date Recette]]="",Suivi[[#This Row],[Date Recette]]&lt;TODAY())=TRUE,"",DATEDIF(TODAY(),Suivi[[#This Row],[Date Recette]],"d"))</f>
        <v>0</v>
      </c>
      <c r="H20" s="4" t="s">
        <v>61</v>
      </c>
      <c r="I20" s="4" t="s">
        <v>61</v>
      </c>
      <c r="J20" s="4"/>
    </row>
    <row r="21" spans="1:10" x14ac:dyDescent="0.3">
      <c r="A21" t="s">
        <v>20</v>
      </c>
      <c r="B21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21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21/08/2020</v>
      </c>
      <c r="D21" s="6" t="e">
        <f>MATCH(Suivi[[#This Row],[Code]],Calendrier!F:F,0)</f>
        <v>#N/A</v>
      </c>
      <c r="E21" s="3" t="e">
        <f>INDEX(Calendrier[],(MATCH(Suivi[[#This Row],[Code]],Calendrier!F:F,0)),4)</f>
        <v>#N/A</v>
      </c>
      <c r="F21" s="3" t="e">
        <f>INDEX(Calendrier[],(MATCH(Suivi[[#This Row],[Code]],Calendrier!F:F,0)),4)
&amp;INDEX(Calendrier[],(MATCH(Suivi[[#This Row],[Code]],Calendrier!G:G,0)),4)</f>
        <v>#N/A</v>
      </c>
      <c r="G21" s="6">
        <f ca="1">IF(OR(Suivi[[#This Row],[Date Recette]]="",Suivi[[#This Row],[Date Recette]]&lt;TODAY())=TRUE,"",DATEDIF(TODAY(),Suivi[[#This Row],[Date Recette]],"d"))</f>
        <v>8</v>
      </c>
      <c r="H21" s="4"/>
      <c r="I21" s="4"/>
      <c r="J21" s="4"/>
    </row>
    <row r="22" spans="1:10" x14ac:dyDescent="0.3">
      <c r="A22" t="s">
        <v>21</v>
      </c>
      <c r="B22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22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16/08/2020</v>
      </c>
      <c r="D22" s="6" t="e">
        <f>MATCH(Suivi[[#This Row],[Code]],Calendrier!F:F,0)</f>
        <v>#N/A</v>
      </c>
      <c r="E22" s="3" t="e">
        <f>INDEX(Calendrier[],(MATCH(Suivi[[#This Row],[Code]],Calendrier!F:F,0)),4)</f>
        <v>#N/A</v>
      </c>
      <c r="F22" s="3" t="e">
        <f>INDEX(Calendrier[],(MATCH(Suivi[[#This Row],[Code]],Calendrier!F:F,0)),4)
&amp;INDEX(Calendrier[],(MATCH(Suivi[[#This Row],[Code]],Calendrier!G:G,0)),4)</f>
        <v>#N/A</v>
      </c>
      <c r="G22" s="6">
        <f ca="1">IF(OR(Suivi[[#This Row],[Date Recette]]="",Suivi[[#This Row],[Date Recette]]&lt;TODAY())=TRUE,"",DATEDIF(TODAY(),Suivi[[#This Row],[Date Recette]],"d"))</f>
        <v>3</v>
      </c>
      <c r="H22" s="4"/>
      <c r="I22" s="4"/>
      <c r="J22" s="4"/>
    </row>
    <row r="23" spans="1:10" x14ac:dyDescent="0.3">
      <c r="A23" t="s">
        <v>22</v>
      </c>
      <c r="B23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23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17/08/2020</v>
      </c>
      <c r="D23" s="6" t="e">
        <f>MATCH(Suivi[[#This Row],[Code]],Calendrier!F:F,0)</f>
        <v>#N/A</v>
      </c>
      <c r="E23" s="3" t="e">
        <f>INDEX(Calendrier[],(MATCH(Suivi[[#This Row],[Code]],Calendrier!F:F,0)),4)</f>
        <v>#N/A</v>
      </c>
      <c r="F23" s="3" t="e">
        <f>INDEX(Calendrier[],(MATCH(Suivi[[#This Row],[Code]],Calendrier!F:F,0)),4)
&amp;INDEX(Calendrier[],(MATCH(Suivi[[#This Row],[Code]],Calendrier!G:G,0)),4)</f>
        <v>#N/A</v>
      </c>
      <c r="G23" s="6">
        <f ca="1">IF(OR(Suivi[[#This Row],[Date Recette]]="",Suivi[[#This Row],[Date Recette]]&lt;TODAY())=TRUE,"",DATEDIF(TODAY(),Suivi[[#This Row],[Date Recette]],"d"))</f>
        <v>4</v>
      </c>
      <c r="H23" s="4"/>
      <c r="I23" s="4"/>
      <c r="J23" s="4"/>
    </row>
    <row r="24" spans="1:10" x14ac:dyDescent="0.3">
      <c r="A24" t="s">
        <v>23</v>
      </c>
      <c r="B24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24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21/08/2020</v>
      </c>
      <c r="D24" s="6" t="e">
        <f>MATCH(Suivi[[#This Row],[Code]],Calendrier!F:F,0)</f>
        <v>#N/A</v>
      </c>
      <c r="E24" s="3" t="e">
        <f>INDEX(Calendrier[],(MATCH(Suivi[[#This Row],[Code]],Calendrier!F:F,0)),4)</f>
        <v>#N/A</v>
      </c>
      <c r="F24" s="3" t="e">
        <f>INDEX(Calendrier[],(MATCH(Suivi[[#This Row],[Code]],Calendrier!F:F,0)),4)
&amp;INDEX(Calendrier[],(MATCH(Suivi[[#This Row],[Code]],Calendrier!G:G,0)),4)</f>
        <v>#N/A</v>
      </c>
      <c r="G24" s="6">
        <f ca="1">IF(OR(Suivi[[#This Row],[Date Recette]]="",Suivi[[#This Row],[Date Recette]]&lt;TODAY())=TRUE,"",DATEDIF(TODAY(),Suivi[[#This Row],[Date Recette]],"d"))</f>
        <v>8</v>
      </c>
      <c r="H24" s="4"/>
      <c r="I24" s="4"/>
      <c r="J24" s="4"/>
    </row>
    <row r="25" spans="1:10" x14ac:dyDescent="0.3">
      <c r="A25" t="s">
        <v>24</v>
      </c>
      <c r="B25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25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03/08/2020</v>
      </c>
      <c r="D25" s="6" t="e">
        <f>MATCH(Suivi[[#This Row],[Code]],Calendrier!F:F,0)</f>
        <v>#N/A</v>
      </c>
      <c r="E25" s="3" t="e">
        <f>INDEX(Calendrier[],(MATCH(Suivi[[#This Row],[Code]],Calendrier!F:F,0)),4)</f>
        <v>#N/A</v>
      </c>
      <c r="F25" s="3" t="e">
        <f>INDEX(Calendrier[],(MATCH(Suivi[[#This Row],[Code]],Calendrier!F:F,0)),4)
&amp;INDEX(Calendrier[],(MATCH(Suivi[[#This Row],[Code]],Calendrier!G:G,0)),4)</f>
        <v>#N/A</v>
      </c>
      <c r="G25" s="6" t="e">
        <f ca="1">IF(OR(Suivi[[#This Row],[Date Recette]]="",Suivi[[#This Row],[Date Recette]]&lt;TODAY())=TRUE,"",DATEDIF(TODAY(),Suivi[[#This Row],[Date Recette]],"d"))</f>
        <v>#NUM!</v>
      </c>
      <c r="H25" s="4"/>
      <c r="I25" s="4"/>
      <c r="J25" s="4"/>
    </row>
    <row r="26" spans="1:10" x14ac:dyDescent="0.3">
      <c r="A26" t="s">
        <v>25</v>
      </c>
      <c r="B26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26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04/08/2020</v>
      </c>
      <c r="D26" s="6" t="e">
        <f>MATCH(Suivi[[#This Row],[Code]],Calendrier!F:F,0)</f>
        <v>#N/A</v>
      </c>
      <c r="E26" s="3" t="e">
        <f>INDEX(Calendrier[],(MATCH(Suivi[[#This Row],[Code]],Calendrier!F:F,0)),4)</f>
        <v>#N/A</v>
      </c>
      <c r="F26" s="3" t="e">
        <f>INDEX(Calendrier[],(MATCH(Suivi[[#This Row],[Code]],Calendrier!F:F,0)),4)
&amp;INDEX(Calendrier[],(MATCH(Suivi[[#This Row],[Code]],Calendrier!G:G,0)),4)</f>
        <v>#N/A</v>
      </c>
      <c r="G26" s="6" t="e">
        <f ca="1">IF(OR(Suivi[[#This Row],[Date Recette]]="",Suivi[[#This Row],[Date Recette]]&lt;TODAY())=TRUE,"",DATEDIF(TODAY(),Suivi[[#This Row],[Date Recette]],"d"))</f>
        <v>#NUM!</v>
      </c>
      <c r="H26" s="4" t="s">
        <v>61</v>
      </c>
      <c r="I26" s="4" t="s">
        <v>61</v>
      </c>
      <c r="J26" s="4"/>
    </row>
    <row r="27" spans="1:10" x14ac:dyDescent="0.3">
      <c r="A27" t="s">
        <v>26</v>
      </c>
      <c r="B27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27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05/08/2020</v>
      </c>
      <c r="D27" s="6" t="e">
        <f>MATCH(Suivi[[#This Row],[Code]],Calendrier!F:F,0)</f>
        <v>#N/A</v>
      </c>
      <c r="E27" s="3" t="e">
        <f>INDEX(Calendrier[],(MATCH(Suivi[[#This Row],[Code]],Calendrier!F:F,0)),4)</f>
        <v>#N/A</v>
      </c>
      <c r="F27" s="3" t="e">
        <f>INDEX(Calendrier[],(MATCH(Suivi[[#This Row],[Code]],Calendrier!F:F,0)),4)
&amp;INDEX(Calendrier[],(MATCH(Suivi[[#This Row],[Code]],Calendrier!G:G,0)),4)</f>
        <v>#N/A</v>
      </c>
      <c r="G27" s="6" t="e">
        <f ca="1">IF(OR(Suivi[[#This Row],[Date Recette]]="",Suivi[[#This Row],[Date Recette]]&lt;TODAY())=TRUE,"",DATEDIF(TODAY(),Suivi[[#This Row],[Date Recette]],"d"))</f>
        <v>#NUM!</v>
      </c>
      <c r="H27" s="4" t="s">
        <v>61</v>
      </c>
      <c r="I27" s="4" t="s">
        <v>61</v>
      </c>
      <c r="J27" s="4"/>
    </row>
    <row r="28" spans="1:10" x14ac:dyDescent="0.3">
      <c r="A28" t="s">
        <v>27</v>
      </c>
      <c r="B28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28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06/08/2020</v>
      </c>
      <c r="D28" s="6" t="e">
        <f>MATCH(Suivi[[#This Row],[Code]],Calendrier!F:F,0)</f>
        <v>#N/A</v>
      </c>
      <c r="E28" s="3" t="e">
        <f>INDEX(Calendrier[],(MATCH(Suivi[[#This Row],[Code]],Calendrier!F:F,0)),4)</f>
        <v>#N/A</v>
      </c>
      <c r="F28" s="3" t="e">
        <f>INDEX(Calendrier[],(MATCH(Suivi[[#This Row],[Code]],Calendrier!F:F,0)),4)
&amp;INDEX(Calendrier[],(MATCH(Suivi[[#This Row],[Code]],Calendrier!G:G,0)),4)</f>
        <v>#N/A</v>
      </c>
      <c r="G28" s="6" t="e">
        <f ca="1">IF(OR(Suivi[[#This Row],[Date Recette]]="",Suivi[[#This Row],[Date Recette]]&lt;TODAY())=TRUE,"",DATEDIF(TODAY(),Suivi[[#This Row],[Date Recette]],"d"))</f>
        <v>#NUM!</v>
      </c>
      <c r="H28" s="4" t="s">
        <v>61</v>
      </c>
      <c r="I28" s="4" t="s">
        <v>61</v>
      </c>
      <c r="J28" s="4"/>
    </row>
    <row r="29" spans="1:10" x14ac:dyDescent="0.3">
      <c r="A29" t="s">
        <v>28</v>
      </c>
      <c r="B29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29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21/08/2020</v>
      </c>
      <c r="D29" s="6" t="e">
        <f>MATCH(Suivi[[#This Row],[Code]],Calendrier!F:F,0)</f>
        <v>#N/A</v>
      </c>
      <c r="E29" s="3" t="e">
        <f>INDEX(Calendrier[],(MATCH(Suivi[[#This Row],[Code]],Calendrier!F:F,0)),4)</f>
        <v>#N/A</v>
      </c>
      <c r="F29" s="3" t="e">
        <f>INDEX(Calendrier[],(MATCH(Suivi[[#This Row],[Code]],Calendrier!F:F,0)),4)
&amp;INDEX(Calendrier[],(MATCH(Suivi[[#This Row],[Code]],Calendrier!G:G,0)),4)</f>
        <v>#N/A</v>
      </c>
      <c r="G29" s="6">
        <f ca="1">IF(OR(Suivi[[#This Row],[Date Recette]]="",Suivi[[#This Row],[Date Recette]]&lt;TODAY())=TRUE,"",DATEDIF(TODAY(),Suivi[[#This Row],[Date Recette]],"d"))</f>
        <v>8</v>
      </c>
      <c r="H29" s="4"/>
      <c r="I29" s="4"/>
      <c r="J29" s="4"/>
    </row>
    <row r="30" spans="1:10" x14ac:dyDescent="0.3">
      <c r="A30" t="s">
        <v>29</v>
      </c>
      <c r="B30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30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22/08/2020</v>
      </c>
      <c r="D30" s="6" t="e">
        <f>MATCH(Suivi[[#This Row],[Code]],Calendrier!F:F,0)</f>
        <v>#N/A</v>
      </c>
      <c r="E30" s="3" t="e">
        <f>INDEX(Calendrier[],(MATCH(Suivi[[#This Row],[Code]],Calendrier!F:F,0)),4)</f>
        <v>#N/A</v>
      </c>
      <c r="F30" s="3" t="e">
        <f>INDEX(Calendrier[],(MATCH(Suivi[[#This Row],[Code]],Calendrier!F:F,0)),4)
&amp;INDEX(Calendrier[],(MATCH(Suivi[[#This Row],[Code]],Calendrier!G:G,0)),4)</f>
        <v>#N/A</v>
      </c>
      <c r="G30" s="6">
        <f ca="1">IF(OR(Suivi[[#This Row],[Date Recette]]="",Suivi[[#This Row],[Date Recette]]&lt;TODAY())=TRUE,"",DATEDIF(TODAY(),Suivi[[#This Row],[Date Recette]],"d"))</f>
        <v>9</v>
      </c>
      <c r="H30" s="4"/>
      <c r="I30" s="4"/>
      <c r="J30" s="4"/>
    </row>
    <row r="31" spans="1:10" x14ac:dyDescent="0.3">
      <c r="A31" t="s">
        <v>30</v>
      </c>
      <c r="B31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31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21/08/2020</v>
      </c>
      <c r="D31" s="6" t="e">
        <f>MATCH(Suivi[[#This Row],[Code]],Calendrier!F:F,0)</f>
        <v>#N/A</v>
      </c>
      <c r="E31" s="3" t="e">
        <f>INDEX(Calendrier[],(MATCH(Suivi[[#This Row],[Code]],Calendrier!F:F,0)),4)</f>
        <v>#N/A</v>
      </c>
      <c r="F31" s="3" t="e">
        <f>INDEX(Calendrier[],(MATCH(Suivi[[#This Row],[Code]],Calendrier!F:F,0)),4)
&amp;INDEX(Calendrier[],(MATCH(Suivi[[#This Row],[Code]],Calendrier!G:G,0)),4)</f>
        <v>#N/A</v>
      </c>
      <c r="G31" s="6">
        <f ca="1">IF(OR(Suivi[[#This Row],[Date Recette]]="",Suivi[[#This Row],[Date Recette]]&lt;TODAY())=TRUE,"",DATEDIF(TODAY(),Suivi[[#This Row],[Date Recette]],"d"))</f>
        <v>8</v>
      </c>
      <c r="H31" s="4"/>
      <c r="I31" s="4"/>
      <c r="J31" s="4"/>
    </row>
    <row r="32" spans="1:10" x14ac:dyDescent="0.3">
      <c r="A32" t="s">
        <v>31</v>
      </c>
      <c r="B32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32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22/08/2020</v>
      </c>
      <c r="D32" s="6" t="e">
        <f>MATCH(Suivi[[#This Row],[Code]],Calendrier!F:F,0)</f>
        <v>#N/A</v>
      </c>
      <c r="E32" s="3" t="e">
        <f>INDEX(Calendrier[],(MATCH(Suivi[[#This Row],[Code]],Calendrier!F:F,0)),4)</f>
        <v>#N/A</v>
      </c>
      <c r="F32" s="3" t="e">
        <f>INDEX(Calendrier[],(MATCH(Suivi[[#This Row],[Code]],Calendrier!F:F,0)),4)
&amp;INDEX(Calendrier[],(MATCH(Suivi[[#This Row],[Code]],Calendrier!G:G,0)),4)</f>
        <v>#N/A</v>
      </c>
      <c r="G32" s="6">
        <f ca="1">IF(OR(Suivi[[#This Row],[Date Recette]]="",Suivi[[#This Row],[Date Recette]]&lt;TODAY())=TRUE,"",DATEDIF(TODAY(),Suivi[[#This Row],[Date Recette]],"d"))</f>
        <v>9</v>
      </c>
      <c r="H32" s="4"/>
      <c r="I32" s="4"/>
      <c r="J32" s="4"/>
    </row>
    <row r="33" spans="1:10" x14ac:dyDescent="0.3">
      <c r="A33" t="s">
        <v>32</v>
      </c>
      <c r="B33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33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23/08/2020</v>
      </c>
      <c r="D33" s="6" t="e">
        <f>MATCH(Suivi[[#This Row],[Code]],Calendrier!F:F,0)</f>
        <v>#N/A</v>
      </c>
      <c r="E33" s="3" t="e">
        <f>INDEX(Calendrier[],(MATCH(Suivi[[#This Row],[Code]],Calendrier!F:F,0)),4)</f>
        <v>#N/A</v>
      </c>
      <c r="F33" s="3" t="e">
        <f>INDEX(Calendrier[],(MATCH(Suivi[[#This Row],[Code]],Calendrier!F:F,0)),4)
&amp;INDEX(Calendrier[],(MATCH(Suivi[[#This Row],[Code]],Calendrier!G:G,0)),4)</f>
        <v>#N/A</v>
      </c>
      <c r="G33" s="6">
        <f ca="1">IF(OR(Suivi[[#This Row],[Date Recette]]="",Suivi[[#This Row],[Date Recette]]&lt;TODAY())=TRUE,"",DATEDIF(TODAY(),Suivi[[#This Row],[Date Recette]],"d"))</f>
        <v>10</v>
      </c>
      <c r="H33" s="4" t="s">
        <v>61</v>
      </c>
      <c r="I33" s="4" t="s">
        <v>61</v>
      </c>
      <c r="J33" s="4"/>
    </row>
    <row r="34" spans="1:10" x14ac:dyDescent="0.3">
      <c r="A34" t="s">
        <v>33</v>
      </c>
      <c r="B34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34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30/08/2020</v>
      </c>
      <c r="D34" s="6" t="e">
        <f>MATCH(Suivi[[#This Row],[Code]],Calendrier!F:F,0)</f>
        <v>#N/A</v>
      </c>
      <c r="E34" s="3" t="e">
        <f>INDEX(Calendrier[],(MATCH(Suivi[[#This Row],[Code]],Calendrier!F:F,0)),4)</f>
        <v>#N/A</v>
      </c>
      <c r="F34" s="3" t="e">
        <f>INDEX(Calendrier[],(MATCH(Suivi[[#This Row],[Code]],Calendrier!F:F,0)),4)
&amp;INDEX(Calendrier[],(MATCH(Suivi[[#This Row],[Code]],Calendrier!G:G,0)),4)</f>
        <v>#N/A</v>
      </c>
      <c r="G34" s="6">
        <f ca="1">IF(OR(Suivi[[#This Row],[Date Recette]]="",Suivi[[#This Row],[Date Recette]]&lt;TODAY())=TRUE,"",DATEDIF(TODAY(),Suivi[[#This Row],[Date Recette]],"d"))</f>
        <v>17</v>
      </c>
      <c r="H34" s="4" t="s">
        <v>61</v>
      </c>
      <c r="I34" s="4" t="s">
        <v>61</v>
      </c>
      <c r="J34" s="4"/>
    </row>
    <row r="35" spans="1:10" x14ac:dyDescent="0.3">
      <c r="A35" t="s">
        <v>34</v>
      </c>
      <c r="B35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35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30/08/2020</v>
      </c>
      <c r="D35" s="6" t="e">
        <f>MATCH(Suivi[[#This Row],[Code]],Calendrier!F:F,0)</f>
        <v>#N/A</v>
      </c>
      <c r="E35" s="3" t="e">
        <f>INDEX(Calendrier[],(MATCH(Suivi[[#This Row],[Code]],Calendrier!F:F,0)),4)</f>
        <v>#N/A</v>
      </c>
      <c r="F35" s="3" t="e">
        <f>INDEX(Calendrier[],(MATCH(Suivi[[#This Row],[Code]],Calendrier!F:F,0)),4)
&amp;INDEX(Calendrier[],(MATCH(Suivi[[#This Row],[Code]],Calendrier!G:G,0)),4)</f>
        <v>#N/A</v>
      </c>
      <c r="G35" s="6">
        <f ca="1">IF(OR(Suivi[[#This Row],[Date Recette]]="",Suivi[[#This Row],[Date Recette]]&lt;TODAY())=TRUE,"",DATEDIF(TODAY(),Suivi[[#This Row],[Date Recette]],"d"))</f>
        <v>17</v>
      </c>
      <c r="H35" s="4" t="s">
        <v>61</v>
      </c>
      <c r="I35" s="4" t="s">
        <v>61</v>
      </c>
      <c r="J35" s="4"/>
    </row>
    <row r="36" spans="1:10" x14ac:dyDescent="0.3">
      <c r="A36" t="s">
        <v>35</v>
      </c>
      <c r="B36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36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03/09/2020</v>
      </c>
      <c r="D36" s="6" t="e">
        <f>MATCH(Suivi[[#This Row],[Code]],Calendrier!F:F,0)</f>
        <v>#N/A</v>
      </c>
      <c r="E36" s="3" t="e">
        <f>INDEX(Calendrier[],(MATCH(Suivi[[#This Row],[Code]],Calendrier!F:F,0)),4)</f>
        <v>#N/A</v>
      </c>
      <c r="F36" s="3" t="e">
        <f>INDEX(Calendrier[],(MATCH(Suivi[[#This Row],[Code]],Calendrier!F:F,0)),4)
&amp;INDEX(Calendrier[],(MATCH(Suivi[[#This Row],[Code]],Calendrier!G:G,0)),4)</f>
        <v>#N/A</v>
      </c>
      <c r="G36" s="6">
        <f ca="1">IF(OR(Suivi[[#This Row],[Date Recette]]="",Suivi[[#This Row],[Date Recette]]&lt;TODAY())=TRUE,"",DATEDIF(TODAY(),Suivi[[#This Row],[Date Recette]],"d"))</f>
        <v>21</v>
      </c>
      <c r="H36" s="4"/>
      <c r="I36" s="4"/>
      <c r="J36" s="4"/>
    </row>
    <row r="37" spans="1:10" x14ac:dyDescent="0.3">
      <c r="A37" t="s">
        <v>36</v>
      </c>
      <c r="B37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37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03/09/2020</v>
      </c>
      <c r="D37" s="6" t="e">
        <f>MATCH(Suivi[[#This Row],[Code]],Calendrier!F:F,0)</f>
        <v>#N/A</v>
      </c>
      <c r="E37" s="3" t="e">
        <f>INDEX(Calendrier[],(MATCH(Suivi[[#This Row],[Code]],Calendrier!F:F,0)),4)</f>
        <v>#N/A</v>
      </c>
      <c r="F37" s="3" t="e">
        <f>INDEX(Calendrier[],(MATCH(Suivi[[#This Row],[Code]],Calendrier!F:F,0)),4)
&amp;INDEX(Calendrier[],(MATCH(Suivi[[#This Row],[Code]],Calendrier!G:G,0)),4)</f>
        <v>#N/A</v>
      </c>
      <c r="G37" s="6">
        <f ca="1">IF(OR(Suivi[[#This Row],[Date Recette]]="",Suivi[[#This Row],[Date Recette]]&lt;TODAY())=TRUE,"",DATEDIF(TODAY(),Suivi[[#This Row],[Date Recette]],"d"))</f>
        <v>21</v>
      </c>
      <c r="H37" s="4" t="s">
        <v>61</v>
      </c>
      <c r="I37" s="4" t="s">
        <v>61</v>
      </c>
      <c r="J37" s="4"/>
    </row>
    <row r="38" spans="1:10" x14ac:dyDescent="0.3">
      <c r="A38" t="s">
        <v>37</v>
      </c>
      <c r="B38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38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29/08/2020</v>
      </c>
      <c r="D38" s="6" t="e">
        <f>MATCH(Suivi[[#This Row],[Code]],Calendrier!F:F,0)</f>
        <v>#N/A</v>
      </c>
      <c r="E38" s="3" t="e">
        <f>INDEX(Calendrier[],(MATCH(Suivi[[#This Row],[Code]],Calendrier!F:F,0)),4)</f>
        <v>#N/A</v>
      </c>
      <c r="F38" s="3" t="e">
        <f>INDEX(Calendrier[],(MATCH(Suivi[[#This Row],[Code]],Calendrier!F:F,0)),4)
&amp;INDEX(Calendrier[],(MATCH(Suivi[[#This Row],[Code]],Calendrier!G:G,0)),4)</f>
        <v>#N/A</v>
      </c>
      <c r="G38" s="6">
        <f ca="1">IF(OR(Suivi[[#This Row],[Date Recette]]="",Suivi[[#This Row],[Date Recette]]&lt;TODAY())=TRUE,"",DATEDIF(TODAY(),Suivi[[#This Row],[Date Recette]],"d"))</f>
        <v>16</v>
      </c>
      <c r="H38" s="4"/>
      <c r="I38" s="4"/>
      <c r="J38" s="4"/>
    </row>
    <row r="39" spans="1:10" x14ac:dyDescent="0.3">
      <c r="A39" t="s">
        <v>38</v>
      </c>
      <c r="B39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39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30/08/2020</v>
      </c>
      <c r="D39" s="6" t="e">
        <f>MATCH(Suivi[[#This Row],[Code]],Calendrier!F:F,0)</f>
        <v>#N/A</v>
      </c>
      <c r="E39" s="3" t="e">
        <f>INDEX(Calendrier[],(MATCH(Suivi[[#This Row],[Code]],Calendrier!F:F,0)),4)</f>
        <v>#N/A</v>
      </c>
      <c r="F39" s="3" t="e">
        <f>INDEX(Calendrier[],(MATCH(Suivi[[#This Row],[Code]],Calendrier!F:F,0)),4)
&amp;INDEX(Calendrier[],(MATCH(Suivi[[#This Row],[Code]],Calendrier!G:G,0)),4)</f>
        <v>#N/A</v>
      </c>
      <c r="G39" s="6">
        <f ca="1">IF(OR(Suivi[[#This Row],[Date Recette]]="",Suivi[[#This Row],[Date Recette]]&lt;TODAY())=TRUE,"",DATEDIF(TODAY(),Suivi[[#This Row],[Date Recette]],"d"))</f>
        <v>17</v>
      </c>
      <c r="H39" s="4"/>
      <c r="I39" s="4"/>
      <c r="J39" s="4"/>
    </row>
    <row r="40" spans="1:10" x14ac:dyDescent="0.3">
      <c r="A40" t="s">
        <v>39</v>
      </c>
      <c r="B40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40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31/08/2020</v>
      </c>
      <c r="D40" s="6" t="e">
        <f>MATCH(Suivi[[#This Row],[Code]],Calendrier!F:F,0)</f>
        <v>#N/A</v>
      </c>
      <c r="E40" s="3" t="e">
        <f>INDEX(Calendrier[],(MATCH(Suivi[[#This Row],[Code]],Calendrier!F:F,0)),4)</f>
        <v>#N/A</v>
      </c>
      <c r="F40" s="3" t="e">
        <f>INDEX(Calendrier[],(MATCH(Suivi[[#This Row],[Code]],Calendrier!F:F,0)),4)
&amp;INDEX(Calendrier[],(MATCH(Suivi[[#This Row],[Code]],Calendrier!G:G,0)),4)</f>
        <v>#N/A</v>
      </c>
      <c r="G40" s="6">
        <f ca="1">IF(OR(Suivi[[#This Row],[Date Recette]]="",Suivi[[#This Row],[Date Recette]]&lt;TODAY())=TRUE,"",DATEDIF(TODAY(),Suivi[[#This Row],[Date Recette]],"d"))</f>
        <v>18</v>
      </c>
      <c r="H40" s="4" t="s">
        <v>61</v>
      </c>
      <c r="I40" s="4" t="s">
        <v>61</v>
      </c>
      <c r="J40" s="4"/>
    </row>
    <row r="41" spans="1:10" x14ac:dyDescent="0.3">
      <c r="A41" t="s">
        <v>40</v>
      </c>
      <c r="B41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41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23/08/2020</v>
      </c>
      <c r="D41" s="6" t="e">
        <f>MATCH(Suivi[[#This Row],[Code]],Calendrier!F:F,0)</f>
        <v>#N/A</v>
      </c>
      <c r="E41" s="3" t="e">
        <f>INDEX(Calendrier[],(MATCH(Suivi[[#This Row],[Code]],Calendrier!F:F,0)),4)</f>
        <v>#N/A</v>
      </c>
      <c r="F41" s="3" t="e">
        <f>INDEX(Calendrier[],(MATCH(Suivi[[#This Row],[Code]],Calendrier!F:F,0)),4)
&amp;INDEX(Calendrier[],(MATCH(Suivi[[#This Row],[Code]],Calendrier!G:G,0)),4)</f>
        <v>#N/A</v>
      </c>
      <c r="G41" s="6">
        <f ca="1">IF(OR(Suivi[[#This Row],[Date Recette]]="",Suivi[[#This Row],[Date Recette]]&lt;TODAY())=TRUE,"",DATEDIF(TODAY(),Suivi[[#This Row],[Date Recette]],"d"))</f>
        <v>10</v>
      </c>
      <c r="H41" s="4" t="s">
        <v>61</v>
      </c>
      <c r="I41" s="4" t="s">
        <v>61</v>
      </c>
      <c r="J41" s="4"/>
    </row>
    <row r="42" spans="1:10" x14ac:dyDescent="0.3">
      <c r="A42" t="s">
        <v>41</v>
      </c>
      <c r="B42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42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23/08/2020</v>
      </c>
      <c r="D42" s="6" t="e">
        <f>MATCH(Suivi[[#This Row],[Code]],Calendrier!F:F,0)</f>
        <v>#N/A</v>
      </c>
      <c r="E42" s="3" t="e">
        <f>INDEX(Calendrier[],(MATCH(Suivi[[#This Row],[Code]],Calendrier!F:F,0)),4)</f>
        <v>#N/A</v>
      </c>
      <c r="F42" s="3" t="e">
        <f>INDEX(Calendrier[],(MATCH(Suivi[[#This Row],[Code]],Calendrier!F:F,0)),4)
&amp;INDEX(Calendrier[],(MATCH(Suivi[[#This Row],[Code]],Calendrier!G:G,0)),4)</f>
        <v>#N/A</v>
      </c>
      <c r="G42" s="6">
        <f ca="1">IF(OR(Suivi[[#This Row],[Date Recette]]="",Suivi[[#This Row],[Date Recette]]&lt;TODAY())=TRUE,"",DATEDIF(TODAY(),Suivi[[#This Row],[Date Recette]],"d"))</f>
        <v>10</v>
      </c>
      <c r="H42" s="4" t="s">
        <v>61</v>
      </c>
      <c r="I42" s="4" t="s">
        <v>61</v>
      </c>
      <c r="J42" s="4"/>
    </row>
    <row r="43" spans="1:10" x14ac:dyDescent="0.3">
      <c r="A43" t="s">
        <v>42</v>
      </c>
      <c r="B43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43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03/09/2020</v>
      </c>
      <c r="D43" s="6">
        <f>MATCH(Suivi[[#This Row],[Code]],Calendrier!F:F,0)</f>
        <v>35</v>
      </c>
      <c r="E43" s="3">
        <f>INDEX(Calendrier[],(MATCH(Suivi[[#This Row],[Code]],Calendrier!F:F,0)),4)</f>
        <v>44078</v>
      </c>
      <c r="F43" s="3" t="e">
        <f>INDEX(Calendrier[],(MATCH(Suivi[[#This Row],[Code]],Calendrier!F:F,0)),4)
&amp;INDEX(Calendrier[],(MATCH(Suivi[[#This Row],[Code]],Calendrier!G:G,0)),4)</f>
        <v>#N/A</v>
      </c>
      <c r="G43" s="6">
        <f ca="1">IF(OR(Suivi[[#This Row],[Date Recette]]="",Suivi[[#This Row],[Date Recette]]&lt;TODAY())=TRUE,"",DATEDIF(TODAY(),Suivi[[#This Row],[Date Recette]],"d"))</f>
        <v>21</v>
      </c>
      <c r="H43" s="4"/>
      <c r="I43" s="4"/>
      <c r="J43" s="4"/>
    </row>
    <row r="44" spans="1:10" x14ac:dyDescent="0.3">
      <c r="A44" t="s">
        <v>43</v>
      </c>
      <c r="B44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44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03/09/2020</v>
      </c>
      <c r="D44" s="6" t="e">
        <f>MATCH(Suivi[[#This Row],[Code]],Calendrier!F:F,0)</f>
        <v>#N/A</v>
      </c>
      <c r="E44" s="3" t="e">
        <f>INDEX(Calendrier[],(MATCH(Suivi[[#This Row],[Code]],Calendrier!F:F,0)),4)</f>
        <v>#N/A</v>
      </c>
      <c r="F44" s="3" t="e">
        <f>INDEX(Calendrier[],(MATCH(Suivi[[#This Row],[Code]],Calendrier!F:F,0)),4)
&amp;INDEX(Calendrier[],(MATCH(Suivi[[#This Row],[Code]],Calendrier!G:G,0)),4)</f>
        <v>#N/A</v>
      </c>
      <c r="G44" s="6">
        <f ca="1">IF(OR(Suivi[[#This Row],[Date Recette]]="",Suivi[[#This Row],[Date Recette]]&lt;TODAY())=TRUE,"",DATEDIF(TODAY(),Suivi[[#This Row],[Date Recette]],"d"))</f>
        <v>21</v>
      </c>
      <c r="H44" s="4"/>
      <c r="I44" s="4"/>
      <c r="J44" s="4"/>
    </row>
    <row r="45" spans="1:10" x14ac:dyDescent="0.3">
      <c r="A45" t="s">
        <v>44</v>
      </c>
      <c r="B45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45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03/09/2020</v>
      </c>
      <c r="D45" s="6" t="e">
        <f>MATCH(Suivi[[#This Row],[Code]],Calendrier!F:F,0)</f>
        <v>#N/A</v>
      </c>
      <c r="E45" s="3" t="e">
        <f>INDEX(Calendrier[],(MATCH(Suivi[[#This Row],[Code]],Calendrier!F:F,0)),4)</f>
        <v>#N/A</v>
      </c>
      <c r="F45" s="3" t="e">
        <f>INDEX(Calendrier[],(MATCH(Suivi[[#This Row],[Code]],Calendrier!F:F,0)),4)
&amp;INDEX(Calendrier[],(MATCH(Suivi[[#This Row],[Code]],Calendrier!G:G,0)),4)</f>
        <v>#N/A</v>
      </c>
      <c r="G45" s="6">
        <f ca="1">IF(OR(Suivi[[#This Row],[Date Recette]]="",Suivi[[#This Row],[Date Recette]]&lt;TODAY())=TRUE,"",DATEDIF(TODAY(),Suivi[[#This Row],[Date Recette]],"d"))</f>
        <v>21</v>
      </c>
      <c r="H45" s="4"/>
      <c r="I45" s="4"/>
      <c r="J45" s="4"/>
    </row>
    <row r="46" spans="1:10" x14ac:dyDescent="0.3">
      <c r="A46" t="s">
        <v>45</v>
      </c>
      <c r="B46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46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03/09/2020</v>
      </c>
      <c r="D46" s="6" t="e">
        <f>MATCH(Suivi[[#This Row],[Code]],Calendrier!F:F,0)</f>
        <v>#N/A</v>
      </c>
      <c r="E46" s="3" t="e">
        <f>INDEX(Calendrier[],(MATCH(Suivi[[#This Row],[Code]],Calendrier!F:F,0)),4)</f>
        <v>#N/A</v>
      </c>
      <c r="F46" s="3" t="e">
        <f>INDEX(Calendrier[],(MATCH(Suivi[[#This Row],[Code]],Calendrier!F:F,0)),4)
&amp;INDEX(Calendrier[],(MATCH(Suivi[[#This Row],[Code]],Calendrier!G:G,0)),4)</f>
        <v>#N/A</v>
      </c>
      <c r="G46" s="6">
        <f ca="1">IF(OR(Suivi[[#This Row],[Date Recette]]="",Suivi[[#This Row],[Date Recette]]&lt;TODAY())=TRUE,"",DATEDIF(TODAY(),Suivi[[#This Row],[Date Recette]],"d"))</f>
        <v>21</v>
      </c>
      <c r="H46" s="4"/>
      <c r="I46" s="4"/>
      <c r="J46" s="4"/>
    </row>
    <row r="47" spans="1:10" x14ac:dyDescent="0.3">
      <c r="A47" t="s">
        <v>46</v>
      </c>
      <c r="B47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47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22/08/2020</v>
      </c>
      <c r="D47" s="6" t="e">
        <f>MATCH(Suivi[[#This Row],[Code]],Calendrier!F:F,0)</f>
        <v>#N/A</v>
      </c>
      <c r="E47" s="3" t="e">
        <f>INDEX(Calendrier[],(MATCH(Suivi[[#This Row],[Code]],Calendrier!F:F,0)),4)</f>
        <v>#N/A</v>
      </c>
      <c r="F47" s="3" t="e">
        <f>INDEX(Calendrier[],(MATCH(Suivi[[#This Row],[Code]],Calendrier!F:F,0)),4)
&amp;INDEX(Calendrier[],(MATCH(Suivi[[#This Row],[Code]],Calendrier!G:G,0)),4)</f>
        <v>#N/A</v>
      </c>
      <c r="G47" s="6">
        <f ca="1">IF(OR(Suivi[[#This Row],[Date Recette]]="",Suivi[[#This Row],[Date Recette]]&lt;TODAY())=TRUE,"",DATEDIF(TODAY(),Suivi[[#This Row],[Date Recette]],"d"))</f>
        <v>9</v>
      </c>
      <c r="H47" s="4"/>
      <c r="I47" s="4"/>
      <c r="J47" s="4"/>
    </row>
    <row r="48" spans="1:10" x14ac:dyDescent="0.3">
      <c r="A48" t="s">
        <v>47</v>
      </c>
      <c r="B48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48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22/08/2020</v>
      </c>
      <c r="D48" s="6" t="e">
        <f>MATCH(Suivi[[#This Row],[Code]],Calendrier!F:F,0)</f>
        <v>#N/A</v>
      </c>
      <c r="E48" s="3" t="e">
        <f>INDEX(Calendrier[],(MATCH(Suivi[[#This Row],[Code]],Calendrier!F:F,0)),4)</f>
        <v>#N/A</v>
      </c>
      <c r="F48" s="3" t="e">
        <f>INDEX(Calendrier[],(MATCH(Suivi[[#This Row],[Code]],Calendrier!F:F,0)),4)
&amp;INDEX(Calendrier[],(MATCH(Suivi[[#This Row],[Code]],Calendrier!G:G,0)),4)</f>
        <v>#N/A</v>
      </c>
      <c r="G48" s="6">
        <f ca="1">IF(OR(Suivi[[#This Row],[Date Recette]]="",Suivi[[#This Row],[Date Recette]]&lt;TODAY())=TRUE,"",DATEDIF(TODAY(),Suivi[[#This Row],[Date Recette]],"d"))</f>
        <v>9</v>
      </c>
      <c r="H48" s="4"/>
      <c r="I48" s="4"/>
      <c r="J48" s="4"/>
    </row>
    <row r="49" spans="1:10" x14ac:dyDescent="0.3">
      <c r="A49" t="s">
        <v>48</v>
      </c>
      <c r="B49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49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16/08/2020</v>
      </c>
      <c r="D49" s="6" t="e">
        <f>MATCH(Suivi[[#This Row],[Code]],Calendrier!F:F,0)</f>
        <v>#N/A</v>
      </c>
      <c r="E49" s="3" t="e">
        <f>INDEX(Calendrier[],(MATCH(Suivi[[#This Row],[Code]],Calendrier!F:F,0)),4)</f>
        <v>#N/A</v>
      </c>
      <c r="F49" s="3" t="e">
        <f>INDEX(Calendrier[],(MATCH(Suivi[[#This Row],[Code]],Calendrier!F:F,0)),4)
&amp;INDEX(Calendrier[],(MATCH(Suivi[[#This Row],[Code]],Calendrier!G:G,0)),4)</f>
        <v>#N/A</v>
      </c>
      <c r="G49" s="6">
        <f ca="1">IF(OR(Suivi[[#This Row],[Date Recette]]="",Suivi[[#This Row],[Date Recette]]&lt;TODAY())=TRUE,"",DATEDIF(TODAY(),Suivi[[#This Row],[Date Recette]],"d"))</f>
        <v>3</v>
      </c>
      <c r="H49" s="4"/>
      <c r="I49" s="4"/>
      <c r="J49" s="4"/>
    </row>
    <row r="50" spans="1:10" x14ac:dyDescent="0.3">
      <c r="A50" t="s">
        <v>49</v>
      </c>
      <c r="B50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50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16/08/2020</v>
      </c>
      <c r="D50" s="6" t="e">
        <f>MATCH(Suivi[[#This Row],[Code]],Calendrier!F:F,0)</f>
        <v>#N/A</v>
      </c>
      <c r="E50" s="3" t="e">
        <f>INDEX(Calendrier[],(MATCH(Suivi[[#This Row],[Code]],Calendrier!F:F,0)),4)</f>
        <v>#N/A</v>
      </c>
      <c r="F50" s="3" t="e">
        <f>INDEX(Calendrier[],(MATCH(Suivi[[#This Row],[Code]],Calendrier!F:F,0)),4)
&amp;INDEX(Calendrier[],(MATCH(Suivi[[#This Row],[Code]],Calendrier!G:G,0)),4)</f>
        <v>#N/A</v>
      </c>
      <c r="G50" s="6">
        <f ca="1">IF(OR(Suivi[[#This Row],[Date Recette]]="",Suivi[[#This Row],[Date Recette]]&lt;TODAY())=TRUE,"",DATEDIF(TODAY(),Suivi[[#This Row],[Date Recette]],"d"))</f>
        <v>3</v>
      </c>
      <c r="H50" s="4"/>
      <c r="I50" s="4"/>
      <c r="J50" s="4"/>
    </row>
    <row r="51" spans="1:10" x14ac:dyDescent="0.3">
      <c r="A51" t="s">
        <v>50</v>
      </c>
      <c r="B51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51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17/08/2020</v>
      </c>
      <c r="D51" s="6" t="e">
        <f>MATCH(Suivi[[#This Row],[Code]],Calendrier!F:F,0)</f>
        <v>#N/A</v>
      </c>
      <c r="E51" s="3" t="e">
        <f>INDEX(Calendrier[],(MATCH(Suivi[[#This Row],[Code]],Calendrier!F:F,0)),4)</f>
        <v>#N/A</v>
      </c>
      <c r="F51" s="3" t="e">
        <f>INDEX(Calendrier[],(MATCH(Suivi[[#This Row],[Code]],Calendrier!F:F,0)),4)
&amp;INDEX(Calendrier[],(MATCH(Suivi[[#This Row],[Code]],Calendrier!G:G,0)),4)</f>
        <v>#N/A</v>
      </c>
      <c r="G51" s="6">
        <f ca="1">IF(OR(Suivi[[#This Row],[Date Recette]]="",Suivi[[#This Row],[Date Recette]]&lt;TODAY())=TRUE,"",DATEDIF(TODAY(),Suivi[[#This Row],[Date Recette]],"d"))</f>
        <v>4</v>
      </c>
      <c r="H51" s="4"/>
      <c r="I51" s="4"/>
      <c r="J51" s="4"/>
    </row>
    <row r="52" spans="1:10" x14ac:dyDescent="0.3">
      <c r="A52" t="s">
        <v>51</v>
      </c>
      <c r="B52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52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17/08/2020</v>
      </c>
      <c r="D52" s="6" t="e">
        <f>MATCH(Suivi[[#This Row],[Code]],Calendrier!F:F,0)</f>
        <v>#N/A</v>
      </c>
      <c r="E52" s="3" t="e">
        <f>INDEX(Calendrier[],(MATCH(Suivi[[#This Row],[Code]],Calendrier!F:F,0)),4)</f>
        <v>#N/A</v>
      </c>
      <c r="F52" s="3" t="e">
        <f>INDEX(Calendrier[],(MATCH(Suivi[[#This Row],[Code]],Calendrier!F:F,0)),4)
&amp;INDEX(Calendrier[],(MATCH(Suivi[[#This Row],[Code]],Calendrier!G:G,0)),4)</f>
        <v>#N/A</v>
      </c>
      <c r="G52" s="6">
        <f ca="1">IF(OR(Suivi[[#This Row],[Date Recette]]="",Suivi[[#This Row],[Date Recette]]&lt;TODAY())=TRUE,"",DATEDIF(TODAY(),Suivi[[#This Row],[Date Recette]],"d"))</f>
        <v>4</v>
      </c>
      <c r="H52" s="4"/>
      <c r="I52" s="4"/>
      <c r="J52" s="4"/>
    </row>
    <row r="53" spans="1:10" x14ac:dyDescent="0.3">
      <c r="A53" t="s">
        <v>52</v>
      </c>
      <c r="B53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53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/>
      </c>
      <c r="D53" s="6" t="e">
        <f>MATCH(Suivi[[#This Row],[Code]],Calendrier!F:F,0)</f>
        <v>#N/A</v>
      </c>
      <c r="E53" s="3" t="e">
        <f>INDEX(Calendrier[],(MATCH(Suivi[[#This Row],[Code]],Calendrier!F:F,0)),4)</f>
        <v>#N/A</v>
      </c>
      <c r="F53" s="3" t="e">
        <f>INDEX(Calendrier[],(MATCH(Suivi[[#This Row],[Code]],Calendrier!F:F,0)),4)
&amp;INDEX(Calendrier[],(MATCH(Suivi[[#This Row],[Code]],Calendrier!G:G,0)),4)</f>
        <v>#N/A</v>
      </c>
      <c r="G53" s="6" t="str">
        <f ca="1">IF(OR(Suivi[[#This Row],[Date Recette]]="",Suivi[[#This Row],[Date Recette]]&lt;TODAY())=TRUE,"",DATEDIF(TODAY(),Suivi[[#This Row],[Date Recette]],"d"))</f>
        <v/>
      </c>
      <c r="H53" s="4"/>
      <c r="I53" s="4"/>
      <c r="J53" s="4"/>
    </row>
    <row r="54" spans="1:10" x14ac:dyDescent="0.3">
      <c r="A54" t="s">
        <v>53</v>
      </c>
      <c r="B54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54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06/09/2020</v>
      </c>
      <c r="D54" s="6" t="e">
        <f>MATCH(Suivi[[#This Row],[Code]],Calendrier!F:F,0)</f>
        <v>#N/A</v>
      </c>
      <c r="E54" s="3" t="e">
        <f>INDEX(Calendrier[],(MATCH(Suivi[[#This Row],[Code]],Calendrier!F:F,0)),4)</f>
        <v>#N/A</v>
      </c>
      <c r="F54" s="3" t="e">
        <f>INDEX(Calendrier[],(MATCH(Suivi[[#This Row],[Code]],Calendrier!F:F,0)),4)
&amp;INDEX(Calendrier[],(MATCH(Suivi[[#This Row],[Code]],Calendrier!G:G,0)),4)</f>
        <v>#N/A</v>
      </c>
      <c r="G54" s="6">
        <f ca="1">IF(OR(Suivi[[#This Row],[Date Recette]]="",Suivi[[#This Row],[Date Recette]]&lt;TODAY())=TRUE,"",DATEDIF(TODAY(),Suivi[[#This Row],[Date Recette]],"d"))</f>
        <v>24</v>
      </c>
      <c r="H54" s="4"/>
      <c r="I54" s="4"/>
      <c r="J54" s="4"/>
    </row>
    <row r="55" spans="1:10" x14ac:dyDescent="0.3">
      <c r="A55" t="s">
        <v>54</v>
      </c>
      <c r="B55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55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06/09/2020</v>
      </c>
      <c r="D55" s="6" t="e">
        <f>MATCH(Suivi[[#This Row],[Code]],Calendrier!F:F,0)</f>
        <v>#N/A</v>
      </c>
      <c r="E55" s="3" t="e">
        <f>INDEX(Calendrier[],(MATCH(Suivi[[#This Row],[Code]],Calendrier!F:F,0)),4)</f>
        <v>#N/A</v>
      </c>
      <c r="F55" s="3" t="e">
        <f>INDEX(Calendrier[],(MATCH(Suivi[[#This Row],[Code]],Calendrier!F:F,0)),4)
&amp;INDEX(Calendrier[],(MATCH(Suivi[[#This Row],[Code]],Calendrier!G:G,0)),4)</f>
        <v>#N/A</v>
      </c>
      <c r="G55" s="6">
        <f ca="1">IF(OR(Suivi[[#This Row],[Date Recette]]="",Suivi[[#This Row],[Date Recette]]&lt;TODAY())=TRUE,"",DATEDIF(TODAY(),Suivi[[#This Row],[Date Recette]],"d"))</f>
        <v>24</v>
      </c>
      <c r="H55" s="4"/>
      <c r="I55" s="4"/>
      <c r="J55" s="4"/>
    </row>
    <row r="56" spans="1:10" x14ac:dyDescent="0.3">
      <c r="A56" t="s">
        <v>55</v>
      </c>
      <c r="B56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Att pre-DOE</v>
      </c>
      <c r="C56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07/09/2020</v>
      </c>
      <c r="D56" s="6" t="e">
        <f>MATCH(Suivi[[#This Row],[Code]],Calendrier!F:F,0)</f>
        <v>#N/A</v>
      </c>
      <c r="E56" s="3" t="e">
        <f>INDEX(Calendrier[],(MATCH(Suivi[[#This Row],[Code]],Calendrier!F:F,0)),4)</f>
        <v>#N/A</v>
      </c>
      <c r="F56" s="3" t="e">
        <f>INDEX(Calendrier[],(MATCH(Suivi[[#This Row],[Code]],Calendrier!F:F,0)),4)
&amp;INDEX(Calendrier[],(MATCH(Suivi[[#This Row],[Code]],Calendrier!G:G,0)),4)</f>
        <v>#N/A</v>
      </c>
      <c r="G56" s="6">
        <f ca="1">IF(OR(Suivi[[#This Row],[Date Recette]]="",Suivi[[#This Row],[Date Recette]]&lt;TODAY())=TRUE,"",DATEDIF(TODAY(),Suivi[[#This Row],[Date Recette]],"d"))</f>
        <v>25</v>
      </c>
      <c r="H56" s="4"/>
      <c r="I56" s="4"/>
      <c r="J56" s="4"/>
    </row>
    <row r="57" spans="1:10" x14ac:dyDescent="0.3">
      <c r="A57" t="s">
        <v>56</v>
      </c>
      <c r="B57" t="str">
        <f ca="1">IF(AND(Suivi[[#This Row],[Date Recette]]=0,Suivi[[#This Row],[Pre-DOE]]=0)=TRUE,"Att planif",
IF(Suivi[[#This Row],[Pre-DOE]]=0,"Att pre-DOE",
IF(OR(
(AND(Suivi[[#This Row],[Date Recette]]&gt;TODAY(),Suivi[[#This Row],[Pre-DOE]]="ok", Suivi[[#This Row],[Prépa recette]]="")=TRUE),
(AND(Suivi[[#This Row],[Date Recette]]&lt;TODAY(),Suivi[[#This Row],[Pre-DOE]]="ok", Suivi[[#This Row],[Prépa recette]]="")=TRUE)=TRUE),"Att prépa recette",
IF(AND(Suivi[[#This Row],[Date Recette]]=0,Suivi[[#This Row],[Pre-DOE]]="ok",Suivi[[#This Row],[Prépa recette]]="ok")=TRUE,"A planifier",
IF(AND(Suivi[[#This Row],[Date Recette]]&gt;TODAY(),Suivi[[#This Row],[Pre-DOE]]="ok",Suivi[[#This Row],[Prépa recette]]="ok")=TRUE,"Planifiée",
IF(AND(Suivi[[#This Row],[Date Recette]]&lt;TODAY(),Suivi[[#This Row],[Pre-DOE]]="ok",Suivi[[#This Row],[Prépa recette]]="ok",Suivi[[#This Row],[PV recette]]="")=TRUE,"Att PV recette",
IF(AND(Suivi[[#This Row],[Date Recette]]&lt;TODAY(),Suivi[[#This Row],[Pre-DOE]]="ok",Suivi[[#This Row],[Prépa recette]]="ok",Suivi[[#This Row],[PV recette]]="ok")=TRUE,"Terminé",Erreur)))))))</f>
        <v>Planifiée</v>
      </c>
      <c r="C57" s="3" t="str">
        <f>IFERROR(TEXT(VLOOKUP(Suivi[[#This Row],[Code]],Calendrier!F:L,7,FALSE),"JJ/MM/AAAA"),"")
&amp;IFERROR(TEXT(VLOOKUP(Suivi[[#This Row],[Code]],Calendrier!G:L,6,FALSE),"JJ/MM/AAAA"),"")
&amp;IFERROR(TEXT(VLOOKUP(Suivi[[#This Row],[Code]],Calendrier!H:L,5,FALSE),"JJ/MM/AAAA"),"")
&amp;IFERROR(TEXT(VLOOKUP(Suivi[[#This Row],[Code]],Calendrier!I:L,4,FALSE),"JJ/MM/AAAA"),"")
&amp;IFERROR(TEXT(VLOOKUP(Suivi[[#This Row],[Code]],Calendrier!J:L,3,FALSE),"JJ/MM/AAAA"),"")
&amp;IFERROR(TEXT(VLOOKUP(Suivi[[#This Row],[Code]],Calendrier!K:L,2,FALSE),"JJ/MM/AAAA"),"")</f>
        <v>25/08/2020</v>
      </c>
      <c r="D57" s="6" t="e">
        <f>MATCH(Suivi[[#This Row],[Code]],Calendrier!F:F,0)</f>
        <v>#N/A</v>
      </c>
      <c r="E57" s="3" t="e">
        <f>INDEX(Calendrier[],(MATCH(Suivi[[#This Row],[Code]],Calendrier!F:F,0)),4)</f>
        <v>#N/A</v>
      </c>
      <c r="F57" s="3" t="e">
        <f>INDEX(Calendrier[],(MATCH(Suivi[[#This Row],[Code]],Calendrier!F:F,0)),4)
&amp;INDEX(Calendrier[],(MATCH(Suivi[[#This Row],[Code]],Calendrier!G:G,0)),4)</f>
        <v>#N/A</v>
      </c>
      <c r="G57" s="6">
        <f ca="1">IF(OR(Suivi[[#This Row],[Date Recette]]="",Suivi[[#This Row],[Date Recette]]&lt;TODAY())=TRUE,"",DATEDIF(TODAY(),Suivi[[#This Row],[Date Recette]],"d"))</f>
        <v>12</v>
      </c>
      <c r="H57" s="4" t="s">
        <v>61</v>
      </c>
      <c r="I57" s="4" t="s">
        <v>61</v>
      </c>
      <c r="J57" s="4"/>
    </row>
  </sheetData>
  <conditionalFormatting sqref="B1:B1048576">
    <cfRule type="containsText" dxfId="6" priority="2" operator="containsText" text="Terminé">
      <formula>NOT(ISERROR(SEARCH("Terminé",B1)))</formula>
    </cfRule>
    <cfRule type="containsText" dxfId="5" priority="3" operator="containsText" text="Att PV recette">
      <formula>NOT(ISERROR(SEARCH("Att PV recette",B1)))</formula>
    </cfRule>
    <cfRule type="containsText" dxfId="4" priority="4" operator="containsText" text="Planifiée">
      <formula>NOT(ISERROR(SEARCH("Planifiée",B1)))</formula>
    </cfRule>
    <cfRule type="containsText" dxfId="3" priority="5" operator="containsText" text="A planifier">
      <formula>NOT(ISERROR(SEARCH("A planifier",B1)))</formula>
    </cfRule>
    <cfRule type="containsText" dxfId="2" priority="6" operator="containsText" text="Att prépa recette">
      <formula>NOT(ISERROR(SEARCH("Att prépa recette",B1)))</formula>
    </cfRule>
    <cfRule type="containsText" dxfId="1" priority="7" operator="containsText" text="Att pre-DOE">
      <formula>NOT(ISERROR(SEARCH("Att pre-DOE",B1)))</formula>
    </cfRule>
  </conditionalFormatting>
  <conditionalFormatting sqref="G1:G1048576">
    <cfRule type="colorScale" priority="1">
      <colorScale>
        <cfvo type="num" val="14"/>
        <cfvo type="num" val="21"/>
        <color rgb="FFFF0000"/>
        <color rgb="FFFFEF9C"/>
      </colorScale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workbookViewId="0">
      <selection activeCell="K13" sqref="K13"/>
    </sheetView>
  </sheetViews>
  <sheetFormatPr baseColWidth="10" defaultRowHeight="14.4" outlineLevelCol="1" x14ac:dyDescent="0.3"/>
  <cols>
    <col min="1" max="2" width="7.33203125" customWidth="1" outlineLevel="1"/>
    <col min="3" max="3" width="6.77734375" customWidth="1" outlineLevel="1"/>
    <col min="4" max="4" width="13.33203125" customWidth="1"/>
    <col min="5" max="5" width="5.6640625" bestFit="1" customWidth="1"/>
    <col min="6" max="11" width="14.5546875" customWidth="1"/>
    <col min="12" max="52" width="12.77734375" customWidth="1"/>
    <col min="53" max="79" width="12.6640625" customWidth="1"/>
    <col min="80" max="93" width="12.5546875" customWidth="1"/>
    <col min="94" max="107" width="12.88671875" customWidth="1"/>
    <col min="108" max="119" width="12.77734375" customWidth="1"/>
    <col min="120" max="132" width="12.21875" customWidth="1"/>
    <col min="133" max="147" width="12.5546875" customWidth="1"/>
    <col min="148" max="177" width="12.33203125" customWidth="1"/>
    <col min="178" max="192" width="13.21875" customWidth="1"/>
    <col min="193" max="208" width="12.88671875" customWidth="1"/>
    <col min="209" max="219" width="12.77734375" customWidth="1"/>
    <col min="220" max="239" width="12.109375" customWidth="1"/>
    <col min="240" max="251" width="12.88671875" customWidth="1"/>
    <col min="252" max="271" width="12.6640625" customWidth="1"/>
    <col min="272" max="291" width="13.21875" customWidth="1"/>
    <col min="292" max="315" width="13.109375" customWidth="1"/>
    <col min="316" max="346" width="11.6640625" customWidth="1"/>
    <col min="347" max="369" width="12.88671875" customWidth="1"/>
    <col min="370" max="387" width="12.77734375" customWidth="1"/>
    <col min="388" max="396" width="12.88671875" customWidth="1"/>
    <col min="397" max="409" width="12.5546875" customWidth="1"/>
    <col min="410" max="425" width="12.44140625" customWidth="1"/>
    <col min="426" max="456" width="12.5546875" customWidth="1"/>
    <col min="457" max="472" width="12.33203125" customWidth="1"/>
    <col min="473" max="492" width="12.6640625" customWidth="1"/>
    <col min="493" max="514" width="12.77734375" customWidth="1"/>
    <col min="515" max="541" width="12.5546875" customWidth="1"/>
    <col min="542" max="542" width="11.88671875" customWidth="1"/>
    <col min="543" max="543" width="12.21875" bestFit="1" customWidth="1"/>
    <col min="544" max="544" width="11.88671875" bestFit="1" customWidth="1"/>
  </cols>
  <sheetData>
    <row r="1" spans="1:12" x14ac:dyDescent="0.3">
      <c r="A1" t="s">
        <v>63</v>
      </c>
      <c r="B1" t="s">
        <v>76</v>
      </c>
      <c r="C1" t="s">
        <v>64</v>
      </c>
      <c r="D1" t="s">
        <v>74</v>
      </c>
      <c r="E1" s="7" t="s">
        <v>77</v>
      </c>
      <c r="F1" s="10" t="s">
        <v>81</v>
      </c>
      <c r="G1" s="10" t="s">
        <v>82</v>
      </c>
      <c r="H1" s="8" t="s">
        <v>80</v>
      </c>
      <c r="I1" s="8" t="s">
        <v>83</v>
      </c>
      <c r="J1" s="9" t="s">
        <v>84</v>
      </c>
      <c r="K1" s="9" t="s">
        <v>85</v>
      </c>
      <c r="L1" s="11" t="s">
        <v>78</v>
      </c>
    </row>
    <row r="2" spans="1:12" x14ac:dyDescent="0.3">
      <c r="A2" t="s">
        <v>65</v>
      </c>
      <c r="B2">
        <v>31</v>
      </c>
      <c r="C2" t="s">
        <v>72</v>
      </c>
      <c r="D2" s="3">
        <v>44044</v>
      </c>
      <c r="E2" s="6">
        <f>COUNTIF(Calendrier[[#This Row],[Matin (P)]:[Après-midi (L)]],"&lt;&gt;")</f>
        <v>0</v>
      </c>
      <c r="H2" s="6"/>
      <c r="I2" s="6"/>
      <c r="J2" s="6"/>
      <c r="K2" s="6"/>
      <c r="L2" s="3">
        <f>Calendrier[[#This Row],[Date]]</f>
        <v>44044</v>
      </c>
    </row>
    <row r="3" spans="1:12" x14ac:dyDescent="0.3">
      <c r="A3" t="s">
        <v>65</v>
      </c>
      <c r="B3">
        <v>31</v>
      </c>
      <c r="C3" t="s">
        <v>73</v>
      </c>
      <c r="D3" s="3">
        <v>44045</v>
      </c>
      <c r="E3" s="6">
        <f>COUNTIF(Calendrier[[#This Row],[Matin (P)]:[Après-midi (L)]],"&lt;&gt;")</f>
        <v>0</v>
      </c>
      <c r="H3" s="6"/>
      <c r="I3" s="6"/>
      <c r="J3" s="6"/>
      <c r="K3" s="6"/>
      <c r="L3" s="3">
        <f>Calendrier[[#This Row],[Date]]</f>
        <v>44045</v>
      </c>
    </row>
    <row r="4" spans="1:12" x14ac:dyDescent="0.3">
      <c r="A4" t="s">
        <v>65</v>
      </c>
      <c r="B4">
        <v>32</v>
      </c>
      <c r="C4" t="s">
        <v>67</v>
      </c>
      <c r="D4" s="3">
        <v>44046</v>
      </c>
      <c r="E4" s="6">
        <f>COUNTIF(Calendrier[[#This Row],[Matin (P)]:[Après-midi (L)]],"&lt;&gt;")</f>
        <v>1</v>
      </c>
      <c r="H4" s="6"/>
      <c r="I4" s="6"/>
      <c r="J4" s="6" t="s">
        <v>24</v>
      </c>
      <c r="K4" s="6"/>
      <c r="L4" s="3">
        <f>Calendrier[[#This Row],[Date]]</f>
        <v>44046</v>
      </c>
    </row>
    <row r="5" spans="1:12" x14ac:dyDescent="0.3">
      <c r="A5" t="s">
        <v>65</v>
      </c>
      <c r="B5">
        <v>32</v>
      </c>
      <c r="C5" t="s">
        <v>68</v>
      </c>
      <c r="D5" s="3">
        <v>44047</v>
      </c>
      <c r="E5" s="6">
        <f>COUNTIF(Calendrier[[#This Row],[Matin (P)]:[Après-midi (L)]],"&lt;&gt;")</f>
        <v>1</v>
      </c>
      <c r="H5" s="6"/>
      <c r="I5" s="6"/>
      <c r="J5" s="6" t="s">
        <v>25</v>
      </c>
      <c r="K5" s="6"/>
      <c r="L5" s="3">
        <f>Calendrier[[#This Row],[Date]]</f>
        <v>44047</v>
      </c>
    </row>
    <row r="6" spans="1:12" x14ac:dyDescent="0.3">
      <c r="A6" t="s">
        <v>65</v>
      </c>
      <c r="B6">
        <v>32</v>
      </c>
      <c r="C6" t="s">
        <v>69</v>
      </c>
      <c r="D6" s="3">
        <v>44048</v>
      </c>
      <c r="E6" s="6">
        <f>COUNTIF(Calendrier[[#This Row],[Matin (P)]:[Après-midi (L)]],"&lt;&gt;")</f>
        <v>2</v>
      </c>
      <c r="H6" s="6" t="s">
        <v>11</v>
      </c>
      <c r="I6" s="6"/>
      <c r="J6" s="6" t="s">
        <v>26</v>
      </c>
      <c r="K6" s="6"/>
      <c r="L6" s="3">
        <f>Calendrier[[#This Row],[Date]]</f>
        <v>44048</v>
      </c>
    </row>
    <row r="7" spans="1:12" x14ac:dyDescent="0.3">
      <c r="A7" t="s">
        <v>65</v>
      </c>
      <c r="B7">
        <v>32</v>
      </c>
      <c r="C7" t="s">
        <v>70</v>
      </c>
      <c r="D7" s="3">
        <v>44049</v>
      </c>
      <c r="E7" s="6">
        <f>COUNTIF(Calendrier[[#This Row],[Matin (P)]:[Après-midi (L)]],"&lt;&gt;")</f>
        <v>2</v>
      </c>
      <c r="H7" s="6" t="s">
        <v>12</v>
      </c>
      <c r="I7" s="6"/>
      <c r="J7" s="6" t="s">
        <v>27</v>
      </c>
      <c r="K7" s="6"/>
      <c r="L7" s="3">
        <f>Calendrier[[#This Row],[Date]]</f>
        <v>44049</v>
      </c>
    </row>
    <row r="8" spans="1:12" x14ac:dyDescent="0.3">
      <c r="A8" t="s">
        <v>65</v>
      </c>
      <c r="B8">
        <v>32</v>
      </c>
      <c r="C8" t="s">
        <v>71</v>
      </c>
      <c r="D8" s="3">
        <v>44050</v>
      </c>
      <c r="E8" s="6">
        <f>COUNTIF(Calendrier[[#This Row],[Matin (P)]:[Après-midi (L)]],"&lt;&gt;")</f>
        <v>2</v>
      </c>
      <c r="F8" t="s">
        <v>4</v>
      </c>
      <c r="H8" s="6" t="s">
        <v>13</v>
      </c>
      <c r="I8" s="6"/>
      <c r="J8" s="6"/>
      <c r="K8" s="6"/>
      <c r="L8" s="3">
        <f>Calendrier[[#This Row],[Date]]</f>
        <v>44050</v>
      </c>
    </row>
    <row r="9" spans="1:12" x14ac:dyDescent="0.3">
      <c r="A9" t="s">
        <v>65</v>
      </c>
      <c r="B9">
        <v>32</v>
      </c>
      <c r="C9" t="s">
        <v>72</v>
      </c>
      <c r="D9" s="3">
        <v>44051</v>
      </c>
      <c r="E9" s="6">
        <f>COUNTIF(Calendrier[[#This Row],[Matin (P)]:[Après-midi (L)]],"&lt;&gt;")</f>
        <v>2</v>
      </c>
      <c r="F9" t="s">
        <v>5</v>
      </c>
      <c r="H9" s="6" t="s">
        <v>14</v>
      </c>
      <c r="I9" s="6"/>
      <c r="J9" s="6"/>
      <c r="K9" s="6"/>
      <c r="L9" s="3">
        <f>Calendrier[[#This Row],[Date]]</f>
        <v>44051</v>
      </c>
    </row>
    <row r="10" spans="1:12" x14ac:dyDescent="0.3">
      <c r="A10" t="s">
        <v>65</v>
      </c>
      <c r="B10">
        <v>32</v>
      </c>
      <c r="C10" t="s">
        <v>73</v>
      </c>
      <c r="D10" s="3">
        <v>44052</v>
      </c>
      <c r="E10" s="6">
        <f>COUNTIF(Calendrier[[#This Row],[Matin (P)]:[Après-midi (L)]],"&lt;&gt;")</f>
        <v>2</v>
      </c>
      <c r="F10" t="s">
        <v>6</v>
      </c>
      <c r="H10" s="6" t="s">
        <v>15</v>
      </c>
      <c r="I10" s="6"/>
      <c r="J10" s="6"/>
      <c r="K10" s="6"/>
      <c r="L10" s="3">
        <f>Calendrier[[#This Row],[Date]]</f>
        <v>44052</v>
      </c>
    </row>
    <row r="11" spans="1:12" x14ac:dyDescent="0.3">
      <c r="A11" t="s">
        <v>65</v>
      </c>
      <c r="B11">
        <v>33</v>
      </c>
      <c r="C11" t="s">
        <v>67</v>
      </c>
      <c r="D11" s="3">
        <v>44053</v>
      </c>
      <c r="E11" s="6">
        <f>COUNTIF(Calendrier[[#This Row],[Matin (P)]:[Après-midi (L)]],"&lt;&gt;")</f>
        <v>0</v>
      </c>
      <c r="H11" s="6"/>
      <c r="I11" s="6"/>
      <c r="J11" s="6"/>
      <c r="K11" s="6"/>
      <c r="L11" s="3">
        <f>Calendrier[[#This Row],[Date]]</f>
        <v>44053</v>
      </c>
    </row>
    <row r="12" spans="1:12" x14ac:dyDescent="0.3">
      <c r="A12" t="s">
        <v>65</v>
      </c>
      <c r="B12">
        <v>33</v>
      </c>
      <c r="C12" t="s">
        <v>68</v>
      </c>
      <c r="D12" s="3">
        <v>44054</v>
      </c>
      <c r="E12" s="6">
        <f>COUNTIF(Calendrier[[#This Row],[Matin (P)]:[Après-midi (L)]],"&lt;&gt;")</f>
        <v>0</v>
      </c>
      <c r="H12" s="6"/>
      <c r="I12" s="6"/>
      <c r="J12" s="6"/>
      <c r="K12" s="6"/>
      <c r="L12" s="3">
        <f>Calendrier[[#This Row],[Date]]</f>
        <v>44054</v>
      </c>
    </row>
    <row r="13" spans="1:12" x14ac:dyDescent="0.3">
      <c r="A13" t="s">
        <v>65</v>
      </c>
      <c r="B13">
        <v>33</v>
      </c>
      <c r="C13" t="s">
        <v>69</v>
      </c>
      <c r="D13" s="3">
        <v>44055</v>
      </c>
      <c r="E13" s="6">
        <f>COUNTIF(Calendrier[[#This Row],[Matin (P)]:[Après-midi (L)]],"&lt;&gt;")</f>
        <v>0</v>
      </c>
      <c r="H13" s="6"/>
      <c r="I13" s="6"/>
      <c r="J13" s="6"/>
      <c r="K13" s="6"/>
      <c r="L13" s="3">
        <f>Calendrier[[#This Row],[Date]]</f>
        <v>44055</v>
      </c>
    </row>
    <row r="14" spans="1:12" x14ac:dyDescent="0.3">
      <c r="A14" t="s">
        <v>65</v>
      </c>
      <c r="B14">
        <v>33</v>
      </c>
      <c r="C14" t="s">
        <v>70</v>
      </c>
      <c r="D14" s="3">
        <v>44056</v>
      </c>
      <c r="E14" s="6">
        <f>COUNTIF(Calendrier[[#This Row],[Matin (P)]:[Après-midi (L)]],"&lt;&gt;")</f>
        <v>1</v>
      </c>
      <c r="H14" s="6" t="s">
        <v>19</v>
      </c>
      <c r="I14" s="6"/>
      <c r="J14" s="6"/>
      <c r="K14" s="6"/>
      <c r="L14" s="3">
        <f>Calendrier[[#This Row],[Date]]</f>
        <v>44056</v>
      </c>
    </row>
    <row r="15" spans="1:12" x14ac:dyDescent="0.3">
      <c r="A15" t="s">
        <v>65</v>
      </c>
      <c r="B15">
        <v>33</v>
      </c>
      <c r="C15" t="s">
        <v>71</v>
      </c>
      <c r="D15" s="3">
        <v>44057</v>
      </c>
      <c r="E15" s="6">
        <f>COUNTIF(Calendrier[[#This Row],[Matin (P)]:[Après-midi (L)]],"&lt;&gt;")</f>
        <v>0</v>
      </c>
      <c r="H15" s="6"/>
      <c r="I15" s="6"/>
      <c r="J15" s="6"/>
      <c r="K15" s="6"/>
      <c r="L15" s="3">
        <f>Calendrier[[#This Row],[Date]]</f>
        <v>44057</v>
      </c>
    </row>
    <row r="16" spans="1:12" x14ac:dyDescent="0.3">
      <c r="A16" t="s">
        <v>65</v>
      </c>
      <c r="B16">
        <v>33</v>
      </c>
      <c r="C16" t="s">
        <v>72</v>
      </c>
      <c r="D16" s="3">
        <v>44058</v>
      </c>
      <c r="E16" s="6">
        <f>COUNTIF(Calendrier[[#This Row],[Matin (P)]:[Après-midi (L)]],"&lt;&gt;")</f>
        <v>3</v>
      </c>
      <c r="G16" t="s">
        <v>16</v>
      </c>
      <c r="H16" s="6" t="s">
        <v>17</v>
      </c>
      <c r="I16" s="6" t="s">
        <v>18</v>
      </c>
      <c r="J16" s="6"/>
      <c r="K16" s="6"/>
      <c r="L16" s="3">
        <f>Calendrier[[#This Row],[Date]]</f>
        <v>44058</v>
      </c>
    </row>
    <row r="17" spans="1:12" x14ac:dyDescent="0.3">
      <c r="A17" t="s">
        <v>65</v>
      </c>
      <c r="B17">
        <v>33</v>
      </c>
      <c r="C17" t="s">
        <v>73</v>
      </c>
      <c r="D17" s="3">
        <v>44059</v>
      </c>
      <c r="E17" s="6">
        <f>COUNTIF(Calendrier[[#This Row],[Matin (P)]:[Après-midi (L)]],"&lt;&gt;")</f>
        <v>3</v>
      </c>
      <c r="G17" t="s">
        <v>21</v>
      </c>
      <c r="H17" s="6" t="s">
        <v>48</v>
      </c>
      <c r="I17" s="6" t="s">
        <v>49</v>
      </c>
      <c r="J17" s="6"/>
      <c r="K17" s="6"/>
      <c r="L17" s="3">
        <f>Calendrier[[#This Row],[Date]]</f>
        <v>44059</v>
      </c>
    </row>
    <row r="18" spans="1:12" x14ac:dyDescent="0.3">
      <c r="A18" t="s">
        <v>65</v>
      </c>
      <c r="B18">
        <v>34</v>
      </c>
      <c r="C18" t="s">
        <v>67</v>
      </c>
      <c r="D18" s="3">
        <v>44060</v>
      </c>
      <c r="E18" s="6">
        <f>COUNTIF(Calendrier[[#This Row],[Matin (P)]:[Après-midi (L)]],"&lt;&gt;")</f>
        <v>3</v>
      </c>
      <c r="G18" t="s">
        <v>22</v>
      </c>
      <c r="H18" s="6" t="s">
        <v>50</v>
      </c>
      <c r="I18" s="6" t="s">
        <v>51</v>
      </c>
      <c r="J18" s="6"/>
      <c r="K18" s="6"/>
      <c r="L18" s="3">
        <f>Calendrier[[#This Row],[Date]]</f>
        <v>44060</v>
      </c>
    </row>
    <row r="19" spans="1:12" x14ac:dyDescent="0.3">
      <c r="A19" t="s">
        <v>65</v>
      </c>
      <c r="B19">
        <v>34</v>
      </c>
      <c r="C19" t="s">
        <v>68</v>
      </c>
      <c r="D19" s="3">
        <v>44061</v>
      </c>
      <c r="E19" s="6">
        <f>COUNTIF(Calendrier[[#This Row],[Matin (P)]:[Après-midi (L)]],"&lt;&gt;")</f>
        <v>0</v>
      </c>
      <c r="H19" s="6"/>
      <c r="I19" s="6"/>
      <c r="J19" s="6"/>
      <c r="K19" s="6"/>
      <c r="L19" s="3">
        <f>Calendrier[[#This Row],[Date]]</f>
        <v>44061</v>
      </c>
    </row>
    <row r="20" spans="1:12" x14ac:dyDescent="0.3">
      <c r="A20" t="s">
        <v>65</v>
      </c>
      <c r="B20">
        <v>34</v>
      </c>
      <c r="C20" t="s">
        <v>69</v>
      </c>
      <c r="D20" s="3">
        <v>44062</v>
      </c>
      <c r="E20" s="6">
        <f>COUNTIF(Calendrier[[#This Row],[Matin (P)]:[Après-midi (L)]],"&lt;&gt;")</f>
        <v>0</v>
      </c>
      <c r="H20" s="6"/>
      <c r="I20" s="6"/>
      <c r="J20" s="6"/>
      <c r="K20" s="6"/>
      <c r="L20" s="3">
        <f>Calendrier[[#This Row],[Date]]</f>
        <v>44062</v>
      </c>
    </row>
    <row r="21" spans="1:12" x14ac:dyDescent="0.3">
      <c r="A21" t="s">
        <v>65</v>
      </c>
      <c r="B21">
        <v>34</v>
      </c>
      <c r="C21" t="s">
        <v>70</v>
      </c>
      <c r="D21" s="3">
        <v>44063</v>
      </c>
      <c r="E21" s="6">
        <f>COUNTIF(Calendrier[[#This Row],[Matin (P)]:[Après-midi (L)]],"&lt;&gt;")</f>
        <v>0</v>
      </c>
      <c r="H21" s="6"/>
      <c r="I21" s="6"/>
      <c r="J21" s="6"/>
      <c r="K21" s="6"/>
      <c r="L21" s="3">
        <f>Calendrier[[#This Row],[Date]]</f>
        <v>44063</v>
      </c>
    </row>
    <row r="22" spans="1:12" x14ac:dyDescent="0.3">
      <c r="A22" t="s">
        <v>65</v>
      </c>
      <c r="B22">
        <v>34</v>
      </c>
      <c r="C22" t="s">
        <v>71</v>
      </c>
      <c r="D22" s="3">
        <v>44064</v>
      </c>
      <c r="E22" s="6">
        <f>COUNTIF(Calendrier[[#This Row],[Matin (P)]:[Après-midi (L)]],"&lt;&gt;")</f>
        <v>4</v>
      </c>
      <c r="H22" s="6" t="s">
        <v>20</v>
      </c>
      <c r="I22" s="6" t="s">
        <v>23</v>
      </c>
      <c r="J22" s="6" t="s">
        <v>30</v>
      </c>
      <c r="K22" s="6" t="s">
        <v>28</v>
      </c>
      <c r="L22" s="3">
        <f>Calendrier[[#This Row],[Date]]</f>
        <v>44064</v>
      </c>
    </row>
    <row r="23" spans="1:12" x14ac:dyDescent="0.3">
      <c r="A23" t="s">
        <v>65</v>
      </c>
      <c r="B23">
        <v>34</v>
      </c>
      <c r="C23" t="s">
        <v>72</v>
      </c>
      <c r="D23" s="3">
        <v>44065</v>
      </c>
      <c r="E23" s="6">
        <f>COUNTIF(Calendrier[[#This Row],[Matin (P)]:[Après-midi (L)]],"&lt;&gt;")</f>
        <v>4</v>
      </c>
      <c r="H23" s="6" t="s">
        <v>31</v>
      </c>
      <c r="I23" s="6" t="s">
        <v>46</v>
      </c>
      <c r="J23" s="6" t="s">
        <v>47</v>
      </c>
      <c r="K23" s="6" t="s">
        <v>29</v>
      </c>
      <c r="L23" s="3">
        <f>Calendrier[[#This Row],[Date]]</f>
        <v>44065</v>
      </c>
    </row>
    <row r="24" spans="1:12" x14ac:dyDescent="0.3">
      <c r="A24" t="s">
        <v>65</v>
      </c>
      <c r="B24">
        <v>34</v>
      </c>
      <c r="C24" t="s">
        <v>73</v>
      </c>
      <c r="D24" s="3">
        <v>44066</v>
      </c>
      <c r="E24" s="6">
        <f>COUNTIF(Calendrier[[#This Row],[Matin (P)]:[Après-midi (L)]],"&lt;&gt;")</f>
        <v>4</v>
      </c>
      <c r="H24" s="6" t="s">
        <v>32</v>
      </c>
      <c r="I24" s="6" t="s">
        <v>40</v>
      </c>
      <c r="J24" s="6" t="s">
        <v>41</v>
      </c>
      <c r="K24" s="6" t="s">
        <v>79</v>
      </c>
      <c r="L24" s="3">
        <f>Calendrier[[#This Row],[Date]]</f>
        <v>44066</v>
      </c>
    </row>
    <row r="25" spans="1:12" x14ac:dyDescent="0.3">
      <c r="A25" t="s">
        <v>65</v>
      </c>
      <c r="B25">
        <v>35</v>
      </c>
      <c r="C25" t="s">
        <v>67</v>
      </c>
      <c r="D25" s="3">
        <v>44067</v>
      </c>
      <c r="E25" s="6">
        <f>COUNTIF(Calendrier[[#This Row],[Matin (P)]:[Après-midi (L)]],"&lt;&gt;")</f>
        <v>0</v>
      </c>
      <c r="H25" s="6"/>
      <c r="I25" s="6"/>
      <c r="J25" s="6"/>
      <c r="K25" s="6"/>
      <c r="L25" s="3">
        <f>Calendrier[[#This Row],[Date]]</f>
        <v>44067</v>
      </c>
    </row>
    <row r="26" spans="1:12" x14ac:dyDescent="0.3">
      <c r="A26" t="s">
        <v>65</v>
      </c>
      <c r="B26">
        <v>35</v>
      </c>
      <c r="C26" t="s">
        <v>68</v>
      </c>
      <c r="D26" s="3">
        <v>44068</v>
      </c>
      <c r="E26" s="6">
        <f>COUNTIF(Calendrier[[#This Row],[Matin (P)]:[Après-midi (L)]],"&lt;&gt;")</f>
        <v>1</v>
      </c>
      <c r="G26" t="s">
        <v>56</v>
      </c>
      <c r="H26" s="6"/>
      <c r="I26" s="6"/>
      <c r="J26" s="6"/>
      <c r="K26" s="6"/>
      <c r="L26" s="3">
        <f>Calendrier[[#This Row],[Date]]</f>
        <v>44068</v>
      </c>
    </row>
    <row r="27" spans="1:12" x14ac:dyDescent="0.3">
      <c r="A27" t="s">
        <v>65</v>
      </c>
      <c r="B27">
        <v>35</v>
      </c>
      <c r="C27" t="s">
        <v>69</v>
      </c>
      <c r="D27" s="3">
        <v>44069</v>
      </c>
      <c r="E27" s="6">
        <f>COUNTIF(Calendrier[[#This Row],[Matin (P)]:[Après-midi (L)]],"&lt;&gt;")</f>
        <v>0</v>
      </c>
      <c r="H27" s="6"/>
      <c r="I27" s="6"/>
      <c r="J27" s="6"/>
      <c r="K27" s="6"/>
      <c r="L27" s="3">
        <f>Calendrier[[#This Row],[Date]]</f>
        <v>44069</v>
      </c>
    </row>
    <row r="28" spans="1:12" x14ac:dyDescent="0.3">
      <c r="A28" t="s">
        <v>65</v>
      </c>
      <c r="B28">
        <v>35</v>
      </c>
      <c r="C28" t="s">
        <v>70</v>
      </c>
      <c r="D28" s="3">
        <v>44070</v>
      </c>
      <c r="E28" s="6">
        <f>COUNTIF(Calendrier[[#This Row],[Matin (P)]:[Après-midi (L)]],"&lt;&gt;")</f>
        <v>0</v>
      </c>
      <c r="G28" s="6"/>
      <c r="H28" s="6"/>
      <c r="I28" s="6"/>
      <c r="J28" s="6"/>
      <c r="K28" s="6"/>
      <c r="L28" s="3">
        <f>Calendrier[[#This Row],[Date]]</f>
        <v>44070</v>
      </c>
    </row>
    <row r="29" spans="1:12" x14ac:dyDescent="0.3">
      <c r="A29" t="s">
        <v>65</v>
      </c>
      <c r="B29">
        <v>35</v>
      </c>
      <c r="C29" t="s">
        <v>71</v>
      </c>
      <c r="D29" s="3">
        <v>44071</v>
      </c>
      <c r="E29" s="6">
        <f>COUNTIF(Calendrier[[#This Row],[Matin (P)]:[Après-midi (L)]],"&lt;&gt;")</f>
        <v>0</v>
      </c>
      <c r="G29" s="6"/>
      <c r="H29" s="6"/>
      <c r="I29" s="6"/>
      <c r="J29" s="6"/>
      <c r="K29" s="6"/>
      <c r="L29" s="3">
        <f>Calendrier[[#This Row],[Date]]</f>
        <v>44071</v>
      </c>
    </row>
    <row r="30" spans="1:12" x14ac:dyDescent="0.3">
      <c r="A30" t="s">
        <v>65</v>
      </c>
      <c r="B30">
        <v>35</v>
      </c>
      <c r="C30" t="s">
        <v>72</v>
      </c>
      <c r="D30" s="3">
        <v>44072</v>
      </c>
      <c r="E30" s="6">
        <f>COUNTIF(Calendrier[[#This Row],[Matin (P)]:[Après-midi (L)]],"&lt;&gt;")</f>
        <v>1</v>
      </c>
      <c r="G30" t="s">
        <v>37</v>
      </c>
      <c r="H30" s="6"/>
      <c r="I30" s="6"/>
      <c r="J30" s="6"/>
      <c r="K30" s="6"/>
      <c r="L30" s="3">
        <f>Calendrier[[#This Row],[Date]]</f>
        <v>44072</v>
      </c>
    </row>
    <row r="31" spans="1:12" x14ac:dyDescent="0.3">
      <c r="A31" t="s">
        <v>65</v>
      </c>
      <c r="B31">
        <v>35</v>
      </c>
      <c r="C31" t="s">
        <v>73</v>
      </c>
      <c r="D31" s="3">
        <v>44073</v>
      </c>
      <c r="E31" s="6">
        <f>COUNTIF(Calendrier[[#This Row],[Matin (P)]:[Après-midi (L)]],"&lt;&gt;")</f>
        <v>3</v>
      </c>
      <c r="G31" t="s">
        <v>33</v>
      </c>
      <c r="H31" s="6" t="s">
        <v>34</v>
      </c>
      <c r="I31" s="6" t="s">
        <v>38</v>
      </c>
      <c r="J31" s="6"/>
      <c r="K31" s="6"/>
      <c r="L31" s="3">
        <f>Calendrier[[#This Row],[Date]]</f>
        <v>44073</v>
      </c>
    </row>
    <row r="32" spans="1:12" x14ac:dyDescent="0.3">
      <c r="A32" t="s">
        <v>65</v>
      </c>
      <c r="B32">
        <v>36</v>
      </c>
      <c r="C32" t="s">
        <v>67</v>
      </c>
      <c r="D32" s="3">
        <v>44074</v>
      </c>
      <c r="E32" s="6">
        <f>COUNTIF(Calendrier[[#This Row],[Matin (P)]:[Après-midi (L)]],"&lt;&gt;")</f>
        <v>4</v>
      </c>
      <c r="G32" t="s">
        <v>8</v>
      </c>
      <c r="H32" s="6" t="s">
        <v>9</v>
      </c>
      <c r="I32" s="6" t="s">
        <v>10</v>
      </c>
      <c r="J32" s="6" t="s">
        <v>39</v>
      </c>
      <c r="K32" s="6"/>
      <c r="L32" s="3">
        <f>Calendrier[[#This Row],[Date]]</f>
        <v>44074</v>
      </c>
    </row>
    <row r="33" spans="1:12" x14ac:dyDescent="0.3">
      <c r="A33" t="s">
        <v>75</v>
      </c>
      <c r="B33">
        <v>36</v>
      </c>
      <c r="C33" t="s">
        <v>68</v>
      </c>
      <c r="D33" s="3">
        <v>44075</v>
      </c>
      <c r="E33" s="6">
        <f>COUNTIF(Calendrier[[#This Row],[Matin (P)]:[Après-midi (L)]],"&lt;&gt;")</f>
        <v>0</v>
      </c>
      <c r="H33" s="6"/>
      <c r="I33" s="6"/>
      <c r="J33" s="6"/>
      <c r="K33" s="6"/>
      <c r="L33" s="3">
        <f>Calendrier[[#This Row],[Date]]</f>
        <v>44075</v>
      </c>
    </row>
    <row r="34" spans="1:12" x14ac:dyDescent="0.3">
      <c r="A34" t="s">
        <v>75</v>
      </c>
      <c r="B34">
        <v>36</v>
      </c>
      <c r="C34" t="s">
        <v>69</v>
      </c>
      <c r="D34" s="3">
        <v>44076</v>
      </c>
      <c r="E34" s="6">
        <f>COUNTIF(Calendrier[[#This Row],[Matin (P)]:[Après-midi (L)]],"&lt;&gt;")</f>
        <v>0</v>
      </c>
      <c r="H34" s="6"/>
      <c r="I34" s="6"/>
      <c r="J34" s="6"/>
      <c r="K34" s="6"/>
      <c r="L34" s="3">
        <f>Calendrier[[#This Row],[Date]]</f>
        <v>44076</v>
      </c>
    </row>
    <row r="35" spans="1:12" x14ac:dyDescent="0.3">
      <c r="A35" t="s">
        <v>75</v>
      </c>
      <c r="B35">
        <v>36</v>
      </c>
      <c r="C35" t="s">
        <v>70</v>
      </c>
      <c r="D35" s="3">
        <v>44077</v>
      </c>
      <c r="E35" s="6">
        <f>COUNTIF(Calendrier[[#This Row],[Matin (P)]:[Après-midi (L)]],"&lt;&gt;")</f>
        <v>6</v>
      </c>
      <c r="F35" t="s">
        <v>42</v>
      </c>
      <c r="G35" t="s">
        <v>43</v>
      </c>
      <c r="H35" t="s">
        <v>44</v>
      </c>
      <c r="I35" t="s">
        <v>45</v>
      </c>
      <c r="J35" t="s">
        <v>35</v>
      </c>
      <c r="K35" t="s">
        <v>36</v>
      </c>
      <c r="L35" s="3">
        <f>Calendrier[[#This Row],[Date]]</f>
        <v>44077</v>
      </c>
    </row>
    <row r="36" spans="1:12" x14ac:dyDescent="0.3">
      <c r="A36" t="s">
        <v>75</v>
      </c>
      <c r="B36">
        <v>36</v>
      </c>
      <c r="C36" t="s">
        <v>71</v>
      </c>
      <c r="D36" s="3">
        <v>44078</v>
      </c>
      <c r="E36" s="6">
        <f>COUNTIF(Calendrier[[#This Row],[Matin (P)]:[Après-midi (L)]],"&lt;&gt;")</f>
        <v>0</v>
      </c>
      <c r="H36" s="6"/>
      <c r="I36" s="6"/>
      <c r="J36" s="6"/>
      <c r="K36" s="6"/>
      <c r="L36" s="3">
        <f>Calendrier[[#This Row],[Date]]</f>
        <v>44078</v>
      </c>
    </row>
    <row r="37" spans="1:12" x14ac:dyDescent="0.3">
      <c r="A37" t="s">
        <v>75</v>
      </c>
      <c r="B37">
        <v>36</v>
      </c>
      <c r="C37" t="s">
        <v>72</v>
      </c>
      <c r="D37" s="3">
        <v>44079</v>
      </c>
      <c r="E37" s="6">
        <f>COUNTIF(Calendrier[[#This Row],[Matin (P)]:[Après-midi (L)]],"&lt;&gt;")</f>
        <v>0</v>
      </c>
      <c r="H37" s="6"/>
      <c r="I37" s="6"/>
      <c r="J37" s="6"/>
      <c r="K37" s="6"/>
      <c r="L37" s="3">
        <f>Calendrier[[#This Row],[Date]]</f>
        <v>44079</v>
      </c>
    </row>
    <row r="38" spans="1:12" x14ac:dyDescent="0.3">
      <c r="A38" t="s">
        <v>75</v>
      </c>
      <c r="B38">
        <v>36</v>
      </c>
      <c r="C38" t="s">
        <v>73</v>
      </c>
      <c r="D38" s="3">
        <v>44080</v>
      </c>
      <c r="E38" s="6">
        <f>COUNTIF(Calendrier[[#This Row],[Matin (P)]:[Après-midi (L)]],"&lt;&gt;")</f>
        <v>2</v>
      </c>
      <c r="G38" t="s">
        <v>53</v>
      </c>
      <c r="H38" s="6"/>
      <c r="I38" s="6" t="s">
        <v>54</v>
      </c>
      <c r="J38" s="6"/>
      <c r="K38" s="6"/>
      <c r="L38" s="3">
        <f>Calendrier[[#This Row],[Date]]</f>
        <v>44080</v>
      </c>
    </row>
    <row r="39" spans="1:12" x14ac:dyDescent="0.3">
      <c r="A39" t="s">
        <v>75</v>
      </c>
      <c r="B39">
        <v>37</v>
      </c>
      <c r="C39" t="s">
        <v>67</v>
      </c>
      <c r="D39" s="3">
        <v>44081</v>
      </c>
      <c r="E39" s="6">
        <f>COUNTIF(Calendrier[[#This Row],[Matin (P)]:[Après-midi (L)]],"&lt;&gt;")</f>
        <v>1</v>
      </c>
      <c r="H39" s="6"/>
      <c r="I39" s="6" t="s">
        <v>55</v>
      </c>
      <c r="J39" s="6"/>
      <c r="K39" s="6"/>
      <c r="L39" s="3">
        <f>Calendrier[[#This Row],[Date]]</f>
        <v>44081</v>
      </c>
    </row>
    <row r="40" spans="1:12" x14ac:dyDescent="0.3">
      <c r="A40" t="s">
        <v>75</v>
      </c>
      <c r="B40">
        <v>37</v>
      </c>
      <c r="C40" t="s">
        <v>68</v>
      </c>
      <c r="D40" s="3">
        <v>44082</v>
      </c>
      <c r="E40" s="6">
        <f>COUNTIF(Calendrier[[#This Row],[Matin (P)]:[Après-midi (L)]],"&lt;&gt;")</f>
        <v>0</v>
      </c>
      <c r="H40" s="6"/>
      <c r="I40" s="6"/>
      <c r="J40" s="6"/>
      <c r="K40" s="6"/>
      <c r="L40" s="3">
        <f>Calendrier[[#This Row],[Date]]</f>
        <v>44082</v>
      </c>
    </row>
    <row r="41" spans="1:12" x14ac:dyDescent="0.3">
      <c r="A41" t="s">
        <v>75</v>
      </c>
      <c r="B41">
        <v>37</v>
      </c>
      <c r="C41" t="s">
        <v>69</v>
      </c>
      <c r="D41" s="3">
        <v>44083</v>
      </c>
      <c r="E41" s="6">
        <f>COUNTIF(Calendrier[[#This Row],[Matin (P)]:[Après-midi (L)]],"&lt;&gt;")</f>
        <v>0</v>
      </c>
      <c r="H41" s="6"/>
      <c r="I41" s="6"/>
      <c r="J41" s="6"/>
      <c r="K41" s="6"/>
      <c r="L41" s="3">
        <f>Calendrier[[#This Row],[Date]]</f>
        <v>44083</v>
      </c>
    </row>
    <row r="42" spans="1:12" x14ac:dyDescent="0.3">
      <c r="A42" t="s">
        <v>75</v>
      </c>
      <c r="B42">
        <v>37</v>
      </c>
      <c r="C42" t="s">
        <v>70</v>
      </c>
      <c r="D42" s="3">
        <v>44084</v>
      </c>
      <c r="E42" s="6">
        <f>COUNTIF(Calendrier[[#This Row],[Matin (P)]:[Après-midi (L)]],"&lt;&gt;")</f>
        <v>0</v>
      </c>
      <c r="H42" s="6"/>
      <c r="I42" s="6"/>
      <c r="J42" s="6"/>
      <c r="K42" s="6"/>
      <c r="L42" s="3">
        <f>Calendrier[[#This Row],[Date]]</f>
        <v>44084</v>
      </c>
    </row>
    <row r="43" spans="1:12" x14ac:dyDescent="0.3">
      <c r="A43" t="s">
        <v>75</v>
      </c>
      <c r="B43">
        <v>37</v>
      </c>
      <c r="C43" t="s">
        <v>71</v>
      </c>
      <c r="D43" s="3">
        <v>44085</v>
      </c>
      <c r="E43" s="6">
        <f>COUNTIF(Calendrier[[#This Row],[Matin (P)]:[Après-midi (L)]],"&lt;&gt;")</f>
        <v>0</v>
      </c>
      <c r="H43" s="6"/>
      <c r="I43" s="6"/>
      <c r="J43" s="6"/>
      <c r="K43" s="6"/>
      <c r="L43" s="3">
        <f>Calendrier[[#This Row],[Date]]</f>
        <v>44085</v>
      </c>
    </row>
    <row r="44" spans="1:12" x14ac:dyDescent="0.3">
      <c r="A44" t="s">
        <v>75</v>
      </c>
      <c r="B44">
        <v>37</v>
      </c>
      <c r="C44" t="s">
        <v>72</v>
      </c>
      <c r="D44" s="3">
        <v>44086</v>
      </c>
      <c r="E44" s="6">
        <f>COUNTIF(Calendrier[[#This Row],[Matin (P)]:[Après-midi (L)]],"&lt;&gt;")</f>
        <v>0</v>
      </c>
      <c r="H44" s="6"/>
      <c r="I44" s="6"/>
      <c r="J44" s="6"/>
      <c r="K44" s="6"/>
      <c r="L44" s="3">
        <f>Calendrier[[#This Row],[Date]]</f>
        <v>44086</v>
      </c>
    </row>
    <row r="45" spans="1:12" x14ac:dyDescent="0.3">
      <c r="A45" t="s">
        <v>75</v>
      </c>
      <c r="B45">
        <v>37</v>
      </c>
      <c r="C45" t="s">
        <v>73</v>
      </c>
      <c r="D45" s="3">
        <v>44087</v>
      </c>
      <c r="E45" s="6">
        <f>COUNTIF(Calendrier[[#This Row],[Matin (P)]:[Après-midi (L)]],"&lt;&gt;")</f>
        <v>0</v>
      </c>
      <c r="H45" s="6"/>
      <c r="I45" s="6"/>
      <c r="J45" s="6"/>
      <c r="K45" s="6"/>
      <c r="L45" s="3">
        <f>Calendrier[[#This Row],[Date]]</f>
        <v>44087</v>
      </c>
    </row>
  </sheetData>
  <conditionalFormatting sqref="E1:E1048576">
    <cfRule type="colorScale" priority="1">
      <colorScale>
        <cfvo type="num" val="1"/>
        <cfvo type="num" val="6"/>
        <color theme="0"/>
        <color theme="5"/>
      </colorScale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recettes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2020-08-13T07:28:43Z</dcterms:modified>
</cp:coreProperties>
</file>