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3.xml" ContentType="application/vnd.ms-excel.controlpropertie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trlProps/ctrlProp4.xml" ContentType="application/vnd.ms-excel.controlproperties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trlProps/ctrlProp5.xml" ContentType="application/vnd.ms-excel.controlproperties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trlProps/ctrlProp6.xml" ContentType="application/vnd.ms-excel.controlproperti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05" windowWidth="15195" windowHeight="7935" tabRatio="680" firstSheet="1" activeTab="12"/>
  </bookViews>
  <sheets>
    <sheet name="Menu LUNDI" sheetId="56" r:id="rId1"/>
    <sheet name="DECLINAISON " sheetId="50" r:id="rId2"/>
    <sheet name="EFFECTIF MIDI" sheetId="64" r:id="rId3"/>
    <sheet name="EFFECTIF SOIR" sheetId="67" r:id="rId4"/>
    <sheet name="CLIENT 1 MIDI" sheetId="57" r:id="rId5"/>
    <sheet name="CLIENT 2 MIDI" sheetId="70" r:id="rId6"/>
    <sheet name="CLIENT 3 MIDI " sheetId="74" r:id="rId7"/>
    <sheet name="Total MIDI" sheetId="62" r:id="rId8"/>
    <sheet name="CLIENT 1 SOIR" sheetId="71" r:id="rId9"/>
    <sheet name="CLIENT 2 SOIR " sheetId="72" r:id="rId10"/>
    <sheet name="CLIENT 3 SOIR  " sheetId="75" r:id="rId11"/>
    <sheet name="Total  SOIR" sheetId="76" r:id="rId12"/>
    <sheet name="Feuil4" sheetId="73" r:id="rId13"/>
  </sheets>
  <externalReferences>
    <externalReference r:id="rId14"/>
  </externalReferences>
  <definedNames>
    <definedName name="dessertlundimidi">'Menu LUNDI'!$Q$4:$Q$10</definedName>
    <definedName name="dessertlundisoir">'Menu LUNDI'!$AL$5:$AL$10</definedName>
    <definedName name="Entrée_1" localSheetId="1">'DECLINAISON '!$B$6:$B$6</definedName>
    <definedName name="Entrée_1" localSheetId="0">'Menu LUNDI'!$A$5:$A$5</definedName>
    <definedName name="entree1" localSheetId="0">'Menu LUNDI'!$A$5:$A$5</definedName>
    <definedName name="entree1">'DECLINAISON '!$B$6:$B$6</definedName>
    <definedName name="entreelundimidi">'Menu LUNDI'!$A$5:$A$10</definedName>
    <definedName name="entreelundisoir">'Menu LUNDI'!$V$5:$V$10</definedName>
    <definedName name="fromagelundimidi">'Menu LUNDI'!$M$4:$M$10</definedName>
    <definedName name="fromagelundisoir">'Menu LUNDI'!$AH$5:$AH$10</definedName>
    <definedName name="garniture1lundimidi">'Menu LUNDI'!$I$5:$I$10</definedName>
    <definedName name="garniturelundisoir">'Menu LUNDI'!$AD$5:$AD$10</definedName>
    <definedName name="platlundimidi">'Menu LUNDI'!$E$5:$E$10</definedName>
    <definedName name="platlundisoir">'Menu LUNDI'!$Z$5:$Z$10</definedName>
    <definedName name="_xlnm.Print_Area" localSheetId="2">'EFFECTIF MIDI'!$A$1:$AR$56</definedName>
    <definedName name="_xlnm.Print_Area" localSheetId="3">'EFFECTIF SOIR'!$A$1:$AR$56</definedName>
  </definedNames>
  <calcPr calcId="145621"/>
</workbook>
</file>

<file path=xl/calcChain.xml><?xml version="1.0" encoding="utf-8"?>
<calcChain xmlns="http://schemas.openxmlformats.org/spreadsheetml/2006/main">
  <c r="A2" i="62" l="1"/>
  <c r="A2" i="76"/>
  <c r="N13" i="76"/>
  <c r="M13" i="76"/>
  <c r="H13" i="76"/>
  <c r="B13" i="76"/>
  <c r="M12" i="76"/>
  <c r="L12" i="76"/>
  <c r="K12" i="76"/>
  <c r="J12" i="76"/>
  <c r="H12" i="76"/>
  <c r="G12" i="76"/>
  <c r="E12" i="76"/>
  <c r="D12" i="76"/>
  <c r="B12" i="76"/>
  <c r="A12" i="76"/>
  <c r="M11" i="76"/>
  <c r="L11" i="76"/>
  <c r="K11" i="76"/>
  <c r="J11" i="76"/>
  <c r="H11" i="76"/>
  <c r="G11" i="76"/>
  <c r="E11" i="76"/>
  <c r="D11" i="76"/>
  <c r="B11" i="76"/>
  <c r="A11" i="76"/>
  <c r="M10" i="76"/>
  <c r="L10" i="76"/>
  <c r="K10" i="76"/>
  <c r="J10" i="76"/>
  <c r="H10" i="76"/>
  <c r="G10" i="76"/>
  <c r="E10" i="76"/>
  <c r="D10" i="76"/>
  <c r="B10" i="76"/>
  <c r="A10" i="76"/>
  <c r="M9" i="76"/>
  <c r="L9" i="76"/>
  <c r="K9" i="76"/>
  <c r="J9" i="76"/>
  <c r="H9" i="76"/>
  <c r="G9" i="76"/>
  <c r="E9" i="76"/>
  <c r="D9" i="76"/>
  <c r="B9" i="76"/>
  <c r="A9" i="76"/>
  <c r="M8" i="76"/>
  <c r="L8" i="76"/>
  <c r="K8" i="76"/>
  <c r="J8" i="76"/>
  <c r="H8" i="76"/>
  <c r="G8" i="76"/>
  <c r="E8" i="76"/>
  <c r="D8" i="76"/>
  <c r="B8" i="76"/>
  <c r="A8" i="76"/>
  <c r="M7" i="76"/>
  <c r="L7" i="76"/>
  <c r="K7" i="76"/>
  <c r="K13" i="76" s="1"/>
  <c r="J7" i="76"/>
  <c r="H7" i="76"/>
  <c r="G7" i="76"/>
  <c r="E7" i="76"/>
  <c r="E13" i="76" s="1"/>
  <c r="B18" i="76" s="1"/>
  <c r="B22" i="76" s="1"/>
  <c r="D7" i="76"/>
  <c r="B7" i="76"/>
  <c r="A7" i="76"/>
  <c r="E1" i="76"/>
  <c r="K1" i="76" s="1"/>
  <c r="A1" i="75"/>
  <c r="A29" i="75"/>
  <c r="A28" i="75"/>
  <c r="A27" i="75"/>
  <c r="A26" i="75"/>
  <c r="A25" i="75"/>
  <c r="J20" i="75"/>
  <c r="A20" i="75"/>
  <c r="N13" i="75"/>
  <c r="K13" i="75"/>
  <c r="H13" i="75"/>
  <c r="E13" i="75"/>
  <c r="E15" i="75" s="1"/>
  <c r="B13" i="75"/>
  <c r="M12" i="75"/>
  <c r="J12" i="75"/>
  <c r="G12" i="75"/>
  <c r="D12" i="75"/>
  <c r="A12" i="75"/>
  <c r="M11" i="75"/>
  <c r="J11" i="75"/>
  <c r="G11" i="75"/>
  <c r="D11" i="75"/>
  <c r="A11" i="75"/>
  <c r="M10" i="75"/>
  <c r="J10" i="75"/>
  <c r="G10" i="75"/>
  <c r="D10" i="75"/>
  <c r="A10" i="75"/>
  <c r="M9" i="75"/>
  <c r="J9" i="75"/>
  <c r="G9" i="75"/>
  <c r="D9" i="75"/>
  <c r="A9" i="75"/>
  <c r="M8" i="75"/>
  <c r="J8" i="75"/>
  <c r="G8" i="75"/>
  <c r="D8" i="75"/>
  <c r="A8" i="75"/>
  <c r="M7" i="75"/>
  <c r="J7" i="75"/>
  <c r="G7" i="75"/>
  <c r="D7" i="75"/>
  <c r="A7" i="75"/>
  <c r="A5" i="75"/>
  <c r="E1" i="75"/>
  <c r="K1" i="75" s="1"/>
  <c r="A1" i="74"/>
  <c r="A29" i="74"/>
  <c r="A28" i="74"/>
  <c r="A27" i="74"/>
  <c r="A26" i="74"/>
  <c r="A25" i="74"/>
  <c r="J20" i="74"/>
  <c r="A20" i="74"/>
  <c r="N13" i="74"/>
  <c r="K13" i="74"/>
  <c r="H13" i="74"/>
  <c r="E13" i="74"/>
  <c r="E15" i="74" s="1"/>
  <c r="B13" i="74"/>
  <c r="M12" i="74"/>
  <c r="J12" i="74"/>
  <c r="G12" i="74"/>
  <c r="D12" i="74"/>
  <c r="A12" i="74"/>
  <c r="M11" i="74"/>
  <c r="J11" i="74"/>
  <c r="G11" i="74"/>
  <c r="D11" i="74"/>
  <c r="A11" i="74"/>
  <c r="M10" i="74"/>
  <c r="J10" i="74"/>
  <c r="G10" i="74"/>
  <c r="D10" i="74"/>
  <c r="A10" i="74"/>
  <c r="M9" i="74"/>
  <c r="J9" i="74"/>
  <c r="G9" i="74"/>
  <c r="D9" i="74"/>
  <c r="A9" i="74"/>
  <c r="M8" i="74"/>
  <c r="J8" i="74"/>
  <c r="G8" i="74"/>
  <c r="D8" i="74"/>
  <c r="A8" i="74"/>
  <c r="M7" i="74"/>
  <c r="J7" i="74"/>
  <c r="G7" i="74"/>
  <c r="D7" i="74"/>
  <c r="A7" i="74"/>
  <c r="K1" i="74"/>
  <c r="E1" i="74"/>
  <c r="N13" i="62"/>
  <c r="A1" i="71"/>
  <c r="A1" i="72"/>
  <c r="A29" i="72"/>
  <c r="A28" i="72"/>
  <c r="A27" i="72"/>
  <c r="A26" i="72"/>
  <c r="A25" i="72"/>
  <c r="J20" i="72"/>
  <c r="A20" i="72"/>
  <c r="N13" i="72"/>
  <c r="K13" i="72"/>
  <c r="H13" i="72"/>
  <c r="E13" i="72"/>
  <c r="E15" i="72" s="1"/>
  <c r="B13" i="72"/>
  <c r="M12" i="72"/>
  <c r="J12" i="72"/>
  <c r="G12" i="72"/>
  <c r="D12" i="72"/>
  <c r="A12" i="72"/>
  <c r="M11" i="72"/>
  <c r="J11" i="72"/>
  <c r="G11" i="72"/>
  <c r="D11" i="72"/>
  <c r="A11" i="72"/>
  <c r="M10" i="72"/>
  <c r="J10" i="72"/>
  <c r="G10" i="72"/>
  <c r="D10" i="72"/>
  <c r="A10" i="72"/>
  <c r="M9" i="72"/>
  <c r="J9" i="72"/>
  <c r="G9" i="72"/>
  <c r="D9" i="72"/>
  <c r="A9" i="72"/>
  <c r="M8" i="72"/>
  <c r="J8" i="72"/>
  <c r="G8" i="72"/>
  <c r="D8" i="72"/>
  <c r="A8" i="72"/>
  <c r="M7" i="72"/>
  <c r="J7" i="72"/>
  <c r="G7" i="72"/>
  <c r="D7" i="72"/>
  <c r="A7" i="72"/>
  <c r="A5" i="72"/>
  <c r="E1" i="72"/>
  <c r="K1" i="72" s="1"/>
  <c r="A5" i="71"/>
  <c r="A29" i="71"/>
  <c r="A28" i="71"/>
  <c r="A27" i="71"/>
  <c r="A26" i="71"/>
  <c r="A25" i="71"/>
  <c r="J20" i="71"/>
  <c r="A20" i="71"/>
  <c r="N13" i="71"/>
  <c r="K13" i="71"/>
  <c r="H13" i="71"/>
  <c r="E13" i="71"/>
  <c r="E15" i="71" s="1"/>
  <c r="B13" i="71"/>
  <c r="M12" i="71"/>
  <c r="J12" i="71"/>
  <c r="G12" i="71"/>
  <c r="D12" i="71"/>
  <c r="A12" i="71"/>
  <c r="M11" i="71"/>
  <c r="J11" i="71"/>
  <c r="G11" i="71"/>
  <c r="D11" i="71"/>
  <c r="A11" i="71"/>
  <c r="M10" i="71"/>
  <c r="J10" i="71"/>
  <c r="G10" i="71"/>
  <c r="D10" i="71"/>
  <c r="A10" i="71"/>
  <c r="M9" i="71"/>
  <c r="J9" i="71"/>
  <c r="G9" i="71"/>
  <c r="D9" i="71"/>
  <c r="A9" i="71"/>
  <c r="M8" i="71"/>
  <c r="J8" i="71"/>
  <c r="G8" i="71"/>
  <c r="D8" i="71"/>
  <c r="A8" i="71"/>
  <c r="M7" i="71"/>
  <c r="J7" i="71"/>
  <c r="G7" i="71"/>
  <c r="D7" i="71"/>
  <c r="A7" i="71"/>
  <c r="E1" i="71"/>
  <c r="K1" i="71" s="1"/>
  <c r="A1" i="70"/>
  <c r="A29" i="70"/>
  <c r="A28" i="70"/>
  <c r="A27" i="70"/>
  <c r="A26" i="70"/>
  <c r="A25" i="70"/>
  <c r="J20" i="70"/>
  <c r="A20" i="70"/>
  <c r="N13" i="70"/>
  <c r="K13" i="70"/>
  <c r="H13" i="70"/>
  <c r="E13" i="70"/>
  <c r="E15" i="70" s="1"/>
  <c r="B13" i="70"/>
  <c r="M12" i="70"/>
  <c r="J12" i="70"/>
  <c r="G12" i="70"/>
  <c r="D12" i="70"/>
  <c r="A12" i="70"/>
  <c r="M11" i="70"/>
  <c r="J11" i="70"/>
  <c r="G11" i="70"/>
  <c r="D11" i="70"/>
  <c r="A11" i="70"/>
  <c r="M10" i="70"/>
  <c r="J10" i="70"/>
  <c r="G10" i="70"/>
  <c r="D10" i="70"/>
  <c r="A10" i="70"/>
  <c r="M9" i="70"/>
  <c r="J9" i="70"/>
  <c r="G9" i="70"/>
  <c r="D9" i="70"/>
  <c r="A9" i="70"/>
  <c r="M8" i="70"/>
  <c r="J8" i="70"/>
  <c r="G8" i="70"/>
  <c r="D8" i="70"/>
  <c r="A8" i="70"/>
  <c r="M7" i="70"/>
  <c r="J7" i="70"/>
  <c r="G7" i="70"/>
  <c r="D7" i="70"/>
  <c r="A7" i="70"/>
  <c r="E1" i="70"/>
  <c r="K1" i="70" s="1"/>
  <c r="A1" i="57" l="1"/>
  <c r="B13" i="64" l="1"/>
  <c r="B20" i="64" l="1"/>
  <c r="Q20" i="67"/>
  <c r="Q20" i="64"/>
  <c r="AJ54" i="67"/>
  <c r="AJ53" i="67"/>
  <c r="AJ52" i="67"/>
  <c r="AJ51" i="67"/>
  <c r="AJ50" i="67"/>
  <c r="AJ49" i="67"/>
  <c r="AJ48" i="67"/>
  <c r="AJ47" i="67"/>
  <c r="AJ46" i="67"/>
  <c r="AK48" i="67" s="1"/>
  <c r="AJ45" i="67"/>
  <c r="AJ44" i="67"/>
  <c r="AJ43" i="67"/>
  <c r="AK42" i="67"/>
  <c r="AJ42" i="67"/>
  <c r="AJ41" i="67"/>
  <c r="AJ40" i="67"/>
  <c r="AJ39" i="67"/>
  <c r="AJ38" i="67"/>
  <c r="AJ37" i="67"/>
  <c r="AJ36" i="67"/>
  <c r="AJ35" i="67"/>
  <c r="AJ34" i="67"/>
  <c r="AJ33" i="67"/>
  <c r="AJ32" i="67"/>
  <c r="AK31" i="67"/>
  <c r="AJ31" i="67"/>
  <c r="AJ30" i="67"/>
  <c r="AJ29" i="67"/>
  <c r="AJ28" i="67"/>
  <c r="AJ27" i="67"/>
  <c r="AJ26" i="67"/>
  <c r="AJ25" i="67"/>
  <c r="AJ24" i="67"/>
  <c r="AJ23" i="67"/>
  <c r="AK23" i="67" s="1"/>
  <c r="AJ22" i="67"/>
  <c r="AK21" i="67"/>
  <c r="AJ21" i="67"/>
  <c r="AB20" i="67"/>
  <c r="AA20" i="67"/>
  <c r="Z20" i="67"/>
  <c r="Y20" i="67"/>
  <c r="X20" i="67"/>
  <c r="W20" i="67"/>
  <c r="V20" i="67"/>
  <c r="U20" i="67"/>
  <c r="T20" i="67"/>
  <c r="S20" i="67"/>
  <c r="R20" i="67"/>
  <c r="P20" i="67"/>
  <c r="O20" i="67"/>
  <c r="N20" i="67"/>
  <c r="M20" i="67"/>
  <c r="L20" i="67"/>
  <c r="K20" i="67"/>
  <c r="J20" i="67"/>
  <c r="I20" i="67"/>
  <c r="H20" i="67"/>
  <c r="G20" i="67"/>
  <c r="F20" i="67"/>
  <c r="E20" i="67"/>
  <c r="AI16" i="67"/>
  <c r="AF16" i="67"/>
  <c r="AE16" i="67"/>
  <c r="AD16" i="67"/>
  <c r="AC16" i="67"/>
  <c r="AB16" i="67"/>
  <c r="AA16" i="67"/>
  <c r="Z16" i="67"/>
  <c r="Y16" i="67"/>
  <c r="X16" i="67"/>
  <c r="W16" i="67"/>
  <c r="V16" i="67"/>
  <c r="U16" i="67"/>
  <c r="T16" i="67"/>
  <c r="S16" i="67"/>
  <c r="R16" i="67"/>
  <c r="P16" i="67"/>
  <c r="O16" i="67"/>
  <c r="N16" i="67"/>
  <c r="M16" i="67"/>
  <c r="L16" i="67"/>
  <c r="K16" i="67"/>
  <c r="J16" i="67"/>
  <c r="I16" i="67"/>
  <c r="H16" i="67"/>
  <c r="G16" i="67"/>
  <c r="F16" i="67"/>
  <c r="E16" i="67"/>
  <c r="D16" i="67"/>
  <c r="C16" i="67"/>
  <c r="B16" i="67"/>
  <c r="AJ15" i="67"/>
  <c r="AJ14" i="67"/>
  <c r="AJ55" i="67" s="1"/>
  <c r="AF13" i="67"/>
  <c r="AF20" i="67" s="1"/>
  <c r="AE13" i="67"/>
  <c r="AE20" i="67" s="1"/>
  <c r="AD13" i="67"/>
  <c r="AD20" i="67" s="1"/>
  <c r="AC13" i="67"/>
  <c r="AB13" i="67"/>
  <c r="AA13" i="67"/>
  <c r="Z13" i="67"/>
  <c r="Y13" i="67"/>
  <c r="X13" i="67"/>
  <c r="W13" i="67"/>
  <c r="V13" i="67"/>
  <c r="U13" i="67"/>
  <c r="T13" i="67"/>
  <c r="S13" i="67"/>
  <c r="R13" i="67"/>
  <c r="P13" i="67"/>
  <c r="O13" i="67"/>
  <c r="N13" i="67"/>
  <c r="M13" i="67"/>
  <c r="L13" i="67"/>
  <c r="K13" i="67"/>
  <c r="J13" i="67"/>
  <c r="I13" i="67"/>
  <c r="H13" i="67"/>
  <c r="G13" i="67"/>
  <c r="F13" i="67"/>
  <c r="E13" i="67"/>
  <c r="D13" i="67"/>
  <c r="D20" i="67" s="1"/>
  <c r="C13" i="67"/>
  <c r="C20" i="67" s="1"/>
  <c r="B13" i="67"/>
  <c r="B20" i="67" s="1"/>
  <c r="AB20" i="64"/>
  <c r="AA20" i="64"/>
  <c r="Z20" i="64"/>
  <c r="Y20" i="64"/>
  <c r="X20" i="64"/>
  <c r="W20" i="64"/>
  <c r="V20" i="64"/>
  <c r="U20" i="64"/>
  <c r="T20" i="64"/>
  <c r="S20" i="64"/>
  <c r="R20" i="64"/>
  <c r="P20" i="64"/>
  <c r="O20" i="64"/>
  <c r="N20" i="64"/>
  <c r="M20" i="64"/>
  <c r="L20" i="64"/>
  <c r="K20" i="64"/>
  <c r="J20" i="64"/>
  <c r="I20" i="64"/>
  <c r="H20" i="64"/>
  <c r="G20" i="64"/>
  <c r="F20" i="64"/>
  <c r="E20" i="64"/>
  <c r="AF13" i="64"/>
  <c r="AF20" i="64" s="1"/>
  <c r="AE13" i="64"/>
  <c r="AE20" i="64" s="1"/>
  <c r="AD13" i="64"/>
  <c r="AD20" i="64" s="1"/>
  <c r="AC13" i="64"/>
  <c r="AB13" i="64"/>
  <c r="AA13" i="64"/>
  <c r="Z13" i="64"/>
  <c r="I13" i="64"/>
  <c r="Y13" i="64"/>
  <c r="X13" i="64"/>
  <c r="W13" i="64"/>
  <c r="V13" i="64"/>
  <c r="U13" i="64"/>
  <c r="T13" i="64"/>
  <c r="S13" i="64"/>
  <c r="R13" i="64"/>
  <c r="P13" i="64"/>
  <c r="O13" i="64"/>
  <c r="N13" i="64"/>
  <c r="H13" i="64"/>
  <c r="G13" i="64"/>
  <c r="C13" i="64"/>
  <c r="C20" i="64" s="1"/>
  <c r="M13" i="64"/>
  <c r="L13" i="64"/>
  <c r="K13" i="64"/>
  <c r="J13" i="64"/>
  <c r="D13" i="64"/>
  <c r="D20" i="64" s="1"/>
  <c r="E13" i="64"/>
  <c r="AJ16" i="67" l="1"/>
  <c r="A12" i="67" s="1"/>
  <c r="F13" i="64"/>
  <c r="A29" i="57" l="1"/>
  <c r="A28" i="57"/>
  <c r="A27" i="57"/>
  <c r="A26" i="57"/>
  <c r="A25" i="57"/>
  <c r="AJ51" i="64"/>
  <c r="AJ52" i="64"/>
  <c r="AJ53" i="64"/>
  <c r="AJ54" i="64"/>
  <c r="D8" i="57"/>
  <c r="D9" i="57"/>
  <c r="E8" i="62"/>
  <c r="B8" i="62"/>
  <c r="AJ50" i="64"/>
  <c r="AJ49" i="64"/>
  <c r="AJ48" i="64"/>
  <c r="AJ47" i="64"/>
  <c r="AJ46" i="64"/>
  <c r="AK48" i="64" s="1"/>
  <c r="AJ45" i="64"/>
  <c r="AJ44" i="64"/>
  <c r="AJ43" i="64"/>
  <c r="AJ42" i="64"/>
  <c r="AJ41" i="64"/>
  <c r="AJ40" i="64"/>
  <c r="AJ39" i="64"/>
  <c r="AJ38" i="64"/>
  <c r="AJ37" i="64"/>
  <c r="AJ36" i="64"/>
  <c r="AJ35" i="64"/>
  <c r="AJ34" i="64"/>
  <c r="AJ33" i="64"/>
  <c r="AJ32" i="64"/>
  <c r="AJ31" i="64"/>
  <c r="AJ30" i="64"/>
  <c r="AJ29" i="64"/>
  <c r="AJ28" i="64"/>
  <c r="AJ27" i="64"/>
  <c r="AJ26" i="64"/>
  <c r="AJ25" i="64"/>
  <c r="AJ24" i="64"/>
  <c r="AJ23" i="64"/>
  <c r="AJ22" i="64"/>
  <c r="AJ21" i="64"/>
  <c r="AI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R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J15" i="64"/>
  <c r="AJ14" i="64"/>
  <c r="M8" i="62"/>
  <c r="M9" i="62"/>
  <c r="M10" i="62"/>
  <c r="M11" i="62"/>
  <c r="M12" i="62"/>
  <c r="M7" i="62"/>
  <c r="K8" i="62"/>
  <c r="K9" i="62"/>
  <c r="K10" i="62"/>
  <c r="K11" i="62"/>
  <c r="K12" i="62"/>
  <c r="K7" i="62"/>
  <c r="H8" i="62"/>
  <c r="H9" i="62"/>
  <c r="H10" i="62"/>
  <c r="H11" i="62"/>
  <c r="H12" i="62"/>
  <c r="H7" i="62"/>
  <c r="E9" i="62"/>
  <c r="E10" i="62"/>
  <c r="E11" i="62"/>
  <c r="E12" i="62"/>
  <c r="E7" i="62"/>
  <c r="B9" i="62"/>
  <c r="B10" i="62"/>
  <c r="B11" i="62"/>
  <c r="B12" i="62"/>
  <c r="B7" i="62"/>
  <c r="L12" i="62"/>
  <c r="J12" i="62"/>
  <c r="G12" i="62"/>
  <c r="D12" i="62"/>
  <c r="A12" i="62"/>
  <c r="L11" i="62"/>
  <c r="J11" i="62"/>
  <c r="G11" i="62"/>
  <c r="D11" i="62"/>
  <c r="A11" i="62"/>
  <c r="L10" i="62"/>
  <c r="J10" i="62"/>
  <c r="G10" i="62"/>
  <c r="D10" i="62"/>
  <c r="A10" i="62"/>
  <c r="L9" i="62"/>
  <c r="J9" i="62"/>
  <c r="G9" i="62"/>
  <c r="D9" i="62"/>
  <c r="A9" i="62"/>
  <c r="L8" i="62"/>
  <c r="J8" i="62"/>
  <c r="G8" i="62"/>
  <c r="D8" i="62"/>
  <c r="A8" i="62"/>
  <c r="L7" i="62"/>
  <c r="J7" i="62"/>
  <c r="G7" i="62"/>
  <c r="D7" i="62"/>
  <c r="A7" i="62"/>
  <c r="E1" i="62"/>
  <c r="K1" i="62" s="1"/>
  <c r="M8" i="57"/>
  <c r="M9" i="57"/>
  <c r="M10" i="57"/>
  <c r="M11" i="57"/>
  <c r="M12" i="57"/>
  <c r="M7" i="57"/>
  <c r="J8" i="57"/>
  <c r="J9" i="57"/>
  <c r="J10" i="57"/>
  <c r="J11" i="57"/>
  <c r="J12" i="57"/>
  <c r="J7" i="57"/>
  <c r="G8" i="57"/>
  <c r="G9" i="57"/>
  <c r="G10" i="57"/>
  <c r="G11" i="57"/>
  <c r="G12" i="57"/>
  <c r="G7" i="57"/>
  <c r="A8" i="57"/>
  <c r="A9" i="57"/>
  <c r="A10" i="57"/>
  <c r="A11" i="57"/>
  <c r="A12" i="57"/>
  <c r="A7" i="57"/>
  <c r="D10" i="57"/>
  <c r="D11" i="57"/>
  <c r="D12" i="57"/>
  <c r="D7" i="57"/>
  <c r="H13" i="57"/>
  <c r="K13" i="57"/>
  <c r="N13" i="57"/>
  <c r="J20" i="57"/>
  <c r="A20" i="57"/>
  <c r="E1" i="57"/>
  <c r="M13" i="62" l="1"/>
  <c r="K13" i="62"/>
  <c r="B13" i="57"/>
  <c r="E13" i="57"/>
  <c r="E15" i="57" s="1"/>
  <c r="AK21" i="64"/>
  <c r="AK23" i="64"/>
  <c r="AK31" i="64"/>
  <c r="AJ16" i="64"/>
  <c r="B13" i="62"/>
  <c r="E13" i="62"/>
  <c r="B18" i="62" s="1"/>
  <c r="B22" i="62" s="1"/>
  <c r="H13" i="62"/>
  <c r="AK42" i="64"/>
  <c r="AJ55" i="64"/>
  <c r="A12" i="64"/>
  <c r="K1" i="57"/>
</calcChain>
</file>

<file path=xl/comments1.xml><?xml version="1.0" encoding="utf-8"?>
<comments xmlns="http://schemas.openxmlformats.org/spreadsheetml/2006/main">
  <authors>
    <author>UCPR1_2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 xml:space="preserve">J'ai ajouté 3 colonnes qui correspondent au poids que nous devrons fabriquer par classe.
Exemple : 80g de tomate pour la classe A qui correspond aux enfants.
VOIR maintenant la fiche du client 1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1 MIDI est une classe A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3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 xml:space="preserve">Ici j'additionnerai tous mes clients du midi
Je ne pense pas avoir de souci pour faire cette partie sans aide.
</t>
        </r>
      </text>
    </comment>
  </commentList>
</comments>
</file>

<file path=xl/comments6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1 MIDI est une classe A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7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2 SOIR est une classe B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8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sz val="9"/>
            <color indexed="81"/>
            <rFont val="Tahoma"/>
            <family val="2"/>
          </rPr>
          <t xml:space="preserve">le client 2 SOIR est une classe B
Il faudrait alors qu'on multiplie 40 tomates par le poids de la classe A indiqué dans la feuille MENU LUNDI
Tout dépendra de la lettre placée en B1, le client peut etre une classe A , une classe B ou classe C
</t>
        </r>
      </text>
    </comment>
    <comment ref="M17" authorId="0">
      <text>
        <r>
          <rPr>
            <b/>
            <sz val="9"/>
            <color indexed="81"/>
            <rFont val="Tahoma"/>
            <family val="2"/>
          </rPr>
          <t>LE DIABETIQUE</t>
        </r>
        <r>
          <rPr>
            <sz val="9"/>
            <color indexed="81"/>
            <rFont val="Tahoma"/>
            <family val="2"/>
          </rPr>
          <t xml:space="preserve">
Si un repas normal mange le repas suivant:
1 tomate
1 aile de raie
1 épinard
1 chevre
1 flan patissier
Le diabétique mangera
1 tomate
1 aile de raie
0,5 épinard/0,5 pate
1 chevre
1 flan patissier
En fait il a 2 légumes mais moitié de chaque. C'est mon probleme.</t>
        </r>
      </text>
    </comment>
  </commentList>
</comments>
</file>

<file path=xl/comments9.xml><?xml version="1.0" encoding="utf-8"?>
<comments xmlns="http://schemas.openxmlformats.org/spreadsheetml/2006/main">
  <authors>
    <author>UCPR1_2</author>
  </authors>
  <commentList>
    <comment ref="G17" authorId="0">
      <text>
        <r>
          <rPr>
            <b/>
            <sz val="9"/>
            <color indexed="81"/>
            <rFont val="Tahoma"/>
            <family val="2"/>
          </rPr>
          <t xml:space="preserve">Ici j'additionnerai tous mes clients du midi
Je ne pense pas avoir de souci pour faire cette partie sans aide.
</t>
        </r>
      </text>
    </comment>
  </commentList>
</comments>
</file>

<file path=xl/sharedStrings.xml><?xml version="1.0" encoding="utf-8"?>
<sst xmlns="http://schemas.openxmlformats.org/spreadsheetml/2006/main" count="1089" uniqueCount="211">
  <si>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</si>
  <si>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</si>
  <si>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</si>
  <si>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</si>
  <si>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</si>
  <si>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</si>
  <si>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</si>
  <si>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</si>
  <si>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</si>
  <si>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</si>
  <si>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</si>
  <si>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</si>
  <si>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</si>
  <si>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</si>
  <si>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</si>
  <si>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</si>
  <si>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</si>
  <si>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</si>
  <si>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</si>
  <si>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</si>
  <si>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</si>
  <si>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</si>
  <si>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</si>
  <si>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</si>
  <si>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</si>
  <si>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</si>
  <si>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</si>
  <si>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</si>
  <si>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Rault</t>
  </si>
  <si>
    <t>Mme Jenvrin</t>
  </si>
  <si>
    <t>hypoglucidique</t>
  </si>
  <si>
    <t>s/jambon</t>
  </si>
  <si>
    <t>hypo fibre</t>
  </si>
  <si>
    <t>hypo s/riz  fibre</t>
  </si>
  <si>
    <t>Lundi Midi</t>
  </si>
  <si>
    <t>Lundi Soir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</si>
  <si>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</si>
  <si>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</si>
  <si>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</si>
  <si>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</si>
  <si>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</si>
  <si>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</si>
  <si>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</si>
  <si>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</si>
  <si>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</si>
  <si>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</si>
  <si>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</si>
  <si>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</si>
  <si>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</si>
  <si>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</si>
  <si>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</si>
  <si>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</si>
  <si>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</si>
  <si>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</si>
  <si>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</si>
  <si>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</si>
  <si>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</si>
  <si>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</si>
  <si>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</si>
  <si>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</si>
  <si>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</si>
  <si>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</si>
  <si>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</si>
  <si>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</si>
  <si>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</si>
  <si>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</si>
  <si>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</si>
  <si>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</si>
  <si>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</si>
  <si>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</si>
  <si>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</si>
  <si>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</si>
  <si>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</si>
  <si>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</si>
  <si>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</si>
  <si>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</si>
  <si>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</si>
  <si>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</si>
  <si>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</si>
  <si>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fruit de saison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</si>
  <si>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</si>
  <si>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</si>
  <si>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</si>
  <si>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</si>
  <si>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</si>
  <si>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</si>
  <si>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</si>
  <si>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</si>
  <si>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</si>
  <si>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</si>
  <si>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</si>
  <si>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</si>
  <si>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</si>
  <si>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</si>
  <si>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</si>
  <si>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</si>
  <si>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</si>
  <si>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</si>
  <si>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>salade marco polo</t>
  </si>
  <si>
    <t xml:space="preserve">carottes rapées </t>
  </si>
  <si>
    <t>carottes rapées allégées</t>
  </si>
  <si>
    <t>jambon  sauce au cidre</t>
  </si>
  <si>
    <t>jambon sauce allégée</t>
  </si>
  <si>
    <t>feuilleté au fromage</t>
  </si>
  <si>
    <t>ratatouille</t>
  </si>
  <si>
    <t>blé</t>
  </si>
  <si>
    <t>endives braisées</t>
  </si>
  <si>
    <t>fromage blanc 0%</t>
  </si>
  <si>
    <t>fromage blanc aux fruits</t>
  </si>
  <si>
    <t>Repas ADAPEI</t>
  </si>
  <si>
    <t xml:space="preserve">TOTAL </t>
  </si>
  <si>
    <t>Repas MAS</t>
  </si>
  <si>
    <t>Repas Ecole</t>
  </si>
  <si>
    <t>TOTAL PRODUCTION</t>
  </si>
  <si>
    <t>total</t>
  </si>
  <si>
    <t xml:space="preserve"> </t>
  </si>
  <si>
    <t>Plateau froid</t>
  </si>
  <si>
    <t>Sandwich</t>
  </si>
  <si>
    <t>MENU Lundi</t>
  </si>
  <si>
    <t>Garniture 2</t>
  </si>
  <si>
    <t>1 petit suisse</t>
  </si>
  <si>
    <t>Garniture 1</t>
  </si>
  <si>
    <t xml:space="preserve">Ajouter  prélevement pour les MAS </t>
  </si>
  <si>
    <t>Ajouter  prélevement pour l'autre bloc</t>
  </si>
  <si>
    <t>REPAS pour  le MIDI</t>
  </si>
  <si>
    <t>total midi</t>
  </si>
  <si>
    <t>s/total MAS</t>
  </si>
  <si>
    <t>s/gaz</t>
  </si>
  <si>
    <t xml:space="preserve">s/total  </t>
  </si>
  <si>
    <t>Site ayant plus de 0 effectif = nombre de feuille de route à vérifier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</si>
  <si>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</si>
  <si>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</si>
  <si>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</si>
  <si>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</si>
  <si>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</si>
  <si>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</si>
  <si>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</si>
  <si>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</si>
  <si>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</si>
  <si>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</si>
  <si>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</si>
  <si>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</si>
  <si>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</si>
  <si>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</si>
  <si>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</si>
  <si>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</si>
  <si>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</si>
  <si>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</si>
  <si>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</si>
  <si>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</si>
  <si>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</si>
  <si>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</si>
  <si>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</si>
  <si>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</si>
  <si>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</si>
  <si>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</si>
  <si>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</si>
  <si>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</si>
  <si>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</si>
  <si>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</si>
  <si>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</si>
  <si>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</si>
  <si>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</si>
  <si>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</si>
  <si>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</si>
  <si>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</si>
  <si>
    <t>s/fraise</t>
  </si>
  <si>
    <t>cholesterol mixé</t>
  </si>
  <si>
    <t>hypo source*</t>
  </si>
  <si>
    <t>hypocholesterol</t>
  </si>
  <si>
    <t>Diabétique s/œuf mixé</t>
  </si>
  <si>
    <t>hypo mixé</t>
  </si>
  <si>
    <t>mixé s/poisson</t>
  </si>
  <si>
    <t>mixé s/poisson s/pate</t>
  </si>
  <si>
    <t>Hypo</t>
  </si>
  <si>
    <t>s/lactose - fec - viande</t>
  </si>
  <si>
    <t>s/purée</t>
  </si>
  <si>
    <t>s/acide</t>
  </si>
  <si>
    <t>Mr Gougault</t>
  </si>
  <si>
    <t>M Lanos</t>
  </si>
  <si>
    <t>s/ acide mixé</t>
  </si>
  <si>
    <t>s/acide mixé fibre</t>
  </si>
  <si>
    <t>Prélèvement</t>
  </si>
  <si>
    <t>Prélevement mixé</t>
  </si>
  <si>
    <t>Prélèvement régime</t>
  </si>
  <si>
    <t>PN sandwich</t>
  </si>
  <si>
    <t>PN repas froid</t>
  </si>
  <si>
    <t>hyper calorique</t>
  </si>
  <si>
    <t>s/feculent</t>
  </si>
  <si>
    <t xml:space="preserve">Mme  Corbin </t>
  </si>
  <si>
    <t>REPAS pour  le SOIR</t>
  </si>
  <si>
    <t>total SOIR</t>
  </si>
  <si>
    <t>BASE DE DONNEES DU LUNDI</t>
  </si>
  <si>
    <t>Mixé AUBEPINE</t>
  </si>
  <si>
    <t>2 petit suisse</t>
  </si>
  <si>
    <t>A</t>
  </si>
  <si>
    <t>B</t>
  </si>
  <si>
    <t>C</t>
  </si>
  <si>
    <t>A = ENFANT</t>
  </si>
  <si>
    <t>B = ADULTE</t>
  </si>
  <si>
    <t>C = SENIOR</t>
  </si>
  <si>
    <t>0,080</t>
  </si>
  <si>
    <t>0,100</t>
  </si>
  <si>
    <t>0,120</t>
  </si>
  <si>
    <t>0,050</t>
  </si>
  <si>
    <t>0,060</t>
  </si>
  <si>
    <t>0,06</t>
  </si>
  <si>
    <t>U</t>
  </si>
  <si>
    <t>gr</t>
  </si>
  <si>
    <t>Lundi soir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</si>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</sst>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d\-mmm"/>
    <numFmt numFmtId="166" formatCode="_-* #,##0.00\ [$€]_-;\-* #,##0.00\ [$€]_-;_-* &quot;-&quot;??\ [$€]_-;_-@_-"/>
    <numFmt numFmtId="167" formatCode="[$-F800]dddd\,\ mmmm\ dd\,\ yyyy"/>
  </numFmts>
  <fonts count="62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0"/>
      <color indexed="12"/>
      <name val="Monotype Corsiva"/>
      <family val="4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b/>
      <sz val="12"/>
      <color indexed="39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sz val="7"/>
      <name val="Calibri"/>
      <family val="2"/>
      <scheme val="minor"/>
    </font>
    <font>
      <b/>
      <sz val="16"/>
      <color indexed="39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6"/>
      <color rgb="FFFF0000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3" fillId="0" borderId="0"/>
  </cellStyleXfs>
  <cellXfs count="237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5" fillId="0" borderId="6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0" borderId="0" xfId="3" applyFont="1"/>
    <xf numFmtId="0" fontId="4" fillId="0" borderId="0" xfId="3"/>
    <xf numFmtId="0" fontId="7" fillId="0" borderId="0" xfId="3" applyFont="1"/>
    <xf numFmtId="165" fontId="10" fillId="0" borderId="0" xfId="3" applyNumberFormat="1" applyFont="1"/>
    <xf numFmtId="0" fontId="10" fillId="0" borderId="0" xfId="3" applyFont="1"/>
    <xf numFmtId="16" fontId="4" fillId="0" borderId="0" xfId="3" applyNumberFormat="1"/>
    <xf numFmtId="0" fontId="11" fillId="0" borderId="0" xfId="3" applyFont="1"/>
    <xf numFmtId="165" fontId="12" fillId="0" borderId="0" xfId="3" applyNumberFormat="1" applyFont="1"/>
    <xf numFmtId="0" fontId="4" fillId="0" borderId="4" xfId="3" applyBorder="1" applyAlignment="1">
      <alignment horizontal="center"/>
    </xf>
    <xf numFmtId="0" fontId="7" fillId="0" borderId="0" xfId="3" applyFont="1" applyBorder="1"/>
    <xf numFmtId="0" fontId="14" fillId="0" borderId="0" xfId="3" applyFont="1"/>
    <xf numFmtId="0" fontId="15" fillId="0" borderId="0" xfId="3" applyFont="1"/>
    <xf numFmtId="0" fontId="13" fillId="0" borderId="0" xfId="3" applyFont="1"/>
    <xf numFmtId="0" fontId="16" fillId="0" borderId="0" xfId="3" applyFont="1"/>
    <xf numFmtId="0" fontId="8" fillId="0" borderId="0" xfId="3" applyFont="1"/>
    <xf numFmtId="0" fontId="13" fillId="0" borderId="5" xfId="3" applyFont="1" applyBorder="1"/>
    <xf numFmtId="0" fontId="13" fillId="0" borderId="7" xfId="3" applyFont="1" applyBorder="1"/>
    <xf numFmtId="0" fontId="13" fillId="0" borderId="8" xfId="3" applyFont="1" applyBorder="1"/>
    <xf numFmtId="0" fontId="13" fillId="0" borderId="4" xfId="3" applyFont="1" applyBorder="1"/>
    <xf numFmtId="0" fontId="13" fillId="0" borderId="5" xfId="3" applyFont="1" applyBorder="1" applyAlignment="1">
      <alignment horizontal="center"/>
    </xf>
    <xf numFmtId="0" fontId="13" fillId="0" borderId="4" xfId="3" applyFont="1" applyBorder="1" applyAlignment="1">
      <alignment horizontal="center"/>
    </xf>
    <xf numFmtId="0" fontId="13" fillId="0" borderId="5" xfId="3" applyFont="1" applyBorder="1" applyAlignment="1">
      <alignment vertical="top"/>
    </xf>
    <xf numFmtId="0" fontId="13" fillId="0" borderId="9" xfId="3" applyFont="1" applyBorder="1"/>
    <xf numFmtId="0" fontId="13" fillId="0" borderId="10" xfId="3" applyFont="1" applyBorder="1"/>
    <xf numFmtId="0" fontId="13" fillId="0" borderId="6" xfId="3" applyFont="1" applyBorder="1"/>
    <xf numFmtId="0" fontId="4" fillId="0" borderId="0" xfId="3" applyBorder="1"/>
    <xf numFmtId="165" fontId="12" fillId="0" borderId="0" xfId="3" applyNumberFormat="1" applyFont="1" applyBorder="1"/>
    <xf numFmtId="0" fontId="4" fillId="0" borderId="4" xfId="3" applyBorder="1"/>
    <xf numFmtId="0" fontId="25" fillId="4" borderId="4" xfId="3" applyFont="1" applyFill="1" applyBorder="1"/>
    <xf numFmtId="0" fontId="4" fillId="0" borderId="4" xfId="3" applyBorder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25" fillId="4" borderId="4" xfId="3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3" applyFont="1"/>
    <xf numFmtId="0" fontId="10" fillId="0" borderId="0" xfId="3" applyFont="1" applyBorder="1"/>
    <xf numFmtId="0" fontId="4" fillId="0" borderId="0" xfId="3" applyBorder="1" applyAlignment="1">
      <alignment horizontal="center"/>
    </xf>
    <xf numFmtId="0" fontId="4" fillId="0" borderId="0" xfId="3" applyFill="1" applyBorder="1"/>
    <xf numFmtId="0" fontId="4" fillId="0" borderId="0" xfId="3" applyFill="1" applyBorder="1" applyAlignment="1">
      <alignment horizontal="center"/>
    </xf>
    <xf numFmtId="0" fontId="1" fillId="0" borderId="0" xfId="3" applyFont="1" applyFill="1" applyBorder="1"/>
    <xf numFmtId="0" fontId="1" fillId="0" borderId="0" xfId="3" applyFont="1" applyFill="1" applyBorder="1" applyAlignment="1">
      <alignment horizontal="center"/>
    </xf>
    <xf numFmtId="0" fontId="4" fillId="0" borderId="0" xfId="3" applyFont="1" applyFill="1" applyBorder="1"/>
    <xf numFmtId="0" fontId="4" fillId="0" borderId="11" xfId="3" applyBorder="1"/>
    <xf numFmtId="0" fontId="7" fillId="0" borderId="4" xfId="3" applyFont="1" applyBorder="1" applyAlignment="1">
      <alignment horizontal="right"/>
    </xf>
    <xf numFmtId="165" fontId="24" fillId="0" borderId="4" xfId="3" applyNumberFormat="1" applyFont="1" applyBorder="1"/>
    <xf numFmtId="165" fontId="12" fillId="0" borderId="11" xfId="3" applyNumberFormat="1" applyFont="1" applyBorder="1"/>
    <xf numFmtId="0" fontId="10" fillId="0" borderId="4" xfId="3" applyFont="1" applyBorder="1" applyAlignment="1">
      <alignment horizontal="right"/>
    </xf>
    <xf numFmtId="165" fontId="24" fillId="4" borderId="4" xfId="3" applyNumberFormat="1" applyFont="1" applyFill="1" applyBorder="1"/>
    <xf numFmtId="0" fontId="13" fillId="0" borderId="0" xfId="3" applyFont="1" applyBorder="1"/>
    <xf numFmtId="0" fontId="16" fillId="0" borderId="0" xfId="3" applyFont="1" applyBorder="1"/>
    <xf numFmtId="0" fontId="8" fillId="0" borderId="0" xfId="3" applyFont="1" applyBorder="1"/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vertical="top"/>
    </xf>
    <xf numFmtId="0" fontId="20" fillId="0" borderId="0" xfId="3" applyFont="1" applyAlignment="1">
      <alignment horizontal="center"/>
    </xf>
    <xf numFmtId="0" fontId="20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/>
    <xf numFmtId="0" fontId="4" fillId="2" borderId="4" xfId="3" applyFill="1" applyBorder="1"/>
    <xf numFmtId="0" fontId="7" fillId="0" borderId="4" xfId="3" applyFont="1" applyBorder="1"/>
    <xf numFmtId="165" fontId="24" fillId="4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3" fillId="0" borderId="7" xfId="3" applyFont="1" applyBorder="1" applyAlignment="1">
      <alignment vertical="top"/>
    </xf>
    <xf numFmtId="0" fontId="25" fillId="0" borderId="0" xfId="3" applyFont="1" applyFill="1" applyBorder="1" applyAlignment="1">
      <alignment horizontal="center" vertical="center"/>
    </xf>
    <xf numFmtId="165" fontId="12" fillId="0" borderId="4" xfId="3" applyNumberFormat="1" applyFont="1" applyBorder="1"/>
    <xf numFmtId="0" fontId="10" fillId="2" borderId="4" xfId="3" applyFont="1" applyFill="1" applyBorder="1" applyAlignment="1">
      <alignment horizontal="center" vertical="center" wrapText="1"/>
    </xf>
    <xf numFmtId="0" fontId="1" fillId="0" borderId="0" xfId="3" applyFont="1" applyFill="1"/>
    <xf numFmtId="0" fontId="26" fillId="0" borderId="0" xfId="3" applyFont="1" applyFill="1"/>
    <xf numFmtId="0" fontId="4" fillId="0" borderId="0" xfId="3" applyFont="1" applyFill="1"/>
    <xf numFmtId="0" fontId="27" fillId="0" borderId="0" xfId="3" applyFont="1" applyFill="1"/>
    <xf numFmtId="0" fontId="11" fillId="0" borderId="0" xfId="3" applyFont="1" applyFill="1"/>
    <xf numFmtId="0" fontId="28" fillId="0" borderId="0" xfId="3" applyFont="1" applyFill="1"/>
    <xf numFmtId="0" fontId="19" fillId="0" borderId="0" xfId="3" applyFont="1" applyFill="1"/>
    <xf numFmtId="0" fontId="29" fillId="0" borderId="0" xfId="3" applyFont="1" applyFill="1"/>
    <xf numFmtId="0" fontId="8" fillId="0" borderId="0" xfId="3" applyFont="1" applyFill="1"/>
    <xf numFmtId="0" fontId="9" fillId="0" borderId="0" xfId="3" applyFont="1" applyFill="1"/>
    <xf numFmtId="0" fontId="30" fillId="0" borderId="0" xfId="3" applyFont="1" applyFill="1"/>
    <xf numFmtId="0" fontId="18" fillId="0" borderId="0" xfId="3" applyFont="1" applyFill="1"/>
    <xf numFmtId="0" fontId="31" fillId="0" borderId="0" xfId="3" applyFont="1" applyFill="1"/>
    <xf numFmtId="0" fontId="12" fillId="0" borderId="0" xfId="3" applyFont="1" applyFill="1" applyBorder="1" applyAlignment="1">
      <alignment textRotation="90" wrapText="1"/>
    </xf>
    <xf numFmtId="0" fontId="32" fillId="0" borderId="0" xfId="3" applyFont="1" applyFill="1" applyBorder="1" applyAlignment="1">
      <alignment horizontal="center"/>
    </xf>
    <xf numFmtId="0" fontId="33" fillId="0" borderId="0" xfId="3" applyFont="1" applyFill="1"/>
    <xf numFmtId="0" fontId="34" fillId="0" borderId="0" xfId="3" applyFont="1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/>
    <xf numFmtId="0" fontId="4" fillId="0" borderId="12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39" fillId="0" borderId="4" xfId="3" applyFont="1" applyFill="1" applyBorder="1" applyAlignment="1">
      <alignment horizontal="center"/>
    </xf>
    <xf numFmtId="0" fontId="39" fillId="0" borderId="12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2" xfId="3" applyFont="1" applyFill="1" applyBorder="1" applyAlignment="1">
      <alignment horizontal="center"/>
    </xf>
    <xf numFmtId="0" fontId="41" fillId="0" borderId="4" xfId="3" applyFont="1" applyFill="1" applyBorder="1" applyAlignment="1">
      <alignment horizontal="center"/>
    </xf>
    <xf numFmtId="0" fontId="42" fillId="0" borderId="4" xfId="3" applyFont="1" applyFill="1" applyBorder="1" applyAlignment="1">
      <alignment horizontal="center"/>
    </xf>
    <xf numFmtId="0" fontId="43" fillId="0" borderId="4" xfId="3" applyFont="1" applyFill="1" applyBorder="1" applyAlignment="1">
      <alignment horizontal="center"/>
    </xf>
    <xf numFmtId="0" fontId="21" fillId="0" borderId="4" xfId="3" applyFont="1" applyFill="1" applyBorder="1" applyAlignment="1">
      <alignment horizontal="center"/>
    </xf>
    <xf numFmtId="0" fontId="41" fillId="0" borderId="3" xfId="3" applyFont="1" applyFill="1" applyBorder="1" applyAlignment="1">
      <alignment horizontal="center"/>
    </xf>
    <xf numFmtId="0" fontId="42" fillId="0" borderId="3" xfId="3" applyFont="1" applyFill="1" applyBorder="1" applyAlignment="1">
      <alignment horizontal="center"/>
    </xf>
    <xf numFmtId="0" fontId="43" fillId="0" borderId="3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2" fillId="0" borderId="0" xfId="3" applyFont="1" applyFill="1" applyBorder="1"/>
    <xf numFmtId="0" fontId="7" fillId="0" borderId="4" xfId="3" applyFont="1" applyFill="1" applyBorder="1" applyAlignment="1">
      <alignment horizontal="center" wrapText="1"/>
    </xf>
    <xf numFmtId="0" fontId="44" fillId="0" borderId="0" xfId="3" applyFont="1" applyFill="1" applyBorder="1"/>
    <xf numFmtId="0" fontId="45" fillId="0" borderId="0" xfId="3" applyFont="1" applyFill="1"/>
    <xf numFmtId="0" fontId="46" fillId="0" borderId="0" xfId="3" applyFont="1" applyFill="1"/>
    <xf numFmtId="0" fontId="7" fillId="0" borderId="0" xfId="3" applyFont="1" applyFill="1"/>
    <xf numFmtId="0" fontId="47" fillId="0" borderId="1" xfId="3" applyFont="1" applyFill="1" applyBorder="1" applyAlignment="1">
      <alignment horizontal="left" vertical="center"/>
    </xf>
    <xf numFmtId="0" fontId="1" fillId="0" borderId="13" xfId="3" applyFont="1" applyFill="1" applyBorder="1" applyAlignment="1">
      <alignment horizontal="center"/>
    </xf>
    <xf numFmtId="0" fontId="1" fillId="0" borderId="15" xfId="3" applyFont="1" applyFill="1" applyBorder="1" applyAlignment="1">
      <alignment horizontal="center"/>
    </xf>
    <xf numFmtId="0" fontId="1" fillId="0" borderId="16" xfId="3" applyFont="1" applyFill="1" applyBorder="1" applyAlignment="1">
      <alignment horizontal="center"/>
    </xf>
    <xf numFmtId="0" fontId="1" fillId="0" borderId="17" xfId="3" applyFont="1" applyFill="1" applyBorder="1" applyAlignment="1">
      <alignment horizontal="center"/>
    </xf>
    <xf numFmtId="0" fontId="1" fillId="0" borderId="8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1" fillId="0" borderId="19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4" fillId="0" borderId="13" xfId="3" applyFill="1" applyBorder="1"/>
    <xf numFmtId="0" fontId="4" fillId="0" borderId="14" xfId="3" applyFill="1" applyBorder="1"/>
    <xf numFmtId="0" fontId="4" fillId="0" borderId="14" xfId="3" applyFill="1" applyBorder="1" applyAlignment="1">
      <alignment horizontal="center" vertical="center"/>
    </xf>
    <xf numFmtId="0" fontId="4" fillId="0" borderId="12" xfId="3" applyFill="1" applyBorder="1"/>
    <xf numFmtId="0" fontId="48" fillId="0" borderId="0" xfId="3" applyFont="1" applyFill="1"/>
    <xf numFmtId="0" fontId="1" fillId="0" borderId="0" xfId="3" applyFont="1" applyFill="1" applyBorder="1" applyAlignment="1">
      <alignment horizontal="right"/>
    </xf>
    <xf numFmtId="3" fontId="21" fillId="4" borderId="0" xfId="3" applyNumberFormat="1" applyFont="1" applyFill="1" applyBorder="1" applyAlignment="1">
      <alignment horizontal="center"/>
    </xf>
    <xf numFmtId="0" fontId="48" fillId="0" borderId="0" xfId="3" applyFont="1" applyFill="1" applyBorder="1"/>
    <xf numFmtId="3" fontId="21" fillId="0" borderId="0" xfId="3" applyNumberFormat="1" applyFont="1" applyFill="1" applyBorder="1" applyAlignment="1">
      <alignment horizontal="center"/>
    </xf>
    <xf numFmtId="0" fontId="22" fillId="0" borderId="0" xfId="3" applyFont="1" applyFill="1" applyBorder="1"/>
    <xf numFmtId="0" fontId="29" fillId="0" borderId="0" xfId="3" applyFont="1" applyFill="1" applyBorder="1"/>
    <xf numFmtId="0" fontId="49" fillId="0" borderId="0" xfId="3" applyFont="1" applyFill="1" applyBorder="1"/>
    <xf numFmtId="0" fontId="17" fillId="0" borderId="0" xfId="3" applyFont="1" applyFill="1" applyBorder="1"/>
    <xf numFmtId="0" fontId="4" fillId="0" borderId="13" xfId="3" applyFont="1" applyFill="1" applyBorder="1" applyAlignment="1">
      <alignment horizontal="center"/>
    </xf>
    <xf numFmtId="0" fontId="1" fillId="0" borderId="5" xfId="0" applyFont="1" applyFill="1" applyBorder="1"/>
    <xf numFmtId="0" fontId="50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37" fillId="2" borderId="4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 wrapText="1"/>
    </xf>
    <xf numFmtId="0" fontId="40" fillId="0" borderId="12" xfId="3" applyFont="1" applyFill="1" applyBorder="1" applyAlignment="1">
      <alignment horizontal="center"/>
    </xf>
    <xf numFmtId="0" fontId="35" fillId="0" borderId="0" xfId="3" applyFont="1" applyFill="1" applyBorder="1"/>
    <xf numFmtId="0" fontId="36" fillId="0" borderId="0" xfId="3" applyFont="1" applyFill="1" applyBorder="1" applyAlignment="1">
      <alignment horizontal="center"/>
    </xf>
    <xf numFmtId="0" fontId="38" fillId="0" borderId="0" xfId="3" applyFont="1" applyFill="1" applyBorder="1" applyAlignment="1">
      <alignment horizontal="center"/>
    </xf>
    <xf numFmtId="0" fontId="37" fillId="0" borderId="0" xfId="3" applyFont="1" applyFill="1" applyBorder="1" applyAlignment="1">
      <alignment horizontal="center"/>
    </xf>
    <xf numFmtId="0" fontId="36" fillId="2" borderId="4" xfId="3" applyFont="1" applyFill="1" applyBorder="1" applyAlignment="1">
      <alignment horizontal="center" vertical="center" wrapText="1"/>
    </xf>
    <xf numFmtId="0" fontId="42" fillId="0" borderId="0" xfId="3" applyFont="1" applyFill="1" applyBorder="1" applyAlignment="1">
      <alignment horizontal="center"/>
    </xf>
    <xf numFmtId="0" fontId="36" fillId="2" borderId="5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/>
    </xf>
    <xf numFmtId="0" fontId="50" fillId="2" borderId="8" xfId="0" applyFont="1" applyFill="1" applyBorder="1" applyAlignment="1">
      <alignment horizontal="center" vertical="center" wrapText="1"/>
    </xf>
    <xf numFmtId="0" fontId="4" fillId="6" borderId="0" xfId="3" applyFont="1" applyFill="1"/>
    <xf numFmtId="0" fontId="4" fillId="6" borderId="0" xfId="3" applyFill="1"/>
    <xf numFmtId="0" fontId="18" fillId="6" borderId="0" xfId="3" applyFont="1" applyFill="1"/>
    <xf numFmtId="0" fontId="31" fillId="6" borderId="0" xfId="3" applyFont="1" applyFill="1"/>
    <xf numFmtId="0" fontId="14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55" fillId="2" borderId="4" xfId="3" applyFont="1" applyFill="1" applyBorder="1" applyAlignment="1">
      <alignment horizontal="center" vertical="center" wrapText="1"/>
    </xf>
    <xf numFmtId="0" fontId="56" fillId="2" borderId="4" xfId="0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 wrapText="1"/>
    </xf>
    <xf numFmtId="0" fontId="57" fillId="2" borderId="4" xfId="3" applyFont="1" applyFill="1" applyBorder="1" applyAlignment="1">
      <alignment horizontal="center" vertical="center" wrapText="1"/>
    </xf>
    <xf numFmtId="0" fontId="57" fillId="2" borderId="4" xfId="3" applyFont="1" applyFill="1" applyBorder="1" applyAlignment="1">
      <alignment horizontal="center" vertical="center"/>
    </xf>
    <xf numFmtId="0" fontId="1" fillId="2" borderId="2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1" fillId="0" borderId="6" xfId="0" applyFont="1" applyFill="1" applyBorder="1"/>
    <xf numFmtId="0" fontId="4" fillId="0" borderId="12" xfId="0" applyFont="1" applyFill="1" applyBorder="1" applyAlignment="1">
      <alignment horizontal="center" vertical="center" wrapText="1"/>
    </xf>
    <xf numFmtId="0" fontId="1" fillId="3" borderId="22" xfId="0" applyFont="1" applyFill="1" applyBorder="1"/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3" borderId="23" xfId="0" applyFont="1" applyFill="1" applyBorder="1"/>
    <xf numFmtId="0" fontId="4" fillId="0" borderId="18" xfId="0" applyFont="1" applyFill="1" applyBorder="1" applyAlignment="1">
      <alignment horizontal="center" vertical="center" wrapText="1"/>
    </xf>
    <xf numFmtId="0" fontId="1" fillId="3" borderId="24" xfId="0" applyFont="1" applyFill="1" applyBorder="1"/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1" fillId="0" borderId="22" xfId="0" applyFont="1" applyFill="1" applyBorder="1"/>
    <xf numFmtId="0" fontId="1" fillId="0" borderId="24" xfId="0" applyFont="1" applyFill="1" applyBorder="1"/>
    <xf numFmtId="0" fontId="1" fillId="0" borderId="23" xfId="0" applyFont="1" applyFill="1" applyBorder="1"/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51" fillId="0" borderId="0" xfId="3" applyNumberFormat="1" applyFont="1" applyFill="1" applyAlignment="1">
      <alignment horizontal="center"/>
    </xf>
    <xf numFmtId="0" fontId="52" fillId="0" borderId="0" xfId="0" applyFont="1" applyAlignment="1"/>
    <xf numFmtId="0" fontId="7" fillId="0" borderId="13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3" fontId="1" fillId="4" borderId="4" xfId="3" applyNumberFormat="1" applyFont="1" applyFill="1" applyBorder="1" applyAlignment="1">
      <alignment horizontal="center" vertical="center"/>
    </xf>
    <xf numFmtId="3" fontId="4" fillId="4" borderId="4" xfId="3" applyNumberFormat="1" applyFont="1" applyFill="1" applyBorder="1" applyAlignment="1">
      <alignment horizontal="center" vertical="center"/>
    </xf>
    <xf numFmtId="0" fontId="44" fillId="0" borderId="13" xfId="3" applyFont="1" applyFill="1" applyBorder="1" applyAlignment="1">
      <alignment horizontal="center" vertical="center"/>
    </xf>
    <xf numFmtId="0" fontId="44" fillId="0" borderId="12" xfId="3" applyFont="1" applyFill="1" applyBorder="1" applyAlignment="1">
      <alignment horizontal="center" vertical="center"/>
    </xf>
    <xf numFmtId="167" fontId="53" fillId="6" borderId="0" xfId="3" applyNumberFormat="1" applyFont="1" applyFill="1" applyAlignment="1">
      <alignment horizontal="center"/>
    </xf>
    <xf numFmtId="0" fontId="54" fillId="6" borderId="0" xfId="0" applyFont="1" applyFill="1" applyAlignment="1"/>
    <xf numFmtId="0" fontId="7" fillId="0" borderId="0" xfId="3" applyFont="1" applyFill="1" applyBorder="1" applyAlignment="1"/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/>
    <xf numFmtId="49" fontId="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9" fontId="1" fillId="2" borderId="3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1" fillId="0" borderId="0" xfId="3" applyFont="1" applyAlignment="1">
      <alignment horizontal="center" vertical="center"/>
    </xf>
    <xf numFmtId="165" fontId="24" fillId="0" borderId="0" xfId="3" applyNumberFormat="1" applyFont="1" applyBorder="1"/>
    <xf numFmtId="49" fontId="4" fillId="0" borderId="32" xfId="0" applyNumberFormat="1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8"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rgb="FF00206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321469</xdr:colOff>
      <xdr:row>5</xdr:row>
      <xdr:rowOff>166687</xdr:rowOff>
    </xdr:from>
    <xdr:to>
      <xdr:col>8</xdr:col>
      <xdr:colOff>119063</xdr:colOff>
      <xdr:row>14</xdr:row>
      <xdr:rowOff>59532</xdr:rowOff>
    </xdr:to>
    <xdr:cxnSp macro="">
      <xdr:nvCxnSpPr>
        <xdr:cNvPr id="3" name="Connecteur droit avec flèche 2"/>
        <xdr:cNvCxnSpPr/>
      </xdr:nvCxnSpPr>
      <xdr:spPr>
        <a:xfrm flipH="1" flipV="1">
          <a:off x="1976438" y="1905000"/>
          <a:ext cx="1857375" cy="22621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190500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CPR1_2\AppData\Local\Temp\feuille%20route\A%20LUNDI%20%2030%20J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</row>
      </sheetData>
      <sheetData sheetId="3">
        <row r="1">
          <cell r="Q1">
            <v>40938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4.xml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6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7.xml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8.xml"/><Relationship Id="rId4" Type="http://schemas.openxmlformats.org/officeDocument/2006/relationships/ctrlProp" Target="../ctrlProps/ctrlProp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16"/>
  <sheetViews>
    <sheetView zoomScale="80" zoomScaleNormal="80" workbookViewId="0">
      <selection activeCell="W16" sqref="W16"/>
    </sheetView>
  </sheetViews>
  <sheetFormatPr baseColWidth="10" defaultRowHeight="12.75" x14ac:dyDescent="0.2"/>
  <cols>
    <col min="1" max="1" width="18.7109375" customWidth="1"/>
    <col min="2" max="4" width="6" bestFit="1" customWidth="1"/>
    <col min="5" max="5" width="18.7109375" customWidth="1"/>
    <col min="6" max="8" width="6" bestFit="1" customWidth="1"/>
    <col min="9" max="9" width="18.7109375" customWidth="1"/>
    <col min="10" max="12" width="6" bestFit="1" customWidth="1"/>
    <col min="13" max="13" width="18.7109375" customWidth="1"/>
    <col min="14" max="16" width="6" bestFit="1" customWidth="1"/>
    <col min="17" max="17" width="18.7109375" customWidth="1"/>
    <col min="18" max="20" width="6" bestFit="1" customWidth="1"/>
    <col min="21" max="21" width="3.42578125" customWidth="1"/>
    <col min="22" max="22" width="18.7109375" customWidth="1"/>
    <col min="23" max="23" width="5.85546875" customWidth="1"/>
    <col min="24" max="25" width="6" bestFit="1" customWidth="1"/>
    <col min="26" max="26" width="18.7109375" customWidth="1"/>
    <col min="27" max="29" width="6" bestFit="1" customWidth="1"/>
    <col min="30" max="30" width="18.7109375" customWidth="1"/>
    <col min="31" max="33" width="6" bestFit="1" customWidth="1"/>
    <col min="34" max="34" width="18.7109375" customWidth="1"/>
    <col min="35" max="37" width="6" bestFit="1" customWidth="1"/>
    <col min="38" max="38" width="18.7109375" customWidth="1"/>
    <col min="39" max="41" width="6" bestFit="1" customWidth="1"/>
    <col min="42" max="42" width="4.140625" customWidth="1"/>
  </cols>
  <sheetData>
    <row r="1" spans="1:41" ht="54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69" t="s">
        <v>192</v>
      </c>
      <c r="R1" s="218"/>
      <c r="S1" s="218"/>
      <c r="T1" s="218"/>
    </row>
    <row r="2" spans="1:41" ht="15.75" x14ac:dyDescent="0.25">
      <c r="A2" s="4"/>
      <c r="B2" s="4"/>
      <c r="C2" s="4"/>
      <c r="D2" s="4"/>
      <c r="E2" s="5"/>
      <c r="F2" s="5"/>
      <c r="G2" s="5"/>
      <c r="H2" s="5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41" ht="19.5" customHeight="1" thickBot="1" x14ac:dyDescent="0.25">
      <c r="A3" s="232" t="s">
        <v>34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21"/>
      <c r="R3" s="219"/>
      <c r="S3" s="219"/>
      <c r="T3" s="219"/>
      <c r="V3" s="232" t="s">
        <v>35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21"/>
      <c r="AM3" s="219"/>
      <c r="AN3" s="219"/>
      <c r="AO3" s="219"/>
    </row>
    <row r="4" spans="1:41" ht="20.100000000000001" customHeight="1" x14ac:dyDescent="0.2">
      <c r="A4" s="231" t="s">
        <v>0</v>
      </c>
      <c r="B4" s="223" t="s">
        <v>195</v>
      </c>
      <c r="C4" s="223" t="s">
        <v>196</v>
      </c>
      <c r="D4" s="224" t="s">
        <v>197</v>
      </c>
      <c r="E4" s="231" t="s">
        <v>1</v>
      </c>
      <c r="F4" s="223" t="s">
        <v>195</v>
      </c>
      <c r="G4" s="223" t="s">
        <v>196</v>
      </c>
      <c r="H4" s="224" t="s">
        <v>197</v>
      </c>
      <c r="I4" s="231" t="s">
        <v>121</v>
      </c>
      <c r="J4" s="223" t="s">
        <v>195</v>
      </c>
      <c r="K4" s="223" t="s">
        <v>196</v>
      </c>
      <c r="L4" s="224" t="s">
        <v>197</v>
      </c>
      <c r="M4" s="231" t="s">
        <v>3</v>
      </c>
      <c r="N4" s="223" t="s">
        <v>195</v>
      </c>
      <c r="O4" s="223" t="s">
        <v>196</v>
      </c>
      <c r="P4" s="224" t="s">
        <v>197</v>
      </c>
      <c r="Q4" s="222" t="s">
        <v>4</v>
      </c>
      <c r="R4" s="223" t="s">
        <v>195</v>
      </c>
      <c r="S4" s="223" t="s">
        <v>196</v>
      </c>
      <c r="T4" s="224" t="s">
        <v>197</v>
      </c>
      <c r="U4" s="44"/>
      <c r="V4" s="231" t="s">
        <v>0</v>
      </c>
      <c r="W4" s="223" t="s">
        <v>195</v>
      </c>
      <c r="X4" s="223" t="s">
        <v>196</v>
      </c>
      <c r="Y4" s="223" t="s">
        <v>197</v>
      </c>
      <c r="Z4" s="231" t="s">
        <v>1</v>
      </c>
      <c r="AA4" s="223" t="s">
        <v>195</v>
      </c>
      <c r="AB4" s="223" t="s">
        <v>196</v>
      </c>
      <c r="AC4" s="224" t="s">
        <v>197</v>
      </c>
      <c r="AD4" s="231" t="s">
        <v>2</v>
      </c>
      <c r="AE4" s="223" t="s">
        <v>195</v>
      </c>
      <c r="AF4" s="223" t="s">
        <v>196</v>
      </c>
      <c r="AG4" s="224" t="s">
        <v>197</v>
      </c>
      <c r="AH4" s="231" t="s">
        <v>3</v>
      </c>
      <c r="AI4" s="223" t="s">
        <v>195</v>
      </c>
      <c r="AJ4" s="223" t="s">
        <v>196</v>
      </c>
      <c r="AK4" s="224" t="s">
        <v>197</v>
      </c>
      <c r="AL4" s="222" t="s">
        <v>4</v>
      </c>
      <c r="AM4" s="223" t="s">
        <v>195</v>
      </c>
      <c r="AN4" s="223" t="s">
        <v>196</v>
      </c>
      <c r="AO4" s="224" t="s">
        <v>197</v>
      </c>
    </row>
    <row r="5" spans="1:41" ht="27" customHeight="1" x14ac:dyDescent="0.2">
      <c r="A5" s="225" t="s">
        <v>38</v>
      </c>
      <c r="B5" s="45" t="s">
        <v>201</v>
      </c>
      <c r="C5" s="45" t="s">
        <v>202</v>
      </c>
      <c r="D5" s="226" t="s">
        <v>203</v>
      </c>
      <c r="E5" s="225" t="s">
        <v>81</v>
      </c>
      <c r="F5" s="45" t="s">
        <v>202</v>
      </c>
      <c r="G5" s="45" t="s">
        <v>202</v>
      </c>
      <c r="H5" s="226" t="s">
        <v>203</v>
      </c>
      <c r="I5" s="225" t="s">
        <v>82</v>
      </c>
      <c r="J5" s="45" t="s">
        <v>201</v>
      </c>
      <c r="K5" s="45" t="s">
        <v>202</v>
      </c>
      <c r="L5" s="226" t="s">
        <v>203</v>
      </c>
      <c r="M5" s="225" t="s">
        <v>96</v>
      </c>
      <c r="N5" s="45" t="s">
        <v>201</v>
      </c>
      <c r="O5" s="45" t="s">
        <v>202</v>
      </c>
      <c r="P5" s="226" t="s">
        <v>203</v>
      </c>
      <c r="Q5" s="225" t="s">
        <v>83</v>
      </c>
      <c r="R5" s="45" t="s">
        <v>201</v>
      </c>
      <c r="S5" s="45" t="s">
        <v>202</v>
      </c>
      <c r="T5" s="226" t="s">
        <v>203</v>
      </c>
      <c r="U5" s="44"/>
      <c r="V5" s="225" t="s">
        <v>98</v>
      </c>
      <c r="W5" s="45" t="s">
        <v>201</v>
      </c>
      <c r="X5" s="45" t="s">
        <v>202</v>
      </c>
      <c r="Y5" s="220" t="s">
        <v>203</v>
      </c>
      <c r="Z5" s="225" t="s">
        <v>101</v>
      </c>
      <c r="AA5" s="45" t="s">
        <v>201</v>
      </c>
      <c r="AB5" s="45" t="s">
        <v>202</v>
      </c>
      <c r="AC5" s="226" t="s">
        <v>203</v>
      </c>
      <c r="AD5" s="225" t="s">
        <v>104</v>
      </c>
      <c r="AE5" s="45" t="s">
        <v>201</v>
      </c>
      <c r="AF5" s="45" t="s">
        <v>202</v>
      </c>
      <c r="AG5" s="226" t="s">
        <v>203</v>
      </c>
      <c r="AH5" s="225" t="s">
        <v>97</v>
      </c>
      <c r="AI5" s="45" t="s">
        <v>201</v>
      </c>
      <c r="AJ5" s="45" t="s">
        <v>202</v>
      </c>
      <c r="AK5" s="226" t="s">
        <v>203</v>
      </c>
      <c r="AL5" s="225" t="s">
        <v>108</v>
      </c>
      <c r="AM5" s="45" t="s">
        <v>201</v>
      </c>
      <c r="AN5" s="45" t="s">
        <v>202</v>
      </c>
      <c r="AO5" s="226" t="s">
        <v>203</v>
      </c>
    </row>
    <row r="6" spans="1:41" ht="31.5" customHeight="1" x14ac:dyDescent="0.2">
      <c r="A6" s="225" t="s">
        <v>39</v>
      </c>
      <c r="B6" s="45" t="s">
        <v>201</v>
      </c>
      <c r="C6" s="45" t="s">
        <v>202</v>
      </c>
      <c r="D6" s="226" t="s">
        <v>203</v>
      </c>
      <c r="E6" s="225" t="s">
        <v>86</v>
      </c>
      <c r="F6" s="45" t="s">
        <v>202</v>
      </c>
      <c r="G6" s="45" t="s">
        <v>202</v>
      </c>
      <c r="H6" s="226" t="s">
        <v>203</v>
      </c>
      <c r="I6" s="225" t="s">
        <v>87</v>
      </c>
      <c r="J6" s="45"/>
      <c r="K6" s="45"/>
      <c r="L6" s="226"/>
      <c r="M6" s="225" t="s">
        <v>80</v>
      </c>
      <c r="N6" s="45"/>
      <c r="O6" s="45"/>
      <c r="P6" s="226"/>
      <c r="Q6" s="225" t="s">
        <v>95</v>
      </c>
      <c r="R6" s="45"/>
      <c r="S6" s="45"/>
      <c r="T6" s="226"/>
      <c r="U6" s="44"/>
      <c r="V6" s="225" t="s">
        <v>99</v>
      </c>
      <c r="W6" s="45"/>
      <c r="X6" s="45"/>
      <c r="Y6" s="220"/>
      <c r="Z6" s="225" t="s">
        <v>102</v>
      </c>
      <c r="AA6" s="45"/>
      <c r="AB6" s="45"/>
      <c r="AC6" s="226"/>
      <c r="AD6" s="225" t="s">
        <v>105</v>
      </c>
      <c r="AE6" s="45"/>
      <c r="AF6" s="45"/>
      <c r="AG6" s="226"/>
      <c r="AH6" s="225" t="s">
        <v>80</v>
      </c>
      <c r="AI6" s="45"/>
      <c r="AJ6" s="45"/>
      <c r="AK6" s="226"/>
      <c r="AL6" s="225" t="s">
        <v>107</v>
      </c>
      <c r="AM6" s="45"/>
      <c r="AN6" s="45"/>
      <c r="AO6" s="226"/>
    </row>
    <row r="7" spans="1:41" ht="30" customHeight="1" x14ac:dyDescent="0.2">
      <c r="A7" s="225" t="s">
        <v>40</v>
      </c>
      <c r="B7" s="45" t="s">
        <v>201</v>
      </c>
      <c r="C7" s="45" t="s">
        <v>202</v>
      </c>
      <c r="D7" s="226" t="s">
        <v>203</v>
      </c>
      <c r="E7" s="225" t="s">
        <v>90</v>
      </c>
      <c r="F7" s="45" t="s">
        <v>202</v>
      </c>
      <c r="G7" s="45" t="s">
        <v>202</v>
      </c>
      <c r="H7" s="226" t="s">
        <v>203</v>
      </c>
      <c r="I7" s="225" t="s">
        <v>88</v>
      </c>
      <c r="J7" s="45"/>
      <c r="K7" s="45"/>
      <c r="L7" s="226"/>
      <c r="M7" s="225" t="s">
        <v>94</v>
      </c>
      <c r="N7" s="45"/>
      <c r="O7" s="45"/>
      <c r="P7" s="226"/>
      <c r="Q7" s="225" t="s">
        <v>37</v>
      </c>
      <c r="R7" s="45"/>
      <c r="S7" s="45"/>
      <c r="T7" s="226"/>
      <c r="U7" s="44"/>
      <c r="V7" s="225" t="s">
        <v>100</v>
      </c>
      <c r="W7" s="45"/>
      <c r="X7" s="45"/>
      <c r="Y7" s="220"/>
      <c r="Z7" s="225" t="s">
        <v>103</v>
      </c>
      <c r="AA7" s="45"/>
      <c r="AB7" s="45"/>
      <c r="AC7" s="226"/>
      <c r="AD7" s="225" t="s">
        <v>106</v>
      </c>
      <c r="AE7" s="45"/>
      <c r="AF7" s="45"/>
      <c r="AG7" s="226"/>
      <c r="AH7" s="225" t="s">
        <v>93</v>
      </c>
      <c r="AI7" s="45"/>
      <c r="AJ7" s="45"/>
      <c r="AK7" s="226"/>
      <c r="AL7" s="225" t="s">
        <v>92</v>
      </c>
      <c r="AM7" s="45"/>
      <c r="AN7" s="45"/>
      <c r="AO7" s="226"/>
    </row>
    <row r="8" spans="1:41" ht="20.100000000000001" customHeight="1" x14ac:dyDescent="0.2">
      <c r="A8" s="225" t="s">
        <v>84</v>
      </c>
      <c r="B8" s="45" t="s">
        <v>204</v>
      </c>
      <c r="C8" s="45" t="s">
        <v>205</v>
      </c>
      <c r="D8" s="226" t="s">
        <v>206</v>
      </c>
      <c r="E8" s="225" t="s">
        <v>91</v>
      </c>
      <c r="F8" s="45" t="s">
        <v>202</v>
      </c>
      <c r="G8" s="45" t="s">
        <v>202</v>
      </c>
      <c r="H8" s="226" t="s">
        <v>203</v>
      </c>
      <c r="I8" s="225" t="s">
        <v>89</v>
      </c>
      <c r="J8" s="45"/>
      <c r="K8" s="45"/>
      <c r="L8" s="226"/>
      <c r="M8" s="225" t="s">
        <v>37</v>
      </c>
      <c r="N8" s="45"/>
      <c r="O8" s="45"/>
      <c r="P8" s="226"/>
      <c r="Q8" s="225" t="s">
        <v>79</v>
      </c>
      <c r="R8" s="45"/>
      <c r="S8" s="45"/>
      <c r="T8" s="226"/>
      <c r="U8" s="44"/>
      <c r="V8" s="225" t="s">
        <v>85</v>
      </c>
      <c r="W8" s="45"/>
      <c r="X8" s="45"/>
      <c r="Y8" s="220"/>
      <c r="Z8" s="225" t="s">
        <v>85</v>
      </c>
      <c r="AA8" s="45"/>
      <c r="AB8" s="45"/>
      <c r="AC8" s="226"/>
      <c r="AD8" s="225" t="s">
        <v>85</v>
      </c>
      <c r="AE8" s="45"/>
      <c r="AF8" s="45"/>
      <c r="AG8" s="226"/>
      <c r="AH8" s="225" t="s">
        <v>37</v>
      </c>
      <c r="AI8" s="45"/>
      <c r="AJ8" s="45"/>
      <c r="AK8" s="226"/>
      <c r="AL8" s="225" t="s">
        <v>85</v>
      </c>
      <c r="AM8" s="45"/>
      <c r="AN8" s="45"/>
      <c r="AO8" s="226"/>
    </row>
    <row r="9" spans="1:41" ht="20.100000000000001" customHeight="1" x14ac:dyDescent="0.2">
      <c r="A9" s="225" t="s">
        <v>85</v>
      </c>
      <c r="B9" s="45"/>
      <c r="C9" s="45"/>
      <c r="D9" s="226"/>
      <c r="E9" s="225" t="s">
        <v>85</v>
      </c>
      <c r="F9" s="45"/>
      <c r="G9" s="45"/>
      <c r="H9" s="226"/>
      <c r="I9" s="225" t="s">
        <v>85</v>
      </c>
      <c r="J9" s="45"/>
      <c r="K9" s="45"/>
      <c r="L9" s="226"/>
      <c r="M9" s="225" t="s">
        <v>92</v>
      </c>
      <c r="N9" s="45"/>
      <c r="O9" s="45"/>
      <c r="P9" s="226"/>
      <c r="Q9" s="225" t="s">
        <v>92</v>
      </c>
      <c r="R9" s="45"/>
      <c r="S9" s="45"/>
      <c r="T9" s="226"/>
      <c r="U9" s="44"/>
      <c r="V9" s="225" t="s">
        <v>85</v>
      </c>
      <c r="W9" s="45"/>
      <c r="X9" s="45"/>
      <c r="Y9" s="220"/>
      <c r="Z9" s="225" t="s">
        <v>85</v>
      </c>
      <c r="AA9" s="45"/>
      <c r="AB9" s="45"/>
      <c r="AC9" s="226"/>
      <c r="AD9" s="225" t="s">
        <v>85</v>
      </c>
      <c r="AE9" s="45"/>
      <c r="AF9" s="45"/>
      <c r="AG9" s="226"/>
      <c r="AH9" s="225" t="s">
        <v>92</v>
      </c>
      <c r="AI9" s="45"/>
      <c r="AJ9" s="45"/>
      <c r="AK9" s="226"/>
      <c r="AL9" s="225" t="s">
        <v>85</v>
      </c>
      <c r="AM9" s="45"/>
      <c r="AN9" s="45"/>
      <c r="AO9" s="226"/>
    </row>
    <row r="10" spans="1:41" ht="20.100000000000001" customHeight="1" thickBot="1" x14ac:dyDescent="0.25">
      <c r="A10" s="227" t="s">
        <v>85</v>
      </c>
      <c r="B10" s="228"/>
      <c r="C10" s="228"/>
      <c r="D10" s="229"/>
      <c r="E10" s="227" t="s">
        <v>85</v>
      </c>
      <c r="F10" s="228"/>
      <c r="G10" s="228"/>
      <c r="H10" s="229"/>
      <c r="I10" s="227" t="s">
        <v>85</v>
      </c>
      <c r="J10" s="228"/>
      <c r="K10" s="228"/>
      <c r="L10" s="229"/>
      <c r="M10" s="227" t="s">
        <v>120</v>
      </c>
      <c r="N10" s="228"/>
      <c r="O10" s="228"/>
      <c r="P10" s="229"/>
      <c r="Q10" s="227" t="s">
        <v>85</v>
      </c>
      <c r="R10" s="228"/>
      <c r="S10" s="228"/>
      <c r="T10" s="229"/>
      <c r="U10" s="44"/>
      <c r="V10" s="227" t="s">
        <v>85</v>
      </c>
      <c r="W10" s="228"/>
      <c r="X10" s="228"/>
      <c r="Y10" s="235"/>
      <c r="Z10" s="227" t="s">
        <v>85</v>
      </c>
      <c r="AA10" s="228"/>
      <c r="AB10" s="228"/>
      <c r="AC10" s="229"/>
      <c r="AD10" s="227" t="s">
        <v>85</v>
      </c>
      <c r="AE10" s="228"/>
      <c r="AF10" s="228"/>
      <c r="AG10" s="229"/>
      <c r="AH10" s="227" t="s">
        <v>85</v>
      </c>
      <c r="AI10" s="228"/>
      <c r="AJ10" s="228"/>
      <c r="AK10" s="229"/>
      <c r="AL10" s="227" t="s">
        <v>85</v>
      </c>
      <c r="AM10" s="228"/>
      <c r="AN10" s="228"/>
      <c r="AO10" s="229"/>
    </row>
    <row r="11" spans="1:41" ht="20.100000000000001" customHeight="1" x14ac:dyDescent="0.2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</row>
    <row r="12" spans="1:41" ht="20.100000000000001" customHeight="1" x14ac:dyDescent="0.2">
      <c r="A12" s="217" t="s">
        <v>198</v>
      </c>
    </row>
    <row r="13" spans="1:41" x14ac:dyDescent="0.2">
      <c r="A13" s="217" t="s">
        <v>199</v>
      </c>
    </row>
    <row r="14" spans="1:41" x14ac:dyDescent="0.2">
      <c r="A14" s="217" t="s">
        <v>200</v>
      </c>
    </row>
    <row r="16" spans="1:41" x14ac:dyDescent="0.2"/>
  </sheetData>
  <mergeCells count="2">
    <mergeCell ref="A3:Q3"/>
    <mergeCell ref="V3:AL3"/>
  </mergeCells>
  <pageMargins left="0" right="0" top="0.15748031496062992" bottom="0.15748031496062992" header="0.31496062992125984" footer="0.31496062992125984"/>
  <pageSetup paperSize="9" orientation="portrait" r:id="rId1"/>
  <ignoredErrors>
    <ignoredError sqref="B5:D5 B6:D7 J5:L5 N5:P5 R5:T5 B8:D8 F6:H6 F7:H7 F8:H8 F5:H5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8"/>
  <sheetViews>
    <sheetView zoomScale="80" zoomScaleNormal="80" workbookViewId="0">
      <selection activeCell="C19" sqref="C19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45">
      <c r="A2" s="8"/>
      <c r="B2" s="199" t="s">
        <v>118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1"/>
    </row>
    <row r="3" spans="1:14" ht="15.75" x14ac:dyDescent="0.25">
      <c r="A3" s="1"/>
      <c r="B3" s="4"/>
      <c r="C3" s="5"/>
      <c r="D3" s="4"/>
      <c r="E3" s="4"/>
      <c r="F3" s="4"/>
      <c r="G3" s="4"/>
    </row>
    <row r="4" spans="1:14" ht="19.5" customHeight="1" x14ac:dyDescent="0.2">
      <c r="B4" s="196" t="s">
        <v>34</v>
      </c>
      <c r="C4" s="197"/>
      <c r="D4" s="197"/>
      <c r="E4" s="197"/>
      <c r="F4" s="197"/>
      <c r="G4" s="198"/>
      <c r="I4" s="196" t="s">
        <v>35</v>
      </c>
      <c r="J4" s="197"/>
      <c r="K4" s="197"/>
      <c r="L4" s="197"/>
      <c r="M4" s="197"/>
      <c r="N4" s="198"/>
    </row>
    <row r="5" spans="1:14" ht="30" customHeight="1" x14ac:dyDescent="0.2">
      <c r="B5" s="170" t="s">
        <v>0</v>
      </c>
      <c r="C5" s="170" t="s">
        <v>1</v>
      </c>
      <c r="D5" s="170" t="s">
        <v>2</v>
      </c>
      <c r="E5" s="170" t="s">
        <v>119</v>
      </c>
      <c r="F5" s="170" t="s">
        <v>3</v>
      </c>
      <c r="G5" s="171" t="s">
        <v>4</v>
      </c>
      <c r="I5" s="170" t="s">
        <v>0</v>
      </c>
      <c r="J5" s="170" t="s">
        <v>1</v>
      </c>
      <c r="K5" s="170" t="s">
        <v>2</v>
      </c>
      <c r="L5" s="170" t="s">
        <v>119</v>
      </c>
      <c r="M5" s="170" t="s">
        <v>3</v>
      </c>
      <c r="N5" s="171" t="s">
        <v>4</v>
      </c>
    </row>
    <row r="6" spans="1:14" ht="30" customHeight="1" x14ac:dyDescent="0.2">
      <c r="A6" s="7" t="s">
        <v>6</v>
      </c>
      <c r="B6" s="6" t="s">
        <v>38</v>
      </c>
      <c r="C6" s="6" t="s">
        <v>86</v>
      </c>
      <c r="D6" s="6" t="s">
        <v>87</v>
      </c>
      <c r="E6" s="6" t="s">
        <v>85</v>
      </c>
      <c r="F6" s="6" t="s">
        <v>96</v>
      </c>
      <c r="G6" s="6" t="s">
        <v>83</v>
      </c>
      <c r="I6" s="6" t="s">
        <v>98</v>
      </c>
      <c r="J6" s="6" t="s">
        <v>101</v>
      </c>
      <c r="K6" s="6" t="s">
        <v>104</v>
      </c>
      <c r="L6" s="6" t="s">
        <v>85</v>
      </c>
      <c r="M6" s="6" t="s">
        <v>97</v>
      </c>
      <c r="N6" s="6" t="s">
        <v>108</v>
      </c>
    </row>
    <row r="7" spans="1:14" ht="30" customHeight="1" x14ac:dyDescent="0.2">
      <c r="A7" s="7" t="s">
        <v>182</v>
      </c>
      <c r="B7" s="6" t="s">
        <v>38</v>
      </c>
      <c r="C7" s="6" t="s">
        <v>81</v>
      </c>
      <c r="D7" s="6" t="s">
        <v>87</v>
      </c>
      <c r="E7" s="6" t="s">
        <v>85</v>
      </c>
      <c r="F7" s="6" t="s">
        <v>96</v>
      </c>
      <c r="G7" s="6" t="s">
        <v>83</v>
      </c>
      <c r="I7" s="6" t="s">
        <v>98</v>
      </c>
      <c r="J7" s="6" t="s">
        <v>101</v>
      </c>
      <c r="K7" s="6" t="s">
        <v>104</v>
      </c>
      <c r="L7" s="6" t="s">
        <v>85</v>
      </c>
      <c r="M7" s="6" t="s">
        <v>97</v>
      </c>
      <c r="N7" s="6" t="s">
        <v>108</v>
      </c>
    </row>
    <row r="8" spans="1:14" ht="30" customHeight="1" x14ac:dyDescent="0.2">
      <c r="A8" s="7" t="s">
        <v>183</v>
      </c>
      <c r="B8" s="6" t="s">
        <v>38</v>
      </c>
      <c r="C8" s="6" t="s">
        <v>81</v>
      </c>
      <c r="D8" s="6" t="s">
        <v>87</v>
      </c>
      <c r="E8" s="6" t="s">
        <v>88</v>
      </c>
      <c r="F8" s="6" t="s">
        <v>96</v>
      </c>
      <c r="G8" s="6" t="s">
        <v>83</v>
      </c>
      <c r="I8" s="6" t="s">
        <v>98</v>
      </c>
      <c r="J8" s="6" t="s">
        <v>101</v>
      </c>
      <c r="K8" s="6" t="s">
        <v>104</v>
      </c>
      <c r="L8" s="6" t="s">
        <v>85</v>
      </c>
      <c r="M8" s="6" t="s">
        <v>97</v>
      </c>
      <c r="N8" s="6" t="s">
        <v>108</v>
      </c>
    </row>
    <row r="9" spans="1:14" ht="30" customHeight="1" x14ac:dyDescent="0.2">
      <c r="A9" s="7" t="s">
        <v>184</v>
      </c>
      <c r="B9" s="6" t="s">
        <v>39</v>
      </c>
      <c r="C9" s="6" t="s">
        <v>86</v>
      </c>
      <c r="D9" s="6" t="s">
        <v>87</v>
      </c>
      <c r="E9" s="6" t="s">
        <v>85</v>
      </c>
      <c r="F9" s="6" t="s">
        <v>96</v>
      </c>
      <c r="G9" s="6" t="s">
        <v>95</v>
      </c>
      <c r="I9" s="6" t="s">
        <v>98</v>
      </c>
      <c r="J9" s="6" t="s">
        <v>101</v>
      </c>
      <c r="K9" s="6" t="s">
        <v>104</v>
      </c>
      <c r="L9" s="6" t="s">
        <v>85</v>
      </c>
      <c r="M9" s="6" t="s">
        <v>80</v>
      </c>
      <c r="N9" s="6" t="s">
        <v>108</v>
      </c>
    </row>
    <row r="10" spans="1:14" ht="30" customHeight="1" x14ac:dyDescent="0.2">
      <c r="A10" s="7" t="s">
        <v>174</v>
      </c>
      <c r="B10" s="6" t="s">
        <v>39</v>
      </c>
      <c r="C10" s="6" t="s">
        <v>86</v>
      </c>
      <c r="D10" s="6" t="s">
        <v>88</v>
      </c>
      <c r="E10" s="6" t="s">
        <v>85</v>
      </c>
      <c r="F10" s="6" t="s">
        <v>80</v>
      </c>
      <c r="G10" s="6" t="s">
        <v>95</v>
      </c>
      <c r="I10" s="6" t="s">
        <v>99</v>
      </c>
      <c r="J10" s="6" t="s">
        <v>102</v>
      </c>
      <c r="K10" s="6" t="s">
        <v>106</v>
      </c>
      <c r="L10" s="6" t="s">
        <v>85</v>
      </c>
      <c r="M10" s="6" t="s">
        <v>80</v>
      </c>
      <c r="N10" s="6" t="s">
        <v>107</v>
      </c>
    </row>
    <row r="11" spans="1:14" ht="30" customHeight="1" x14ac:dyDescent="0.2">
      <c r="A11" s="7" t="s">
        <v>169</v>
      </c>
      <c r="B11" s="6" t="s">
        <v>39</v>
      </c>
      <c r="C11" s="6" t="s">
        <v>86</v>
      </c>
      <c r="D11" s="6" t="s">
        <v>87</v>
      </c>
      <c r="E11" s="6" t="s">
        <v>85</v>
      </c>
      <c r="F11" s="6" t="s">
        <v>80</v>
      </c>
      <c r="G11" s="6" t="s">
        <v>83</v>
      </c>
      <c r="I11" s="6"/>
      <c r="J11" s="6"/>
      <c r="K11" s="6"/>
      <c r="L11" s="6"/>
      <c r="M11" s="6"/>
      <c r="N11" s="6"/>
    </row>
    <row r="12" spans="1:14" ht="30" customHeight="1" x14ac:dyDescent="0.2">
      <c r="A12" s="7" t="s">
        <v>168</v>
      </c>
      <c r="B12" s="6" t="s">
        <v>38</v>
      </c>
      <c r="C12" s="6" t="s">
        <v>81</v>
      </c>
      <c r="D12" s="6" t="s">
        <v>87</v>
      </c>
      <c r="E12" s="6" t="s">
        <v>88</v>
      </c>
      <c r="F12" s="6" t="s">
        <v>96</v>
      </c>
      <c r="G12" s="6" t="s">
        <v>83</v>
      </c>
      <c r="I12" s="6"/>
      <c r="J12" s="6"/>
      <c r="K12" s="6"/>
      <c r="L12" s="6"/>
      <c r="M12" s="6"/>
      <c r="N12" s="6"/>
    </row>
    <row r="13" spans="1:14" ht="30" customHeight="1" x14ac:dyDescent="0.2">
      <c r="A13" s="7" t="s">
        <v>9</v>
      </c>
      <c r="B13" s="6" t="s">
        <v>39</v>
      </c>
      <c r="C13" s="6" t="s">
        <v>86</v>
      </c>
      <c r="D13" s="6" t="s">
        <v>87</v>
      </c>
      <c r="E13" s="6" t="s">
        <v>85</v>
      </c>
      <c r="F13" s="6" t="s">
        <v>80</v>
      </c>
      <c r="G13" s="6" t="s">
        <v>83</v>
      </c>
      <c r="I13" s="6"/>
      <c r="J13" s="6"/>
      <c r="K13" s="6"/>
      <c r="L13" s="6"/>
      <c r="M13" s="6"/>
      <c r="N13" s="6"/>
    </row>
    <row r="14" spans="1:14" ht="30" customHeight="1" x14ac:dyDescent="0.2">
      <c r="A14" s="7" t="s">
        <v>10</v>
      </c>
      <c r="B14" s="6" t="s">
        <v>39</v>
      </c>
      <c r="C14" s="6" t="s">
        <v>86</v>
      </c>
      <c r="D14" s="6" t="s">
        <v>87</v>
      </c>
      <c r="E14" s="6" t="s">
        <v>82</v>
      </c>
      <c r="F14" s="6" t="s">
        <v>80</v>
      </c>
      <c r="G14" s="6" t="s">
        <v>83</v>
      </c>
      <c r="I14" s="6"/>
      <c r="J14" s="6"/>
      <c r="K14" s="6"/>
      <c r="L14" s="6"/>
      <c r="M14" s="6"/>
      <c r="N14" s="6"/>
    </row>
    <row r="15" spans="1:14" ht="30" customHeight="1" x14ac:dyDescent="0.2">
      <c r="A15" s="7" t="s">
        <v>17</v>
      </c>
      <c r="B15" s="6" t="s">
        <v>39</v>
      </c>
      <c r="C15" s="6" t="s">
        <v>86</v>
      </c>
      <c r="D15" s="6" t="s">
        <v>87</v>
      </c>
      <c r="E15" s="6" t="s">
        <v>82</v>
      </c>
      <c r="F15" s="6" t="s">
        <v>120</v>
      </c>
      <c r="G15" s="6" t="s">
        <v>83</v>
      </c>
      <c r="I15" s="6"/>
      <c r="J15" s="6"/>
      <c r="K15" s="6"/>
      <c r="L15" s="6"/>
      <c r="M15" s="6"/>
      <c r="N15" s="6"/>
    </row>
    <row r="16" spans="1:14" ht="30" customHeight="1" x14ac:dyDescent="0.2">
      <c r="A16" s="7" t="s">
        <v>30</v>
      </c>
      <c r="B16" s="6" t="s">
        <v>39</v>
      </c>
      <c r="C16" s="6" t="s">
        <v>86</v>
      </c>
      <c r="D16" s="6" t="s">
        <v>87</v>
      </c>
      <c r="E16" s="6" t="s">
        <v>85</v>
      </c>
      <c r="F16" s="6" t="s">
        <v>80</v>
      </c>
      <c r="G16" s="6" t="s">
        <v>83</v>
      </c>
      <c r="I16" s="6"/>
      <c r="J16" s="6"/>
      <c r="K16" s="6"/>
      <c r="L16" s="6"/>
      <c r="M16" s="6"/>
      <c r="N16" s="6"/>
    </row>
    <row r="17" spans="1:14" ht="30" customHeight="1" x14ac:dyDescent="0.2">
      <c r="A17" s="7" t="s">
        <v>18</v>
      </c>
      <c r="B17" s="6" t="s">
        <v>39</v>
      </c>
      <c r="C17" s="6" t="s">
        <v>86</v>
      </c>
      <c r="D17" s="6" t="s">
        <v>87</v>
      </c>
      <c r="E17" s="6" t="s">
        <v>85</v>
      </c>
      <c r="F17" s="6" t="s">
        <v>92</v>
      </c>
      <c r="G17" s="6" t="s">
        <v>83</v>
      </c>
      <c r="I17" s="6"/>
      <c r="J17" s="6"/>
      <c r="K17" s="6"/>
      <c r="L17" s="6"/>
      <c r="M17" s="6"/>
      <c r="N17" s="6"/>
    </row>
    <row r="18" spans="1:14" ht="30" customHeight="1" x14ac:dyDescent="0.2">
      <c r="A18" s="7" t="s">
        <v>23</v>
      </c>
      <c r="B18" s="6" t="s">
        <v>39</v>
      </c>
      <c r="C18" s="6" t="s">
        <v>86</v>
      </c>
      <c r="D18" s="6" t="s">
        <v>87</v>
      </c>
      <c r="E18" s="6" t="s">
        <v>85</v>
      </c>
      <c r="F18" s="6" t="s">
        <v>94</v>
      </c>
      <c r="G18" s="6" t="s">
        <v>83</v>
      </c>
      <c r="I18" s="6"/>
      <c r="J18" s="6"/>
      <c r="K18" s="6"/>
      <c r="L18" s="6"/>
      <c r="M18" s="6"/>
      <c r="N18" s="6"/>
    </row>
    <row r="19" spans="1:14" ht="30" customHeight="1" x14ac:dyDescent="0.2">
      <c r="A19" s="7" t="s">
        <v>32</v>
      </c>
      <c r="B19" s="6" t="s">
        <v>39</v>
      </c>
      <c r="C19" s="6" t="s">
        <v>86</v>
      </c>
      <c r="D19" s="6" t="s">
        <v>87</v>
      </c>
      <c r="E19" s="6" t="s">
        <v>85</v>
      </c>
      <c r="F19" s="6" t="s">
        <v>120</v>
      </c>
      <c r="G19" s="6" t="s">
        <v>83</v>
      </c>
      <c r="I19" s="6"/>
      <c r="J19" s="6"/>
      <c r="K19" s="6"/>
      <c r="L19" s="6"/>
      <c r="M19" s="6"/>
      <c r="N19" s="6"/>
    </row>
    <row r="20" spans="1:14" ht="30" customHeight="1" x14ac:dyDescent="0.2">
      <c r="A20" s="7" t="s">
        <v>33</v>
      </c>
      <c r="B20" s="6" t="s">
        <v>39</v>
      </c>
      <c r="C20" s="6" t="s">
        <v>86</v>
      </c>
      <c r="D20" s="6" t="s">
        <v>87</v>
      </c>
      <c r="E20" s="6" t="s">
        <v>85</v>
      </c>
      <c r="F20" s="6" t="s">
        <v>120</v>
      </c>
      <c r="G20" s="6" t="s">
        <v>83</v>
      </c>
      <c r="I20" s="6"/>
      <c r="J20" s="6"/>
      <c r="K20" s="6"/>
      <c r="L20" s="6"/>
      <c r="M20" s="6"/>
      <c r="N20" s="6"/>
    </row>
    <row r="21" spans="1:14" ht="30" customHeight="1" thickBot="1" x14ac:dyDescent="0.25">
      <c r="A21" s="179" t="s">
        <v>187</v>
      </c>
      <c r="B21" s="180" t="s">
        <v>38</v>
      </c>
      <c r="C21" s="180" t="s">
        <v>81</v>
      </c>
      <c r="D21" s="6" t="s">
        <v>87</v>
      </c>
      <c r="E21" s="180" t="s">
        <v>85</v>
      </c>
      <c r="F21" s="180" t="s">
        <v>96</v>
      </c>
      <c r="G21" s="180" t="s">
        <v>83</v>
      </c>
      <c r="I21" s="6"/>
      <c r="J21" s="6"/>
      <c r="K21" s="6"/>
      <c r="L21" s="6"/>
      <c r="M21" s="6"/>
      <c r="N21" s="6"/>
    </row>
    <row r="22" spans="1:14" ht="30" customHeight="1" x14ac:dyDescent="0.2">
      <c r="A22" s="183" t="s">
        <v>21</v>
      </c>
      <c r="B22" s="184" t="s">
        <v>39</v>
      </c>
      <c r="C22" s="184" t="s">
        <v>86</v>
      </c>
      <c r="D22" s="184" t="s">
        <v>87</v>
      </c>
      <c r="E22" s="184" t="s">
        <v>85</v>
      </c>
      <c r="F22" s="184" t="s">
        <v>120</v>
      </c>
      <c r="G22" s="185" t="s">
        <v>37</v>
      </c>
      <c r="I22" s="11"/>
      <c r="J22" s="11"/>
      <c r="K22" s="11"/>
      <c r="L22" s="11"/>
      <c r="M22" s="11"/>
      <c r="N22" s="11"/>
    </row>
    <row r="23" spans="1:14" ht="30" customHeight="1" x14ac:dyDescent="0.2">
      <c r="A23" s="186" t="s">
        <v>19</v>
      </c>
      <c r="B23" s="172" t="s">
        <v>39</v>
      </c>
      <c r="C23" s="172" t="s">
        <v>86</v>
      </c>
      <c r="D23" s="172" t="s">
        <v>87</v>
      </c>
      <c r="E23" s="172" t="s">
        <v>85</v>
      </c>
      <c r="F23" s="172" t="s">
        <v>194</v>
      </c>
      <c r="G23" s="187" t="s">
        <v>37</v>
      </c>
      <c r="I23" s="11"/>
      <c r="J23" s="11"/>
      <c r="K23" s="11"/>
      <c r="L23" s="11"/>
      <c r="M23" s="11"/>
      <c r="N23" s="11"/>
    </row>
    <row r="24" spans="1:14" ht="30" customHeight="1" thickBot="1" x14ac:dyDescent="0.25">
      <c r="A24" s="188" t="s">
        <v>20</v>
      </c>
      <c r="B24" s="189" t="s">
        <v>39</v>
      </c>
      <c r="C24" s="189" t="s">
        <v>86</v>
      </c>
      <c r="D24" s="189" t="s">
        <v>36</v>
      </c>
      <c r="E24" s="189" t="s">
        <v>85</v>
      </c>
      <c r="F24" s="189" t="s">
        <v>80</v>
      </c>
      <c r="G24" s="190" t="s">
        <v>83</v>
      </c>
      <c r="I24" s="11"/>
      <c r="J24" s="11"/>
      <c r="K24" s="11"/>
      <c r="L24" s="11"/>
      <c r="M24" s="11"/>
      <c r="N24" s="11"/>
    </row>
    <row r="25" spans="1:14" ht="30" customHeight="1" x14ac:dyDescent="0.2">
      <c r="A25" s="181" t="s">
        <v>8</v>
      </c>
      <c r="B25" s="182" t="s">
        <v>39</v>
      </c>
      <c r="C25" s="182" t="s">
        <v>86</v>
      </c>
      <c r="D25" s="182" t="s">
        <v>36</v>
      </c>
      <c r="E25" s="182" t="s">
        <v>85</v>
      </c>
      <c r="F25" s="182" t="s">
        <v>80</v>
      </c>
      <c r="G25" s="182" t="s">
        <v>83</v>
      </c>
      <c r="H25" s="173"/>
      <c r="I25" s="172"/>
      <c r="J25" s="172"/>
      <c r="K25" s="172"/>
      <c r="L25" s="172"/>
      <c r="M25" s="172"/>
      <c r="N25" s="172"/>
    </row>
    <row r="26" spans="1:14" ht="30" customHeight="1" x14ac:dyDescent="0.2">
      <c r="A26" s="146" t="s">
        <v>5</v>
      </c>
      <c r="B26" s="172" t="s">
        <v>39</v>
      </c>
      <c r="C26" s="172" t="s">
        <v>86</v>
      </c>
      <c r="D26" s="172" t="s">
        <v>36</v>
      </c>
      <c r="E26" s="172" t="s">
        <v>85</v>
      </c>
      <c r="F26" s="172" t="s">
        <v>80</v>
      </c>
      <c r="G26" s="172" t="s">
        <v>83</v>
      </c>
      <c r="H26" s="173"/>
      <c r="I26" s="172"/>
      <c r="J26" s="172"/>
      <c r="K26" s="172"/>
      <c r="L26" s="172"/>
      <c r="M26" s="172"/>
      <c r="N26" s="172"/>
    </row>
    <row r="27" spans="1:14" ht="30" customHeight="1" x14ac:dyDescent="0.2">
      <c r="A27" s="146" t="s">
        <v>11</v>
      </c>
      <c r="B27" s="172" t="s">
        <v>39</v>
      </c>
      <c r="C27" s="172" t="s">
        <v>86</v>
      </c>
      <c r="D27" s="172" t="s">
        <v>36</v>
      </c>
      <c r="E27" s="172" t="s">
        <v>85</v>
      </c>
      <c r="F27" s="172" t="s">
        <v>80</v>
      </c>
      <c r="G27" s="172" t="s">
        <v>83</v>
      </c>
      <c r="H27" s="173"/>
      <c r="I27" s="172"/>
      <c r="J27" s="172"/>
      <c r="K27" s="172"/>
      <c r="L27" s="172"/>
      <c r="M27" s="172"/>
      <c r="N27" s="172"/>
    </row>
    <row r="28" spans="1:14" ht="30" customHeight="1" x14ac:dyDescent="0.2">
      <c r="A28" s="146" t="s">
        <v>7</v>
      </c>
      <c r="B28" s="172" t="s">
        <v>39</v>
      </c>
      <c r="C28" s="172" t="s">
        <v>86</v>
      </c>
      <c r="D28" s="172" t="s">
        <v>36</v>
      </c>
      <c r="E28" s="172" t="s">
        <v>85</v>
      </c>
      <c r="F28" s="172" t="s">
        <v>80</v>
      </c>
      <c r="G28" s="172" t="s">
        <v>83</v>
      </c>
      <c r="H28" s="173"/>
      <c r="I28" s="172"/>
      <c r="J28" s="172"/>
      <c r="K28" s="172"/>
      <c r="L28" s="172"/>
      <c r="M28" s="172"/>
      <c r="N28" s="172"/>
    </row>
    <row r="29" spans="1:14" ht="30" customHeight="1" x14ac:dyDescent="0.2">
      <c r="A29" s="146" t="s">
        <v>24</v>
      </c>
      <c r="B29" s="172" t="s">
        <v>39</v>
      </c>
      <c r="C29" s="172" t="s">
        <v>86</v>
      </c>
      <c r="D29" s="172" t="s">
        <v>36</v>
      </c>
      <c r="E29" s="172" t="s">
        <v>85</v>
      </c>
      <c r="F29" s="172" t="s">
        <v>80</v>
      </c>
      <c r="G29" s="172" t="s">
        <v>83</v>
      </c>
      <c r="H29" s="173"/>
      <c r="I29" s="172"/>
      <c r="J29" s="172"/>
      <c r="K29" s="172"/>
      <c r="L29" s="172"/>
      <c r="M29" s="172"/>
      <c r="N29" s="172"/>
    </row>
    <row r="30" spans="1:14" ht="30" customHeight="1" x14ac:dyDescent="0.2">
      <c r="A30" s="146" t="s">
        <v>25</v>
      </c>
      <c r="B30" s="172" t="s">
        <v>39</v>
      </c>
      <c r="C30" s="172" t="s">
        <v>86</v>
      </c>
      <c r="D30" s="172" t="s">
        <v>36</v>
      </c>
      <c r="E30" s="172" t="s">
        <v>85</v>
      </c>
      <c r="F30" s="172" t="s">
        <v>80</v>
      </c>
      <c r="G30" s="172" t="s">
        <v>83</v>
      </c>
      <c r="H30" s="173"/>
      <c r="I30" s="172"/>
      <c r="J30" s="172"/>
      <c r="K30" s="172"/>
      <c r="L30" s="172"/>
      <c r="M30" s="172"/>
      <c r="N30" s="172"/>
    </row>
    <row r="31" spans="1:14" ht="30" customHeight="1" x14ac:dyDescent="0.2">
      <c r="A31" s="146" t="s">
        <v>166</v>
      </c>
      <c r="B31" s="172" t="s">
        <v>39</v>
      </c>
      <c r="C31" s="172" t="s">
        <v>86</v>
      </c>
      <c r="D31" s="172" t="s">
        <v>36</v>
      </c>
      <c r="E31" s="172" t="s">
        <v>85</v>
      </c>
      <c r="F31" s="172" t="s">
        <v>80</v>
      </c>
      <c r="G31" s="172" t="s">
        <v>83</v>
      </c>
      <c r="H31" s="173"/>
      <c r="I31" s="172"/>
      <c r="J31" s="172"/>
      <c r="K31" s="172"/>
      <c r="L31" s="172"/>
      <c r="M31" s="172"/>
      <c r="N31" s="172"/>
    </row>
    <row r="32" spans="1:14" ht="30" customHeight="1" x14ac:dyDescent="0.2">
      <c r="A32" s="146" t="s">
        <v>12</v>
      </c>
      <c r="B32" s="172" t="s">
        <v>39</v>
      </c>
      <c r="C32" s="172" t="s">
        <v>86</v>
      </c>
      <c r="D32" s="172" t="s">
        <v>36</v>
      </c>
      <c r="E32" s="172" t="s">
        <v>85</v>
      </c>
      <c r="F32" s="172" t="s">
        <v>80</v>
      </c>
      <c r="G32" s="172" t="s">
        <v>83</v>
      </c>
      <c r="H32" s="173"/>
      <c r="I32" s="172"/>
      <c r="J32" s="172"/>
      <c r="K32" s="172"/>
      <c r="L32" s="172"/>
      <c r="M32" s="172"/>
      <c r="N32" s="172"/>
    </row>
    <row r="33" spans="1:14" ht="30" customHeight="1" x14ac:dyDescent="0.2">
      <c r="A33" s="146" t="s">
        <v>22</v>
      </c>
      <c r="B33" s="172" t="s">
        <v>39</v>
      </c>
      <c r="C33" s="172" t="s">
        <v>86</v>
      </c>
      <c r="D33" s="172" t="s">
        <v>36</v>
      </c>
      <c r="E33" s="172" t="s">
        <v>85</v>
      </c>
      <c r="F33" s="172" t="s">
        <v>80</v>
      </c>
      <c r="G33" s="172" t="s">
        <v>83</v>
      </c>
      <c r="H33" s="173"/>
      <c r="I33" s="172"/>
      <c r="J33" s="172"/>
      <c r="K33" s="172"/>
      <c r="L33" s="172"/>
      <c r="M33" s="172"/>
      <c r="N33" s="172"/>
    </row>
    <row r="34" spans="1:14" ht="30" customHeight="1" x14ac:dyDescent="0.2">
      <c r="A34" s="146" t="s">
        <v>31</v>
      </c>
      <c r="B34" s="172" t="s">
        <v>39</v>
      </c>
      <c r="C34" s="172" t="s">
        <v>86</v>
      </c>
      <c r="D34" s="172" t="s">
        <v>36</v>
      </c>
      <c r="E34" s="172" t="s">
        <v>85</v>
      </c>
      <c r="F34" s="172" t="s">
        <v>80</v>
      </c>
      <c r="G34" s="172" t="s">
        <v>83</v>
      </c>
      <c r="H34" s="173"/>
      <c r="I34" s="172"/>
      <c r="J34" s="172"/>
      <c r="K34" s="172"/>
      <c r="L34" s="172"/>
      <c r="M34" s="172"/>
      <c r="N34" s="172"/>
    </row>
    <row r="35" spans="1:14" ht="30" customHeight="1" x14ac:dyDescent="0.2">
      <c r="A35" s="146" t="s">
        <v>176</v>
      </c>
      <c r="B35" s="172" t="s">
        <v>39</v>
      </c>
      <c r="C35" s="172" t="s">
        <v>86</v>
      </c>
      <c r="D35" s="172" t="s">
        <v>36</v>
      </c>
      <c r="E35" s="172" t="s">
        <v>85</v>
      </c>
      <c r="F35" s="172" t="s">
        <v>80</v>
      </c>
      <c r="G35" s="172" t="s">
        <v>83</v>
      </c>
      <c r="H35" s="173"/>
      <c r="I35" s="172"/>
      <c r="J35" s="172"/>
      <c r="K35" s="172"/>
      <c r="L35" s="172"/>
      <c r="M35" s="172"/>
      <c r="N35" s="172"/>
    </row>
    <row r="36" spans="1:14" ht="30" customHeight="1" x14ac:dyDescent="0.2">
      <c r="A36" s="146" t="s">
        <v>177</v>
      </c>
      <c r="B36" s="172" t="s">
        <v>39</v>
      </c>
      <c r="C36" s="172" t="s">
        <v>86</v>
      </c>
      <c r="D36" s="172" t="s">
        <v>36</v>
      </c>
      <c r="E36" s="172" t="s">
        <v>85</v>
      </c>
      <c r="F36" s="172" t="s">
        <v>80</v>
      </c>
      <c r="G36" s="172" t="s">
        <v>83</v>
      </c>
      <c r="H36" s="173"/>
      <c r="I36" s="172"/>
      <c r="J36" s="172"/>
      <c r="K36" s="172"/>
      <c r="L36" s="172"/>
      <c r="M36" s="172"/>
      <c r="N36" s="172"/>
    </row>
    <row r="37" spans="1:14" ht="30" customHeight="1" x14ac:dyDescent="0.2">
      <c r="A37" s="146" t="s">
        <v>127</v>
      </c>
      <c r="B37" s="172" t="s">
        <v>39</v>
      </c>
      <c r="C37" s="172" t="s">
        <v>86</v>
      </c>
      <c r="D37" s="172" t="s">
        <v>36</v>
      </c>
      <c r="E37" s="172" t="s">
        <v>85</v>
      </c>
      <c r="F37" s="172" t="s">
        <v>80</v>
      </c>
      <c r="G37" s="172" t="s">
        <v>83</v>
      </c>
      <c r="H37" s="173"/>
      <c r="I37" s="172"/>
      <c r="J37" s="172"/>
      <c r="K37" s="172"/>
      <c r="L37" s="172"/>
      <c r="M37" s="172"/>
      <c r="N37" s="172"/>
    </row>
    <row r="38" spans="1:14" ht="30" customHeight="1" x14ac:dyDescent="0.2">
      <c r="A38" s="146" t="s">
        <v>188</v>
      </c>
      <c r="B38" s="172" t="s">
        <v>39</v>
      </c>
      <c r="C38" s="172" t="s">
        <v>86</v>
      </c>
      <c r="D38" s="172" t="s">
        <v>36</v>
      </c>
      <c r="E38" s="172" t="s">
        <v>85</v>
      </c>
      <c r="F38" s="172" t="s">
        <v>80</v>
      </c>
      <c r="G38" s="172" t="s">
        <v>83</v>
      </c>
      <c r="H38" s="173"/>
      <c r="I38" s="172"/>
      <c r="J38" s="172"/>
      <c r="K38" s="172"/>
      <c r="L38" s="172"/>
      <c r="M38" s="172"/>
      <c r="N38" s="172"/>
    </row>
    <row r="39" spans="1:14" ht="30" customHeight="1" thickBot="1" x14ac:dyDescent="0.25">
      <c r="A39" s="191" t="s">
        <v>175</v>
      </c>
      <c r="B39" s="192" t="s">
        <v>39</v>
      </c>
      <c r="C39" s="192" t="s">
        <v>86</v>
      </c>
      <c r="D39" s="192" t="s">
        <v>36</v>
      </c>
      <c r="E39" s="192" t="s">
        <v>85</v>
      </c>
      <c r="F39" s="192" t="s">
        <v>80</v>
      </c>
      <c r="G39" s="192" t="s">
        <v>83</v>
      </c>
      <c r="H39" s="173"/>
      <c r="I39" s="172"/>
      <c r="J39" s="172"/>
      <c r="K39" s="172"/>
      <c r="L39" s="172"/>
      <c r="M39" s="172"/>
      <c r="N39" s="172"/>
    </row>
    <row r="40" spans="1:14" ht="30" customHeight="1" x14ac:dyDescent="0.2">
      <c r="A40" s="193" t="s">
        <v>14</v>
      </c>
      <c r="B40" s="184" t="s">
        <v>39</v>
      </c>
      <c r="C40" s="184" t="s">
        <v>86</v>
      </c>
      <c r="D40" s="184" t="s">
        <v>36</v>
      </c>
      <c r="E40" s="184" t="s">
        <v>85</v>
      </c>
      <c r="F40" s="184" t="s">
        <v>80</v>
      </c>
      <c r="G40" s="185" t="s">
        <v>83</v>
      </c>
      <c r="I40" s="172"/>
      <c r="J40" s="172"/>
      <c r="K40" s="172"/>
      <c r="L40" s="172"/>
      <c r="M40" s="172"/>
      <c r="N40" s="172"/>
    </row>
    <row r="41" spans="1:14" ht="30" customHeight="1" thickBot="1" x14ac:dyDescent="0.25">
      <c r="A41" s="194" t="s">
        <v>13</v>
      </c>
      <c r="B41" s="189" t="s">
        <v>39</v>
      </c>
      <c r="C41" s="189" t="s">
        <v>86</v>
      </c>
      <c r="D41" s="189" t="s">
        <v>36</v>
      </c>
      <c r="E41" s="189" t="s">
        <v>85</v>
      </c>
      <c r="F41" s="189" t="s">
        <v>80</v>
      </c>
      <c r="G41" s="190" t="s">
        <v>83</v>
      </c>
      <c r="I41" s="172"/>
      <c r="J41" s="172"/>
      <c r="K41" s="172"/>
      <c r="L41" s="172"/>
      <c r="M41" s="172"/>
      <c r="N41" s="172"/>
    </row>
    <row r="42" spans="1:14" ht="30" customHeight="1" x14ac:dyDescent="0.2">
      <c r="A42" s="193" t="s">
        <v>15</v>
      </c>
      <c r="B42" s="184" t="s">
        <v>38</v>
      </c>
      <c r="C42" s="184" t="s">
        <v>81</v>
      </c>
      <c r="D42" s="184" t="s">
        <v>89</v>
      </c>
      <c r="E42" s="184" t="s">
        <v>85</v>
      </c>
      <c r="F42" s="184" t="s">
        <v>120</v>
      </c>
      <c r="G42" s="185" t="s">
        <v>92</v>
      </c>
      <c r="I42" s="172"/>
      <c r="J42" s="172"/>
      <c r="K42" s="172"/>
      <c r="L42" s="172"/>
      <c r="M42" s="172"/>
      <c r="N42" s="172"/>
    </row>
    <row r="43" spans="1:14" ht="30" customHeight="1" x14ac:dyDescent="0.2">
      <c r="A43" s="195" t="s">
        <v>167</v>
      </c>
      <c r="B43" s="172" t="s">
        <v>39</v>
      </c>
      <c r="C43" s="172" t="s">
        <v>86</v>
      </c>
      <c r="D43" s="172" t="s">
        <v>36</v>
      </c>
      <c r="E43" s="172" t="s">
        <v>85</v>
      </c>
      <c r="F43" s="172" t="s">
        <v>80</v>
      </c>
      <c r="G43" s="187" t="s">
        <v>83</v>
      </c>
      <c r="I43" s="172"/>
      <c r="J43" s="172"/>
      <c r="K43" s="172"/>
      <c r="L43" s="172"/>
      <c r="M43" s="172"/>
      <c r="N43" s="172"/>
    </row>
    <row r="44" spans="1:14" ht="30" customHeight="1" x14ac:dyDescent="0.2">
      <c r="A44" s="195" t="s">
        <v>170</v>
      </c>
      <c r="B44" s="172" t="s">
        <v>39</v>
      </c>
      <c r="C44" s="172" t="s">
        <v>86</v>
      </c>
      <c r="D44" s="172" t="s">
        <v>36</v>
      </c>
      <c r="E44" s="172" t="s">
        <v>85</v>
      </c>
      <c r="F44" s="172" t="s">
        <v>80</v>
      </c>
      <c r="G44" s="187" t="s">
        <v>83</v>
      </c>
      <c r="I44" s="172"/>
      <c r="J44" s="172"/>
      <c r="K44" s="172"/>
      <c r="L44" s="172"/>
      <c r="M44" s="172"/>
      <c r="N44" s="172"/>
    </row>
    <row r="45" spans="1:14" ht="30" customHeight="1" x14ac:dyDescent="0.2">
      <c r="A45" s="195" t="s">
        <v>16</v>
      </c>
      <c r="B45" s="172" t="s">
        <v>39</v>
      </c>
      <c r="C45" s="172" t="s">
        <v>86</v>
      </c>
      <c r="D45" s="172" t="s">
        <v>36</v>
      </c>
      <c r="E45" s="172" t="s">
        <v>85</v>
      </c>
      <c r="F45" s="172" t="s">
        <v>80</v>
      </c>
      <c r="G45" s="187" t="s">
        <v>83</v>
      </c>
      <c r="I45" s="172"/>
      <c r="J45" s="172"/>
      <c r="K45" s="172"/>
      <c r="L45" s="172"/>
      <c r="M45" s="172"/>
      <c r="N45" s="172"/>
    </row>
    <row r="46" spans="1:14" ht="30" customHeight="1" x14ac:dyDescent="0.2">
      <c r="A46" s="195" t="s">
        <v>171</v>
      </c>
      <c r="B46" s="172" t="s">
        <v>39</v>
      </c>
      <c r="C46" s="172" t="s">
        <v>86</v>
      </c>
      <c r="D46" s="172" t="s">
        <v>36</v>
      </c>
      <c r="E46" s="172" t="s">
        <v>85</v>
      </c>
      <c r="F46" s="172" t="s">
        <v>80</v>
      </c>
      <c r="G46" s="187" t="s">
        <v>83</v>
      </c>
      <c r="I46" s="172"/>
      <c r="J46" s="172"/>
      <c r="K46" s="172"/>
      <c r="L46" s="172"/>
      <c r="M46" s="172"/>
      <c r="N46" s="172"/>
    </row>
    <row r="47" spans="1:14" ht="30" customHeight="1" x14ac:dyDescent="0.2">
      <c r="A47" s="195" t="s">
        <v>172</v>
      </c>
      <c r="B47" s="172" t="s">
        <v>39</v>
      </c>
      <c r="C47" s="172" t="s">
        <v>86</v>
      </c>
      <c r="D47" s="172" t="s">
        <v>36</v>
      </c>
      <c r="E47" s="172" t="s">
        <v>85</v>
      </c>
      <c r="F47" s="172" t="s">
        <v>80</v>
      </c>
      <c r="G47" s="187" t="s">
        <v>83</v>
      </c>
      <c r="I47" s="172"/>
      <c r="J47" s="172"/>
      <c r="K47" s="172"/>
      <c r="L47" s="172"/>
      <c r="M47" s="172"/>
      <c r="N47" s="172"/>
    </row>
    <row r="48" spans="1:14" ht="30" customHeight="1" x14ac:dyDescent="0.2">
      <c r="A48" s="195" t="s">
        <v>173</v>
      </c>
      <c r="B48" s="172" t="s">
        <v>39</v>
      </c>
      <c r="C48" s="172" t="s">
        <v>86</v>
      </c>
      <c r="D48" s="172" t="s">
        <v>36</v>
      </c>
      <c r="E48" s="172" t="s">
        <v>85</v>
      </c>
      <c r="F48" s="172" t="s">
        <v>80</v>
      </c>
      <c r="G48" s="187" t="s">
        <v>83</v>
      </c>
      <c r="I48" s="172"/>
      <c r="J48" s="172"/>
      <c r="K48" s="172"/>
      <c r="L48" s="172"/>
      <c r="M48" s="172"/>
      <c r="N48" s="172"/>
    </row>
    <row r="49" spans="1:14" ht="30" customHeight="1" x14ac:dyDescent="0.2">
      <c r="A49" s="195" t="s">
        <v>180</v>
      </c>
      <c r="B49" s="172" t="s">
        <v>39</v>
      </c>
      <c r="C49" s="172" t="s">
        <v>86</v>
      </c>
      <c r="D49" s="172" t="s">
        <v>36</v>
      </c>
      <c r="E49" s="172" t="s">
        <v>85</v>
      </c>
      <c r="F49" s="172" t="s">
        <v>80</v>
      </c>
      <c r="G49" s="187" t="s">
        <v>83</v>
      </c>
      <c r="I49" s="172"/>
      <c r="J49" s="172"/>
      <c r="K49" s="172"/>
      <c r="L49" s="172"/>
      <c r="M49" s="172"/>
      <c r="N49" s="172"/>
    </row>
    <row r="50" spans="1:14" ht="30" customHeight="1" x14ac:dyDescent="0.2">
      <c r="A50" s="195" t="s">
        <v>181</v>
      </c>
      <c r="B50" s="172" t="s">
        <v>39</v>
      </c>
      <c r="C50" s="172" t="s">
        <v>86</v>
      </c>
      <c r="D50" s="172" t="s">
        <v>36</v>
      </c>
      <c r="E50" s="172" t="s">
        <v>85</v>
      </c>
      <c r="F50" s="172" t="s">
        <v>80</v>
      </c>
      <c r="G50" s="187" t="s">
        <v>83</v>
      </c>
      <c r="I50" s="172"/>
      <c r="J50" s="172"/>
      <c r="K50" s="172"/>
      <c r="L50" s="172"/>
      <c r="M50" s="172"/>
      <c r="N50" s="172"/>
    </row>
    <row r="51" spans="1:14" ht="30" customHeight="1" thickBot="1" x14ac:dyDescent="0.25">
      <c r="A51" s="194" t="s">
        <v>193</v>
      </c>
      <c r="B51" s="189" t="s">
        <v>39</v>
      </c>
      <c r="C51" s="189" t="s">
        <v>86</v>
      </c>
      <c r="D51" s="189" t="s">
        <v>36</v>
      </c>
      <c r="E51" s="189" t="s">
        <v>85</v>
      </c>
      <c r="F51" s="189" t="s">
        <v>80</v>
      </c>
      <c r="G51" s="190" t="s">
        <v>83</v>
      </c>
      <c r="I51" s="172"/>
      <c r="J51" s="172"/>
      <c r="K51" s="172"/>
      <c r="L51" s="172"/>
      <c r="M51" s="172"/>
      <c r="N51" s="172"/>
    </row>
    <row r="52" spans="1:14" ht="30" customHeight="1" x14ac:dyDescent="0.2">
      <c r="A52" s="181" t="s">
        <v>26</v>
      </c>
      <c r="B52" s="182" t="s">
        <v>39</v>
      </c>
      <c r="C52" s="182" t="s">
        <v>86</v>
      </c>
      <c r="D52" s="182" t="s">
        <v>36</v>
      </c>
      <c r="E52" s="182" t="s">
        <v>85</v>
      </c>
      <c r="F52" s="182" t="s">
        <v>80</v>
      </c>
      <c r="G52" s="182" t="s">
        <v>83</v>
      </c>
      <c r="I52" s="172"/>
      <c r="J52" s="172"/>
      <c r="K52" s="172"/>
      <c r="L52" s="172"/>
      <c r="M52" s="172"/>
      <c r="N52" s="172"/>
    </row>
    <row r="53" spans="1:14" ht="30" customHeight="1" x14ac:dyDescent="0.2">
      <c r="A53" s="146" t="s">
        <v>27</v>
      </c>
      <c r="B53" s="172" t="s">
        <v>39</v>
      </c>
      <c r="C53" s="172" t="s">
        <v>86</v>
      </c>
      <c r="D53" s="172" t="s">
        <v>36</v>
      </c>
      <c r="E53" s="172" t="s">
        <v>85</v>
      </c>
      <c r="F53" s="172" t="s">
        <v>80</v>
      </c>
      <c r="G53" s="172" t="s">
        <v>83</v>
      </c>
      <c r="I53" s="172"/>
      <c r="J53" s="172"/>
      <c r="K53" s="172"/>
      <c r="L53" s="172"/>
      <c r="M53" s="172"/>
      <c r="N53" s="172"/>
    </row>
    <row r="54" spans="1:14" ht="30" customHeight="1" x14ac:dyDescent="0.2">
      <c r="A54" s="146" t="s">
        <v>189</v>
      </c>
      <c r="B54" s="172" t="s">
        <v>39</v>
      </c>
      <c r="C54" s="172" t="s">
        <v>86</v>
      </c>
      <c r="D54" s="172" t="s">
        <v>36</v>
      </c>
      <c r="E54" s="172" t="s">
        <v>85</v>
      </c>
      <c r="F54" s="172" t="s">
        <v>80</v>
      </c>
      <c r="G54" s="172" t="s">
        <v>83</v>
      </c>
      <c r="I54" s="172"/>
      <c r="J54" s="172"/>
      <c r="K54" s="172"/>
      <c r="L54" s="172"/>
      <c r="M54" s="172"/>
      <c r="N54" s="172"/>
    </row>
    <row r="55" spans="1:14" ht="30" customHeight="1" x14ac:dyDescent="0.2">
      <c r="A55" s="146" t="s">
        <v>28</v>
      </c>
      <c r="B55" s="172" t="s">
        <v>39</v>
      </c>
      <c r="C55" s="172" t="s">
        <v>86</v>
      </c>
      <c r="D55" s="172" t="s">
        <v>36</v>
      </c>
      <c r="E55" s="172" t="s">
        <v>85</v>
      </c>
      <c r="F55" s="172" t="s">
        <v>80</v>
      </c>
      <c r="G55" s="172" t="s">
        <v>83</v>
      </c>
      <c r="I55" s="172"/>
      <c r="J55" s="172"/>
      <c r="K55" s="172"/>
      <c r="L55" s="172"/>
      <c r="M55" s="172"/>
      <c r="N55" s="172"/>
    </row>
    <row r="56" spans="1:14" ht="30" customHeight="1" x14ac:dyDescent="0.2">
      <c r="A56" s="146" t="s">
        <v>178</v>
      </c>
      <c r="B56" s="172" t="s">
        <v>39</v>
      </c>
      <c r="C56" s="172" t="s">
        <v>86</v>
      </c>
      <c r="D56" s="172" t="s">
        <v>36</v>
      </c>
      <c r="E56" s="172" t="s">
        <v>85</v>
      </c>
      <c r="F56" s="172" t="s">
        <v>80</v>
      </c>
      <c r="G56" s="172" t="s">
        <v>83</v>
      </c>
      <c r="I56" s="172"/>
      <c r="J56" s="172"/>
      <c r="K56" s="172"/>
      <c r="L56" s="172"/>
      <c r="M56" s="172"/>
      <c r="N56" s="172"/>
    </row>
    <row r="57" spans="1:14" ht="30" customHeight="1" x14ac:dyDescent="0.2">
      <c r="A57" s="146" t="s">
        <v>179</v>
      </c>
      <c r="B57" s="172" t="s">
        <v>39</v>
      </c>
      <c r="C57" s="172" t="s">
        <v>86</v>
      </c>
      <c r="D57" s="172" t="s">
        <v>36</v>
      </c>
      <c r="E57" s="172" t="s">
        <v>85</v>
      </c>
      <c r="F57" s="172" t="s">
        <v>80</v>
      </c>
      <c r="G57" s="172" t="s">
        <v>83</v>
      </c>
      <c r="I57" s="172"/>
      <c r="J57" s="172"/>
      <c r="K57" s="172"/>
      <c r="L57" s="172"/>
      <c r="M57" s="172"/>
      <c r="N57" s="172"/>
    </row>
    <row r="58" spans="1:14" ht="30" customHeight="1" x14ac:dyDescent="0.2">
      <c r="A58" s="146" t="s">
        <v>29</v>
      </c>
      <c r="B58" s="172" t="s">
        <v>39</v>
      </c>
      <c r="C58" s="172" t="s">
        <v>86</v>
      </c>
      <c r="D58" s="172" t="s">
        <v>36</v>
      </c>
      <c r="E58" s="172" t="s">
        <v>85</v>
      </c>
      <c r="F58" s="172" t="s">
        <v>80</v>
      </c>
      <c r="G58" s="172" t="s">
        <v>83</v>
      </c>
      <c r="I58" s="172"/>
      <c r="J58" s="172"/>
      <c r="K58" s="172"/>
      <c r="L58" s="172"/>
      <c r="M58" s="172"/>
      <c r="N58" s="172"/>
    </row>
  </sheetData>
  <dataConsolidate function="var">
    <dataRefs count="1">
      <dataRef name="A6=$B$6:$G$6"/>
    </dataRefs>
  </dataConsolidate>
  <mergeCells count="3">
    <mergeCell ref="B4:G4"/>
    <mergeCell ref="I4:N4"/>
    <mergeCell ref="B2:N2"/>
  </mergeCells>
  <conditionalFormatting sqref="I6:N21">
    <cfRule type="expression" dxfId="7" priority="13">
      <formula>MOD(ROW(),1)=0</formula>
    </cfRule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{63895F26-C7A0-4B25-B629-8B859455B9C0}</x14:id>
        </ext>
      </extLst>
    </cfRule>
  </conditionalFormatting>
  <conditionalFormatting sqref="N21">
    <cfRule type="expression" dxfId="6" priority="17">
      <formula>$N$21</formula>
    </cfRule>
  </conditionalFormatting>
  <conditionalFormatting sqref="A6:A21">
    <cfRule type="expression" dxfId="5" priority="12">
      <formula>MOD(ROW(),1)=0</formula>
    </cfRule>
  </conditionalFormatting>
  <conditionalFormatting sqref="I22:N24 A22:A24">
    <cfRule type="expression" dxfId="4" priority="11">
      <formula>MOD(ROW(),1)=0</formula>
    </cfRule>
  </conditionalFormatting>
  <conditionalFormatting sqref="I25:N39 A25:A39">
    <cfRule type="expression" dxfId="3" priority="10">
      <formula>MOD(ROW(),1)=0</formula>
    </cfRule>
  </conditionalFormatting>
  <conditionalFormatting sqref="A40:A41 I40:N41">
    <cfRule type="expression" dxfId="2" priority="9">
      <formula>MOD(ROW(),1)=0</formula>
    </cfRule>
  </conditionalFormatting>
  <conditionalFormatting sqref="A42:A51 I42:N51">
    <cfRule type="expression" dxfId="1" priority="8">
      <formula>MOD(ROW(),1)=0</formula>
    </cfRule>
  </conditionalFormatting>
  <conditionalFormatting sqref="A52:A58 I52:N58">
    <cfRule type="expression" dxfId="0" priority="7">
      <formula>MOD(ROW(),1)=0</formula>
    </cfRule>
  </conditionalFormatting>
  <dataValidations count="10">
    <dataValidation type="list" allowBlank="1" showInputMessage="1" showErrorMessage="1" sqref="B6:B58">
      <formula1>entreelundimidi</formula1>
    </dataValidation>
    <dataValidation type="list" allowBlank="1" showInputMessage="1" showErrorMessage="1" sqref="C6:C58">
      <formula1>platlundimidi</formula1>
    </dataValidation>
    <dataValidation type="list" allowBlank="1" showInputMessage="1" showErrorMessage="1" sqref="D6:E58">
      <formula1>garniture1lundimidi</formula1>
    </dataValidation>
    <dataValidation type="list" allowBlank="1" showInputMessage="1" showErrorMessage="1" sqref="F6:F58">
      <formula1>fromagelundimidi</formula1>
    </dataValidation>
    <dataValidation type="list" allowBlank="1" showInputMessage="1" showErrorMessage="1" sqref="G6:G58">
      <formula1>dessertlundimidi</formula1>
    </dataValidation>
    <dataValidation type="list" allowBlank="1" showInputMessage="1" showErrorMessage="1" sqref="I6:I10">
      <formula1>entreelundisoir</formula1>
    </dataValidation>
    <dataValidation type="list" allowBlank="1" showInputMessage="1" showErrorMessage="1" sqref="J6:J10">
      <formula1>platlundisoir</formula1>
    </dataValidation>
    <dataValidation type="list" allowBlank="1" showInputMessage="1" showErrorMessage="1" sqref="K6:L10">
      <formula1>garniturelundisoir</formula1>
    </dataValidation>
    <dataValidation type="list" allowBlank="1" showInputMessage="1" showErrorMessage="1" sqref="M6:M10">
      <formula1>fromagelundisoir</formula1>
    </dataValidation>
    <dataValidation type="list" allowBlank="1" showInputMessage="1" showErrorMessage="1" sqref="N6:N10">
      <formula1>dessertlundisoir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895F26-C7A0-4B25-B629-8B859455B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I6:N21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749992370372631"/>
    <pageSetUpPr fitToPage="1"/>
  </sheetPr>
  <dimension ref="A1:AX151"/>
  <sheetViews>
    <sheetView zoomScale="110" zoomScaleNormal="110" workbookViewId="0">
      <pane ySplit="20" topLeftCell="A21" activePane="bottomLeft" state="frozen"/>
      <selection activeCell="A15" sqref="A15"/>
      <selection pane="bottomLeft" activeCell="A15" sqref="A15"/>
    </sheetView>
  </sheetViews>
  <sheetFormatPr baseColWidth="10" defaultColWidth="9.140625" defaultRowHeight="12.75" x14ac:dyDescent="0.2"/>
  <cols>
    <col min="1" max="1" width="13.42578125" style="13" customWidth="1"/>
    <col min="2" max="2" width="7" style="13" customWidth="1"/>
    <col min="3" max="3" width="6.140625" style="13" customWidth="1"/>
    <col min="4" max="4" width="6.42578125" style="13" customWidth="1"/>
    <col min="5" max="5" width="6.7109375" style="13" customWidth="1"/>
    <col min="6" max="6" width="8.42578125" style="13" customWidth="1"/>
    <col min="7" max="7" width="5.5703125" style="13" customWidth="1"/>
    <col min="8" max="8" width="6" style="13" customWidth="1"/>
    <col min="9" max="9" width="7.5703125" style="13" customWidth="1"/>
    <col min="10" max="10" width="7.140625" style="13" customWidth="1"/>
    <col min="11" max="11" width="6.5703125" style="13" customWidth="1"/>
    <col min="12" max="12" width="6.42578125" style="13" customWidth="1"/>
    <col min="13" max="13" width="6.140625" style="13" customWidth="1"/>
    <col min="14" max="14" width="7" style="13" customWidth="1"/>
    <col min="15" max="15" width="6.85546875" style="13" customWidth="1"/>
    <col min="16" max="17" width="5.7109375" style="13" customWidth="1"/>
    <col min="18" max="18" width="6.85546875" style="13" customWidth="1"/>
    <col min="19" max="19" width="4.5703125" style="13" customWidth="1"/>
    <col min="20" max="20" width="6.28515625" style="13" customWidth="1"/>
    <col min="21" max="21" width="6.7109375" style="13" customWidth="1"/>
    <col min="22" max="23" width="7.42578125" style="13" customWidth="1"/>
    <col min="24" max="24" width="6.7109375" style="13" customWidth="1"/>
    <col min="25" max="25" width="5.85546875" style="13" customWidth="1"/>
    <col min="26" max="26" width="5" style="13" customWidth="1"/>
    <col min="27" max="27" width="6.140625" style="13" customWidth="1"/>
    <col min="28" max="28" width="7.28515625" style="13" customWidth="1"/>
    <col min="29" max="29" width="6.140625" style="13" customWidth="1"/>
    <col min="30" max="30" width="6.28515625" style="13" customWidth="1"/>
    <col min="31" max="31" width="8" style="13" customWidth="1"/>
    <col min="32" max="32" width="7.5703125" style="13" customWidth="1"/>
    <col min="33" max="34" width="4.28515625" style="13" customWidth="1"/>
    <col min="35" max="35" width="3.7109375" style="13" customWidth="1"/>
    <col min="36" max="36" width="5.42578125" style="13" customWidth="1"/>
    <col min="37" max="37" width="4.140625" style="13" customWidth="1"/>
    <col min="38" max="38" width="4.85546875" style="13" customWidth="1"/>
    <col min="39" max="40" width="3.5703125" style="13" customWidth="1"/>
    <col min="41" max="41" width="3.7109375" style="13" customWidth="1"/>
    <col min="42" max="42" width="6.7109375" style="13" customWidth="1"/>
    <col min="43" max="43" width="4" style="13" customWidth="1"/>
    <col min="44" max="44" width="3.7109375" style="13" customWidth="1"/>
    <col min="45" max="45" width="4.42578125" style="13" customWidth="1"/>
    <col min="46" max="16384" width="9.140625" style="13"/>
  </cols>
  <sheetData>
    <row r="1" spans="1:42" s="70" customFormat="1" ht="15" customHeight="1" x14ac:dyDescent="0.25">
      <c r="B1" s="81" t="s">
        <v>165</v>
      </c>
      <c r="D1" s="82"/>
      <c r="E1" s="82"/>
      <c r="G1" s="82"/>
      <c r="I1" s="82"/>
      <c r="J1" s="82"/>
      <c r="K1" s="82"/>
      <c r="L1" s="82"/>
      <c r="M1" s="82"/>
      <c r="N1" s="82"/>
      <c r="O1" s="82"/>
      <c r="P1" s="83"/>
      <c r="Q1" s="83"/>
      <c r="R1" s="82"/>
      <c r="S1" s="82"/>
      <c r="T1" s="84" t="s">
        <v>115</v>
      </c>
      <c r="U1" s="85"/>
      <c r="V1" s="86"/>
      <c r="W1" s="87"/>
      <c r="Z1" s="82"/>
      <c r="AA1" s="82"/>
      <c r="AB1" s="82"/>
      <c r="AC1" s="82"/>
      <c r="AD1" s="82"/>
      <c r="AE1" s="80"/>
      <c r="AF1" s="82"/>
      <c r="AG1" s="86"/>
      <c r="AH1" s="82"/>
      <c r="AI1" s="82"/>
      <c r="AJ1" s="82"/>
      <c r="AK1" s="82"/>
      <c r="AL1" s="82"/>
      <c r="AM1" s="82"/>
      <c r="AN1" s="82"/>
      <c r="AO1" s="82"/>
      <c r="AP1" s="82"/>
    </row>
    <row r="2" spans="1:42" s="70" customFormat="1" ht="15" customHeight="1" x14ac:dyDescent="0.25">
      <c r="B2" s="81"/>
      <c r="D2" s="82"/>
      <c r="E2" s="82"/>
      <c r="G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6"/>
      <c r="U2" s="82" t="s">
        <v>115</v>
      </c>
      <c r="V2" s="86"/>
      <c r="W2" s="87"/>
      <c r="Z2" s="82"/>
      <c r="AA2" s="82"/>
      <c r="AB2" s="82"/>
      <c r="AC2" s="82"/>
      <c r="AD2" s="82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s="70" customFormat="1" ht="15" customHeight="1" x14ac:dyDescent="0.25">
      <c r="A3" s="86" t="s">
        <v>122</v>
      </c>
      <c r="B3" s="81"/>
      <c r="D3" s="82"/>
      <c r="E3" s="82"/>
      <c r="G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6"/>
      <c r="U3" s="82"/>
      <c r="V3" s="86"/>
      <c r="W3" s="87"/>
      <c r="Z3" s="82"/>
      <c r="AA3" s="82"/>
      <c r="AB3" s="82"/>
      <c r="AC3" s="82"/>
      <c r="AD3" s="82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</row>
    <row r="4" spans="1:42" s="70" customFormat="1" ht="15" customHeight="1" x14ac:dyDescent="0.25">
      <c r="A4" s="86" t="s">
        <v>123</v>
      </c>
      <c r="B4" s="82"/>
      <c r="C4" s="82"/>
      <c r="D4" s="82"/>
      <c r="E4" s="82"/>
      <c r="F4" s="86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0" t="s">
        <v>115</v>
      </c>
      <c r="V4" s="86"/>
      <c r="W4" s="82"/>
      <c r="Z4" s="82"/>
      <c r="AB4" s="88"/>
      <c r="AC4" s="82"/>
      <c r="AD4" s="82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</row>
    <row r="5" spans="1:42" s="70" customFormat="1" ht="15" customHeight="1" x14ac:dyDescent="0.25">
      <c r="B5" s="86"/>
      <c r="C5" s="82"/>
      <c r="D5" s="82"/>
      <c r="E5" s="82"/>
      <c r="F5" s="86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9"/>
      <c r="S5" s="89"/>
      <c r="T5" s="88"/>
      <c r="V5" s="82"/>
      <c r="W5" s="82"/>
      <c r="Z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s="70" customFormat="1" ht="15" customHeight="1" x14ac:dyDescent="0.2">
      <c r="A6" s="90"/>
      <c r="B6" s="82"/>
      <c r="C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6"/>
      <c r="U6" s="80"/>
      <c r="V6" s="82"/>
      <c r="W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</row>
    <row r="7" spans="1:42" s="70" customFormat="1" ht="15" customHeight="1" x14ac:dyDescent="0.2">
      <c r="A7" s="82"/>
      <c r="B7" s="82"/>
      <c r="C7" s="82"/>
      <c r="D7" s="80"/>
      <c r="E7" s="80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</row>
    <row r="8" spans="1:42" s="70" customFormat="1" ht="22.5" customHeight="1" x14ac:dyDescent="0.3">
      <c r="A8" s="86" t="s">
        <v>124</v>
      </c>
      <c r="B8" s="82"/>
      <c r="C8" s="82"/>
      <c r="F8" s="82"/>
      <c r="I8" s="91"/>
      <c r="J8" s="92"/>
      <c r="K8" s="92"/>
      <c r="L8" s="92"/>
      <c r="M8" s="202">
        <v>40987</v>
      </c>
      <c r="N8" s="203"/>
      <c r="O8" s="203"/>
      <c r="P8" s="203"/>
      <c r="Q8" s="203"/>
      <c r="R8" s="203"/>
      <c r="S8" s="203"/>
      <c r="T8" s="203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2" s="70" customFormat="1" ht="11.25" customHeight="1" x14ac:dyDescent="0.2">
      <c r="A9" s="86"/>
      <c r="B9" s="82"/>
      <c r="C9" s="82"/>
      <c r="D9" s="93"/>
      <c r="E9" s="93"/>
      <c r="F9" s="53"/>
      <c r="G9" s="94"/>
      <c r="H9" s="95"/>
      <c r="I9" s="95"/>
      <c r="J9" s="95"/>
      <c r="K9" s="95"/>
      <c r="L9" s="95"/>
      <c r="M9" s="82"/>
      <c r="O9" s="96"/>
      <c r="P9" s="97"/>
      <c r="Q9" s="97"/>
      <c r="R9" s="82"/>
      <c r="S9" s="82"/>
      <c r="T9" s="82"/>
      <c r="U9" s="82"/>
      <c r="V9" s="97"/>
      <c r="W9" s="82"/>
      <c r="X9" s="82"/>
      <c r="Y9" s="82"/>
      <c r="Z9" s="82"/>
      <c r="AA9" s="82"/>
      <c r="AB9" s="82"/>
      <c r="AC9" s="82"/>
      <c r="AF9" s="82"/>
      <c r="AG9" s="155"/>
      <c r="AH9" s="156"/>
      <c r="AI9" s="53"/>
      <c r="AJ9" s="53"/>
      <c r="AK9" s="97"/>
      <c r="AL9" s="53"/>
      <c r="AM9" s="53"/>
      <c r="AN9" s="53"/>
      <c r="AO9" s="97"/>
      <c r="AP9" s="82"/>
    </row>
    <row r="10" spans="1:42" s="70" customFormat="1" ht="11.25" customHeight="1" x14ac:dyDescent="0.2">
      <c r="A10" s="86"/>
      <c r="B10" s="98"/>
      <c r="C10" s="97"/>
      <c r="D10" s="97"/>
      <c r="E10" s="97"/>
      <c r="G10" s="94"/>
      <c r="H10" s="97"/>
      <c r="I10" s="97"/>
      <c r="J10" s="97"/>
      <c r="K10" s="97"/>
      <c r="L10" s="97"/>
      <c r="M10" s="97"/>
      <c r="N10" s="97"/>
      <c r="O10" s="96"/>
      <c r="P10" s="97"/>
      <c r="Q10" s="97"/>
      <c r="R10" s="98"/>
      <c r="S10" s="98"/>
      <c r="T10" s="99"/>
      <c r="U10" s="98"/>
      <c r="V10" s="97"/>
      <c r="W10" s="97"/>
      <c r="X10" s="97"/>
      <c r="Y10" s="97"/>
      <c r="Z10" s="97"/>
      <c r="AA10" s="50"/>
      <c r="AB10" s="50"/>
      <c r="AC10" s="97"/>
      <c r="AD10" s="97"/>
      <c r="AE10" s="98"/>
      <c r="AF10" s="97"/>
      <c r="AG10" s="156"/>
      <c r="AH10" s="156"/>
      <c r="AI10" s="97"/>
      <c r="AJ10" s="97"/>
      <c r="AK10" s="97"/>
      <c r="AL10" s="97"/>
      <c r="AM10" s="97"/>
      <c r="AN10" s="97"/>
      <c r="AO10" s="97"/>
      <c r="AP10" s="82"/>
    </row>
    <row r="11" spans="1:42" s="70" customFormat="1" ht="15.75" customHeight="1" x14ac:dyDescent="0.2">
      <c r="A11" s="163" t="s">
        <v>125</v>
      </c>
      <c r="B11" s="97"/>
      <c r="C11" s="97"/>
      <c r="D11" s="97"/>
      <c r="E11" s="97"/>
      <c r="F11" s="97"/>
      <c r="G11" s="97"/>
      <c r="H11" s="97"/>
      <c r="I11" s="97"/>
      <c r="J11" s="97"/>
      <c r="K11" s="49"/>
      <c r="L11" s="97"/>
      <c r="M11" s="97"/>
      <c r="N11" s="97"/>
      <c r="O11" s="96"/>
      <c r="P11" s="97"/>
      <c r="Q11" s="97"/>
      <c r="R11" s="97"/>
      <c r="S11" s="97"/>
      <c r="T11" s="99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156"/>
      <c r="AH11" s="156"/>
      <c r="AI11" s="96"/>
      <c r="AJ11" s="97"/>
      <c r="AK11" s="96"/>
      <c r="AL11" s="97"/>
      <c r="AM11" s="97"/>
      <c r="AN11" s="97"/>
      <c r="AO11" s="97"/>
      <c r="AP11" s="53"/>
    </row>
    <row r="12" spans="1:42" s="70" customFormat="1" ht="12" customHeight="1" x14ac:dyDescent="0.2">
      <c r="A12" s="207">
        <f>AJ16+AJ54</f>
        <v>72</v>
      </c>
      <c r="B12" s="97"/>
      <c r="C12" s="9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158"/>
      <c r="AG12" s="156"/>
      <c r="AH12" s="157"/>
      <c r="AI12" s="96"/>
      <c r="AJ12" s="97"/>
      <c r="AK12" s="97"/>
      <c r="AL12" s="97"/>
      <c r="AM12" s="97"/>
      <c r="AN12" s="97"/>
      <c r="AO12" s="97"/>
      <c r="AP12" s="53"/>
    </row>
    <row r="13" spans="1:42" s="70" customFormat="1" ht="27" customHeight="1" x14ac:dyDescent="0.2">
      <c r="A13" s="208"/>
      <c r="B13" s="164" t="str">
        <f>'DECLINAISON '!A6</f>
        <v>Normal</v>
      </c>
      <c r="C13" s="147" t="str">
        <f>'DECLINAISON '!A10</f>
        <v>Hypo</v>
      </c>
      <c r="D13" s="147" t="str">
        <f>'DECLINAISON '!A11</f>
        <v>hypocholesterol</v>
      </c>
      <c r="E13" s="147" t="str">
        <f>'DECLINAISON '!A43</f>
        <v>cholesterol mixé</v>
      </c>
      <c r="F13" s="175" t="str">
        <f>'DECLINAISON '!A44</f>
        <v>Diabétique s/œuf mixé</v>
      </c>
      <c r="G13" s="175" t="str">
        <f>'DECLINAISON '!A19</f>
        <v>hypo fibre</v>
      </c>
      <c r="H13" s="176" t="str">
        <f>'DECLINAISON '!A12</f>
        <v>hypo source*</v>
      </c>
      <c r="I13" s="176" t="str">
        <f>'DECLINAISON '!A22</f>
        <v>hypo s/sel</v>
      </c>
      <c r="J13" s="177" t="str">
        <f>'DECLINAISON '!A46</f>
        <v>hypo mixé</v>
      </c>
      <c r="K13" s="177" t="str">
        <f>'DECLINAISON '!A27</f>
        <v>s/poisson</v>
      </c>
      <c r="L13" s="177" t="str">
        <f>'DECLINAISON '!A47</f>
        <v>mixé s/poisson</v>
      </c>
      <c r="M13" s="177" t="str">
        <f>'DECLINAISON '!A48</f>
        <v>mixé s/poisson s/pate</v>
      </c>
      <c r="N13" s="177" t="str">
        <f>'DECLINAISON '!A41</f>
        <v>que fibre</v>
      </c>
      <c r="O13" s="177" t="str">
        <f>'DECLINAISON '!A42</f>
        <v>Mixé</v>
      </c>
      <c r="P13" s="177" t="str">
        <f>'DECLINAISON '!A45</f>
        <v>Mixé fibre</v>
      </c>
      <c r="Q13" s="177"/>
      <c r="R13" s="177" t="str">
        <f>'DECLINAISON '!A55</f>
        <v>Mme Rault</v>
      </c>
      <c r="S13" s="177" t="str">
        <f>'DECLINAISON '!A58</f>
        <v>Mme Jenvrin</v>
      </c>
      <c r="T13" s="177" t="str">
        <f>'DECLINAISON '!A39</f>
        <v>s/lactose - fec - viande</v>
      </c>
      <c r="U13" s="178" t="str">
        <f>'DECLINAISON '!A34</f>
        <v>s/jambon</v>
      </c>
      <c r="V13" s="178" t="str">
        <f>'DECLINAISON '!A35</f>
        <v>s/purée</v>
      </c>
      <c r="W13" s="178" t="str">
        <f>'DECLINAISON '!A36</f>
        <v>s/acide</v>
      </c>
      <c r="X13" s="178" t="str">
        <f>'DECLINAISON '!A29</f>
        <v>s/bœuf</v>
      </c>
      <c r="Y13" s="178" t="str">
        <f>'DECLINAISON '!A30</f>
        <v>s/œuf</v>
      </c>
      <c r="Z13" s="177" t="str">
        <f>'DECLINAISON '!A57</f>
        <v>M Lanos</v>
      </c>
      <c r="AA13" s="177" t="str">
        <f>'DECLINAISON '!A56</f>
        <v>Mr Gougault</v>
      </c>
      <c r="AB13" s="177" t="str">
        <f>'DECLINAISON '!A49</f>
        <v>s/ acide mixé</v>
      </c>
      <c r="AC13" s="150" t="str">
        <f>'DECLINAISON '!A50</f>
        <v>s/acide mixé fibre</v>
      </c>
      <c r="AD13" s="151" t="str">
        <f>'DECLINAISON '!A7</f>
        <v>Prélèvement</v>
      </c>
      <c r="AE13" s="151" t="str">
        <f>'DECLINAISON '!A8</f>
        <v>Prélevement mixé</v>
      </c>
      <c r="AF13" s="174" t="str">
        <f>'DECLINAISON '!A9</f>
        <v>Prélèvement régime</v>
      </c>
      <c r="AG13" s="159"/>
      <c r="AH13" s="159" t="s">
        <v>185</v>
      </c>
      <c r="AI13" s="159" t="s">
        <v>186</v>
      </c>
      <c r="AJ13" s="106" t="s">
        <v>114</v>
      </c>
    </row>
    <row r="14" spans="1:42" s="70" customFormat="1" ht="15.75" customHeight="1" x14ac:dyDescent="0.2">
      <c r="A14" s="101" t="s">
        <v>130</v>
      </c>
      <c r="B14" s="102">
        <v>39</v>
      </c>
      <c r="C14" s="102">
        <v>3</v>
      </c>
      <c r="D14" s="102"/>
      <c r="E14" s="102"/>
      <c r="F14" s="102"/>
      <c r="G14" s="102"/>
      <c r="H14" s="102"/>
      <c r="I14" s="102"/>
      <c r="J14" s="102"/>
      <c r="K14" s="103"/>
      <c r="L14" s="102"/>
      <c r="M14" s="102"/>
      <c r="N14" s="103"/>
      <c r="O14" s="102"/>
      <c r="P14" s="102"/>
      <c r="Q14" s="102"/>
      <c r="R14" s="102"/>
      <c r="S14" s="102"/>
      <c r="T14" s="103"/>
      <c r="U14" s="154"/>
      <c r="V14" s="154"/>
      <c r="W14" s="103"/>
      <c r="X14" s="103"/>
      <c r="Y14" s="103"/>
      <c r="Z14" s="103"/>
      <c r="AA14" s="103"/>
      <c r="AB14" s="103"/>
      <c r="AC14" s="103"/>
      <c r="AD14" s="103">
        <v>1</v>
      </c>
      <c r="AE14" s="103"/>
      <c r="AF14" s="103"/>
      <c r="AG14" s="103"/>
      <c r="AH14" s="103"/>
      <c r="AI14" s="103">
        <v>1</v>
      </c>
      <c r="AJ14" s="104">
        <f>SUM(B14:AI14)</f>
        <v>44</v>
      </c>
      <c r="AK14" s="82"/>
    </row>
    <row r="15" spans="1:42" s="82" customFormat="1" ht="15.75" customHeight="1" x14ac:dyDescent="0.2">
      <c r="A15" s="101" t="s">
        <v>131</v>
      </c>
      <c r="B15" s="105">
        <v>27</v>
      </c>
      <c r="C15" s="100"/>
      <c r="D15" s="100"/>
      <c r="E15" s="106"/>
      <c r="F15" s="100"/>
      <c r="G15" s="100"/>
      <c r="H15" s="100"/>
      <c r="I15" s="100"/>
      <c r="J15" s="100"/>
      <c r="K15" s="100"/>
      <c r="L15" s="100"/>
      <c r="M15" s="100"/>
      <c r="N15" s="106"/>
      <c r="O15" s="106">
        <v>1</v>
      </c>
      <c r="P15" s="106"/>
      <c r="Q15" s="106"/>
      <c r="R15" s="106"/>
      <c r="S15" s="100"/>
      <c r="T15" s="100"/>
      <c r="U15" s="107"/>
      <c r="V15" s="107"/>
      <c r="W15" s="106"/>
      <c r="X15" s="100"/>
      <c r="Y15" s="100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4">
        <f>SUM(B15:AI15)</f>
        <v>28</v>
      </c>
      <c r="AK15" s="70"/>
    </row>
    <row r="16" spans="1:42" s="82" customFormat="1" ht="12.75" customHeight="1" x14ac:dyDescent="0.2">
      <c r="A16" s="108" t="s">
        <v>126</v>
      </c>
      <c r="B16" s="109">
        <f>SUM(B14:B15)</f>
        <v>66</v>
      </c>
      <c r="C16" s="109">
        <f t="shared" ref="C16:AI16" si="0">SUM(C14:C15)</f>
        <v>3</v>
      </c>
      <c r="D16" s="109">
        <f t="shared" si="0"/>
        <v>0</v>
      </c>
      <c r="E16" s="109">
        <f t="shared" si="0"/>
        <v>0</v>
      </c>
      <c r="F16" s="109">
        <f t="shared" si="0"/>
        <v>0</v>
      </c>
      <c r="G16" s="109">
        <f t="shared" si="0"/>
        <v>0</v>
      </c>
      <c r="H16" s="109">
        <f t="shared" si="0"/>
        <v>0</v>
      </c>
      <c r="I16" s="109">
        <f t="shared" si="0"/>
        <v>0</v>
      </c>
      <c r="J16" s="109">
        <f t="shared" si="0"/>
        <v>0</v>
      </c>
      <c r="K16" s="109">
        <f t="shared" si="0"/>
        <v>0</v>
      </c>
      <c r="L16" s="109">
        <f t="shared" si="0"/>
        <v>0</v>
      </c>
      <c r="M16" s="109">
        <f t="shared" si="0"/>
        <v>0</v>
      </c>
      <c r="N16" s="109">
        <f t="shared" si="0"/>
        <v>0</v>
      </c>
      <c r="O16" s="109">
        <f t="shared" si="0"/>
        <v>1</v>
      </c>
      <c r="P16" s="109">
        <f t="shared" si="0"/>
        <v>0</v>
      </c>
      <c r="Q16" s="109"/>
      <c r="R16" s="109">
        <f t="shared" si="0"/>
        <v>0</v>
      </c>
      <c r="S16" s="109">
        <f t="shared" si="0"/>
        <v>0</v>
      </c>
      <c r="T16" s="109">
        <f t="shared" si="0"/>
        <v>0</v>
      </c>
      <c r="U16" s="110">
        <f t="shared" si="0"/>
        <v>0</v>
      </c>
      <c r="V16" s="110">
        <f t="shared" si="0"/>
        <v>0</v>
      </c>
      <c r="W16" s="109">
        <f t="shared" si="0"/>
        <v>0</v>
      </c>
      <c r="X16" s="109">
        <f t="shared" si="0"/>
        <v>0</v>
      </c>
      <c r="Y16" s="109">
        <f t="shared" si="0"/>
        <v>0</v>
      </c>
      <c r="Z16" s="109">
        <f t="shared" si="0"/>
        <v>0</v>
      </c>
      <c r="AA16" s="109">
        <f t="shared" si="0"/>
        <v>0</v>
      </c>
      <c r="AB16" s="109">
        <f t="shared" si="0"/>
        <v>0</v>
      </c>
      <c r="AC16" s="109">
        <f t="shared" si="0"/>
        <v>0</v>
      </c>
      <c r="AD16" s="109">
        <f t="shared" si="0"/>
        <v>1</v>
      </c>
      <c r="AE16" s="109">
        <f t="shared" si="0"/>
        <v>0</v>
      </c>
      <c r="AF16" s="109">
        <f t="shared" si="0"/>
        <v>0</v>
      </c>
      <c r="AG16" s="109"/>
      <c r="AH16" s="109"/>
      <c r="AI16" s="109">
        <f t="shared" si="0"/>
        <v>1</v>
      </c>
      <c r="AJ16" s="111">
        <f>AJ14+AJ15</f>
        <v>72</v>
      </c>
      <c r="AK16" s="53"/>
      <c r="AL16" s="53"/>
      <c r="AM16" s="53"/>
      <c r="AN16" s="53"/>
      <c r="AO16" s="53"/>
      <c r="AP16" s="53"/>
    </row>
    <row r="17" spans="1:42" s="82" customFormat="1" ht="8.25" customHeight="1" x14ac:dyDescent="0.2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4"/>
      <c r="W17" s="114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60"/>
      <c r="AM17" s="160"/>
      <c r="AN17" s="160"/>
      <c r="AO17" s="160"/>
      <c r="AP17" s="52"/>
    </row>
    <row r="18" spans="1:42" s="82" customFormat="1" ht="12.75" customHeight="1" x14ac:dyDescent="0.2">
      <c r="A18" s="115"/>
      <c r="B18" s="97"/>
      <c r="C18" s="116"/>
      <c r="D18" s="97"/>
      <c r="E18" s="116"/>
      <c r="F18" s="116"/>
      <c r="G18" s="116"/>
      <c r="H18" s="116"/>
      <c r="I18" s="116"/>
      <c r="J18" s="116"/>
      <c r="K18" s="116"/>
      <c r="L18" s="97"/>
      <c r="M18" s="97"/>
      <c r="N18" s="97"/>
      <c r="O18" s="96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158"/>
      <c r="AF18" s="158"/>
      <c r="AG18" s="158"/>
      <c r="AH18" s="158"/>
      <c r="AI18" s="96"/>
      <c r="AJ18" s="116"/>
      <c r="AK18" s="96"/>
      <c r="AL18" s="116"/>
      <c r="AM18" s="116"/>
      <c r="AN18" s="116"/>
      <c r="AO18" s="96"/>
    </row>
    <row r="19" spans="1:42" s="82" customFormat="1" ht="12" customHeight="1" x14ac:dyDescent="0.2">
      <c r="A19" s="115"/>
      <c r="B19" s="97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158"/>
      <c r="AG19" s="158"/>
      <c r="AH19" s="158"/>
      <c r="AI19" s="97"/>
      <c r="AJ19" s="53"/>
    </row>
    <row r="20" spans="1:42" s="82" customFormat="1" ht="26.25" customHeight="1" x14ac:dyDescent="0.2">
      <c r="A20" s="115"/>
      <c r="B20" s="150" t="str">
        <f>B13</f>
        <v>Normal</v>
      </c>
      <c r="C20" s="150" t="str">
        <f>C13</f>
        <v>Hypo</v>
      </c>
      <c r="D20" s="150" t="str">
        <f>D13</f>
        <v>hypocholesterol</v>
      </c>
      <c r="E20" s="150" t="str">
        <f>'DECLINAISON '!A14</f>
        <v>Diabétique</v>
      </c>
      <c r="F20" s="150" t="str">
        <f>'DECLINAISON '!A15</f>
        <v>hypo -diabétique</v>
      </c>
      <c r="G20" s="150" t="str">
        <f>'DECLINAISON '!A21</f>
        <v>hyper calorique</v>
      </c>
      <c r="H20" s="150" t="str">
        <f>'DECLINAISON '!A23</f>
        <v>S/sel</v>
      </c>
      <c r="I20" s="150" t="str">
        <f>'DECLINAISON '!A26</f>
        <v>s/porc</v>
      </c>
      <c r="J20" s="150" t="str">
        <f>'DECLINAISON '!A24</f>
        <v>diabétique s/sel</v>
      </c>
      <c r="K20" s="150" t="str">
        <f>'DECLINAISON '!A22</f>
        <v>hypo s/sel</v>
      </c>
      <c r="L20" s="150" t="str">
        <f>'DECLINAISON '!A17</f>
        <v>choles s/sel s/sucre</v>
      </c>
      <c r="M20" s="150" t="str">
        <f>'DECLINAISON '!A27</f>
        <v>s/poisson</v>
      </c>
      <c r="N20" s="150" t="str">
        <f>'DECLINAISON '!A40</f>
        <v>que féculent</v>
      </c>
      <c r="O20" s="150" t="str">
        <f>'DECLINAISON '!A41</f>
        <v>que fibre</v>
      </c>
      <c r="P20" s="150" t="str">
        <f>'DECLINAISON '!A42</f>
        <v>Mixé</v>
      </c>
      <c r="Q20" s="150" t="str">
        <f>'DECLINAISON '!A51</f>
        <v>Mixé AUBEPINE</v>
      </c>
      <c r="R20" s="150" t="str">
        <f>'DECLINAISON '!A18</f>
        <v>hypo &amp; cholestérol</v>
      </c>
      <c r="S20" s="153" t="str">
        <f>'DECLINAISON '!A37</f>
        <v>s/gaz</v>
      </c>
      <c r="T20" s="150" t="str">
        <f>'DECLINAISON '!A26</f>
        <v>s/porc</v>
      </c>
      <c r="U20" s="150" t="str">
        <f>'DECLINAISON '!A28</f>
        <v>s/lactose</v>
      </c>
      <c r="V20" s="150" t="str">
        <f>'DECLINAISON '!A32</f>
        <v>s/champignon</v>
      </c>
      <c r="W20" s="150" t="str">
        <f>'DECLINAISON '!A33</f>
        <v>s/fruit de mer</v>
      </c>
      <c r="X20" s="150" t="str">
        <f>'DECLINAISON '!A38</f>
        <v>s/feculent</v>
      </c>
      <c r="Y20" s="150" t="str">
        <f>'DECLINAISON '!A31</f>
        <v>s/fraise</v>
      </c>
      <c r="Z20" s="150" t="str">
        <f>'DECLINAISON '!A52</f>
        <v>M Lorimier</v>
      </c>
      <c r="AA20" s="150" t="str">
        <f>'DECLINAISON '!A53</f>
        <v>M bouvier</v>
      </c>
      <c r="AB20" s="150" t="str">
        <f>'DECLINAISON '!A54</f>
        <v xml:space="preserve">Mme  Corbin </v>
      </c>
      <c r="AC20" s="150"/>
      <c r="AD20" s="151" t="str">
        <f>AD13</f>
        <v>Prélèvement</v>
      </c>
      <c r="AE20" s="151" t="str">
        <f>AE13</f>
        <v>Prélevement mixé</v>
      </c>
      <c r="AF20" s="174" t="str">
        <f>AF13</f>
        <v>Prélèvement régime</v>
      </c>
      <c r="AG20" s="159"/>
      <c r="AH20" s="159" t="s">
        <v>185</v>
      </c>
      <c r="AI20" s="161" t="s">
        <v>186</v>
      </c>
      <c r="AJ20" s="162" t="s">
        <v>114</v>
      </c>
    </row>
    <row r="21" spans="1:42" s="70" customFormat="1" ht="15.95" customHeight="1" x14ac:dyDescent="0.2">
      <c r="A21" s="117" t="s">
        <v>132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>
        <f t="shared" ref="AJ21:AJ54" si="1">SUM(B21:AI21)</f>
        <v>0</v>
      </c>
      <c r="AK21" s="209">
        <f>AJ21+AJ22</f>
        <v>0</v>
      </c>
      <c r="AL21" s="118"/>
    </row>
    <row r="22" spans="1:42" s="70" customFormat="1" ht="15.95" customHeight="1" x14ac:dyDescent="0.2">
      <c r="A22" s="117" t="s">
        <v>133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>
        <f t="shared" si="1"/>
        <v>0</v>
      </c>
      <c r="AK22" s="210"/>
      <c r="AL22" s="118"/>
    </row>
    <row r="23" spans="1:42" s="70" customFormat="1" ht="15.95" customHeight="1" x14ac:dyDescent="0.2">
      <c r="A23" s="117" t="s">
        <v>134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>
        <f t="shared" si="1"/>
        <v>0</v>
      </c>
      <c r="AK23" s="204">
        <f>AJ23+AJ24</f>
        <v>0</v>
      </c>
      <c r="AL23" s="118"/>
    </row>
    <row r="24" spans="1:42" s="70" customFormat="1" ht="15.95" customHeight="1" x14ac:dyDescent="0.2">
      <c r="A24" s="117" t="s">
        <v>135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>
        <f t="shared" si="1"/>
        <v>0</v>
      </c>
      <c r="AK24" s="206"/>
      <c r="AL24" s="118"/>
    </row>
    <row r="25" spans="1:42" s="70" customFormat="1" ht="15.95" customHeight="1" x14ac:dyDescent="0.2">
      <c r="A25" s="117" t="s">
        <v>136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>
        <f t="shared" si="1"/>
        <v>0</v>
      </c>
      <c r="AK25" s="118"/>
    </row>
    <row r="26" spans="1:42" s="70" customFormat="1" ht="15.95" customHeight="1" x14ac:dyDescent="0.2">
      <c r="A26" s="117" t="s">
        <v>137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>
        <f t="shared" si="1"/>
        <v>0</v>
      </c>
      <c r="AK26" s="118"/>
    </row>
    <row r="27" spans="1:42" s="70" customFormat="1" ht="15.95" customHeight="1" x14ac:dyDescent="0.2">
      <c r="A27" s="117" t="s">
        <v>138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>
        <f t="shared" si="1"/>
        <v>0</v>
      </c>
      <c r="AK27" s="118"/>
    </row>
    <row r="28" spans="1:42" s="70" customFormat="1" ht="15.95" customHeight="1" x14ac:dyDescent="0.2">
      <c r="A28" s="117" t="s">
        <v>139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>
        <f t="shared" si="1"/>
        <v>0</v>
      </c>
      <c r="AK28" s="118"/>
    </row>
    <row r="29" spans="1:42" s="70" customFormat="1" ht="15.95" customHeight="1" x14ac:dyDescent="0.2">
      <c r="A29" s="117" t="s">
        <v>140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>
        <f t="shared" si="1"/>
        <v>0</v>
      </c>
      <c r="AK29" s="118"/>
    </row>
    <row r="30" spans="1:42" s="70" customFormat="1" ht="15.95" customHeight="1" x14ac:dyDescent="0.2">
      <c r="A30" s="117" t="s">
        <v>141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>
        <f t="shared" si="1"/>
        <v>0</v>
      </c>
      <c r="AK30" s="119"/>
    </row>
    <row r="31" spans="1:42" s="70" customFormat="1" ht="15.95" customHeight="1" x14ac:dyDescent="0.2">
      <c r="A31" s="117" t="s">
        <v>142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>
        <f t="shared" si="1"/>
        <v>0</v>
      </c>
      <c r="AK31" s="204">
        <f>AJ31+AJ32</f>
        <v>0</v>
      </c>
    </row>
    <row r="32" spans="1:42" s="70" customFormat="1" ht="15.95" customHeight="1" x14ac:dyDescent="0.2">
      <c r="A32" s="117" t="s">
        <v>143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>
        <f t="shared" si="1"/>
        <v>0</v>
      </c>
      <c r="AK32" s="206"/>
      <c r="AL32" s="119"/>
    </row>
    <row r="33" spans="1:39" s="70" customFormat="1" ht="15.95" customHeight="1" x14ac:dyDescent="0.2">
      <c r="A33" s="117" t="s">
        <v>144</v>
      </c>
      <c r="B33" s="106"/>
      <c r="C33" s="145"/>
      <c r="D33" s="145"/>
      <c r="E33" s="145"/>
      <c r="F33" s="145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4"/>
      <c r="W33" s="104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4">
        <f t="shared" si="1"/>
        <v>0</v>
      </c>
      <c r="AK33" s="120"/>
      <c r="AL33" s="121"/>
      <c r="AM33" s="121"/>
    </row>
    <row r="34" spans="1:39" s="70" customFormat="1" ht="15.95" customHeight="1" x14ac:dyDescent="0.2">
      <c r="A34" s="117" t="s">
        <v>145</v>
      </c>
      <c r="B34" s="106"/>
      <c r="C34" s="145"/>
      <c r="D34" s="145"/>
      <c r="E34" s="145"/>
      <c r="F34" s="14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4"/>
      <c r="W34" s="104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4">
        <f t="shared" si="1"/>
        <v>0</v>
      </c>
      <c r="AK34" s="120"/>
      <c r="AL34" s="121"/>
      <c r="AM34" s="121"/>
    </row>
    <row r="35" spans="1:39" s="70" customFormat="1" ht="15.95" customHeight="1" x14ac:dyDescent="0.2">
      <c r="A35" s="117" t="s">
        <v>146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>
        <f t="shared" si="1"/>
        <v>0</v>
      </c>
      <c r="AK35" s="119"/>
    </row>
    <row r="36" spans="1:39" s="51" customFormat="1" ht="15.95" customHeight="1" x14ac:dyDescent="0.2">
      <c r="A36" s="117" t="s">
        <v>147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>
        <f t="shared" si="1"/>
        <v>0</v>
      </c>
      <c r="AK36" s="122"/>
    </row>
    <row r="37" spans="1:39" s="51" customFormat="1" ht="15.95" customHeight="1" thickBot="1" x14ac:dyDescent="0.25">
      <c r="A37" s="117" t="s">
        <v>148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>
        <f t="shared" si="1"/>
        <v>0</v>
      </c>
      <c r="AK37" s="122"/>
    </row>
    <row r="38" spans="1:39" s="70" customFormat="1" ht="15.75" customHeight="1" x14ac:dyDescent="0.2">
      <c r="A38" s="117" t="s">
        <v>149</v>
      </c>
      <c r="B38" s="124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6">
        <f t="shared" si="1"/>
        <v>0</v>
      </c>
      <c r="AK38" s="119"/>
    </row>
    <row r="39" spans="1:39" s="70" customFormat="1" ht="15.95" customHeight="1" x14ac:dyDescent="0.2">
      <c r="A39" s="117" t="s">
        <v>150</v>
      </c>
      <c r="B39" s="127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28">
        <f t="shared" si="1"/>
        <v>0</v>
      </c>
      <c r="AK39" s="119"/>
    </row>
    <row r="40" spans="1:39" s="70" customFormat="1" ht="15.95" customHeight="1" x14ac:dyDescent="0.2">
      <c r="A40" s="117" t="s">
        <v>151</v>
      </c>
      <c r="B40" s="127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28">
        <f t="shared" si="1"/>
        <v>0</v>
      </c>
      <c r="AK40" s="119"/>
    </row>
    <row r="41" spans="1:39" s="70" customFormat="1" ht="15.95" customHeight="1" thickBot="1" x14ac:dyDescent="0.25">
      <c r="A41" s="117" t="s">
        <v>152</v>
      </c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1">
        <f t="shared" si="1"/>
        <v>0</v>
      </c>
      <c r="AK41" s="119"/>
    </row>
    <row r="42" spans="1:39" s="70" customFormat="1" ht="15.95" customHeight="1" x14ac:dyDescent="0.2">
      <c r="A42" s="117" t="s">
        <v>153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>
        <f t="shared" si="1"/>
        <v>0</v>
      </c>
      <c r="AK42" s="204">
        <f>AJ42+AJ43+AJ44</f>
        <v>0</v>
      </c>
      <c r="AL42" s="118"/>
    </row>
    <row r="43" spans="1:39" s="70" customFormat="1" ht="15.95" customHeight="1" x14ac:dyDescent="0.2">
      <c r="A43" s="117" t="s">
        <v>154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>
        <f t="shared" si="1"/>
        <v>0</v>
      </c>
      <c r="AK43" s="205"/>
      <c r="AL43" s="119"/>
    </row>
    <row r="44" spans="1:39" s="70" customFormat="1" ht="15.95" customHeight="1" x14ac:dyDescent="0.2">
      <c r="A44" s="117" t="s">
        <v>155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>
        <f t="shared" si="1"/>
        <v>0</v>
      </c>
      <c r="AK44" s="206"/>
    </row>
    <row r="45" spans="1:39" s="70" customFormat="1" ht="15.75" customHeight="1" x14ac:dyDescent="0.2">
      <c r="A45" s="117" t="s">
        <v>156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>
        <f t="shared" si="1"/>
        <v>0</v>
      </c>
    </row>
    <row r="46" spans="1:39" s="70" customFormat="1" ht="15.75" customHeight="1" x14ac:dyDescent="0.2">
      <c r="A46" s="117" t="s">
        <v>157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>
        <f t="shared" si="1"/>
        <v>0</v>
      </c>
      <c r="AK46" s="132"/>
    </row>
    <row r="47" spans="1:39" s="70" customFormat="1" ht="15.75" customHeight="1" x14ac:dyDescent="0.2">
      <c r="A47" s="117" t="s">
        <v>158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>
        <f t="shared" si="1"/>
        <v>0</v>
      </c>
      <c r="AK47" s="133"/>
    </row>
    <row r="48" spans="1:39" s="70" customFormat="1" ht="15.75" customHeight="1" x14ac:dyDescent="0.2">
      <c r="A48" s="117" t="s">
        <v>159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>
        <f t="shared" si="1"/>
        <v>0</v>
      </c>
      <c r="AK48" s="134">
        <f>SUM(AJ46:AJ50)</f>
        <v>0</v>
      </c>
    </row>
    <row r="49" spans="1:50" s="70" customFormat="1" ht="15.75" customHeight="1" x14ac:dyDescent="0.2">
      <c r="A49" s="117" t="s">
        <v>160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>
        <f t="shared" si="1"/>
        <v>0</v>
      </c>
      <c r="AK49" s="133"/>
    </row>
    <row r="50" spans="1:50" s="70" customFormat="1" ht="15.75" customHeight="1" x14ac:dyDescent="0.2">
      <c r="A50" s="117" t="s">
        <v>161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>
        <f t="shared" si="1"/>
        <v>0</v>
      </c>
      <c r="AK50" s="135"/>
    </row>
    <row r="51" spans="1:50" s="70" customFormat="1" ht="15.75" customHeight="1" x14ac:dyDescent="0.2">
      <c r="A51" s="117" t="s">
        <v>162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>
        <f t="shared" si="1"/>
        <v>0</v>
      </c>
    </row>
    <row r="52" spans="1:50" s="70" customFormat="1" ht="15" customHeight="1" x14ac:dyDescent="0.2">
      <c r="A52" s="117" t="s">
        <v>163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>
        <f t="shared" si="1"/>
        <v>0</v>
      </c>
    </row>
    <row r="53" spans="1:50" s="70" customFormat="1" ht="15.75" customHeight="1" x14ac:dyDescent="0.2">
      <c r="A53" s="117" t="s">
        <v>164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>
        <f t="shared" si="1"/>
        <v>0</v>
      </c>
    </row>
    <row r="54" spans="1:50" s="70" customFormat="1" ht="14.25" customHeight="1" x14ac:dyDescent="0.2">
      <c r="A54" s="108" t="s">
        <v>128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>
        <f t="shared" si="1"/>
        <v>0</v>
      </c>
    </row>
    <row r="55" spans="1:50" s="70" customFormat="1" ht="14.25" customHeight="1" x14ac:dyDescent="0.2">
      <c r="A55" s="136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137" t="s">
        <v>129</v>
      </c>
      <c r="AJ55" s="138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82"/>
      <c r="AL55" s="82"/>
      <c r="AM55" s="82"/>
      <c r="AN55" s="82"/>
    </row>
    <row r="56" spans="1:50" s="70" customFormat="1" ht="11.25" customHeight="1" x14ac:dyDescent="0.2">
      <c r="A56" s="139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140"/>
      <c r="AQ56" s="49"/>
      <c r="AR56" s="49"/>
      <c r="AS56" s="49"/>
      <c r="AT56" s="49"/>
      <c r="AU56" s="49"/>
      <c r="AV56" s="49"/>
      <c r="AW56" s="49"/>
      <c r="AX56" s="49"/>
    </row>
    <row r="57" spans="1:50" s="49" customFormat="1" ht="12.75" customHeight="1" x14ac:dyDescent="0.2">
      <c r="A57" s="141"/>
      <c r="B57" s="51"/>
      <c r="D57" s="141"/>
      <c r="E57" s="141"/>
      <c r="J57" s="141"/>
      <c r="K57" s="141"/>
      <c r="L57" s="141"/>
      <c r="T57" s="141"/>
      <c r="W57" s="51"/>
      <c r="Y57" s="141"/>
      <c r="AA57" s="51"/>
      <c r="AD57" s="141"/>
      <c r="AF57" s="142"/>
      <c r="AI57" s="53"/>
      <c r="AJ57" s="53"/>
      <c r="AK57" s="53"/>
    </row>
    <row r="58" spans="1:50" s="53" customFormat="1" ht="12.75" customHeight="1" x14ac:dyDescent="0.2"/>
    <row r="59" spans="1:50" s="53" customFormat="1" ht="12.75" customHeight="1" x14ac:dyDescent="0.2"/>
    <row r="60" spans="1:50" s="53" customFormat="1" ht="12.75" customHeight="1" x14ac:dyDescent="0.2"/>
    <row r="61" spans="1:50" s="53" customFormat="1" ht="12.75" customHeight="1" x14ac:dyDescent="0.2"/>
    <row r="62" spans="1:50" s="53" customFormat="1" ht="12.75" customHeight="1" x14ac:dyDescent="0.2"/>
    <row r="63" spans="1:50" s="53" customFormat="1" ht="12.75" customHeight="1" x14ac:dyDescent="0.2"/>
    <row r="64" spans="1:50" s="82" customFormat="1" ht="12.75" customHeight="1" x14ac:dyDescent="0.2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</row>
    <row r="65" spans="1:50" s="82" customFormat="1" ht="12.95" customHeight="1" x14ac:dyDescent="0.2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14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s="46" customFormat="1" ht="12.95" customHeight="1" x14ac:dyDescent="0.2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144"/>
      <c r="AA66" s="53"/>
      <c r="AB66" s="53"/>
      <c r="AC66" s="53"/>
      <c r="AD66" s="53"/>
      <c r="AE66" s="144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</row>
    <row r="67" spans="1:50" s="46" customFormat="1" ht="12.95" customHeight="1" x14ac:dyDescent="0.2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</row>
    <row r="68" spans="1:50" s="46" customFormat="1" ht="12.95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</row>
    <row r="69" spans="1:50" s="46" customFormat="1" ht="12.95" customHeight="1" x14ac:dyDescent="0.2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</row>
    <row r="70" spans="1:50" ht="12.9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</row>
    <row r="71" spans="1:50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</row>
    <row r="72" spans="1:50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</row>
    <row r="73" spans="1:50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</row>
    <row r="74" spans="1:50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</row>
    <row r="75" spans="1:50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</row>
    <row r="76" spans="1:50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</row>
    <row r="77" spans="1:50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</row>
    <row r="78" spans="1:50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</row>
    <row r="79" spans="1:50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</row>
    <row r="80" spans="1:50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</row>
    <row r="81" spans="1:50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</row>
    <row r="82" spans="1:50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</row>
    <row r="83" spans="1:50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</row>
    <row r="84" spans="1:50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</row>
    <row r="85" spans="1:50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</row>
    <row r="86" spans="1:50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</row>
    <row r="87" spans="1:50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</row>
    <row r="88" spans="1:50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</row>
    <row r="89" spans="1:50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</row>
    <row r="90" spans="1:50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</row>
    <row r="91" spans="1:50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</row>
    <row r="92" spans="1:50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</row>
    <row r="93" spans="1:50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</row>
    <row r="94" spans="1:50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</row>
    <row r="95" spans="1:50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</row>
    <row r="96" spans="1:50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</row>
    <row r="97" spans="1:50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</row>
    <row r="98" spans="1:50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</row>
    <row r="99" spans="1:50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</row>
    <row r="100" spans="1:50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</row>
    <row r="101" spans="1:50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</row>
    <row r="102" spans="1:50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</row>
    <row r="103" spans="1:50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</row>
    <row r="104" spans="1:50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</row>
    <row r="105" spans="1:50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</row>
    <row r="106" spans="1:50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</row>
    <row r="107" spans="1:50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</row>
    <row r="108" spans="1:50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</row>
    <row r="109" spans="1:50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</row>
    <row r="110" spans="1:50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</row>
    <row r="111" spans="1:50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</row>
    <row r="112" spans="1:50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</row>
    <row r="113" spans="1:50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</row>
    <row r="114" spans="1:50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</row>
    <row r="115" spans="1:50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</row>
    <row r="116" spans="1:50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</row>
    <row r="117" spans="1:50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</row>
    <row r="118" spans="1:50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</row>
    <row r="119" spans="1:50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</row>
    <row r="120" spans="1:50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</row>
    <row r="121" spans="1:50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</row>
    <row r="122" spans="1:50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</row>
    <row r="123" spans="1:50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</row>
    <row r="124" spans="1:50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</row>
    <row r="125" spans="1:50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</row>
    <row r="126" spans="1:50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</row>
    <row r="127" spans="1:50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</row>
    <row r="128" spans="1:50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</row>
    <row r="129" spans="1:50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</row>
    <row r="130" spans="1:50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</row>
    <row r="131" spans="1:50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</row>
    <row r="132" spans="1:50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</row>
    <row r="133" spans="1:50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</row>
    <row r="134" spans="1:50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</row>
    <row r="135" spans="1:50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</row>
    <row r="136" spans="1:50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</row>
    <row r="137" spans="1:50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</row>
    <row r="138" spans="1:50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</row>
    <row r="139" spans="1:50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</row>
    <row r="140" spans="1:50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</row>
    <row r="141" spans="1:50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</row>
    <row r="142" spans="1:50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</row>
    <row r="143" spans="1:50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</row>
    <row r="144" spans="1:50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</row>
    <row r="145" spans="1:50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</row>
    <row r="146" spans="1:50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</row>
    <row r="147" spans="1:50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</row>
    <row r="148" spans="1:50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</row>
    <row r="149" spans="1:50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</row>
    <row r="150" spans="1:50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</row>
    <row r="151" spans="1:50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</row>
  </sheetData>
  <mergeCells count="6">
    <mergeCell ref="M8:T8"/>
    <mergeCell ref="AK42:AK44"/>
    <mergeCell ref="A12:A13"/>
    <mergeCell ref="AK21:AK22"/>
    <mergeCell ref="AK23:AK24"/>
    <mergeCell ref="AK31:AK32"/>
  </mergeCells>
  <pageMargins left="0" right="0" top="0" bottom="0" header="0" footer="0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  <pageSetUpPr fitToPage="1"/>
  </sheetPr>
  <dimension ref="A1:AX151"/>
  <sheetViews>
    <sheetView zoomScale="110" zoomScaleNormal="110" workbookViewId="0">
      <pane ySplit="20" topLeftCell="A21" activePane="bottomLeft" state="frozen"/>
      <selection activeCell="A15" sqref="A15"/>
      <selection pane="bottomLeft" activeCell="N22" sqref="N22"/>
    </sheetView>
  </sheetViews>
  <sheetFormatPr baseColWidth="10" defaultColWidth="9.140625" defaultRowHeight="12.75" x14ac:dyDescent="0.2"/>
  <cols>
    <col min="1" max="1" width="13.42578125" style="13" customWidth="1"/>
    <col min="2" max="2" width="7" style="13" customWidth="1"/>
    <col min="3" max="3" width="6.140625" style="13" customWidth="1"/>
    <col min="4" max="4" width="6.42578125" style="13" customWidth="1"/>
    <col min="5" max="5" width="6.7109375" style="13" customWidth="1"/>
    <col min="6" max="6" width="8.42578125" style="13" customWidth="1"/>
    <col min="7" max="7" width="5.5703125" style="13" customWidth="1"/>
    <col min="8" max="8" width="6" style="13" customWidth="1"/>
    <col min="9" max="9" width="7.5703125" style="13" customWidth="1"/>
    <col min="10" max="10" width="7.140625" style="13" customWidth="1"/>
    <col min="11" max="11" width="6.5703125" style="13" customWidth="1"/>
    <col min="12" max="12" width="6.42578125" style="13" customWidth="1"/>
    <col min="13" max="13" width="6.140625" style="13" customWidth="1"/>
    <col min="14" max="14" width="7" style="13" customWidth="1"/>
    <col min="15" max="15" width="6.85546875" style="13" customWidth="1"/>
    <col min="16" max="17" width="5.7109375" style="13" customWidth="1"/>
    <col min="18" max="18" width="6.85546875" style="13" customWidth="1"/>
    <col min="19" max="19" width="4.5703125" style="13" customWidth="1"/>
    <col min="20" max="20" width="6.28515625" style="13" customWidth="1"/>
    <col min="21" max="21" width="6.7109375" style="13" customWidth="1"/>
    <col min="22" max="23" width="7.42578125" style="13" customWidth="1"/>
    <col min="24" max="24" width="6.7109375" style="13" customWidth="1"/>
    <col min="25" max="25" width="5.85546875" style="13" customWidth="1"/>
    <col min="26" max="26" width="5" style="13" customWidth="1"/>
    <col min="27" max="27" width="6.140625" style="13" customWidth="1"/>
    <col min="28" max="28" width="7.28515625" style="13" customWidth="1"/>
    <col min="29" max="29" width="6.140625" style="13" customWidth="1"/>
    <col min="30" max="30" width="6.28515625" style="13" customWidth="1"/>
    <col min="31" max="31" width="8" style="13" customWidth="1"/>
    <col min="32" max="32" width="7.5703125" style="13" customWidth="1"/>
    <col min="33" max="34" width="4.28515625" style="13" customWidth="1"/>
    <col min="35" max="35" width="3.7109375" style="13" customWidth="1"/>
    <col min="36" max="36" width="5.42578125" style="13" customWidth="1"/>
    <col min="37" max="37" width="4.140625" style="13" customWidth="1"/>
    <col min="38" max="38" width="4.85546875" style="13" customWidth="1"/>
    <col min="39" max="40" width="3.5703125" style="13" customWidth="1"/>
    <col min="41" max="41" width="3.7109375" style="13" customWidth="1"/>
    <col min="42" max="42" width="6.7109375" style="13" customWidth="1"/>
    <col min="43" max="43" width="4" style="13" customWidth="1"/>
    <col min="44" max="44" width="3.7109375" style="13" customWidth="1"/>
    <col min="45" max="45" width="4.42578125" style="13" customWidth="1"/>
    <col min="46" max="16384" width="9.140625" style="13"/>
  </cols>
  <sheetData>
    <row r="1" spans="1:42" s="70" customFormat="1" ht="15" customHeight="1" x14ac:dyDescent="0.25">
      <c r="B1" s="81" t="s">
        <v>165</v>
      </c>
      <c r="D1" s="82"/>
      <c r="E1" s="82"/>
      <c r="G1" s="82"/>
      <c r="I1" s="82"/>
      <c r="J1" s="82"/>
      <c r="K1" s="82"/>
      <c r="L1" s="82"/>
      <c r="M1" s="82"/>
      <c r="N1" s="82"/>
      <c r="O1" s="82"/>
      <c r="P1" s="83"/>
      <c r="Q1" s="83"/>
      <c r="R1" s="82"/>
      <c r="S1" s="82"/>
      <c r="T1" s="84" t="s">
        <v>115</v>
      </c>
      <c r="U1" s="85"/>
      <c r="V1" s="86"/>
      <c r="W1" s="87"/>
      <c r="Z1" s="82"/>
      <c r="AA1" s="82"/>
      <c r="AB1" s="82"/>
      <c r="AC1" s="82"/>
      <c r="AD1" s="82"/>
      <c r="AE1" s="80"/>
      <c r="AF1" s="82"/>
      <c r="AG1" s="86"/>
      <c r="AH1" s="82"/>
      <c r="AI1" s="82"/>
      <c r="AJ1" s="82"/>
      <c r="AK1" s="82"/>
      <c r="AL1" s="82"/>
      <c r="AM1" s="82"/>
      <c r="AN1" s="82"/>
      <c r="AO1" s="82"/>
      <c r="AP1" s="82"/>
    </row>
    <row r="2" spans="1:42" s="70" customFormat="1" ht="15" customHeight="1" x14ac:dyDescent="0.25">
      <c r="B2" s="81"/>
      <c r="D2" s="82"/>
      <c r="E2" s="82"/>
      <c r="G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6"/>
      <c r="U2" s="82" t="s">
        <v>115</v>
      </c>
      <c r="V2" s="86"/>
      <c r="W2" s="87"/>
      <c r="Z2" s="82"/>
      <c r="AA2" s="82"/>
      <c r="AB2" s="82"/>
      <c r="AC2" s="82"/>
      <c r="AD2" s="82"/>
      <c r="AE2" s="80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s="70" customFormat="1" ht="15" customHeight="1" x14ac:dyDescent="0.25">
      <c r="A3" s="86" t="s">
        <v>122</v>
      </c>
      <c r="B3" s="81"/>
      <c r="D3" s="82"/>
      <c r="E3" s="82"/>
      <c r="G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6"/>
      <c r="U3" s="82"/>
      <c r="V3" s="86"/>
      <c r="W3" s="87"/>
      <c r="Z3" s="82"/>
      <c r="AA3" s="82"/>
      <c r="AB3" s="82"/>
      <c r="AC3" s="82"/>
      <c r="AD3" s="82"/>
      <c r="AE3" s="80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</row>
    <row r="4" spans="1:42" s="70" customFormat="1" ht="15" customHeight="1" x14ac:dyDescent="0.25">
      <c r="A4" s="86" t="s">
        <v>123</v>
      </c>
      <c r="B4" s="82"/>
      <c r="C4" s="82"/>
      <c r="D4" s="82"/>
      <c r="E4" s="82"/>
      <c r="F4" s="86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0" t="s">
        <v>115</v>
      </c>
      <c r="V4" s="86"/>
      <c r="W4" s="82"/>
      <c r="Z4" s="82"/>
      <c r="AB4" s="88"/>
      <c r="AC4" s="82"/>
      <c r="AD4" s="82"/>
      <c r="AE4" s="80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</row>
    <row r="5" spans="1:42" s="70" customFormat="1" ht="15" customHeight="1" x14ac:dyDescent="0.25">
      <c r="B5" s="86"/>
      <c r="C5" s="82"/>
      <c r="D5" s="82"/>
      <c r="E5" s="82"/>
      <c r="F5" s="86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9"/>
      <c r="S5" s="89"/>
      <c r="T5" s="88"/>
      <c r="V5" s="82"/>
      <c r="W5" s="82"/>
      <c r="Z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s="70" customFormat="1" ht="15" customHeight="1" x14ac:dyDescent="0.2">
      <c r="A6" s="90"/>
      <c r="B6" s="82"/>
      <c r="C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6"/>
      <c r="U6" s="80"/>
      <c r="V6" s="82"/>
      <c r="W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</row>
    <row r="7" spans="1:42" s="70" customFormat="1" ht="15" customHeight="1" x14ac:dyDescent="0.2">
      <c r="A7" s="82"/>
      <c r="B7" s="82"/>
      <c r="C7" s="82"/>
      <c r="D7" s="80"/>
      <c r="E7" s="80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</row>
    <row r="8" spans="1:42" s="70" customFormat="1" ht="22.5" customHeight="1" x14ac:dyDescent="0.3">
      <c r="A8" s="86" t="s">
        <v>190</v>
      </c>
      <c r="B8" s="82"/>
      <c r="C8" s="165"/>
      <c r="D8" s="166"/>
      <c r="E8" s="166"/>
      <c r="F8" s="165"/>
      <c r="G8" s="166"/>
      <c r="H8" s="166"/>
      <c r="I8" s="167"/>
      <c r="J8" s="168"/>
      <c r="K8" s="168"/>
      <c r="L8" s="168"/>
      <c r="M8" s="211">
        <v>40987</v>
      </c>
      <c r="N8" s="212"/>
      <c r="O8" s="212"/>
      <c r="P8" s="212"/>
      <c r="Q8" s="212"/>
      <c r="R8" s="212"/>
      <c r="S8" s="212"/>
      <c r="T8" s="212"/>
      <c r="U8" s="165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82"/>
      <c r="AL8" s="82"/>
      <c r="AM8" s="82"/>
      <c r="AN8" s="82"/>
      <c r="AO8" s="82"/>
      <c r="AP8" s="82"/>
    </row>
    <row r="9" spans="1:42" s="70" customFormat="1" ht="11.25" customHeight="1" x14ac:dyDescent="0.2">
      <c r="A9" s="86"/>
      <c r="B9" s="82"/>
      <c r="C9" s="82"/>
      <c r="D9" s="93"/>
      <c r="E9" s="93"/>
      <c r="F9" s="53"/>
      <c r="G9" s="94"/>
      <c r="H9" s="95"/>
      <c r="I9" s="95"/>
      <c r="J9" s="95"/>
      <c r="K9" s="95"/>
      <c r="L9" s="95"/>
      <c r="M9" s="82"/>
      <c r="O9" s="96"/>
      <c r="P9" s="97"/>
      <c r="Q9" s="97"/>
      <c r="R9" s="82"/>
      <c r="S9" s="82"/>
      <c r="T9" s="82"/>
      <c r="U9" s="82"/>
      <c r="V9" s="97"/>
      <c r="W9" s="82"/>
      <c r="X9" s="82"/>
      <c r="Y9" s="82"/>
      <c r="Z9" s="82"/>
      <c r="AA9" s="82"/>
      <c r="AB9" s="82"/>
      <c r="AC9" s="82"/>
      <c r="AF9" s="82"/>
      <c r="AG9" s="155"/>
      <c r="AH9" s="156"/>
      <c r="AI9" s="53"/>
      <c r="AJ9" s="53"/>
      <c r="AK9" s="97"/>
      <c r="AL9" s="53"/>
      <c r="AM9" s="53"/>
      <c r="AN9" s="53"/>
      <c r="AO9" s="97"/>
      <c r="AP9" s="82"/>
    </row>
    <row r="10" spans="1:42" s="70" customFormat="1" ht="11.25" customHeight="1" x14ac:dyDescent="0.2">
      <c r="A10" s="86"/>
      <c r="B10" s="98"/>
      <c r="C10" s="97"/>
      <c r="D10" s="97"/>
      <c r="E10" s="97"/>
      <c r="G10" s="94"/>
      <c r="H10" s="97"/>
      <c r="I10" s="97"/>
      <c r="J10" s="97"/>
      <c r="K10" s="97"/>
      <c r="L10" s="97"/>
      <c r="M10" s="97"/>
      <c r="N10" s="97"/>
      <c r="O10" s="96"/>
      <c r="P10" s="97"/>
      <c r="Q10" s="97"/>
      <c r="R10" s="98"/>
      <c r="S10" s="98"/>
      <c r="T10" s="99"/>
      <c r="U10" s="98"/>
      <c r="V10" s="97"/>
      <c r="W10" s="97"/>
      <c r="X10" s="97"/>
      <c r="Y10" s="97"/>
      <c r="Z10" s="97"/>
      <c r="AA10" s="50"/>
      <c r="AB10" s="50"/>
      <c r="AC10" s="97"/>
      <c r="AD10" s="97"/>
      <c r="AE10" s="98"/>
      <c r="AF10" s="97"/>
      <c r="AG10" s="156"/>
      <c r="AH10" s="156"/>
      <c r="AI10" s="97"/>
      <c r="AJ10" s="97"/>
      <c r="AK10" s="97"/>
      <c r="AL10" s="97"/>
      <c r="AM10" s="97"/>
      <c r="AN10" s="97"/>
      <c r="AO10" s="97"/>
      <c r="AP10" s="82"/>
    </row>
    <row r="11" spans="1:42" s="70" customFormat="1" ht="15.75" customHeight="1" x14ac:dyDescent="0.2">
      <c r="A11" s="163" t="s">
        <v>191</v>
      </c>
      <c r="B11" s="97"/>
      <c r="C11" s="97"/>
      <c r="D11" s="97"/>
      <c r="E11" s="97"/>
      <c r="F11" s="97"/>
      <c r="G11" s="97"/>
      <c r="H11" s="97"/>
      <c r="I11" s="97"/>
      <c r="J11" s="97"/>
      <c r="K11" s="49"/>
      <c r="L11" s="97"/>
      <c r="M11" s="97"/>
      <c r="N11" s="97"/>
      <c r="O11" s="96"/>
      <c r="P11" s="97"/>
      <c r="Q11" s="97"/>
      <c r="R11" s="97"/>
      <c r="S11" s="97"/>
      <c r="T11" s="99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156"/>
      <c r="AH11" s="156"/>
      <c r="AI11" s="96"/>
      <c r="AJ11" s="97"/>
      <c r="AK11" s="96"/>
      <c r="AL11" s="97"/>
      <c r="AM11" s="97"/>
      <c r="AN11" s="97"/>
      <c r="AO11" s="97"/>
      <c r="AP11" s="53"/>
    </row>
    <row r="12" spans="1:42" s="70" customFormat="1" ht="12" customHeight="1" x14ac:dyDescent="0.2">
      <c r="A12" s="207">
        <f>AJ16+AJ54</f>
        <v>115</v>
      </c>
      <c r="B12" s="97"/>
      <c r="C12" s="96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158"/>
      <c r="AG12" s="156"/>
      <c r="AH12" s="157"/>
      <c r="AI12" s="96"/>
      <c r="AJ12" s="97"/>
      <c r="AK12" s="97"/>
      <c r="AL12" s="97"/>
      <c r="AM12" s="97"/>
      <c r="AN12" s="97"/>
      <c r="AO12" s="97"/>
      <c r="AP12" s="53"/>
    </row>
    <row r="13" spans="1:42" s="70" customFormat="1" ht="27" customHeight="1" x14ac:dyDescent="0.2">
      <c r="A13" s="208"/>
      <c r="B13" s="164" t="str">
        <f>'DECLINAISON '!A6</f>
        <v>Normal</v>
      </c>
      <c r="C13" s="147" t="str">
        <f>'DECLINAISON '!A10</f>
        <v>Hypo</v>
      </c>
      <c r="D13" s="147" t="str">
        <f>'DECLINAISON '!A11</f>
        <v>hypocholesterol</v>
      </c>
      <c r="E13" s="147" t="str">
        <f>'DECLINAISON '!A43</f>
        <v>cholesterol mixé</v>
      </c>
      <c r="F13" s="148" t="str">
        <f>'DECLINAISON '!A44</f>
        <v>Diabétique s/œuf mixé</v>
      </c>
      <c r="G13" s="148" t="str">
        <f>'DECLINAISON '!A19</f>
        <v>hypo fibre</v>
      </c>
      <c r="H13" s="149" t="str">
        <f>'DECLINAISON '!A12</f>
        <v>hypo source*</v>
      </c>
      <c r="I13" s="149" t="str">
        <f>'DECLINAISON '!A22</f>
        <v>hypo s/sel</v>
      </c>
      <c r="J13" s="150" t="str">
        <f>'DECLINAISON '!A46</f>
        <v>hypo mixé</v>
      </c>
      <c r="K13" s="150" t="str">
        <f>'DECLINAISON '!A27</f>
        <v>s/poisson</v>
      </c>
      <c r="L13" s="151" t="str">
        <f>'DECLINAISON '!A47</f>
        <v>mixé s/poisson</v>
      </c>
      <c r="M13" s="150" t="str">
        <f>'DECLINAISON '!A48</f>
        <v>mixé s/poisson s/pate</v>
      </c>
      <c r="N13" s="150" t="str">
        <f>'DECLINAISON '!A41</f>
        <v>que fibre</v>
      </c>
      <c r="O13" s="150" t="str">
        <f>'DECLINAISON '!A42</f>
        <v>Mixé</v>
      </c>
      <c r="P13" s="150" t="str">
        <f>'DECLINAISON '!A45</f>
        <v>Mixé fibre</v>
      </c>
      <c r="Q13" s="150"/>
      <c r="R13" s="150" t="str">
        <f>'DECLINAISON '!A55</f>
        <v>Mme Rault</v>
      </c>
      <c r="S13" s="150" t="str">
        <f>'DECLINAISON '!A58</f>
        <v>Mme Jenvrin</v>
      </c>
      <c r="T13" s="150" t="str">
        <f>'DECLINAISON '!A39</f>
        <v>s/lactose - fec - viande</v>
      </c>
      <c r="U13" s="152" t="str">
        <f>'DECLINAISON '!A34</f>
        <v>s/jambon</v>
      </c>
      <c r="V13" s="152" t="str">
        <f>'DECLINAISON '!A35</f>
        <v>s/purée</v>
      </c>
      <c r="W13" s="152" t="str">
        <f>'DECLINAISON '!A36</f>
        <v>s/acide</v>
      </c>
      <c r="X13" s="152" t="str">
        <f>'DECLINAISON '!A29</f>
        <v>s/bœuf</v>
      </c>
      <c r="Y13" s="152" t="str">
        <f>'DECLINAISON '!A30</f>
        <v>s/œuf</v>
      </c>
      <c r="Z13" s="150" t="str">
        <f>'DECLINAISON '!A57</f>
        <v>M Lanos</v>
      </c>
      <c r="AA13" s="150" t="str">
        <f>'DECLINAISON '!A56</f>
        <v>Mr Gougault</v>
      </c>
      <c r="AB13" s="151" t="str">
        <f>'DECLINAISON '!A49</f>
        <v>s/ acide mixé</v>
      </c>
      <c r="AC13" s="150" t="str">
        <f>'DECLINAISON '!A50</f>
        <v>s/acide mixé fibre</v>
      </c>
      <c r="AD13" s="151" t="str">
        <f>'DECLINAISON '!A7</f>
        <v>Prélèvement</v>
      </c>
      <c r="AE13" s="151" t="str">
        <f>'DECLINAISON '!A8</f>
        <v>Prélevement mixé</v>
      </c>
      <c r="AF13" s="174" t="str">
        <f>'DECLINAISON '!A9</f>
        <v>Prélèvement régime</v>
      </c>
      <c r="AG13" s="159"/>
      <c r="AH13" s="159" t="s">
        <v>185</v>
      </c>
      <c r="AI13" s="159" t="s">
        <v>186</v>
      </c>
      <c r="AJ13" s="106" t="s">
        <v>114</v>
      </c>
    </row>
    <row r="14" spans="1:42" s="70" customFormat="1" ht="15.75" customHeight="1" x14ac:dyDescent="0.2">
      <c r="A14" s="101" t="s">
        <v>130</v>
      </c>
      <c r="B14" s="102">
        <v>39</v>
      </c>
      <c r="C14" s="102">
        <v>3</v>
      </c>
      <c r="D14" s="102">
        <v>2</v>
      </c>
      <c r="E14" s="102">
        <v>1</v>
      </c>
      <c r="F14" s="102">
        <v>1</v>
      </c>
      <c r="G14" s="102"/>
      <c r="H14" s="102">
        <v>1</v>
      </c>
      <c r="I14" s="102"/>
      <c r="J14" s="102"/>
      <c r="K14" s="103">
        <v>3</v>
      </c>
      <c r="L14" s="102"/>
      <c r="M14" s="102"/>
      <c r="N14" s="103">
        <v>1</v>
      </c>
      <c r="O14" s="102">
        <v>6</v>
      </c>
      <c r="P14" s="102">
        <v>7</v>
      </c>
      <c r="Q14" s="102"/>
      <c r="R14" s="102"/>
      <c r="S14" s="102"/>
      <c r="T14" s="103"/>
      <c r="U14" s="154"/>
      <c r="V14" s="154"/>
      <c r="W14" s="103">
        <v>1</v>
      </c>
      <c r="X14" s="103">
        <v>1</v>
      </c>
      <c r="Y14" s="103"/>
      <c r="Z14" s="103"/>
      <c r="AA14" s="103">
        <v>2</v>
      </c>
      <c r="AB14" s="103">
        <v>2</v>
      </c>
      <c r="AC14" s="103"/>
      <c r="AD14" s="103"/>
      <c r="AE14" s="103"/>
      <c r="AF14" s="103">
        <v>1</v>
      </c>
      <c r="AG14" s="103"/>
      <c r="AH14" s="103"/>
      <c r="AI14" s="103">
        <v>1</v>
      </c>
      <c r="AJ14" s="104">
        <f>SUM(B14:AI14)</f>
        <v>72</v>
      </c>
      <c r="AK14" s="82"/>
    </row>
    <row r="15" spans="1:42" s="82" customFormat="1" ht="15.75" customHeight="1" x14ac:dyDescent="0.2">
      <c r="A15" s="101" t="s">
        <v>131</v>
      </c>
      <c r="B15" s="105">
        <v>27</v>
      </c>
      <c r="C15" s="100">
        <v>3</v>
      </c>
      <c r="D15" s="100"/>
      <c r="E15" s="106"/>
      <c r="F15" s="100"/>
      <c r="G15" s="100"/>
      <c r="H15" s="100"/>
      <c r="I15" s="100">
        <v>1</v>
      </c>
      <c r="J15" s="100">
        <v>1</v>
      </c>
      <c r="K15" s="100">
        <v>2</v>
      </c>
      <c r="L15" s="100"/>
      <c r="M15" s="100">
        <v>1</v>
      </c>
      <c r="N15" s="106">
        <v>0</v>
      </c>
      <c r="O15" s="106">
        <v>6</v>
      </c>
      <c r="P15" s="106"/>
      <c r="Q15" s="106"/>
      <c r="R15" s="106"/>
      <c r="S15" s="100"/>
      <c r="T15" s="100"/>
      <c r="U15" s="107"/>
      <c r="V15" s="107"/>
      <c r="W15" s="106"/>
      <c r="X15" s="100"/>
      <c r="Y15" s="100">
        <v>0</v>
      </c>
      <c r="Z15" s="106"/>
      <c r="AA15" s="106"/>
      <c r="AB15" s="106"/>
      <c r="AC15" s="106">
        <v>1</v>
      </c>
      <c r="AD15" s="106">
        <v>1</v>
      </c>
      <c r="AE15" s="106"/>
      <c r="AF15" s="106"/>
      <c r="AG15" s="106"/>
      <c r="AH15" s="106"/>
      <c r="AI15" s="106"/>
      <c r="AJ15" s="104">
        <f>SUM(B15:AI15)</f>
        <v>43</v>
      </c>
      <c r="AK15" s="70"/>
    </row>
    <row r="16" spans="1:42" s="82" customFormat="1" ht="12.75" customHeight="1" x14ac:dyDescent="0.2">
      <c r="A16" s="108" t="s">
        <v>126</v>
      </c>
      <c r="B16" s="109">
        <f>SUM(B14:B15)</f>
        <v>66</v>
      </c>
      <c r="C16" s="109">
        <f t="shared" ref="C16:AI16" si="0">SUM(C14:C15)</f>
        <v>6</v>
      </c>
      <c r="D16" s="109">
        <f t="shared" si="0"/>
        <v>2</v>
      </c>
      <c r="E16" s="109">
        <f t="shared" si="0"/>
        <v>1</v>
      </c>
      <c r="F16" s="109">
        <f t="shared" si="0"/>
        <v>1</v>
      </c>
      <c r="G16" s="109">
        <f t="shared" si="0"/>
        <v>0</v>
      </c>
      <c r="H16" s="109">
        <f t="shared" si="0"/>
        <v>1</v>
      </c>
      <c r="I16" s="109">
        <f t="shared" si="0"/>
        <v>1</v>
      </c>
      <c r="J16" s="109">
        <f t="shared" si="0"/>
        <v>1</v>
      </c>
      <c r="K16" s="109">
        <f t="shared" si="0"/>
        <v>5</v>
      </c>
      <c r="L16" s="109">
        <f t="shared" si="0"/>
        <v>0</v>
      </c>
      <c r="M16" s="109">
        <f t="shared" si="0"/>
        <v>1</v>
      </c>
      <c r="N16" s="109">
        <f t="shared" si="0"/>
        <v>1</v>
      </c>
      <c r="O16" s="109">
        <f t="shared" si="0"/>
        <v>12</v>
      </c>
      <c r="P16" s="109">
        <f t="shared" si="0"/>
        <v>7</v>
      </c>
      <c r="Q16" s="109"/>
      <c r="R16" s="109">
        <f t="shared" si="0"/>
        <v>0</v>
      </c>
      <c r="S16" s="109">
        <f t="shared" si="0"/>
        <v>0</v>
      </c>
      <c r="T16" s="109">
        <f t="shared" si="0"/>
        <v>0</v>
      </c>
      <c r="U16" s="110">
        <f t="shared" si="0"/>
        <v>0</v>
      </c>
      <c r="V16" s="110">
        <f t="shared" si="0"/>
        <v>0</v>
      </c>
      <c r="W16" s="109">
        <f t="shared" si="0"/>
        <v>1</v>
      </c>
      <c r="X16" s="109">
        <f t="shared" si="0"/>
        <v>1</v>
      </c>
      <c r="Y16" s="109">
        <f t="shared" si="0"/>
        <v>0</v>
      </c>
      <c r="Z16" s="109">
        <f t="shared" si="0"/>
        <v>0</v>
      </c>
      <c r="AA16" s="109">
        <f t="shared" si="0"/>
        <v>2</v>
      </c>
      <c r="AB16" s="109">
        <f t="shared" si="0"/>
        <v>2</v>
      </c>
      <c r="AC16" s="109">
        <f t="shared" si="0"/>
        <v>1</v>
      </c>
      <c r="AD16" s="109">
        <f t="shared" si="0"/>
        <v>1</v>
      </c>
      <c r="AE16" s="109">
        <f t="shared" si="0"/>
        <v>0</v>
      </c>
      <c r="AF16" s="109">
        <f t="shared" si="0"/>
        <v>1</v>
      </c>
      <c r="AG16" s="109"/>
      <c r="AH16" s="109"/>
      <c r="AI16" s="109">
        <f t="shared" si="0"/>
        <v>1</v>
      </c>
      <c r="AJ16" s="111">
        <f>AJ14+AJ15</f>
        <v>115</v>
      </c>
      <c r="AK16" s="53"/>
      <c r="AL16" s="53"/>
      <c r="AM16" s="53"/>
      <c r="AN16" s="53"/>
      <c r="AO16" s="53"/>
      <c r="AP16" s="53"/>
    </row>
    <row r="17" spans="1:42" s="82" customFormat="1" ht="8.25" customHeight="1" x14ac:dyDescent="0.2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4"/>
      <c r="W17" s="114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60"/>
      <c r="AL17" s="160"/>
      <c r="AM17" s="160"/>
      <c r="AN17" s="160"/>
      <c r="AO17" s="160"/>
      <c r="AP17" s="52"/>
    </row>
    <row r="18" spans="1:42" s="82" customFormat="1" ht="12.75" customHeight="1" x14ac:dyDescent="0.2">
      <c r="A18" s="115"/>
      <c r="B18" s="97"/>
      <c r="C18" s="116"/>
      <c r="D18" s="97"/>
      <c r="E18" s="116"/>
      <c r="F18" s="116"/>
      <c r="G18" s="116"/>
      <c r="H18" s="116"/>
      <c r="I18" s="116"/>
      <c r="J18" s="116"/>
      <c r="K18" s="116"/>
      <c r="L18" s="97"/>
      <c r="M18" s="97"/>
      <c r="N18" s="97"/>
      <c r="O18" s="96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158"/>
      <c r="AF18" s="158"/>
      <c r="AG18" s="158"/>
      <c r="AH18" s="158"/>
      <c r="AI18" s="96"/>
      <c r="AJ18" s="116"/>
      <c r="AK18" s="96"/>
      <c r="AL18" s="116"/>
      <c r="AM18" s="116"/>
      <c r="AN18" s="116"/>
      <c r="AO18" s="96"/>
    </row>
    <row r="19" spans="1:42" s="82" customFormat="1" ht="12" customHeight="1" x14ac:dyDescent="0.2">
      <c r="A19" s="115"/>
      <c r="B19" s="97"/>
      <c r="C19" s="96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158"/>
      <c r="AG19" s="158"/>
      <c r="AH19" s="158"/>
      <c r="AI19" s="97"/>
      <c r="AJ19" s="53"/>
    </row>
    <row r="20" spans="1:42" s="82" customFormat="1" ht="26.25" customHeight="1" x14ac:dyDescent="0.2">
      <c r="A20" s="115"/>
      <c r="B20" s="150" t="str">
        <f>B13</f>
        <v>Normal</v>
      </c>
      <c r="C20" s="150" t="str">
        <f>C13</f>
        <v>Hypo</v>
      </c>
      <c r="D20" s="150" t="str">
        <f>D13</f>
        <v>hypocholesterol</v>
      </c>
      <c r="E20" s="150" t="str">
        <f>'DECLINAISON '!A14</f>
        <v>Diabétique</v>
      </c>
      <c r="F20" s="150" t="str">
        <f>'DECLINAISON '!A15</f>
        <v>hypo -diabétique</v>
      </c>
      <c r="G20" s="150" t="str">
        <f>'DECLINAISON '!A21</f>
        <v>hyper calorique</v>
      </c>
      <c r="H20" s="150" t="str">
        <f>'DECLINAISON '!A23</f>
        <v>S/sel</v>
      </c>
      <c r="I20" s="150" t="str">
        <f>'DECLINAISON '!A26</f>
        <v>s/porc</v>
      </c>
      <c r="J20" s="150" t="str">
        <f>'DECLINAISON '!A24</f>
        <v>diabétique s/sel</v>
      </c>
      <c r="K20" s="150" t="str">
        <f>'DECLINAISON '!A22</f>
        <v>hypo s/sel</v>
      </c>
      <c r="L20" s="150" t="str">
        <f>'DECLINAISON '!A17</f>
        <v>choles s/sel s/sucre</v>
      </c>
      <c r="M20" s="150" t="str">
        <f>'DECLINAISON '!A27</f>
        <v>s/poisson</v>
      </c>
      <c r="N20" s="150" t="str">
        <f>'DECLINAISON '!A40</f>
        <v>que féculent</v>
      </c>
      <c r="O20" s="150" t="str">
        <f>'DECLINAISON '!A41</f>
        <v>que fibre</v>
      </c>
      <c r="P20" s="150" t="str">
        <f>'DECLINAISON '!A42</f>
        <v>Mixé</v>
      </c>
      <c r="Q20" s="150" t="str">
        <f>'DECLINAISON '!A51</f>
        <v>Mixé AUBEPINE</v>
      </c>
      <c r="R20" s="150" t="str">
        <f>'DECLINAISON '!A18</f>
        <v>hypo &amp; cholestérol</v>
      </c>
      <c r="S20" s="153" t="str">
        <f>'DECLINAISON '!A37</f>
        <v>s/gaz</v>
      </c>
      <c r="T20" s="150" t="str">
        <f>'DECLINAISON '!A26</f>
        <v>s/porc</v>
      </c>
      <c r="U20" s="150" t="str">
        <f>'DECLINAISON '!A28</f>
        <v>s/lactose</v>
      </c>
      <c r="V20" s="150" t="str">
        <f>'DECLINAISON '!A32</f>
        <v>s/champignon</v>
      </c>
      <c r="W20" s="150" t="str">
        <f>'DECLINAISON '!A33</f>
        <v>s/fruit de mer</v>
      </c>
      <c r="X20" s="150" t="str">
        <f>'DECLINAISON '!A38</f>
        <v>s/feculent</v>
      </c>
      <c r="Y20" s="150" t="str">
        <f>'DECLINAISON '!A31</f>
        <v>s/fraise</v>
      </c>
      <c r="Z20" s="150" t="str">
        <f>'DECLINAISON '!A52</f>
        <v>M Lorimier</v>
      </c>
      <c r="AA20" s="150" t="str">
        <f>'DECLINAISON '!A53</f>
        <v>M bouvier</v>
      </c>
      <c r="AB20" s="150" t="str">
        <f>'DECLINAISON '!A54</f>
        <v xml:space="preserve">Mme  Corbin </v>
      </c>
      <c r="AC20" s="150"/>
      <c r="AD20" s="151" t="str">
        <f>AD13</f>
        <v>Prélèvement</v>
      </c>
      <c r="AE20" s="151" t="str">
        <f>AE13</f>
        <v>Prélevement mixé</v>
      </c>
      <c r="AF20" s="174" t="str">
        <f>AF13</f>
        <v>Prélèvement régime</v>
      </c>
      <c r="AG20" s="159"/>
      <c r="AH20" s="159" t="s">
        <v>185</v>
      </c>
      <c r="AI20" s="161" t="s">
        <v>186</v>
      </c>
      <c r="AJ20" s="162" t="s">
        <v>114</v>
      </c>
    </row>
    <row r="21" spans="1:42" s="70" customFormat="1" ht="15.95" customHeight="1" x14ac:dyDescent="0.2">
      <c r="A21" s="117" t="s">
        <v>132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>
        <f t="shared" ref="AJ21:AJ54" si="1">SUM(B21:AI21)</f>
        <v>0</v>
      </c>
      <c r="AK21" s="209">
        <f>AJ21+AJ22</f>
        <v>0</v>
      </c>
      <c r="AL21" s="118"/>
    </row>
    <row r="22" spans="1:42" s="70" customFormat="1" ht="15.95" customHeight="1" x14ac:dyDescent="0.2">
      <c r="A22" s="117" t="s">
        <v>133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>
        <f t="shared" si="1"/>
        <v>0</v>
      </c>
      <c r="AK22" s="210"/>
      <c r="AL22" s="118"/>
    </row>
    <row r="23" spans="1:42" s="70" customFormat="1" ht="15.95" customHeight="1" x14ac:dyDescent="0.2">
      <c r="A23" s="117" t="s">
        <v>134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>
        <f t="shared" si="1"/>
        <v>0</v>
      </c>
      <c r="AK23" s="204">
        <f>AJ23+AJ24</f>
        <v>0</v>
      </c>
      <c r="AL23" s="118"/>
    </row>
    <row r="24" spans="1:42" s="70" customFormat="1" ht="15.95" customHeight="1" x14ac:dyDescent="0.2">
      <c r="A24" s="117" t="s">
        <v>135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>
        <f t="shared" si="1"/>
        <v>0</v>
      </c>
      <c r="AK24" s="206"/>
      <c r="AL24" s="118"/>
    </row>
    <row r="25" spans="1:42" s="70" customFormat="1" ht="15.95" customHeight="1" x14ac:dyDescent="0.2">
      <c r="A25" s="117" t="s">
        <v>136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>
        <f t="shared" si="1"/>
        <v>0</v>
      </c>
      <c r="AK25" s="118"/>
    </row>
    <row r="26" spans="1:42" s="70" customFormat="1" ht="15.95" customHeight="1" x14ac:dyDescent="0.2">
      <c r="A26" s="117" t="s">
        <v>137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>
        <f t="shared" si="1"/>
        <v>0</v>
      </c>
      <c r="AK26" s="118"/>
    </row>
    <row r="27" spans="1:42" s="70" customFormat="1" ht="15.95" customHeight="1" x14ac:dyDescent="0.2">
      <c r="A27" s="117" t="s">
        <v>138</v>
      </c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>
        <f t="shared" si="1"/>
        <v>0</v>
      </c>
      <c r="AK27" s="118"/>
    </row>
    <row r="28" spans="1:42" s="70" customFormat="1" ht="15.95" customHeight="1" x14ac:dyDescent="0.2">
      <c r="A28" s="117" t="s">
        <v>139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G28" s="104"/>
      <c r="AH28" s="104"/>
      <c r="AI28" s="104"/>
      <c r="AJ28" s="104">
        <f t="shared" si="1"/>
        <v>0</v>
      </c>
      <c r="AK28" s="118"/>
    </row>
    <row r="29" spans="1:42" s="70" customFormat="1" ht="15.95" customHeight="1" x14ac:dyDescent="0.2">
      <c r="A29" s="117" t="s">
        <v>140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>
        <f t="shared" si="1"/>
        <v>0</v>
      </c>
      <c r="AK29" s="118"/>
    </row>
    <row r="30" spans="1:42" s="70" customFormat="1" ht="15.95" customHeight="1" x14ac:dyDescent="0.2">
      <c r="A30" s="117" t="s">
        <v>141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>
        <f t="shared" si="1"/>
        <v>0</v>
      </c>
      <c r="AK30" s="119"/>
    </row>
    <row r="31" spans="1:42" s="70" customFormat="1" ht="15.95" customHeight="1" x14ac:dyDescent="0.2">
      <c r="A31" s="117" t="s">
        <v>142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>
        <f t="shared" si="1"/>
        <v>0</v>
      </c>
      <c r="AK31" s="204">
        <f>AJ31+AJ32</f>
        <v>0</v>
      </c>
    </row>
    <row r="32" spans="1:42" s="70" customFormat="1" ht="15.95" customHeight="1" x14ac:dyDescent="0.2">
      <c r="A32" s="117" t="s">
        <v>143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>
        <f t="shared" si="1"/>
        <v>0</v>
      </c>
      <c r="AK32" s="206"/>
      <c r="AL32" s="119"/>
    </row>
    <row r="33" spans="1:39" s="70" customFormat="1" ht="15.95" customHeight="1" x14ac:dyDescent="0.2">
      <c r="A33" s="117" t="s">
        <v>144</v>
      </c>
      <c r="B33" s="106"/>
      <c r="C33" s="145"/>
      <c r="D33" s="145"/>
      <c r="E33" s="145"/>
      <c r="F33" s="145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4"/>
      <c r="W33" s="104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4">
        <f t="shared" si="1"/>
        <v>0</v>
      </c>
      <c r="AK33" s="120"/>
      <c r="AL33" s="121"/>
      <c r="AM33" s="121"/>
    </row>
    <row r="34" spans="1:39" s="70" customFormat="1" ht="15.95" customHeight="1" x14ac:dyDescent="0.2">
      <c r="A34" s="117" t="s">
        <v>145</v>
      </c>
      <c r="B34" s="106"/>
      <c r="C34" s="145"/>
      <c r="D34" s="145"/>
      <c r="E34" s="145"/>
      <c r="F34" s="14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4"/>
      <c r="W34" s="104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4">
        <f t="shared" si="1"/>
        <v>0</v>
      </c>
      <c r="AK34" s="120"/>
      <c r="AL34" s="121"/>
      <c r="AM34" s="121"/>
    </row>
    <row r="35" spans="1:39" s="70" customFormat="1" ht="15.95" customHeight="1" x14ac:dyDescent="0.2">
      <c r="A35" s="117" t="s">
        <v>146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>
        <f t="shared" si="1"/>
        <v>0</v>
      </c>
      <c r="AK35" s="119"/>
    </row>
    <row r="36" spans="1:39" s="51" customFormat="1" ht="15.95" customHeight="1" x14ac:dyDescent="0.2">
      <c r="A36" s="117" t="s">
        <v>147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>
        <f t="shared" si="1"/>
        <v>0</v>
      </c>
      <c r="AK36" s="122"/>
    </row>
    <row r="37" spans="1:39" s="51" customFormat="1" ht="15.95" customHeight="1" thickBot="1" x14ac:dyDescent="0.25">
      <c r="A37" s="117" t="s">
        <v>148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>
        <f t="shared" si="1"/>
        <v>0</v>
      </c>
      <c r="AK37" s="122"/>
    </row>
    <row r="38" spans="1:39" s="70" customFormat="1" ht="15.75" customHeight="1" x14ac:dyDescent="0.2">
      <c r="A38" s="117" t="s">
        <v>149</v>
      </c>
      <c r="B38" s="124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6">
        <f t="shared" si="1"/>
        <v>0</v>
      </c>
      <c r="AK38" s="119"/>
    </row>
    <row r="39" spans="1:39" s="70" customFormat="1" ht="15.95" customHeight="1" x14ac:dyDescent="0.2">
      <c r="A39" s="117" t="s">
        <v>150</v>
      </c>
      <c r="B39" s="127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28">
        <f t="shared" si="1"/>
        <v>0</v>
      </c>
      <c r="AK39" s="119"/>
    </row>
    <row r="40" spans="1:39" s="70" customFormat="1" ht="15.95" customHeight="1" x14ac:dyDescent="0.2">
      <c r="A40" s="117" t="s">
        <v>151</v>
      </c>
      <c r="B40" s="127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28">
        <f t="shared" si="1"/>
        <v>0</v>
      </c>
      <c r="AK40" s="119"/>
    </row>
    <row r="41" spans="1:39" s="70" customFormat="1" ht="15.95" customHeight="1" thickBot="1" x14ac:dyDescent="0.25">
      <c r="A41" s="117" t="s">
        <v>152</v>
      </c>
      <c r="B41" s="12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1">
        <f t="shared" si="1"/>
        <v>0</v>
      </c>
      <c r="AK41" s="119"/>
    </row>
    <row r="42" spans="1:39" s="70" customFormat="1" ht="15.95" customHeight="1" x14ac:dyDescent="0.2">
      <c r="A42" s="117" t="s">
        <v>153</v>
      </c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>
        <f t="shared" si="1"/>
        <v>0</v>
      </c>
      <c r="AK42" s="204">
        <f>AJ42+AJ43+AJ44</f>
        <v>0</v>
      </c>
      <c r="AL42" s="118"/>
    </row>
    <row r="43" spans="1:39" s="70" customFormat="1" ht="15.95" customHeight="1" x14ac:dyDescent="0.2">
      <c r="A43" s="117" t="s">
        <v>154</v>
      </c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>
        <f t="shared" si="1"/>
        <v>0</v>
      </c>
      <c r="AK43" s="205"/>
      <c r="AL43" s="119"/>
    </row>
    <row r="44" spans="1:39" s="70" customFormat="1" ht="15.95" customHeight="1" x14ac:dyDescent="0.2">
      <c r="A44" s="117" t="s">
        <v>155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>
        <f t="shared" si="1"/>
        <v>0</v>
      </c>
      <c r="AK44" s="206"/>
    </row>
    <row r="45" spans="1:39" s="70" customFormat="1" ht="15.75" customHeight="1" x14ac:dyDescent="0.2">
      <c r="A45" s="117" t="s">
        <v>156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>
        <f t="shared" si="1"/>
        <v>0</v>
      </c>
    </row>
    <row r="46" spans="1:39" s="70" customFormat="1" ht="15.75" customHeight="1" x14ac:dyDescent="0.2">
      <c r="A46" s="117" t="s">
        <v>157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>
        <f t="shared" si="1"/>
        <v>0</v>
      </c>
      <c r="AK46" s="132"/>
    </row>
    <row r="47" spans="1:39" s="70" customFormat="1" ht="15.75" customHeight="1" x14ac:dyDescent="0.2">
      <c r="A47" s="117" t="s">
        <v>158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>
        <f t="shared" si="1"/>
        <v>0</v>
      </c>
      <c r="AK47" s="133"/>
    </row>
    <row r="48" spans="1:39" s="70" customFormat="1" ht="15.75" customHeight="1" x14ac:dyDescent="0.2">
      <c r="A48" s="117" t="s">
        <v>159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>
        <f t="shared" si="1"/>
        <v>0</v>
      </c>
      <c r="AK48" s="134">
        <f>SUM(AJ46:AJ50)</f>
        <v>0</v>
      </c>
    </row>
    <row r="49" spans="1:50" s="70" customFormat="1" ht="15.75" customHeight="1" x14ac:dyDescent="0.2">
      <c r="A49" s="117" t="s">
        <v>160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>
        <f t="shared" si="1"/>
        <v>0</v>
      </c>
      <c r="AK49" s="133"/>
    </row>
    <row r="50" spans="1:50" s="70" customFormat="1" ht="15.75" customHeight="1" x14ac:dyDescent="0.2">
      <c r="A50" s="117" t="s">
        <v>161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>
        <f t="shared" si="1"/>
        <v>0</v>
      </c>
      <c r="AK50" s="135"/>
    </row>
    <row r="51" spans="1:50" s="70" customFormat="1" ht="15.75" customHeight="1" x14ac:dyDescent="0.2">
      <c r="A51" s="117" t="s">
        <v>162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>
        <f t="shared" si="1"/>
        <v>0</v>
      </c>
    </row>
    <row r="52" spans="1:50" s="70" customFormat="1" ht="15" customHeight="1" x14ac:dyDescent="0.2">
      <c r="A52" s="117" t="s">
        <v>163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>
        <f t="shared" si="1"/>
        <v>0</v>
      </c>
    </row>
    <row r="53" spans="1:50" s="70" customFormat="1" ht="15.75" customHeight="1" x14ac:dyDescent="0.2">
      <c r="A53" s="117" t="s">
        <v>164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>
        <f t="shared" si="1"/>
        <v>0</v>
      </c>
    </row>
    <row r="54" spans="1:50" s="70" customFormat="1" ht="14.25" customHeight="1" x14ac:dyDescent="0.2">
      <c r="A54" s="108" t="s">
        <v>128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>
        <f t="shared" si="1"/>
        <v>0</v>
      </c>
    </row>
    <row r="55" spans="1:50" s="70" customFormat="1" ht="14.25" customHeight="1" x14ac:dyDescent="0.2">
      <c r="A55" s="136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137" t="s">
        <v>129</v>
      </c>
      <c r="AJ55" s="138">
        <f>COUNTIF($AJ$14,"&gt;0")+COUNTIF($AJ$15,"&gt;0")+COUNTIF($AJ$21,"&gt;0")+COUNTIF($AK$23,"&gt;0")+COUNTIF($AJ$25:$AJ$30,"&gt;0")+COUNTIF($AK$31,"&gt;0")+COUNTIF($AJ$33:$AJ$41,"&gt;0")+COUNTIF($AK$42,"&gt;0")+COUNTIF($AJ$45,"&gt;0")+COUNTIF($AK$48,"&gt;0")</f>
        <v>2</v>
      </c>
      <c r="AK55" s="82"/>
      <c r="AL55" s="82"/>
      <c r="AM55" s="82"/>
      <c r="AN55" s="82"/>
    </row>
    <row r="56" spans="1:50" s="70" customFormat="1" ht="11.25" customHeight="1" x14ac:dyDescent="0.2">
      <c r="A56" s="139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140"/>
      <c r="AQ56" s="49"/>
      <c r="AR56" s="49"/>
      <c r="AS56" s="49"/>
      <c r="AT56" s="49"/>
      <c r="AU56" s="49"/>
      <c r="AV56" s="49"/>
      <c r="AW56" s="49"/>
      <c r="AX56" s="49"/>
    </row>
    <row r="57" spans="1:50" s="49" customFormat="1" ht="12.75" customHeight="1" x14ac:dyDescent="0.2">
      <c r="A57" s="141"/>
      <c r="B57" s="51"/>
      <c r="D57" s="141"/>
      <c r="E57" s="141"/>
      <c r="J57" s="141"/>
      <c r="K57" s="141"/>
      <c r="L57" s="141"/>
      <c r="T57" s="141"/>
      <c r="W57" s="51"/>
      <c r="Y57" s="141"/>
      <c r="AA57" s="51"/>
      <c r="AD57" s="141"/>
      <c r="AF57" s="142"/>
      <c r="AI57" s="53"/>
      <c r="AJ57" s="53"/>
      <c r="AK57" s="53"/>
    </row>
    <row r="58" spans="1:50" s="53" customFormat="1" ht="12.75" customHeight="1" x14ac:dyDescent="0.2"/>
    <row r="59" spans="1:50" s="53" customFormat="1" ht="12.75" customHeight="1" x14ac:dyDescent="0.2"/>
    <row r="60" spans="1:50" s="53" customFormat="1" ht="12.75" customHeight="1" x14ac:dyDescent="0.2"/>
    <row r="61" spans="1:50" s="53" customFormat="1" ht="12.75" customHeight="1" x14ac:dyDescent="0.2"/>
    <row r="62" spans="1:50" s="53" customFormat="1" ht="12.75" customHeight="1" x14ac:dyDescent="0.2"/>
    <row r="63" spans="1:50" s="53" customFormat="1" ht="12.75" customHeight="1" x14ac:dyDescent="0.2"/>
    <row r="64" spans="1:50" s="82" customFormat="1" ht="12.75" customHeight="1" x14ac:dyDescent="0.2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</row>
    <row r="65" spans="1:50" s="82" customFormat="1" ht="12.95" customHeight="1" x14ac:dyDescent="0.2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14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s="46" customFormat="1" ht="12.95" customHeight="1" x14ac:dyDescent="0.2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144"/>
      <c r="AA66" s="53"/>
      <c r="AB66" s="53"/>
      <c r="AC66" s="53"/>
      <c r="AD66" s="53"/>
      <c r="AE66" s="144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</row>
    <row r="67" spans="1:50" s="46" customFormat="1" ht="12.95" customHeight="1" x14ac:dyDescent="0.2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</row>
    <row r="68" spans="1:50" s="46" customFormat="1" ht="12.95" customHeight="1" x14ac:dyDescent="0.2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</row>
    <row r="69" spans="1:50" s="46" customFormat="1" ht="12.95" customHeight="1" x14ac:dyDescent="0.2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</row>
    <row r="70" spans="1:50" ht="12.9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</row>
    <row r="71" spans="1:50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</row>
    <row r="72" spans="1:50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</row>
    <row r="73" spans="1:50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</row>
    <row r="74" spans="1:50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</row>
    <row r="75" spans="1:50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</row>
    <row r="76" spans="1:50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</row>
    <row r="77" spans="1:50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</row>
    <row r="78" spans="1:50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</row>
    <row r="79" spans="1:50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</row>
    <row r="80" spans="1:50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</row>
    <row r="81" spans="1:50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</row>
    <row r="82" spans="1:50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</row>
    <row r="83" spans="1:50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</row>
    <row r="84" spans="1:50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</row>
    <row r="85" spans="1:50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</row>
    <row r="86" spans="1:50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</row>
    <row r="87" spans="1:50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</row>
    <row r="88" spans="1:50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</row>
    <row r="89" spans="1:50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</row>
    <row r="90" spans="1:50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</row>
    <row r="91" spans="1:50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</row>
    <row r="92" spans="1:50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</row>
    <row r="93" spans="1:50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</row>
    <row r="94" spans="1:50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</row>
    <row r="95" spans="1:50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</row>
    <row r="96" spans="1:50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</row>
    <row r="97" spans="1:50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</row>
    <row r="98" spans="1:50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</row>
    <row r="99" spans="1:50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</row>
    <row r="100" spans="1:50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</row>
    <row r="101" spans="1:50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</row>
    <row r="102" spans="1:50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</row>
    <row r="103" spans="1:50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</row>
    <row r="104" spans="1:50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</row>
    <row r="105" spans="1:50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</row>
    <row r="106" spans="1:50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</row>
    <row r="107" spans="1:50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</row>
    <row r="108" spans="1:50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</row>
    <row r="109" spans="1:50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</row>
    <row r="110" spans="1:50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</row>
    <row r="111" spans="1:50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</row>
    <row r="112" spans="1:50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</row>
    <row r="113" spans="1:50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</row>
    <row r="114" spans="1:50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</row>
    <row r="115" spans="1:50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</row>
    <row r="116" spans="1:50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</row>
    <row r="117" spans="1:50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</row>
    <row r="118" spans="1:50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</row>
    <row r="119" spans="1:50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</row>
    <row r="120" spans="1:50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</row>
    <row r="121" spans="1:50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</row>
    <row r="122" spans="1:50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</row>
    <row r="123" spans="1:50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</row>
    <row r="124" spans="1:50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</row>
    <row r="125" spans="1:50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</row>
    <row r="126" spans="1:50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</row>
    <row r="127" spans="1:50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</row>
    <row r="128" spans="1:50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</row>
    <row r="129" spans="1:50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</row>
    <row r="130" spans="1:50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</row>
    <row r="131" spans="1:50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</row>
    <row r="132" spans="1:50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</row>
    <row r="133" spans="1:50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</row>
    <row r="134" spans="1:50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</row>
    <row r="135" spans="1:50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</row>
    <row r="136" spans="1:50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</row>
    <row r="137" spans="1:50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</row>
    <row r="138" spans="1:50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</row>
    <row r="139" spans="1:50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</row>
    <row r="140" spans="1:50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</row>
    <row r="141" spans="1:50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</row>
    <row r="142" spans="1:50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</row>
    <row r="143" spans="1:50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</row>
    <row r="144" spans="1:50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</row>
    <row r="145" spans="1:50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</row>
    <row r="146" spans="1:50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</row>
    <row r="147" spans="1:50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</row>
    <row r="148" spans="1:50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</row>
    <row r="149" spans="1:50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</row>
    <row r="150" spans="1:50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</row>
    <row r="151" spans="1:50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</row>
  </sheetData>
  <mergeCells count="6">
    <mergeCell ref="AK42:AK44"/>
    <mergeCell ref="M8:T8"/>
    <mergeCell ref="A12:A13"/>
    <mergeCell ref="AK21:AK22"/>
    <mergeCell ref="AK23:AK24"/>
    <mergeCell ref="AK31:AK32"/>
  </mergeCells>
  <pageMargins left="0" right="0" top="0" bottom="0" header="0" footer="0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A1:AB37"/>
  <sheetViews>
    <sheetView zoomScale="115" zoomScaleNormal="115" workbookViewId="0">
      <selection activeCell="B6" sqref="B6:C6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MIDI'!A14</f>
        <v>CLIENT 1</v>
      </c>
      <c r="B1" s="233" t="s">
        <v>195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">
        <v>34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D18:M18"/>
    <mergeCell ref="A5:N5"/>
  </mergeCells>
  <pageMargins left="0.31496062992125984" right="0" top="0" bottom="0" header="0" footer="0"/>
  <pageSetup paperSize="9" scale="92" orientation="landscape" r:id="rId1"/>
  <headerFooter alignWithMargins="0"/>
  <ignoredErrors>
    <ignoredError sqref="D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A1:AB37"/>
  <sheetViews>
    <sheetView zoomScale="115" zoomScaleNormal="115" workbookViewId="0">
      <selection activeCell="B6" sqref="B6:C6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MIDI'!A15</f>
        <v>CLIENT 2</v>
      </c>
      <c r="B1" s="233" t="s">
        <v>196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">
        <v>34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  <pageSetUpPr fitToPage="1"/>
  </sheetPr>
  <dimension ref="A1:AB37"/>
  <sheetViews>
    <sheetView zoomScale="115" zoomScaleNormal="115" workbookViewId="0">
      <selection activeCell="B2" sqref="B2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MIDI'!A21</f>
        <v>CLIENT 3</v>
      </c>
      <c r="B1" s="233" t="s">
        <v>197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44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">
        <v>34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3" tint="0.39997558519241921"/>
    <pageSetUpPr fitToPage="1"/>
  </sheetPr>
  <dimension ref="A1:Z41"/>
  <sheetViews>
    <sheetView zoomScale="115" zoomScaleNormal="115" workbookViewId="0">
      <selection activeCell="A3" sqref="A3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1" width="6.7109375" style="13" customWidth="1"/>
    <col min="12" max="12" width="21.5703125" style="13" customWidth="1"/>
    <col min="13" max="13" width="5.7109375" style="13" customWidth="1"/>
    <col min="14" max="14" width="6.7109375" style="13" customWidth="1"/>
    <col min="15" max="15" width="7" style="13" customWidth="1"/>
    <col min="16" max="16" width="6.85546875" style="13" customWidth="1"/>
    <col min="17" max="17" width="7" style="13" customWidth="1"/>
    <col min="18" max="18" width="6.42578125" style="13" customWidth="1"/>
    <col min="19" max="19" width="6.5703125" style="13" customWidth="1"/>
    <col min="20" max="20" width="7.42578125" style="13" customWidth="1"/>
    <col min="21" max="21" width="6.42578125" style="13" customWidth="1"/>
    <col min="22" max="22" width="7" style="13" customWidth="1"/>
    <col min="23" max="23" width="6.85546875" style="13" customWidth="1"/>
    <col min="24" max="25" width="6.7109375" style="13" customWidth="1"/>
    <col min="26" max="26" width="7.5703125" style="13" customWidth="1"/>
    <col min="27" max="27" width="8.28515625" style="13" customWidth="1"/>
    <col min="28" max="29" width="7" style="13" customWidth="1"/>
    <col min="30" max="30" width="6.28515625" style="13" customWidth="1"/>
    <col min="31" max="31" width="7" style="13" customWidth="1"/>
    <col min="32" max="32" width="6.7109375" style="13" customWidth="1"/>
    <col min="33" max="33" width="7" style="13" customWidth="1"/>
    <col min="34" max="16384" width="11.42578125" style="13"/>
  </cols>
  <sheetData>
    <row r="1" spans="1:26" ht="12.75" customHeight="1" x14ac:dyDescent="0.2">
      <c r="A1" s="12" t="s">
        <v>110</v>
      </c>
      <c r="D1" s="55" t="s">
        <v>41</v>
      </c>
      <c r="E1" s="56">
        <f>M1</f>
        <v>40938</v>
      </c>
      <c r="F1" s="234"/>
      <c r="J1" s="55" t="s">
        <v>42</v>
      </c>
      <c r="K1" s="56">
        <f>E1-3</f>
        <v>40935</v>
      </c>
      <c r="L1" s="58" t="s">
        <v>43</v>
      </c>
      <c r="M1" s="59">
        <v>40938</v>
      </c>
      <c r="O1" s="15"/>
      <c r="T1" s="17"/>
      <c r="V1" s="15"/>
    </row>
    <row r="2" spans="1:26" ht="15" customHeight="1" x14ac:dyDescent="0.2">
      <c r="A2" s="18" t="str">
        <f>'CLIENT 1 MIDI'!A2</f>
        <v>Lundi midi</v>
      </c>
      <c r="D2" s="14" t="s">
        <v>45</v>
      </c>
      <c r="E2" s="54"/>
      <c r="F2" s="37"/>
      <c r="G2" s="19"/>
      <c r="K2" s="14" t="s">
        <v>46</v>
      </c>
      <c r="M2" s="57"/>
      <c r="U2" s="19"/>
      <c r="V2" s="19"/>
    </row>
    <row r="3" spans="1:26" ht="15" customHeight="1" x14ac:dyDescent="0.2">
      <c r="A3" s="18"/>
      <c r="D3" s="14"/>
      <c r="G3" s="19"/>
      <c r="H3" s="37"/>
      <c r="I3" s="37"/>
      <c r="K3" s="14"/>
      <c r="N3" s="38"/>
      <c r="U3" s="19"/>
      <c r="V3" s="19"/>
    </row>
    <row r="4" spans="1:26" ht="15" customHeight="1" x14ac:dyDescent="0.2">
      <c r="A4" s="18"/>
      <c r="D4" s="14"/>
      <c r="G4" s="19"/>
      <c r="H4" s="37"/>
      <c r="I4" s="37"/>
      <c r="K4" s="14"/>
      <c r="N4" s="38"/>
      <c r="U4" s="19"/>
      <c r="V4" s="19"/>
    </row>
    <row r="5" spans="1:26" ht="15" customHeight="1" x14ac:dyDescent="0.2">
      <c r="A5" s="214" t="s">
        <v>34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38"/>
      <c r="U5" s="19"/>
      <c r="V5" s="19"/>
    </row>
    <row r="6" spans="1:26" ht="1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/>
      <c r="L6" s="10" t="s">
        <v>4</v>
      </c>
      <c r="M6" s="9" t="s">
        <v>207</v>
      </c>
      <c r="N6" s="9" t="s">
        <v>208</v>
      </c>
      <c r="O6" s="14"/>
      <c r="R6" s="38"/>
      <c r="Y6" s="19"/>
      <c r="Z6" s="19"/>
    </row>
    <row r="7" spans="1:26" ht="15" customHeight="1" x14ac:dyDescent="0.2">
      <c r="A7" s="6" t="str">
        <f>'Menu LUNDI'!A5</f>
        <v>Tomates</v>
      </c>
      <c r="B7" s="6" t="e">
        <f>'CLIENT 1 MIDI'!B7+#REF!+#REF!</f>
        <v>#REF!</v>
      </c>
      <c r="C7" s="6"/>
      <c r="D7" s="6" t="str">
        <f>'Menu LUNDI'!E5</f>
        <v>aile de raie sauce creme</v>
      </c>
      <c r="E7" s="6" t="e">
        <f>'CLIENT 1 MIDI'!E7+#REF!+#REF!</f>
        <v>#REF!</v>
      </c>
      <c r="F7" s="6"/>
      <c r="G7" s="6" t="str">
        <f>'Menu LUNDI'!I5</f>
        <v>épinards</v>
      </c>
      <c r="H7" s="6" t="e">
        <f>'CLIENT 1 MIDI'!H7+#REF!+#REF!</f>
        <v>#REF!</v>
      </c>
      <c r="I7" s="6"/>
      <c r="J7" s="6" t="str">
        <f>'Menu LUNDI'!M5</f>
        <v>chèvre</v>
      </c>
      <c r="K7" s="6" t="e">
        <f>'CLIENT 1 MIDI'!K7+#REF!+#REF!</f>
        <v>#REF!</v>
      </c>
      <c r="L7" s="6" t="str">
        <f>'Menu LUNDI'!Q5</f>
        <v>flan patissier maisson</v>
      </c>
      <c r="M7" s="41" t="e">
        <f>'CLIENT 1 MIDI'!N7+#REF!+#REF!</f>
        <v>#REF!</v>
      </c>
      <c r="N7" s="41"/>
      <c r="O7" s="14"/>
      <c r="R7" s="38"/>
      <c r="Y7" s="19"/>
      <c r="Z7" s="19"/>
    </row>
    <row r="8" spans="1:26" ht="24.75" customHeight="1" x14ac:dyDescent="0.2">
      <c r="A8" s="6" t="str">
        <f>'Menu LUNDI'!A6</f>
        <v>Tomates allégée</v>
      </c>
      <c r="B8" s="6" t="e">
        <f>'CLIENT 1 MIDI'!B8+#REF!+#REF!</f>
        <v>#REF!</v>
      </c>
      <c r="C8" s="6"/>
      <c r="D8" s="6" t="str">
        <f>'Menu LUNDI'!E6</f>
        <v>aile de raie sauce allégée</v>
      </c>
      <c r="E8" s="6" t="e">
        <f>'CLIENT 1 MIDI'!E8+#REF!+#REF!</f>
        <v>#REF!</v>
      </c>
      <c r="F8" s="6"/>
      <c r="G8" s="6" t="str">
        <f>'Menu LUNDI'!I6</f>
        <v>coquillettes</v>
      </c>
      <c r="H8" s="6" t="e">
        <f>'CLIENT 1 MIDI'!H8+#REF!+#REF!</f>
        <v>#REF!</v>
      </c>
      <c r="I8" s="6"/>
      <c r="J8" s="6" t="str">
        <f>'Menu LUNDI'!M6</f>
        <v>fromage allégé</v>
      </c>
      <c r="K8" s="6" t="e">
        <f>'CLIENT 1 MIDI'!K8+#REF!+#REF!</f>
        <v>#REF!</v>
      </c>
      <c r="L8" s="6" t="str">
        <f>'Menu LUNDI'!Q6</f>
        <v>flan patissier allégé</v>
      </c>
      <c r="M8" s="41" t="e">
        <f>'CLIENT 1 MIDI'!N8+#REF!+#REF!</f>
        <v>#REF!</v>
      </c>
      <c r="N8" s="41"/>
      <c r="O8" s="14"/>
      <c r="R8" s="38"/>
      <c r="Y8" s="19"/>
      <c r="Z8" s="19"/>
    </row>
    <row r="9" spans="1:26" ht="24.75" customHeight="1" x14ac:dyDescent="0.2">
      <c r="A9" s="6" t="str">
        <f>'Menu LUNDI'!A7</f>
        <v>Cœur de palmier</v>
      </c>
      <c r="B9" s="6" t="e">
        <f>'CLIENT 1 MIDI'!B9+#REF!+#REF!</f>
        <v>#REF!</v>
      </c>
      <c r="C9" s="6"/>
      <c r="D9" s="6" t="str">
        <f>'Menu LUNDI'!E7</f>
        <v>escalope de dinde sauce crème</v>
      </c>
      <c r="E9" s="6" t="e">
        <f>'CLIENT 1 MIDI'!E9+#REF!+#REF!</f>
        <v>#REF!</v>
      </c>
      <c r="F9" s="6"/>
      <c r="G9" s="6" t="str">
        <f>'Menu LUNDI'!I7</f>
        <v>Carottes vichy</v>
      </c>
      <c r="H9" s="6" t="e">
        <f>'CLIENT 1 MIDI'!H9+#REF!+#REF!</f>
        <v>#REF!</v>
      </c>
      <c r="I9" s="6"/>
      <c r="J9" s="6" t="str">
        <f>'Menu LUNDI'!M7</f>
        <v>fromage s/ sel</v>
      </c>
      <c r="K9" s="6" t="e">
        <f>'CLIENT 1 MIDI'!K9+#REF!+#REF!</f>
        <v>#REF!</v>
      </c>
      <c r="L9" s="6" t="str">
        <f>'Menu LUNDI'!Q7</f>
        <v>yaourt 0%</v>
      </c>
      <c r="M9" s="41" t="e">
        <f>'CLIENT 1 MIDI'!N9+#REF!+#REF!</f>
        <v>#REF!</v>
      </c>
      <c r="N9" s="41"/>
      <c r="O9" s="14"/>
      <c r="R9" s="38"/>
      <c r="Y9" s="19"/>
      <c r="Z9" s="19"/>
    </row>
    <row r="10" spans="1:26" ht="15" customHeight="1" x14ac:dyDescent="0.2">
      <c r="A10" s="6" t="str">
        <f>'Menu LUNDI'!A8</f>
        <v>paté de campagne</v>
      </c>
      <c r="B10" s="6" t="e">
        <f>'CLIENT 1 MIDI'!B10+#REF!+#REF!</f>
        <v>#REF!</v>
      </c>
      <c r="C10" s="6"/>
      <c r="D10" s="6" t="str">
        <f>'Menu LUNDI'!E8</f>
        <v>omelette</v>
      </c>
      <c r="E10" s="6" t="e">
        <f>'CLIENT 1 MIDI'!E10+#REF!+#REF!</f>
        <v>#REF!</v>
      </c>
      <c r="F10" s="6"/>
      <c r="G10" s="6" t="str">
        <f>'Menu LUNDI'!I8</f>
        <v>Purée pdt</v>
      </c>
      <c r="H10" s="6" t="e">
        <f>'CLIENT 1 MIDI'!H10+#REF!+#REF!</f>
        <v>#REF!</v>
      </c>
      <c r="I10" s="6"/>
      <c r="J10" s="6" t="str">
        <f>'Menu LUNDI'!M8</f>
        <v>yaourt 0%</v>
      </c>
      <c r="K10" s="6" t="e">
        <f>'CLIENT 1 MIDI'!K10+#REF!+#REF!</f>
        <v>#REF!</v>
      </c>
      <c r="L10" s="6" t="str">
        <f>'Menu LUNDI'!Q8</f>
        <v>fruit de saison</v>
      </c>
      <c r="M10" s="41" t="e">
        <f>'CLIENT 1 MIDI'!N10+#REF!+#REF!</f>
        <v>#REF!</v>
      </c>
      <c r="N10" s="41"/>
      <c r="O10" s="14"/>
      <c r="R10" s="38"/>
      <c r="Y10" s="19"/>
      <c r="Z10" s="19"/>
    </row>
    <row r="11" spans="1:26" ht="15" customHeight="1" x14ac:dyDescent="0.2">
      <c r="A11" s="6" t="str">
        <f>'Menu LUNDI'!A9</f>
        <v>-</v>
      </c>
      <c r="B11" s="6" t="e">
        <f>'CLIENT 1 MIDI'!B11+#REF!+#REF!</f>
        <v>#REF!</v>
      </c>
      <c r="C11" s="6"/>
      <c r="D11" s="6" t="str">
        <f>'Menu LUNDI'!E9</f>
        <v>-</v>
      </c>
      <c r="E11" s="6" t="e">
        <f>'CLIENT 1 MIDI'!E11+#REF!+#REF!</f>
        <v>#REF!</v>
      </c>
      <c r="F11" s="6"/>
      <c r="G11" s="6" t="str">
        <f>'Menu LUNDI'!I9</f>
        <v>-</v>
      </c>
      <c r="H11" s="6" t="e">
        <f>'CLIENT 1 MIDI'!H11+#REF!+#REF!</f>
        <v>#REF!</v>
      </c>
      <c r="I11" s="6"/>
      <c r="J11" s="6" t="str">
        <f>'Menu LUNDI'!M9</f>
        <v>compote</v>
      </c>
      <c r="K11" s="6" t="e">
        <f>'CLIENT 1 MIDI'!K11+#REF!+#REF!</f>
        <v>#REF!</v>
      </c>
      <c r="L11" s="6" t="str">
        <f>'Menu LUNDI'!Q9</f>
        <v>compote</v>
      </c>
      <c r="M11" s="41" t="e">
        <f>'CLIENT 1 MIDI'!N11+#REF!+#REF!</f>
        <v>#REF!</v>
      </c>
      <c r="N11" s="41"/>
      <c r="O11" s="14"/>
      <c r="R11" s="38"/>
      <c r="Y11" s="19"/>
      <c r="Z11" s="19"/>
    </row>
    <row r="12" spans="1:26" ht="15" customHeight="1" x14ac:dyDescent="0.2">
      <c r="A12" s="6" t="str">
        <f>'Menu LUNDI'!A10</f>
        <v>-</v>
      </c>
      <c r="B12" s="6" t="e">
        <f>'CLIENT 1 MIDI'!B12+#REF!+#REF!</f>
        <v>#REF!</v>
      </c>
      <c r="C12" s="6"/>
      <c r="D12" s="6" t="str">
        <f>'Menu LUNDI'!E10</f>
        <v>-</v>
      </c>
      <c r="E12" s="6" t="e">
        <f>'CLIENT 1 MIDI'!E12+#REF!+#REF!</f>
        <v>#REF!</v>
      </c>
      <c r="F12" s="6"/>
      <c r="G12" s="6" t="str">
        <f>'Menu LUNDI'!I10</f>
        <v>-</v>
      </c>
      <c r="H12" s="6" t="e">
        <f>'CLIENT 1 MIDI'!H12+#REF!+#REF!</f>
        <v>#REF!</v>
      </c>
      <c r="I12" s="6"/>
      <c r="J12" s="6" t="str">
        <f>'Menu LUNDI'!M10</f>
        <v>1 petit suisse</v>
      </c>
      <c r="K12" s="6" t="e">
        <f>'CLIENT 1 MIDI'!K12+#REF!+#REF!</f>
        <v>#REF!</v>
      </c>
      <c r="L12" s="6" t="str">
        <f>'Menu LUNDI'!Q10</f>
        <v>-</v>
      </c>
      <c r="M12" s="41" t="e">
        <f>'CLIENT 1 MIDI'!N12+#REF!+#REF!</f>
        <v>#REF!</v>
      </c>
      <c r="N12" s="41"/>
      <c r="O12" s="14"/>
      <c r="R12" s="38"/>
      <c r="Y12" s="19"/>
      <c r="Z12" s="19"/>
    </row>
    <row r="13" spans="1:26" ht="15" customHeight="1" x14ac:dyDescent="0.25">
      <c r="A13" s="40" t="s">
        <v>74</v>
      </c>
      <c r="B13" s="43" t="e">
        <f>SUM(B7:B12)</f>
        <v>#REF!</v>
      </c>
      <c r="C13" s="43"/>
      <c r="D13" s="40" t="s">
        <v>76</v>
      </c>
      <c r="E13" s="43" t="e">
        <f t="shared" ref="E13:M13" si="0">SUM(E7:E12)</f>
        <v>#REF!</v>
      </c>
      <c r="F13" s="43"/>
      <c r="G13" s="40" t="s">
        <v>77</v>
      </c>
      <c r="H13" s="43" t="e">
        <f t="shared" si="0"/>
        <v>#REF!</v>
      </c>
      <c r="I13" s="43"/>
      <c r="J13" s="40" t="s">
        <v>78</v>
      </c>
      <c r="K13" s="43" t="e">
        <f t="shared" si="0"/>
        <v>#REF!</v>
      </c>
      <c r="L13" s="40" t="s">
        <v>75</v>
      </c>
      <c r="M13" s="43" t="e">
        <f t="shared" si="0"/>
        <v>#REF!</v>
      </c>
      <c r="N13" s="43">
        <f t="shared" ref="N13" si="1">SUM(N7:N12)</f>
        <v>0</v>
      </c>
      <c r="U13" s="19"/>
      <c r="V13" s="19"/>
    </row>
    <row r="14" spans="1:26" ht="15" customHeight="1" x14ac:dyDescent="0.2">
      <c r="A14" s="18"/>
      <c r="D14" s="14"/>
      <c r="G14" s="19"/>
      <c r="H14" s="37"/>
      <c r="I14" s="37"/>
      <c r="K14" s="14"/>
      <c r="N14" s="38"/>
      <c r="U14" s="19"/>
      <c r="V14" s="19"/>
    </row>
    <row r="15" spans="1:26" ht="15" customHeight="1" x14ac:dyDescent="0.2">
      <c r="A15" s="18"/>
      <c r="D15" s="14"/>
      <c r="G15" s="19"/>
      <c r="H15" s="37"/>
      <c r="I15" s="37"/>
      <c r="K15" s="14"/>
      <c r="N15" s="38"/>
      <c r="U15" s="19"/>
      <c r="V15" s="19"/>
    </row>
    <row r="16" spans="1:26" ht="15" customHeight="1" x14ac:dyDescent="0.2">
      <c r="A16" s="18"/>
      <c r="D16" s="14"/>
      <c r="G16" s="19"/>
      <c r="H16" s="37"/>
      <c r="I16" s="37"/>
      <c r="K16" s="14"/>
      <c r="N16" s="38"/>
      <c r="U16" s="19"/>
      <c r="V16" s="19"/>
    </row>
    <row r="17" spans="1:22" ht="15" customHeight="1" x14ac:dyDescent="0.2">
      <c r="A17" s="18"/>
      <c r="D17" s="14"/>
      <c r="G17" s="19"/>
      <c r="H17" s="37"/>
      <c r="I17" s="37"/>
      <c r="K17" s="14"/>
      <c r="N17" s="38"/>
      <c r="U17" s="19"/>
      <c r="V17" s="19"/>
    </row>
    <row r="18" spans="1:22" ht="15" customHeight="1" x14ac:dyDescent="0.2">
      <c r="A18" s="68" t="s">
        <v>111</v>
      </c>
      <c r="B18" s="68" t="e">
        <f>E13</f>
        <v>#REF!</v>
      </c>
      <c r="C18" s="68"/>
      <c r="D18" s="14"/>
      <c r="E18" s="42"/>
      <c r="F18" s="42"/>
      <c r="G18" s="19"/>
      <c r="H18" s="37"/>
      <c r="I18" s="37"/>
      <c r="K18" s="14"/>
      <c r="N18" s="38"/>
      <c r="U18" s="19"/>
      <c r="V18" s="19"/>
    </row>
    <row r="19" spans="1:22" s="14" customFormat="1" ht="17.25" customHeight="1" x14ac:dyDescent="0.2">
      <c r="A19" s="68" t="s">
        <v>109</v>
      </c>
      <c r="B19" s="68"/>
      <c r="C19" s="68"/>
    </row>
    <row r="20" spans="1:22" s="14" customFormat="1" ht="15.75" customHeight="1" x14ac:dyDescent="0.3">
      <c r="A20" s="69" t="s">
        <v>112</v>
      </c>
      <c r="B20" s="68"/>
      <c r="C20" s="68"/>
      <c r="G20" s="22"/>
      <c r="H20" s="22"/>
      <c r="I20" s="22"/>
      <c r="J20" s="22"/>
      <c r="L20" s="23"/>
    </row>
    <row r="21" spans="1:22" s="14" customFormat="1" ht="15.75" customHeight="1" x14ac:dyDescent="0.3">
      <c r="A21" s="66"/>
      <c r="B21" s="65"/>
      <c r="C21" s="65"/>
      <c r="G21" s="22"/>
      <c r="H21" s="22"/>
      <c r="I21" s="22"/>
      <c r="J21" s="22"/>
      <c r="L21" s="23"/>
    </row>
    <row r="22" spans="1:22" s="14" customFormat="1" ht="20.25" customHeight="1" x14ac:dyDescent="0.2">
      <c r="A22" s="67" t="s">
        <v>113</v>
      </c>
      <c r="B22" s="67" t="e">
        <f>SUM(B18:B20)</f>
        <v>#REF!</v>
      </c>
      <c r="C22" s="236"/>
      <c r="D22" s="213"/>
      <c r="E22" s="213"/>
      <c r="F22" s="213"/>
      <c r="G22" s="213"/>
      <c r="H22" s="213"/>
      <c r="I22" s="213"/>
      <c r="J22" s="213"/>
      <c r="K22" s="213"/>
      <c r="L22" s="213"/>
    </row>
    <row r="23" spans="1:22" s="14" customFormat="1" ht="12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2" customHeight="1" x14ac:dyDescent="0.2">
      <c r="A24" s="60"/>
      <c r="B24" s="37"/>
      <c r="C24" s="37"/>
      <c r="D24" s="37"/>
      <c r="E24" s="37"/>
      <c r="F24" s="37"/>
      <c r="G24" s="37"/>
      <c r="H24" s="37"/>
      <c r="I24" s="37"/>
      <c r="J24" s="60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ht="12.75" customHeight="1" x14ac:dyDescent="0.25">
      <c r="A25" s="37"/>
      <c r="B25" s="61"/>
      <c r="C25" s="61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62"/>
      <c r="U25" s="37"/>
      <c r="V25" s="37"/>
    </row>
    <row r="26" spans="1:22" ht="9.75" customHeight="1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</row>
    <row r="27" spans="1:22" ht="10.5" customHeight="1" x14ac:dyDescent="0.2">
      <c r="A27" s="60"/>
      <c r="B27" s="60"/>
      <c r="C27" s="60"/>
      <c r="D27" s="60"/>
      <c r="E27" s="63"/>
      <c r="F27" s="63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3"/>
    </row>
    <row r="28" spans="1:22" ht="8.2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3"/>
      <c r="O28" s="63"/>
      <c r="P28" s="63"/>
      <c r="Q28" s="63"/>
      <c r="R28" s="63"/>
      <c r="S28" s="60"/>
      <c r="T28" s="60"/>
      <c r="U28" s="60"/>
      <c r="V28" s="63"/>
    </row>
    <row r="29" spans="1:22" ht="11.2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3"/>
      <c r="Q29" s="60"/>
      <c r="R29" s="63"/>
      <c r="S29" s="60"/>
      <c r="T29" s="60"/>
      <c r="U29" s="60"/>
      <c r="V29" s="60"/>
    </row>
    <row r="30" spans="1:22" ht="12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</row>
    <row r="31" spans="1:22" ht="12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2" ht="12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  <row r="33" spans="1:22" ht="12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</row>
    <row r="34" spans="1:22" ht="12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</row>
    <row r="35" spans="1:22" ht="12" customHeight="1" x14ac:dyDescent="0.2">
      <c r="A35" s="64"/>
      <c r="B35" s="60"/>
      <c r="C35" s="60"/>
      <c r="D35" s="60"/>
      <c r="E35" s="60"/>
      <c r="F35" s="60"/>
      <c r="G35" s="60"/>
      <c r="H35" s="64"/>
      <c r="I35" s="64"/>
      <c r="J35" s="60"/>
      <c r="K35" s="60"/>
      <c r="L35" s="60"/>
      <c r="M35" s="64"/>
      <c r="N35" s="60"/>
      <c r="O35" s="60"/>
      <c r="P35" s="60"/>
      <c r="Q35" s="60"/>
      <c r="R35" s="60"/>
      <c r="S35" s="64"/>
      <c r="T35" s="60"/>
      <c r="U35" s="60"/>
      <c r="V35" s="60"/>
    </row>
    <row r="36" spans="1:22" ht="12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</row>
    <row r="37" spans="1:22" ht="12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</row>
    <row r="38" spans="1:22" ht="9.9499999999999993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</row>
    <row r="39" spans="1:22" ht="9.9499999999999993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2" ht="9.9499999999999993" customHeight="1" x14ac:dyDescent="0.2">
      <c r="A40" s="3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37"/>
      <c r="M40" s="47"/>
      <c r="N40" s="47"/>
      <c r="O40" s="47"/>
      <c r="P40" s="47"/>
      <c r="Q40" s="37"/>
      <c r="R40" s="37"/>
      <c r="S40" s="37"/>
      <c r="T40" s="37"/>
      <c r="U40" s="37"/>
      <c r="V40" s="37"/>
    </row>
    <row r="41" spans="1:22" ht="9.9499999999999993" customHeight="1" x14ac:dyDescent="0.2">
      <c r="A41" s="3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37"/>
      <c r="R41" s="37"/>
      <c r="S41" s="37"/>
      <c r="T41" s="37"/>
      <c r="U41" s="37"/>
      <c r="V41" s="37"/>
    </row>
  </sheetData>
  <mergeCells count="2">
    <mergeCell ref="A5:M5"/>
    <mergeCell ref="D22:L22"/>
  </mergeCells>
  <pageMargins left="0.31496062992125984" right="0" top="0" bottom="0" header="0" footer="0"/>
  <pageSetup paperSize="9" scale="92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AB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SOIR'!A14</f>
        <v>CLIENT 1</v>
      </c>
      <c r="B1" s="233" t="s">
        <v>195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209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tr">
        <f>A2</f>
        <v>Lundi soir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AB37"/>
  <sheetViews>
    <sheetView zoomScale="115" zoomScaleNormal="115" workbookViewId="0">
      <selection activeCell="V17" sqref="V17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SOIR'!A15</f>
        <v>CLIENT 2</v>
      </c>
      <c r="B1" s="233" t="s">
        <v>196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209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tr">
        <f>A2</f>
        <v>Lundi soir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  <pageSetUpPr fitToPage="1"/>
  </sheetPr>
  <dimension ref="A1:AB37"/>
  <sheetViews>
    <sheetView zoomScale="115" zoomScaleNormal="115" workbookViewId="0">
      <selection activeCell="A2" sqref="A2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2" width="6.7109375" style="13" customWidth="1"/>
    <col min="13" max="13" width="21.5703125" style="13" customWidth="1"/>
    <col min="14" max="15" width="5.7109375" style="13" customWidth="1"/>
    <col min="16" max="16" width="7.28515625" style="13" customWidth="1"/>
    <col min="17" max="17" width="7.7109375" style="13" customWidth="1"/>
    <col min="18" max="18" width="6.85546875" style="13" customWidth="1"/>
    <col min="19" max="19" width="7" style="13" customWidth="1"/>
    <col min="20" max="20" width="6.42578125" style="13" customWidth="1"/>
    <col min="21" max="21" width="6.5703125" style="13" customWidth="1"/>
    <col min="22" max="22" width="7.42578125" style="13" customWidth="1"/>
    <col min="23" max="23" width="6.42578125" style="13" customWidth="1"/>
    <col min="24" max="24" width="7" style="13" customWidth="1"/>
    <col min="25" max="25" width="6.85546875" style="13" customWidth="1"/>
    <col min="26" max="27" width="6.7109375" style="13" customWidth="1"/>
    <col min="28" max="28" width="7.5703125" style="13" customWidth="1"/>
    <col min="29" max="29" width="8.28515625" style="13" customWidth="1"/>
    <col min="30" max="31" width="7" style="13" customWidth="1"/>
    <col min="32" max="32" width="6.28515625" style="13" customWidth="1"/>
    <col min="33" max="33" width="7" style="13" customWidth="1"/>
    <col min="34" max="34" width="6.7109375" style="13" customWidth="1"/>
    <col min="35" max="35" width="7" style="13" customWidth="1"/>
    <col min="36" max="16384" width="11.42578125" style="13"/>
  </cols>
  <sheetData>
    <row r="1" spans="1:28" ht="17.25" customHeight="1" x14ac:dyDescent="0.2">
      <c r="A1" s="12" t="str">
        <f>'EFFECTIF SOIR'!A21</f>
        <v>CLIENT 3</v>
      </c>
      <c r="B1" s="233" t="s">
        <v>196</v>
      </c>
      <c r="C1" s="233"/>
      <c r="D1" s="55" t="s">
        <v>41</v>
      </c>
      <c r="E1" s="56">
        <f>N1</f>
        <v>40938</v>
      </c>
      <c r="F1" s="234"/>
      <c r="J1" s="55" t="s">
        <v>42</v>
      </c>
      <c r="K1" s="56">
        <f>E1-3</f>
        <v>40935</v>
      </c>
      <c r="L1" s="56"/>
      <c r="M1" s="58" t="s">
        <v>43</v>
      </c>
      <c r="N1" s="59">
        <v>40938</v>
      </c>
      <c r="O1" s="73"/>
      <c r="Q1" s="15"/>
      <c r="V1" s="17"/>
      <c r="X1" s="15"/>
    </row>
    <row r="2" spans="1:28" ht="15" customHeight="1" x14ac:dyDescent="0.2">
      <c r="A2" s="18" t="s">
        <v>209</v>
      </c>
      <c r="D2" s="14" t="s">
        <v>45</v>
      </c>
      <c r="E2" s="54"/>
      <c r="F2" s="37"/>
      <c r="G2" s="19"/>
      <c r="K2" s="14" t="s">
        <v>46</v>
      </c>
      <c r="L2" s="14"/>
      <c r="N2" s="57"/>
      <c r="O2" s="38"/>
      <c r="W2" s="19"/>
      <c r="X2" s="19"/>
    </row>
    <row r="3" spans="1:28" ht="15" customHeight="1" x14ac:dyDescent="0.2">
      <c r="A3" s="18"/>
      <c r="D3" s="14"/>
      <c r="G3" s="19"/>
      <c r="H3" s="37"/>
      <c r="I3" s="37"/>
      <c r="K3" s="14"/>
      <c r="L3" s="14"/>
      <c r="P3" s="38"/>
      <c r="W3" s="19"/>
      <c r="X3" s="19"/>
    </row>
    <row r="4" spans="1:28" ht="15" customHeight="1" x14ac:dyDescent="0.2">
      <c r="A4" s="18"/>
      <c r="D4" s="14"/>
      <c r="G4" s="19"/>
      <c r="H4" s="37"/>
      <c r="I4" s="37"/>
      <c r="K4" s="14"/>
      <c r="L4" s="14"/>
      <c r="P4" s="38"/>
      <c r="W4" s="19"/>
      <c r="X4" s="19"/>
    </row>
    <row r="5" spans="1:28" ht="15" customHeight="1" x14ac:dyDescent="0.2">
      <c r="A5" s="214" t="str">
        <f>A2</f>
        <v>Lundi soir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216"/>
      <c r="O5" s="74"/>
      <c r="P5" s="38"/>
      <c r="W5" s="19"/>
      <c r="X5" s="19"/>
    </row>
    <row r="6" spans="1:28" ht="23.2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 t="s">
        <v>207</v>
      </c>
      <c r="L6" s="9" t="s">
        <v>208</v>
      </c>
      <c r="M6" s="10" t="s">
        <v>4</v>
      </c>
      <c r="N6" s="71"/>
      <c r="O6" s="49"/>
      <c r="P6" s="79" t="s">
        <v>116</v>
      </c>
      <c r="Q6" s="79" t="s">
        <v>117</v>
      </c>
      <c r="T6" s="38"/>
      <c r="AA6" s="19"/>
      <c r="AB6" s="19"/>
    </row>
    <row r="7" spans="1:28" ht="15" customHeight="1" x14ac:dyDescent="0.2">
      <c r="A7" s="6" t="str">
        <f>'Menu LUNDI'!A5</f>
        <v>Tomates</v>
      </c>
      <c r="B7" s="6">
        <v>40</v>
      </c>
      <c r="C7" s="6"/>
      <c r="D7" s="6" t="str">
        <f>'Menu LUNDI'!E5</f>
        <v>aile de raie sauce creme</v>
      </c>
      <c r="E7" s="6">
        <v>40</v>
      </c>
      <c r="F7" s="6"/>
      <c r="G7" s="6" t="str">
        <f>'Menu LUNDI'!I5</f>
        <v>épinards</v>
      </c>
      <c r="H7" s="6"/>
      <c r="I7" s="6"/>
      <c r="J7" s="6" t="str">
        <f>'Menu LUNDI'!M5</f>
        <v>chèvre</v>
      </c>
      <c r="K7" s="6">
        <v>40</v>
      </c>
      <c r="L7" s="6"/>
      <c r="M7" s="6" t="str">
        <f>'Menu LUNDI'!Q5</f>
        <v>flan patissier maisson</v>
      </c>
      <c r="N7" s="41">
        <v>40</v>
      </c>
      <c r="O7" s="75"/>
      <c r="P7" s="39"/>
      <c r="Q7" s="72"/>
      <c r="T7" s="38"/>
      <c r="AA7" s="19"/>
      <c r="AB7" s="19"/>
    </row>
    <row r="8" spans="1:28" ht="22.5" customHeight="1" x14ac:dyDescent="0.2">
      <c r="A8" s="6" t="str">
        <f>'Menu LUNDI'!A6</f>
        <v>Tomates allégée</v>
      </c>
      <c r="B8" s="6">
        <v>3</v>
      </c>
      <c r="C8" s="6"/>
      <c r="D8" s="6" t="str">
        <f>'Menu LUNDI'!E6</f>
        <v>aile de raie sauce allégée</v>
      </c>
      <c r="E8" s="6">
        <v>3</v>
      </c>
      <c r="F8" s="6"/>
      <c r="G8" s="6" t="str">
        <f>'Menu LUNDI'!I6</f>
        <v>coquillettes</v>
      </c>
      <c r="H8" s="6"/>
      <c r="I8" s="6"/>
      <c r="J8" s="6" t="str">
        <f>'Menu LUNDI'!M6</f>
        <v>fromage allégé</v>
      </c>
      <c r="K8" s="6">
        <v>3</v>
      </c>
      <c r="L8" s="6"/>
      <c r="M8" s="6" t="str">
        <f>'Menu LUNDI'!Q6</f>
        <v>flan patissier allégé</v>
      </c>
      <c r="N8" s="41">
        <v>3</v>
      </c>
      <c r="O8" s="75"/>
      <c r="P8" s="39"/>
      <c r="Q8" s="72"/>
      <c r="T8" s="38"/>
      <c r="AA8" s="19"/>
      <c r="AB8" s="19"/>
    </row>
    <row r="9" spans="1:28" ht="24.75" customHeight="1" x14ac:dyDescent="0.2">
      <c r="A9" s="6" t="str">
        <f>'Menu LUNDI'!A7</f>
        <v>Cœur de palmier</v>
      </c>
      <c r="B9" s="6"/>
      <c r="C9" s="6"/>
      <c r="D9" s="6" t="str">
        <f>'Menu LUNDI'!E7</f>
        <v>escalope de dinde sauce crème</v>
      </c>
      <c r="E9" s="6"/>
      <c r="F9" s="6"/>
      <c r="G9" s="6" t="str">
        <f>'Menu LUNDI'!I7</f>
        <v>Carottes vichy</v>
      </c>
      <c r="H9" s="6">
        <v>3</v>
      </c>
      <c r="I9" s="6"/>
      <c r="J9" s="6" t="str">
        <f>'Menu LUNDI'!M7</f>
        <v>fromage s/ sel</v>
      </c>
      <c r="K9" s="6"/>
      <c r="L9" s="6"/>
      <c r="M9" s="6" t="str">
        <f>'Menu LUNDI'!Q7</f>
        <v>yaourt 0%</v>
      </c>
      <c r="N9" s="20"/>
      <c r="O9" s="48"/>
      <c r="P9" s="39"/>
      <c r="Q9" s="72"/>
      <c r="T9" s="38"/>
      <c r="AA9" s="19"/>
      <c r="AB9" s="19"/>
    </row>
    <row r="10" spans="1:28" ht="15" customHeight="1" x14ac:dyDescent="0.2">
      <c r="A10" s="6" t="str">
        <f>'Menu LUNDI'!A8</f>
        <v>paté de campagne</v>
      </c>
      <c r="B10" s="6"/>
      <c r="C10" s="6"/>
      <c r="D10" s="6" t="str">
        <f>'Menu LUNDI'!E8</f>
        <v>omelette</v>
      </c>
      <c r="E10" s="6"/>
      <c r="F10" s="6"/>
      <c r="G10" s="6" t="str">
        <f>'Menu LUNDI'!I8</f>
        <v>Purée pdt</v>
      </c>
      <c r="H10" s="6"/>
      <c r="I10" s="6"/>
      <c r="J10" s="6" t="str">
        <f>'Menu LUNDI'!M8</f>
        <v>yaourt 0%</v>
      </c>
      <c r="K10" s="6"/>
      <c r="L10" s="6"/>
      <c r="M10" s="6" t="str">
        <f>'Menu LUNDI'!Q8</f>
        <v>fruit de saison</v>
      </c>
      <c r="N10" s="20"/>
      <c r="O10" s="48"/>
      <c r="P10" s="39"/>
      <c r="Q10" s="72"/>
      <c r="T10" s="38"/>
      <c r="AA10" s="19"/>
      <c r="AB10" s="19"/>
    </row>
    <row r="11" spans="1:28" ht="15" customHeight="1" x14ac:dyDescent="0.2">
      <c r="A11" s="6" t="str">
        <f>'Menu LUNDI'!A9</f>
        <v>-</v>
      </c>
      <c r="B11" s="6"/>
      <c r="C11" s="6"/>
      <c r="D11" s="6" t="str">
        <f>'Menu LUNDI'!E9</f>
        <v>-</v>
      </c>
      <c r="E11" s="6"/>
      <c r="F11" s="6"/>
      <c r="G11" s="6" t="str">
        <f>'Menu LUNDI'!I9</f>
        <v>-</v>
      </c>
      <c r="H11" s="6"/>
      <c r="I11" s="6"/>
      <c r="J11" s="6" t="str">
        <f>'Menu LUNDI'!M9</f>
        <v>compote</v>
      </c>
      <c r="K11" s="6"/>
      <c r="L11" s="6"/>
      <c r="M11" s="6" t="str">
        <f>'Menu LUNDI'!Q9</f>
        <v>compote</v>
      </c>
      <c r="N11" s="20"/>
      <c r="O11" s="48"/>
      <c r="P11" s="39"/>
      <c r="Q11" s="72"/>
      <c r="T11" s="38"/>
      <c r="AA11" s="19"/>
      <c r="AB11" s="19"/>
    </row>
    <row r="12" spans="1:28" ht="15" customHeight="1" x14ac:dyDescent="0.2">
      <c r="A12" s="6" t="str">
        <f>'Menu LUNDI'!A10</f>
        <v>-</v>
      </c>
      <c r="B12" s="6"/>
      <c r="C12" s="6"/>
      <c r="D12" s="6" t="str">
        <f>'Menu LUNDI'!E10</f>
        <v>-</v>
      </c>
      <c r="E12" s="6"/>
      <c r="F12" s="6"/>
      <c r="G12" s="6" t="str">
        <f>'Menu LUNDI'!I10</f>
        <v>-</v>
      </c>
      <c r="H12" s="6"/>
      <c r="I12" s="6"/>
      <c r="J12" s="6" t="str">
        <f>'Menu LUNDI'!M10</f>
        <v>1 petit suisse</v>
      </c>
      <c r="K12" s="6"/>
      <c r="L12" s="6"/>
      <c r="M12" s="6" t="str">
        <f>'Menu LUNDI'!Q10</f>
        <v>-</v>
      </c>
      <c r="N12" s="20"/>
      <c r="O12" s="48"/>
      <c r="P12" s="39"/>
      <c r="Q12" s="72"/>
      <c r="T12" s="38"/>
      <c r="AA12" s="19"/>
      <c r="AB12" s="19"/>
    </row>
    <row r="13" spans="1:28" ht="15" customHeight="1" x14ac:dyDescent="0.25">
      <c r="A13" s="40" t="s">
        <v>74</v>
      </c>
      <c r="B13" s="43">
        <f>SUM(B7:B12)</f>
        <v>43</v>
      </c>
      <c r="C13" s="43"/>
      <c r="D13" s="40" t="s">
        <v>76</v>
      </c>
      <c r="E13" s="43">
        <f t="shared" ref="E13:N13" si="0">SUM(E7:E12)</f>
        <v>43</v>
      </c>
      <c r="F13" s="43"/>
      <c r="G13" s="40" t="s">
        <v>77</v>
      </c>
      <c r="H13" s="43">
        <f t="shared" si="0"/>
        <v>3</v>
      </c>
      <c r="I13" s="43"/>
      <c r="J13" s="40" t="s">
        <v>78</v>
      </c>
      <c r="K13" s="43">
        <f t="shared" si="0"/>
        <v>43</v>
      </c>
      <c r="L13" s="43"/>
      <c r="M13" s="40" t="s">
        <v>75</v>
      </c>
      <c r="N13" s="43">
        <f t="shared" si="0"/>
        <v>43</v>
      </c>
      <c r="O13" s="77"/>
      <c r="P13" s="78"/>
      <c r="Q13" s="39"/>
      <c r="W13" s="19"/>
      <c r="X13" s="19"/>
    </row>
    <row r="14" spans="1:28" ht="15" customHeight="1" x14ac:dyDescent="0.2">
      <c r="A14" s="18"/>
      <c r="D14" s="14"/>
      <c r="G14" s="19"/>
      <c r="H14" s="37"/>
      <c r="I14" s="37"/>
      <c r="K14" s="14"/>
      <c r="L14" s="14"/>
      <c r="P14" s="38"/>
      <c r="W14" s="19"/>
      <c r="X14" s="19"/>
    </row>
    <row r="15" spans="1:28" ht="15" customHeight="1" x14ac:dyDescent="0.25">
      <c r="A15" s="22" t="s">
        <v>47</v>
      </c>
      <c r="D15" s="14"/>
      <c r="E15" s="42">
        <f>E13</f>
        <v>43</v>
      </c>
      <c r="F15" s="42"/>
      <c r="G15" s="19"/>
      <c r="H15" s="37"/>
      <c r="I15" s="37"/>
      <c r="K15" s="14"/>
      <c r="L15" s="14"/>
      <c r="P15" s="38"/>
      <c r="W15" s="19"/>
      <c r="X15" s="19"/>
    </row>
    <row r="16" spans="1:28" s="14" customFormat="1" ht="12" customHeight="1" x14ac:dyDescent="0.2"/>
    <row r="17" spans="1:24" s="14" customFormat="1" ht="16.5" customHeight="1" x14ac:dyDescent="0.3">
      <c r="A17" s="21"/>
      <c r="G17" s="22"/>
      <c r="H17" s="22"/>
      <c r="I17" s="22"/>
      <c r="J17" s="22"/>
      <c r="M17" s="23"/>
    </row>
    <row r="18" spans="1:24" s="14" customFormat="1" ht="12" customHeight="1" x14ac:dyDescent="0.2">
      <c r="D18" s="213"/>
      <c r="E18" s="213"/>
      <c r="F18" s="213"/>
      <c r="G18" s="213"/>
      <c r="H18" s="213"/>
      <c r="I18" s="213"/>
      <c r="J18" s="213"/>
      <c r="K18" s="213"/>
      <c r="L18" s="213"/>
      <c r="M18" s="213"/>
    </row>
    <row r="19" spans="1:24" s="14" customFormat="1" ht="12" customHeight="1" x14ac:dyDescent="0.2"/>
    <row r="20" spans="1:24" ht="12" customHeight="1" x14ac:dyDescent="0.2">
      <c r="A20" s="24" t="str">
        <f>'[1]Client 4'!A43</f>
        <v>Pour le  chauffeur : à l'arrivée sur le site et au départ du site</v>
      </c>
      <c r="J20" s="24" t="str">
        <f>'[1]Client 4'!A44</f>
        <v>Vérifier la T° du camion, la T° du plat temoin du camion - Relever la T° de la chambre froide du site. La T° doit être comprises entre 0 et 3°</v>
      </c>
    </row>
    <row r="21" spans="1:24" ht="12.75" customHeight="1" x14ac:dyDescent="0.25">
      <c r="B21" s="25" t="s">
        <v>48</v>
      </c>
      <c r="C21" s="25"/>
      <c r="V21" s="26"/>
    </row>
    <row r="22" spans="1:24" ht="9.75" customHeight="1" x14ac:dyDescent="0.2">
      <c r="A22" s="27"/>
      <c r="B22" s="28"/>
      <c r="C22" s="28"/>
      <c r="D22" s="27" t="s">
        <v>49</v>
      </c>
      <c r="E22" s="28"/>
      <c r="F22" s="28"/>
      <c r="G22" s="29"/>
      <c r="H22" s="28" t="s">
        <v>50</v>
      </c>
      <c r="I22" s="28"/>
      <c r="J22" s="28"/>
      <c r="K22" s="27" t="s">
        <v>51</v>
      </c>
      <c r="L22" s="28"/>
      <c r="M22" s="29"/>
      <c r="N22" s="27" t="s">
        <v>52</v>
      </c>
      <c r="O22" s="28"/>
      <c r="P22" s="28"/>
      <c r="Q22" s="28"/>
      <c r="R22" s="28"/>
      <c r="S22" s="28"/>
      <c r="T22" s="29"/>
      <c r="U22" s="27" t="s">
        <v>53</v>
      </c>
      <c r="V22" s="28"/>
      <c r="W22" s="28"/>
      <c r="X22" s="29"/>
    </row>
    <row r="23" spans="1:24" ht="10.5" customHeight="1" x14ac:dyDescent="0.2">
      <c r="A23" s="30" t="s">
        <v>54</v>
      </c>
      <c r="B23" s="28"/>
      <c r="C23" s="28"/>
      <c r="D23" s="30" t="s">
        <v>55</v>
      </c>
      <c r="E23" s="31" t="s">
        <v>56</v>
      </c>
      <c r="F23" s="31"/>
      <c r="G23" s="27" t="s">
        <v>57</v>
      </c>
      <c r="H23" s="27" t="s">
        <v>58</v>
      </c>
      <c r="I23" s="28"/>
      <c r="J23" s="28"/>
      <c r="K23" s="27"/>
      <c r="L23" s="28"/>
      <c r="M23" s="29"/>
      <c r="N23" s="30" t="s">
        <v>59</v>
      </c>
      <c r="O23" s="27"/>
      <c r="P23" s="27" t="s">
        <v>60</v>
      </c>
      <c r="Q23" s="28"/>
      <c r="R23" s="29"/>
      <c r="S23" s="27" t="s">
        <v>61</v>
      </c>
      <c r="T23" s="29"/>
      <c r="U23" s="27" t="s">
        <v>62</v>
      </c>
      <c r="V23" s="28"/>
      <c r="W23" s="29"/>
      <c r="X23" s="32" t="s">
        <v>63</v>
      </c>
    </row>
    <row r="24" spans="1:24" ht="8.25" customHeight="1" x14ac:dyDescent="0.2">
      <c r="A24" s="30"/>
      <c r="B24" s="28"/>
      <c r="C24" s="28"/>
      <c r="D24" s="30"/>
      <c r="E24" s="29"/>
      <c r="F24" s="28"/>
      <c r="G24" s="28"/>
      <c r="H24" s="27"/>
      <c r="I24" s="28"/>
      <c r="J24" s="28"/>
      <c r="K24" s="27"/>
      <c r="L24" s="28"/>
      <c r="M24" s="29"/>
      <c r="N24" s="30"/>
      <c r="O24" s="30"/>
      <c r="P24" s="32" t="s">
        <v>64</v>
      </c>
      <c r="Q24" s="32"/>
      <c r="R24" s="32" t="s">
        <v>63</v>
      </c>
      <c r="S24" s="32" t="s">
        <v>64</v>
      </c>
      <c r="T24" s="32" t="s">
        <v>63</v>
      </c>
      <c r="U24" s="27"/>
      <c r="V24" s="28"/>
      <c r="W24" s="29"/>
      <c r="X24" s="32"/>
    </row>
    <row r="25" spans="1:24" ht="11.25" customHeight="1" x14ac:dyDescent="0.2">
      <c r="A25" s="30" t="str">
        <f>A6</f>
        <v>Entrée</v>
      </c>
      <c r="B25" s="28"/>
      <c r="C25" s="28"/>
      <c r="D25" s="30"/>
      <c r="E25" s="29"/>
      <c r="F25" s="28"/>
      <c r="G25" s="28"/>
      <c r="H25" s="27"/>
      <c r="I25" s="28"/>
      <c r="J25" s="28"/>
      <c r="K25" s="27"/>
      <c r="L25" s="28"/>
      <c r="M25" s="29"/>
      <c r="N25" s="30"/>
      <c r="O25" s="30"/>
      <c r="P25" s="30"/>
      <c r="Q25" s="30"/>
      <c r="R25" s="32"/>
      <c r="S25" s="30"/>
      <c r="T25" s="32"/>
      <c r="U25" s="27"/>
      <c r="V25" s="28"/>
      <c r="W25" s="29"/>
      <c r="X25" s="30"/>
    </row>
    <row r="26" spans="1:24" ht="12" customHeight="1" x14ac:dyDescent="0.2">
      <c r="A26" s="30" t="str">
        <f>D6</f>
        <v>Plat</v>
      </c>
      <c r="B26" s="28"/>
      <c r="C26" s="28"/>
      <c r="D26" s="30"/>
      <c r="E26" s="29"/>
      <c r="F26" s="28"/>
      <c r="G26" s="28"/>
      <c r="H26" s="27"/>
      <c r="I26" s="28"/>
      <c r="J26" s="28"/>
      <c r="K26" s="27"/>
      <c r="L26" s="28"/>
      <c r="M26" s="29"/>
      <c r="N26" s="30"/>
      <c r="O26" s="30"/>
      <c r="P26" s="30"/>
      <c r="Q26" s="30"/>
      <c r="R26" s="30"/>
      <c r="S26" s="30"/>
      <c r="T26" s="30"/>
      <c r="U26" s="27"/>
      <c r="V26" s="28"/>
      <c r="W26" s="29"/>
      <c r="X26" s="30"/>
    </row>
    <row r="27" spans="1:24" ht="12" customHeight="1" x14ac:dyDescent="0.2">
      <c r="A27" s="30" t="str">
        <f>G6</f>
        <v>Garniture</v>
      </c>
      <c r="B27" s="28"/>
      <c r="C27" s="28"/>
      <c r="D27" s="30"/>
      <c r="E27" s="29"/>
      <c r="F27" s="28"/>
      <c r="G27" s="28"/>
      <c r="H27" s="27"/>
      <c r="I27" s="28"/>
      <c r="J27" s="28"/>
      <c r="K27" s="27"/>
      <c r="L27" s="28"/>
      <c r="M27" s="29"/>
      <c r="N27" s="30"/>
      <c r="O27" s="30"/>
      <c r="P27" s="30"/>
      <c r="Q27" s="30"/>
      <c r="R27" s="30"/>
      <c r="S27" s="30"/>
      <c r="T27" s="30"/>
      <c r="U27" s="27"/>
      <c r="V27" s="28"/>
      <c r="W27" s="29"/>
      <c r="X27" s="30"/>
    </row>
    <row r="28" spans="1:24" ht="12" customHeight="1" x14ac:dyDescent="0.2">
      <c r="A28" s="30" t="str">
        <f>J6</f>
        <v>fromage</v>
      </c>
      <c r="B28" s="28"/>
      <c r="C28" s="28"/>
      <c r="D28" s="30"/>
      <c r="E28" s="29"/>
      <c r="F28" s="28"/>
      <c r="G28" s="28"/>
      <c r="H28" s="27"/>
      <c r="I28" s="28"/>
      <c r="J28" s="28"/>
      <c r="K28" s="27"/>
      <c r="L28" s="28"/>
      <c r="M28" s="29"/>
      <c r="N28" s="30"/>
      <c r="O28" s="30"/>
      <c r="P28" s="30"/>
      <c r="Q28" s="30"/>
      <c r="R28" s="30"/>
      <c r="S28" s="30"/>
      <c r="T28" s="30"/>
      <c r="U28" s="27"/>
      <c r="V28" s="28"/>
      <c r="W28" s="29"/>
      <c r="X28" s="30"/>
    </row>
    <row r="29" spans="1:24" ht="12" customHeight="1" x14ac:dyDescent="0.2">
      <c r="A29" s="30" t="str">
        <f>M6</f>
        <v>dessert</v>
      </c>
      <c r="B29" s="28"/>
      <c r="C29" s="28"/>
      <c r="D29" s="30"/>
      <c r="E29" s="29"/>
      <c r="F29" s="28"/>
      <c r="G29" s="28"/>
      <c r="H29" s="27"/>
      <c r="I29" s="28"/>
      <c r="J29" s="28"/>
      <c r="K29" s="27"/>
      <c r="L29" s="28"/>
      <c r="M29" s="29"/>
      <c r="N29" s="30"/>
      <c r="O29" s="30"/>
      <c r="P29" s="30"/>
      <c r="Q29" s="30"/>
      <c r="R29" s="30"/>
      <c r="S29" s="30"/>
      <c r="T29" s="30"/>
      <c r="U29" s="27"/>
      <c r="V29" s="28"/>
      <c r="W29" s="29"/>
      <c r="X29" s="30"/>
    </row>
    <row r="30" spans="1:24" ht="12" customHeight="1" x14ac:dyDescent="0.2">
      <c r="A30" s="30"/>
      <c r="B30" s="28"/>
      <c r="C30" s="28"/>
      <c r="D30" s="30"/>
      <c r="E30" s="29"/>
      <c r="F30" s="28"/>
      <c r="G30" s="28"/>
      <c r="H30" s="27"/>
      <c r="I30" s="28"/>
      <c r="J30" s="28"/>
      <c r="K30" s="27"/>
      <c r="L30" s="28"/>
      <c r="M30" s="29"/>
      <c r="N30" s="30"/>
      <c r="O30" s="30"/>
      <c r="P30" s="30"/>
      <c r="Q30" s="30"/>
      <c r="R30" s="30"/>
      <c r="S30" s="30"/>
      <c r="T30" s="30"/>
      <c r="U30" s="27"/>
      <c r="V30" s="28"/>
      <c r="W30" s="29"/>
      <c r="X30" s="30"/>
    </row>
    <row r="31" spans="1:24" ht="12" customHeight="1" x14ac:dyDescent="0.2">
      <c r="A31" s="33" t="s">
        <v>65</v>
      </c>
      <c r="B31" s="28"/>
      <c r="C31" s="28"/>
      <c r="D31" s="28"/>
      <c r="E31" s="28"/>
      <c r="F31" s="28"/>
      <c r="G31" s="29"/>
      <c r="H31" s="33" t="s">
        <v>65</v>
      </c>
      <c r="I31" s="76"/>
      <c r="J31" s="28"/>
      <c r="K31" s="28"/>
      <c r="L31" s="28"/>
      <c r="M31" s="29"/>
      <c r="N31" s="33" t="s">
        <v>66</v>
      </c>
      <c r="O31" s="76"/>
      <c r="P31" s="28"/>
      <c r="Q31" s="28"/>
      <c r="R31" s="28"/>
      <c r="S31" s="28"/>
      <c r="T31" s="29"/>
      <c r="U31" s="33" t="s">
        <v>65</v>
      </c>
      <c r="V31" s="28"/>
      <c r="W31" s="28"/>
      <c r="X31" s="29"/>
    </row>
    <row r="32" spans="1:24" ht="12" customHeight="1" x14ac:dyDescent="0.2">
      <c r="A32" s="27" t="s">
        <v>67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28"/>
      <c r="P32" s="27" t="s">
        <v>68</v>
      </c>
      <c r="Q32" s="28"/>
      <c r="R32" s="28"/>
      <c r="S32" s="28"/>
      <c r="T32" s="28"/>
      <c r="U32" s="28"/>
      <c r="V32" s="28"/>
      <c r="W32" s="28"/>
      <c r="X32" s="29"/>
    </row>
    <row r="33" spans="1:24" ht="12" customHeight="1" x14ac:dyDescent="0.2">
      <c r="A33" s="27"/>
      <c r="B33" s="2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5"/>
      <c r="O33" s="34"/>
      <c r="P33" s="36"/>
      <c r="Q33" s="34"/>
      <c r="R33" s="34"/>
      <c r="S33" s="34"/>
      <c r="T33" s="34"/>
      <c r="U33" s="34"/>
      <c r="V33" s="34"/>
      <c r="W33" s="34"/>
      <c r="X33" s="35"/>
    </row>
    <row r="34" spans="1:24" ht="9.9499999999999993" customHeight="1" x14ac:dyDescent="0.2">
      <c r="A34" s="24" t="s">
        <v>69</v>
      </c>
      <c r="B34" s="24"/>
      <c r="C34" s="24"/>
      <c r="D34" s="24"/>
      <c r="E34" s="24"/>
      <c r="F34" s="24"/>
      <c r="G34" s="24"/>
      <c r="H34" s="24"/>
      <c r="I34" s="24"/>
      <c r="J34" s="24"/>
      <c r="K34" s="24" t="s">
        <v>70</v>
      </c>
      <c r="L34" s="24"/>
      <c r="M34" s="24"/>
      <c r="N34" s="24"/>
      <c r="O34" s="24"/>
      <c r="P34" s="24"/>
      <c r="Q34" s="24"/>
      <c r="R34" s="24" t="s">
        <v>71</v>
      </c>
      <c r="S34" s="24"/>
      <c r="T34" s="24"/>
      <c r="U34" s="24"/>
      <c r="V34" s="24"/>
      <c r="W34" s="24"/>
      <c r="X34" s="24"/>
    </row>
    <row r="35" spans="1:24" ht="9.9499999999999993" customHeight="1" x14ac:dyDescent="0.2">
      <c r="A35" s="24" t="s">
        <v>72</v>
      </c>
      <c r="B35" s="24"/>
      <c r="C35" s="24"/>
      <c r="D35" s="24"/>
      <c r="E35" s="24"/>
      <c r="F35" s="24"/>
      <c r="G35" s="24"/>
      <c r="H35" s="24"/>
      <c r="I35" s="24"/>
      <c r="J35" s="24"/>
      <c r="K35" s="24" t="s">
        <v>73</v>
      </c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ht="9.9499999999999993" customHeight="1" x14ac:dyDescent="0.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N36" s="16"/>
      <c r="O36" s="16"/>
      <c r="P36" s="16"/>
      <c r="Q36" s="16"/>
      <c r="R36" s="16"/>
    </row>
    <row r="37" spans="1:24" ht="9.9499999999999993" customHeight="1" x14ac:dyDescent="0.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</sheetData>
  <mergeCells count="2">
    <mergeCell ref="A5:N5"/>
    <mergeCell ref="D18:M18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Z41"/>
  <sheetViews>
    <sheetView zoomScale="115" zoomScaleNormal="115" workbookViewId="0">
      <selection activeCell="O31" sqref="O31"/>
    </sheetView>
  </sheetViews>
  <sheetFormatPr baseColWidth="10" defaultRowHeight="12.75" x14ac:dyDescent="0.2"/>
  <cols>
    <col min="1" max="1" width="23.42578125" style="13" customWidth="1"/>
    <col min="2" max="3" width="7.140625" style="13" customWidth="1"/>
    <col min="4" max="4" width="20.5703125" style="13" customWidth="1"/>
    <col min="5" max="6" width="6.42578125" style="13" customWidth="1"/>
    <col min="7" max="7" width="21.28515625" style="13" customWidth="1"/>
    <col min="8" max="9" width="7.5703125" style="13" customWidth="1"/>
    <col min="10" max="10" width="17.140625" style="13" customWidth="1"/>
    <col min="11" max="11" width="6.7109375" style="13" customWidth="1"/>
    <col min="12" max="12" width="21.5703125" style="13" customWidth="1"/>
    <col min="13" max="13" width="5.7109375" style="13" customWidth="1"/>
    <col min="14" max="14" width="6.7109375" style="13" customWidth="1"/>
    <col min="15" max="15" width="7" style="13" customWidth="1"/>
    <col min="16" max="16" width="6.85546875" style="13" customWidth="1"/>
    <col min="17" max="17" width="7" style="13" customWidth="1"/>
    <col min="18" max="18" width="6.42578125" style="13" customWidth="1"/>
    <col min="19" max="19" width="6.5703125" style="13" customWidth="1"/>
    <col min="20" max="20" width="7.42578125" style="13" customWidth="1"/>
    <col min="21" max="21" width="6.42578125" style="13" customWidth="1"/>
    <col min="22" max="22" width="7" style="13" customWidth="1"/>
    <col min="23" max="23" width="6.85546875" style="13" customWidth="1"/>
    <col min="24" max="25" width="6.7109375" style="13" customWidth="1"/>
    <col min="26" max="26" width="7.5703125" style="13" customWidth="1"/>
    <col min="27" max="27" width="8.28515625" style="13" customWidth="1"/>
    <col min="28" max="29" width="7" style="13" customWidth="1"/>
    <col min="30" max="30" width="6.28515625" style="13" customWidth="1"/>
    <col min="31" max="31" width="7" style="13" customWidth="1"/>
    <col min="32" max="32" width="6.7109375" style="13" customWidth="1"/>
    <col min="33" max="33" width="7" style="13" customWidth="1"/>
    <col min="34" max="16384" width="11.42578125" style="13"/>
  </cols>
  <sheetData>
    <row r="1" spans="1:26" ht="12.75" customHeight="1" x14ac:dyDescent="0.2">
      <c r="A1" s="12" t="s">
        <v>210</v>
      </c>
      <c r="D1" s="55" t="s">
        <v>41</v>
      </c>
      <c r="E1" s="56">
        <f>M1</f>
        <v>40938</v>
      </c>
      <c r="F1" s="234"/>
      <c r="J1" s="55" t="s">
        <v>42</v>
      </c>
      <c r="K1" s="56">
        <f>E1-3</f>
        <v>40935</v>
      </c>
      <c r="L1" s="58" t="s">
        <v>43</v>
      </c>
      <c r="M1" s="59">
        <v>40938</v>
      </c>
      <c r="O1" s="15"/>
      <c r="T1" s="17"/>
      <c r="V1" s="15"/>
    </row>
    <row r="2" spans="1:26" ht="15" customHeight="1" x14ac:dyDescent="0.2">
      <c r="A2" s="18" t="str">
        <f>'CLIENT 1 SOIR'!A2</f>
        <v>Lundi soir</v>
      </c>
      <c r="D2" s="14" t="s">
        <v>45</v>
      </c>
      <c r="E2" s="54"/>
      <c r="F2" s="37"/>
      <c r="G2" s="19"/>
      <c r="K2" s="14" t="s">
        <v>46</v>
      </c>
      <c r="M2" s="57"/>
      <c r="U2" s="19"/>
      <c r="V2" s="19"/>
    </row>
    <row r="3" spans="1:26" ht="15" customHeight="1" x14ac:dyDescent="0.2">
      <c r="A3" s="18"/>
      <c r="D3" s="14"/>
      <c r="G3" s="19"/>
      <c r="H3" s="37"/>
      <c r="I3" s="37"/>
      <c r="K3" s="14"/>
      <c r="N3" s="38"/>
      <c r="U3" s="19"/>
      <c r="V3" s="19"/>
    </row>
    <row r="4" spans="1:26" ht="15" customHeight="1" x14ac:dyDescent="0.2">
      <c r="A4" s="18"/>
      <c r="D4" s="14"/>
      <c r="G4" s="19"/>
      <c r="H4" s="37"/>
      <c r="I4" s="37"/>
      <c r="K4" s="14"/>
      <c r="N4" s="38"/>
      <c r="U4" s="19"/>
      <c r="V4" s="19"/>
    </row>
    <row r="5" spans="1:26" ht="15" customHeight="1" x14ac:dyDescent="0.2">
      <c r="A5" s="214" t="s">
        <v>34</v>
      </c>
      <c r="B5" s="215"/>
      <c r="C5" s="215"/>
      <c r="D5" s="215"/>
      <c r="E5" s="215"/>
      <c r="F5" s="215"/>
      <c r="G5" s="215"/>
      <c r="H5" s="216"/>
      <c r="I5" s="216"/>
      <c r="J5" s="216"/>
      <c r="K5" s="216"/>
      <c r="L5" s="216"/>
      <c r="M5" s="216"/>
      <c r="N5" s="38"/>
      <c r="U5" s="19"/>
      <c r="V5" s="19"/>
    </row>
    <row r="6" spans="1:26" ht="15" customHeight="1" x14ac:dyDescent="0.2">
      <c r="A6" s="9" t="s">
        <v>0</v>
      </c>
      <c r="B6" s="9" t="s">
        <v>207</v>
      </c>
      <c r="C6" s="9" t="s">
        <v>208</v>
      </c>
      <c r="D6" s="9" t="s">
        <v>1</v>
      </c>
      <c r="E6" s="9" t="s">
        <v>207</v>
      </c>
      <c r="F6" s="9" t="s">
        <v>208</v>
      </c>
      <c r="G6" s="9" t="s">
        <v>2</v>
      </c>
      <c r="H6" s="9" t="s">
        <v>207</v>
      </c>
      <c r="I6" s="9" t="s">
        <v>208</v>
      </c>
      <c r="J6" s="9" t="s">
        <v>3</v>
      </c>
      <c r="K6" s="9"/>
      <c r="L6" s="10" t="s">
        <v>4</v>
      </c>
      <c r="M6" s="9" t="s">
        <v>207</v>
      </c>
      <c r="N6" s="9" t="s">
        <v>208</v>
      </c>
      <c r="O6" s="14"/>
      <c r="R6" s="38"/>
      <c r="Y6" s="19"/>
      <c r="Z6" s="19"/>
    </row>
    <row r="7" spans="1:26" ht="15" customHeight="1" x14ac:dyDescent="0.2">
      <c r="A7" s="6" t="str">
        <f>'Menu LUNDI'!A5</f>
        <v>Tomates</v>
      </c>
      <c r="B7" s="6" t="e">
        <f>'CLIENT 1 MIDI'!B7+#REF!+#REF!</f>
        <v>#REF!</v>
      </c>
      <c r="C7" s="6"/>
      <c r="D7" s="6" t="str">
        <f>'Menu LUNDI'!E5</f>
        <v>aile de raie sauce creme</v>
      </c>
      <c r="E7" s="6" t="e">
        <f>'CLIENT 1 MIDI'!E7+#REF!+#REF!</f>
        <v>#REF!</v>
      </c>
      <c r="F7" s="6"/>
      <c r="G7" s="6" t="str">
        <f>'Menu LUNDI'!I5</f>
        <v>épinards</v>
      </c>
      <c r="H7" s="6" t="e">
        <f>'CLIENT 1 MIDI'!H7+#REF!+#REF!</f>
        <v>#REF!</v>
      </c>
      <c r="I7" s="6"/>
      <c r="J7" s="6" t="str">
        <f>'Menu LUNDI'!M5</f>
        <v>chèvre</v>
      </c>
      <c r="K7" s="6" t="e">
        <f>'CLIENT 1 MIDI'!K7+#REF!+#REF!</f>
        <v>#REF!</v>
      </c>
      <c r="L7" s="6" t="str">
        <f>'Menu LUNDI'!Q5</f>
        <v>flan patissier maisson</v>
      </c>
      <c r="M7" s="41" t="e">
        <f>'CLIENT 1 MIDI'!N7+#REF!+#REF!</f>
        <v>#REF!</v>
      </c>
      <c r="N7" s="41"/>
      <c r="O7" s="14"/>
      <c r="R7" s="38"/>
      <c r="Y7" s="19"/>
      <c r="Z7" s="19"/>
    </row>
    <row r="8" spans="1:26" ht="24.75" customHeight="1" x14ac:dyDescent="0.2">
      <c r="A8" s="6" t="str">
        <f>'Menu LUNDI'!A6</f>
        <v>Tomates allégée</v>
      </c>
      <c r="B8" s="6" t="e">
        <f>'CLIENT 1 MIDI'!B8+#REF!+#REF!</f>
        <v>#REF!</v>
      </c>
      <c r="C8" s="6"/>
      <c r="D8" s="6" t="str">
        <f>'Menu LUNDI'!E6</f>
        <v>aile de raie sauce allégée</v>
      </c>
      <c r="E8" s="6" t="e">
        <f>'CLIENT 1 MIDI'!E8+#REF!+#REF!</f>
        <v>#REF!</v>
      </c>
      <c r="F8" s="6"/>
      <c r="G8" s="6" t="str">
        <f>'Menu LUNDI'!I6</f>
        <v>coquillettes</v>
      </c>
      <c r="H8" s="6" t="e">
        <f>'CLIENT 1 MIDI'!H8+#REF!+#REF!</f>
        <v>#REF!</v>
      </c>
      <c r="I8" s="6"/>
      <c r="J8" s="6" t="str">
        <f>'Menu LUNDI'!M6</f>
        <v>fromage allégé</v>
      </c>
      <c r="K8" s="6" t="e">
        <f>'CLIENT 1 MIDI'!K8+#REF!+#REF!</f>
        <v>#REF!</v>
      </c>
      <c r="L8" s="6" t="str">
        <f>'Menu LUNDI'!Q6</f>
        <v>flan patissier allégé</v>
      </c>
      <c r="M8" s="41" t="e">
        <f>'CLIENT 1 MIDI'!N8+#REF!+#REF!</f>
        <v>#REF!</v>
      </c>
      <c r="N8" s="41"/>
      <c r="O8" s="14"/>
      <c r="R8" s="38"/>
      <c r="Y8" s="19"/>
      <c r="Z8" s="19"/>
    </row>
    <row r="9" spans="1:26" ht="24.75" customHeight="1" x14ac:dyDescent="0.2">
      <c r="A9" s="6" t="str">
        <f>'Menu LUNDI'!A7</f>
        <v>Cœur de palmier</v>
      </c>
      <c r="B9" s="6" t="e">
        <f>'CLIENT 1 MIDI'!B9+#REF!+#REF!</f>
        <v>#REF!</v>
      </c>
      <c r="C9" s="6"/>
      <c r="D9" s="6" t="str">
        <f>'Menu LUNDI'!E7</f>
        <v>escalope de dinde sauce crème</v>
      </c>
      <c r="E9" s="6" t="e">
        <f>'CLIENT 1 MIDI'!E9+#REF!+#REF!</f>
        <v>#REF!</v>
      </c>
      <c r="F9" s="6"/>
      <c r="G9" s="6" t="str">
        <f>'Menu LUNDI'!I7</f>
        <v>Carottes vichy</v>
      </c>
      <c r="H9" s="6" t="e">
        <f>'CLIENT 1 MIDI'!H9+#REF!+#REF!</f>
        <v>#REF!</v>
      </c>
      <c r="I9" s="6"/>
      <c r="J9" s="6" t="str">
        <f>'Menu LUNDI'!M7</f>
        <v>fromage s/ sel</v>
      </c>
      <c r="K9" s="6" t="e">
        <f>'CLIENT 1 MIDI'!K9+#REF!+#REF!</f>
        <v>#REF!</v>
      </c>
      <c r="L9" s="6" t="str">
        <f>'Menu LUNDI'!Q7</f>
        <v>yaourt 0%</v>
      </c>
      <c r="M9" s="41" t="e">
        <f>'CLIENT 1 MIDI'!N9+#REF!+#REF!</f>
        <v>#REF!</v>
      </c>
      <c r="N9" s="41"/>
      <c r="O9" s="14"/>
      <c r="R9" s="38"/>
      <c r="Y9" s="19"/>
      <c r="Z9" s="19"/>
    </row>
    <row r="10" spans="1:26" ht="15" customHeight="1" x14ac:dyDescent="0.2">
      <c r="A10" s="6" t="str">
        <f>'Menu LUNDI'!A8</f>
        <v>paté de campagne</v>
      </c>
      <c r="B10" s="6" t="e">
        <f>'CLIENT 1 MIDI'!B10+#REF!+#REF!</f>
        <v>#REF!</v>
      </c>
      <c r="C10" s="6"/>
      <c r="D10" s="6" t="str">
        <f>'Menu LUNDI'!E8</f>
        <v>omelette</v>
      </c>
      <c r="E10" s="6" t="e">
        <f>'CLIENT 1 MIDI'!E10+#REF!+#REF!</f>
        <v>#REF!</v>
      </c>
      <c r="F10" s="6"/>
      <c r="G10" s="6" t="str">
        <f>'Menu LUNDI'!I8</f>
        <v>Purée pdt</v>
      </c>
      <c r="H10" s="6" t="e">
        <f>'CLIENT 1 MIDI'!H10+#REF!+#REF!</f>
        <v>#REF!</v>
      </c>
      <c r="I10" s="6"/>
      <c r="J10" s="6" t="str">
        <f>'Menu LUNDI'!M8</f>
        <v>yaourt 0%</v>
      </c>
      <c r="K10" s="6" t="e">
        <f>'CLIENT 1 MIDI'!K10+#REF!+#REF!</f>
        <v>#REF!</v>
      </c>
      <c r="L10" s="6" t="str">
        <f>'Menu LUNDI'!Q8</f>
        <v>fruit de saison</v>
      </c>
      <c r="M10" s="41" t="e">
        <f>'CLIENT 1 MIDI'!N10+#REF!+#REF!</f>
        <v>#REF!</v>
      </c>
      <c r="N10" s="41"/>
      <c r="O10" s="14"/>
      <c r="R10" s="38"/>
      <c r="Y10" s="19"/>
      <c r="Z10" s="19"/>
    </row>
    <row r="11" spans="1:26" ht="15" customHeight="1" x14ac:dyDescent="0.2">
      <c r="A11" s="6" t="str">
        <f>'Menu LUNDI'!A9</f>
        <v>-</v>
      </c>
      <c r="B11" s="6" t="e">
        <f>'CLIENT 1 MIDI'!B11+#REF!+#REF!</f>
        <v>#REF!</v>
      </c>
      <c r="C11" s="6"/>
      <c r="D11" s="6" t="str">
        <f>'Menu LUNDI'!E9</f>
        <v>-</v>
      </c>
      <c r="E11" s="6" t="e">
        <f>'CLIENT 1 MIDI'!E11+#REF!+#REF!</f>
        <v>#REF!</v>
      </c>
      <c r="F11" s="6"/>
      <c r="G11" s="6" t="str">
        <f>'Menu LUNDI'!I9</f>
        <v>-</v>
      </c>
      <c r="H11" s="6" t="e">
        <f>'CLIENT 1 MIDI'!H11+#REF!+#REF!</f>
        <v>#REF!</v>
      </c>
      <c r="I11" s="6"/>
      <c r="J11" s="6" t="str">
        <f>'Menu LUNDI'!M9</f>
        <v>compote</v>
      </c>
      <c r="K11" s="6" t="e">
        <f>'CLIENT 1 MIDI'!K11+#REF!+#REF!</f>
        <v>#REF!</v>
      </c>
      <c r="L11" s="6" t="str">
        <f>'Menu LUNDI'!Q9</f>
        <v>compote</v>
      </c>
      <c r="M11" s="41" t="e">
        <f>'CLIENT 1 MIDI'!N11+#REF!+#REF!</f>
        <v>#REF!</v>
      </c>
      <c r="N11" s="41"/>
      <c r="O11" s="14"/>
      <c r="R11" s="38"/>
      <c r="Y11" s="19"/>
      <c r="Z11" s="19"/>
    </row>
    <row r="12" spans="1:26" ht="15" customHeight="1" x14ac:dyDescent="0.2">
      <c r="A12" s="6" t="str">
        <f>'Menu LUNDI'!A10</f>
        <v>-</v>
      </c>
      <c r="B12" s="6" t="e">
        <f>'CLIENT 1 MIDI'!B12+#REF!+#REF!</f>
        <v>#REF!</v>
      </c>
      <c r="C12" s="6"/>
      <c r="D12" s="6" t="str">
        <f>'Menu LUNDI'!E10</f>
        <v>-</v>
      </c>
      <c r="E12" s="6" t="e">
        <f>'CLIENT 1 MIDI'!E12+#REF!+#REF!</f>
        <v>#REF!</v>
      </c>
      <c r="F12" s="6"/>
      <c r="G12" s="6" t="str">
        <f>'Menu LUNDI'!I10</f>
        <v>-</v>
      </c>
      <c r="H12" s="6" t="e">
        <f>'CLIENT 1 MIDI'!H12+#REF!+#REF!</f>
        <v>#REF!</v>
      </c>
      <c r="I12" s="6"/>
      <c r="J12" s="6" t="str">
        <f>'Menu LUNDI'!M10</f>
        <v>1 petit suisse</v>
      </c>
      <c r="K12" s="6" t="e">
        <f>'CLIENT 1 MIDI'!K12+#REF!+#REF!</f>
        <v>#REF!</v>
      </c>
      <c r="L12" s="6" t="str">
        <f>'Menu LUNDI'!Q10</f>
        <v>-</v>
      </c>
      <c r="M12" s="41" t="e">
        <f>'CLIENT 1 MIDI'!N12+#REF!+#REF!</f>
        <v>#REF!</v>
      </c>
      <c r="N12" s="41"/>
      <c r="O12" s="14"/>
      <c r="R12" s="38"/>
      <c r="Y12" s="19"/>
      <c r="Z12" s="19"/>
    </row>
    <row r="13" spans="1:26" ht="15" customHeight="1" x14ac:dyDescent="0.25">
      <c r="A13" s="40" t="s">
        <v>74</v>
      </c>
      <c r="B13" s="43" t="e">
        <f>SUM(B7:B12)</f>
        <v>#REF!</v>
      </c>
      <c r="C13" s="43"/>
      <c r="D13" s="40" t="s">
        <v>76</v>
      </c>
      <c r="E13" s="43" t="e">
        <f t="shared" ref="E13:N13" si="0">SUM(E7:E12)</f>
        <v>#REF!</v>
      </c>
      <c r="F13" s="43"/>
      <c r="G13" s="40" t="s">
        <v>77</v>
      </c>
      <c r="H13" s="43" t="e">
        <f t="shared" si="0"/>
        <v>#REF!</v>
      </c>
      <c r="I13" s="43"/>
      <c r="J13" s="40" t="s">
        <v>78</v>
      </c>
      <c r="K13" s="43" t="e">
        <f t="shared" si="0"/>
        <v>#REF!</v>
      </c>
      <c r="L13" s="40" t="s">
        <v>75</v>
      </c>
      <c r="M13" s="43" t="e">
        <f t="shared" si="0"/>
        <v>#REF!</v>
      </c>
      <c r="N13" s="43">
        <f t="shared" si="0"/>
        <v>0</v>
      </c>
      <c r="U13" s="19"/>
      <c r="V13" s="19"/>
    </row>
    <row r="14" spans="1:26" ht="15" customHeight="1" x14ac:dyDescent="0.2">
      <c r="A14" s="18"/>
      <c r="D14" s="14"/>
      <c r="G14" s="19"/>
      <c r="H14" s="37"/>
      <c r="I14" s="37"/>
      <c r="K14" s="14"/>
      <c r="N14" s="38"/>
      <c r="U14" s="19"/>
      <c r="V14" s="19"/>
    </row>
    <row r="15" spans="1:26" ht="15" customHeight="1" x14ac:dyDescent="0.2">
      <c r="A15" s="18"/>
      <c r="D15" s="14"/>
      <c r="G15" s="19"/>
      <c r="H15" s="37"/>
      <c r="I15" s="37"/>
      <c r="K15" s="14"/>
      <c r="N15" s="38"/>
      <c r="U15" s="19"/>
      <c r="V15" s="19"/>
    </row>
    <row r="16" spans="1:26" ht="15" customHeight="1" x14ac:dyDescent="0.2">
      <c r="A16" s="18"/>
      <c r="D16" s="14"/>
      <c r="G16" s="19"/>
      <c r="H16" s="37"/>
      <c r="I16" s="37"/>
      <c r="K16" s="14"/>
      <c r="N16" s="38"/>
      <c r="U16" s="19"/>
      <c r="V16" s="19"/>
    </row>
    <row r="17" spans="1:22" ht="15" customHeight="1" x14ac:dyDescent="0.2">
      <c r="A17" s="18"/>
      <c r="D17" s="14"/>
      <c r="G17" s="19"/>
      <c r="H17" s="37"/>
      <c r="I17" s="37"/>
      <c r="K17" s="14"/>
      <c r="N17" s="38"/>
      <c r="U17" s="19"/>
      <c r="V17" s="19"/>
    </row>
    <row r="18" spans="1:22" ht="15" customHeight="1" x14ac:dyDescent="0.2">
      <c r="A18" s="68" t="s">
        <v>111</v>
      </c>
      <c r="B18" s="68" t="e">
        <f>E13</f>
        <v>#REF!</v>
      </c>
      <c r="C18" s="68"/>
      <c r="D18" s="14"/>
      <c r="E18" s="42"/>
      <c r="F18" s="42"/>
      <c r="G18" s="19"/>
      <c r="H18" s="37"/>
      <c r="I18" s="37"/>
      <c r="K18" s="14"/>
      <c r="N18" s="38"/>
      <c r="U18" s="19"/>
      <c r="V18" s="19"/>
    </row>
    <row r="19" spans="1:22" s="14" customFormat="1" ht="17.25" customHeight="1" x14ac:dyDescent="0.2">
      <c r="A19" s="68" t="s">
        <v>109</v>
      </c>
      <c r="B19" s="68"/>
      <c r="C19" s="68"/>
    </row>
    <row r="20" spans="1:22" s="14" customFormat="1" ht="15.75" customHeight="1" x14ac:dyDescent="0.3">
      <c r="A20" s="69" t="s">
        <v>112</v>
      </c>
      <c r="B20" s="68"/>
      <c r="C20" s="68"/>
      <c r="G20" s="22"/>
      <c r="H20" s="22"/>
      <c r="I20" s="22"/>
      <c r="J20" s="22"/>
      <c r="L20" s="23"/>
    </row>
    <row r="21" spans="1:22" s="14" customFormat="1" ht="15.75" customHeight="1" x14ac:dyDescent="0.3">
      <c r="A21" s="66"/>
      <c r="B21" s="65"/>
      <c r="C21" s="65"/>
      <c r="G21" s="22"/>
      <c r="H21" s="22"/>
      <c r="I21" s="22"/>
      <c r="J21" s="22"/>
      <c r="L21" s="23"/>
    </row>
    <row r="22" spans="1:22" s="14" customFormat="1" ht="20.25" customHeight="1" x14ac:dyDescent="0.2">
      <c r="A22" s="67" t="s">
        <v>113</v>
      </c>
      <c r="B22" s="67" t="e">
        <f>SUM(B18:B20)</f>
        <v>#REF!</v>
      </c>
      <c r="C22" s="236"/>
      <c r="D22" s="213"/>
      <c r="E22" s="213"/>
      <c r="F22" s="213"/>
      <c r="G22" s="213"/>
      <c r="H22" s="213"/>
      <c r="I22" s="213"/>
      <c r="J22" s="213"/>
      <c r="K22" s="213"/>
      <c r="L22" s="213"/>
    </row>
    <row r="23" spans="1:22" s="14" customFormat="1" ht="12" customHeight="1" x14ac:dyDescent="0.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2" customHeight="1" x14ac:dyDescent="0.2">
      <c r="A24" s="60"/>
      <c r="B24" s="37"/>
      <c r="C24" s="37"/>
      <c r="D24" s="37"/>
      <c r="E24" s="37"/>
      <c r="F24" s="37"/>
      <c r="G24" s="37"/>
      <c r="H24" s="37"/>
      <c r="I24" s="37"/>
      <c r="J24" s="60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ht="12.75" customHeight="1" x14ac:dyDescent="0.25">
      <c r="A25" s="37"/>
      <c r="B25" s="61"/>
      <c r="C25" s="61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62"/>
      <c r="U25" s="37"/>
      <c r="V25" s="37"/>
    </row>
    <row r="26" spans="1:22" ht="9.75" customHeight="1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</row>
    <row r="27" spans="1:22" ht="10.5" customHeight="1" x14ac:dyDescent="0.2">
      <c r="A27" s="60"/>
      <c r="B27" s="60"/>
      <c r="C27" s="60"/>
      <c r="D27" s="60"/>
      <c r="E27" s="63"/>
      <c r="F27" s="63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3"/>
    </row>
    <row r="28" spans="1:22" ht="8.2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3"/>
      <c r="O28" s="63"/>
      <c r="P28" s="63"/>
      <c r="Q28" s="63"/>
      <c r="R28" s="63"/>
      <c r="S28" s="60"/>
      <c r="T28" s="60"/>
      <c r="U28" s="60"/>
      <c r="V28" s="63"/>
    </row>
    <row r="29" spans="1:22" ht="11.25" customHeight="1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3"/>
      <c r="Q29" s="60"/>
      <c r="R29" s="63"/>
      <c r="S29" s="60"/>
      <c r="T29" s="60"/>
      <c r="U29" s="60"/>
      <c r="V29" s="60"/>
    </row>
    <row r="30" spans="1:22" ht="12" customHeight="1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</row>
    <row r="31" spans="1:22" ht="12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</row>
    <row r="32" spans="1:22" ht="12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</row>
    <row r="33" spans="1:22" ht="12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</row>
    <row r="34" spans="1:22" ht="12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</row>
    <row r="35" spans="1:22" ht="12" customHeight="1" x14ac:dyDescent="0.2">
      <c r="A35" s="64"/>
      <c r="B35" s="60"/>
      <c r="C35" s="60"/>
      <c r="D35" s="60"/>
      <c r="E35" s="60"/>
      <c r="F35" s="60"/>
      <c r="G35" s="60"/>
      <c r="H35" s="64"/>
      <c r="I35" s="64"/>
      <c r="J35" s="60"/>
      <c r="K35" s="60"/>
      <c r="L35" s="60"/>
      <c r="M35" s="64"/>
      <c r="N35" s="60"/>
      <c r="O35" s="60"/>
      <c r="P35" s="60"/>
      <c r="Q35" s="60"/>
      <c r="R35" s="60"/>
      <c r="S35" s="64"/>
      <c r="T35" s="60"/>
      <c r="U35" s="60"/>
      <c r="V35" s="60"/>
    </row>
    <row r="36" spans="1:22" ht="12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</row>
    <row r="37" spans="1:22" ht="12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</row>
    <row r="38" spans="1:22" ht="9.9499999999999993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</row>
    <row r="39" spans="1:22" ht="9.9499999999999993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2" ht="9.9499999999999993" customHeight="1" x14ac:dyDescent="0.2">
      <c r="A40" s="3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37"/>
      <c r="M40" s="47"/>
      <c r="N40" s="47"/>
      <c r="O40" s="47"/>
      <c r="P40" s="47"/>
      <c r="Q40" s="37"/>
      <c r="R40" s="37"/>
      <c r="S40" s="37"/>
      <c r="T40" s="37"/>
      <c r="U40" s="37"/>
      <c r="V40" s="37"/>
    </row>
    <row r="41" spans="1:22" ht="9.9499999999999993" customHeight="1" x14ac:dyDescent="0.2">
      <c r="A41" s="3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37"/>
      <c r="R41" s="37"/>
      <c r="S41" s="37"/>
      <c r="T41" s="37"/>
      <c r="U41" s="37"/>
      <c r="V41" s="37"/>
    </row>
  </sheetData>
  <mergeCells count="2">
    <mergeCell ref="A5:M5"/>
    <mergeCell ref="D22:L22"/>
  </mergeCells>
  <pageMargins left="0.31496062992125984" right="0" top="0" bottom="0" header="0" footer="0"/>
  <pageSetup paperSize="9" scale="92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F37" sqref="F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16</vt:i4>
      </vt:variant>
    </vt:vector>
  </HeadingPairs>
  <TitlesOfParts>
    <vt:vector size="29" baseType="lpstr">
      <vt:lpstr>Menu LUNDI</vt:lpstr>
      <vt:lpstr>DECLINAISON </vt:lpstr>
      <vt:lpstr>EFFECTIF MIDI</vt:lpstr>
      <vt:lpstr>EFFECTIF SOIR</vt:lpstr>
      <vt:lpstr>CLIENT 1 MIDI</vt:lpstr>
      <vt:lpstr>CLIENT 2 MIDI</vt:lpstr>
      <vt:lpstr>CLIENT 3 MIDI </vt:lpstr>
      <vt:lpstr>Total MIDI</vt:lpstr>
      <vt:lpstr>CLIENT 1 SOIR</vt:lpstr>
      <vt:lpstr>CLIENT 2 SOIR </vt:lpstr>
      <vt:lpstr>CLIENT 3 SOIR  </vt:lpstr>
      <vt:lpstr>Total  SOIR</vt:lpstr>
      <vt:lpstr>Feuil4</vt:lpstr>
      <vt:lpstr>dessertlundimidi</vt:lpstr>
      <vt:lpstr>dessertlundisoir</vt:lpstr>
      <vt:lpstr>'DECLINAISON '!Entrée_1</vt:lpstr>
      <vt:lpstr>'Menu LUNDI'!Entrée_1</vt:lpstr>
      <vt:lpstr>'Menu LUNDI'!entree1</vt:lpstr>
      <vt:lpstr>entree1</vt:lpstr>
      <vt:lpstr>entreelundimidi</vt:lpstr>
      <vt:lpstr>entreelundisoir</vt:lpstr>
      <vt:lpstr>fromagelundimidi</vt:lpstr>
      <vt:lpstr>fromagelundisoir</vt:lpstr>
      <vt:lpstr>garniture1lundimidi</vt:lpstr>
      <vt:lpstr>garniturelundisoir</vt:lpstr>
      <vt:lpstr>platlundimidi</vt:lpstr>
      <vt:lpstr>platlundisoir</vt:lpstr>
      <vt:lpstr>'EFFECTIF MIDI'!Zone_d_impression</vt:lpstr>
      <vt:lpstr>'EFFECTIF SOIR'!Zone_d_impression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UCPR1_2</cp:lastModifiedBy>
  <cp:lastPrinted>2012-01-19T13:49:58Z</cp:lastPrinted>
  <dcterms:created xsi:type="dcterms:W3CDTF">2007-03-27T07:31:02Z</dcterms:created>
  <dcterms:modified xsi:type="dcterms:W3CDTF">2012-03-07T10:30:45Z</dcterms:modified>
</cp:coreProperties>
</file>