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64011"/>
  <bookViews>
    <workbookView xWindow="0" yWindow="0" windowWidth="14220" windowHeight="8460" tabRatio="886" activeTab="1"/>
  </bookViews>
  <sheets>
    <sheet name="Feuil1" sheetId="48" r:id="rId1"/>
    <sheet name="Feuil2" sheetId="36" r:id="rId2"/>
    <sheet name="Feuil3" sheetId="49" r:id="rId3"/>
    <sheet name="OFFRE DEMANDE ESS GASL AU 09-06" sheetId="46" state="hidden" r:id="rId4"/>
    <sheet name="ENLEVEMENT CBR PAR DECADE " sheetId="47" state="hidden" r:id="rId5"/>
    <sheet name=" CBR GPL BTM LUB AU 06-04-2020" sheetId="5" state="hidden" r:id="rId6"/>
    <sheet name="J+ RA1G" sheetId="29" state="hidden" r:id="rId7"/>
    <sheet name="J+ RA1D" sheetId="16" state="hidden" r:id="rId8"/>
    <sheet name="J+ RA2K" sheetId="19" state="hidden" r:id="rId9"/>
    <sheet name="J+ RA1Z " sheetId="23" state="hidden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</externalReferences>
  <definedNames>
    <definedName name="_______________________NB12" localSheetId="4">#REF!</definedName>
    <definedName name="_______________________NB12">#REF!</definedName>
    <definedName name="_______________________tab54" localSheetId="4">#REF!</definedName>
    <definedName name="_______________________tab54">#REF!</definedName>
    <definedName name="_______________________tab545" localSheetId="4">#REF!</definedName>
    <definedName name="_______________________tab545">#REF!</definedName>
    <definedName name="______________________NB12" localSheetId="4">#REF!</definedName>
    <definedName name="______________________NB12" localSheetId="3">#REF!</definedName>
    <definedName name="______________________NB12">#REF!</definedName>
    <definedName name="______________________tab54" localSheetId="4">#REF!</definedName>
    <definedName name="______________________tab54" localSheetId="3">#REF!</definedName>
    <definedName name="______________________tab54">#REF!</definedName>
    <definedName name="______________________tab545" localSheetId="4">#REF!</definedName>
    <definedName name="______________________tab545" localSheetId="3">#REF!</definedName>
    <definedName name="______________________tab545">#REF!</definedName>
    <definedName name="_____________________NB12" localSheetId="4">#REF!</definedName>
    <definedName name="_____________________NB12" localSheetId="3">#REF!</definedName>
    <definedName name="_____________________NB12">#REF!</definedName>
    <definedName name="_____________________tab54" localSheetId="4">#REF!</definedName>
    <definedName name="_____________________tab54" localSheetId="3">#REF!</definedName>
    <definedName name="_____________________tab54">#REF!</definedName>
    <definedName name="_____________________tab545" localSheetId="4">#REF!</definedName>
    <definedName name="_____________________tab545" localSheetId="3">#REF!</definedName>
    <definedName name="_____________________tab545">#REF!</definedName>
    <definedName name="____________________NB12" localSheetId="4">#REF!</definedName>
    <definedName name="____________________NB12" localSheetId="3">#REF!</definedName>
    <definedName name="____________________NB12">#REF!</definedName>
    <definedName name="____________________tab54" localSheetId="4">#REF!</definedName>
    <definedName name="____________________tab54" localSheetId="3">#REF!</definedName>
    <definedName name="____________________tab54">#REF!</definedName>
    <definedName name="____________________tab545" localSheetId="4">#REF!</definedName>
    <definedName name="____________________tab545" localSheetId="3">#REF!</definedName>
    <definedName name="____________________tab545">#REF!</definedName>
    <definedName name="___________________NB12" localSheetId="4">#REF!</definedName>
    <definedName name="___________________NB12" localSheetId="3">#REF!</definedName>
    <definedName name="___________________NB12">#REF!</definedName>
    <definedName name="___________________tab54" localSheetId="4">#REF!</definedName>
    <definedName name="___________________tab54" localSheetId="3">#REF!</definedName>
    <definedName name="___________________tab54">#REF!</definedName>
    <definedName name="___________________tab545" localSheetId="4">#REF!</definedName>
    <definedName name="___________________tab545" localSheetId="3">#REF!</definedName>
    <definedName name="___________________tab545">#REF!</definedName>
    <definedName name="__________________NB12" localSheetId="4">#REF!</definedName>
    <definedName name="__________________NB12" localSheetId="3">#REF!</definedName>
    <definedName name="__________________NB12">#REF!</definedName>
    <definedName name="__________________tab54" localSheetId="4">#REF!</definedName>
    <definedName name="__________________tab54" localSheetId="3">#REF!</definedName>
    <definedName name="__________________tab54">#REF!</definedName>
    <definedName name="__________________tab545" localSheetId="4">#REF!</definedName>
    <definedName name="__________________tab545" localSheetId="3">#REF!</definedName>
    <definedName name="__________________tab545">#REF!</definedName>
    <definedName name="_________________NB12" localSheetId="4">#REF!</definedName>
    <definedName name="_________________NB12" localSheetId="3">#REF!</definedName>
    <definedName name="_________________NB12">#REF!</definedName>
    <definedName name="_________________tab54" localSheetId="4">#REF!</definedName>
    <definedName name="_________________tab54" localSheetId="3">#REF!</definedName>
    <definedName name="_________________tab54">#REF!</definedName>
    <definedName name="_________________tab545" localSheetId="4">#REF!</definedName>
    <definedName name="_________________tab545" localSheetId="3">#REF!</definedName>
    <definedName name="_________________tab545">#REF!</definedName>
    <definedName name="________________NB12" localSheetId="4">#REF!</definedName>
    <definedName name="________________NB12" localSheetId="3">#REF!</definedName>
    <definedName name="________________NB12">#REF!</definedName>
    <definedName name="________________tab54" localSheetId="4">#REF!</definedName>
    <definedName name="________________tab54" localSheetId="3">#REF!</definedName>
    <definedName name="________________tab54">#REF!</definedName>
    <definedName name="________________tab545" localSheetId="4">#REF!</definedName>
    <definedName name="________________tab545" localSheetId="3">#REF!</definedName>
    <definedName name="________________tab545">#REF!</definedName>
    <definedName name="_______________NB12" localSheetId="4">#REF!</definedName>
    <definedName name="_______________NB12" localSheetId="3">#REF!</definedName>
    <definedName name="_______________NB12">#REF!</definedName>
    <definedName name="_______________tab54" localSheetId="4">#REF!</definedName>
    <definedName name="_______________tab54" localSheetId="3">#REF!</definedName>
    <definedName name="_______________tab54">#REF!</definedName>
    <definedName name="_______________tab545" localSheetId="4">#REF!</definedName>
    <definedName name="_______________tab545" localSheetId="3">#REF!</definedName>
    <definedName name="_______________tab545">#REF!</definedName>
    <definedName name="______________NB12" localSheetId="4">#REF!</definedName>
    <definedName name="______________NB12" localSheetId="3">#REF!</definedName>
    <definedName name="______________NB12">#REF!</definedName>
    <definedName name="______________tab54" localSheetId="4">#REF!</definedName>
    <definedName name="______________tab54" localSheetId="3">#REF!</definedName>
    <definedName name="______________tab54">#REF!</definedName>
    <definedName name="______________tab545" localSheetId="4">#REF!</definedName>
    <definedName name="______________tab545" localSheetId="3">#REF!</definedName>
    <definedName name="______________tab545">#REF!</definedName>
    <definedName name="_____________NB12" localSheetId="4">#REF!</definedName>
    <definedName name="_____________NB12" localSheetId="3">#REF!</definedName>
    <definedName name="_____________NB12">#REF!</definedName>
    <definedName name="_____________tab54" localSheetId="4">#REF!</definedName>
    <definedName name="_____________tab54" localSheetId="3">#REF!</definedName>
    <definedName name="_____________tab54">#REF!</definedName>
    <definedName name="_____________tab545" localSheetId="4">#REF!</definedName>
    <definedName name="_____________tab545" localSheetId="3">#REF!</definedName>
    <definedName name="_____________tab545">#REF!</definedName>
    <definedName name="____________NB12" localSheetId="4">#REF!</definedName>
    <definedName name="____________NB12" localSheetId="3">#REF!</definedName>
    <definedName name="____________NB12">#REF!</definedName>
    <definedName name="____________tab54" localSheetId="4">#REF!</definedName>
    <definedName name="____________tab54" localSheetId="3">#REF!</definedName>
    <definedName name="____________tab54">#REF!</definedName>
    <definedName name="____________tab545" localSheetId="4">#REF!</definedName>
    <definedName name="____________tab545" localSheetId="3">#REF!</definedName>
    <definedName name="____________tab545">#REF!</definedName>
    <definedName name="___________NB12" localSheetId="4">#REF!</definedName>
    <definedName name="___________NB12" localSheetId="3">#REF!</definedName>
    <definedName name="___________NB12">#REF!</definedName>
    <definedName name="___________tab54" localSheetId="4">#REF!</definedName>
    <definedName name="___________tab54" localSheetId="3">#REF!</definedName>
    <definedName name="___________tab54">#REF!</definedName>
    <definedName name="___________tab545" localSheetId="4">#REF!</definedName>
    <definedName name="___________tab545" localSheetId="3">#REF!</definedName>
    <definedName name="___________tab545">#REF!</definedName>
    <definedName name="__________NB12" localSheetId="4">#REF!</definedName>
    <definedName name="__________NB12" localSheetId="3">#REF!</definedName>
    <definedName name="__________NB12">#REF!</definedName>
    <definedName name="__________tab54" localSheetId="4">#REF!</definedName>
    <definedName name="__________tab54" localSheetId="3">#REF!</definedName>
    <definedName name="__________tab54">#REF!</definedName>
    <definedName name="__________tab545" localSheetId="4">#REF!</definedName>
    <definedName name="__________tab545" localSheetId="3">#REF!</definedName>
    <definedName name="__________tab545">#REF!</definedName>
    <definedName name="_________NB12" localSheetId="4">#REF!</definedName>
    <definedName name="_________NB12" localSheetId="3">#REF!</definedName>
    <definedName name="_________NB12">#REF!</definedName>
    <definedName name="_________tab54" localSheetId="4">#REF!</definedName>
    <definedName name="_________tab54" localSheetId="3">#REF!</definedName>
    <definedName name="_________tab54">#REF!</definedName>
    <definedName name="_________tab545" localSheetId="4">#REF!</definedName>
    <definedName name="_________tab545" localSheetId="3">#REF!</definedName>
    <definedName name="_________tab545">#REF!</definedName>
    <definedName name="________NB12" localSheetId="4">#REF!</definedName>
    <definedName name="________NB12" localSheetId="3">#REF!</definedName>
    <definedName name="________NB12">#REF!</definedName>
    <definedName name="________tab54" localSheetId="4">#REF!</definedName>
    <definedName name="________tab54" localSheetId="3">#REF!</definedName>
    <definedName name="________tab54">#REF!</definedName>
    <definedName name="________tab545" localSheetId="4">#REF!</definedName>
    <definedName name="________tab545" localSheetId="3">#REF!</definedName>
    <definedName name="________tab545">#REF!</definedName>
    <definedName name="_______NB12" localSheetId="4">#REF!</definedName>
    <definedName name="_______NB12" localSheetId="3">#REF!</definedName>
    <definedName name="_______NB12">#REF!</definedName>
    <definedName name="_______tab54" localSheetId="4">#REF!</definedName>
    <definedName name="_______tab54" localSheetId="3">#REF!</definedName>
    <definedName name="_______tab54">#REF!</definedName>
    <definedName name="_______tab545" localSheetId="4">#REF!</definedName>
    <definedName name="_______tab545" localSheetId="3">#REF!</definedName>
    <definedName name="_______tab545">#REF!</definedName>
    <definedName name="______NB12" localSheetId="4">#REF!</definedName>
    <definedName name="______NB12" localSheetId="3">#REF!</definedName>
    <definedName name="______NB12">#REF!</definedName>
    <definedName name="______tab54" localSheetId="4">#REF!</definedName>
    <definedName name="______tab54" localSheetId="3">#REF!</definedName>
    <definedName name="______tab54">#REF!</definedName>
    <definedName name="______tab545" localSheetId="4">#REF!</definedName>
    <definedName name="______tab545" localSheetId="3">#REF!</definedName>
    <definedName name="______tab545">#REF!</definedName>
    <definedName name="_____NB12" localSheetId="4">#REF!</definedName>
    <definedName name="_____NB12" localSheetId="3">#REF!</definedName>
    <definedName name="_____NB12">#REF!</definedName>
    <definedName name="_____tab54" localSheetId="4">#REF!</definedName>
    <definedName name="_____tab54" localSheetId="3">#REF!</definedName>
    <definedName name="_____tab54">#REF!</definedName>
    <definedName name="_____tab545" localSheetId="4">#REF!</definedName>
    <definedName name="_____tab545" localSheetId="3">#REF!</definedName>
    <definedName name="_____tab545">#REF!</definedName>
    <definedName name="____NB12" localSheetId="4">#REF!</definedName>
    <definedName name="____NB12" localSheetId="3">#REF!</definedName>
    <definedName name="____NB12">#REF!</definedName>
    <definedName name="____tab54" localSheetId="4">#REF!</definedName>
    <definedName name="____tab54" localSheetId="3">#REF!</definedName>
    <definedName name="____tab54">#REF!</definedName>
    <definedName name="____tab545" localSheetId="4">#REF!</definedName>
    <definedName name="____tab545" localSheetId="3">#REF!</definedName>
    <definedName name="____tab545">#REF!</definedName>
    <definedName name="___NB12" localSheetId="4">#REF!</definedName>
    <definedName name="___NB12" localSheetId="3">#REF!</definedName>
    <definedName name="___NB12">#REF!</definedName>
    <definedName name="___tab54" localSheetId="4">#REF!</definedName>
    <definedName name="___tab54" localSheetId="3">#REF!</definedName>
    <definedName name="___tab54">#REF!</definedName>
    <definedName name="___tab545" localSheetId="4">#REF!</definedName>
    <definedName name="___tab545" localSheetId="3">#REF!</definedName>
    <definedName name="___tab545">#REF!</definedName>
    <definedName name="__NB12" localSheetId="4">#REF!</definedName>
    <definedName name="__NB12" localSheetId="3">#REF!</definedName>
    <definedName name="__NB12">#REF!</definedName>
    <definedName name="__tab54" localSheetId="4">#REF!</definedName>
    <definedName name="__tab54" localSheetId="3">#REF!</definedName>
    <definedName name="__tab54">#REF!</definedName>
    <definedName name="__tab545" localSheetId="4">#REF!</definedName>
    <definedName name="__tab545" localSheetId="3">#REF!</definedName>
    <definedName name="__tab545">#REF!</definedName>
    <definedName name="_12" localSheetId="4">#REF!</definedName>
    <definedName name="_12" localSheetId="3">#REF!</definedName>
    <definedName name="_12">#REF!</definedName>
    <definedName name="_13" localSheetId="4">#REF!</definedName>
    <definedName name="_13" localSheetId="3">#REF!</definedName>
    <definedName name="_13">#REF!</definedName>
    <definedName name="_dr14" localSheetId="4">#REF!</definedName>
    <definedName name="_dr14">#REF!</definedName>
    <definedName name="_GNL21" localSheetId="4">#REF!</definedName>
    <definedName name="_GNL21" localSheetId="3">#REF!</definedName>
    <definedName name="_GNL21">#REF!</definedName>
    <definedName name="_gnl214" localSheetId="4">#REF!</definedName>
    <definedName name="_gnl214" localSheetId="3">#REF!</definedName>
    <definedName name="_gnl214">#REF!</definedName>
    <definedName name="_GNL38" localSheetId="4">#REF!</definedName>
    <definedName name="_GNL38" localSheetId="3">#REF!</definedName>
    <definedName name="_GNL38">#REF!</definedName>
    <definedName name="_Imp1" localSheetId="4">#REF!</definedName>
    <definedName name="_Imp1" localSheetId="3">#REF!</definedName>
    <definedName name="_Imp1">#REF!</definedName>
    <definedName name="_it12365" localSheetId="4">#REF!</definedName>
    <definedName name="_it12365">#REF!</definedName>
    <definedName name="_IT1254" localSheetId="4">[1]COM!#REF!</definedName>
    <definedName name="_IT1254">[1]COM!#REF!</definedName>
    <definedName name="_IT69037" localSheetId="4">#REF!</definedName>
    <definedName name="_IT69037">#REF!</definedName>
    <definedName name="_IT79999" localSheetId="4">#REF!</definedName>
    <definedName name="_IT79999">#REF!</definedName>
    <definedName name="_IT99040" localSheetId="4">#REF!</definedName>
    <definedName name="_IT99040">#REF!</definedName>
    <definedName name="_IT99268" localSheetId="4">#REF!</definedName>
    <definedName name="_IT99268">#REF!</definedName>
    <definedName name="_IT99999" localSheetId="4">#REF!</definedName>
    <definedName name="_IT99999">#REF!</definedName>
    <definedName name="_IT999999" localSheetId="4">#REF!</definedName>
    <definedName name="_IT999999">#REF!</definedName>
    <definedName name="_Max2004" localSheetId="4">'[2]P O4'!#REF!</definedName>
    <definedName name="_Max2004" localSheetId="3">'[3]P O4'!#REF!</definedName>
    <definedName name="_Max2004">'[4]P O4'!#REF!</definedName>
    <definedName name="_NB12" localSheetId="4">#REF!</definedName>
    <definedName name="_NB12" localSheetId="3">#REF!</definedName>
    <definedName name="_NB12">#REF!</definedName>
    <definedName name="_NB12µ" localSheetId="4">#REF!</definedName>
    <definedName name="_NB12µ" localSheetId="3">#REF!</definedName>
    <definedName name="_NB12µ">#REF!</definedName>
    <definedName name="_NB13" localSheetId="4">#REF!</definedName>
    <definedName name="_NB13" localSheetId="3">#REF!</definedName>
    <definedName name="_NB13">#REF!</definedName>
    <definedName name="_NB15" localSheetId="4">#REF!</definedName>
    <definedName name="_NB15" localSheetId="3">#REF!</definedName>
    <definedName name="_NB15">#REF!</definedName>
    <definedName name="_NH2" localSheetId="4" hidden="1">{#N/A,#N/A,FALSE,"Cyclages"}</definedName>
    <definedName name="_NH2" localSheetId="3" hidden="1">{#N/A,#N/A,FALSE,"Cyclages"}</definedName>
    <definedName name="_NH2" hidden="1">{#N/A,#N/A,FALSE,"Cyclages"}</definedName>
    <definedName name="_nh3" localSheetId="4" hidden="1">{#N/A,#N/A,FALSE,"Cyclages"}</definedName>
    <definedName name="_nh3" localSheetId="3" hidden="1">{#N/A,#N/A,FALSE,"Cyclages"}</definedName>
    <definedName name="_nh3" hidden="1">{#N/A,#N/A,FALSE,"Cyclages"}</definedName>
    <definedName name="_Regression_X" localSheetId="4" hidden="1">[5]Base!#REF!</definedName>
    <definedName name="_Regression_X" hidden="1">[5]Base!#REF!</definedName>
    <definedName name="_tab54" localSheetId="4">#REF!</definedName>
    <definedName name="_tab54" localSheetId="3">#REF!</definedName>
    <definedName name="_tab54">#REF!</definedName>
    <definedName name="_tab545" localSheetId="4">#REF!</definedName>
    <definedName name="_tab545" localSheetId="3">#REF!</definedName>
    <definedName name="_tab545">#REF!</definedName>
    <definedName name="_tab547" localSheetId="4">#REF!</definedName>
    <definedName name="_tab547" localSheetId="3">#REF!</definedName>
    <definedName name="_tab547">#REF!</definedName>
    <definedName name="a75BI5" localSheetId="4">#REF!</definedName>
    <definedName name="a75BI5" localSheetId="3">#REF!</definedName>
    <definedName name="a75BI5">#REF!</definedName>
    <definedName name="Alrar" localSheetId="4">[6]exped!$10:$10</definedName>
    <definedName name="Alrar" localSheetId="3">[7]exped!$A$10:$IV$10</definedName>
    <definedName name="Alrar">[8]exped!$A$10:$IV$10</definedName>
    <definedName name="apr_nsp_1" localSheetId="4">#REF!</definedName>
    <definedName name="apr_nsp_1">#REF!</definedName>
    <definedName name="apr_nsp_11" localSheetId="4">#REF!</definedName>
    <definedName name="apr_nsp_11">#REF!</definedName>
    <definedName name="apr_nsp_13" localSheetId="4">#REF!</definedName>
    <definedName name="apr_nsp_13">#REF!</definedName>
    <definedName name="apr_nsp_15" localSheetId="4">#REF!</definedName>
    <definedName name="apr_nsp_15">#REF!</definedName>
    <definedName name="apr_nsp_3" localSheetId="4">#REF!</definedName>
    <definedName name="apr_nsp_3">#REF!</definedName>
    <definedName name="apr_nsp_5" localSheetId="4">#REF!</definedName>
    <definedName name="apr_nsp_5">#REF!</definedName>
    <definedName name="apr_nsp_7" localSheetId="4">#REF!</definedName>
    <definedName name="apr_nsp_7">#REF!</definedName>
    <definedName name="apr_nsp_9" localSheetId="4">#REF!</definedName>
    <definedName name="apr_nsp_9">#REF!</definedName>
    <definedName name="AR2_Consommation" localSheetId="4">#REF!</definedName>
    <definedName name="AR2_Consommation" localSheetId="3">#REF!</definedName>
    <definedName name="AR2_Consommation">#REF!</definedName>
    <definedName name="aug_nsp_1" localSheetId="4">#REF!</definedName>
    <definedName name="aug_nsp_1">#REF!</definedName>
    <definedName name="aug_nsp_10" localSheetId="4">#REF!</definedName>
    <definedName name="aug_nsp_10">#REF!</definedName>
    <definedName name="aug_nsp_11" localSheetId="4">#REF!</definedName>
    <definedName name="aug_nsp_11">#REF!</definedName>
    <definedName name="aug_nsp_12" localSheetId="4">#REF!</definedName>
    <definedName name="aug_nsp_12">#REF!</definedName>
    <definedName name="aug_nsp_13" localSheetId="4">#REF!</definedName>
    <definedName name="aug_nsp_13">#REF!</definedName>
    <definedName name="aug_nsp_14" localSheetId="4">#REF!</definedName>
    <definedName name="aug_nsp_14">#REF!</definedName>
    <definedName name="aug_nsp_15" localSheetId="4">#REF!</definedName>
    <definedName name="aug_nsp_15">#REF!</definedName>
    <definedName name="aug_nsp_2" localSheetId="4">#REF!</definedName>
    <definedName name="aug_nsp_2">#REF!</definedName>
    <definedName name="aug_nsp_3" localSheetId="4">#REF!</definedName>
    <definedName name="aug_nsp_3">#REF!</definedName>
    <definedName name="aug_nsp_4" localSheetId="4">#REF!</definedName>
    <definedName name="aug_nsp_4">#REF!</definedName>
    <definedName name="aug_nsp_5" localSheetId="4">#REF!</definedName>
    <definedName name="aug_nsp_5">#REF!</definedName>
    <definedName name="aug_nsp_6" localSheetId="4">#REF!</definedName>
    <definedName name="aug_nsp_6">#REF!</definedName>
    <definedName name="aug_nsp_7" localSheetId="4">#REF!</definedName>
    <definedName name="aug_nsp_7">#REF!</definedName>
    <definedName name="aug_nsp_8" localSheetId="4">#REF!</definedName>
    <definedName name="aug_nsp_8">#REF!</definedName>
    <definedName name="aug_nsp_9" localSheetId="4">#REF!</definedName>
    <definedName name="aug_nsp_9">#REF!</definedName>
    <definedName name="bal" localSheetId="4" hidden="1">{#N/A,#N/A,FALSE,"Cyclages"}</definedName>
    <definedName name="bal" localSheetId="3" hidden="1">{#N/A,#N/A,FALSE,"Cyclages"}</definedName>
    <definedName name="bal" hidden="1">{#N/A,#N/A,FALSE,"Cyclages"}</definedName>
    <definedName name="Balance_mens.production" localSheetId="4">#REF!</definedName>
    <definedName name="Balance_mens.production" localSheetId="3">#REF!</definedName>
    <definedName name="Balance_mens.production">#REF!</definedName>
    <definedName name="BASB" localSheetId="4">[6]exped!$18:$18</definedName>
    <definedName name="BASB" localSheetId="3">[7]exped!$A$18:$IV$18</definedName>
    <definedName name="BASB">[8]exped!$A$18:$IV$18</definedName>
    <definedName name="Base_19" localSheetId="4">#REF!</definedName>
    <definedName name="Base_19" localSheetId="3">#REF!</definedName>
    <definedName name="Base_19">#REF!</definedName>
    <definedName name="Base_20" localSheetId="4">#REF!</definedName>
    <definedName name="Base_20" localSheetId="3">#REF!</definedName>
    <definedName name="Base_20">#REF!</definedName>
    <definedName name="Base_21" localSheetId="4">#REF!</definedName>
    <definedName name="Base_21" localSheetId="3">#REF!</definedName>
    <definedName name="Base_21">#REF!</definedName>
    <definedName name="Base_22" localSheetId="4">#REF!</definedName>
    <definedName name="Base_22" localSheetId="3">#REF!</definedName>
    <definedName name="Base_22">#REF!</definedName>
    <definedName name="Base_23" localSheetId="4">#REF!</definedName>
    <definedName name="Base_23" localSheetId="3">#REF!</definedName>
    <definedName name="Base_23">#REF!</definedName>
    <definedName name="Base_24" localSheetId="4">#REF!</definedName>
    <definedName name="Base_24" localSheetId="3">#REF!</definedName>
    <definedName name="Base_24">#REF!</definedName>
    <definedName name="Base_25" localSheetId="4">#REF!</definedName>
    <definedName name="Base_25" localSheetId="3">#REF!</definedName>
    <definedName name="Base_25">#REF!</definedName>
    <definedName name="Base_26" localSheetId="4">#REF!</definedName>
    <definedName name="Base_26" localSheetId="3">#REF!</definedName>
    <definedName name="Base_26">#REF!</definedName>
    <definedName name="_xlnm.Database" localSheetId="4">#REF!</definedName>
    <definedName name="_xlnm.Database" localSheetId="3">#REF!</definedName>
    <definedName name="_xlnm.Database">#REF!</definedName>
    <definedName name="bbbbbbbbbbbbbbbb" localSheetId="4" hidden="1">{#N/A,#N/A,FALSE,"Cyclages"}</definedName>
    <definedName name="bbbbbbbbbbbbbbbb" localSheetId="3" hidden="1">{#N/A,#N/A,FALSE,"Cyclages"}</definedName>
    <definedName name="bbbbbbbbbbbbbbbb" hidden="1">{#N/A,#N/A,FALSE,"Cyclages"}</definedName>
    <definedName name="BILAN__TRIMESTRIEL___1____1998">'[9]3°TRIM 98'!$A$1</definedName>
    <definedName name="Bilan_gaz" localSheetId="4">[10]Banque!$A$1</definedName>
    <definedName name="Bilan_gaz" localSheetId="3">[11]Banque!$A$1</definedName>
    <definedName name="Bilan_gaz">[12]Banque!$A$1</definedName>
    <definedName name="Bilan_mens.gaz" localSheetId="4">#REF!</definedName>
    <definedName name="Bilan_mens.gaz" localSheetId="3">#REF!</definedName>
    <definedName name="Bilan_mens.gaz">#REF!</definedName>
    <definedName name="Bilan_mens.production" localSheetId="4">#REF!</definedName>
    <definedName name="Bilan_mens.production" localSheetId="3">#REF!</definedName>
    <definedName name="Bilan_mens.production">#REF!</definedName>
    <definedName name="bu17AA64" localSheetId="4">#REF!</definedName>
    <definedName name="bu17AA64" localSheetId="3">#REF!</definedName>
    <definedName name="bu17AA64">#REF!</definedName>
    <definedName name="C_AR06_Départ_10" localSheetId="4">#REF!</definedName>
    <definedName name="C_AR06_Départ_10" localSheetId="3">#REF!</definedName>
    <definedName name="C_AR06_Départ_10">#REF!</definedName>
    <definedName name="C_AR06_Départ_16" localSheetId="4">#REF!</definedName>
    <definedName name="C_AR06_Départ_16" localSheetId="3">#REF!</definedName>
    <definedName name="C_AR06_Départ_16">#REF!</definedName>
    <definedName name="C_AR06_Press_BP" localSheetId="4">#REF!</definedName>
    <definedName name="C_AR06_Press_BP" localSheetId="3">#REF!</definedName>
    <definedName name="C_AR06_Press_BP">#REF!</definedName>
    <definedName name="C_AR06_Press_HP" localSheetId="4">#REF!</definedName>
    <definedName name="C_AR06_Press_HP" localSheetId="3">#REF!</definedName>
    <definedName name="C_AR06_Press_HP">#REF!</definedName>
    <definedName name="C_AR06_Température_BP" localSheetId="4">#REF!</definedName>
    <definedName name="C_AR06_Température_BP" localSheetId="3">#REF!</definedName>
    <definedName name="C_AR06_Température_BP">#REF!</definedName>
    <definedName name="C_AR06_Température_HP" localSheetId="4">#REF!</definedName>
    <definedName name="C_AR06_Température_HP" localSheetId="3">#REF!</definedName>
    <definedName name="C_AR06_Température_HP">#REF!</definedName>
    <definedName name="C_GS01_B.J_N_1" localSheetId="4">#REF!</definedName>
    <definedName name="C_GS01_B.J_N_1" localSheetId="3">#REF!</definedName>
    <definedName name="C_GS01_B.J_N_1">#REF!</definedName>
    <definedName name="C_GS01_B.J_N_2" localSheetId="4">#REF!</definedName>
    <definedName name="C_GS01_B.J_N_2" localSheetId="3">#REF!</definedName>
    <definedName name="C_GS01_B.J_N_2">#REF!</definedName>
    <definedName name="C_GS01_B.J_N_3" localSheetId="4">#REF!</definedName>
    <definedName name="C_GS01_B.J_N_3" localSheetId="3">#REF!</definedName>
    <definedName name="C_GS01_B.J_N_3">#REF!</definedName>
    <definedName name="C_GS01_Press_Arrivée_10_AR" localSheetId="4">#REF!</definedName>
    <definedName name="C_GS01_Press_Arrivée_10_AR" localSheetId="3">#REF!</definedName>
    <definedName name="C_GS01_Press_Arrivée_10_AR">#REF!</definedName>
    <definedName name="C_GS01_Press_BP" localSheetId="4">#REF!</definedName>
    <definedName name="C_GS01_Press_BP" localSheetId="3">#REF!</definedName>
    <definedName name="C_GS01_Press_BP">#REF!</definedName>
    <definedName name="C_GS01_Press_Départ_10_MD" localSheetId="4">#REF!</definedName>
    <definedName name="C_GS01_Press_Départ_10_MD" localSheetId="3">#REF!</definedName>
    <definedName name="C_GS01_Press_Départ_10_MD">#REF!</definedName>
    <definedName name="C_GS01_Press_HP" localSheetId="4">#REF!</definedName>
    <definedName name="C_GS01_Press_HP" localSheetId="3">#REF!</definedName>
    <definedName name="C_GS01_Press_HP">#REF!</definedName>
    <definedName name="C_GS01_Press_HP_1" localSheetId="4">#REF!</definedName>
    <definedName name="C_GS01_Press_HP_1" localSheetId="3">#REF!</definedName>
    <definedName name="C_GS01_Press_HP_1">#REF!</definedName>
    <definedName name="C_GS01_Press_HP_Test" localSheetId="4">#REF!</definedName>
    <definedName name="C_GS01_Press_HP_Test" localSheetId="3">#REF!</definedName>
    <definedName name="C_GS01_Press_HP_Test">#REF!</definedName>
    <definedName name="C_GS01_Température_BP" localSheetId="4">#REF!</definedName>
    <definedName name="C_GS01_Température_BP" localSheetId="3">#REF!</definedName>
    <definedName name="C_GS01_Température_BP">#REF!</definedName>
    <definedName name="C_GS01_Température_HP" localSheetId="4">#REF!</definedName>
    <definedName name="C_GS01_Température_HP" localSheetId="3">#REF!</definedName>
    <definedName name="C_GS01_Température_HP">#REF!</definedName>
    <definedName name="C_GS01_Température_HP_1" localSheetId="4">#REF!</definedName>
    <definedName name="C_GS01_Température_HP_1" localSheetId="3">#REF!</definedName>
    <definedName name="C_GS01_Température_HP_1">#REF!</definedName>
    <definedName name="C_GS01_Température_HP_Test" localSheetId="4">#REF!</definedName>
    <definedName name="C_GS01_Température_HP_Test" localSheetId="3">#REF!</definedName>
    <definedName name="C_GS01_Température_HP_Test">#REF!</definedName>
    <definedName name="C_Zotti_Press_Départ_10" localSheetId="4">#REF!</definedName>
    <definedName name="C_Zotti_Press_Départ_10" localSheetId="3">#REF!</definedName>
    <definedName name="C_Zotti_Press_Départ_10">#REF!</definedName>
    <definedName name="C_Zotti_Press_HP" localSheetId="4">#REF!</definedName>
    <definedName name="C_Zotti_Press_HP" localSheetId="3">#REF!</definedName>
    <definedName name="C_Zotti_Press_HP">#REF!</definedName>
    <definedName name="C_Zotti_Température_HP" localSheetId="4">#REF!</definedName>
    <definedName name="C_Zotti_Température_HP" localSheetId="3">#REF!</definedName>
    <definedName name="C_Zotti_Température_HP">#REF!</definedName>
    <definedName name="calcul" localSheetId="4">'[13]sommaire commercialisation'!#REF!</definedName>
    <definedName name="calcul" localSheetId="3">'[14]sommaire commercialisation'!#REF!</definedName>
    <definedName name="calcul">'[15]sommaire commercialisation'!#REF!</definedName>
    <definedName name="CHIFFRE_D_AFFAIRES____SONATRACH_SEULE" localSheetId="4">[16]HOCINE!#REF!</definedName>
    <definedName name="CHIFFRE_D_AFFAIRES____SONATRACH_SEULE">[16]HOCINE!#REF!</definedName>
    <definedName name="CHIFFRE_D_AFFAIRES_A_L_EXPORTATION" localSheetId="4">#REF!</definedName>
    <definedName name="CHIFFRE_D_AFFAIRES_A_L_EXPORTATION">#REF!</definedName>
    <definedName name="CHIFFRE_D_AFFAIRES_DU_MARCHE_NATIONAL" localSheetId="4">#REF!</definedName>
    <definedName name="CHIFFRE_D_AFFAIRES_DU_MARCHE_NATIONAL">#REF!</definedName>
    <definedName name="copycell" localSheetId="4">#REF!</definedName>
    <definedName name="copycell" localSheetId="3">#REF!</definedName>
    <definedName name="copycell">#REF!</definedName>
    <definedName name="Dates" localSheetId="4">#REF!</definedName>
    <definedName name="Dates" localSheetId="3">#REF!</definedName>
    <definedName name="Dates">#REF!</definedName>
    <definedName name="dddddddddddddddddddddddddddd" localSheetId="4">#REF!</definedName>
    <definedName name="dddddddddddddddddddddddddddd">#REF!</definedName>
    <definedName name="debut" localSheetId="4">#REF!</definedName>
    <definedName name="debut" localSheetId="3">#REF!</definedName>
    <definedName name="debut">#REF!</definedName>
    <definedName name="dec_nsp_1" localSheetId="4">#REF!</definedName>
    <definedName name="dec_nsp_1">#REF!</definedName>
    <definedName name="dec_nsp_10" localSheetId="4">#REF!</definedName>
    <definedName name="dec_nsp_10">#REF!</definedName>
    <definedName name="dec_nsp_11" localSheetId="4">#REF!</definedName>
    <definedName name="dec_nsp_11">#REF!</definedName>
    <definedName name="dec_nsp_12" localSheetId="4">#REF!</definedName>
    <definedName name="dec_nsp_12">#REF!</definedName>
    <definedName name="dec_nsp_13" localSheetId="4">#REF!</definedName>
    <definedName name="dec_nsp_13">#REF!</definedName>
    <definedName name="dec_nsp_14" localSheetId="4">#REF!</definedName>
    <definedName name="dec_nsp_14">#REF!</definedName>
    <definedName name="dec_nsp_15" localSheetId="4">#REF!</definedName>
    <definedName name="dec_nsp_15">#REF!</definedName>
    <definedName name="dec_nsp_2" localSheetId="4">#REF!</definedName>
    <definedName name="dec_nsp_2">#REF!</definedName>
    <definedName name="dec_nsp_3" localSheetId="4">#REF!</definedName>
    <definedName name="dec_nsp_3">#REF!</definedName>
    <definedName name="dec_nsp_4" localSheetId="4">#REF!</definedName>
    <definedName name="dec_nsp_4">#REF!</definedName>
    <definedName name="dec_nsp_5" localSheetId="4">#REF!</definedName>
    <definedName name="dec_nsp_5">#REF!</definedName>
    <definedName name="dec_nsp_6" localSheetId="4">#REF!</definedName>
    <definedName name="dec_nsp_6">#REF!</definedName>
    <definedName name="dec_nsp_7" localSheetId="4">#REF!</definedName>
    <definedName name="dec_nsp_7">#REF!</definedName>
    <definedName name="dec_nsp_8" localSheetId="4">#REF!</definedName>
    <definedName name="dec_nsp_8">#REF!</definedName>
    <definedName name="dec_nsp_9" localSheetId="4">#REF!</definedName>
    <definedName name="dec_nsp_9">#REF!</definedName>
    <definedName name="decadairePrivés" localSheetId="4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decadairePrivés" localSheetId="3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decadairePrivés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Densité_à_15_C_ASTM" localSheetId="4">#REF!</definedName>
    <definedName name="Densité_à_15_C_ASTM" localSheetId="3">#REF!</definedName>
    <definedName name="Densité_à_15_C_ASTM">#REF!</definedName>
    <definedName name="Densité_Expédition" localSheetId="4">#REF!</definedName>
    <definedName name="Densité_Expédition" localSheetId="3">#REF!</definedName>
    <definedName name="Densité_Expédition">#REF!</definedName>
    <definedName name="Densité_Réception" localSheetId="4">#REF!</definedName>
    <definedName name="Densité_Réception" localSheetId="3">#REF!</definedName>
    <definedName name="Densité_Réception">#REF!</definedName>
    <definedName name="Detail_1_1" localSheetId="4">#REF!</definedName>
    <definedName name="Detail_1_1">#REF!</definedName>
    <definedName name="Detail_1_2" localSheetId="4">'[17]82A009X'!#REF!</definedName>
    <definedName name="Detail_1_2">'[17]82A009X'!#REF!</definedName>
    <definedName name="Detail_1_3" localSheetId="4">'[17]82A009X'!#REF!</definedName>
    <definedName name="Detail_1_3">'[17]82A009X'!#REF!</definedName>
    <definedName name="Detail_1_4" localSheetId="4">'[17]82A009X'!#REF!</definedName>
    <definedName name="Detail_1_4">'[17]82A009X'!#REF!</definedName>
    <definedName name="Detail_1_5" localSheetId="4">#REF!</definedName>
    <definedName name="Detail_1_5">#REF!</definedName>
    <definedName name="Detail_1_6" localSheetId="4">'[17]88E130X'!#REF!</definedName>
    <definedName name="Detail_1_6">'[17]88E130X'!#REF!</definedName>
    <definedName name="Detail_10_1" localSheetId="4">#REF!</definedName>
    <definedName name="Detail_10_1">#REF!</definedName>
    <definedName name="Detail_10_2" localSheetId="4">'[17]82A009X'!#REF!</definedName>
    <definedName name="Detail_10_2">'[17]82A009X'!#REF!</definedName>
    <definedName name="Detail_10_3" localSheetId="4">'[17]82A009X'!#REF!</definedName>
    <definedName name="Detail_10_3">'[17]82A009X'!#REF!</definedName>
    <definedName name="Detail_10_4" localSheetId="4">'[17]82A009X'!#REF!</definedName>
    <definedName name="Detail_10_4">'[17]82A009X'!#REF!</definedName>
    <definedName name="Detail_10_5" localSheetId="4">#REF!</definedName>
    <definedName name="Detail_10_5">#REF!</definedName>
    <definedName name="Detail_10_6" localSheetId="4">'[17]88E130X'!#REF!</definedName>
    <definedName name="Detail_10_6">'[17]88E130X'!#REF!</definedName>
    <definedName name="Detail_11_1" localSheetId="4">#REF!</definedName>
    <definedName name="Detail_11_1">#REF!</definedName>
    <definedName name="Detail_11_2" localSheetId="4">'[17]82A009X'!#REF!</definedName>
    <definedName name="Detail_11_2">'[17]82A009X'!#REF!</definedName>
    <definedName name="Detail_11_3" localSheetId="4">'[17]82A009X'!#REF!</definedName>
    <definedName name="Detail_11_3">'[17]82A009X'!#REF!</definedName>
    <definedName name="Detail_11_4" localSheetId="4">'[17]82A009X'!#REF!</definedName>
    <definedName name="Detail_11_4">'[17]82A009X'!#REF!</definedName>
    <definedName name="Detail_11_5" localSheetId="4">#REF!</definedName>
    <definedName name="Detail_11_5">#REF!</definedName>
    <definedName name="Detail_11_6" localSheetId="4">'[17]88E130X'!#REF!</definedName>
    <definedName name="Detail_11_6">'[17]88E130X'!#REF!</definedName>
    <definedName name="Detail_12_1" localSheetId="4">#REF!</definedName>
    <definedName name="Detail_12_1">#REF!</definedName>
    <definedName name="Detail_12_2" localSheetId="4">'[17]82A009X'!#REF!</definedName>
    <definedName name="Detail_12_2">'[17]82A009X'!#REF!</definedName>
    <definedName name="Detail_12_3" localSheetId="4">'[17]82A009X'!#REF!</definedName>
    <definedName name="Detail_12_3">'[17]82A009X'!#REF!</definedName>
    <definedName name="Detail_12_4" localSheetId="4">'[17]82A009X'!#REF!</definedName>
    <definedName name="Detail_12_4">'[17]82A009X'!#REF!</definedName>
    <definedName name="Detail_12_5" localSheetId="4">#REF!</definedName>
    <definedName name="Detail_12_5">#REF!</definedName>
    <definedName name="Detail_12_6" localSheetId="4">'[17]88E130X'!#REF!</definedName>
    <definedName name="Detail_12_6">'[17]88E130X'!#REF!</definedName>
    <definedName name="Detail_13_1" localSheetId="4">#REF!</definedName>
    <definedName name="Detail_13_1">#REF!</definedName>
    <definedName name="Detail_13_2" localSheetId="4">'[17]82A009X'!#REF!</definedName>
    <definedName name="Detail_13_2">'[17]82A009X'!#REF!</definedName>
    <definedName name="Detail_13_3" localSheetId="4">'[17]82A009X'!#REF!</definedName>
    <definedName name="Detail_13_3">'[17]82A009X'!#REF!</definedName>
    <definedName name="Detail_13_4" localSheetId="4">'[17]82A009X'!#REF!</definedName>
    <definedName name="Detail_13_4">'[17]82A009X'!#REF!</definedName>
    <definedName name="Detail_13_5" localSheetId="4">#REF!</definedName>
    <definedName name="Detail_13_5">#REF!</definedName>
    <definedName name="Detail_13_6" localSheetId="4">'[17]88E130X'!#REF!</definedName>
    <definedName name="Detail_13_6">'[17]88E130X'!#REF!</definedName>
    <definedName name="Detail_14_1" localSheetId="4">#REF!</definedName>
    <definedName name="Detail_14_1">#REF!</definedName>
    <definedName name="Detail_14_2" localSheetId="4">'[17]82A009X'!#REF!</definedName>
    <definedName name="Detail_14_2">'[17]82A009X'!#REF!</definedName>
    <definedName name="Detail_14_3" localSheetId="4">'[17]82A009X'!#REF!</definedName>
    <definedName name="Detail_14_3">'[17]82A009X'!#REF!</definedName>
    <definedName name="Detail_14_4" localSheetId="4">'[17]82A009X'!#REF!</definedName>
    <definedName name="Detail_14_4">'[17]82A009X'!#REF!</definedName>
    <definedName name="Detail_14_5" localSheetId="4">#REF!</definedName>
    <definedName name="Detail_14_5">#REF!</definedName>
    <definedName name="Detail_14_6" localSheetId="4">'[17]88E130X'!#REF!</definedName>
    <definedName name="Detail_14_6">'[17]88E130X'!#REF!</definedName>
    <definedName name="Detail_15_1" localSheetId="4">#REF!</definedName>
    <definedName name="Detail_15_1">#REF!</definedName>
    <definedName name="Detail_15_2" localSheetId="4">'[17]82A009X'!#REF!</definedName>
    <definedName name="Detail_15_2">'[17]82A009X'!#REF!</definedName>
    <definedName name="Detail_15_3" localSheetId="4">'[17]82A009X'!#REF!</definedName>
    <definedName name="Detail_15_3">'[17]82A009X'!#REF!</definedName>
    <definedName name="Detail_15_4" localSheetId="4">'[17]82A009X'!#REF!</definedName>
    <definedName name="Detail_15_4">'[17]82A009X'!#REF!</definedName>
    <definedName name="Detail_15_5" localSheetId="4">#REF!</definedName>
    <definedName name="Detail_15_5">#REF!</definedName>
    <definedName name="Detail_15_6" localSheetId="4">'[17]88E130X'!#REF!</definedName>
    <definedName name="Detail_15_6">'[17]88E130X'!#REF!</definedName>
    <definedName name="Detail_2_1" localSheetId="4">#REF!</definedName>
    <definedName name="Detail_2_1">#REF!</definedName>
    <definedName name="Detail_2_2" localSheetId="4">'[17]82A009X'!#REF!</definedName>
    <definedName name="Detail_2_2">'[17]82A009X'!#REF!</definedName>
    <definedName name="Detail_2_3" localSheetId="4">'[17]82A009X'!#REF!</definedName>
    <definedName name="Detail_2_3">'[17]82A009X'!#REF!</definedName>
    <definedName name="Detail_2_4" localSheetId="4">'[17]82A009X'!#REF!</definedName>
    <definedName name="Detail_2_4">'[17]82A009X'!#REF!</definedName>
    <definedName name="Detail_2_5" localSheetId="4">#REF!</definedName>
    <definedName name="Detail_2_5">#REF!</definedName>
    <definedName name="Detail_2_6" localSheetId="4">'[17]88E130X'!#REF!</definedName>
    <definedName name="Detail_2_6">'[17]88E130X'!#REF!</definedName>
    <definedName name="detail_3_1" localSheetId="4">#REF!</definedName>
    <definedName name="detail_3_1">#REF!</definedName>
    <definedName name="Detail_3_2" localSheetId="4">'[17]82A009X'!#REF!</definedName>
    <definedName name="Detail_3_2">'[17]82A009X'!#REF!</definedName>
    <definedName name="Detail_3_3" localSheetId="4">'[17]82A009X'!#REF!</definedName>
    <definedName name="Detail_3_3">'[17]82A009X'!#REF!</definedName>
    <definedName name="Detail_3_4" localSheetId="4">'[17]82A009X'!#REF!</definedName>
    <definedName name="Detail_3_4">'[17]82A009X'!#REF!</definedName>
    <definedName name="Detail_3_5" localSheetId="4">#REF!</definedName>
    <definedName name="Detail_3_5">#REF!</definedName>
    <definedName name="Detail_3_6" localSheetId="4">'[17]88E130X'!#REF!</definedName>
    <definedName name="Detail_3_6">'[17]88E130X'!#REF!</definedName>
    <definedName name="Detail_4_1" localSheetId="4">#REF!</definedName>
    <definedName name="Detail_4_1">#REF!</definedName>
    <definedName name="Detail_4_2" localSheetId="4">'[17]82A009X'!#REF!</definedName>
    <definedName name="Detail_4_2">'[17]82A009X'!#REF!</definedName>
    <definedName name="Detail_4_3" localSheetId="4">'[17]82A009X'!#REF!</definedName>
    <definedName name="Detail_4_3">'[17]82A009X'!#REF!</definedName>
    <definedName name="Detail_4_4" localSheetId="4">'[17]82A009X'!#REF!</definedName>
    <definedName name="Detail_4_4">'[17]82A009X'!#REF!</definedName>
    <definedName name="Detail_4_5" localSheetId="4">#REF!</definedName>
    <definedName name="Detail_4_5">#REF!</definedName>
    <definedName name="Detail_4_6" localSheetId="4">'[17]88E130X'!#REF!</definedName>
    <definedName name="Detail_4_6">'[17]88E130X'!#REF!</definedName>
    <definedName name="Detail_5_1" localSheetId="4">#REF!</definedName>
    <definedName name="Detail_5_1">#REF!</definedName>
    <definedName name="Detail_5_2" localSheetId="4">'[17]82A009X'!#REF!</definedName>
    <definedName name="Detail_5_2">'[17]82A009X'!#REF!</definedName>
    <definedName name="Detail_5_3" localSheetId="4">'[17]82A009X'!#REF!</definedName>
    <definedName name="Detail_5_3">'[17]82A009X'!#REF!</definedName>
    <definedName name="Detail_5_4" localSheetId="4">'[17]82A009X'!#REF!</definedName>
    <definedName name="Detail_5_4">'[17]82A009X'!#REF!</definedName>
    <definedName name="Detail_5_5" localSheetId="4">#REF!</definedName>
    <definedName name="Detail_5_5">#REF!</definedName>
    <definedName name="Detail_5_6" localSheetId="4">'[17]88E130X'!#REF!</definedName>
    <definedName name="Detail_5_6">'[17]88E130X'!#REF!</definedName>
    <definedName name="Detail_6_1" localSheetId="4">#REF!</definedName>
    <definedName name="Detail_6_1">#REF!</definedName>
    <definedName name="Detail_6_2" localSheetId="4">'[17]82A009X'!#REF!</definedName>
    <definedName name="Detail_6_2">'[17]82A009X'!#REF!</definedName>
    <definedName name="Detail_6_3" localSheetId="4">'[17]82A009X'!#REF!</definedName>
    <definedName name="Detail_6_3">'[17]82A009X'!#REF!</definedName>
    <definedName name="Detail_6_4" localSheetId="4">'[17]82A009X'!#REF!</definedName>
    <definedName name="Detail_6_4">'[17]82A009X'!#REF!</definedName>
    <definedName name="Detail_6_5" localSheetId="4">#REF!</definedName>
    <definedName name="Detail_6_5">#REF!</definedName>
    <definedName name="Detail_6_6" localSheetId="4">'[17]88E130X'!#REF!</definedName>
    <definedName name="Detail_6_6">'[17]88E130X'!#REF!</definedName>
    <definedName name="Detail_7_1" localSheetId="4">#REF!</definedName>
    <definedName name="Detail_7_1">#REF!</definedName>
    <definedName name="Detail_7_2" localSheetId="4">'[17]82A009X'!#REF!</definedName>
    <definedName name="Detail_7_2">'[17]82A009X'!#REF!</definedName>
    <definedName name="Detail_7_3" localSheetId="4">'[17]82A009X'!#REF!</definedName>
    <definedName name="Detail_7_3">'[17]82A009X'!#REF!</definedName>
    <definedName name="Detail_7_4" localSheetId="4">'[17]82A009X'!#REF!</definedName>
    <definedName name="Detail_7_4">'[17]82A009X'!#REF!</definedName>
    <definedName name="Detail_7_5" localSheetId="4">#REF!</definedName>
    <definedName name="Detail_7_5">#REF!</definedName>
    <definedName name="Detail_7_6" localSheetId="4">'[17]88E130X'!#REF!</definedName>
    <definedName name="Detail_7_6">'[17]88E130X'!#REF!</definedName>
    <definedName name="Detail_8_1" localSheetId="4">#REF!</definedName>
    <definedName name="Detail_8_1">#REF!</definedName>
    <definedName name="Detail_8_2" localSheetId="4">'[17]82A009X'!#REF!</definedName>
    <definedName name="Detail_8_2">'[17]82A009X'!#REF!</definedName>
    <definedName name="Detail_8_3" localSheetId="4">'[17]82A009X'!#REF!</definedName>
    <definedName name="Detail_8_3">'[17]82A009X'!#REF!</definedName>
    <definedName name="Detail_8_4" localSheetId="4">'[17]82A009X'!#REF!</definedName>
    <definedName name="Detail_8_4">'[17]82A009X'!#REF!</definedName>
    <definedName name="Detail_8_5" localSheetId="4">#REF!</definedName>
    <definedName name="Detail_8_5">#REF!</definedName>
    <definedName name="Detail_8_6" localSheetId="4">'[17]88E130X'!#REF!</definedName>
    <definedName name="Detail_8_6">'[17]88E130X'!#REF!</definedName>
    <definedName name="Detail_9_1" localSheetId="4">#REF!</definedName>
    <definedName name="Detail_9_1">#REF!</definedName>
    <definedName name="Detail_9_2" localSheetId="4">'[17]82A009X'!#REF!</definedName>
    <definedName name="Detail_9_2">'[17]82A009X'!#REF!</definedName>
    <definedName name="Detail_9_3" localSheetId="4">'[17]82A009X'!#REF!</definedName>
    <definedName name="Detail_9_3">'[17]82A009X'!#REF!</definedName>
    <definedName name="Detail_9_4" localSheetId="4">'[17]82A009X'!#REF!</definedName>
    <definedName name="Detail_9_4">'[17]82A009X'!#REF!</definedName>
    <definedName name="Detail_9_5" localSheetId="4">#REF!</definedName>
    <definedName name="Detail_9_5">#REF!</definedName>
    <definedName name="Detail_9_6" localSheetId="4">'[17]88E130X'!#REF!</definedName>
    <definedName name="Detail_9_6">'[17]88E130X'!#REF!</definedName>
    <definedName name="Direction_Dégorgement_tonnes_total_An" localSheetId="4">#REF!</definedName>
    <definedName name="Direction_Dégorgement_tonnes_total_An" localSheetId="3">#REF!</definedName>
    <definedName name="Direction_Dégorgement_tonnes_total_An">#REF!</definedName>
    <definedName name="Direction_Ecart_tonnes_total_An" localSheetId="4">#REF!</definedName>
    <definedName name="Direction_Ecart_tonnes_total_An" localSheetId="3">#REF!</definedName>
    <definedName name="Direction_Ecart_tonnes_total_An">#REF!</definedName>
    <definedName name="Direction_Exercices_Incendies_tonnes_total_An" localSheetId="4">#REF!</definedName>
    <definedName name="Direction_Exercices_Incendies_tonnes_total_An" localSheetId="3">#REF!</definedName>
    <definedName name="Direction_Exercices_Incendies_tonnes_total_An">#REF!</definedName>
    <definedName name="Direction_Expédition_tonnes_total_An" localSheetId="4">#REF!</definedName>
    <definedName name="Direction_Expédition_tonnes_total_An" localSheetId="3">#REF!</definedName>
    <definedName name="Direction_Expédition_tonnes_total_An">#REF!</definedName>
    <definedName name="Direction_Gaz_Produit_total_An" localSheetId="4">#REF!</definedName>
    <definedName name="Direction_Gaz_Produit_total_An" localSheetId="3">#REF!</definedName>
    <definedName name="Direction_Gaz_Produit_total_An">#REF!</definedName>
    <definedName name="Direction_Interventions_Puits_tonnes_total_An" localSheetId="4">#REF!</definedName>
    <definedName name="Direction_Interventions_Puits_tonnes_total_An" localSheetId="3">#REF!</definedName>
    <definedName name="Direction_Interventions_Puits_tonnes_total_An">#REF!</definedName>
    <definedName name="Direction_Prévision_tonnes_total_An" localSheetId="4">#REF!</definedName>
    <definedName name="Direction_Prévision_tonnes_total_An" localSheetId="3">#REF!</definedName>
    <definedName name="Direction_Prévision_tonnes_total_An">#REF!</definedName>
    <definedName name="Direction_Production_tonnes_total_An" localSheetId="4">#REF!</definedName>
    <definedName name="Direction_Production_tonnes_total_An" localSheetId="3">#REF!</definedName>
    <definedName name="Direction_Production_tonnes_total_An">#REF!</definedName>
    <definedName name="Direction_Réalisation_tonnes_total_An" localSheetId="4">#REF!</definedName>
    <definedName name="Direction_Réalisation_tonnes_total_An" localSheetId="3">#REF!</definedName>
    <definedName name="Direction_Réalisation_tonnes_total_An">#REF!</definedName>
    <definedName name="Direction_Taux_Annuel_de_Réalisations\Prévisions" localSheetId="4">#REF!</definedName>
    <definedName name="Direction_Taux_Annuel_de_Réalisations\Prévisions" localSheetId="3">#REF!</definedName>
    <definedName name="Direction_Taux_Annuel_de_Réalisations\Prévisions">#REF!</definedName>
    <definedName name="Direction_Taux_Annuel_de_Réalisations\Réalisations" localSheetId="4">#REF!</definedName>
    <definedName name="Direction_Taux_Annuel_de_Réalisations\Réalisations" localSheetId="3">#REF!</definedName>
    <definedName name="Direction_Taux_Annuel_de_Réalisations\Réalisations">#REF!</definedName>
    <definedName name="El_Agreb_Consommation" localSheetId="4">#REF!</definedName>
    <definedName name="El_Agreb_Consommation" localSheetId="3">#REF!</definedName>
    <definedName name="El_Agreb_Consommation">#REF!</definedName>
    <definedName name="El_Agreb_Gas_Lift_BP_Inj" localSheetId="4">#REF!</definedName>
    <definedName name="El_Agreb_Gas_Lift_BP_Inj" localSheetId="3">#REF!</definedName>
    <definedName name="El_Agreb_Gas_Lift_BP_Inj">#REF!</definedName>
    <definedName name="El_Agreb_Gaz_form_BP" localSheetId="4">#REF!</definedName>
    <definedName name="El_Agreb_Gaz_form_BP" localSheetId="3">#REF!</definedName>
    <definedName name="El_Agreb_Gaz_form_BP">#REF!</definedName>
    <definedName name="El_Agreb_Gaz_form_HP" localSheetId="4">#REF!</definedName>
    <definedName name="El_Agreb_Gaz_form_HP" localSheetId="3">#REF!</definedName>
    <definedName name="El_Agreb_Gaz_form_HP">#REF!</definedName>
    <definedName name="Etat_mens.prélèvements" localSheetId="4">#REF!</definedName>
    <definedName name="Etat_mens.prélèvements" localSheetId="3">#REF!</definedName>
    <definedName name="Etat_mens.prélèvements">#REF!</definedName>
    <definedName name="exp" localSheetId="4">'[18]sommaire commercialisation'!#REF!</definedName>
    <definedName name="exp" localSheetId="3">'[19]sommaire commercialisation'!#REF!</definedName>
    <definedName name="exp">'[20]sommaire commercialisation'!#REF!</definedName>
    <definedName name="ExportHBase_Consommation_HB_Liste" localSheetId="4">#REF!</definedName>
    <definedName name="ExportHBase_Consommation_HB_Liste" localSheetId="3">#REF!</definedName>
    <definedName name="ExportHBase_Consommation_HB_Liste">#REF!</definedName>
    <definedName name="feb_nsp_1" localSheetId="4">#REF!</definedName>
    <definedName name="feb_nsp_1">#REF!</definedName>
    <definedName name="feb_nsp_10" localSheetId="4">#REF!</definedName>
    <definedName name="feb_nsp_10">#REF!</definedName>
    <definedName name="feb_nsp_11" localSheetId="4">#REF!</definedName>
    <definedName name="feb_nsp_11">#REF!</definedName>
    <definedName name="feb_nsp_12" localSheetId="4">#REF!</definedName>
    <definedName name="feb_nsp_12">#REF!</definedName>
    <definedName name="feb_nsp_13" localSheetId="4">#REF!</definedName>
    <definedName name="feb_nsp_13">#REF!</definedName>
    <definedName name="feb_nsp_14" localSheetId="4">#REF!</definedName>
    <definedName name="feb_nsp_14">#REF!</definedName>
    <definedName name="feb_nsp_15" localSheetId="4">#REF!</definedName>
    <definedName name="feb_nsp_15">#REF!</definedName>
    <definedName name="feb_nsp_2" localSheetId="4">#REF!</definedName>
    <definedName name="feb_nsp_2">#REF!</definedName>
    <definedName name="feb_nsp_3" localSheetId="4">#REF!</definedName>
    <definedName name="feb_nsp_3">#REF!</definedName>
    <definedName name="feb_nsp_4" localSheetId="4">#REF!</definedName>
    <definedName name="feb_nsp_4">#REF!</definedName>
    <definedName name="feb_nsp_5" localSheetId="4">#REF!</definedName>
    <definedName name="feb_nsp_5">#REF!</definedName>
    <definedName name="feb_nsp_6" localSheetId="4">#REF!</definedName>
    <definedName name="feb_nsp_6">#REF!</definedName>
    <definedName name="feb_nsp_7" localSheetId="4">#REF!</definedName>
    <definedName name="feb_nsp_7">#REF!</definedName>
    <definedName name="feb_nsp_8" localSheetId="4">#REF!</definedName>
    <definedName name="feb_nsp_8">#REF!</definedName>
    <definedName name="feb_nsp_9" localSheetId="4">#REF!</definedName>
    <definedName name="feb_nsp_9">#REF!</definedName>
    <definedName name="fff" localSheetId="4">#REF!</definedName>
    <definedName name="fff" localSheetId="3">#REF!</definedName>
    <definedName name="fff">#REF!</definedName>
    <definedName name="fin" localSheetId="4">#REF!</definedName>
    <definedName name="fin" localSheetId="3">#REF!</definedName>
    <definedName name="fin">#REF!</definedName>
    <definedName name="fluxxxxxx" localSheetId="4" hidden="1">{#N/A,#N/A,FALSE,"Cyclages"}</definedName>
    <definedName name="fluxxxxxx" localSheetId="3" hidden="1">{#N/A,#N/A,FALSE,"Cyclages"}</definedName>
    <definedName name="fluxxxxxx" hidden="1">{#N/A,#N/A,FALSE,"Cyclages"}</definedName>
    <definedName name="_xlnm.Recorder" localSheetId="4">#REF!</definedName>
    <definedName name="_xlnm.Recorder" localSheetId="3">#REF!</definedName>
    <definedName name="_xlnm.Recorder">#REF!</definedName>
    <definedName name="G_?_C_" localSheetId="4">#REF!</definedName>
    <definedName name="G_?_C_" localSheetId="3">#REF!</definedName>
    <definedName name="G_?_C_">#REF!</definedName>
    <definedName name="G_?_P_" localSheetId="4">#REF!</definedName>
    <definedName name="G_?_P_" localSheetId="3">#REF!</definedName>
    <definedName name="G_?_P_">#REF!</definedName>
    <definedName name="gaz1_off_demande_Liste" localSheetId="3">'[21]GNL '!$A$4:$I$9</definedName>
    <definedName name="gaz1_off_demande_Liste">'[22]GNL '!$A$4:$I$9</definedName>
    <definedName name="gf" localSheetId="4">'[23] G.N.L '!#REF!</definedName>
    <definedName name="gf" localSheetId="3">'[23] G.N.L '!#REF!</definedName>
    <definedName name="gf">'[23] G.N.L '!#REF!</definedName>
    <definedName name="ghghghghgh" localSheetId="4">#REF!</definedName>
    <definedName name="ghghghghgh">#REF!</definedName>
    <definedName name="gn.15" localSheetId="4">#REF!</definedName>
    <definedName name="gn.15" localSheetId="3">#REF!</definedName>
    <definedName name="gn.15">#REF!</definedName>
    <definedName name="gn.16" localSheetId="4">#REF!</definedName>
    <definedName name="gn.16" localSheetId="3">#REF!</definedName>
    <definedName name="gn.16">#REF!</definedName>
    <definedName name="gnl.b14" localSheetId="4">#REF!</definedName>
    <definedName name="gnl.b14" localSheetId="3">#REF!</definedName>
    <definedName name="gnl.b14">#REF!</definedName>
    <definedName name="gnl_19" localSheetId="4">#REF!</definedName>
    <definedName name="gnl_19" localSheetId="3">#REF!</definedName>
    <definedName name="gnl_19">#REF!</definedName>
    <definedName name="gnl_20" localSheetId="4">#REF!</definedName>
    <definedName name="gnl_20" localSheetId="3">#REF!</definedName>
    <definedName name="gnl_20">#REF!</definedName>
    <definedName name="gnl_21" localSheetId="4">#REF!</definedName>
    <definedName name="gnl_21" localSheetId="3">#REF!</definedName>
    <definedName name="gnl_21">#REF!</definedName>
    <definedName name="GNL_22" localSheetId="4">#REF!</definedName>
    <definedName name="GNL_22" localSheetId="3">#REF!</definedName>
    <definedName name="GNL_22">#REF!</definedName>
    <definedName name="gnl_23" localSheetId="4">#REF!</definedName>
    <definedName name="gnl_23" localSheetId="3">#REF!</definedName>
    <definedName name="gnl_23">#REF!</definedName>
    <definedName name="gnl_24" localSheetId="4">#REF!</definedName>
    <definedName name="gnl_24" localSheetId="3">#REF!</definedName>
    <definedName name="gnl_24">#REF!</definedName>
    <definedName name="gnl_25" localSheetId="4">#REF!</definedName>
    <definedName name="gnl_25" localSheetId="3">#REF!</definedName>
    <definedName name="gnl_25">#REF!</definedName>
    <definedName name="gnl_26" localSheetId="4">#REF!</definedName>
    <definedName name="gnl_26" localSheetId="3">#REF!</definedName>
    <definedName name="gnl_26">#REF!</definedName>
    <definedName name="GT" localSheetId="4">[6]exped!$19:$19</definedName>
    <definedName name="GT" localSheetId="3">[7]exped!$A$19:$IV$19</definedName>
    <definedName name="GT">[8]exped!$A$19:$IV$19</definedName>
    <definedName name="Hamra" localSheetId="4">[6]exped!$15:$15</definedName>
    <definedName name="Hamra" localSheetId="3">[7]exped!$A$15:$IV$15</definedName>
    <definedName name="Hamra">[8]exped!$A$15:$IV$15</definedName>
    <definedName name="HBK" localSheetId="4">[6]exped!$25:$25</definedName>
    <definedName name="HBK" localSheetId="3">[7]exped!$A$25:$IV$25</definedName>
    <definedName name="HBK">[8]exped!$A$25:$IV$25</definedName>
    <definedName name="HMD" localSheetId="4">[6]exped!$23:$23</definedName>
    <definedName name="HMD" localSheetId="3">[7]exped!$A$23:$IV$23</definedName>
    <definedName name="HMD">[8]exped!$A$23:$IV$23</definedName>
    <definedName name="Hoho" localSheetId="4">#REF!</definedName>
    <definedName name="Hoho" localSheetId="3">#REF!</definedName>
    <definedName name="Hoho">#REF!</definedName>
    <definedName name="Impr1" localSheetId="4">#REF!</definedName>
    <definedName name="Impr1" localSheetId="3">#REF!</definedName>
    <definedName name="Impr1">#REF!</definedName>
    <definedName name="INAS" localSheetId="4">[6]exped!$11:$11</definedName>
    <definedName name="INAS" localSheetId="3">[7]exped!$A$11:$IV$11</definedName>
    <definedName name="INAS">[8]exped!$A$11:$IV$11</definedName>
    <definedName name="Injec_Eau_Jour_AR02" localSheetId="4">#REF!</definedName>
    <definedName name="Injec_Eau_Jour_AR02" localSheetId="3">#REF!</definedName>
    <definedName name="Injec_Eau_Jour_AR02">#REF!</definedName>
    <definedName name="Injec_Eau_Jour_AR09" localSheetId="4">#REF!</definedName>
    <definedName name="Injec_Eau_Jour_AR09" localSheetId="3">#REF!</definedName>
    <definedName name="Injec_Eau_Jour_AR09">#REF!</definedName>
    <definedName name="Injec_Eau_Jour_AR10" localSheetId="4">#REF!</definedName>
    <definedName name="Injec_Eau_Jour_AR10" localSheetId="3">#REF!</definedName>
    <definedName name="Injec_Eau_Jour_AR10">#REF!</definedName>
    <definedName name="Injec_Eau_Jour_AR11" localSheetId="4">#REF!</definedName>
    <definedName name="Injec_Eau_Jour_AR11" localSheetId="3">#REF!</definedName>
    <definedName name="Injec_Eau_Jour_AR11">#REF!</definedName>
    <definedName name="Injec_Eau_Jour_AR14" localSheetId="4">#REF!</definedName>
    <definedName name="Injec_Eau_Jour_AR14" localSheetId="3">#REF!</definedName>
    <definedName name="Injec_Eau_Jour_AR14">#REF!</definedName>
    <definedName name="Injec_Eau_Jour_AR20" localSheetId="4">#REF!</definedName>
    <definedName name="Injec_Eau_Jour_AR20" localSheetId="3">#REF!</definedName>
    <definedName name="Injec_Eau_Jour_AR20">#REF!</definedName>
    <definedName name="Injec_Eau_Jour_AR25" localSheetId="4">#REF!</definedName>
    <definedName name="Injec_Eau_Jour_AR25" localSheetId="3">#REF!</definedName>
    <definedName name="Injec_Eau_Jour_AR25">#REF!</definedName>
    <definedName name="Injec_Eau_Jour_AR27" localSheetId="4">#REF!</definedName>
    <definedName name="Injec_Eau_Jour_AR27" localSheetId="3">#REF!</definedName>
    <definedName name="Injec_Eau_Jour_AR27">#REF!</definedName>
    <definedName name="Injec_Eau_Mens_AR02" localSheetId="4">[10]Banque!$R$39</definedName>
    <definedName name="Injec_Eau_Mens_AR02" localSheetId="3">[11]Banque!$R$39</definedName>
    <definedName name="Injec_Eau_Mens_AR02">[12]Banque!$R$39</definedName>
    <definedName name="Injec_Eau_Mens_AR09" localSheetId="4">[10]Banque!$S$39</definedName>
    <definedName name="Injec_Eau_Mens_AR09" localSheetId="3">[11]Banque!$S$39</definedName>
    <definedName name="Injec_Eau_Mens_AR09">[12]Banque!$S$39</definedName>
    <definedName name="Injec_Eau_Mens_AR10" localSheetId="4">[10]Banque!$T$39</definedName>
    <definedName name="Injec_Eau_Mens_AR10" localSheetId="3">[11]Banque!$T$39</definedName>
    <definedName name="Injec_Eau_Mens_AR10">[12]Banque!$T$39</definedName>
    <definedName name="Injec_Eau_Mens_AR11" localSheetId="4">[10]Banque!$U$39</definedName>
    <definedName name="Injec_Eau_Mens_AR11" localSheetId="3">[11]Banque!$U$39</definedName>
    <definedName name="Injec_Eau_Mens_AR11">[12]Banque!$U$39</definedName>
    <definedName name="Injec_Eau_Mens_AR14" localSheetId="4">[10]Banque!$V$39</definedName>
    <definedName name="Injec_Eau_Mens_AR14" localSheetId="3">[11]Banque!$V$39</definedName>
    <definedName name="Injec_Eau_Mens_AR14">[12]Banque!$V$39</definedName>
    <definedName name="Injec_Eau_Mens_AR20" localSheetId="4">[10]Banque!$W$39</definedName>
    <definedName name="Injec_Eau_Mens_AR20" localSheetId="3">[11]Banque!$W$39</definedName>
    <definedName name="Injec_Eau_Mens_AR20">[12]Banque!$W$39</definedName>
    <definedName name="Injec_Eau_Mens_AR25" localSheetId="4">[10]Banque!$X$39</definedName>
    <definedName name="Injec_Eau_Mens_AR25" localSheetId="3">[11]Banque!$X$39</definedName>
    <definedName name="Injec_Eau_Mens_AR25">[12]Banque!$X$39</definedName>
    <definedName name="Injec_Eau_Mens_AR27" localSheetId="4">[10]Banque!$Y$39</definedName>
    <definedName name="Injec_Eau_Mens_AR27" localSheetId="3">[11]Banque!$Y$39</definedName>
    <definedName name="Injec_Eau_Mens_AR27">[12]Banque!$Y$39</definedName>
    <definedName name="INN" localSheetId="4">'[24]2000-2004 bis'!#REF!</definedName>
    <definedName name="INN" localSheetId="3">'[25]2000-2004 bis'!#REF!</definedName>
    <definedName name="INN">'[26]2000-2004 bis'!#REF!</definedName>
    <definedName name="it12598743" localSheetId="4">#REF!</definedName>
    <definedName name="it12598743">#REF!</definedName>
    <definedName name="jan_nsp_1" localSheetId="4">#REF!</definedName>
    <definedName name="jan_nsp_1">#REF!</definedName>
    <definedName name="jan_nsp_10" localSheetId="4">#REF!</definedName>
    <definedName name="jan_nsp_10">#REF!</definedName>
    <definedName name="jan_nsp_11" localSheetId="4">#REF!</definedName>
    <definedName name="jan_nsp_11">#REF!</definedName>
    <definedName name="jan_nsp_12" localSheetId="4">#REF!</definedName>
    <definedName name="jan_nsp_12">#REF!</definedName>
    <definedName name="jan_nsp_13" localSheetId="4">#REF!</definedName>
    <definedName name="jan_nsp_13">#REF!</definedName>
    <definedName name="jan_nsp_14" localSheetId="4">#REF!</definedName>
    <definedName name="jan_nsp_14">#REF!</definedName>
    <definedName name="jan_nsp_15" localSheetId="4">#REF!</definedName>
    <definedName name="jan_nsp_15">#REF!</definedName>
    <definedName name="jan_nsp_2" localSheetId="4">#REF!</definedName>
    <definedName name="jan_nsp_2">#REF!</definedName>
    <definedName name="jan_nsp_3" localSheetId="4">#REF!</definedName>
    <definedName name="jan_nsp_3">#REF!</definedName>
    <definedName name="jan_nsp_4" localSheetId="4">#REF!</definedName>
    <definedName name="jan_nsp_4">#REF!</definedName>
    <definedName name="jan_nsp_5" localSheetId="4">#REF!</definedName>
    <definedName name="jan_nsp_5">#REF!</definedName>
    <definedName name="jan_nsp_6" localSheetId="4">#REF!</definedName>
    <definedName name="jan_nsp_6">#REF!</definedName>
    <definedName name="jan_nsp_7" localSheetId="4">#REF!</definedName>
    <definedName name="jan_nsp_7">#REF!</definedName>
    <definedName name="jan_nsp_8" localSheetId="4">#REF!</definedName>
    <definedName name="jan_nsp_8">#REF!</definedName>
    <definedName name="jan_nsp_9" localSheetId="4">#REF!</definedName>
    <definedName name="jan_nsp_9">#REF!</definedName>
    <definedName name="jul_nsp_1" localSheetId="4">#REF!</definedName>
    <definedName name="jul_nsp_1">#REF!</definedName>
    <definedName name="jul_nsp_10" localSheetId="4">#REF!</definedName>
    <definedName name="jul_nsp_10">#REF!</definedName>
    <definedName name="jul_nsp_11" localSheetId="4">#REF!</definedName>
    <definedName name="jul_nsp_11">#REF!</definedName>
    <definedName name="jul_nsp_12" localSheetId="4">#REF!</definedName>
    <definedName name="jul_nsp_12">#REF!</definedName>
    <definedName name="jul_nsp_13" localSheetId="4">#REF!</definedName>
    <definedName name="jul_nsp_13">#REF!</definedName>
    <definedName name="jul_nsp_14" localSheetId="4">#REF!</definedName>
    <definedName name="jul_nsp_14">#REF!</definedName>
    <definedName name="jul_nsp_15" localSheetId="4">#REF!</definedName>
    <definedName name="jul_nsp_15">#REF!</definedName>
    <definedName name="jul_nsp_2" localSheetId="4">#REF!</definedName>
    <definedName name="jul_nsp_2">#REF!</definedName>
    <definedName name="jul_nsp_3" localSheetId="4">#REF!</definedName>
    <definedName name="jul_nsp_3">#REF!</definedName>
    <definedName name="jul_nsp_4" localSheetId="4">#REF!</definedName>
    <definedName name="jul_nsp_4">#REF!</definedName>
    <definedName name="jul_nsp_5" localSheetId="4">#REF!</definedName>
    <definedName name="jul_nsp_5">#REF!</definedName>
    <definedName name="jul_nsp_6" localSheetId="4">#REF!</definedName>
    <definedName name="jul_nsp_6">#REF!</definedName>
    <definedName name="jul_nsp_7" localSheetId="4">#REF!</definedName>
    <definedName name="jul_nsp_7">#REF!</definedName>
    <definedName name="jul_nsp_8" localSheetId="4">#REF!</definedName>
    <definedName name="jul_nsp_8">#REF!</definedName>
    <definedName name="jul_nsp_9" localSheetId="4">#REF!</definedName>
    <definedName name="jul_nsp_9">#REF!</definedName>
    <definedName name="jun_nsp_1" localSheetId="4">#REF!</definedName>
    <definedName name="jun_nsp_1">#REF!</definedName>
    <definedName name="jun_nsp_10" localSheetId="4">#REF!</definedName>
    <definedName name="jun_nsp_10">#REF!</definedName>
    <definedName name="jun_nsp_11" localSheetId="4">#REF!</definedName>
    <definedName name="jun_nsp_11">#REF!</definedName>
    <definedName name="jun_nsp_12" localSheetId="4">#REF!</definedName>
    <definedName name="jun_nsp_12">#REF!</definedName>
    <definedName name="jun_nsp_13" localSheetId="4">#REF!</definedName>
    <definedName name="jun_nsp_13">#REF!</definedName>
    <definedName name="jun_nsp_14" localSheetId="4">#REF!</definedName>
    <definedName name="jun_nsp_14">#REF!</definedName>
    <definedName name="jun_nsp_15" localSheetId="4">#REF!</definedName>
    <definedName name="jun_nsp_15">#REF!</definedName>
    <definedName name="jun_nsp_2" localSheetId="4">#REF!</definedName>
    <definedName name="jun_nsp_2">#REF!</definedName>
    <definedName name="jun_nsp_3" localSheetId="4">#REF!</definedName>
    <definedName name="jun_nsp_3">#REF!</definedName>
    <definedName name="jun_nsp_4" localSheetId="4">#REF!</definedName>
    <definedName name="jun_nsp_4">#REF!</definedName>
    <definedName name="jun_nsp_5" localSheetId="4">#REF!</definedName>
    <definedName name="jun_nsp_5">#REF!</definedName>
    <definedName name="jun_nsp_6" localSheetId="4">#REF!</definedName>
    <definedName name="jun_nsp_6">#REF!</definedName>
    <definedName name="jun_nsp_7" localSheetId="4">#REF!</definedName>
    <definedName name="jun_nsp_7">#REF!</definedName>
    <definedName name="jun_nsp_8" localSheetId="4">#REF!</definedName>
    <definedName name="jun_nsp_8">#REF!</definedName>
    <definedName name="jun_nsp_9" localSheetId="4">#REF!</definedName>
    <definedName name="jun_nsp_9">#REF!</definedName>
    <definedName name="LLLL" localSheetId="4">#REF!</definedName>
    <definedName name="LLLL" localSheetId="3">#REF!</definedName>
    <definedName name="LLLL">#REF!</definedName>
    <definedName name="LLLLL" localSheetId="4">#REF!</definedName>
    <definedName name="LLLLL" localSheetId="3">#REF!</definedName>
    <definedName name="LLLLL">#REF!</definedName>
    <definedName name="manque_de_charge" localSheetId="4">#REF!</definedName>
    <definedName name="manque_de_charge" localSheetId="3">#REF!</definedName>
    <definedName name="manque_de_charge">#REF!</definedName>
    <definedName name="mar_nsp_1" localSheetId="4">#REF!</definedName>
    <definedName name="mar_nsp_1">#REF!</definedName>
    <definedName name="mar_nsp_10" localSheetId="4">#REF!</definedName>
    <definedName name="mar_nsp_10">#REF!</definedName>
    <definedName name="mar_nsp_11" localSheetId="4">#REF!</definedName>
    <definedName name="mar_nsp_11">#REF!</definedName>
    <definedName name="mar_nsp_12" localSheetId="4">#REF!</definedName>
    <definedName name="mar_nsp_12">#REF!</definedName>
    <definedName name="mar_nsp_13" localSheetId="4">#REF!</definedName>
    <definedName name="mar_nsp_13">#REF!</definedName>
    <definedName name="mar_nsp_14" localSheetId="4">#REF!</definedName>
    <definedName name="mar_nsp_14">#REF!</definedName>
    <definedName name="mar_nsp_15" localSheetId="4">#REF!</definedName>
    <definedName name="mar_nsp_15">#REF!</definedName>
    <definedName name="mar_nsp_2" localSheetId="4">#REF!</definedName>
    <definedName name="mar_nsp_2">#REF!</definedName>
    <definedName name="mar_nsp_3" localSheetId="4">#REF!</definedName>
    <definedName name="mar_nsp_3">#REF!</definedName>
    <definedName name="mar_nsp_4" localSheetId="4">#REF!</definedName>
    <definedName name="mar_nsp_4">#REF!</definedName>
    <definedName name="mar_nsp_5" localSheetId="4">#REF!</definedName>
    <definedName name="mar_nsp_5">#REF!</definedName>
    <definedName name="mar_nsp_6" localSheetId="4">#REF!</definedName>
    <definedName name="mar_nsp_6">#REF!</definedName>
    <definedName name="mar_nsp_7" localSheetId="4">#REF!</definedName>
    <definedName name="mar_nsp_7">#REF!</definedName>
    <definedName name="mar_nsp_8" localSheetId="4">#REF!</definedName>
    <definedName name="mar_nsp_8">#REF!</definedName>
    <definedName name="mar_nsp_9" localSheetId="4">#REF!</definedName>
    <definedName name="mar_nsp_9">#REF!</definedName>
    <definedName name="may_nsp_1" localSheetId="4">#REF!</definedName>
    <definedName name="may_nsp_1">#REF!</definedName>
    <definedName name="may_nsp_10" localSheetId="4">#REF!</definedName>
    <definedName name="may_nsp_10">#REF!</definedName>
    <definedName name="may_nsp_11" localSheetId="4">#REF!</definedName>
    <definedName name="may_nsp_11">#REF!</definedName>
    <definedName name="may_nsp_12" localSheetId="4">#REF!</definedName>
    <definedName name="may_nsp_12">#REF!</definedName>
    <definedName name="may_nsp_13" localSheetId="4">#REF!</definedName>
    <definedName name="may_nsp_13">#REF!</definedName>
    <definedName name="may_nsp_14" localSheetId="4">#REF!</definedName>
    <definedName name="may_nsp_14">#REF!</definedName>
    <definedName name="may_nsp_15" localSheetId="4">#REF!</definedName>
    <definedName name="may_nsp_15">#REF!</definedName>
    <definedName name="may_nsp_2" localSheetId="4">#REF!</definedName>
    <definedName name="may_nsp_2">#REF!</definedName>
    <definedName name="may_nsp_3" localSheetId="4">#REF!</definedName>
    <definedName name="may_nsp_3">#REF!</definedName>
    <definedName name="may_nsp_4" localSheetId="4">#REF!</definedName>
    <definedName name="may_nsp_4">#REF!</definedName>
    <definedName name="may_nsp_5" localSheetId="4">#REF!</definedName>
    <definedName name="may_nsp_5">#REF!</definedName>
    <definedName name="may_nsp_6" localSheetId="4">#REF!</definedName>
    <definedName name="may_nsp_6">#REF!</definedName>
    <definedName name="may_nsp_7" localSheetId="4">#REF!</definedName>
    <definedName name="may_nsp_7">#REF!</definedName>
    <definedName name="may_nsp_8" localSheetId="4">#REF!</definedName>
    <definedName name="may_nsp_8">#REF!</definedName>
    <definedName name="may_nsp_9" localSheetId="4">#REF!</definedName>
    <definedName name="may_nsp_9">#REF!</definedName>
    <definedName name="minimales" localSheetId="4">'[27]sommaire commercialisation'!#REF!</definedName>
    <definedName name="minimales" localSheetId="3">'[28]sommaire commercialisation'!#REF!</definedName>
    <definedName name="minimales">'[29]sommaire commercialisation'!#REF!</definedName>
    <definedName name="MN">'[23]Clôture GNL'!$G$6</definedName>
    <definedName name="n" localSheetId="4">#REF!</definedName>
    <definedName name="n">#REF!</definedName>
    <definedName name="Nbre_Jr_Mois" localSheetId="4">#REF!</definedName>
    <definedName name="Nbre_Jr_Mois" localSheetId="3">#REF!</definedName>
    <definedName name="Nbre_Jr_Mois">#REF!</definedName>
    <definedName name="nov_nsp_1" localSheetId="4">#REF!</definedName>
    <definedName name="nov_nsp_1">#REF!</definedName>
    <definedName name="nov_nsp_10" localSheetId="4">#REF!</definedName>
    <definedName name="nov_nsp_10">#REF!</definedName>
    <definedName name="nov_nsp_11" localSheetId="4">#REF!</definedName>
    <definedName name="nov_nsp_11">#REF!</definedName>
    <definedName name="nov_nsp_12" localSheetId="4">#REF!</definedName>
    <definedName name="nov_nsp_12">#REF!</definedName>
    <definedName name="nov_nsp_13" localSheetId="4">#REF!</definedName>
    <definedName name="nov_nsp_13">#REF!</definedName>
    <definedName name="nov_nsp_14" localSheetId="4">#REF!</definedName>
    <definedName name="nov_nsp_14">#REF!</definedName>
    <definedName name="nov_nsp_15" localSheetId="4">#REF!</definedName>
    <definedName name="nov_nsp_15">#REF!</definedName>
    <definedName name="nov_nsp_2" localSheetId="4">#REF!</definedName>
    <definedName name="nov_nsp_2">#REF!</definedName>
    <definedName name="nov_nsp_3" localSheetId="4">#REF!</definedName>
    <definedName name="nov_nsp_3">#REF!</definedName>
    <definedName name="nov_nsp_4" localSheetId="4">#REF!</definedName>
    <definedName name="nov_nsp_4">#REF!</definedName>
    <definedName name="nov_nsp_5" localSheetId="4">#REF!</definedName>
    <definedName name="nov_nsp_5">#REF!</definedName>
    <definedName name="nov_nsp_6" localSheetId="4">#REF!</definedName>
    <definedName name="nov_nsp_6">#REF!</definedName>
    <definedName name="nov_nsp_7" localSheetId="4">#REF!</definedName>
    <definedName name="nov_nsp_7">#REF!</definedName>
    <definedName name="nov_nsp_8" localSheetId="4">#REF!</definedName>
    <definedName name="nov_nsp_8">#REF!</definedName>
    <definedName name="nov_nsp_9" localSheetId="4">#REF!</definedName>
    <definedName name="nov_nsp_9">#REF!</definedName>
    <definedName name="nsp_qty_1" localSheetId="4">#REF!</definedName>
    <definedName name="nsp_qty_1">#REF!</definedName>
    <definedName name="nsp_qty_10" localSheetId="4">#REF!</definedName>
    <definedName name="nsp_qty_10">#REF!</definedName>
    <definedName name="nsp_qty_11" localSheetId="4">#REF!</definedName>
    <definedName name="nsp_qty_11">#REF!</definedName>
    <definedName name="nsp_qty_12" localSheetId="4">#REF!</definedName>
    <definedName name="nsp_qty_12">#REF!</definedName>
    <definedName name="nsp_qty_13" localSheetId="4">#REF!</definedName>
    <definedName name="nsp_qty_13">#REF!</definedName>
    <definedName name="nsp_qty_14" localSheetId="4">#REF!</definedName>
    <definedName name="nsp_qty_14">#REF!</definedName>
    <definedName name="nsp_qty_15" localSheetId="4">#REF!</definedName>
    <definedName name="nsp_qty_15">#REF!</definedName>
    <definedName name="nsp_qty_2" localSheetId="4">#REF!</definedName>
    <definedName name="nsp_qty_2">#REF!</definedName>
    <definedName name="nsp_qty_3" localSheetId="4">#REF!</definedName>
    <definedName name="nsp_qty_3">#REF!</definedName>
    <definedName name="nsp_qty_4" localSheetId="4">#REF!</definedName>
    <definedName name="nsp_qty_4">#REF!</definedName>
    <definedName name="nsp_qty_5" localSheetId="4">#REF!</definedName>
    <definedName name="nsp_qty_5">#REF!</definedName>
    <definedName name="nsp_qty_6" localSheetId="4">#REF!</definedName>
    <definedName name="nsp_qty_6">#REF!</definedName>
    <definedName name="nsp_qty_7" localSheetId="4">#REF!</definedName>
    <definedName name="nsp_qty_7">#REF!</definedName>
    <definedName name="nsp_qty_8" localSheetId="4">#REF!</definedName>
    <definedName name="nsp_qty_8">#REF!</definedName>
    <definedName name="nsp_qty_9" localSheetId="4">#REF!</definedName>
    <definedName name="nsp_qty_9">#REF!</definedName>
    <definedName name="oct_nsp_1" localSheetId="4">#REF!</definedName>
    <definedName name="oct_nsp_1">#REF!</definedName>
    <definedName name="oct_nsp_10" localSheetId="4">#REF!</definedName>
    <definedName name="oct_nsp_10">#REF!</definedName>
    <definedName name="oct_nsp_11" localSheetId="4">#REF!</definedName>
    <definedName name="oct_nsp_11">#REF!</definedName>
    <definedName name="oct_nsp_12" localSheetId="4">#REF!</definedName>
    <definedName name="oct_nsp_12">#REF!</definedName>
    <definedName name="oct_nsp_13" localSheetId="4">#REF!</definedName>
    <definedName name="oct_nsp_13">#REF!</definedName>
    <definedName name="oct_nsp_14" localSheetId="4">#REF!</definedName>
    <definedName name="oct_nsp_14">#REF!</definedName>
    <definedName name="oct_nsp_15" localSheetId="4">#REF!</definedName>
    <definedName name="oct_nsp_15">#REF!</definedName>
    <definedName name="oct_nsp_2" localSheetId="4">#REF!</definedName>
    <definedName name="oct_nsp_2">#REF!</definedName>
    <definedName name="oct_nsp_3" localSheetId="4">#REF!</definedName>
    <definedName name="oct_nsp_3">#REF!</definedName>
    <definedName name="oct_nsp_4" localSheetId="4">#REF!</definedName>
    <definedName name="oct_nsp_4">#REF!</definedName>
    <definedName name="oct_nsp_5" localSheetId="4">#REF!</definedName>
    <definedName name="oct_nsp_5">#REF!</definedName>
    <definedName name="oct_nsp_6" localSheetId="4">#REF!</definedName>
    <definedName name="oct_nsp_6">#REF!</definedName>
    <definedName name="oct_nsp_7" localSheetId="4">#REF!</definedName>
    <definedName name="oct_nsp_7">#REF!</definedName>
    <definedName name="oct_nsp_8" localSheetId="4">#REF!</definedName>
    <definedName name="oct_nsp_8">#REF!</definedName>
    <definedName name="oct_nsp_9" localSheetId="4">#REF!</definedName>
    <definedName name="oct_nsp_9">#REF!</definedName>
    <definedName name="OHT" localSheetId="4">[6]exped!$13:$13</definedName>
    <definedName name="OHT" localSheetId="3">[7]exped!$A$13:$IV$13</definedName>
    <definedName name="OHT">[8]exped!$A$13:$IV$13</definedName>
    <definedName name="ONR" localSheetId="4">[6]exped!$26:$26</definedName>
    <definedName name="ONR" localSheetId="3">[7]exped!$A$26:$IV$26</definedName>
    <definedName name="ONR">[8]exped!$A$26:$IV$26</definedName>
    <definedName name="Pipes" localSheetId="4" hidden="1">{#N/A,#N/A,FALSE,"Cyclages"}</definedName>
    <definedName name="Pipes" localSheetId="3" hidden="1">{#N/A,#N/A,FALSE,"Cyclages"}</definedName>
    <definedName name="Pipes" hidden="1">{#N/A,#N/A,FALSE,"Cyclages"}</definedName>
    <definedName name="PK_27_Press_MP" localSheetId="4">#REF!</definedName>
    <definedName name="PK_27_Press_MP" localSheetId="3">#REF!</definedName>
    <definedName name="PK_27_Press_MP">#REF!</definedName>
    <definedName name="Pk_27_Température_MP" localSheetId="4">#REF!</definedName>
    <definedName name="Pk_27_Température_MP" localSheetId="3">#REF!</definedName>
    <definedName name="Pk_27_Température_MP">#REF!</definedName>
    <definedName name="pmte" localSheetId="4">#REF!</definedName>
    <definedName name="pmte" localSheetId="3">#REF!</definedName>
    <definedName name="pmte">#REF!</definedName>
    <definedName name="Prévision_AR_Tonnes" localSheetId="4">#REF!</definedName>
    <definedName name="Prévision_AR_Tonnes" localSheetId="3">#REF!</definedName>
    <definedName name="Prévision_AR_Tonnes">#REF!</definedName>
    <definedName name="Prévision_GS_Tonnes" localSheetId="4">#REF!</definedName>
    <definedName name="Prévision_GS_Tonnes" localSheetId="3">#REF!</definedName>
    <definedName name="Prévision_GS_Tonnes">#REF!</definedName>
    <definedName name="Prévision_T" localSheetId="4">[10]Banque!$E$5</definedName>
    <definedName name="Prévision_T" localSheetId="3">[11]Banque!$E$5</definedName>
    <definedName name="Prévision_T">[12]Banque!$E$5</definedName>
    <definedName name="Prévision_totale_Tonnes" localSheetId="4">#REF!</definedName>
    <definedName name="Prévision_totale_Tonnes" localSheetId="3">#REF!</definedName>
    <definedName name="Prévision_totale_Tonnes">#REF!</definedName>
    <definedName name="Prévision_ZT_Tonnes" localSheetId="4">#REF!</definedName>
    <definedName name="Prévision_ZT_Tonnes" localSheetId="3">#REF!</definedName>
    <definedName name="Prévision_ZT_Tonnes">#REF!</definedName>
    <definedName name="Print_Area_MI" localSheetId="4">#REF!</definedName>
    <definedName name="PRINT_AREA_MI" localSheetId="3">#REF!</definedName>
    <definedName name="PRINT_AREA_MI">#REF!</definedName>
    <definedName name="Prix_moyens_GN" localSheetId="4">#REF!</definedName>
    <definedName name="Prix_moyens_GN" localSheetId="3">#REF!</definedName>
    <definedName name="Prix_moyens_GN">#REF!</definedName>
    <definedName name="Prod_Eau_Jour_AR11" localSheetId="4">#REF!</definedName>
    <definedName name="Prod_Eau_Jour_AR11" localSheetId="3">#REF!</definedName>
    <definedName name="Prod_Eau_Jour_AR11">#REF!</definedName>
    <definedName name="Prod_Eau_Jour_AR13" localSheetId="4">#REF!</definedName>
    <definedName name="Prod_Eau_Jour_AR13" localSheetId="3">#REF!</definedName>
    <definedName name="Prod_Eau_Jour_AR13">#REF!</definedName>
    <definedName name="Prod_Eau_Jour_AR19" localSheetId="4">#REF!</definedName>
    <definedName name="Prod_Eau_Jour_AR19" localSheetId="3">#REF!</definedName>
    <definedName name="Prod_Eau_Jour_AR19">#REF!</definedName>
    <definedName name="Prod_Eau_Jour_AR20" localSheetId="4">#REF!</definedName>
    <definedName name="Prod_Eau_Jour_AR20" localSheetId="3">#REF!</definedName>
    <definedName name="Prod_Eau_Jour_AR20">#REF!</definedName>
    <definedName name="Prod_Eau_Jour_AR23" localSheetId="4">#REF!</definedName>
    <definedName name="Prod_Eau_Jour_AR23" localSheetId="3">#REF!</definedName>
    <definedName name="Prod_Eau_Jour_AR23">#REF!</definedName>
    <definedName name="Prod_Eau_Jour_AR24" localSheetId="4">#REF!</definedName>
    <definedName name="Prod_Eau_Jour_AR24" localSheetId="3">#REF!</definedName>
    <definedName name="Prod_Eau_Jour_AR24">#REF!</definedName>
    <definedName name="Prod_Eau_Jour_AR25" localSheetId="4">#REF!</definedName>
    <definedName name="Prod_Eau_Jour_AR25" localSheetId="3">#REF!</definedName>
    <definedName name="Prod_Eau_Jour_AR25">#REF!</definedName>
    <definedName name="Prod_Eau_Jour_AR29" localSheetId="4">#REF!</definedName>
    <definedName name="Prod_Eau_Jour_AR29" localSheetId="3">#REF!</definedName>
    <definedName name="Prod_Eau_Jour_AR29">#REF!</definedName>
    <definedName name="Prod_Eau_Jour_ARJ1" localSheetId="4">#REF!</definedName>
    <definedName name="Prod_Eau_Jour_ARJ1" localSheetId="3">#REF!</definedName>
    <definedName name="Prod_Eau_Jour_ARJ1">#REF!</definedName>
    <definedName name="Prod_Eau_Jour_ARJ2" localSheetId="4">#REF!</definedName>
    <definedName name="Prod_Eau_Jour_ARJ2" localSheetId="3">#REF!</definedName>
    <definedName name="Prod_Eau_Jour_ARJ2">#REF!</definedName>
    <definedName name="Prod_Eau_Mens_AR11" localSheetId="4">[10]Banque!$D$38</definedName>
    <definedName name="Prod_Eau_Mens_AR11" localSheetId="3">[11]Banque!$D$38</definedName>
    <definedName name="Prod_Eau_Mens_AR11">[12]Banque!$D$38</definedName>
    <definedName name="Prod_Eau_Mens_AR13" localSheetId="4">[10]Banque!$E$38</definedName>
    <definedName name="Prod_Eau_Mens_AR13" localSheetId="3">[11]Banque!$E$38</definedName>
    <definedName name="Prod_Eau_Mens_AR13">[12]Banque!$E$38</definedName>
    <definedName name="Prod_Eau_Mens_AR19" localSheetId="4">[10]Banque!$F$39</definedName>
    <definedName name="Prod_Eau_Mens_AR19" localSheetId="3">[11]Banque!$F$39</definedName>
    <definedName name="Prod_Eau_Mens_AR19">[12]Banque!$F$39</definedName>
    <definedName name="Prod_Eau_Mens_AR20" localSheetId="4">[10]Banque!$G$38</definedName>
    <definedName name="Prod_Eau_Mens_AR20" localSheetId="3">[11]Banque!$G$38</definedName>
    <definedName name="Prod_Eau_Mens_AR20">[12]Banque!$G$38</definedName>
    <definedName name="Prod_Eau_Mens_AR23" localSheetId="4">[10]Banque!$H$38</definedName>
    <definedName name="Prod_Eau_Mens_AR23" localSheetId="3">[11]Banque!$H$38</definedName>
    <definedName name="Prod_Eau_Mens_AR23">[12]Banque!$H$38</definedName>
    <definedName name="Prod_Eau_Mens_AR24" localSheetId="4">[10]Banque!$I$38</definedName>
    <definedName name="Prod_Eau_Mens_AR24" localSheetId="3">[11]Banque!$I$38</definedName>
    <definedName name="Prod_Eau_Mens_AR24">[12]Banque!$I$38</definedName>
    <definedName name="Prod_Eau_Mens_AR25" localSheetId="4">[10]Banque!$J$38</definedName>
    <definedName name="Prod_Eau_Mens_AR25" localSheetId="3">[11]Banque!$J$38</definedName>
    <definedName name="Prod_Eau_Mens_AR25">[12]Banque!$J$38</definedName>
    <definedName name="Prod_Eau_Mens_AR29" localSheetId="4">[10]Banque!$K$41</definedName>
    <definedName name="Prod_Eau_Mens_AR29" localSheetId="3">[11]Banque!$K$41</definedName>
    <definedName name="Prod_Eau_Mens_AR29">[12]Banque!$K$41</definedName>
    <definedName name="Prod_Eau_Mens_ARJ1" localSheetId="4">[10]Banque!$L$43</definedName>
    <definedName name="Prod_Eau_Mens_ARJ1" localSheetId="3">[11]Banque!$L$43</definedName>
    <definedName name="Prod_Eau_Mens_ARJ1">[12]Banque!$L$43</definedName>
    <definedName name="Prod_Eau_Mens_ARJ2" localSheetId="4">[10]Banque!$M$43</definedName>
    <definedName name="Prod_Eau_Mens_ARJ2" localSheetId="3">[11]Banque!$M$43</definedName>
    <definedName name="Prod_Eau_Mens_ARJ2">[12]Banque!$M$43</definedName>
    <definedName name="PRODUCTION_DE_G.P.L" localSheetId="4">#REF!</definedName>
    <definedName name="PRODUCTION_DE_G.P.L">#REF!</definedName>
    <definedName name="PRODUCTION_DE_PETROLE_BRUT__GISEMENT_EN_ASSOCIATIONS" localSheetId="4">[16]DPR2!#REF!</definedName>
    <definedName name="PRODUCTION_DE_PETROLE_BRUT__GISEMENT_EN_ASSOCIATIONS">[16]DPR2!#REF!</definedName>
    <definedName name="PRODUCTION_DES_ENERGIES_PRIMAIRES" localSheetId="4">#REF!</definedName>
    <definedName name="PRODUCTION_DES_ENERGIES_PRIMAIRES" localSheetId="3">#REF!</definedName>
    <definedName name="PRODUCTION_DES_ENERGIES_PRIMAIRES">#REF!</definedName>
    <definedName name="Produit" localSheetId="4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Produit" localSheetId="3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Produit">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PV_mois_19" localSheetId="4">#REF!</definedName>
    <definedName name="PV_mois_19" localSheetId="3">#REF!</definedName>
    <definedName name="PV_mois_19">#REF!</definedName>
    <definedName name="PV_mois_20" localSheetId="4">#REF!</definedName>
    <definedName name="PV_mois_20" localSheetId="3">#REF!</definedName>
    <definedName name="PV_mois_20">#REF!</definedName>
    <definedName name="RA1Z" localSheetId="4">#REF!</definedName>
    <definedName name="RA1Z">#REF!</definedName>
    <definedName name="rapport">1000000</definedName>
    <definedName name="Réal_m3_AR58" localSheetId="4">#REF!</definedName>
    <definedName name="Réal_m3_AR58" localSheetId="3">#REF!</definedName>
    <definedName name="Réal_m3_AR58">#REF!</definedName>
    <definedName name="Réal_m3_AR62" localSheetId="4">#REF!</definedName>
    <definedName name="Réal_m3_AR62" localSheetId="3">#REF!</definedName>
    <definedName name="Réal_m3_AR62">#REF!</definedName>
    <definedName name="Réal_m3_GS14" localSheetId="4">#REF!</definedName>
    <definedName name="Réal_m3_GS14" localSheetId="3">#REF!</definedName>
    <definedName name="Réal_m3_GS14">#REF!</definedName>
    <definedName name="Réal_m3_GS17" localSheetId="4">#REF!</definedName>
    <definedName name="Réal_m3_GS17" localSheetId="3">#REF!</definedName>
    <definedName name="Réal_m3_GS17">#REF!</definedName>
    <definedName name="Réalisation_m3_El_Agreb" localSheetId="4">#REF!</definedName>
    <definedName name="Réalisation_m3_El_Agreb" localSheetId="3">#REF!</definedName>
    <definedName name="Réalisation_m3_El_Agreb">#REF!</definedName>
    <definedName name="Réalisation_m3_El_Gassi" localSheetId="4">#REF!</definedName>
    <definedName name="Réalisation_m3_El_Gassi" localSheetId="3">#REF!</definedName>
    <definedName name="Réalisation_m3_El_Gassi">#REF!</definedName>
    <definedName name="Réalisation_m3_Zotti" localSheetId="4">#REF!</definedName>
    <definedName name="Réalisation_m3_Zotti" localSheetId="3">#REF!</definedName>
    <definedName name="Réalisation_m3_Zotti">#REF!</definedName>
    <definedName name="Réalisation_totale_m3_Champs" localSheetId="4">#REF!</definedName>
    <definedName name="Réalisation_totale_m3_Champs" localSheetId="3">#REF!</definedName>
    <definedName name="Réalisation_totale_m3_Champs">#REF!</definedName>
    <definedName name="REALISATIONS_DE_LA_PRODUCTION_ET_DE_LA_COMMERCIALISATION" localSheetId="4">#REF!</definedName>
    <definedName name="REALISATIONS_DE_LA_PRODUCTION_ET_DE_LA_COMMERCIALISATION" localSheetId="3">#REF!</definedName>
    <definedName name="REALISATIONS_DE_LA_PRODUCTION_ET_DE_LA_COMMERCIALISATION">#REF!</definedName>
    <definedName name="Réalisations_m3_Puits_El_Agreb_en_B.P" localSheetId="4">#REF!</definedName>
    <definedName name="Réalisations_m3_Puits_El_Agreb_en_B.P" localSheetId="3">#REF!</definedName>
    <definedName name="Réalisations_m3_Puits_El_Agreb_en_B.P">#REF!</definedName>
    <definedName name="Réalisations_m3_Puits_El_Agreb_en_H.P" localSheetId="4">#REF!</definedName>
    <definedName name="Réalisations_m3_Puits_El_Agreb_en_H.P" localSheetId="3">#REF!</definedName>
    <definedName name="Réalisations_m3_Puits_El_Agreb_en_H.P">#REF!</definedName>
    <definedName name="REB" localSheetId="4">[6]exped!$24:$24</definedName>
    <definedName name="REB" localSheetId="3">[7]exped!$A$24:$IV$24</definedName>
    <definedName name="REB">[8]exped!$A$24:$IV$24</definedName>
    <definedName name="RN" localSheetId="4">[6]exped!$16:$16</definedName>
    <definedName name="RN" localSheetId="3">[7]exped!$A$16:$IV$16</definedName>
    <definedName name="RN">[8]exped!$A$16:$IV$16</definedName>
    <definedName name="RNQ" localSheetId="4">[6]exped!$A$17:$U$17</definedName>
    <definedName name="RNQ" localSheetId="3">[7]exped!$A$17:$U$17</definedName>
    <definedName name="RNQ">[8]exped!$A$17:$U$17</definedName>
    <definedName name="s" localSheetId="4">#REF!</definedName>
    <definedName name="s" localSheetId="3">#REF!</definedName>
    <definedName name="s">#REF!</definedName>
    <definedName name="Salinité_mg_l" localSheetId="4">#REF!</definedName>
    <definedName name="Salinité_mg_l" localSheetId="3">#REF!</definedName>
    <definedName name="Salinité_mg_l">#REF!</definedName>
    <definedName name="sep_nsp_1" localSheetId="4">#REF!</definedName>
    <definedName name="sep_nsp_1">#REF!</definedName>
    <definedName name="sep_nsp_10" localSheetId="4">#REF!</definedName>
    <definedName name="sep_nsp_10">#REF!</definedName>
    <definedName name="sep_nsp_11" localSheetId="4">#REF!</definedName>
    <definedName name="sep_nsp_11">#REF!</definedName>
    <definedName name="sep_nsp_12" localSheetId="4">#REF!</definedName>
    <definedName name="sep_nsp_12">#REF!</definedName>
    <definedName name="sep_nsp_13" localSheetId="4">#REF!</definedName>
    <definedName name="sep_nsp_13">#REF!</definedName>
    <definedName name="sep_nsp_14" localSheetId="4">#REF!</definedName>
    <definedName name="sep_nsp_14">#REF!</definedName>
    <definedName name="sep_nsp_15" localSheetId="4">#REF!</definedName>
    <definedName name="sep_nsp_15">#REF!</definedName>
    <definedName name="sep_nsp_2" localSheetId="4">#REF!</definedName>
    <definedName name="sep_nsp_2">#REF!</definedName>
    <definedName name="sep_nsp_3" localSheetId="4">#REF!</definedName>
    <definedName name="sep_nsp_3">#REF!</definedName>
    <definedName name="sep_nsp_4" localSheetId="4">#REF!</definedName>
    <definedName name="sep_nsp_4">#REF!</definedName>
    <definedName name="sep_nsp_5" localSheetId="4">#REF!</definedName>
    <definedName name="sep_nsp_5">#REF!</definedName>
    <definedName name="sep_nsp_6" localSheetId="4">#REF!</definedName>
    <definedName name="sep_nsp_6">#REF!</definedName>
    <definedName name="sep_nsp_7" localSheetId="4">#REF!</definedName>
    <definedName name="sep_nsp_7">#REF!</definedName>
    <definedName name="sep_nsp_8" localSheetId="4">#REF!</definedName>
    <definedName name="sep_nsp_8">#REF!</definedName>
    <definedName name="sep_nsp_9" localSheetId="4">#REF!</definedName>
    <definedName name="sep_nsp_9">#REF!</definedName>
    <definedName name="situ" localSheetId="4">#REF!</definedName>
    <definedName name="situ" localSheetId="3">#REF!</definedName>
    <definedName name="situ">#REF!</definedName>
    <definedName name="situation" localSheetId="4">#REF!</definedName>
    <definedName name="situation" localSheetId="3">#REF!</definedName>
    <definedName name="situation">#REF!</definedName>
    <definedName name="sonya" localSheetId="4">#REF!</definedName>
    <definedName name="sonya">#REF!</definedName>
    <definedName name="soytr" localSheetId="4">[1]COM!#REF!</definedName>
    <definedName name="soytr">[1]COM!#REF!</definedName>
    <definedName name="T_V_R_g_cm2" localSheetId="4">#REF!</definedName>
    <definedName name="T_V_R_g_cm2" localSheetId="3">#REF!</definedName>
    <definedName name="T_V_R_g_cm2">#REF!</definedName>
    <definedName name="TABLEAU_P_02_BIS" localSheetId="4">'[24]Plan2001-2004'!#REF!</definedName>
    <definedName name="TABLEAU_P_02_BIS" localSheetId="3">'[25]Plan2001-2004'!#REF!</definedName>
    <definedName name="TABLEAU_P_02_BIS">'[26]Plan2001-2004'!#REF!</definedName>
    <definedName name="Teneur_en_Eau" localSheetId="4">#REF!</definedName>
    <definedName name="Teneur_en_Eau" localSheetId="3">#REF!</definedName>
    <definedName name="Teneur_en_Eau">#REF!</definedName>
    <definedName name="Teneur_en_Sédiments" localSheetId="4">#REF!</definedName>
    <definedName name="Teneur_en_Sédiments" localSheetId="3">#REF!</definedName>
    <definedName name="Teneur_en_Sédiments">#REF!</definedName>
    <definedName name="TFT" localSheetId="4">[6]exped!$14:$14</definedName>
    <definedName name="TFT" localSheetId="3">[7]exped!$A$14:$IV$14</definedName>
    <definedName name="TFT">[8]exped!$A$14:$IV$14</definedName>
    <definedName name="TNH" localSheetId="4">[6]exped!$12:$12</definedName>
    <definedName name="TNH" localSheetId="3">[7]exped!$A$12:$IV$12</definedName>
    <definedName name="TNH">[8]exped!$A$12:$IV$12</definedName>
    <definedName name="Torché_UGL" localSheetId="4">#REF!</definedName>
    <definedName name="Torché_UGL" localSheetId="3">#REF!</definedName>
    <definedName name="Torché_UGL">#REF!</definedName>
    <definedName name="Total_Detail_1" localSheetId="4">#REF!</definedName>
    <definedName name="Total_Detail_1">#REF!</definedName>
    <definedName name="total_detail_10" localSheetId="4">#REF!</definedName>
    <definedName name="total_detail_10">#REF!</definedName>
    <definedName name="total_detail_11" localSheetId="4">#REF!</definedName>
    <definedName name="total_detail_11">#REF!</definedName>
    <definedName name="total_detail_12" localSheetId="4">#REF!</definedName>
    <definedName name="total_detail_12">#REF!</definedName>
    <definedName name="total_detail_13" localSheetId="4">#REF!</definedName>
    <definedName name="total_detail_13">#REF!</definedName>
    <definedName name="total_detail_14" localSheetId="4">#REF!</definedName>
    <definedName name="total_detail_14">#REF!</definedName>
    <definedName name="total_detail_15" localSheetId="4">#REF!</definedName>
    <definedName name="total_detail_15">#REF!</definedName>
    <definedName name="Total_Detail_2" localSheetId="4">#REF!</definedName>
    <definedName name="Total_Detail_2">#REF!</definedName>
    <definedName name="total_detail_3" localSheetId="4">#REF!</definedName>
    <definedName name="total_detail_3">#REF!</definedName>
    <definedName name="total_detail_4" localSheetId="4">#REF!</definedName>
    <definedName name="total_detail_4">#REF!</definedName>
    <definedName name="total_detail_5" localSheetId="4">#REF!</definedName>
    <definedName name="total_detail_5">#REF!</definedName>
    <definedName name="total_detail_6" localSheetId="4">#REF!</definedName>
    <definedName name="total_detail_6">#REF!</definedName>
    <definedName name="total_detail_7" localSheetId="4">#REF!</definedName>
    <definedName name="total_detail_7">#REF!</definedName>
    <definedName name="total_detail_8" localSheetId="4">#REF!</definedName>
    <definedName name="total_detail_8">#REF!</definedName>
    <definedName name="total_detail_9" localSheetId="4">#REF!</definedName>
    <definedName name="total_detail_9">#REF!</definedName>
    <definedName name="Total_Manq_à_Prod_T" localSheetId="4">#REF!</definedName>
    <definedName name="Total_Manq_à_Prod_T" localSheetId="3">#REF!</definedName>
    <definedName name="Total_Manq_à_Prod_T">#REF!</definedName>
    <definedName name="trc" localSheetId="4" hidden="1">{#N/A,#N/A,FALSE,"Cyclages"}</definedName>
    <definedName name="trc" localSheetId="3" hidden="1">{#N/A,#N/A,FALSE,"Cyclages"}</definedName>
    <definedName name="trc" hidden="1">{#N/A,#N/A,FALSE,"Cyclages"}</definedName>
    <definedName name="UGL_Press_Entrée" localSheetId="4">#REF!</definedName>
    <definedName name="UGL_Press_Entrée" localSheetId="3">#REF!</definedName>
    <definedName name="UGL_Press_Entrée">#REF!</definedName>
    <definedName name="UGL_Press_Sortie" localSheetId="4">#REF!</definedName>
    <definedName name="UGL_Press_Sortie" localSheetId="3">#REF!</definedName>
    <definedName name="UGL_Press_Sortie">#REF!</definedName>
    <definedName name="UGL_Quantité_Entrée" localSheetId="4">#REF!</definedName>
    <definedName name="UGL_Quantité_Entrée" localSheetId="3">#REF!</definedName>
    <definedName name="UGL_Quantité_Entrée">#REF!</definedName>
    <definedName name="UGL_Quantité_Sortie" localSheetId="4">#REF!</definedName>
    <definedName name="UGL_Quantité_Sortie" localSheetId="3">#REF!</definedName>
    <definedName name="UGL_Quantité_Sortie">#REF!</definedName>
    <definedName name="UGL_Température_Sortie" localSheetId="4">#REF!</definedName>
    <definedName name="UGL_Température_Sortie" localSheetId="3">#REF!</definedName>
    <definedName name="UGL_Température_Sortie">#REF!</definedName>
    <definedName name="UGL_U_100_Cumul_Nbre_Démarrage" localSheetId="4">#REF!</definedName>
    <definedName name="UGL_U_100_Cumul_Nbre_Démarrage" localSheetId="3">#REF!</definedName>
    <definedName name="UGL_U_100_Cumul_Nbre_Démarrage">#REF!</definedName>
    <definedName name="UGL_U_100_Cumul_Nbre_Heure_Arret" localSheetId="4">#REF!</definedName>
    <definedName name="UGL_U_100_Cumul_Nbre_Heure_Arret" localSheetId="3">#REF!</definedName>
    <definedName name="UGL_U_100_Cumul_Nbre_Heure_Arret">#REF!</definedName>
    <definedName name="UGL_U_100_Cumul_Nbre_Heure_Marche" localSheetId="4">#REF!</definedName>
    <definedName name="UGL_U_100_Cumul_Nbre_Heure_Marche" localSheetId="3">#REF!</definedName>
    <definedName name="UGL_U_100_Cumul_Nbre_Heure_Marche">#REF!</definedName>
    <definedName name="UGL_U_100_Press_Reffoulement" localSheetId="4">#REF!</definedName>
    <definedName name="UGL_U_100_Press_Reffoulement" localSheetId="3">#REF!</definedName>
    <definedName name="UGL_U_100_Press_Reffoulement">#REF!</definedName>
    <definedName name="UGL_U_200_Cumul_Nbre_Démarrage" localSheetId="4">#REF!</definedName>
    <definedName name="UGL_U_200_Cumul_Nbre_Démarrage" localSheetId="3">#REF!</definedName>
    <definedName name="UGL_U_200_Cumul_Nbre_Démarrage">#REF!</definedName>
    <definedName name="UGL_U_200_Cumul_Nbre_Heure_Arret" localSheetId="4">#REF!</definedName>
    <definedName name="UGL_U_200_Cumul_Nbre_Heure_Arret" localSheetId="3">#REF!</definedName>
    <definedName name="UGL_U_200_Cumul_Nbre_Heure_Arret">#REF!</definedName>
    <definedName name="UGL_U_200_Cumul_Nbre_Heure_Marche" localSheetId="4">#REF!</definedName>
    <definedName name="UGL_U_200_Cumul_Nbre_Heure_Marche" localSheetId="3">#REF!</definedName>
    <definedName name="UGL_U_200_Cumul_Nbre_Heure_Marche">#REF!</definedName>
    <definedName name="UGL_U_200_Press_Reffoulement" localSheetId="4">#REF!</definedName>
    <definedName name="UGL_U_200_Press_Reffoulement" localSheetId="3">#REF!</definedName>
    <definedName name="UGL_U_200_Press_Reffoulement">#REF!</definedName>
    <definedName name="V_à_15c_m3_h_AR12" localSheetId="4">#REF!</definedName>
    <definedName name="V_à_15c_m3_h_AR12" localSheetId="3">#REF!</definedName>
    <definedName name="V_à_15c_m3_h_AR12">#REF!</definedName>
    <definedName name="V_à_15c_m3_h_AR18" localSheetId="4">#REF!</definedName>
    <definedName name="V_à_15c_m3_h_AR18" localSheetId="3">#REF!</definedName>
    <definedName name="V_à_15c_m3_h_AR18">#REF!</definedName>
    <definedName name="V_à_15c_m3_h_AR21" localSheetId="4">#REF!</definedName>
    <definedName name="V_à_15c_m3_h_AR21" localSheetId="3">#REF!</definedName>
    <definedName name="V_à_15c_m3_h_AR21">#REF!</definedName>
    <definedName name="V_à_15c_m3_h_AR22" localSheetId="4">#REF!</definedName>
    <definedName name="V_à_15c_m3_h_AR22" localSheetId="3">#REF!</definedName>
    <definedName name="V_à_15c_m3_h_AR22">#REF!</definedName>
    <definedName name="V_à_15c_m3_h_AR30" localSheetId="4">#REF!</definedName>
    <definedName name="V_à_15c_m3_h_AR30" localSheetId="3">#REF!</definedName>
    <definedName name="V_à_15c_m3_h_AR30">#REF!</definedName>
    <definedName name="V_à_15c_m3_h_AR31" localSheetId="4">#REF!</definedName>
    <definedName name="V_à_15c_m3_h_AR31" localSheetId="3">#REF!</definedName>
    <definedName name="V_à_15c_m3_h_AR31">#REF!</definedName>
    <definedName name="V_à_15c_m3_h_AR32" localSheetId="4">#REF!</definedName>
    <definedName name="V_à_15c_m3_h_AR32" localSheetId="3">#REF!</definedName>
    <definedName name="V_à_15c_m3_h_AR32">#REF!</definedName>
    <definedName name="V_à_15c_m3_h_AR33" localSheetId="4">#REF!</definedName>
    <definedName name="V_à_15c_m3_h_AR33" localSheetId="3">#REF!</definedName>
    <definedName name="V_à_15c_m3_h_AR33">#REF!</definedName>
    <definedName name="V_à_15c_m3_h_AR34" localSheetId="4">#REF!</definedName>
    <definedName name="V_à_15c_m3_h_AR34" localSheetId="3">#REF!</definedName>
    <definedName name="V_à_15c_m3_h_AR34">#REF!</definedName>
    <definedName name="V_à_15c_m3_h_AR35" localSheetId="4">#REF!</definedName>
    <definedName name="V_à_15c_m3_h_AR35" localSheetId="3">#REF!</definedName>
    <definedName name="V_à_15c_m3_h_AR35">#REF!</definedName>
    <definedName name="V_à_15c_m3_h_AR36" localSheetId="4">#REF!</definedName>
    <definedName name="V_à_15c_m3_h_AR36" localSheetId="3">#REF!</definedName>
    <definedName name="V_à_15c_m3_h_AR36">#REF!</definedName>
    <definedName name="V_à_15c_m3_h_AR37" localSheetId="4">#REF!</definedName>
    <definedName name="V_à_15c_m3_h_AR37" localSheetId="3">#REF!</definedName>
    <definedName name="V_à_15c_m3_h_AR37">#REF!</definedName>
    <definedName name="V_à_15c_m3_h_AR38" localSheetId="4">#REF!</definedName>
    <definedName name="V_à_15c_m3_h_AR38" localSheetId="3">#REF!</definedName>
    <definedName name="V_à_15c_m3_h_AR38">#REF!</definedName>
    <definedName name="V_à_15c_m3_h_AR39" localSheetId="4">#REF!</definedName>
    <definedName name="V_à_15c_m3_h_AR39" localSheetId="3">#REF!</definedName>
    <definedName name="V_à_15c_m3_h_AR39">#REF!</definedName>
    <definedName name="V_à_15c_m3_h_AR40" localSheetId="4">#REF!</definedName>
    <definedName name="V_à_15c_m3_h_AR40" localSheetId="3">#REF!</definedName>
    <definedName name="V_à_15c_m3_h_AR40">#REF!</definedName>
    <definedName name="V_à_15c_m3_h_AR41" localSheetId="4">#REF!</definedName>
    <definedName name="V_à_15c_m3_h_AR41" localSheetId="3">#REF!</definedName>
    <definedName name="V_à_15c_m3_h_AR41">#REF!</definedName>
    <definedName name="V_à_15c_m3_h_AR42" localSheetId="4">#REF!</definedName>
    <definedName name="V_à_15c_m3_h_AR42" localSheetId="3">#REF!</definedName>
    <definedName name="V_à_15c_m3_h_AR42">#REF!</definedName>
    <definedName name="V_à_15c_m3_h_AR43" localSheetId="4">#REF!</definedName>
    <definedName name="V_à_15c_m3_h_AR43" localSheetId="3">#REF!</definedName>
    <definedName name="V_à_15c_m3_h_AR43">#REF!</definedName>
    <definedName name="V_à_15c_m3_h_AR44" localSheetId="4">#REF!</definedName>
    <definedName name="V_à_15c_m3_h_AR44" localSheetId="3">#REF!</definedName>
    <definedName name="V_à_15c_m3_h_AR44">#REF!</definedName>
    <definedName name="V_à_15c_m3_h_AR58" localSheetId="4">#REF!</definedName>
    <definedName name="V_à_15c_m3_h_AR58" localSheetId="3">#REF!</definedName>
    <definedName name="V_à_15c_m3_h_AR58">#REF!</definedName>
    <definedName name="V_à_15c_m3_h_AR6" localSheetId="4">#REF!</definedName>
    <definedName name="V_à_15c_m3_h_AR6" localSheetId="3">#REF!</definedName>
    <definedName name="V_à_15c_m3_h_AR6">#REF!</definedName>
    <definedName name="V_à_15c_m3_h_AR60" localSheetId="4">#REF!</definedName>
    <definedName name="V_à_15c_m3_h_AR60" localSheetId="3">#REF!</definedName>
    <definedName name="V_à_15c_m3_h_AR60">#REF!</definedName>
    <definedName name="V_à_15c_m3_h_AR61" localSheetId="4">#REF!</definedName>
    <definedName name="V_à_15c_m3_h_AR61" localSheetId="3">#REF!</definedName>
    <definedName name="V_à_15c_m3_h_AR61">#REF!</definedName>
    <definedName name="V_à_15c_m3_h_AR62" localSheetId="4">#REF!</definedName>
    <definedName name="V_à_15c_m3_h_AR62" localSheetId="3">#REF!</definedName>
    <definedName name="V_à_15c_m3_h_AR62">#REF!</definedName>
    <definedName name="V_à_15c_m3_h_AR64" localSheetId="4">#REF!</definedName>
    <definedName name="V_à_15c_m3_h_AR64" localSheetId="3">#REF!</definedName>
    <definedName name="V_à_15c_m3_h_AR64">#REF!</definedName>
    <definedName name="V_à_15c_m3_h_AR65" localSheetId="4">#REF!</definedName>
    <definedName name="V_à_15c_m3_h_AR65" localSheetId="3">#REF!</definedName>
    <definedName name="V_à_15c_m3_h_AR65">#REF!</definedName>
    <definedName name="V_à_15c_m3_h_AR66" localSheetId="4">#REF!</definedName>
    <definedName name="V_à_15c_m3_h_AR66" localSheetId="3">#REF!</definedName>
    <definedName name="V_à_15c_m3_h_AR66">#REF!</definedName>
    <definedName name="V_à_15c_m3_h_AR67" localSheetId="4">#REF!</definedName>
    <definedName name="V_à_15c_m3_h_AR67" localSheetId="3">#REF!</definedName>
    <definedName name="V_à_15c_m3_h_AR67">#REF!</definedName>
    <definedName name="V_à_15c_m3_h_AR68" localSheetId="4">#REF!</definedName>
    <definedName name="V_à_15c_m3_h_AR68" localSheetId="3">#REF!</definedName>
    <definedName name="V_à_15c_m3_h_AR68">#REF!</definedName>
    <definedName name="V_à_15c_m3_h_AR7" localSheetId="4">#REF!</definedName>
    <definedName name="V_à_15c_m3_h_AR7" localSheetId="3">#REF!</definedName>
    <definedName name="V_à_15c_m3_h_AR7">#REF!</definedName>
    <definedName name="V_à_15c_m3_h_AR8" localSheetId="4">#REF!</definedName>
    <definedName name="V_à_15c_m3_h_AR8" localSheetId="3">#REF!</definedName>
    <definedName name="V_à_15c_m3_h_AR8">#REF!</definedName>
    <definedName name="V_à_15c_m3_h_GS1" localSheetId="4">#REF!</definedName>
    <definedName name="V_à_15c_m3_h_GS1" localSheetId="3">#REF!</definedName>
    <definedName name="V_à_15c_m3_h_GS1">#REF!</definedName>
    <definedName name="V_à_15c_m3_h_GS14" localSheetId="4">#REF!</definedName>
    <definedName name="V_à_15c_m3_h_GS14" localSheetId="3">#REF!</definedName>
    <definedName name="V_à_15c_m3_h_GS14">#REF!</definedName>
    <definedName name="V_à_15c_m3_h_GS17" localSheetId="4">#REF!</definedName>
    <definedName name="V_à_15c_m3_h_GS17" localSheetId="3">#REF!</definedName>
    <definedName name="V_à_15c_m3_h_GS17">#REF!</definedName>
    <definedName name="V_à_15c_m3_h_GS18" localSheetId="4">#REF!</definedName>
    <definedName name="V_à_15c_m3_h_GS18" localSheetId="3">#REF!</definedName>
    <definedName name="V_à_15c_m3_h_GS18">#REF!</definedName>
    <definedName name="V_à_15c_m3_h_GS5" localSheetId="4">#REF!</definedName>
    <definedName name="V_à_15c_m3_h_GS5" localSheetId="3">#REF!</definedName>
    <definedName name="V_à_15c_m3_h_GS5">#REF!</definedName>
    <definedName name="V_à_15c_m3_h_GS7" localSheetId="4">#REF!</definedName>
    <definedName name="V_à_15c_m3_h_GS7" localSheetId="3">#REF!</definedName>
    <definedName name="V_à_15c_m3_h_GS7">#REF!</definedName>
    <definedName name="VENTES_AU_MARCHE_NATIONAL" localSheetId="4">[16]CAFF99!#REF!</definedName>
    <definedName name="VENTES_AU_MARCHE_NATIONAL">[16]CAFF99!#REF!</definedName>
    <definedName name="VOLUMES_EXPORTES" localSheetId="4">#REF!</definedName>
    <definedName name="VOLUMES_EXPORTES">#REF!</definedName>
    <definedName name="VOLUMES_GN_PMTE" localSheetId="4">#REF!</definedName>
    <definedName name="VOLUMES_GN_PMTE" localSheetId="3">#REF!</definedName>
    <definedName name="VOLUMES_GN_PMTE">#REF!</definedName>
    <definedName name="wrn.flux." localSheetId="4" hidden="1">{#N/A,#N/A,FALSE,"Cyclages"}</definedName>
    <definedName name="wrn.flux." localSheetId="3" hidden="1">{#N/A,#N/A,FALSE,"Cyclages"}</definedName>
    <definedName name="wrn.flux." hidden="1">{#N/A,#N/A,FALSE,"Cyclages"}</definedName>
    <definedName name="wwwwwwwwwwwwww" localSheetId="4" hidden="1">{#N/A,#N/A,FALSE,"Cyclages"}</definedName>
    <definedName name="wwwwwwwwwwwwww" localSheetId="3" hidden="1">{#N/A,#N/A,FALSE,"Cyclages"}</definedName>
    <definedName name="wwwwwwwwwwwwww" hidden="1">{#N/A,#N/A,FALSE,"Cyclages"}</definedName>
    <definedName name="xxxxxxx" localSheetId="4" hidden="1">{#N/A,#N/A,FALSE,"Cyclages"}</definedName>
    <definedName name="xxxxxxx" localSheetId="3" hidden="1">{#N/A,#N/A,FALSE,"Cyclages"}</definedName>
    <definedName name="xxxxxxx" hidden="1">{#N/A,#N/A,FALSE,"Cyclages"}</definedName>
    <definedName name="_xlnm.Print_Area" localSheetId="5">' CBR GPL BTM LUB AU 06-04-2020'!$A$1:$U$91</definedName>
    <definedName name="_xlnm.Print_Area" localSheetId="4">'ENLEVEMENT CBR PAR DECADE '!$A$1:$J$99</definedName>
    <definedName name="_xlnm.Print_Area" localSheetId="1">Feuil2!$B$1:$AA$18</definedName>
    <definedName name="_xlnm.Print_Area" localSheetId="9">'J+ RA1Z '!$B$1:$O$77</definedName>
    <definedName name="_xlnm.Print_Area" localSheetId="3">'OFFRE DEMANDE ESS GASL AU 09-06'!$B$1:$N$85</definedName>
    <definedName name="_xlnm.Print_Area">#REF!</definedName>
    <definedName name="ZONE_IMPRES_MI" localSheetId="4">#N/A</definedName>
    <definedName name="Zone_impres_MI" localSheetId="3">#REF!</definedName>
    <definedName name="Zone_impres_MI">#REF!</definedName>
    <definedName name="Zotti_Consommation" localSheetId="4">#REF!</definedName>
    <definedName name="Zotti_Consommation" localSheetId="3">#REF!</definedName>
    <definedName name="Zotti_Consommation">#REF!</definedName>
    <definedName name="Zotti_Gas_Lift_Inj_total" localSheetId="4">#REF!</definedName>
    <definedName name="Zotti_Gas_Lift_Inj_total" localSheetId="3">#REF!</definedName>
    <definedName name="Zotti_Gas_Lift_Inj_total">#REF!</definedName>
    <definedName name="Zotti_Gaz_form_HP" localSheetId="4">#REF!</definedName>
    <definedName name="Zotti_Gaz_form_HP" localSheetId="3">#REF!</definedName>
    <definedName name="Zotti_Gaz_form_HP">#REF!</definedName>
  </definedNames>
  <calcPr calcId="162913"/>
</workbook>
</file>

<file path=xl/calcChain.xml><?xml version="1.0" encoding="utf-8"?>
<calcChain xmlns="http://schemas.openxmlformats.org/spreadsheetml/2006/main">
  <c r="B1" i="47" l="1"/>
  <c r="B1" i="46"/>
  <c r="J54" i="47" l="1"/>
  <c r="J53" i="47"/>
  <c r="J52" i="47"/>
  <c r="J51" i="47"/>
  <c r="J50" i="47"/>
  <c r="J49" i="47"/>
  <c r="J10" i="47"/>
  <c r="J9" i="47"/>
  <c r="J8" i="47"/>
  <c r="J7" i="47"/>
  <c r="J6" i="47"/>
  <c r="J5" i="47"/>
  <c r="N38" i="46"/>
  <c r="M38" i="46"/>
  <c r="K38" i="46"/>
  <c r="J38" i="46"/>
  <c r="L38" i="46" s="1"/>
  <c r="I38" i="46"/>
  <c r="H38" i="46"/>
  <c r="G38" i="46"/>
  <c r="F38" i="46"/>
  <c r="E38" i="46"/>
  <c r="D38" i="46"/>
  <c r="L35" i="46"/>
  <c r="N34" i="46"/>
  <c r="M34" i="46"/>
  <c r="K34" i="46"/>
  <c r="J34" i="46"/>
  <c r="I34" i="46"/>
  <c r="H34" i="46"/>
  <c r="G34" i="46"/>
  <c r="F34" i="46"/>
  <c r="E34" i="46"/>
  <c r="D34" i="46"/>
  <c r="L33" i="46"/>
  <c r="L32" i="46"/>
  <c r="L30" i="46"/>
  <c r="N29" i="46"/>
  <c r="M29" i="46"/>
  <c r="K29" i="46"/>
  <c r="J29" i="46"/>
  <c r="L29" i="46" s="1"/>
  <c r="I29" i="46"/>
  <c r="H29" i="46"/>
  <c r="G29" i="46"/>
  <c r="F29" i="46"/>
  <c r="E29" i="46"/>
  <c r="D29" i="46"/>
  <c r="L28" i="46"/>
  <c r="L27" i="46"/>
  <c r="L25" i="46"/>
  <c r="N24" i="46"/>
  <c r="M24" i="46"/>
  <c r="K24" i="46"/>
  <c r="J24" i="46"/>
  <c r="I24" i="46"/>
  <c r="H24" i="46"/>
  <c r="G24" i="46"/>
  <c r="F24" i="46"/>
  <c r="E24" i="46"/>
  <c r="D24" i="46"/>
  <c r="L23" i="46"/>
  <c r="L22" i="46"/>
  <c r="L21" i="46"/>
  <c r="L19" i="46"/>
  <c r="N18" i="46"/>
  <c r="M18" i="46"/>
  <c r="K18" i="46"/>
  <c r="J18" i="46"/>
  <c r="I18" i="46"/>
  <c r="H18" i="46"/>
  <c r="G18" i="46"/>
  <c r="F18" i="46"/>
  <c r="E18" i="46"/>
  <c r="D18" i="46"/>
  <c r="L17" i="46"/>
  <c r="L16" i="46"/>
  <c r="L15" i="46"/>
  <c r="L13" i="46"/>
  <c r="N12" i="46"/>
  <c r="M12" i="46"/>
  <c r="K12" i="46"/>
  <c r="J12" i="46"/>
  <c r="I12" i="46"/>
  <c r="H12" i="46"/>
  <c r="G12" i="46"/>
  <c r="F12" i="46"/>
  <c r="E12" i="46"/>
  <c r="D12" i="46"/>
  <c r="L11" i="46"/>
  <c r="L10" i="46"/>
  <c r="L9" i="46"/>
  <c r="L12" i="46" l="1"/>
  <c r="L24" i="46"/>
  <c r="L18" i="46"/>
  <c r="N37" i="46"/>
  <c r="D37" i="46"/>
  <c r="E37" i="46"/>
  <c r="K37" i="46"/>
  <c r="F37" i="46"/>
  <c r="L34" i="46"/>
  <c r="M37" i="46"/>
  <c r="G37" i="46"/>
  <c r="J37" i="46"/>
  <c r="I37" i="46"/>
  <c r="H37" i="46"/>
  <c r="P47" i="5"/>
  <c r="O47" i="5"/>
  <c r="N47" i="5"/>
  <c r="L37" i="46" l="1"/>
  <c r="L43" i="5" l="1"/>
  <c r="K43" i="5"/>
  <c r="J43" i="5"/>
  <c r="N43" i="5" l="1"/>
  <c r="O40" i="5"/>
  <c r="N40" i="5"/>
  <c r="O39" i="5"/>
  <c r="N39" i="5"/>
  <c r="P40" i="5" l="1"/>
  <c r="O43" i="5"/>
  <c r="P39" i="5"/>
  <c r="N44" i="5"/>
  <c r="P44" i="5"/>
  <c r="P43" i="5"/>
  <c r="O44" i="5"/>
  <c r="H44" i="5" l="1"/>
  <c r="H43" i="5"/>
  <c r="H38" i="5"/>
  <c r="H36" i="5"/>
  <c r="H35" i="5"/>
  <c r="G44" i="5"/>
  <c r="G43" i="5"/>
  <c r="G38" i="5"/>
  <c r="G36" i="5"/>
  <c r="G35" i="5"/>
  <c r="E45" i="5"/>
  <c r="E44" i="5"/>
  <c r="E43" i="5"/>
  <c r="E42" i="5"/>
  <c r="E40" i="5"/>
  <c r="E39" i="5"/>
  <c r="E38" i="5"/>
  <c r="E36" i="5"/>
  <c r="E35" i="5"/>
  <c r="D45" i="5"/>
  <c r="D44" i="5"/>
  <c r="D43" i="5"/>
  <c r="D42" i="5"/>
  <c r="D40" i="5"/>
  <c r="D39" i="5"/>
  <c r="D36" i="5"/>
  <c r="D35" i="5"/>
  <c r="D38" i="5" l="1"/>
  <c r="F45" i="5" l="1"/>
  <c r="F44" i="5"/>
  <c r="F43" i="5"/>
  <c r="F42" i="5"/>
  <c r="F40" i="5"/>
  <c r="F39" i="5"/>
  <c r="F38" i="5"/>
  <c r="F36" i="5"/>
  <c r="F35" i="5"/>
  <c r="K32" i="5" l="1"/>
  <c r="J32" i="5"/>
  <c r="D66" i="5" l="1"/>
  <c r="D67" i="5" l="1"/>
  <c r="D65" i="5"/>
  <c r="P57" i="5" l="1"/>
  <c r="O57" i="5"/>
  <c r="N57" i="5"/>
  <c r="P54" i="5"/>
  <c r="O54" i="5"/>
  <c r="N54" i="5"/>
  <c r="P56" i="5" l="1"/>
  <c r="P55" i="5"/>
  <c r="O56" i="5"/>
  <c r="O55" i="5"/>
  <c r="N56" i="5"/>
  <c r="N55" i="5"/>
  <c r="I36" i="5" l="1"/>
  <c r="I35" i="5"/>
  <c r="I43" i="5"/>
  <c r="I44" i="5"/>
  <c r="I38" i="5"/>
  <c r="I37" i="5" l="1"/>
  <c r="P48" i="5" l="1"/>
  <c r="O48" i="5"/>
  <c r="N48" i="5"/>
  <c r="P46" i="5"/>
  <c r="O46" i="5"/>
  <c r="N46" i="5"/>
  <c r="P45" i="5"/>
  <c r="O45" i="5"/>
  <c r="N45" i="5"/>
  <c r="P42" i="5"/>
  <c r="O42" i="5"/>
  <c r="N42" i="5"/>
  <c r="P38" i="5"/>
  <c r="O38" i="5"/>
  <c r="N38" i="5"/>
  <c r="P36" i="5"/>
  <c r="O36" i="5"/>
  <c r="N36" i="5"/>
  <c r="P35" i="5"/>
  <c r="O35" i="5"/>
  <c r="Q32" i="5"/>
  <c r="P32" i="5"/>
  <c r="O32" i="5"/>
  <c r="N29" i="5"/>
  <c r="N35" i="5"/>
  <c r="D29" i="5" l="1"/>
  <c r="F41" i="5" l="1"/>
  <c r="D41" i="5"/>
  <c r="E41" i="5"/>
  <c r="J29" i="5" l="1"/>
  <c r="K42" i="5" l="1"/>
  <c r="L47" i="5" l="1"/>
  <c r="G29" i="5" l="1"/>
  <c r="R30" i="5"/>
  <c r="J35" i="5"/>
  <c r="K35" i="5"/>
  <c r="L35" i="5"/>
  <c r="J36" i="5"/>
  <c r="K36" i="5"/>
  <c r="L36" i="5"/>
  <c r="R36" i="5"/>
  <c r="S36" i="5"/>
  <c r="T36" i="5"/>
  <c r="G41" i="5"/>
  <c r="H41" i="5"/>
  <c r="I41" i="5"/>
  <c r="J38" i="5"/>
  <c r="K38" i="5"/>
  <c r="L38" i="5"/>
  <c r="J39" i="5"/>
  <c r="K39" i="5"/>
  <c r="L39" i="5"/>
  <c r="J40" i="5"/>
  <c r="K40" i="5"/>
  <c r="L40" i="5"/>
  <c r="J42" i="5"/>
  <c r="L42" i="5"/>
  <c r="R42" i="5"/>
  <c r="S42" i="5"/>
  <c r="T42" i="5"/>
  <c r="R43" i="5"/>
  <c r="S43" i="5"/>
  <c r="T43" i="5"/>
  <c r="J44" i="5"/>
  <c r="K44" i="5"/>
  <c r="L44" i="5"/>
  <c r="R44" i="5"/>
  <c r="S44" i="5"/>
  <c r="T44" i="5"/>
  <c r="J45" i="5"/>
  <c r="K45" i="5"/>
  <c r="L45" i="5"/>
  <c r="J46" i="5"/>
  <c r="K46" i="5"/>
  <c r="L46" i="5"/>
  <c r="J47" i="5"/>
  <c r="K47" i="5"/>
  <c r="J48" i="5"/>
  <c r="K48" i="5"/>
  <c r="L48" i="5"/>
  <c r="J50" i="5"/>
  <c r="K50" i="5"/>
  <c r="L50" i="5"/>
  <c r="J53" i="5"/>
  <c r="K53" i="5"/>
  <c r="L53" i="5"/>
  <c r="S37" i="5" l="1"/>
  <c r="T37" i="5"/>
  <c r="R37" i="5"/>
  <c r="J37" i="5"/>
  <c r="O41" i="5"/>
  <c r="L37" i="5"/>
  <c r="P49" i="5"/>
  <c r="N49" i="5"/>
  <c r="P41" i="5"/>
  <c r="H37" i="5"/>
  <c r="J49" i="5"/>
  <c r="K41" i="5"/>
  <c r="O49" i="5"/>
  <c r="O37" i="5"/>
  <c r="E37" i="5"/>
  <c r="F37" i="5"/>
  <c r="K49" i="5"/>
  <c r="N37" i="5"/>
  <c r="D37" i="5"/>
  <c r="J41" i="5"/>
  <c r="L49" i="5"/>
  <c r="L41" i="5"/>
  <c r="K37" i="5"/>
  <c r="N41" i="5"/>
  <c r="P37" i="5"/>
  <c r="G37" i="5"/>
  <c r="N10" i="5" l="1"/>
  <c r="P15" i="5" s="1"/>
</calcChain>
</file>

<file path=xl/comments1.xml><?xml version="1.0" encoding="utf-8"?>
<comments xmlns="http://schemas.openxmlformats.org/spreadsheetml/2006/main">
  <authors>
    <author>Auteur</author>
  </authors>
  <commentList>
    <comment ref="K6" authorId="0" shapeId="0">
      <text>
        <r>
          <rPr>
            <b/>
            <sz val="9"/>
            <color indexed="30"/>
            <rFont val="Tahoma"/>
            <family val="2"/>
          </rPr>
          <t>Auteur:</t>
        </r>
        <r>
          <rPr>
            <sz val="9"/>
            <color indexed="30"/>
            <rFont val="Tahoma"/>
            <family val="2"/>
          </rPr>
          <t xml:space="preserve">
les capacités doivent être remplies à 70% par meseure de sécrité et pour permettre le mouvement du toit flottant.</t>
        </r>
      </text>
    </comment>
    <comment ref="E13" authorId="0" shapeId="0">
      <text>
        <r>
          <rPr>
            <sz val="9"/>
            <color indexed="32"/>
            <rFont val="Tahoma"/>
            <family val="2"/>
          </rPr>
          <t>offre initiale qui ne tient pas compte de la maximisation avec du Kero-Jet</t>
        </r>
      </text>
    </comment>
    <comment ref="K23" authorId="0" shapeId="0">
      <text>
        <r>
          <rPr>
            <sz val="9"/>
            <color indexed="32"/>
            <rFont val="Tahoma"/>
            <family val="2"/>
          </rPr>
          <t>Capacité disponible du Reformat 11  088 TM</t>
        </r>
      </text>
    </comment>
  </commentList>
</comments>
</file>

<file path=xl/sharedStrings.xml><?xml version="1.0" encoding="utf-8"?>
<sst xmlns="http://schemas.openxmlformats.org/spreadsheetml/2006/main" count="242" uniqueCount="155">
  <si>
    <t>RA1K</t>
  </si>
  <si>
    <t>RA1D</t>
  </si>
  <si>
    <t>RA1G</t>
  </si>
  <si>
    <t>RA1Z</t>
  </si>
  <si>
    <t xml:space="preserve">Destinataire           </t>
  </si>
  <si>
    <t>SH/COM DVPN DIVISION CBR</t>
  </si>
  <si>
    <t xml:space="preserve">Expéditeur </t>
  </si>
  <si>
    <t>D/EXP- PROG</t>
  </si>
  <si>
    <t>SH/COM CPP</t>
  </si>
  <si>
    <t>SH/COM/DVGZ- DIVISION CGZ</t>
  </si>
  <si>
    <t xml:space="preserve">Pages        </t>
  </si>
  <si>
    <t xml:space="preserve">Télécopie              </t>
  </si>
  <si>
    <t>(021)  78-40-29 / (021) 78 40 48</t>
  </si>
  <si>
    <t xml:space="preserve">Date          </t>
  </si>
  <si>
    <t xml:space="preserve">Ref </t>
  </si>
  <si>
    <t xml:space="preserve">CC            </t>
  </si>
  <si>
    <t>ME/DGH</t>
  </si>
  <si>
    <t>NAFTAL/GPL/CBR/BTM</t>
  </si>
  <si>
    <r>
      <t>OBJET</t>
    </r>
    <r>
      <rPr>
        <b/>
        <sz val="12"/>
        <rFont val="Arial"/>
        <family val="2"/>
      </rPr>
      <t xml:space="preserve"> :  STOCKS PAR RAFFINERIE.</t>
    </r>
  </si>
  <si>
    <r>
      <t xml:space="preserve">Nous vous communiquons ci-apres les stocks des </t>
    </r>
    <r>
      <rPr>
        <b/>
        <sz val="14"/>
        <rFont val="Arial"/>
        <family val="2"/>
      </rPr>
      <t>Carburants</t>
    </r>
    <r>
      <rPr>
        <sz val="14"/>
        <rFont val="Arial"/>
        <family val="2"/>
      </rPr>
      <t xml:space="preserve">;  </t>
    </r>
    <r>
      <rPr>
        <b/>
        <sz val="14"/>
        <rFont val="Arial"/>
        <family val="2"/>
      </rPr>
      <t>GPL</t>
    </r>
    <r>
      <rPr>
        <sz val="14"/>
        <rFont val="Arial"/>
        <family val="2"/>
      </rPr>
      <t xml:space="preserve"> ;  </t>
    </r>
    <r>
      <rPr>
        <b/>
        <sz val="14"/>
        <rFont val="Arial"/>
        <family val="2"/>
      </rPr>
      <t>Bitumes</t>
    </r>
    <r>
      <rPr>
        <sz val="14"/>
        <rFont val="Arial"/>
        <family val="2"/>
      </rPr>
      <t xml:space="preserve"> et</t>
    </r>
    <r>
      <rPr>
        <b/>
        <sz val="14"/>
        <rFont val="Arial"/>
        <family val="2"/>
      </rPr>
      <t xml:space="preserve"> Lubrifiants</t>
    </r>
    <r>
      <rPr>
        <sz val="14"/>
        <rFont val="Arial"/>
        <family val="2"/>
      </rPr>
      <t xml:space="preserve"> du </t>
    </r>
    <r>
      <rPr>
        <sz val="14"/>
        <rFont val="Arial"/>
        <family val="2"/>
      </rPr>
      <t xml:space="preserve"> </t>
    </r>
  </si>
  <si>
    <t>au</t>
  </si>
  <si>
    <t>à 6H00.</t>
  </si>
  <si>
    <t>DESIGNATIONS</t>
  </si>
  <si>
    <r>
      <t xml:space="preserve">RA2K </t>
    </r>
    <r>
      <rPr>
        <b/>
        <sz val="10"/>
        <rFont val="Arial Black"/>
        <family val="2"/>
      </rPr>
      <t>(TOPC)</t>
    </r>
  </si>
  <si>
    <t>Taux de marche</t>
  </si>
  <si>
    <t>Topping</t>
  </si>
  <si>
    <t>ARR</t>
  </si>
  <si>
    <t>Reforming</t>
  </si>
  <si>
    <t xml:space="preserve"> </t>
  </si>
  <si>
    <r>
      <t xml:space="preserve">RFCC </t>
    </r>
    <r>
      <rPr>
        <sz val="11"/>
        <rFont val="Arial"/>
        <family val="2"/>
      </rPr>
      <t>(crackage catalytique)</t>
    </r>
  </si>
  <si>
    <t xml:space="preserve">Unités </t>
  </si>
  <si>
    <t>S/S.Vide</t>
  </si>
  <si>
    <t>Bitumes</t>
  </si>
  <si>
    <t>S/Oxy.</t>
  </si>
  <si>
    <t>Unités</t>
  </si>
  <si>
    <t>U25</t>
  </si>
  <si>
    <t>Lubrifiants</t>
  </si>
  <si>
    <t>U500</t>
  </si>
  <si>
    <t xml:space="preserve">Traitement </t>
  </si>
  <si>
    <t>Brut ™</t>
  </si>
  <si>
    <t xml:space="preserve">Condensat ™ </t>
  </si>
  <si>
    <t xml:space="preserve">BRI™       </t>
  </si>
  <si>
    <t>Trait</t>
  </si>
  <si>
    <t>Recept</t>
  </si>
  <si>
    <t>Stock</t>
  </si>
  <si>
    <t>Auto</t>
  </si>
  <si>
    <t>Unité : TM</t>
  </si>
  <si>
    <t>Prod</t>
  </si>
  <si>
    <t>Enlév.</t>
  </si>
  <si>
    <r>
      <t xml:space="preserve">Transfert </t>
    </r>
    <r>
      <rPr>
        <sz val="11"/>
        <rFont val="Arial"/>
        <family val="2"/>
      </rPr>
      <t>(vers RA1K)</t>
    </r>
  </si>
  <si>
    <t>PROPANE</t>
  </si>
  <si>
    <t>BUTANE</t>
  </si>
  <si>
    <t>TOTAL  GPL</t>
  </si>
  <si>
    <t>ESSENCE NORMALE</t>
  </si>
  <si>
    <t xml:space="preserve">ESSENCE SUPER </t>
  </si>
  <si>
    <t>ESSENCE SUPER S/Pb</t>
  </si>
  <si>
    <t>TOTAL  ESSENCES</t>
  </si>
  <si>
    <t>NAPHTA</t>
  </si>
  <si>
    <t>JET A1</t>
  </si>
  <si>
    <t xml:space="preserve">GAS-OIL </t>
  </si>
  <si>
    <t xml:space="preserve">FUEL BTS </t>
  </si>
  <si>
    <t>BTM Rt.  40/50</t>
  </si>
  <si>
    <t>BTM Oxy.  Vrac</t>
  </si>
  <si>
    <t>BTM Oxy.  Sac</t>
  </si>
  <si>
    <t>TOTAL  BITUMES</t>
  </si>
  <si>
    <t>Huile de base</t>
  </si>
  <si>
    <t>Huile Finie Privé</t>
  </si>
  <si>
    <t>Huile Finie Naftal</t>
  </si>
  <si>
    <t>Huile Finie</t>
  </si>
  <si>
    <t>RA2K</t>
  </si>
  <si>
    <t>SALUTATIONS</t>
  </si>
  <si>
    <t>Réception</t>
  </si>
  <si>
    <t>Stock Pomp.</t>
  </si>
  <si>
    <t>essence super</t>
  </si>
  <si>
    <t>gasoil</t>
  </si>
  <si>
    <t>TOTAL</t>
  </si>
  <si>
    <t>Gasoil</t>
  </si>
  <si>
    <t>Mélange Xyléne</t>
  </si>
  <si>
    <t xml:space="preserve">  / PROG/2020</t>
  </si>
  <si>
    <t>Toluéne</t>
  </si>
  <si>
    <t>Unités Bitumes: Arrêt par manque de charge BRI</t>
  </si>
  <si>
    <t>Isomérisation</t>
  </si>
  <si>
    <r>
      <t xml:space="preserve"> U701 :</t>
    </r>
    <r>
      <rPr>
        <sz val="14"/>
        <color rgb="FFFF0000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ARR</t>
    </r>
    <r>
      <rPr>
        <sz val="14"/>
        <rFont val="Arial"/>
        <family val="2"/>
      </rPr>
      <t xml:space="preserve"> ; U 703 : 80%</t>
    </r>
  </si>
  <si>
    <t xml:space="preserve"> AROMATIQUES </t>
  </si>
  <si>
    <t>U200</t>
  </si>
  <si>
    <t>U400</t>
  </si>
  <si>
    <t xml:space="preserve">Napht "C" </t>
  </si>
  <si>
    <t xml:space="preserve">White Spirit            </t>
  </si>
  <si>
    <t xml:space="preserve"> U10 :  100% ;  U 11 : 100%</t>
  </si>
  <si>
    <t>Préparatifs démarrage</t>
  </si>
  <si>
    <t>ISOM2: à l'arrêt   pour étancher une fuite sur échangeur refroidissseur</t>
  </si>
  <si>
    <t>U200/U400 : à l'arrêt pour maximisation de la production de l’essence sans plomb 95.</t>
  </si>
  <si>
    <t xml:space="preserve"> Arrêt de toutes les unités de production suite réception brut avec une salinité et BSW tres élevées.</t>
  </si>
  <si>
    <t xml:space="preserve">Réception de 9 699 TM de Gas Oil </t>
  </si>
  <si>
    <t xml:space="preserve">Réception de 3159 TM  d'Essence Super </t>
  </si>
  <si>
    <t>Unité Bitume routier: charge: asphaltes issus des unités lub</t>
  </si>
  <si>
    <t>Le Chef de Département Programmation</t>
  </si>
  <si>
    <t>D.ALIK</t>
  </si>
  <si>
    <t xml:space="preserve"> U100 : Alignement du taux de marche à 80% en moyenne "Traitement en fonction de la réception de charge"
.    
                                   </t>
  </si>
  <si>
    <t>RHM2</t>
  </si>
  <si>
    <t xml:space="preserve">PRODUITS </t>
  </si>
  <si>
    <t>Essences</t>
  </si>
  <si>
    <t>total essences</t>
  </si>
  <si>
    <t>essence normale</t>
  </si>
  <si>
    <t>essence s/plomb</t>
  </si>
  <si>
    <t>RAG</t>
  </si>
  <si>
    <t>gasoil (+RA2K)</t>
  </si>
  <si>
    <t>Importation</t>
  </si>
  <si>
    <t>Cabotage</t>
  </si>
  <si>
    <t>Capacité MAX DISP</t>
  </si>
  <si>
    <t>Stock Final  Pomp.</t>
  </si>
  <si>
    <t>Demande  Mensuelle</t>
  </si>
  <si>
    <t>Alignement du traitement au C.C.R à 106%Pds</t>
  </si>
  <si>
    <r>
      <t xml:space="preserve"> U100 :</t>
    </r>
    <r>
      <rPr>
        <sz val="14"/>
        <color rgb="FFFF0000"/>
        <rFont val="Arial"/>
        <family val="2"/>
      </rPr>
      <t xml:space="preserve"> </t>
    </r>
    <r>
      <rPr>
        <sz val="14"/>
        <rFont val="Arial"/>
        <family val="2"/>
      </rPr>
      <t xml:space="preserve">75% ; U 103 : </t>
    </r>
    <r>
      <rPr>
        <b/>
        <sz val="14"/>
        <color rgb="FFFF0000"/>
        <rFont val="Arial"/>
        <family val="2"/>
      </rPr>
      <t>ARR</t>
    </r>
  </si>
  <si>
    <t xml:space="preserve">Reforming 2 : 19h00 début arrêt de l'unité selon procédure  pour régénération du catalyseur.       </t>
  </si>
  <si>
    <t>Taux</t>
  </si>
  <si>
    <t>Remplissage (%)</t>
  </si>
  <si>
    <t>Offre Mensuelle INIT</t>
  </si>
  <si>
    <t>Offre Mensuelle ACT</t>
  </si>
  <si>
    <t>Unite : TM</t>
  </si>
  <si>
    <t>Enlèvement Essences</t>
  </si>
  <si>
    <t>1ère  décade</t>
  </si>
  <si>
    <t>2ème  décade</t>
  </si>
  <si>
    <t>3ème  décade</t>
  </si>
  <si>
    <t>Enlèvement Gasoil</t>
  </si>
  <si>
    <t>Suivi  Offre demande Carburants du mois de Juin 2020</t>
  </si>
  <si>
    <t>Stock Initial Pomp. (01-06)</t>
  </si>
  <si>
    <t>Exportation RA1K</t>
  </si>
  <si>
    <t>Exportation RA1Z</t>
  </si>
  <si>
    <t>Total M-INT</t>
  </si>
  <si>
    <t>Mai</t>
  </si>
  <si>
    <t xml:space="preserve"> Juin</t>
  </si>
  <si>
    <t>Reprise des enlèvements des carburants Marché Intérieur de la région Est durant la 3ème décade du mois de Mai 2020</t>
  </si>
  <si>
    <t>Regression des enlèvements en Gasoil dans les régions Centre et Ouest</t>
  </si>
  <si>
    <t>Production au 10 -06</t>
  </si>
  <si>
    <t>Enlevements M-I au 10-06</t>
  </si>
  <si>
    <r>
      <t>Periode du</t>
    </r>
    <r>
      <rPr>
        <u/>
        <sz val="12"/>
        <rFont val="Calibri"/>
        <family val="2"/>
        <scheme val="minor"/>
      </rPr>
      <t xml:space="preserve"> 1er au 10 Juin</t>
    </r>
  </si>
  <si>
    <t>A</t>
  </si>
  <si>
    <t>B</t>
  </si>
  <si>
    <t>C</t>
  </si>
  <si>
    <t>Produit 1</t>
  </si>
  <si>
    <t>Produit 2</t>
  </si>
  <si>
    <t>Produit 3</t>
  </si>
  <si>
    <t>Produit 4</t>
  </si>
  <si>
    <t>Produit 5</t>
  </si>
  <si>
    <t>Alpha</t>
  </si>
  <si>
    <t>Beta</t>
  </si>
  <si>
    <t>Gamma</t>
  </si>
  <si>
    <t>Iota</t>
  </si>
  <si>
    <t xml:space="preserve">TOTAL </t>
  </si>
  <si>
    <t>Stock 1</t>
  </si>
  <si>
    <t>Stock 2</t>
  </si>
  <si>
    <t>Stock 3</t>
  </si>
  <si>
    <t>Stock 4</t>
  </si>
  <si>
    <t>Rapport Quotidien   DU 12 Octobre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</si>
</sst>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&quot;Réception&quot;\ General&quot; TM Gas-Oil d'importation&quot;"/>
    <numFmt numFmtId="166" formatCode="_-* #,##0.00\ _F_-;\-* #,##0.00\ _F_-;_-* &quot;-&quot;??\ _F_-;_-@_-"/>
    <numFmt numFmtId="167" formatCode="#,##0.0"/>
    <numFmt numFmtId="168" formatCode="&quot;Envoi de&quot;\ General&quot; TM kéro vers GO pour additivation&quot;"/>
    <numFmt numFmtId="169" formatCode="0.0"/>
    <numFmt numFmtId="170" formatCode="0.0000"/>
    <numFmt numFmtId="171" formatCode="#,##0.0000"/>
    <numFmt numFmtId="172" formatCode="0_);[Red]\(0\)"/>
    <numFmt numFmtId="173" formatCode="0.00000"/>
    <numFmt numFmtId="174" formatCode="0.000"/>
    <numFmt numFmtId="175" formatCode="dd/mm/yy;@"/>
    <numFmt numFmtId="176" formatCode="#,##0.000"/>
    <numFmt numFmtId="177" formatCode="#,##0.00\ _€"/>
    <numFmt numFmtId="178" formatCode="&quot;Déstockage&quot;\ General&quot; TM d'Essence Sans Plomp vers Essence Super&quot;"/>
    <numFmt numFmtId="179" formatCode="&quot;Déstockage&quot;\ General&quot; TM d'Essence Sans Plomp vers Essence Normale&quot;"/>
    <numFmt numFmtId="180" formatCode="&quot;Envoi de&quot;\ General&quot; TM PROPANE vers LUB 1&quot;"/>
    <numFmt numFmtId="181" formatCode="&quot;Envoi de&quot;\ General&quot; TM PROPANE vers LUB 2&quot;"/>
    <numFmt numFmtId="182" formatCode="&quot;Réception&quot;\ General&quot; TM  BRA de RA1K&quot;"/>
    <numFmt numFmtId="183" formatCode="&quot;Réception&quot;\ General&quot; TM Gas-Oil de RA1K&quot;"/>
    <numFmt numFmtId="184" formatCode="&quot;Réception&quot;\ General&quot; TM Essence Super de RA1K&quot;"/>
    <numFmt numFmtId="185" formatCode="&quot;Réception&quot;\ General&quot; TM essence super d'importation&quot;"/>
    <numFmt numFmtId="186" formatCode="&quot;Envoi de&quot;\ General&quot; TM BUTANE vers mélange essence super&quot;"/>
    <numFmt numFmtId="187" formatCode="&quot;Envoi de&quot;\ General&quot; TM NAPHTA vers mélange essence super&quot;"/>
    <numFmt numFmtId="188" formatCode="&quot;Envoi de&quot;\ General&quot; TM BUTANE vers mélange essence normale&quot;"/>
    <numFmt numFmtId="189" formatCode="&quot;Envoi de&quot;\ General&quot; TM NAPHTA vers mélange essence normale&quot;"/>
    <numFmt numFmtId="190" formatCode="&quot;Déclassement de&quot;\ General&quot; TM Essence super vers essence normale&quot;"/>
    <numFmt numFmtId="191" formatCode="&quot;Valorisation de&quot;\ General&quot; TM Essence Normale vers essence super&quot;"/>
    <numFmt numFmtId="192" formatCode="&quot;Valorisation de&quot;\ General&quot; TM Fuel HTS vers fuel BTS&quot;"/>
    <numFmt numFmtId="193" formatCode="&quot;Envoi de&quot;\ General&quot; TM DE GAS OIL VERS SLOP&quot;"/>
    <numFmt numFmtId="194" formatCode="&quot;Envoi de&quot;\ General&quot; TM DE SLOP VERS FUEL BTS&quot;"/>
    <numFmt numFmtId="195" formatCode="&quot;Envoi de&quot;\ General&quot; TM DE FUEL BTS VERS SLOP&quot;"/>
    <numFmt numFmtId="196" formatCode="&quot;Envoi de&quot;\ General&quot; TM BRA vers FUEL BTS&quot;"/>
    <numFmt numFmtId="197" formatCode="_-* #,##0.00\ [$€]_-;\-* #,##0.00\ [$€]_-;_-* &quot;-&quot;??\ [$€]_-;_-@_-"/>
    <numFmt numFmtId="198" formatCode="00.00"/>
    <numFmt numFmtId="199" formatCode="_ &quot;￥&quot;* #,##0.00_ ;_ &quot;￥&quot;* \-#,##0.00_ ;_ &quot;￥&quot;* &quot;-&quot;??_ ;_ @_ "/>
    <numFmt numFmtId="200" formatCode="0.000%"/>
    <numFmt numFmtId="201" formatCode="#,##0.00000"/>
  </numFmts>
  <fonts count="2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Arial"/>
      <family val="2"/>
    </font>
    <font>
      <sz val="10"/>
      <color theme="1"/>
      <name val="Times New Roman"/>
      <family val="1"/>
    </font>
    <font>
      <sz val="12"/>
      <name val="Arial"/>
      <family val="2"/>
    </font>
    <font>
      <sz val="11"/>
      <name val="Arial"/>
      <family val="2"/>
    </font>
    <font>
      <b/>
      <i/>
      <sz val="11"/>
      <name val="Times New Roman"/>
      <family val="1"/>
    </font>
    <font>
      <b/>
      <sz val="11"/>
      <color rgb="FFFF0000"/>
      <name val="Arial"/>
      <family val="2"/>
    </font>
    <font>
      <sz val="10"/>
      <name val="Times New Roman"/>
      <family val="1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u/>
      <sz val="11"/>
      <name val="Arial"/>
      <family val="2"/>
    </font>
    <font>
      <b/>
      <u/>
      <sz val="12"/>
      <name val="Arial"/>
      <family val="2"/>
    </font>
    <font>
      <b/>
      <sz val="12"/>
      <name val="Arial Black"/>
      <family val="2"/>
    </font>
    <font>
      <sz val="12"/>
      <name val="Arial Black"/>
      <family val="2"/>
    </font>
    <font>
      <b/>
      <sz val="10"/>
      <name val="Arial Black"/>
      <family val="2"/>
    </font>
    <font>
      <b/>
      <sz val="14"/>
      <color rgb="FFFF0000"/>
      <name val="Arial"/>
      <family val="2"/>
    </font>
    <font>
      <sz val="14"/>
      <color rgb="FFFF0000"/>
      <name val="Arial"/>
      <family val="2"/>
    </font>
    <font>
      <u/>
      <sz val="14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sz val="14"/>
      <color indexed="10"/>
      <name val="Arial"/>
      <family val="2"/>
    </font>
    <font>
      <sz val="11"/>
      <name val="Calibri"/>
      <family val="2"/>
    </font>
    <font>
      <sz val="9"/>
      <name val="Arial"/>
      <family val="2"/>
    </font>
    <font>
      <b/>
      <i/>
      <sz val="12"/>
      <color indexed="10"/>
      <name val="Times New Roman"/>
      <family val="1"/>
    </font>
    <font>
      <b/>
      <sz val="14"/>
      <color theme="0"/>
      <name val="Arial"/>
      <family val="2"/>
    </font>
    <font>
      <b/>
      <i/>
      <sz val="12"/>
      <color indexed="17"/>
      <name val="Times New Roman"/>
      <family val="1"/>
    </font>
    <font>
      <b/>
      <i/>
      <u/>
      <sz val="12"/>
      <color indexed="10"/>
      <name val="Times New Roman"/>
      <family val="1"/>
    </font>
    <font>
      <b/>
      <i/>
      <sz val="11"/>
      <color rgb="FFFF0000"/>
      <name val="Arial"/>
      <family val="2"/>
    </font>
    <font>
      <b/>
      <sz val="11"/>
      <color indexed="17"/>
      <name val="Times New Roman"/>
      <family val="1"/>
    </font>
    <font>
      <b/>
      <i/>
      <sz val="11"/>
      <color indexed="17"/>
      <name val="Times New Roman"/>
      <family val="1"/>
    </font>
    <font>
      <sz val="11"/>
      <color indexed="17"/>
      <name val="Times New Roman"/>
      <family val="1"/>
    </font>
    <font>
      <sz val="10"/>
      <color indexed="17"/>
      <name val="Times New Roman"/>
      <family val="1"/>
    </font>
    <font>
      <b/>
      <sz val="10"/>
      <color indexed="17"/>
      <name val="Times New Roman"/>
      <family val="1"/>
    </font>
    <font>
      <b/>
      <i/>
      <sz val="12"/>
      <name val="Times New Roman"/>
      <family val="1"/>
    </font>
    <font>
      <b/>
      <sz val="11"/>
      <color indexed="8"/>
      <name val="Arial"/>
      <family val="2"/>
    </font>
    <font>
      <b/>
      <u/>
      <sz val="10"/>
      <name val="Times New Roman"/>
      <family val="1"/>
    </font>
    <font>
      <b/>
      <u/>
      <sz val="11"/>
      <name val="Times New Roman"/>
      <family val="1"/>
    </font>
    <font>
      <sz val="10"/>
      <color indexed="8"/>
      <name val="Arial"/>
      <family val="2"/>
    </font>
    <font>
      <sz val="11"/>
      <name val="Times New Roman"/>
      <family val="1"/>
    </font>
    <font>
      <b/>
      <sz val="8"/>
      <name val="Arial"/>
      <family val="2"/>
    </font>
    <font>
      <b/>
      <sz val="8"/>
      <name val="Times New Roman"/>
      <family val="1"/>
    </font>
    <font>
      <u/>
      <sz val="10"/>
      <name val="Times New Roman"/>
      <family val="1"/>
    </font>
    <font>
      <b/>
      <i/>
      <sz val="11"/>
      <name val="Arial"/>
      <family val="2"/>
    </font>
    <font>
      <sz val="12"/>
      <color theme="1"/>
      <name val="Times New Roman"/>
      <family val="1"/>
    </font>
    <font>
      <b/>
      <sz val="11"/>
      <name val="Times New Roman"/>
      <family val="1"/>
    </font>
    <font>
      <b/>
      <sz val="14"/>
      <name val="Times New Roman"/>
      <family val="1"/>
    </font>
    <font>
      <b/>
      <u/>
      <sz val="12"/>
      <name val="Times New Roman"/>
      <family val="1"/>
    </font>
    <font>
      <u/>
      <sz val="11"/>
      <name val="Times New Roman"/>
      <family val="1"/>
    </font>
    <font>
      <b/>
      <i/>
      <u/>
      <sz val="11"/>
      <name val="Times New Roman"/>
      <family val="1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i/>
      <sz val="10"/>
      <name val="Arial"/>
      <family val="2"/>
    </font>
    <font>
      <i/>
      <sz val="12"/>
      <name val="Times New Roman"/>
      <family val="1"/>
    </font>
    <font>
      <b/>
      <sz val="12"/>
      <name val="Times New Roman"/>
      <family val="1"/>
    </font>
    <font>
      <i/>
      <sz val="10"/>
      <name val="Times New Roman"/>
      <family val="1"/>
    </font>
    <font>
      <sz val="14"/>
      <name val="Times New Roman"/>
      <family val="1"/>
    </font>
    <font>
      <b/>
      <sz val="16"/>
      <name val="Times New Roman"/>
      <family val="1"/>
    </font>
    <font>
      <sz val="12"/>
      <name val="宋体"/>
      <charset val="134"/>
    </font>
    <font>
      <sz val="13"/>
      <name val="Times New Roman"/>
      <family val="1"/>
    </font>
    <font>
      <b/>
      <sz val="9"/>
      <name val="Times New Roman"/>
      <family val="1"/>
    </font>
    <font>
      <sz val="12"/>
      <color theme="1"/>
      <name val="Arial"/>
      <family val="2"/>
    </font>
    <font>
      <b/>
      <u/>
      <sz val="18"/>
      <name val="Arial"/>
      <family val="2"/>
    </font>
    <font>
      <b/>
      <u/>
      <sz val="13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sz val="12"/>
      <color theme="0"/>
      <name val="Arial"/>
      <family val="2"/>
    </font>
    <font>
      <sz val="20"/>
      <name val="Arial"/>
      <family val="2"/>
    </font>
    <font>
      <b/>
      <i/>
      <u/>
      <sz val="20"/>
      <name val="Times New Roman"/>
      <family val="1"/>
    </font>
    <font>
      <b/>
      <sz val="26"/>
      <name val="Arial"/>
      <family val="2"/>
    </font>
    <font>
      <b/>
      <sz val="36"/>
      <name val="Arial"/>
      <family val="2"/>
    </font>
    <font>
      <b/>
      <sz val="20"/>
      <name val="Arial"/>
      <family val="2"/>
    </font>
    <font>
      <b/>
      <i/>
      <sz val="26"/>
      <name val="Arial"/>
      <family val="2"/>
    </font>
    <font>
      <b/>
      <u/>
      <sz val="72"/>
      <name val="Arial"/>
      <family val="2"/>
    </font>
    <font>
      <b/>
      <i/>
      <u/>
      <sz val="48"/>
      <name val="Arial"/>
      <family val="2"/>
    </font>
    <font>
      <b/>
      <i/>
      <u/>
      <sz val="16"/>
      <name val="Times New Roman"/>
      <family val="1"/>
    </font>
    <font>
      <b/>
      <i/>
      <sz val="40"/>
      <name val="Arial"/>
      <family val="2"/>
    </font>
    <font>
      <b/>
      <i/>
      <sz val="38"/>
      <name val="Arial"/>
      <family val="2"/>
    </font>
    <font>
      <b/>
      <i/>
      <sz val="11"/>
      <name val="New Century Schoolbook"/>
      <family val="1"/>
    </font>
    <font>
      <b/>
      <i/>
      <sz val="11"/>
      <color indexed="8"/>
      <name val="New Century Schoolbook"/>
      <family val="1"/>
    </font>
    <font>
      <b/>
      <i/>
      <sz val="9"/>
      <name val="New Century Schoolbook"/>
      <family val="1"/>
    </font>
    <font>
      <i/>
      <sz val="10"/>
      <name val="Arial"/>
      <family val="2"/>
    </font>
    <font>
      <b/>
      <sz val="45"/>
      <name val="Arial"/>
      <family val="2"/>
    </font>
    <font>
      <b/>
      <sz val="45"/>
      <color indexed="8"/>
      <name val="Arial"/>
      <family val="2"/>
    </font>
    <font>
      <sz val="11"/>
      <color indexed="10"/>
      <name val="New Century Schoolbook"/>
      <family val="1"/>
    </font>
    <font>
      <sz val="11"/>
      <name val="New Century Schoolbook"/>
      <family val="1"/>
    </font>
    <font>
      <sz val="10"/>
      <name val="New Century Schoolbook"/>
      <family val="1"/>
    </font>
    <font>
      <b/>
      <sz val="11"/>
      <color indexed="10"/>
      <name val="New Century Schoolbook"/>
      <family val="1"/>
    </font>
    <font>
      <sz val="11"/>
      <color indexed="9"/>
      <name val="New Century Schoolbook"/>
      <family val="1"/>
    </font>
    <font>
      <sz val="11"/>
      <color indexed="8"/>
      <name val="New Century Schoolbook"/>
      <family val="1"/>
    </font>
    <font>
      <b/>
      <i/>
      <sz val="42"/>
      <name val="Arial"/>
      <family val="2"/>
    </font>
    <font>
      <b/>
      <i/>
      <sz val="39"/>
      <name val="Arial"/>
      <family val="2"/>
    </font>
    <font>
      <b/>
      <sz val="42"/>
      <name val="Arial"/>
      <family val="2"/>
    </font>
    <font>
      <b/>
      <sz val="40"/>
      <name val="Arial"/>
      <family val="2"/>
    </font>
    <font>
      <b/>
      <sz val="45"/>
      <color indexed="9"/>
      <name val="Arial"/>
      <family val="2"/>
    </font>
    <font>
      <b/>
      <sz val="12"/>
      <color indexed="9"/>
      <name val="Arial"/>
      <family val="2"/>
    </font>
    <font>
      <b/>
      <sz val="48"/>
      <color indexed="8"/>
      <name val="Arial"/>
      <family val="2"/>
    </font>
    <font>
      <b/>
      <sz val="36"/>
      <color indexed="9"/>
      <name val="Arial"/>
      <family val="2"/>
    </font>
    <font>
      <b/>
      <sz val="48"/>
      <color indexed="20"/>
      <name val="Arial"/>
      <family val="2"/>
    </font>
    <font>
      <b/>
      <sz val="42"/>
      <color indexed="20"/>
      <name val="Arial"/>
      <family val="2"/>
    </font>
    <font>
      <b/>
      <sz val="10"/>
      <color indexed="12"/>
      <name val="Arial"/>
      <family val="2"/>
    </font>
    <font>
      <b/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14"/>
      <color indexed="10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12"/>
      <color indexed="10"/>
      <name val="Arial"/>
      <family val="2"/>
    </font>
    <font>
      <b/>
      <sz val="33"/>
      <name val="Arial"/>
      <family val="2"/>
    </font>
    <font>
      <b/>
      <sz val="20"/>
      <color indexed="9"/>
      <name val="Arial"/>
      <family val="2"/>
    </font>
    <font>
      <b/>
      <sz val="20"/>
      <color indexed="10"/>
      <name val="Arial"/>
      <family val="2"/>
    </font>
    <font>
      <sz val="20"/>
      <color indexed="9"/>
      <name val="Arial"/>
      <family val="2"/>
    </font>
    <font>
      <sz val="12"/>
      <color indexed="9"/>
      <name val="Arial"/>
      <family val="2"/>
    </font>
    <font>
      <sz val="10"/>
      <color indexed="9"/>
      <name val="Arial"/>
      <family val="2"/>
    </font>
    <font>
      <b/>
      <sz val="18"/>
      <name val="Arial"/>
      <family val="2"/>
    </font>
    <font>
      <b/>
      <sz val="18"/>
      <color indexed="8"/>
      <name val="Arial"/>
      <family val="2"/>
    </font>
    <font>
      <b/>
      <sz val="22"/>
      <name val="Arial"/>
      <family val="2"/>
    </font>
    <font>
      <sz val="20"/>
      <color indexed="10"/>
      <name val="Arial"/>
      <family val="2"/>
    </font>
    <font>
      <b/>
      <u/>
      <sz val="48"/>
      <name val="Arial"/>
      <family val="2"/>
    </font>
    <font>
      <b/>
      <u/>
      <sz val="16"/>
      <name val="Times New Roman"/>
      <family val="1"/>
    </font>
    <font>
      <b/>
      <i/>
      <sz val="45"/>
      <name val="Arial"/>
      <family val="2"/>
    </font>
    <font>
      <b/>
      <sz val="10"/>
      <color indexed="10"/>
      <name val="Arial"/>
      <family val="2"/>
    </font>
    <font>
      <b/>
      <sz val="18"/>
      <color indexed="12"/>
      <name val="Arial"/>
      <family val="2"/>
    </font>
    <font>
      <b/>
      <sz val="10"/>
      <color indexed="9"/>
      <name val="Arial"/>
      <family val="2"/>
    </font>
    <font>
      <b/>
      <sz val="16"/>
      <color indexed="11"/>
      <name val="Arial"/>
      <family val="2"/>
    </font>
    <font>
      <b/>
      <sz val="16"/>
      <name val="Arial"/>
      <family val="2"/>
    </font>
    <font>
      <sz val="10"/>
      <color indexed="11"/>
      <name val="Arial"/>
      <family val="2"/>
    </font>
    <font>
      <b/>
      <u/>
      <sz val="12"/>
      <color indexed="10"/>
      <name val="Arial"/>
      <family val="2"/>
    </font>
    <font>
      <b/>
      <sz val="14"/>
      <color indexed="11"/>
      <name val="Arial"/>
      <family val="2"/>
    </font>
    <font>
      <b/>
      <i/>
      <sz val="14"/>
      <color indexed="11"/>
      <name val="Arial"/>
      <family val="2"/>
    </font>
    <font>
      <b/>
      <sz val="12"/>
      <color indexed="11"/>
      <name val="Arial"/>
      <family val="2"/>
    </font>
    <font>
      <b/>
      <sz val="10"/>
      <color indexed="4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9"/>
      <color indexed="10"/>
      <name val="Times New Roman"/>
      <family val="1"/>
    </font>
    <font>
      <b/>
      <i/>
      <u/>
      <sz val="9"/>
      <name val="Times New Roman"/>
      <family val="1"/>
    </font>
    <font>
      <b/>
      <i/>
      <sz val="9"/>
      <name val="Times New Roman"/>
      <family val="1"/>
    </font>
    <font>
      <b/>
      <i/>
      <sz val="9"/>
      <name val="Arial"/>
      <family val="2"/>
    </font>
    <font>
      <sz val="12"/>
      <name val="Times New Roman"/>
      <family val="1"/>
    </font>
    <font>
      <b/>
      <sz val="45"/>
      <color theme="0"/>
      <name val="Arial"/>
      <family val="2"/>
    </font>
    <font>
      <sz val="10"/>
      <color rgb="FFFF0000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8"/>
      <color indexed="62"/>
      <name val="Cambri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color rgb="FF0070C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9"/>
      <name val="Times New Roman"/>
      <family val="1"/>
    </font>
    <font>
      <b/>
      <i/>
      <sz val="8"/>
      <name val="Times New Roman"/>
      <family val="1"/>
    </font>
    <font>
      <i/>
      <sz val="9"/>
      <name val="Times New Roman"/>
      <family val="1"/>
    </font>
    <font>
      <sz val="14"/>
      <color theme="0"/>
      <name val="Arial"/>
      <family val="2"/>
    </font>
    <font>
      <b/>
      <sz val="13"/>
      <name val="Times New Roman"/>
      <family val="1"/>
    </font>
    <font>
      <sz val="13"/>
      <name val="宋体"/>
      <charset val="134"/>
    </font>
    <font>
      <b/>
      <sz val="36"/>
      <color theme="0"/>
      <name val="New Century Schoolbook"/>
      <family val="1"/>
    </font>
    <font>
      <sz val="8"/>
      <color theme="0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8"/>
      <color theme="0"/>
      <name val="Arial"/>
      <family val="2"/>
    </font>
    <font>
      <b/>
      <i/>
      <sz val="11"/>
      <color theme="0"/>
      <name val="Times New Roman"/>
      <family val="1"/>
    </font>
    <font>
      <u/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6"/>
      <color rgb="FF002060"/>
      <name val="Tahom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4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Times New Roman"/>
      <family val="1"/>
    </font>
    <font>
      <b/>
      <i/>
      <sz val="14"/>
      <name val="Times New Roman"/>
      <family val="1"/>
    </font>
    <font>
      <b/>
      <i/>
      <u/>
      <sz val="14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  <font>
      <b/>
      <i/>
      <u/>
      <sz val="12"/>
      <name val="Times New Roman"/>
      <family val="1"/>
    </font>
    <font>
      <b/>
      <i/>
      <sz val="12"/>
      <color rgb="FFFF0000"/>
      <name val="Times New Roman"/>
      <family val="1"/>
    </font>
    <font>
      <b/>
      <u/>
      <sz val="10"/>
      <color rgb="FFFF0000"/>
      <name val="Times New Roman"/>
      <family val="1"/>
    </font>
    <font>
      <sz val="12"/>
      <color theme="1"/>
      <name val="Gill Sans MT"/>
      <family val="2"/>
    </font>
    <font>
      <i/>
      <sz val="11"/>
      <name val="Times New Roman"/>
      <family val="1"/>
    </font>
    <font>
      <b/>
      <sz val="20"/>
      <name val="Times New Roman"/>
      <family val="1"/>
    </font>
    <font>
      <u/>
      <sz val="12"/>
      <name val="Calibri"/>
      <family val="2"/>
      <scheme val="minor"/>
    </font>
    <font>
      <b/>
      <sz val="9"/>
      <color indexed="30"/>
      <name val="Tahoma"/>
      <family val="2"/>
    </font>
    <font>
      <sz val="9"/>
      <color indexed="30"/>
      <name val="Tahoma"/>
      <family val="2"/>
    </font>
    <font>
      <sz val="9"/>
      <color indexed="32"/>
      <name val="Tahoma"/>
      <family val="2"/>
    </font>
    <font>
      <b/>
      <sz val="11"/>
      <color rgb="FF002060"/>
      <name val="Calibri"/>
      <family val="2"/>
      <scheme val="minor"/>
    </font>
    <font>
      <sz val="8"/>
      <color theme="1"/>
      <name val="Arial"/>
      <family val="2"/>
    </font>
    <font>
      <b/>
      <sz val="12"/>
      <color rgb="FFFF0000"/>
      <name val="Arial"/>
      <family val="2"/>
    </font>
    <font>
      <sz val="26"/>
      <name val="Arial"/>
      <family val="2"/>
    </font>
    <font>
      <b/>
      <sz val="48"/>
      <color indexed="9"/>
      <name val="Arial"/>
      <family val="2"/>
    </font>
    <font>
      <b/>
      <i/>
      <sz val="11"/>
      <color theme="0"/>
      <name val="New Century Schoolbook"/>
      <family val="1"/>
    </font>
    <font>
      <b/>
      <sz val="24"/>
      <color rgb="FFFF0000"/>
      <name val="New Century Schoolbook"/>
      <family val="1"/>
    </font>
    <font>
      <b/>
      <sz val="45"/>
      <color theme="1"/>
      <name val="Arial"/>
      <family val="2"/>
    </font>
    <font>
      <b/>
      <sz val="10"/>
      <color rgb="FFFF0000"/>
      <name val="Arial"/>
      <family val="2"/>
    </font>
    <font>
      <b/>
      <u/>
      <sz val="11"/>
      <color rgb="FFFF0000"/>
      <name val="Arial"/>
      <family val="2"/>
    </font>
    <font>
      <b/>
      <u/>
      <sz val="12"/>
      <color rgb="FFFF0000"/>
      <name val="Arial"/>
      <family val="2"/>
    </font>
    <font>
      <u/>
      <sz val="14"/>
      <color rgb="FFFF0000"/>
      <name val="Arial"/>
      <family val="2"/>
    </font>
    <font>
      <i/>
      <sz val="11"/>
      <color rgb="FFFF0000"/>
      <name val="New Century Schoolbook"/>
      <family val="1"/>
    </font>
    <font>
      <sz val="28"/>
      <name val="Arial"/>
      <family val="2"/>
    </font>
    <font>
      <b/>
      <sz val="26"/>
      <color indexed="8"/>
      <name val="New Century Schoolbook"/>
    </font>
    <font>
      <i/>
      <sz val="12"/>
      <color rgb="FFFF0000"/>
      <name val="New Century Schoolbook"/>
      <family val="1"/>
    </font>
    <font>
      <b/>
      <i/>
      <sz val="72"/>
      <color theme="0"/>
      <name val="New Century Schoolbook"/>
      <family val="1"/>
    </font>
    <font>
      <b/>
      <i/>
      <sz val="48"/>
      <color theme="0"/>
      <name val="New Century Schoolbook"/>
      <family val="1"/>
    </font>
    <font>
      <sz val="26"/>
      <name val="New Century Schoolbook"/>
      <family val="1"/>
    </font>
    <font>
      <b/>
      <i/>
      <sz val="28"/>
      <name val="New Century Schoolbook"/>
      <family val="1"/>
    </font>
    <font>
      <b/>
      <sz val="48"/>
      <color rgb="FFFF0000"/>
      <name val="Arial"/>
      <family val="2"/>
    </font>
    <font>
      <b/>
      <sz val="36"/>
      <color indexed="12"/>
      <name val="Arial"/>
      <family val="2"/>
    </font>
    <font>
      <b/>
      <sz val="26"/>
      <color indexed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16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thin">
        <color indexed="10"/>
      </bottom>
      <diagonal/>
    </border>
    <border>
      <left/>
      <right/>
      <top/>
      <bottom style="thin">
        <color rgb="FFFF000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ashDot">
        <color indexed="64"/>
      </bottom>
      <diagonal/>
    </border>
    <border>
      <left style="thick">
        <color indexed="64"/>
      </left>
      <right style="thin">
        <color indexed="64"/>
      </right>
      <top style="dashDot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dashDot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/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95">
    <xf numFmtId="0" fontId="0" fillId="0" borderId="0"/>
    <xf numFmtId="0" fontId="8" fillId="0" borderId="0"/>
    <xf numFmtId="0" fontId="10" fillId="0" borderId="0"/>
    <xf numFmtId="0" fontId="10" fillId="0" borderId="0"/>
    <xf numFmtId="0" fontId="8" fillId="0" borderId="0"/>
    <xf numFmtId="0" fontId="10" fillId="0" borderId="0"/>
    <xf numFmtId="166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0" fontId="66" fillId="0" borderId="0"/>
    <xf numFmtId="0" fontId="66" fillId="0" borderId="0"/>
    <xf numFmtId="0" fontId="66" fillId="0" borderId="0"/>
    <xf numFmtId="43" fontId="66" fillId="0" borderId="0" applyFont="0" applyFill="0" applyBorder="0" applyAlignment="0" applyProtection="0"/>
    <xf numFmtId="0" fontId="10" fillId="0" borderId="0"/>
    <xf numFmtId="9" fontId="72" fillId="0" borderId="0" applyFont="0" applyFill="0" applyBorder="0" applyAlignment="0" applyProtection="0"/>
    <xf numFmtId="0" fontId="1" fillId="0" borderId="0"/>
    <xf numFmtId="9" fontId="10" fillId="0" borderId="0" applyFont="0" applyFill="0" applyBorder="0" applyAlignment="0" applyProtection="0"/>
    <xf numFmtId="0" fontId="8" fillId="0" borderId="0"/>
    <xf numFmtId="0" fontId="139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66" fillId="0" borderId="0"/>
    <xf numFmtId="9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0" borderId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45" fillId="0" borderId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148" fillId="16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148" fillId="19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20" borderId="0" applyNumberFormat="0" applyBorder="0" applyAlignment="0" applyProtection="0"/>
    <xf numFmtId="0" fontId="72" fillId="20" borderId="0" applyNumberFormat="0" applyBorder="0" applyAlignment="0" applyProtection="0"/>
    <xf numFmtId="0" fontId="148" fillId="18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148" fillId="18" borderId="0" applyNumberFormat="0" applyBorder="0" applyAlignment="0" applyProtection="0"/>
    <xf numFmtId="0" fontId="72" fillId="21" borderId="0" applyNumberFormat="0" applyBorder="0" applyAlignment="0" applyProtection="0"/>
    <xf numFmtId="0" fontId="72" fillId="21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148" fillId="16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22" borderId="0" applyNumberFormat="0" applyBorder="0" applyAlignment="0" applyProtection="0"/>
    <xf numFmtId="0" fontId="72" fillId="22" borderId="0" applyNumberFormat="0" applyBorder="0" applyAlignment="0" applyProtection="0"/>
    <xf numFmtId="0" fontId="148" fillId="22" borderId="0" applyNumberFormat="0" applyBorder="0" applyAlignment="0" applyProtection="0"/>
    <xf numFmtId="0" fontId="149" fillId="23" borderId="0" applyNumberFormat="0" applyBorder="0" applyAlignment="0" applyProtection="0"/>
    <xf numFmtId="0" fontId="149" fillId="24" borderId="0" applyNumberFormat="0" applyBorder="0" applyAlignment="0" applyProtection="0"/>
    <xf numFmtId="0" fontId="149" fillId="25" borderId="0" applyNumberFormat="0" applyBorder="0" applyAlignment="0" applyProtection="0"/>
    <xf numFmtId="197" fontId="8" fillId="0" borderId="0" applyFont="0" applyFill="0" applyBorder="0" applyAlignment="0" applyProtection="0"/>
    <xf numFmtId="17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0" fontId="8" fillId="0" borderId="0"/>
    <xf numFmtId="0" fontId="10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3" fontId="73" fillId="0" borderId="28" applyFont="0" applyFill="0" applyBorder="0">
      <alignment horizontal="center" vertical="center"/>
    </xf>
    <xf numFmtId="0" fontId="150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51" fillId="0" borderId="0" applyNumberFormat="0" applyFill="0" applyBorder="0" applyAlignment="0" applyProtection="0">
      <alignment vertical="top"/>
      <protection locked="0"/>
    </xf>
    <xf numFmtId="198" fontId="10" fillId="0" borderId="0" applyFont="0" applyFill="0" applyBorder="0" applyAlignment="0" applyProtection="0"/>
    <xf numFmtId="198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52" fillId="0" borderId="0"/>
    <xf numFmtId="197" fontId="152" fillId="0" borderId="0" applyFont="0" applyFill="0" applyBorder="0" applyAlignment="0" applyProtection="0"/>
    <xf numFmtId="166" fontId="152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99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54" fillId="0" borderId="0"/>
    <xf numFmtId="197" fontId="154" fillId="0" borderId="0" applyFont="0" applyFill="0" applyBorder="0" applyAlignment="0" applyProtection="0"/>
    <xf numFmtId="166" fontId="154" fillId="0" borderId="0" applyFont="0" applyFill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20" borderId="0" applyNumberFormat="0" applyBorder="0" applyAlignment="0" applyProtection="0"/>
    <xf numFmtId="0" fontId="72" fillId="20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44" fontId="1" fillId="0" borderId="0" applyFont="0" applyFill="0" applyBorder="0" applyAlignment="0" applyProtection="0"/>
    <xf numFmtId="0" fontId="72" fillId="18" borderId="0" applyNumberFormat="0" applyBorder="0" applyAlignment="0" applyProtection="0"/>
    <xf numFmtId="0" fontId="72" fillId="18" borderId="0" applyNumberFormat="0" applyBorder="0" applyAlignment="0" applyProtection="0"/>
    <xf numFmtId="0" fontId="72" fillId="21" borderId="0" applyNumberFormat="0" applyBorder="0" applyAlignment="0" applyProtection="0"/>
    <xf numFmtId="0" fontId="72" fillId="21" borderId="0" applyNumberFormat="0" applyBorder="0" applyAlignment="0" applyProtection="0"/>
    <xf numFmtId="0" fontId="72" fillId="15" borderId="0" applyNumberFormat="0" applyBorder="0" applyAlignment="0" applyProtection="0"/>
    <xf numFmtId="0" fontId="72" fillId="15" borderId="0" applyNumberFormat="0" applyBorder="0" applyAlignment="0" applyProtection="0"/>
    <xf numFmtId="0" fontId="72" fillId="17" borderId="0" applyNumberFormat="0" applyBorder="0" applyAlignment="0" applyProtection="0"/>
    <xf numFmtId="0" fontId="72" fillId="17" borderId="0" applyNumberFormat="0" applyBorder="0" applyAlignment="0" applyProtection="0"/>
    <xf numFmtId="0" fontId="72" fillId="22" borderId="0" applyNumberFormat="0" applyBorder="0" applyAlignment="0" applyProtection="0"/>
    <xf numFmtId="0" fontId="72" fillId="22" borderId="0" applyNumberFormat="0" applyBorder="0" applyAlignment="0" applyProtection="0"/>
    <xf numFmtId="44" fontId="8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55" fillId="0" borderId="0"/>
    <xf numFmtId="197" fontId="155" fillId="0" borderId="0" applyFont="0" applyFill="0" applyBorder="0" applyAlignment="0" applyProtection="0"/>
    <xf numFmtId="166" fontId="15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6" fillId="0" borderId="0"/>
    <xf numFmtId="197" fontId="156" fillId="0" borderId="0" applyFont="0" applyFill="0" applyBorder="0" applyAlignment="0" applyProtection="0"/>
    <xf numFmtId="166" fontId="15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7" fillId="0" borderId="0"/>
    <xf numFmtId="197" fontId="157" fillId="0" borderId="0" applyFont="0" applyFill="0" applyBorder="0" applyAlignment="0" applyProtection="0"/>
    <xf numFmtId="166" fontId="15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8" fillId="0" borderId="0"/>
    <xf numFmtId="197" fontId="158" fillId="0" borderId="0" applyFont="0" applyFill="0" applyBorder="0" applyAlignment="0" applyProtection="0"/>
    <xf numFmtId="166" fontId="15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 applyProtection="0"/>
    <xf numFmtId="0" fontId="10" fillId="0" borderId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66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197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25" fillId="0" borderId="0"/>
    <xf numFmtId="0" fontId="226" fillId="0" borderId="0"/>
    <xf numFmtId="197" fontId="226" fillId="0" borderId="0" applyFont="0" applyFill="0" applyBorder="0" applyAlignment="0" applyProtection="0"/>
    <xf numFmtId="166" fontId="226" fillId="0" borderId="0" applyFont="0" applyFill="0" applyBorder="0" applyAlignment="0" applyProtection="0"/>
  </cellStyleXfs>
  <cellXfs count="1770">
    <xf numFmtId="0" fontId="0" fillId="0" borderId="0" xfId="0"/>
    <xf numFmtId="0" fontId="12" fillId="2" borderId="0" xfId="4" applyFont="1" applyFill="1" applyBorder="1" applyAlignment="1">
      <alignment horizontal="left" vertical="center" wrapText="1"/>
    </xf>
    <xf numFmtId="0" fontId="10" fillId="0" borderId="0" xfId="2"/>
    <xf numFmtId="0" fontId="10" fillId="3" borderId="0" xfId="2" applyFill="1"/>
    <xf numFmtId="0" fontId="12" fillId="3" borderId="0" xfId="2" applyFont="1" applyFill="1" applyBorder="1" applyAlignment="1">
      <alignment vertical="center"/>
    </xf>
    <xf numFmtId="14" fontId="13" fillId="3" borderId="0" xfId="2" applyNumberFormat="1" applyFont="1" applyFill="1" applyBorder="1" applyAlignment="1">
      <alignment horizontal="right" vertical="center" wrapText="1"/>
    </xf>
    <xf numFmtId="0" fontId="14" fillId="3" borderId="10" xfId="2" applyFont="1" applyFill="1" applyBorder="1" applyAlignment="1">
      <alignment vertical="center"/>
    </xf>
    <xf numFmtId="0" fontId="14" fillId="3" borderId="0" xfId="2" applyFont="1" applyFill="1" applyBorder="1" applyAlignment="1">
      <alignment vertical="center"/>
    </xf>
    <xf numFmtId="0" fontId="14" fillId="3" borderId="13" xfId="2" applyFont="1" applyFill="1" applyBorder="1" applyAlignment="1">
      <alignment vertical="center"/>
    </xf>
    <xf numFmtId="1" fontId="14" fillId="3" borderId="0" xfId="2" applyNumberFormat="1" applyFont="1" applyFill="1" applyBorder="1" applyAlignment="1">
      <alignment horizontal="center" vertical="center"/>
    </xf>
    <xf numFmtId="1" fontId="14" fillId="3" borderId="0" xfId="2" applyNumberFormat="1" applyFont="1" applyFill="1" applyBorder="1" applyAlignment="1">
      <alignment vertical="center"/>
    </xf>
    <xf numFmtId="1" fontId="11" fillId="3" borderId="15" xfId="2" applyNumberFormat="1" applyFont="1" applyFill="1" applyBorder="1" applyAlignment="1">
      <alignment vertical="center"/>
    </xf>
    <xf numFmtId="0" fontId="11" fillId="3" borderId="15" xfId="2" applyFont="1" applyFill="1" applyBorder="1" applyAlignment="1">
      <alignment vertical="center"/>
    </xf>
    <xf numFmtId="0" fontId="17" fillId="3" borderId="0" xfId="2" applyFont="1" applyFill="1" applyAlignment="1">
      <alignment horizontal="left" vertical="center"/>
    </xf>
    <xf numFmtId="0" fontId="18" fillId="3" borderId="0" xfId="2" applyFont="1" applyFill="1" applyAlignment="1">
      <alignment vertical="center"/>
    </xf>
    <xf numFmtId="0" fontId="10" fillId="0" borderId="0" xfId="2" applyAlignment="1">
      <alignment vertical="center" wrapText="1"/>
    </xf>
    <xf numFmtId="0" fontId="12" fillId="3" borderId="0" xfId="2" applyFont="1" applyFill="1" applyBorder="1" applyAlignment="1">
      <alignment horizontal="left" vertical="center" wrapText="1"/>
    </xf>
    <xf numFmtId="0" fontId="13" fillId="3" borderId="0" xfId="2" applyFont="1" applyFill="1" applyBorder="1" applyAlignment="1">
      <alignment horizontal="right" vertical="center" wrapText="1"/>
    </xf>
    <xf numFmtId="9" fontId="10" fillId="0" borderId="0" xfId="2" applyNumberFormat="1"/>
    <xf numFmtId="1" fontId="10" fillId="0" borderId="0" xfId="2" applyNumberFormat="1"/>
    <xf numFmtId="0" fontId="12" fillId="0" borderId="20" xfId="2" applyFont="1" applyBorder="1" applyAlignment="1">
      <alignment horizontal="center" vertical="center"/>
    </xf>
    <xf numFmtId="0" fontId="14" fillId="0" borderId="21" xfId="2" applyFont="1" applyFill="1" applyBorder="1" applyAlignment="1">
      <alignment vertical="center"/>
    </xf>
    <xf numFmtId="0" fontId="12" fillId="0" borderId="22" xfId="2" applyFont="1" applyBorder="1" applyAlignment="1">
      <alignment horizontal="center" vertical="center"/>
    </xf>
    <xf numFmtId="0" fontId="14" fillId="0" borderId="23" xfId="2" applyFont="1" applyFill="1" applyBorder="1" applyAlignment="1">
      <alignment vertical="center"/>
    </xf>
    <xf numFmtId="3" fontId="10" fillId="0" borderId="0" xfId="2" applyNumberFormat="1"/>
    <xf numFmtId="0" fontId="14" fillId="0" borderId="24" xfId="2" applyFont="1" applyFill="1" applyBorder="1" applyAlignment="1">
      <alignment vertical="center"/>
    </xf>
    <xf numFmtId="0" fontId="14" fillId="0" borderId="16" xfId="2" applyFont="1" applyFill="1" applyBorder="1" applyAlignment="1">
      <alignment vertical="center"/>
    </xf>
    <xf numFmtId="0" fontId="12" fillId="0" borderId="16" xfId="2" applyFont="1" applyFill="1" applyBorder="1" applyAlignment="1">
      <alignment horizontal="left" vertical="center"/>
    </xf>
    <xf numFmtId="0" fontId="12" fillId="0" borderId="0" xfId="2" applyFont="1" applyFill="1" applyBorder="1" applyAlignment="1">
      <alignment horizontal="left" vertical="center"/>
    </xf>
    <xf numFmtId="9" fontId="12" fillId="3" borderId="12" xfId="2" applyNumberFormat="1" applyFont="1" applyFill="1" applyBorder="1" applyAlignment="1">
      <alignment horizontal="center" vertical="center"/>
    </xf>
    <xf numFmtId="9" fontId="12" fillId="3" borderId="0" xfId="2" applyNumberFormat="1" applyFont="1" applyFill="1" applyBorder="1" applyAlignment="1">
      <alignment horizontal="center" vertical="center"/>
    </xf>
    <xf numFmtId="0" fontId="12" fillId="3" borderId="13" xfId="2" applyFont="1" applyFill="1" applyBorder="1" applyAlignment="1">
      <alignment horizontal="center" vertical="center"/>
    </xf>
    <xf numFmtId="3" fontId="12" fillId="0" borderId="17" xfId="2" applyNumberFormat="1" applyFont="1" applyFill="1" applyBorder="1" applyAlignment="1">
      <alignment horizontal="center" vertical="center"/>
    </xf>
    <xf numFmtId="3" fontId="12" fillId="0" borderId="25" xfId="2" applyNumberFormat="1" applyFont="1" applyFill="1" applyBorder="1" applyAlignment="1">
      <alignment horizontal="center" vertical="center"/>
    </xf>
    <xf numFmtId="3" fontId="12" fillId="0" borderId="19" xfId="2" applyNumberFormat="1" applyFont="1" applyFill="1" applyBorder="1" applyAlignment="1">
      <alignment horizontal="center" vertical="center"/>
    </xf>
    <xf numFmtId="0" fontId="4" fillId="3" borderId="0" xfId="2" applyFont="1" applyFill="1"/>
    <xf numFmtId="0" fontId="10" fillId="3" borderId="0" xfId="2" applyFont="1" applyFill="1" applyAlignment="1">
      <alignment horizontal="right"/>
    </xf>
    <xf numFmtId="0" fontId="11" fillId="3" borderId="0" xfId="2" applyFont="1" applyFill="1" applyAlignment="1">
      <alignment horizontal="center"/>
    </xf>
    <xf numFmtId="0" fontId="11" fillId="3" borderId="13" xfId="2" applyFont="1" applyFill="1" applyBorder="1" applyAlignment="1">
      <alignment horizontal="right"/>
    </xf>
    <xf numFmtId="0" fontId="10" fillId="0" borderId="0" xfId="2" applyBorder="1"/>
    <xf numFmtId="0" fontId="14" fillId="3" borderId="0" xfId="2" applyFont="1" applyFill="1" applyBorder="1" applyAlignment="1">
      <alignment horizontal="left" vertical="center"/>
    </xf>
    <xf numFmtId="0" fontId="13" fillId="0" borderId="17" xfId="2" applyFont="1" applyFill="1" applyBorder="1" applyAlignment="1">
      <alignment horizontal="center" vertical="center"/>
    </xf>
    <xf numFmtId="0" fontId="13" fillId="0" borderId="25" xfId="2" applyFont="1" applyFill="1" applyBorder="1" applyAlignment="1">
      <alignment horizontal="center" vertical="center"/>
    </xf>
    <xf numFmtId="0" fontId="13" fillId="0" borderId="19" xfId="2" applyFont="1" applyFill="1" applyBorder="1" applyAlignment="1">
      <alignment horizontal="center" vertical="center"/>
    </xf>
    <xf numFmtId="0" fontId="13" fillId="0" borderId="18" xfId="2" applyFont="1" applyFill="1" applyBorder="1" applyAlignment="1">
      <alignment horizontal="center" vertical="center"/>
    </xf>
    <xf numFmtId="0" fontId="13" fillId="0" borderId="25" xfId="2" applyFont="1" applyFill="1" applyBorder="1" applyAlignment="1">
      <alignment horizontal="center" vertical="center" wrapText="1"/>
    </xf>
    <xf numFmtId="3" fontId="12" fillId="0" borderId="0" xfId="2" applyNumberFormat="1" applyFont="1" applyFill="1" applyBorder="1" applyAlignment="1">
      <alignment vertical="center"/>
    </xf>
    <xf numFmtId="3" fontId="12" fillId="0" borderId="27" xfId="2" applyNumberFormat="1" applyFont="1" applyFill="1" applyBorder="1" applyAlignment="1">
      <alignment horizontal="right" vertical="center"/>
    </xf>
    <xf numFmtId="3" fontId="12" fillId="0" borderId="28" xfId="2" applyNumberFormat="1" applyFont="1" applyFill="1" applyBorder="1" applyAlignment="1">
      <alignment horizontal="right" vertical="center"/>
    </xf>
    <xf numFmtId="3" fontId="12" fillId="0" borderId="29" xfId="2" applyNumberFormat="1" applyFont="1" applyFill="1" applyBorder="1" applyAlignment="1">
      <alignment horizontal="right" vertical="center"/>
    </xf>
    <xf numFmtId="3" fontId="12" fillId="0" borderId="31" xfId="2" applyNumberFormat="1" applyFont="1" applyFill="1" applyBorder="1" applyAlignment="1">
      <alignment horizontal="right" vertical="center"/>
    </xf>
    <xf numFmtId="3" fontId="6" fillId="2" borderId="0" xfId="2" applyNumberFormat="1" applyFont="1" applyFill="1" applyAlignment="1">
      <alignment horizontal="left"/>
    </xf>
    <xf numFmtId="3" fontId="12" fillId="0" borderId="33" xfId="2" applyNumberFormat="1" applyFont="1" applyFill="1" applyBorder="1" applyAlignment="1">
      <alignment horizontal="right" vertical="center"/>
    </xf>
    <xf numFmtId="3" fontId="12" fillId="0" borderId="34" xfId="2" applyNumberFormat="1" applyFont="1" applyFill="1" applyBorder="1" applyAlignment="1">
      <alignment horizontal="right" vertical="center"/>
    </xf>
    <xf numFmtId="3" fontId="12" fillId="0" borderId="35" xfId="2" applyNumberFormat="1" applyFont="1" applyFill="1" applyBorder="1" applyAlignment="1">
      <alignment horizontal="right" vertical="center"/>
    </xf>
    <xf numFmtId="3" fontId="12" fillId="0" borderId="36" xfId="2" applyNumberFormat="1" applyFont="1" applyFill="1" applyBorder="1" applyAlignment="1">
      <alignment horizontal="right" vertical="center"/>
    </xf>
    <xf numFmtId="3" fontId="13" fillId="5" borderId="33" xfId="2" applyNumberFormat="1" applyFont="1" applyFill="1" applyBorder="1" applyAlignment="1">
      <alignment horizontal="right" vertical="center"/>
    </xf>
    <xf numFmtId="3" fontId="13" fillId="5" borderId="40" xfId="2" applyNumberFormat="1" applyFont="1" applyFill="1" applyBorder="1" applyAlignment="1">
      <alignment horizontal="right" vertical="center"/>
    </xf>
    <xf numFmtId="3" fontId="13" fillId="5" borderId="34" xfId="2" applyNumberFormat="1" applyFont="1" applyFill="1" applyBorder="1" applyAlignment="1">
      <alignment horizontal="right" vertical="center"/>
    </xf>
    <xf numFmtId="3" fontId="12" fillId="0" borderId="38" xfId="2" applyNumberFormat="1" applyFont="1" applyFill="1" applyBorder="1" applyAlignment="1">
      <alignment horizontal="right" vertical="center"/>
    </xf>
    <xf numFmtId="3" fontId="12" fillId="0" borderId="42" xfId="2" applyNumberFormat="1" applyFont="1" applyFill="1" applyBorder="1" applyAlignment="1">
      <alignment horizontal="right" vertical="center"/>
    </xf>
    <xf numFmtId="3" fontId="12" fillId="0" borderId="40" xfId="2" applyNumberFormat="1" applyFont="1" applyFill="1" applyBorder="1" applyAlignment="1">
      <alignment horizontal="right" vertical="center"/>
    </xf>
    <xf numFmtId="0" fontId="30" fillId="0" borderId="0" xfId="2" applyFont="1" applyAlignment="1">
      <alignment wrapText="1"/>
    </xf>
    <xf numFmtId="0" fontId="12" fillId="7" borderId="12" xfId="2" applyFont="1" applyFill="1" applyBorder="1" applyAlignment="1">
      <alignment horizontal="left" vertical="center"/>
    </xf>
    <xf numFmtId="0" fontId="13" fillId="7" borderId="0" xfId="2" applyFont="1" applyFill="1" applyBorder="1" applyAlignment="1">
      <alignment horizontal="left" vertical="center"/>
    </xf>
    <xf numFmtId="0" fontId="13" fillId="7" borderId="13" xfId="2" applyFont="1" applyFill="1" applyBorder="1" applyAlignment="1">
      <alignment horizontal="left" vertical="center"/>
    </xf>
    <xf numFmtId="3" fontId="12" fillId="7" borderId="33" xfId="2" applyNumberFormat="1" applyFont="1" applyFill="1" applyBorder="1" applyAlignment="1">
      <alignment horizontal="right" vertical="center"/>
    </xf>
    <xf numFmtId="3" fontId="12" fillId="7" borderId="34" xfId="2" applyNumberFormat="1" applyFont="1" applyFill="1" applyBorder="1" applyAlignment="1">
      <alignment horizontal="right" vertical="center"/>
    </xf>
    <xf numFmtId="3" fontId="12" fillId="7" borderId="38" xfId="2" applyNumberFormat="1" applyFont="1" applyFill="1" applyBorder="1" applyAlignment="1">
      <alignment horizontal="right" vertical="center"/>
    </xf>
    <xf numFmtId="3" fontId="12" fillId="7" borderId="43" xfId="2" applyNumberFormat="1" applyFont="1" applyFill="1" applyBorder="1" applyAlignment="1">
      <alignment horizontal="right" vertical="center"/>
    </xf>
    <xf numFmtId="0" fontId="2" fillId="0" borderId="0" xfId="2" applyFont="1"/>
    <xf numFmtId="3" fontId="12" fillId="0" borderId="44" xfId="2" applyNumberFormat="1" applyFont="1" applyFill="1" applyBorder="1" applyAlignment="1">
      <alignment horizontal="right" vertical="center"/>
    </xf>
    <xf numFmtId="3" fontId="12" fillId="0" borderId="43" xfId="2" applyNumberFormat="1" applyFont="1" applyFill="1" applyBorder="1" applyAlignment="1">
      <alignment horizontal="right" vertical="center"/>
    </xf>
    <xf numFmtId="3" fontId="13" fillId="5" borderId="42" xfId="2" applyNumberFormat="1" applyFont="1" applyFill="1" applyBorder="1" applyAlignment="1">
      <alignment horizontal="right" vertical="center"/>
    </xf>
    <xf numFmtId="3" fontId="13" fillId="5" borderId="47" xfId="2" applyNumberFormat="1" applyFont="1" applyFill="1" applyBorder="1" applyAlignment="1">
      <alignment horizontal="right" vertical="center"/>
    </xf>
    <xf numFmtId="3" fontId="12" fillId="0" borderId="0" xfId="2" applyNumberFormat="1" applyFont="1" applyFill="1" applyBorder="1" applyAlignment="1">
      <alignment horizontal="right" vertical="center"/>
    </xf>
    <xf numFmtId="0" fontId="10" fillId="0" borderId="0" xfId="2" applyFill="1"/>
    <xf numFmtId="3" fontId="12" fillId="9" borderId="0" xfId="2" applyNumberFormat="1" applyFont="1" applyFill="1" applyBorder="1" applyAlignment="1">
      <alignment vertical="center"/>
    </xf>
    <xf numFmtId="0" fontId="10" fillId="9" borderId="0" xfId="2" applyFill="1"/>
    <xf numFmtId="0" fontId="10" fillId="0" borderId="15" xfId="2" applyBorder="1"/>
    <xf numFmtId="3" fontId="34" fillId="3" borderId="0" xfId="2" applyNumberFormat="1" applyFont="1" applyFill="1" applyBorder="1" applyAlignment="1">
      <alignment shrinkToFit="1"/>
    </xf>
    <xf numFmtId="3" fontId="35" fillId="3" borderId="0" xfId="2" applyNumberFormat="1" applyFont="1" applyFill="1" applyBorder="1" applyAlignment="1">
      <alignment horizontal="left" shrinkToFit="1"/>
    </xf>
    <xf numFmtId="3" fontId="32" fillId="3" borderId="0" xfId="2" applyNumberFormat="1" applyFont="1" applyFill="1" applyAlignment="1"/>
    <xf numFmtId="3" fontId="34" fillId="3" borderId="0" xfId="2" applyNumberFormat="1" applyFont="1" applyFill="1"/>
    <xf numFmtId="0" fontId="7" fillId="0" borderId="0" xfId="2" applyFont="1"/>
    <xf numFmtId="0" fontId="9" fillId="0" borderId="0" xfId="2" applyFont="1" applyBorder="1" applyAlignment="1">
      <alignment vertical="center" wrapText="1"/>
    </xf>
    <xf numFmtId="0" fontId="10" fillId="0" borderId="0" xfId="2" applyFont="1" applyAlignment="1"/>
    <xf numFmtId="0" fontId="11" fillId="0" borderId="0" xfId="2" applyFont="1" applyFill="1" applyAlignment="1">
      <alignment vertical="center"/>
    </xf>
    <xf numFmtId="0" fontId="13" fillId="0" borderId="0" xfId="2" applyFont="1" applyBorder="1" applyAlignment="1">
      <alignment horizontal="center" vertical="center"/>
    </xf>
    <xf numFmtId="0" fontId="11" fillId="3" borderId="0" xfId="2" applyFont="1" applyFill="1" applyBorder="1" applyAlignment="1">
      <alignment horizontal="left"/>
    </xf>
    <xf numFmtId="0" fontId="30" fillId="0" borderId="0" xfId="2" applyFont="1"/>
    <xf numFmtId="3" fontId="38" fillId="3" borderId="0" xfId="2" applyNumberFormat="1" applyFont="1" applyFill="1" applyAlignment="1">
      <alignment horizontal="left"/>
    </xf>
    <xf numFmtId="3" fontId="34" fillId="3" borderId="0" xfId="2" applyNumberFormat="1" applyFont="1" applyFill="1" applyAlignment="1">
      <alignment horizontal="left"/>
    </xf>
    <xf numFmtId="3" fontId="39" fillId="3" borderId="0" xfId="2" applyNumberFormat="1" applyFont="1" applyFill="1"/>
    <xf numFmtId="0" fontId="15" fillId="3" borderId="0" xfId="2" applyFont="1" applyFill="1" applyAlignment="1">
      <alignment vertical="center"/>
    </xf>
    <xf numFmtId="0" fontId="15" fillId="3" borderId="0" xfId="2" applyFont="1" applyFill="1" applyBorder="1" applyAlignment="1">
      <alignment vertical="center"/>
    </xf>
    <xf numFmtId="3" fontId="32" fillId="3" borderId="0" xfId="2" applyNumberFormat="1" applyFont="1" applyFill="1"/>
    <xf numFmtId="0" fontId="11" fillId="3" borderId="50" xfId="2" applyFont="1" applyFill="1" applyBorder="1"/>
    <xf numFmtId="0" fontId="10" fillId="3" borderId="50" xfId="2" applyFill="1" applyBorder="1"/>
    <xf numFmtId="3" fontId="8" fillId="3" borderId="50" xfId="2" applyNumberFormat="1" applyFont="1" applyFill="1" applyBorder="1"/>
    <xf numFmtId="3" fontId="6" fillId="3" borderId="50" xfId="2" applyNumberFormat="1" applyFont="1" applyFill="1" applyBorder="1" applyAlignment="1"/>
    <xf numFmtId="0" fontId="10" fillId="0" borderId="51" xfId="2" applyBorder="1"/>
    <xf numFmtId="3" fontId="40" fillId="3" borderId="0" xfId="2" applyNumberFormat="1" applyFont="1" applyFill="1"/>
    <xf numFmtId="3" fontId="41" fillId="3" borderId="0" xfId="2" applyNumberFormat="1" applyFont="1" applyFill="1"/>
    <xf numFmtId="3" fontId="42" fillId="3" borderId="0" xfId="2" applyNumberFormat="1" applyFont="1" applyFill="1" applyAlignment="1">
      <alignment horizontal="left"/>
    </xf>
    <xf numFmtId="3" fontId="34" fillId="3" borderId="0" xfId="2" applyNumberFormat="1" applyFont="1" applyFill="1" applyAlignment="1"/>
    <xf numFmtId="3" fontId="42" fillId="3" borderId="0" xfId="2" applyNumberFormat="1" applyFont="1" applyFill="1"/>
    <xf numFmtId="3" fontId="10" fillId="0" borderId="0" xfId="2" applyNumberFormat="1" applyFill="1"/>
    <xf numFmtId="0" fontId="10" fillId="0" borderId="0" xfId="2" applyAlignment="1"/>
    <xf numFmtId="0" fontId="10" fillId="3" borderId="0" xfId="2" applyFont="1" applyFill="1" applyBorder="1" applyAlignment="1">
      <alignment horizontal="left"/>
    </xf>
    <xf numFmtId="0" fontId="10" fillId="3" borderId="0" xfId="2" applyFill="1" applyBorder="1"/>
    <xf numFmtId="3" fontId="8" fillId="3" borderId="0" xfId="0" applyNumberFormat="1" applyFont="1" applyFill="1"/>
    <xf numFmtId="0" fontId="10" fillId="0" borderId="0" xfId="2" applyFont="1"/>
    <xf numFmtId="3" fontId="10" fillId="0" borderId="0" xfId="2" applyNumberFormat="1" applyFont="1" applyAlignment="1"/>
    <xf numFmtId="0" fontId="70" fillId="0" borderId="0" xfId="2" applyFont="1" applyAlignment="1">
      <alignment vertical="center"/>
    </xf>
    <xf numFmtId="2" fontId="10" fillId="0" borderId="0" xfId="2" applyNumberFormat="1"/>
    <xf numFmtId="0" fontId="4" fillId="0" borderId="0" xfId="2" applyFont="1"/>
    <xf numFmtId="0" fontId="71" fillId="0" borderId="0" xfId="2" applyFont="1"/>
    <xf numFmtId="0" fontId="14" fillId="0" borderId="0" xfId="2" applyFont="1" applyBorder="1" applyAlignment="1">
      <alignment vertical="center"/>
    </xf>
    <xf numFmtId="0" fontId="14" fillId="0" borderId="54" xfId="2" applyFont="1" applyBorder="1" applyAlignment="1">
      <alignment vertical="center"/>
    </xf>
    <xf numFmtId="0" fontId="14" fillId="0" borderId="6" xfId="2" applyFont="1" applyBorder="1" applyAlignment="1">
      <alignment vertical="center"/>
    </xf>
    <xf numFmtId="3" fontId="15" fillId="0" borderId="3" xfId="14" applyNumberFormat="1" applyFont="1" applyBorder="1" applyAlignment="1">
      <alignment horizontal="center" vertical="center"/>
    </xf>
    <xf numFmtId="171" fontId="10" fillId="0" borderId="0" xfId="2" applyNumberFormat="1"/>
    <xf numFmtId="0" fontId="15" fillId="0" borderId="63" xfId="2" applyFont="1" applyBorder="1" applyAlignment="1">
      <alignment vertical="center"/>
    </xf>
    <xf numFmtId="0" fontId="15" fillId="0" borderId="54" xfId="2" applyFont="1" applyBorder="1" applyAlignment="1">
      <alignment vertical="center"/>
    </xf>
    <xf numFmtId="170" fontId="15" fillId="0" borderId="3" xfId="14" applyNumberFormat="1" applyFont="1" applyBorder="1" applyAlignment="1">
      <alignment horizontal="center" vertical="center"/>
    </xf>
    <xf numFmtId="0" fontId="15" fillId="0" borderId="0" xfId="2" applyFont="1" applyBorder="1"/>
    <xf numFmtId="2" fontId="15" fillId="0" borderId="0" xfId="2" applyNumberFormat="1" applyFont="1" applyBorder="1" applyAlignment="1">
      <alignment horizontal="center"/>
    </xf>
    <xf numFmtId="0" fontId="18" fillId="0" borderId="0" xfId="2" applyFont="1" applyFill="1" applyBorder="1"/>
    <xf numFmtId="0" fontId="73" fillId="0" borderId="0" xfId="2" applyFont="1"/>
    <xf numFmtId="0" fontId="14" fillId="0" borderId="2" xfId="2" applyFont="1" applyBorder="1" applyAlignment="1">
      <alignment horizontal="center"/>
    </xf>
    <xf numFmtId="0" fontId="14" fillId="0" borderId="5" xfId="2" applyFont="1" applyBorder="1" applyAlignment="1">
      <alignment horizontal="center"/>
    </xf>
    <xf numFmtId="0" fontId="12" fillId="0" borderId="0" xfId="2" applyFont="1"/>
    <xf numFmtId="0" fontId="15" fillId="0" borderId="0" xfId="2" applyFont="1"/>
    <xf numFmtId="2" fontId="4" fillId="0" borderId="0" xfId="2" applyNumberFormat="1" applyFont="1"/>
    <xf numFmtId="173" fontId="4" fillId="0" borderId="0" xfId="2" applyNumberFormat="1" applyFont="1"/>
    <xf numFmtId="3" fontId="73" fillId="0" borderId="0" xfId="2" applyNumberFormat="1" applyFont="1"/>
    <xf numFmtId="2" fontId="48" fillId="0" borderId="0" xfId="2" applyNumberFormat="1" applyFont="1"/>
    <xf numFmtId="2" fontId="73" fillId="0" borderId="0" xfId="2" applyNumberFormat="1" applyFont="1"/>
    <xf numFmtId="3" fontId="4" fillId="0" borderId="0" xfId="2" applyNumberFormat="1" applyFont="1"/>
    <xf numFmtId="2" fontId="23" fillId="0" borderId="0" xfId="2" applyNumberFormat="1" applyFont="1" applyAlignment="1">
      <alignment horizontal="center"/>
    </xf>
    <xf numFmtId="1" fontId="73" fillId="0" borderId="0" xfId="2" applyNumberFormat="1" applyFont="1"/>
    <xf numFmtId="0" fontId="75" fillId="0" borderId="0" xfId="2" applyFont="1" applyFill="1" applyBorder="1"/>
    <xf numFmtId="0" fontId="10" fillId="0" borderId="0" xfId="2" applyFill="1" applyBorder="1"/>
    <xf numFmtId="1" fontId="10" fillId="0" borderId="0" xfId="2" applyNumberFormat="1" applyFill="1"/>
    <xf numFmtId="0" fontId="76" fillId="0" borderId="0" xfId="2" applyFont="1" applyFill="1" applyBorder="1" applyAlignment="1">
      <alignment vertical="center"/>
    </xf>
    <xf numFmtId="0" fontId="77" fillId="0" borderId="0" xfId="2" applyFont="1" applyBorder="1" applyAlignment="1">
      <alignment horizontal="center"/>
    </xf>
    <xf numFmtId="0" fontId="78" fillId="0" borderId="0" xfId="2" applyFont="1" applyBorder="1" applyAlignment="1">
      <alignment horizontal="center"/>
    </xf>
    <xf numFmtId="0" fontId="13" fillId="0" borderId="0" xfId="2" applyFont="1" applyFill="1" applyBorder="1"/>
    <xf numFmtId="0" fontId="79" fillId="0" borderId="0" xfId="2" applyFont="1" applyFill="1" applyBorder="1"/>
    <xf numFmtId="0" fontId="11" fillId="0" borderId="0" xfId="2" applyFont="1" applyFill="1" applyBorder="1"/>
    <xf numFmtId="0" fontId="11" fillId="0" borderId="0" xfId="2" applyFont="1" applyFill="1" applyBorder="1" applyAlignment="1">
      <alignment horizontal="center" vertical="center"/>
    </xf>
    <xf numFmtId="0" fontId="80" fillId="0" borderId="0" xfId="2" applyFont="1" applyFill="1" applyBorder="1" applyAlignment="1">
      <alignment horizontal="left" vertical="center"/>
    </xf>
    <xf numFmtId="0" fontId="75" fillId="0" borderId="0" xfId="2" applyFont="1" applyFill="1"/>
    <xf numFmtId="0" fontId="11" fillId="0" borderId="0" xfId="2" applyFont="1" applyFill="1" applyBorder="1" applyAlignment="1">
      <alignment horizontal="left" vertical="center" wrapText="1"/>
    </xf>
    <xf numFmtId="0" fontId="10" fillId="0" borderId="0" xfId="2" applyFont="1" applyFill="1" applyBorder="1" applyAlignment="1">
      <alignment horizontal="right"/>
    </xf>
    <xf numFmtId="0" fontId="10" fillId="0" borderId="0" xfId="2" applyFont="1" applyFill="1"/>
    <xf numFmtId="0" fontId="78" fillId="0" borderId="0" xfId="2" applyFont="1" applyFill="1" applyBorder="1" applyAlignment="1">
      <alignment horizontal="right"/>
    </xf>
    <xf numFmtId="175" fontId="78" fillId="0" borderId="0" xfId="2" applyNumberFormat="1" applyFont="1" applyFill="1" applyBorder="1" applyAlignment="1">
      <alignment horizontal="left"/>
    </xf>
    <xf numFmtId="0" fontId="10" fillId="0" borderId="0" xfId="2" applyFill="1" applyBorder="1" applyAlignment="1">
      <alignment horizontal="center" vertical="center"/>
    </xf>
    <xf numFmtId="0" fontId="83" fillId="0" borderId="0" xfId="2" applyFont="1" applyFill="1" applyAlignment="1">
      <alignment horizontal="left" vertical="center"/>
    </xf>
    <xf numFmtId="0" fontId="78" fillId="0" borderId="0" xfId="2" applyFont="1" applyFill="1" applyBorder="1" applyAlignment="1">
      <alignment horizontal="right" vertical="top"/>
    </xf>
    <xf numFmtId="175" fontId="78" fillId="0" borderId="0" xfId="2" applyNumberFormat="1" applyFont="1" applyFill="1" applyBorder="1" applyAlignment="1">
      <alignment horizontal="left" vertical="top"/>
    </xf>
    <xf numFmtId="0" fontId="86" fillId="0" borderId="0" xfId="2" applyFont="1" applyFill="1" applyBorder="1" applyAlignment="1">
      <alignment horizontal="center" vertical="center" wrapText="1"/>
    </xf>
    <xf numFmtId="0" fontId="87" fillId="0" borderId="0" xfId="2" applyFont="1" applyFill="1" applyBorder="1" applyAlignment="1">
      <alignment horizontal="center" vertical="center" wrapText="1"/>
    </xf>
    <xf numFmtId="0" fontId="88" fillId="0" borderId="0" xfId="2" applyFont="1" applyFill="1" applyBorder="1" applyAlignment="1">
      <alignment horizontal="center" vertical="center" wrapText="1"/>
    </xf>
    <xf numFmtId="1" fontId="89" fillId="0" borderId="0" xfId="2" applyNumberFormat="1" applyFont="1" applyFill="1" applyBorder="1" applyAlignment="1">
      <alignment horizontal="center" vertical="center" wrapText="1"/>
    </xf>
    <xf numFmtId="3" fontId="90" fillId="3" borderId="84" xfId="2" applyNumberFormat="1" applyFont="1" applyFill="1" applyBorder="1" applyAlignment="1">
      <alignment horizontal="center" vertical="center"/>
    </xf>
    <xf numFmtId="3" fontId="92" fillId="0" borderId="0" xfId="2" applyNumberFormat="1" applyFont="1" applyFill="1" applyBorder="1" applyAlignment="1">
      <alignment horizontal="right"/>
    </xf>
    <xf numFmtId="0" fontId="93" fillId="0" borderId="0" xfId="2" applyFont="1" applyFill="1"/>
    <xf numFmtId="0" fontId="94" fillId="0" borderId="0" xfId="2" applyFont="1" applyFill="1"/>
    <xf numFmtId="1" fontId="46" fillId="0" borderId="0" xfId="2" applyNumberFormat="1" applyFont="1" applyFill="1" applyBorder="1"/>
    <xf numFmtId="1" fontId="10" fillId="0" borderId="0" xfId="2" applyNumberFormat="1" applyFill="1" applyBorder="1"/>
    <xf numFmtId="3" fontId="90" fillId="3" borderId="86" xfId="2" applyNumberFormat="1" applyFont="1" applyFill="1" applyBorder="1" applyAlignment="1">
      <alignment horizontal="center" vertical="center"/>
    </xf>
    <xf numFmtId="1" fontId="90" fillId="0" borderId="88" xfId="2" applyNumberFormat="1" applyFont="1" applyFill="1" applyBorder="1" applyAlignment="1">
      <alignment horizontal="right"/>
    </xf>
    <xf numFmtId="3" fontId="91" fillId="0" borderId="88" xfId="2" applyNumberFormat="1" applyFont="1" applyFill="1" applyBorder="1" applyAlignment="1">
      <alignment horizontal="right"/>
    </xf>
    <xf numFmtId="3" fontId="95" fillId="0" borderId="0" xfId="2" applyNumberFormat="1" applyFont="1" applyFill="1"/>
    <xf numFmtId="3" fontId="96" fillId="0" borderId="0" xfId="2" applyNumberFormat="1" applyFont="1" applyFill="1"/>
    <xf numFmtId="0" fontId="82" fillId="0" borderId="0" xfId="2" applyFont="1" applyFill="1" applyBorder="1" applyAlignment="1">
      <alignment vertical="center"/>
    </xf>
    <xf numFmtId="3" fontId="87" fillId="0" borderId="0" xfId="2" applyNumberFormat="1" applyFont="1" applyFill="1" applyBorder="1" applyAlignment="1">
      <alignment horizontal="center" vertical="center" wrapText="1"/>
    </xf>
    <xf numFmtId="3" fontId="97" fillId="0" borderId="0" xfId="2" applyNumberFormat="1" applyFont="1" applyFill="1"/>
    <xf numFmtId="3" fontId="94" fillId="0" borderId="0" xfId="2" applyNumberFormat="1" applyFont="1" applyFill="1"/>
    <xf numFmtId="4" fontId="10" fillId="0" borderId="0" xfId="2" applyNumberFormat="1" applyFont="1" applyFill="1"/>
    <xf numFmtId="4" fontId="97" fillId="0" borderId="0" xfId="2" applyNumberFormat="1" applyFont="1" applyFill="1"/>
    <xf numFmtId="176" fontId="97" fillId="0" borderId="0" xfId="2" applyNumberFormat="1" applyFont="1" applyFill="1" applyBorder="1"/>
    <xf numFmtId="176" fontId="97" fillId="0" borderId="0" xfId="2" applyNumberFormat="1" applyFont="1" applyFill="1"/>
    <xf numFmtId="0" fontId="98" fillId="0" borderId="88" xfId="2" applyFont="1" applyFill="1" applyBorder="1" applyAlignment="1">
      <alignment horizontal="center" vertical="center" wrapText="1"/>
    </xf>
    <xf numFmtId="0" fontId="98" fillId="0" borderId="98" xfId="2" applyFont="1" applyFill="1" applyBorder="1" applyAlignment="1">
      <alignment horizontal="center" vertical="center" wrapText="1"/>
    </xf>
    <xf numFmtId="0" fontId="78" fillId="0" borderId="0" xfId="2" applyFont="1" applyFill="1" applyAlignment="1">
      <alignment horizontal="center"/>
    </xf>
    <xf numFmtId="3" fontId="103" fillId="0" borderId="0" xfId="2" applyNumberFormat="1" applyFont="1" applyFill="1" applyBorder="1" applyAlignment="1">
      <alignment horizontal="right"/>
    </xf>
    <xf numFmtId="3" fontId="104" fillId="0" borderId="108" xfId="2" applyNumberFormat="1" applyFont="1" applyFill="1" applyBorder="1" applyAlignment="1">
      <alignment horizontal="center" vertical="center"/>
    </xf>
    <xf numFmtId="1" fontId="104" fillId="0" borderId="109" xfId="2" applyNumberFormat="1" applyFont="1" applyFill="1" applyBorder="1" applyAlignment="1">
      <alignment horizontal="center" vertical="center"/>
    </xf>
    <xf numFmtId="3" fontId="104" fillId="0" borderId="110" xfId="2" applyNumberFormat="1" applyFont="1" applyFill="1" applyBorder="1" applyAlignment="1">
      <alignment horizontal="center" vertical="center"/>
    </xf>
    <xf numFmtId="1" fontId="104" fillId="0" borderId="111" xfId="2" applyNumberFormat="1" applyFont="1" applyFill="1" applyBorder="1" applyAlignment="1">
      <alignment horizontal="center" vertical="center"/>
    </xf>
    <xf numFmtId="3" fontId="10" fillId="0" borderId="0" xfId="2" applyNumberFormat="1" applyFill="1" applyBorder="1"/>
    <xf numFmtId="3" fontId="107" fillId="0" borderId="113" xfId="2" applyNumberFormat="1" applyFont="1" applyFill="1" applyBorder="1" applyAlignment="1">
      <alignment horizontal="center" vertical="center" wrapText="1"/>
    </xf>
    <xf numFmtId="3" fontId="107" fillId="0" borderId="114" xfId="2" applyNumberFormat="1" applyFont="1" applyFill="1" applyBorder="1" applyAlignment="1">
      <alignment horizontal="center" vertical="center" wrapText="1"/>
    </xf>
    <xf numFmtId="0" fontId="11" fillId="0" borderId="0" xfId="2" applyFont="1" applyFill="1" applyAlignment="1">
      <alignment horizontal="center"/>
    </xf>
    <xf numFmtId="3" fontId="106" fillId="0" borderId="75" xfId="2" applyNumberFormat="1" applyFont="1" applyFill="1" applyBorder="1" applyAlignment="1">
      <alignment horizontal="center" vertical="center"/>
    </xf>
    <xf numFmtId="1" fontId="108" fillId="0" borderId="0" xfId="2" applyNumberFormat="1" applyFont="1" applyFill="1" applyBorder="1"/>
    <xf numFmtId="4" fontId="10" fillId="0" borderId="0" xfId="2" applyNumberFormat="1" applyFill="1" applyBorder="1"/>
    <xf numFmtId="0" fontId="16" fillId="0" borderId="0" xfId="2" applyFont="1" applyFill="1" applyBorder="1" applyProtection="1">
      <protection hidden="1"/>
    </xf>
    <xf numFmtId="0" fontId="10" fillId="0" borderId="0" xfId="2" applyFill="1" applyBorder="1" applyProtection="1">
      <protection hidden="1"/>
    </xf>
    <xf numFmtId="0" fontId="48" fillId="0" borderId="0" xfId="2" applyFont="1" applyFill="1" applyBorder="1" applyProtection="1">
      <protection hidden="1"/>
    </xf>
    <xf numFmtId="0" fontId="73" fillId="0" borderId="0" xfId="2" applyFont="1" applyFill="1" applyBorder="1" applyProtection="1">
      <protection hidden="1"/>
    </xf>
    <xf numFmtId="0" fontId="48" fillId="0" borderId="0" xfId="2" applyFont="1" applyFill="1" applyBorder="1" applyAlignment="1" applyProtection="1">
      <alignment horizontal="center"/>
      <protection hidden="1"/>
    </xf>
    <xf numFmtId="0" fontId="73" fillId="0" borderId="0" xfId="2" applyFont="1" applyFill="1" applyBorder="1" applyAlignment="1" applyProtection="1">
      <alignment horizontal="center"/>
      <protection hidden="1"/>
    </xf>
    <xf numFmtId="3" fontId="73" fillId="0" borderId="0" xfId="2" applyNumberFormat="1" applyFont="1" applyFill="1" applyBorder="1" applyAlignment="1" applyProtection="1">
      <alignment horizontal="center"/>
      <protection hidden="1"/>
    </xf>
    <xf numFmtId="3" fontId="14" fillId="0" borderId="0" xfId="2" applyNumberFormat="1" applyFont="1" applyFill="1" applyBorder="1" applyAlignment="1">
      <alignment horizontal="right"/>
    </xf>
    <xf numFmtId="3" fontId="14" fillId="0" borderId="0" xfId="2" applyNumberFormat="1" applyFont="1" applyFill="1" applyBorder="1" applyAlignment="1">
      <alignment horizontal="right" vertical="center"/>
    </xf>
    <xf numFmtId="1" fontId="90" fillId="0" borderId="102" xfId="2" applyNumberFormat="1" applyFont="1" applyFill="1" applyBorder="1" applyAlignment="1">
      <alignment horizontal="center"/>
    </xf>
    <xf numFmtId="1" fontId="11" fillId="0" borderId="0" xfId="2" applyNumberFormat="1" applyFont="1" applyFill="1" applyBorder="1" applyAlignment="1">
      <alignment horizontal="center"/>
    </xf>
    <xf numFmtId="0" fontId="31" fillId="0" borderId="0" xfId="2" applyFont="1" applyFill="1" applyBorder="1" applyProtection="1">
      <protection hidden="1"/>
    </xf>
    <xf numFmtId="0" fontId="4" fillId="0" borderId="0" xfId="2" applyFont="1" applyFill="1" applyBorder="1" applyProtection="1">
      <protection hidden="1"/>
    </xf>
    <xf numFmtId="0" fontId="14" fillId="0" borderId="0" xfId="2" applyFont="1" applyFill="1" applyBorder="1" applyAlignment="1" applyProtection="1">
      <alignment horizontal="left"/>
      <protection hidden="1"/>
    </xf>
    <xf numFmtId="3" fontId="14" fillId="0" borderId="0" xfId="2" applyNumberFormat="1" applyFont="1" applyFill="1" applyBorder="1" applyAlignment="1" applyProtection="1">
      <alignment horizontal="left"/>
      <protection hidden="1"/>
    </xf>
    <xf numFmtId="0" fontId="4" fillId="0" borderId="0" xfId="2" applyFont="1" applyFill="1" applyBorder="1" applyAlignment="1" applyProtection="1">
      <alignment horizontal="left"/>
      <protection hidden="1"/>
    </xf>
    <xf numFmtId="3" fontId="14" fillId="0" borderId="0" xfId="2" applyNumberFormat="1" applyFont="1" applyFill="1" applyBorder="1" applyAlignment="1" applyProtection="1">
      <alignment horizontal="center"/>
      <protection hidden="1"/>
    </xf>
    <xf numFmtId="2" fontId="109" fillId="3" borderId="0" xfId="2" applyNumberFormat="1" applyFont="1" applyFill="1" applyBorder="1" applyAlignment="1">
      <alignment horizontal="center"/>
    </xf>
    <xf numFmtId="1" fontId="110" fillId="3" borderId="0" xfId="2" applyNumberFormat="1" applyFont="1" applyFill="1" applyBorder="1" applyAlignment="1">
      <alignment horizontal="left"/>
    </xf>
    <xf numFmtId="0" fontId="14" fillId="0" borderId="0" xfId="2" applyFont="1" applyFill="1" applyBorder="1" applyAlignment="1" applyProtection="1">
      <alignment horizontal="center"/>
      <protection hidden="1"/>
    </xf>
    <xf numFmtId="0" fontId="4" fillId="0" borderId="0" xfId="2" applyFont="1" applyFill="1" applyBorder="1" applyAlignment="1" applyProtection="1">
      <alignment horizontal="center"/>
      <protection hidden="1"/>
    </xf>
    <xf numFmtId="3" fontId="4" fillId="0" borderId="0" xfId="2" applyNumberFormat="1" applyFont="1" applyFill="1" applyBorder="1" applyAlignment="1" applyProtection="1">
      <alignment horizontal="center"/>
      <protection hidden="1"/>
    </xf>
    <xf numFmtId="1" fontId="11" fillId="3" borderId="0" xfId="2" applyNumberFormat="1" applyFont="1" applyFill="1" applyBorder="1"/>
    <xf numFmtId="1" fontId="10" fillId="3" borderId="0" xfId="2" applyNumberFormat="1" applyFont="1" applyFill="1" applyBorder="1" applyAlignment="1">
      <alignment horizontal="left"/>
    </xf>
    <xf numFmtId="177" fontId="90" fillId="0" borderId="88" xfId="2" applyNumberFormat="1" applyFont="1" applyFill="1" applyBorder="1" applyAlignment="1">
      <alignment horizontal="right"/>
    </xf>
    <xf numFmtId="3" fontId="112" fillId="0" borderId="0" xfId="2" applyNumberFormat="1" applyFont="1" applyFill="1" applyBorder="1" applyAlignment="1">
      <alignment horizontal="right"/>
    </xf>
    <xf numFmtId="1" fontId="113" fillId="3" borderId="0" xfId="2" applyNumberFormat="1" applyFont="1" applyFill="1" applyBorder="1"/>
    <xf numFmtId="0" fontId="113" fillId="0" borderId="0" xfId="2" applyFont="1" applyFill="1" applyBorder="1"/>
    <xf numFmtId="0" fontId="113" fillId="0" borderId="0" xfId="2" applyFont="1" applyFill="1" applyBorder="1" applyProtection="1">
      <protection hidden="1"/>
    </xf>
    <xf numFmtId="0" fontId="112" fillId="0" borderId="0" xfId="2" applyFont="1" applyFill="1" applyBorder="1" applyAlignment="1" applyProtection="1">
      <alignment horizontal="center"/>
      <protection hidden="1"/>
    </xf>
    <xf numFmtId="0" fontId="114" fillId="0" borderId="0" xfId="2" applyFont="1" applyFill="1" applyBorder="1" applyProtection="1">
      <protection hidden="1"/>
    </xf>
    <xf numFmtId="0" fontId="114" fillId="0" borderId="0" xfId="2" applyFont="1" applyFill="1" applyBorder="1" applyAlignment="1" applyProtection="1">
      <alignment horizontal="center"/>
      <protection hidden="1"/>
    </xf>
    <xf numFmtId="3" fontId="114" fillId="0" borderId="0" xfId="2" applyNumberFormat="1" applyFont="1" applyFill="1" applyBorder="1" applyAlignment="1" applyProtection="1">
      <alignment horizontal="center"/>
      <protection hidden="1"/>
    </xf>
    <xf numFmtId="3" fontId="112" fillId="0" borderId="0" xfId="2" applyNumberFormat="1" applyFont="1" applyFill="1" applyBorder="1" applyAlignment="1" applyProtection="1">
      <alignment horizontal="center"/>
      <protection hidden="1"/>
    </xf>
    <xf numFmtId="0" fontId="113" fillId="0" borderId="0" xfId="2" applyFont="1" applyFill="1"/>
    <xf numFmtId="0" fontId="115" fillId="0" borderId="0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left" vertical="center"/>
    </xf>
    <xf numFmtId="4" fontId="14" fillId="0" borderId="0" xfId="2" applyNumberFormat="1" applyFont="1" applyFill="1" applyBorder="1" applyAlignment="1">
      <alignment horizontal="right"/>
    </xf>
    <xf numFmtId="177" fontId="14" fillId="0" borderId="0" xfId="2" applyNumberFormat="1" applyFont="1" applyFill="1" applyBorder="1" applyAlignment="1"/>
    <xf numFmtId="177" fontId="14" fillId="0" borderId="0" xfId="2" applyNumberFormat="1" applyFont="1" applyFill="1" applyBorder="1" applyAlignment="1">
      <alignment horizontal="right"/>
    </xf>
    <xf numFmtId="0" fontId="116" fillId="0" borderId="0" xfId="2" applyFont="1" applyFill="1" applyBorder="1" applyAlignment="1">
      <alignment horizontal="left" vertical="center" wrapText="1"/>
    </xf>
    <xf numFmtId="0" fontId="103" fillId="0" borderId="0" xfId="2" applyFont="1" applyFill="1" applyBorder="1" applyAlignment="1">
      <alignment horizontal="left" vertical="center" wrapText="1"/>
    </xf>
    <xf numFmtId="1" fontId="114" fillId="3" borderId="0" xfId="2" applyNumberFormat="1" applyFont="1" applyFill="1" applyBorder="1"/>
    <xf numFmtId="0" fontId="114" fillId="0" borderId="0" xfId="2" applyFont="1" applyFill="1" applyBorder="1"/>
    <xf numFmtId="1" fontId="117" fillId="0" borderId="0" xfId="2" applyNumberFormat="1" applyFont="1" applyFill="1" applyBorder="1" applyAlignment="1" applyProtection="1">
      <alignment horizontal="center" vertical="center"/>
      <protection hidden="1"/>
    </xf>
    <xf numFmtId="0" fontId="112" fillId="0" borderId="0" xfId="2" applyFont="1" applyFill="1" applyBorder="1" applyAlignment="1" applyProtection="1">
      <alignment horizontal="left"/>
      <protection hidden="1"/>
    </xf>
    <xf numFmtId="0" fontId="114" fillId="0" borderId="0" xfId="2" applyFont="1" applyFill="1"/>
    <xf numFmtId="180" fontId="14" fillId="0" borderId="0" xfId="2" applyNumberFormat="1" applyFont="1" applyFill="1" applyBorder="1" applyAlignment="1">
      <alignment horizontal="left" vertical="center"/>
    </xf>
    <xf numFmtId="0" fontId="112" fillId="3" borderId="0" xfId="2" applyFont="1" applyFill="1" applyBorder="1" applyAlignment="1">
      <alignment horizontal="left" vertical="center" wrapText="1"/>
    </xf>
    <xf numFmtId="0" fontId="118" fillId="0" borderId="0" xfId="2" applyFont="1" applyFill="1"/>
    <xf numFmtId="181" fontId="14" fillId="0" borderId="0" xfId="2" applyNumberFormat="1" applyFont="1" applyFill="1" applyBorder="1" applyAlignment="1">
      <alignment horizontal="left" vertical="center"/>
    </xf>
    <xf numFmtId="0" fontId="103" fillId="3" borderId="0" xfId="2" applyFont="1" applyFill="1" applyBorder="1" applyAlignment="1">
      <alignment horizontal="left" vertical="center" wrapText="1"/>
    </xf>
    <xf numFmtId="1" fontId="119" fillId="3" borderId="0" xfId="2" applyNumberFormat="1" applyFont="1" applyFill="1" applyBorder="1"/>
    <xf numFmtId="0" fontId="119" fillId="0" borderId="0" xfId="2" applyFont="1" applyFill="1" applyBorder="1"/>
    <xf numFmtId="1" fontId="116" fillId="0" borderId="0" xfId="2" applyNumberFormat="1" applyFont="1" applyFill="1" applyBorder="1" applyAlignment="1" applyProtection="1">
      <alignment horizontal="center" vertical="center"/>
      <protection hidden="1"/>
    </xf>
    <xf numFmtId="0" fontId="120" fillId="0" borderId="0" xfId="2" applyFont="1" applyFill="1" applyBorder="1" applyProtection="1">
      <protection hidden="1"/>
    </xf>
    <xf numFmtId="0" fontId="119" fillId="0" borderId="0" xfId="2" applyFont="1" applyFill="1" applyBorder="1" applyProtection="1">
      <protection hidden="1"/>
    </xf>
    <xf numFmtId="0" fontId="103" fillId="0" borderId="0" xfId="2" applyFont="1" applyFill="1" applyBorder="1" applyAlignment="1" applyProtection="1">
      <alignment horizontal="left"/>
      <protection hidden="1"/>
    </xf>
    <xf numFmtId="3" fontId="103" fillId="0" borderId="0" xfId="2" applyNumberFormat="1" applyFont="1" applyFill="1" applyBorder="1" applyAlignment="1" applyProtection="1">
      <alignment horizontal="center"/>
      <protection hidden="1"/>
    </xf>
    <xf numFmtId="0" fontId="119" fillId="0" borderId="0" xfId="2" applyFont="1" applyFill="1" applyBorder="1" applyAlignment="1" applyProtection="1">
      <alignment horizontal="center"/>
      <protection hidden="1"/>
    </xf>
    <xf numFmtId="0" fontId="119" fillId="0" borderId="0" xfId="2" applyFont="1" applyFill="1"/>
    <xf numFmtId="0" fontId="116" fillId="0" borderId="0" xfId="2" applyFont="1" applyFill="1" applyBorder="1" applyAlignment="1">
      <alignment vertical="center" wrapText="1"/>
    </xf>
    <xf numFmtId="182" fontId="14" fillId="0" borderId="0" xfId="2" applyNumberFormat="1" applyFont="1" applyFill="1" applyBorder="1" applyAlignment="1">
      <alignment horizontal="left" vertical="center"/>
    </xf>
    <xf numFmtId="183" fontId="14" fillId="0" borderId="0" xfId="2" applyNumberFormat="1" applyFont="1" applyFill="1" applyBorder="1" applyAlignment="1">
      <alignment horizontal="left" vertical="center"/>
    </xf>
    <xf numFmtId="184" fontId="14" fillId="0" borderId="0" xfId="2" applyNumberFormat="1" applyFont="1" applyFill="1" applyBorder="1" applyAlignment="1">
      <alignment horizontal="left" vertical="center"/>
    </xf>
    <xf numFmtId="0" fontId="103" fillId="0" borderId="0" xfId="2" applyFont="1" applyFill="1" applyBorder="1" applyAlignment="1">
      <alignment vertical="center" wrapText="1"/>
    </xf>
    <xf numFmtId="185" fontId="14" fillId="0" borderId="0" xfId="2" applyNumberFormat="1" applyFont="1" applyFill="1" applyBorder="1" applyAlignment="1">
      <alignment horizontal="left" vertical="center"/>
    </xf>
    <xf numFmtId="165" fontId="14" fillId="0" borderId="0" xfId="2" applyNumberFormat="1" applyFont="1" applyFill="1" applyBorder="1" applyAlignment="1">
      <alignment horizontal="left" vertical="center"/>
    </xf>
    <xf numFmtId="186" fontId="14" fillId="0" borderId="0" xfId="2" applyNumberFormat="1" applyFont="1" applyFill="1" applyBorder="1" applyAlignment="1">
      <alignment horizontal="left" vertical="center"/>
    </xf>
    <xf numFmtId="187" fontId="14" fillId="0" borderId="0" xfId="2" applyNumberFormat="1" applyFont="1" applyFill="1" applyBorder="1" applyAlignment="1">
      <alignment horizontal="left" vertical="center"/>
    </xf>
    <xf numFmtId="188" fontId="14" fillId="0" borderId="0" xfId="2" applyNumberFormat="1" applyFont="1" applyFill="1" applyBorder="1" applyAlignment="1">
      <alignment horizontal="left" vertical="center"/>
    </xf>
    <xf numFmtId="189" fontId="14" fillId="0" borderId="0" xfId="2" applyNumberFormat="1" applyFont="1" applyFill="1" applyBorder="1" applyAlignment="1">
      <alignment horizontal="left" vertical="center"/>
    </xf>
    <xf numFmtId="190" fontId="14" fillId="0" borderId="0" xfId="2" applyNumberFormat="1" applyFont="1" applyFill="1" applyBorder="1" applyAlignment="1">
      <alignment horizontal="left" vertical="center"/>
    </xf>
    <xf numFmtId="191" fontId="14" fillId="0" borderId="0" xfId="2" applyNumberFormat="1" applyFont="1" applyFill="1" applyBorder="1" applyAlignment="1">
      <alignment horizontal="left" vertical="center"/>
    </xf>
    <xf numFmtId="0" fontId="118" fillId="0" borderId="0" xfId="2" applyFont="1" applyFill="1" applyAlignment="1">
      <alignment horizontal="left"/>
    </xf>
    <xf numFmtId="192" fontId="14" fillId="0" borderId="0" xfId="2" applyNumberFormat="1" applyFont="1" applyFill="1" applyBorder="1" applyAlignment="1">
      <alignment horizontal="left" vertical="center"/>
    </xf>
    <xf numFmtId="0" fontId="103" fillId="3" borderId="0" xfId="2" applyFont="1" applyFill="1" applyBorder="1" applyAlignment="1">
      <alignment vertical="center" wrapText="1"/>
    </xf>
    <xf numFmtId="3" fontId="112" fillId="3" borderId="0" xfId="2" applyNumberFormat="1" applyFont="1" applyFill="1" applyBorder="1" applyAlignment="1">
      <alignment horizontal="left" vertical="center" wrapText="1"/>
    </xf>
    <xf numFmtId="1" fontId="114" fillId="3" borderId="0" xfId="2" applyNumberFormat="1" applyFont="1" applyFill="1" applyBorder="1" applyAlignment="1">
      <alignment horizontal="left"/>
    </xf>
    <xf numFmtId="0" fontId="114" fillId="0" borderId="0" xfId="2" applyFont="1" applyFill="1" applyBorder="1" applyAlignment="1">
      <alignment horizontal="left"/>
    </xf>
    <xf numFmtId="1" fontId="117" fillId="0" borderId="0" xfId="2" applyNumberFormat="1" applyFont="1" applyFill="1" applyBorder="1" applyAlignment="1" applyProtection="1">
      <alignment horizontal="left" vertical="center"/>
      <protection hidden="1"/>
    </xf>
    <xf numFmtId="0" fontId="113" fillId="0" borderId="0" xfId="2" applyFont="1" applyFill="1" applyBorder="1" applyAlignment="1" applyProtection="1">
      <alignment horizontal="left"/>
      <protection hidden="1"/>
    </xf>
    <xf numFmtId="0" fontId="114" fillId="0" borderId="0" xfId="2" applyFont="1" applyFill="1" applyBorder="1" applyAlignment="1" applyProtection="1">
      <alignment horizontal="left"/>
      <protection hidden="1"/>
    </xf>
    <xf numFmtId="3" fontId="112" fillId="0" borderId="0" xfId="2" applyNumberFormat="1" applyFont="1" applyFill="1" applyBorder="1" applyAlignment="1" applyProtection="1">
      <alignment horizontal="left"/>
      <protection hidden="1"/>
    </xf>
    <xf numFmtId="0" fontId="114" fillId="0" borderId="0" xfId="2" applyFont="1" applyFill="1" applyAlignment="1">
      <alignment horizontal="left"/>
    </xf>
    <xf numFmtId="0" fontId="121" fillId="3" borderId="0" xfId="2" applyFont="1" applyFill="1" applyBorder="1" applyAlignment="1">
      <alignment horizontal="left" vertical="center"/>
    </xf>
    <xf numFmtId="0" fontId="103" fillId="3" borderId="0" xfId="2" applyFont="1" applyFill="1" applyBorder="1" applyAlignment="1">
      <alignment horizontal="left" vertical="center" wrapText="1" indent="3"/>
    </xf>
    <xf numFmtId="0" fontId="122" fillId="3" borderId="0" xfId="2" applyFont="1" applyFill="1" applyBorder="1" applyAlignment="1">
      <alignment horizontal="left" vertical="center"/>
    </xf>
    <xf numFmtId="196" fontId="14" fillId="3" borderId="0" xfId="2" applyNumberFormat="1" applyFont="1" applyFill="1" applyBorder="1" applyAlignment="1">
      <alignment horizontal="left" vertical="center"/>
    </xf>
    <xf numFmtId="0" fontId="124" fillId="0" borderId="0" xfId="2" applyFont="1" applyFill="1"/>
    <xf numFmtId="4" fontId="113" fillId="0" borderId="0" xfId="2" applyNumberFormat="1" applyFont="1" applyFill="1"/>
    <xf numFmtId="171" fontId="113" fillId="0" borderId="0" xfId="2" applyNumberFormat="1" applyFont="1" applyFill="1"/>
    <xf numFmtId="3" fontId="113" fillId="0" borderId="0" xfId="2" applyNumberFormat="1" applyFont="1" applyFill="1"/>
    <xf numFmtId="174" fontId="113" fillId="3" borderId="0" xfId="2" applyNumberFormat="1" applyFont="1" applyFill="1" applyBorder="1"/>
    <xf numFmtId="0" fontId="126" fillId="0" borderId="0" xfId="2" applyFont="1" applyFill="1" applyAlignment="1">
      <alignment vertical="center"/>
    </xf>
    <xf numFmtId="1" fontId="10" fillId="3" borderId="0" xfId="2" applyNumberFormat="1" applyFill="1" applyBorder="1"/>
    <xf numFmtId="0" fontId="127" fillId="0" borderId="119" xfId="2" applyFont="1" applyFill="1" applyBorder="1" applyAlignment="1">
      <alignment horizontal="center" vertical="center" wrapText="1"/>
    </xf>
    <xf numFmtId="1" fontId="11" fillId="3" borderId="0" xfId="2" applyNumberFormat="1" applyFont="1" applyFill="1" applyBorder="1" applyAlignment="1">
      <alignment horizontal="center"/>
    </xf>
    <xf numFmtId="1" fontId="128" fillId="3" borderId="0" xfId="2" applyNumberFormat="1" applyFont="1" applyFill="1" applyBorder="1"/>
    <xf numFmtId="0" fontId="128" fillId="0" borderId="0" xfId="2" applyFont="1" applyFill="1" applyBorder="1"/>
    <xf numFmtId="1" fontId="129" fillId="0" borderId="0" xfId="2" applyNumberFormat="1" applyFont="1" applyFill="1" applyBorder="1" applyAlignment="1" applyProtection="1">
      <alignment horizontal="center" vertical="center"/>
      <protection hidden="1"/>
    </xf>
    <xf numFmtId="3" fontId="90" fillId="0" borderId="123" xfId="2" applyNumberFormat="1" applyFont="1" applyFill="1" applyBorder="1" applyAlignment="1">
      <alignment horizontal="right"/>
    </xf>
    <xf numFmtId="1" fontId="130" fillId="3" borderId="0" xfId="2" applyNumberFormat="1" applyFont="1" applyFill="1" applyBorder="1" applyAlignment="1">
      <alignment horizontal="center"/>
    </xf>
    <xf numFmtId="1" fontId="131" fillId="3" borderId="0" xfId="2" applyNumberFormat="1" applyFont="1" applyFill="1" applyBorder="1" applyAlignment="1">
      <alignment horizontal="center"/>
    </xf>
    <xf numFmtId="1" fontId="130" fillId="0" borderId="0" xfId="2" applyNumberFormat="1" applyFont="1" applyFill="1" applyBorder="1" applyAlignment="1">
      <alignment horizontal="center"/>
    </xf>
    <xf numFmtId="1" fontId="131" fillId="13" borderId="0" xfId="2" applyNumberFormat="1" applyFont="1" applyFill="1" applyBorder="1" applyAlignment="1">
      <alignment horizontal="center"/>
    </xf>
    <xf numFmtId="1" fontId="132" fillId="0" borderId="0" xfId="2" applyNumberFormat="1" applyFont="1" applyFill="1" applyBorder="1" applyAlignment="1">
      <alignment horizontal="center"/>
    </xf>
    <xf numFmtId="0" fontId="10" fillId="0" borderId="0" xfId="2" applyFont="1" applyFill="1" applyBorder="1"/>
    <xf numFmtId="0" fontId="10" fillId="0" borderId="0" xfId="2" applyFont="1" applyFill="1" applyBorder="1" applyProtection="1">
      <protection hidden="1"/>
    </xf>
    <xf numFmtId="0" fontId="14" fillId="0" borderId="0" xfId="2" applyFont="1" applyFill="1" applyBorder="1" applyAlignment="1">
      <alignment horizontal="center" vertical="center"/>
    </xf>
    <xf numFmtId="0" fontId="79" fillId="0" borderId="0" xfId="2" applyFont="1" applyFill="1" applyBorder="1" applyAlignment="1">
      <alignment vertical="center" wrapText="1"/>
    </xf>
    <xf numFmtId="1" fontId="10" fillId="0" borderId="0" xfId="2" applyNumberFormat="1" applyFont="1" applyFill="1" applyBorder="1"/>
    <xf numFmtId="0" fontId="75" fillId="3" borderId="0" xfId="2" applyFont="1" applyFill="1"/>
    <xf numFmtId="0" fontId="11" fillId="3" borderId="0" xfId="2" applyFont="1" applyFill="1" applyBorder="1"/>
    <xf numFmtId="3" fontId="10" fillId="3" borderId="0" xfId="2" applyNumberFormat="1" applyFont="1" applyFill="1" applyBorder="1"/>
    <xf numFmtId="3" fontId="10" fillId="3" borderId="0" xfId="2" applyNumberFormat="1" applyFill="1" applyBorder="1"/>
    <xf numFmtId="3" fontId="46" fillId="3" borderId="0" xfId="2" applyNumberFormat="1" applyFont="1" applyFill="1" applyBorder="1"/>
    <xf numFmtId="3" fontId="113" fillId="3" borderId="0" xfId="2" applyNumberFormat="1" applyFont="1" applyFill="1" applyBorder="1"/>
    <xf numFmtId="176" fontId="113" fillId="3" borderId="0" xfId="2" applyNumberFormat="1" applyFont="1" applyFill="1" applyBorder="1"/>
    <xf numFmtId="3" fontId="10" fillId="14" borderId="0" xfId="2" applyNumberFormat="1" applyFill="1" applyBorder="1"/>
    <xf numFmtId="0" fontId="11" fillId="3" borderId="0" xfId="2" applyFont="1" applyFill="1" applyBorder="1" applyAlignment="1">
      <alignment horizontal="right"/>
    </xf>
    <xf numFmtId="14" fontId="11" fillId="3" borderId="0" xfId="2" applyNumberFormat="1" applyFont="1" applyFill="1" applyBorder="1" applyAlignment="1">
      <alignment horizontal="left" vertical="center"/>
    </xf>
    <xf numFmtId="2" fontId="11" fillId="3" borderId="0" xfId="2" applyNumberFormat="1" applyFont="1" applyFill="1" applyBorder="1" applyAlignment="1">
      <alignment horizontal="left" vertical="center"/>
    </xf>
    <xf numFmtId="3" fontId="120" fillId="3" borderId="0" xfId="2" applyNumberFormat="1" applyFont="1" applyFill="1" applyBorder="1"/>
    <xf numFmtId="3" fontId="133" fillId="3" borderId="0" xfId="2" applyNumberFormat="1" applyFont="1" applyFill="1" applyBorder="1"/>
    <xf numFmtId="0" fontId="48" fillId="0" borderId="0" xfId="2" applyFont="1" applyFill="1" applyBorder="1" applyAlignment="1" applyProtection="1">
      <alignment horizontal="left"/>
      <protection hidden="1"/>
    </xf>
    <xf numFmtId="3" fontId="48" fillId="0" borderId="0" xfId="2" applyNumberFormat="1" applyFont="1" applyFill="1" applyBorder="1" applyAlignment="1" applyProtection="1">
      <alignment horizontal="left"/>
      <protection hidden="1"/>
    </xf>
    <xf numFmtId="0" fontId="73" fillId="0" borderId="0" xfId="2" applyFont="1" applyFill="1" applyBorder="1" applyAlignment="1" applyProtection="1">
      <alignment horizontal="left"/>
      <protection hidden="1"/>
    </xf>
    <xf numFmtId="0" fontId="75" fillId="3" borderId="0" xfId="2" applyFont="1" applyFill="1" applyBorder="1"/>
    <xf numFmtId="0" fontId="73" fillId="3" borderId="0" xfId="2" applyFont="1" applyFill="1" applyBorder="1"/>
    <xf numFmtId="3" fontId="134" fillId="3" borderId="0" xfId="2" applyNumberFormat="1" applyFont="1" applyFill="1" applyBorder="1" applyAlignment="1">
      <alignment horizontal="center" vertical="center"/>
    </xf>
    <xf numFmtId="0" fontId="120" fillId="3" borderId="0" xfId="2" applyFont="1" applyFill="1" applyBorder="1"/>
    <xf numFmtId="0" fontId="134" fillId="3" borderId="0" xfId="2" applyFont="1" applyFill="1" applyBorder="1" applyAlignment="1">
      <alignment horizontal="center" vertical="center"/>
    </xf>
    <xf numFmtId="3" fontId="131" fillId="3" borderId="0" xfId="2" applyNumberFormat="1" applyFont="1" applyFill="1" applyBorder="1" applyAlignment="1">
      <alignment horizontal="center" vertical="center"/>
    </xf>
    <xf numFmtId="0" fontId="13" fillId="3" borderId="0" xfId="2" applyFont="1" applyFill="1" applyBorder="1" applyAlignment="1">
      <alignment horizontal="center"/>
    </xf>
    <xf numFmtId="3" fontId="13" fillId="3" borderId="0" xfId="2" applyNumberFormat="1" applyFont="1" applyFill="1" applyBorder="1" applyAlignment="1">
      <alignment horizontal="center"/>
    </xf>
    <xf numFmtId="0" fontId="135" fillId="3" borderId="0" xfId="2" applyFont="1" applyFill="1" applyBorder="1" applyAlignment="1">
      <alignment horizontal="center"/>
    </xf>
    <xf numFmtId="3" fontId="135" fillId="3" borderId="0" xfId="2" applyNumberFormat="1" applyFont="1" applyFill="1" applyBorder="1" applyAlignment="1">
      <alignment horizontal="center"/>
    </xf>
    <xf numFmtId="3" fontId="112" fillId="3" borderId="0" xfId="2" applyNumberFormat="1" applyFont="1" applyFill="1" applyBorder="1" applyAlignment="1">
      <alignment horizontal="center"/>
    </xf>
    <xf numFmtId="3" fontId="14" fillId="3" borderId="0" xfId="2" applyNumberFormat="1" applyFont="1" applyFill="1" applyBorder="1" applyAlignment="1">
      <alignment horizontal="right"/>
    </xf>
    <xf numFmtId="0" fontId="111" fillId="3" borderId="0" xfId="2" applyFont="1" applyFill="1" applyBorder="1" applyAlignment="1">
      <alignment horizontal="center"/>
    </xf>
    <xf numFmtId="3" fontId="111" fillId="3" borderId="0" xfId="2" applyNumberFormat="1" applyFont="1" applyFill="1" applyBorder="1" applyAlignment="1">
      <alignment horizontal="center"/>
    </xf>
    <xf numFmtId="0" fontId="112" fillId="3" borderId="0" xfId="2" applyFont="1" applyFill="1" applyBorder="1" applyAlignment="1">
      <alignment horizontal="center"/>
    </xf>
    <xf numFmtId="0" fontId="79" fillId="3" borderId="0" xfId="2" applyFont="1" applyFill="1" applyBorder="1" applyAlignment="1">
      <alignment horizontal="left" vertical="center"/>
    </xf>
    <xf numFmtId="0" fontId="11" fillId="3" borderId="0" xfId="2" applyFont="1" applyFill="1" applyBorder="1" applyAlignment="1">
      <alignment horizontal="left" vertical="center"/>
    </xf>
    <xf numFmtId="174" fontId="11" fillId="3" borderId="0" xfId="2" applyNumberFormat="1" applyFont="1" applyFill="1" applyBorder="1"/>
    <xf numFmtId="0" fontId="79" fillId="3" borderId="0" xfId="2" applyFont="1" applyFill="1" applyBorder="1" applyAlignment="1">
      <alignment horizontal="left" vertical="center" wrapText="1"/>
    </xf>
    <xf numFmtId="0" fontId="11" fillId="3" borderId="0" xfId="2" applyFont="1" applyFill="1" applyBorder="1" applyAlignment="1">
      <alignment horizontal="left" vertical="center" wrapText="1"/>
    </xf>
    <xf numFmtId="0" fontId="10" fillId="3" borderId="0" xfId="2" applyFill="1" applyBorder="1" applyAlignment="1"/>
    <xf numFmtId="0" fontId="10" fillId="3" borderId="0" xfId="2" applyFill="1" applyAlignment="1">
      <alignment horizontal="left" vertical="center" wrapText="1"/>
    </xf>
    <xf numFmtId="0" fontId="79" fillId="3" borderId="0" xfId="2" applyFont="1" applyFill="1" applyAlignment="1">
      <alignment horizontal="left" vertical="center" wrapText="1"/>
    </xf>
    <xf numFmtId="0" fontId="11" fillId="3" borderId="0" xfId="2" applyFont="1" applyFill="1" applyAlignment="1">
      <alignment horizontal="left" vertical="center" wrapText="1"/>
    </xf>
    <xf numFmtId="0" fontId="10" fillId="3" borderId="0" xfId="2" applyFill="1" applyAlignment="1"/>
    <xf numFmtId="0" fontId="79" fillId="3" borderId="0" xfId="2" applyFont="1" applyFill="1" applyAlignment="1">
      <alignment horizontal="left" vertical="center"/>
    </xf>
    <xf numFmtId="0" fontId="11" fillId="3" borderId="0" xfId="2" applyFont="1" applyFill="1" applyAlignment="1">
      <alignment horizontal="left" vertical="center"/>
    </xf>
    <xf numFmtId="0" fontId="10" fillId="3" borderId="0" xfId="2" applyFont="1" applyFill="1" applyBorder="1" applyAlignment="1">
      <alignment horizontal="center" vertical="center" wrapText="1"/>
    </xf>
    <xf numFmtId="3" fontId="11" fillId="3" borderId="0" xfId="2" applyNumberFormat="1" applyFont="1" applyFill="1" applyBorder="1"/>
    <xf numFmtId="0" fontId="10" fillId="3" borderId="0" xfId="2" applyFill="1" applyBorder="1" applyAlignment="1">
      <alignment horizontal="right"/>
    </xf>
    <xf numFmtId="0" fontId="60" fillId="3" borderId="0" xfId="2" applyFont="1" applyFill="1" applyBorder="1" applyAlignment="1">
      <alignment horizontal="left" vertical="center" wrapText="1"/>
    </xf>
    <xf numFmtId="0" fontId="10" fillId="3" borderId="0" xfId="2" applyFill="1" applyBorder="1" applyAlignment="1">
      <alignment horizontal="center" vertical="center" wrapText="1"/>
    </xf>
    <xf numFmtId="0" fontId="135" fillId="3" borderId="0" xfId="2" applyFont="1" applyFill="1" applyBorder="1" applyAlignment="1">
      <alignment horizontal="center" vertical="center" wrapText="1"/>
    </xf>
    <xf numFmtId="0" fontId="135" fillId="3" borderId="0" xfId="2" applyFont="1" applyFill="1" applyBorder="1"/>
    <xf numFmtId="0" fontId="136" fillId="3" borderId="0" xfId="2" applyFont="1" applyFill="1" applyBorder="1" applyAlignment="1">
      <alignment horizontal="left" vertical="center" wrapText="1"/>
    </xf>
    <xf numFmtId="0" fontId="137" fillId="3" borderId="0" xfId="2" applyFont="1" applyFill="1" applyBorder="1" applyAlignment="1">
      <alignment horizontal="center" vertical="center" wrapText="1"/>
    </xf>
    <xf numFmtId="0" fontId="137" fillId="3" borderId="0" xfId="2" applyFont="1" applyFill="1" applyBorder="1"/>
    <xf numFmtId="0" fontId="60" fillId="3" borderId="0" xfId="2" applyFont="1" applyFill="1" applyBorder="1" applyAlignment="1">
      <alignment horizontal="center" vertical="center" wrapText="1"/>
    </xf>
    <xf numFmtId="0" fontId="11" fillId="3" borderId="0" xfId="2" applyFont="1" applyFill="1" applyBorder="1" applyAlignment="1">
      <alignment horizontal="center" vertical="center" wrapText="1"/>
    </xf>
    <xf numFmtId="0" fontId="60" fillId="0" borderId="0" xfId="2" applyFont="1" applyFill="1" applyBorder="1" applyAlignment="1">
      <alignment horizontal="center" vertical="center" wrapText="1"/>
    </xf>
    <xf numFmtId="0" fontId="10" fillId="0" borderId="0" xfId="2" applyFill="1" applyBorder="1" applyAlignment="1">
      <alignment horizontal="center" vertical="center" shrinkToFit="1"/>
    </xf>
    <xf numFmtId="0" fontId="10" fillId="0" borderId="0" xfId="2" applyFill="1" applyBorder="1" applyAlignment="1"/>
    <xf numFmtId="0" fontId="10" fillId="0" borderId="0" xfId="2" applyFill="1" applyBorder="1" applyAlignment="1">
      <alignment horizontal="right"/>
    </xf>
    <xf numFmtId="0" fontId="60" fillId="0" borderId="0" xfId="2" applyFont="1" applyFill="1" applyBorder="1" applyAlignment="1">
      <alignment horizontal="left" vertical="center" wrapText="1"/>
    </xf>
    <xf numFmtId="0" fontId="11" fillId="0" borderId="0" xfId="2" applyFont="1" applyFill="1" applyBorder="1" applyAlignment="1"/>
    <xf numFmtId="0" fontId="11" fillId="0" borderId="0" xfId="2" applyFont="1" applyFill="1"/>
    <xf numFmtId="0" fontId="11" fillId="0" borderId="0" xfId="2" applyFont="1" applyFill="1" applyBorder="1" applyAlignment="1">
      <alignment vertical="center"/>
    </xf>
    <xf numFmtId="1" fontId="10" fillId="0" borderId="0" xfId="2" applyNumberFormat="1" applyFont="1" applyFill="1"/>
    <xf numFmtId="0" fontId="10" fillId="0" borderId="0" xfId="2" applyFill="1" applyBorder="1" applyAlignment="1">
      <alignment horizontal="center" vertical="center" wrapText="1"/>
    </xf>
    <xf numFmtId="3" fontId="10" fillId="0" borderId="0" xfId="2" applyNumberFormat="1" applyFont="1" applyFill="1" applyBorder="1"/>
    <xf numFmtId="0" fontId="73" fillId="0" borderId="0" xfId="2" applyFont="1" applyFill="1" applyBorder="1"/>
    <xf numFmtId="3" fontId="11" fillId="0" borderId="0" xfId="2" applyNumberFormat="1" applyFont="1" applyFill="1" applyBorder="1"/>
    <xf numFmtId="0" fontId="11" fillId="0" borderId="0" xfId="2" applyFont="1" applyFill="1" applyBorder="1" applyAlignment="1">
      <alignment horizontal="right" vertical="center"/>
    </xf>
    <xf numFmtId="0" fontId="10" fillId="0" borderId="0" xfId="2" applyFill="1" applyBorder="1" applyAlignment="1">
      <alignment horizontal="right" vertical="center"/>
    </xf>
    <xf numFmtId="3" fontId="73" fillId="0" borderId="0" xfId="2" applyNumberFormat="1" applyFont="1" applyFill="1" applyBorder="1" applyAlignment="1" applyProtection="1">
      <alignment horizontal="left"/>
      <protection hidden="1"/>
    </xf>
    <xf numFmtId="0" fontId="11" fillId="0" borderId="0" xfId="2" applyFont="1" applyFill="1" applyBorder="1" applyAlignment="1" applyProtection="1">
      <alignment horizontal="center"/>
      <protection hidden="1"/>
    </xf>
    <xf numFmtId="0" fontId="16" fillId="0" borderId="0" xfId="2" applyFont="1" applyFill="1" applyBorder="1" applyAlignment="1" applyProtection="1">
      <alignment horizontal="center"/>
      <protection hidden="1"/>
    </xf>
    <xf numFmtId="3" fontId="73" fillId="0" borderId="0" xfId="2" applyNumberFormat="1" applyFont="1" applyFill="1" applyBorder="1" applyProtection="1">
      <protection hidden="1"/>
    </xf>
    <xf numFmtId="3" fontId="48" fillId="0" borderId="0" xfId="2" applyNumberFormat="1" applyFont="1" applyFill="1" applyBorder="1" applyAlignment="1" applyProtection="1">
      <alignment horizontal="center"/>
      <protection hidden="1"/>
    </xf>
    <xf numFmtId="0" fontId="11" fillId="0" borderId="0" xfId="2" applyFont="1" applyFill="1" applyBorder="1" applyAlignment="1">
      <alignment horizontal="center"/>
    </xf>
    <xf numFmtId="0" fontId="138" fillId="0" borderId="0" xfId="2" applyFont="1" applyFill="1" applyAlignment="1">
      <alignment horizontal="center"/>
    </xf>
    <xf numFmtId="1" fontId="128" fillId="0" borderId="0" xfId="2" applyNumberFormat="1" applyFont="1" applyFill="1" applyAlignment="1">
      <alignment horizontal="center"/>
    </xf>
    <xf numFmtId="169" fontId="15" fillId="0" borderId="63" xfId="14" applyNumberFormat="1" applyFont="1" applyFill="1" applyBorder="1" applyAlignment="1">
      <alignment horizontal="center" vertical="center"/>
    </xf>
    <xf numFmtId="3" fontId="15" fillId="0" borderId="73" xfId="20" applyNumberFormat="1" applyFont="1" applyBorder="1" applyAlignment="1">
      <alignment horizontal="center" vertical="center"/>
    </xf>
    <xf numFmtId="0" fontId="33" fillId="2" borderId="0" xfId="4" applyFont="1" applyFill="1" applyBorder="1" applyAlignment="1">
      <alignment horizontal="left" vertical="center" wrapText="1"/>
    </xf>
    <xf numFmtId="0" fontId="10" fillId="0" borderId="0" xfId="2"/>
    <xf numFmtId="3" fontId="140" fillId="3" borderId="0" xfId="0" applyNumberFormat="1" applyFont="1" applyFill="1"/>
    <xf numFmtId="3" fontId="141" fillId="3" borderId="0" xfId="0" applyNumberFormat="1" applyFont="1" applyFill="1"/>
    <xf numFmtId="3" fontId="142" fillId="3" borderId="0" xfId="0" applyNumberFormat="1" applyFont="1" applyFill="1" applyBorder="1"/>
    <xf numFmtId="3" fontId="68" fillId="3" borderId="0" xfId="0" applyNumberFormat="1" applyFont="1" applyFill="1"/>
    <xf numFmtId="0" fontId="90" fillId="0" borderId="83" xfId="2" applyFont="1" applyFill="1" applyBorder="1"/>
    <xf numFmtId="0" fontId="90" fillId="0" borderId="85" xfId="2" applyFont="1" applyFill="1" applyBorder="1"/>
    <xf numFmtId="0" fontId="90" fillId="0" borderId="87" xfId="2" applyFont="1" applyFill="1" applyBorder="1"/>
    <xf numFmtId="0" fontId="101" fillId="0" borderId="101" xfId="2" applyFont="1" applyFill="1" applyBorder="1" applyAlignment="1">
      <alignment horizontal="left" vertical="center"/>
    </xf>
    <xf numFmtId="0" fontId="101" fillId="0" borderId="104" xfId="2" applyFont="1" applyFill="1" applyBorder="1" applyAlignment="1">
      <alignment horizontal="left" vertical="center"/>
    </xf>
    <xf numFmtId="0" fontId="101" fillId="0" borderId="105" xfId="2" applyFont="1" applyFill="1" applyBorder="1" applyAlignment="1">
      <alignment horizontal="left" vertical="center"/>
    </xf>
    <xf numFmtId="0" fontId="101" fillId="0" borderId="85" xfId="2" applyFont="1" applyFill="1" applyBorder="1" applyAlignment="1">
      <alignment horizontal="left" vertical="center"/>
    </xf>
    <xf numFmtId="0" fontId="101" fillId="0" borderId="87" xfId="2" applyFont="1" applyFill="1" applyBorder="1" applyAlignment="1">
      <alignment horizontal="left" vertical="center"/>
    </xf>
    <xf numFmtId="0" fontId="101" fillId="0" borderId="85" xfId="2" applyFont="1" applyFill="1" applyBorder="1" applyAlignment="1">
      <alignment horizontal="left" vertical="center" wrapText="1"/>
    </xf>
    <xf numFmtId="0" fontId="101" fillId="0" borderId="87" xfId="2" applyFont="1" applyFill="1" applyBorder="1" applyAlignment="1">
      <alignment horizontal="left" vertical="center" wrapText="1"/>
    </xf>
    <xf numFmtId="0" fontId="15" fillId="0" borderId="0" xfId="2" applyFont="1" applyFill="1" applyAlignment="1">
      <alignment vertical="center"/>
    </xf>
    <xf numFmtId="0" fontId="14" fillId="0" borderId="0" xfId="5" applyFont="1" applyFill="1" applyBorder="1" applyAlignment="1">
      <alignment vertical="center"/>
    </xf>
    <xf numFmtId="0" fontId="10" fillId="0" borderId="0" xfId="2" applyAlignment="1">
      <alignment vertical="top"/>
    </xf>
    <xf numFmtId="0" fontId="2" fillId="0" borderId="0" xfId="2" applyFont="1" applyAlignment="1">
      <alignment vertical="top"/>
    </xf>
    <xf numFmtId="0" fontId="36" fillId="10" borderId="0" xfId="2" applyFont="1" applyFill="1" applyAlignment="1">
      <alignment vertical="top"/>
    </xf>
    <xf numFmtId="3" fontId="34" fillId="3" borderId="0" xfId="2" applyNumberFormat="1" applyFont="1" applyFill="1" applyAlignment="1">
      <alignment vertical="top"/>
    </xf>
    <xf numFmtId="3" fontId="37" fillId="3" borderId="0" xfId="2" applyNumberFormat="1" applyFont="1" applyFill="1" applyAlignment="1">
      <alignment vertical="top"/>
    </xf>
    <xf numFmtId="3" fontId="35" fillId="3" borderId="0" xfId="2" applyNumberFormat="1" applyFont="1" applyFill="1" applyBorder="1" applyAlignment="1">
      <alignment horizontal="left" vertical="top" shrinkToFit="1"/>
    </xf>
    <xf numFmtId="3" fontId="32" fillId="3" borderId="0" xfId="2" applyNumberFormat="1" applyFont="1" applyFill="1" applyAlignment="1">
      <alignment vertical="top"/>
    </xf>
    <xf numFmtId="1" fontId="54" fillId="0" borderId="75" xfId="23" applyNumberFormat="1" applyFont="1" applyBorder="1" applyAlignment="1" applyProtection="1">
      <alignment horizontal="center" vertical="center"/>
    </xf>
    <xf numFmtId="0" fontId="10" fillId="0" borderId="0" xfId="2" applyNumberFormat="1"/>
    <xf numFmtId="0" fontId="12" fillId="2" borderId="0" xfId="4" applyFont="1" applyFill="1" applyBorder="1" applyAlignment="1">
      <alignment horizontal="left" vertical="center" wrapText="1"/>
    </xf>
    <xf numFmtId="0" fontId="10" fillId="0" borderId="0" xfId="2"/>
    <xf numFmtId="3" fontId="12" fillId="4" borderId="9" xfId="2" applyNumberFormat="1" applyFont="1" applyFill="1" applyBorder="1" applyAlignment="1">
      <alignment vertical="center"/>
    </xf>
    <xf numFmtId="3" fontId="12" fillId="4" borderId="10" xfId="2" applyNumberFormat="1" applyFont="1" applyFill="1" applyBorder="1" applyAlignment="1">
      <alignment vertical="center"/>
    </xf>
    <xf numFmtId="3" fontId="12" fillId="4" borderId="11" xfId="2" applyNumberFormat="1" applyFont="1" applyFill="1" applyBorder="1" applyAlignment="1">
      <alignment vertical="center"/>
    </xf>
    <xf numFmtId="3" fontId="12" fillId="2" borderId="27" xfId="2" applyNumberFormat="1" applyFont="1" applyFill="1" applyBorder="1" applyAlignment="1">
      <alignment horizontal="right" vertical="center"/>
    </xf>
    <xf numFmtId="3" fontId="12" fillId="2" borderId="29" xfId="2" applyNumberFormat="1" applyFont="1" applyFill="1" applyBorder="1" applyAlignment="1">
      <alignment horizontal="right" vertical="center"/>
    </xf>
    <xf numFmtId="3" fontId="90" fillId="0" borderId="88" xfId="2" applyNumberFormat="1" applyFont="1" applyFill="1" applyBorder="1" applyAlignment="1">
      <alignment horizontal="right"/>
    </xf>
    <xf numFmtId="3" fontId="90" fillId="0" borderId="102" xfId="2" applyNumberFormat="1" applyFont="1" applyFill="1" applyBorder="1" applyAlignment="1">
      <alignment horizontal="right"/>
    </xf>
    <xf numFmtId="3" fontId="90" fillId="0" borderId="78" xfId="2" applyNumberFormat="1" applyFont="1" applyFill="1" applyBorder="1" applyAlignment="1">
      <alignment horizontal="right"/>
    </xf>
    <xf numFmtId="3" fontId="90" fillId="0" borderId="94" xfId="2" applyNumberFormat="1" applyFont="1" applyFill="1" applyBorder="1" applyAlignment="1">
      <alignment horizontal="right"/>
    </xf>
    <xf numFmtId="3" fontId="90" fillId="0" borderId="77" xfId="2" applyNumberFormat="1" applyFont="1" applyFill="1" applyBorder="1" applyAlignment="1"/>
    <xf numFmtId="3" fontId="102" fillId="0" borderId="79" xfId="2" applyNumberFormat="1" applyFont="1" applyFill="1" applyBorder="1" applyAlignment="1">
      <alignment horizontal="right"/>
    </xf>
    <xf numFmtId="3" fontId="90" fillId="0" borderId="81" xfId="2" applyNumberFormat="1" applyFont="1" applyFill="1" applyBorder="1" applyAlignment="1">
      <alignment horizontal="right"/>
    </xf>
    <xf numFmtId="3" fontId="90" fillId="0" borderId="82" xfId="2" applyNumberFormat="1" applyFont="1" applyFill="1" applyBorder="1" applyAlignment="1">
      <alignment horizontal="right"/>
    </xf>
    <xf numFmtId="3" fontId="90" fillId="0" borderId="87" xfId="2" applyNumberFormat="1" applyFont="1" applyFill="1" applyBorder="1" applyAlignment="1"/>
    <xf numFmtId="3" fontId="102" fillId="0" borderId="82" xfId="2" applyNumberFormat="1" applyFont="1" applyFill="1" applyBorder="1" applyAlignment="1">
      <alignment horizontal="right"/>
    </xf>
    <xf numFmtId="3" fontId="90" fillId="0" borderId="79" xfId="2" applyNumberFormat="1" applyFont="1" applyFill="1" applyBorder="1" applyAlignment="1">
      <alignment horizontal="right"/>
    </xf>
    <xf numFmtId="3" fontId="90" fillId="0" borderId="105" xfId="2" applyNumberFormat="1" applyFont="1" applyFill="1" applyBorder="1" applyAlignment="1"/>
    <xf numFmtId="3" fontId="90" fillId="0" borderId="86" xfId="2" applyNumberFormat="1" applyFont="1" applyFill="1" applyBorder="1" applyAlignment="1">
      <alignment horizontal="right"/>
    </xf>
    <xf numFmtId="3" fontId="90" fillId="0" borderId="85" xfId="2" applyNumberFormat="1" applyFont="1" applyFill="1" applyBorder="1" applyAlignment="1"/>
    <xf numFmtId="3" fontId="102" fillId="0" borderId="86" xfId="2" applyNumberFormat="1" applyFont="1" applyFill="1" applyBorder="1" applyAlignment="1">
      <alignment horizontal="right"/>
    </xf>
    <xf numFmtId="3" fontId="90" fillId="0" borderId="89" xfId="2" applyNumberFormat="1" applyFont="1" applyFill="1" applyBorder="1" applyAlignment="1">
      <alignment horizontal="right"/>
    </xf>
    <xf numFmtId="3" fontId="90" fillId="3" borderId="88" xfId="2" applyNumberFormat="1" applyFont="1" applyFill="1" applyBorder="1" applyAlignment="1">
      <alignment horizontal="right" vertical="center"/>
    </xf>
    <xf numFmtId="3" fontId="90" fillId="3" borderId="88" xfId="2" applyNumberFormat="1" applyFont="1" applyFill="1" applyBorder="1" applyAlignment="1">
      <alignment horizontal="right"/>
    </xf>
    <xf numFmtId="3" fontId="90" fillId="3" borderId="115" xfId="2" applyNumberFormat="1" applyFont="1" applyFill="1" applyBorder="1" applyAlignment="1">
      <alignment horizontal="right"/>
    </xf>
    <xf numFmtId="3" fontId="90" fillId="3" borderId="87" xfId="2" applyNumberFormat="1" applyFont="1" applyFill="1" applyBorder="1" applyAlignment="1"/>
    <xf numFmtId="3" fontId="102" fillId="3" borderId="82" xfId="2" applyNumberFormat="1" applyFont="1" applyFill="1" applyBorder="1" applyAlignment="1">
      <alignment horizontal="right" vertical="center"/>
    </xf>
    <xf numFmtId="3" fontId="90" fillId="3" borderId="89" xfId="2" applyNumberFormat="1" applyFont="1" applyFill="1" applyBorder="1" applyAlignment="1">
      <alignment horizontal="right"/>
    </xf>
    <xf numFmtId="4" fontId="90" fillId="0" borderId="88" xfId="2" applyNumberFormat="1" applyFont="1" applyFill="1" applyBorder="1" applyAlignment="1">
      <alignment horizontal="right"/>
    </xf>
    <xf numFmtId="4" fontId="90" fillId="3" borderId="115" xfId="2" applyNumberFormat="1" applyFont="1" applyFill="1" applyBorder="1" applyAlignment="1">
      <alignment horizontal="right"/>
    </xf>
    <xf numFmtId="1" fontId="90" fillId="0" borderId="101" xfId="2" applyNumberFormat="1" applyFont="1" applyFill="1" applyBorder="1" applyAlignment="1">
      <alignment horizontal="right"/>
    </xf>
    <xf numFmtId="1" fontId="90" fillId="0" borderId="102" xfId="2" applyNumberFormat="1" applyFont="1" applyFill="1" applyBorder="1" applyAlignment="1">
      <alignment horizontal="right"/>
    </xf>
    <xf numFmtId="3" fontId="90" fillId="0" borderId="120" xfId="2" applyNumberFormat="1" applyFont="1" applyFill="1" applyBorder="1" applyAlignment="1">
      <alignment horizontal="right"/>
    </xf>
    <xf numFmtId="3" fontId="90" fillId="0" borderId="122" xfId="2" applyNumberFormat="1" applyFont="1" applyFill="1" applyBorder="1" applyAlignment="1">
      <alignment horizontal="right"/>
    </xf>
    <xf numFmtId="3" fontId="145" fillId="3" borderId="4" xfId="0" applyNumberFormat="1" applyFont="1" applyFill="1" applyBorder="1" applyAlignment="1">
      <alignment horizontal="center"/>
    </xf>
    <xf numFmtId="3" fontId="62" fillId="3" borderId="4" xfId="0" applyNumberFormat="1" applyFont="1" applyFill="1" applyBorder="1" applyAlignment="1">
      <alignment horizontal="center"/>
    </xf>
    <xf numFmtId="3" fontId="145" fillId="2" borderId="3" xfId="0" applyNumberFormat="1" applyFont="1" applyFill="1" applyBorder="1" applyAlignment="1">
      <alignment horizontal="center"/>
    </xf>
    <xf numFmtId="3" fontId="62" fillId="2" borderId="3" xfId="0" applyNumberFormat="1" applyFont="1" applyFill="1" applyBorder="1" applyAlignment="1">
      <alignment horizontal="center"/>
    </xf>
    <xf numFmtId="3" fontId="145" fillId="2" borderId="4" xfId="0" applyNumberFormat="1" applyFont="1" applyFill="1" applyBorder="1" applyAlignment="1">
      <alignment horizontal="center"/>
    </xf>
    <xf numFmtId="3" fontId="62" fillId="3" borderId="2" xfId="0" applyNumberFormat="1" applyFont="1" applyFill="1" applyBorder="1" applyAlignment="1">
      <alignment horizontal="center"/>
    </xf>
    <xf numFmtId="3" fontId="145" fillId="2" borderId="2" xfId="0" applyNumberFormat="1" applyFont="1" applyFill="1" applyBorder="1" applyAlignment="1">
      <alignment horizontal="center"/>
    </xf>
    <xf numFmtId="3" fontId="62" fillId="3" borderId="6" xfId="0" applyNumberFormat="1" applyFont="1" applyFill="1" applyBorder="1" applyAlignment="1">
      <alignment horizontal="center"/>
    </xf>
    <xf numFmtId="167" fontId="145" fillId="3" borderId="3" xfId="0" applyNumberFormat="1" applyFont="1" applyFill="1" applyBorder="1" applyAlignment="1">
      <alignment horizontal="center"/>
    </xf>
    <xf numFmtId="167" fontId="145" fillId="3" borderId="4" xfId="0" applyNumberFormat="1" applyFont="1" applyFill="1" applyBorder="1" applyAlignment="1">
      <alignment horizontal="center"/>
    </xf>
    <xf numFmtId="167" fontId="145" fillId="2" borderId="3" xfId="0" applyNumberFormat="1" applyFont="1" applyFill="1" applyBorder="1" applyAlignment="1">
      <alignment horizontal="center"/>
    </xf>
    <xf numFmtId="3" fontId="145" fillId="2" borderId="5" xfId="0" applyNumberFormat="1" applyFont="1" applyFill="1" applyBorder="1" applyAlignment="1">
      <alignment horizontal="center" vertical="center"/>
    </xf>
    <xf numFmtId="3" fontId="62" fillId="3" borderId="1" xfId="0" applyNumberFormat="1" applyFont="1" applyFill="1" applyBorder="1" applyAlignment="1">
      <alignment horizontal="center" vertical="center"/>
    </xf>
    <xf numFmtId="3" fontId="62" fillId="2" borderId="5" xfId="0" applyNumberFormat="1" applyFont="1" applyFill="1" applyBorder="1" applyAlignment="1">
      <alignment horizontal="center" vertical="center"/>
    </xf>
    <xf numFmtId="3" fontId="145" fillId="2" borderId="3" xfId="0" applyNumberFormat="1" applyFont="1" applyFill="1" applyBorder="1" applyAlignment="1">
      <alignment horizontal="center" vertical="center"/>
    </xf>
    <xf numFmtId="0" fontId="10" fillId="0" borderId="0" xfId="2" applyNumberFormat="1"/>
    <xf numFmtId="3" fontId="13" fillId="5" borderId="41" xfId="2" applyNumberFormat="1" applyFont="1" applyFill="1" applyBorder="1" applyAlignment="1">
      <alignment horizontal="right" vertical="center"/>
    </xf>
    <xf numFmtId="3" fontId="12" fillId="2" borderId="30" xfId="2" applyNumberFormat="1" applyFont="1" applyFill="1" applyBorder="1" applyAlignment="1">
      <alignment horizontal="right" vertical="center"/>
    </xf>
    <xf numFmtId="3" fontId="12" fillId="0" borderId="45" xfId="2" applyNumberFormat="1" applyFont="1" applyFill="1" applyBorder="1" applyAlignment="1">
      <alignment horizontal="right" vertical="center"/>
    </xf>
    <xf numFmtId="0" fontId="11" fillId="0" borderId="0" xfId="2" applyFont="1" applyFill="1" applyAlignment="1">
      <alignment horizontal="left" vertical="center"/>
    </xf>
    <xf numFmtId="3" fontId="6" fillId="2" borderId="0" xfId="2" applyNumberFormat="1" applyFont="1" applyFill="1" applyAlignment="1">
      <alignment horizontal="left"/>
    </xf>
    <xf numFmtId="3" fontId="34" fillId="3" borderId="0" xfId="2" applyNumberFormat="1" applyFont="1" applyFill="1" applyBorder="1" applyAlignment="1">
      <alignment shrinkToFit="1"/>
    </xf>
    <xf numFmtId="0" fontId="10" fillId="0" borderId="0" xfId="2" applyAlignment="1">
      <alignment vertical="top"/>
    </xf>
    <xf numFmtId="0" fontId="36" fillId="10" borderId="0" xfId="2" applyFont="1" applyFill="1" applyAlignment="1">
      <alignment vertical="top"/>
    </xf>
    <xf numFmtId="3" fontId="34" fillId="3" borderId="0" xfId="2" applyNumberFormat="1" applyFont="1" applyFill="1" applyAlignment="1">
      <alignment vertical="top"/>
    </xf>
    <xf numFmtId="3" fontId="37" fillId="3" borderId="0" xfId="2" applyNumberFormat="1" applyFont="1" applyFill="1" applyAlignment="1">
      <alignment vertical="top"/>
    </xf>
    <xf numFmtId="3" fontId="35" fillId="3" borderId="0" xfId="2" applyNumberFormat="1" applyFont="1" applyFill="1" applyBorder="1" applyAlignment="1">
      <alignment horizontal="left" vertical="top" shrinkToFit="1"/>
    </xf>
    <xf numFmtId="3" fontId="32" fillId="3" borderId="0" xfId="2" applyNumberFormat="1" applyFont="1" applyFill="1" applyAlignment="1">
      <alignment vertical="top"/>
    </xf>
    <xf numFmtId="0" fontId="10" fillId="0" borderId="0" xfId="2"/>
    <xf numFmtId="3" fontId="12" fillId="0" borderId="37" xfId="2" applyNumberFormat="1" applyFont="1" applyFill="1" applyBorder="1" applyAlignment="1">
      <alignment horizontal="right" vertical="center"/>
    </xf>
    <xf numFmtId="1" fontId="54" fillId="0" borderId="71" xfId="23" applyNumberFormat="1" applyFont="1" applyFill="1" applyBorder="1" applyAlignment="1" applyProtection="1">
      <alignment horizontal="center" vertical="center"/>
    </xf>
    <xf numFmtId="172" fontId="54" fillId="0" borderId="71" xfId="23" applyNumberFormat="1" applyFont="1" applyBorder="1" applyAlignment="1">
      <alignment horizontal="center" vertical="center"/>
    </xf>
    <xf numFmtId="0" fontId="2" fillId="0" borderId="0" xfId="2" applyFont="1" applyAlignment="1">
      <alignment vertical="top"/>
    </xf>
    <xf numFmtId="3" fontId="6" fillId="2" borderId="0" xfId="2" applyNumberFormat="1" applyFont="1" applyFill="1" applyAlignment="1">
      <alignment horizontal="left"/>
    </xf>
    <xf numFmtId="0" fontId="22" fillId="2" borderId="0" xfId="4" applyFont="1" applyFill="1" applyBorder="1" applyAlignment="1">
      <alignment horizontal="left" vertical="center" wrapText="1"/>
    </xf>
    <xf numFmtId="3" fontId="12" fillId="2" borderId="37" xfId="2" applyNumberFormat="1" applyFont="1" applyFill="1" applyBorder="1" applyAlignment="1">
      <alignment horizontal="right" vertical="center"/>
    </xf>
    <xf numFmtId="0" fontId="33" fillId="2" borderId="0" xfId="4" applyFont="1" applyFill="1" applyBorder="1" applyAlignment="1">
      <alignment horizontal="left" vertical="center" wrapText="1"/>
    </xf>
    <xf numFmtId="0" fontId="10" fillId="0" borderId="0" xfId="2"/>
    <xf numFmtId="0" fontId="2" fillId="0" borderId="0" xfId="2" applyFont="1"/>
    <xf numFmtId="0" fontId="2" fillId="0" borderId="12" xfId="2" applyFont="1" applyBorder="1"/>
    <xf numFmtId="3" fontId="6" fillId="2" borderId="0" xfId="2" applyNumberFormat="1" applyFont="1" applyFill="1" applyAlignment="1">
      <alignment horizontal="left"/>
    </xf>
    <xf numFmtId="3" fontId="6" fillId="2" borderId="0" xfId="2" applyNumberFormat="1" applyFont="1" applyFill="1" applyAlignment="1">
      <alignment horizontal="left"/>
    </xf>
    <xf numFmtId="0" fontId="10" fillId="0" borderId="0" xfId="2" applyAlignment="1">
      <alignment vertical="top"/>
    </xf>
    <xf numFmtId="0" fontId="2" fillId="0" borderId="0" xfId="2" applyFont="1" applyAlignment="1">
      <alignment vertical="top"/>
    </xf>
    <xf numFmtId="0" fontId="36" fillId="10" borderId="0" xfId="2" applyFont="1" applyFill="1" applyAlignment="1">
      <alignment vertical="top"/>
    </xf>
    <xf numFmtId="3" fontId="34" fillId="3" borderId="0" xfId="2" applyNumberFormat="1" applyFont="1" applyFill="1" applyAlignment="1">
      <alignment vertical="top"/>
    </xf>
    <xf numFmtId="3" fontId="37" fillId="3" borderId="0" xfId="2" applyNumberFormat="1" applyFont="1" applyFill="1" applyAlignment="1">
      <alignment vertical="top"/>
    </xf>
    <xf numFmtId="3" fontId="35" fillId="3" borderId="0" xfId="2" applyNumberFormat="1" applyFont="1" applyFill="1" applyBorder="1" applyAlignment="1">
      <alignment horizontal="left" vertical="top" shrinkToFit="1"/>
    </xf>
    <xf numFmtId="3" fontId="32" fillId="3" borderId="0" xfId="2" applyNumberFormat="1" applyFont="1" applyFill="1" applyAlignment="1">
      <alignment vertical="top"/>
    </xf>
    <xf numFmtId="3" fontId="14" fillId="2" borderId="3" xfId="14" applyNumberFormat="1" applyFont="1" applyFill="1" applyBorder="1" applyAlignment="1">
      <alignment horizontal="center" vertical="center"/>
    </xf>
    <xf numFmtId="1" fontId="14" fillId="2" borderId="3" xfId="14" applyNumberFormat="1" applyFont="1" applyFill="1" applyBorder="1" applyAlignment="1">
      <alignment horizontal="center" vertical="center"/>
    </xf>
    <xf numFmtId="167" fontId="14" fillId="2" borderId="54" xfId="14" applyNumberFormat="1" applyFont="1" applyFill="1" applyBorder="1" applyAlignment="1">
      <alignment horizontal="center" vertical="center"/>
    </xf>
    <xf numFmtId="3" fontId="12" fillId="2" borderId="37" xfId="2" applyNumberFormat="1" applyFont="1" applyFill="1" applyBorder="1" applyAlignment="1">
      <alignment horizontal="right" vertical="center"/>
    </xf>
    <xf numFmtId="172" fontId="54" fillId="0" borderId="72" xfId="23" applyNumberFormat="1" applyFont="1" applyBorder="1" applyAlignment="1">
      <alignment horizontal="center" vertical="center"/>
    </xf>
    <xf numFmtId="1" fontId="54" fillId="0" borderId="72" xfId="23" applyNumberFormat="1" applyFont="1" applyBorder="1" applyAlignment="1">
      <alignment horizontal="center" vertical="center"/>
    </xf>
    <xf numFmtId="1" fontId="54" fillId="0" borderId="72" xfId="23" applyNumberFormat="1" applyFont="1" applyFill="1" applyBorder="1" applyAlignment="1" applyProtection="1">
      <alignment horizontal="center" vertical="center"/>
    </xf>
    <xf numFmtId="0" fontId="132" fillId="0" borderId="0" xfId="2" applyFont="1" applyFill="1" applyBorder="1" applyAlignment="1">
      <alignment horizontal="left" vertical="center" wrapText="1"/>
    </xf>
    <xf numFmtId="3" fontId="12" fillId="0" borderId="38" xfId="2" applyNumberFormat="1" applyFont="1" applyFill="1" applyBorder="1" applyAlignment="1">
      <alignment horizontal="right" vertical="center"/>
    </xf>
    <xf numFmtId="3" fontId="53" fillId="3" borderId="0" xfId="0" applyNumberFormat="1" applyFont="1" applyFill="1" applyBorder="1" applyAlignment="1">
      <alignment horizontal="left"/>
    </xf>
    <xf numFmtId="3" fontId="55" fillId="3" borderId="0" xfId="0" applyNumberFormat="1" applyFont="1" applyFill="1"/>
    <xf numFmtId="3" fontId="50" fillId="3" borderId="0" xfId="0" applyNumberFormat="1" applyFont="1" applyFill="1"/>
    <xf numFmtId="3" fontId="45" fillId="3" borderId="0" xfId="0" applyNumberFormat="1" applyFont="1" applyFill="1" applyBorder="1" applyAlignment="1">
      <alignment horizontal="right"/>
    </xf>
    <xf numFmtId="3" fontId="63" fillId="3" borderId="0" xfId="0" applyNumberFormat="1" applyFont="1" applyFill="1" applyBorder="1"/>
    <xf numFmtId="3" fontId="57" fillId="3" borderId="0" xfId="0" applyNumberFormat="1" applyFont="1" applyFill="1" applyBorder="1"/>
    <xf numFmtId="3" fontId="47" fillId="3" borderId="0" xfId="0" applyNumberFormat="1" applyFont="1" applyFill="1" applyBorder="1"/>
    <xf numFmtId="3" fontId="56" fillId="3" borderId="0" xfId="0" applyNumberFormat="1" applyFont="1" applyFill="1" applyBorder="1"/>
    <xf numFmtId="3" fontId="47" fillId="3" borderId="0" xfId="0" applyNumberFormat="1" applyFont="1" applyFill="1"/>
    <xf numFmtId="3" fontId="53" fillId="3" borderId="0" xfId="0" applyNumberFormat="1" applyFont="1" applyFill="1"/>
    <xf numFmtId="3" fontId="59" fillId="3" borderId="3" xfId="0" applyNumberFormat="1" applyFont="1" applyFill="1" applyBorder="1" applyAlignment="1">
      <alignment horizontal="center" vertical="center" wrapText="1"/>
    </xf>
    <xf numFmtId="3" fontId="143" fillId="3" borderId="62" xfId="0" applyNumberFormat="1" applyFont="1" applyFill="1" applyBorder="1"/>
    <xf numFmtId="3" fontId="68" fillId="3" borderId="0" xfId="0" applyNumberFormat="1" applyFont="1" applyFill="1" applyBorder="1"/>
    <xf numFmtId="3" fontId="143" fillId="3" borderId="54" xfId="0" applyNumberFormat="1" applyFont="1" applyFill="1" applyBorder="1"/>
    <xf numFmtId="3" fontId="68" fillId="3" borderId="6" xfId="0" applyNumberFormat="1" applyFont="1" applyFill="1" applyBorder="1"/>
    <xf numFmtId="3" fontId="159" fillId="3" borderId="0" xfId="0" applyNumberFormat="1" applyFont="1" applyFill="1" applyBorder="1"/>
    <xf numFmtId="3" fontId="141" fillId="3" borderId="0" xfId="0" applyNumberFormat="1" applyFont="1" applyFill="1" applyBorder="1"/>
    <xf numFmtId="3" fontId="160" fillId="3" borderId="3" xfId="0" applyNumberFormat="1" applyFont="1" applyFill="1" applyBorder="1" applyAlignment="1">
      <alignment horizontal="center" vertical="center" wrapText="1"/>
    </xf>
    <xf numFmtId="3" fontId="160" fillId="2" borderId="8" xfId="0" applyNumberFormat="1" applyFont="1" applyFill="1" applyBorder="1" applyAlignment="1">
      <alignment horizontal="center" vertical="center" wrapText="1"/>
    </xf>
    <xf numFmtId="3" fontId="160" fillId="3" borderId="63" xfId="0" applyNumberFormat="1" applyFont="1" applyFill="1" applyBorder="1" applyAlignment="1">
      <alignment horizontal="center" vertical="center" wrapText="1"/>
    </xf>
    <xf numFmtId="3" fontId="160" fillId="3" borderId="4" xfId="0" applyNumberFormat="1" applyFont="1" applyFill="1" applyBorder="1" applyAlignment="1">
      <alignment vertical="center" wrapText="1"/>
    </xf>
    <xf numFmtId="3" fontId="160" fillId="3" borderId="0" xfId="0" applyNumberFormat="1" applyFont="1" applyFill="1" applyBorder="1" applyAlignment="1">
      <alignment horizontal="center" vertical="center" wrapText="1"/>
    </xf>
    <xf numFmtId="3" fontId="160" fillId="3" borderId="2" xfId="0" applyNumberFormat="1" applyFont="1" applyFill="1" applyBorder="1" applyAlignment="1">
      <alignment horizontal="center" vertical="center" wrapText="1"/>
    </xf>
    <xf numFmtId="3" fontId="145" fillId="2" borderId="67" xfId="0" applyNumberFormat="1" applyFont="1" applyFill="1" applyBorder="1" applyAlignment="1">
      <alignment horizontal="center"/>
    </xf>
    <xf numFmtId="3" fontId="145" fillId="2" borderId="3" xfId="0" applyNumberFormat="1" applyFont="1" applyFill="1" applyBorder="1" applyAlignment="1">
      <alignment horizontal="center" vertical="center" wrapText="1"/>
    </xf>
    <xf numFmtId="3" fontId="145" fillId="2" borderId="8" xfId="0" applyNumberFormat="1" applyFont="1" applyFill="1" applyBorder="1" applyAlignment="1">
      <alignment horizontal="center" vertical="center"/>
    </xf>
    <xf numFmtId="167" fontId="145" fillId="2" borderId="3" xfId="0" applyNumberFormat="1" applyFont="1" applyFill="1" applyBorder="1" applyAlignment="1">
      <alignment horizontal="center" vertical="center"/>
    </xf>
    <xf numFmtId="3" fontId="57" fillId="3" borderId="0" xfId="0" applyNumberFormat="1" applyFont="1" applyFill="1" applyBorder="1" applyAlignment="1">
      <alignment horizontal="left" vertical="center"/>
    </xf>
    <xf numFmtId="3" fontId="31" fillId="3" borderId="0" xfId="0" applyNumberFormat="1" applyFont="1" applyFill="1" applyBorder="1" applyAlignment="1">
      <alignment horizontal="left" vertical="center" wrapText="1"/>
    </xf>
    <xf numFmtId="3" fontId="140" fillId="3" borderId="0" xfId="0" applyNumberFormat="1" applyFont="1" applyFill="1" applyBorder="1" applyAlignment="1">
      <alignment horizontal="center" vertical="center"/>
    </xf>
    <xf numFmtId="3" fontId="143" fillId="3" borderId="0" xfId="0" applyNumberFormat="1" applyFont="1" applyFill="1" applyBorder="1" applyAlignment="1">
      <alignment horizontal="center" vertical="center"/>
    </xf>
    <xf numFmtId="3" fontId="142" fillId="3" borderId="0" xfId="0" applyNumberFormat="1" applyFont="1" applyFill="1" applyBorder="1" applyAlignment="1">
      <alignment horizontal="center" vertical="center"/>
    </xf>
    <xf numFmtId="3" fontId="53" fillId="3" borderId="0" xfId="0" applyNumberFormat="1" applyFont="1" applyFill="1" applyBorder="1" applyAlignment="1">
      <alignment horizontal="center" vertical="center"/>
    </xf>
    <xf numFmtId="3" fontId="47" fillId="2" borderId="0" xfId="0" applyNumberFormat="1" applyFont="1" applyFill="1" applyBorder="1" applyAlignment="1">
      <alignment horizontal="center" vertical="center"/>
    </xf>
    <xf numFmtId="3" fontId="8" fillId="3" borderId="0" xfId="0" applyNumberFormat="1" applyFont="1" applyFill="1" applyBorder="1"/>
    <xf numFmtId="3" fontId="53" fillId="3" borderId="6" xfId="0" applyNumberFormat="1" applyFont="1" applyFill="1" applyBorder="1" applyAlignment="1">
      <alignment vertical="center" wrapText="1"/>
    </xf>
    <xf numFmtId="3" fontId="8" fillId="2" borderId="0" xfId="0" applyNumberFormat="1" applyFont="1" applyFill="1" applyBorder="1"/>
    <xf numFmtId="3" fontId="42" fillId="3" borderId="0" xfId="0" applyNumberFormat="1" applyFont="1" applyFill="1" applyBorder="1" applyAlignment="1">
      <alignment horizontal="left" vertical="center" wrapText="1"/>
    </xf>
    <xf numFmtId="3" fontId="161" fillId="3" borderId="0" xfId="0" applyNumberFormat="1" applyFont="1" applyFill="1" applyBorder="1" applyAlignment="1">
      <alignment horizontal="center" vertical="center" wrapText="1"/>
    </xf>
    <xf numFmtId="3" fontId="42" fillId="2" borderId="0" xfId="0" applyNumberFormat="1" applyFont="1" applyFill="1" applyBorder="1" applyAlignment="1">
      <alignment horizontal="center" vertical="center" wrapText="1"/>
    </xf>
    <xf numFmtId="3" fontId="42" fillId="3" borderId="0" xfId="0" applyNumberFormat="1" applyFont="1" applyFill="1" applyBorder="1" applyAlignment="1">
      <alignment horizontal="center" vertical="center"/>
    </xf>
    <xf numFmtId="3" fontId="53" fillId="3" borderId="0" xfId="0" applyNumberFormat="1" applyFont="1" applyFill="1" applyBorder="1" applyAlignment="1">
      <alignment horizontal="left" vertical="center" wrapText="1"/>
    </xf>
    <xf numFmtId="3" fontId="47" fillId="3" borderId="0" xfId="0" applyNumberFormat="1" applyFont="1" applyFill="1" applyAlignment="1">
      <alignment horizontal="center"/>
    </xf>
    <xf numFmtId="3" fontId="61" fillId="3" borderId="0" xfId="0" applyNumberFormat="1" applyFont="1" applyFill="1"/>
    <xf numFmtId="4" fontId="53" fillId="3" borderId="0" xfId="0" applyNumberFormat="1" applyFont="1" applyFill="1"/>
    <xf numFmtId="3" fontId="58" fillId="3" borderId="0" xfId="0" applyNumberFormat="1" applyFont="1" applyFill="1"/>
    <xf numFmtId="176" fontId="47" fillId="3" borderId="0" xfId="0" applyNumberFormat="1" applyFont="1" applyFill="1"/>
    <xf numFmtId="0" fontId="22" fillId="2" borderId="0" xfId="4" applyFont="1" applyFill="1" applyBorder="1" applyAlignment="1">
      <alignment horizontal="left" vertical="center" wrapText="1"/>
    </xf>
    <xf numFmtId="0" fontId="10" fillId="0" borderId="0" xfId="2"/>
    <xf numFmtId="3" fontId="12" fillId="0" borderId="34" xfId="2" applyNumberFormat="1" applyFont="1" applyFill="1" applyBorder="1" applyAlignment="1">
      <alignment horizontal="right" vertical="center"/>
    </xf>
    <xf numFmtId="3" fontId="12" fillId="0" borderId="38" xfId="2" applyNumberFormat="1" applyFont="1" applyFill="1" applyBorder="1" applyAlignment="1">
      <alignment horizontal="right" vertical="center"/>
    </xf>
    <xf numFmtId="3" fontId="6" fillId="2" borderId="0" xfId="2" applyNumberFormat="1" applyFont="1" applyFill="1" applyAlignment="1">
      <alignment horizontal="left"/>
    </xf>
    <xf numFmtId="0" fontId="22" fillId="2" borderId="0" xfId="4" applyFont="1" applyFill="1" applyBorder="1" applyAlignment="1">
      <alignment horizontal="left" vertical="center" wrapText="1"/>
    </xf>
    <xf numFmtId="0" fontId="10" fillId="0" borderId="0" xfId="2"/>
    <xf numFmtId="3" fontId="6" fillId="2" borderId="0" xfId="2" applyNumberFormat="1" applyFont="1" applyFill="1" applyAlignment="1">
      <alignment horizontal="left"/>
    </xf>
    <xf numFmtId="0" fontId="10" fillId="0" borderId="0" xfId="2"/>
    <xf numFmtId="3" fontId="12" fillId="0" borderId="38" xfId="2" applyNumberFormat="1" applyFont="1" applyFill="1" applyBorder="1" applyAlignment="1">
      <alignment horizontal="right" vertical="center"/>
    </xf>
    <xf numFmtId="0" fontId="10" fillId="0" borderId="0" xfId="2" applyAlignment="1">
      <alignment wrapText="1"/>
    </xf>
    <xf numFmtId="0" fontId="145" fillId="0" borderId="54" xfId="23" applyFont="1" applyFill="1" applyBorder="1" applyAlignment="1">
      <alignment vertical="center"/>
    </xf>
    <xf numFmtId="1" fontId="54" fillId="0" borderId="75" xfId="23" applyNumberFormat="1" applyFont="1" applyFill="1" applyBorder="1" applyAlignment="1">
      <alignment horizontal="center" vertical="center"/>
    </xf>
    <xf numFmtId="1" fontId="54" fillId="2" borderId="72" xfId="23" applyNumberFormat="1" applyFont="1" applyFill="1" applyBorder="1" applyAlignment="1">
      <alignment horizontal="center" vertical="center"/>
    </xf>
    <xf numFmtId="0" fontId="54" fillId="0" borderId="0" xfId="23" applyFont="1" applyBorder="1" applyAlignment="1">
      <alignment horizontal="center"/>
    </xf>
    <xf numFmtId="0" fontId="58" fillId="0" borderId="71" xfId="23" applyFont="1" applyBorder="1" applyAlignment="1">
      <alignment horizontal="center" vertical="center"/>
    </xf>
    <xf numFmtId="0" fontId="58" fillId="0" borderId="114" xfId="23" applyFont="1" applyBorder="1" applyAlignment="1">
      <alignment horizontal="center" vertical="center"/>
    </xf>
    <xf numFmtId="1" fontId="54" fillId="0" borderId="125" xfId="23" applyNumberFormat="1" applyFont="1" applyBorder="1" applyAlignment="1" applyProtection="1">
      <alignment horizontal="center" vertical="center"/>
    </xf>
    <xf numFmtId="0" fontId="62" fillId="0" borderId="75" xfId="23" applyFont="1" applyBorder="1" applyAlignment="1">
      <alignment horizontal="left" vertical="center"/>
    </xf>
    <xf numFmtId="0" fontId="62" fillId="0" borderId="72" xfId="23" applyFont="1" applyBorder="1" applyAlignment="1">
      <alignment horizontal="left" vertical="center"/>
    </xf>
    <xf numFmtId="0" fontId="54" fillId="0" borderId="76" xfId="23" applyFont="1" applyBorder="1" applyAlignment="1" applyProtection="1">
      <alignment horizontal="center" vertical="center"/>
    </xf>
    <xf numFmtId="0" fontId="54" fillId="0" borderId="96" xfId="23" applyFont="1" applyBorder="1" applyAlignment="1">
      <alignment horizontal="center"/>
    </xf>
    <xf numFmtId="0" fontId="90" fillId="0" borderId="105" xfId="2" applyFont="1" applyFill="1" applyBorder="1"/>
    <xf numFmtId="0" fontId="90" fillId="0" borderId="121" xfId="2" applyFont="1" applyFill="1" applyBorder="1" applyAlignment="1">
      <alignment horizontal="center" vertical="center"/>
    </xf>
    <xf numFmtId="0" fontId="69" fillId="2" borderId="0" xfId="0" applyFont="1" applyFill="1" applyAlignment="1">
      <alignment horizontal="left" vertical="center"/>
    </xf>
    <xf numFmtId="0" fontId="69" fillId="0" borderId="0" xfId="0" applyFont="1" applyAlignment="1">
      <alignment wrapText="1"/>
    </xf>
    <xf numFmtId="0" fontId="166" fillId="0" borderId="0" xfId="2" applyFont="1" applyAlignment="1">
      <alignment horizontal="center" vertical="center"/>
    </xf>
    <xf numFmtId="3" fontId="166" fillId="0" borderId="0" xfId="2" applyNumberFormat="1" applyFont="1" applyAlignment="1">
      <alignment horizontal="center" vertical="center"/>
    </xf>
    <xf numFmtId="0" fontId="28" fillId="0" borderId="0" xfId="14" applyFont="1" applyAlignment="1">
      <alignment vertical="center"/>
    </xf>
    <xf numFmtId="2" fontId="0" fillId="0" borderId="0" xfId="0" applyNumberFormat="1"/>
    <xf numFmtId="0" fontId="168" fillId="0" borderId="0" xfId="2" applyFont="1"/>
    <xf numFmtId="0" fontId="15" fillId="0" borderId="7" xfId="2" applyFont="1" applyBorder="1" applyAlignment="1">
      <alignment horizontal="center" vertical="center" wrapText="1"/>
    </xf>
    <xf numFmtId="9" fontId="168" fillId="0" borderId="0" xfId="22" applyFont="1" applyAlignment="1"/>
    <xf numFmtId="3" fontId="168" fillId="0" borderId="0" xfId="2" applyNumberFormat="1" applyFont="1"/>
    <xf numFmtId="9" fontId="10" fillId="0" borderId="0" xfId="22" applyFont="1"/>
    <xf numFmtId="0" fontId="15" fillId="0" borderId="0" xfId="2" applyFont="1" applyBorder="1" applyAlignment="1">
      <alignment horizontal="center"/>
    </xf>
    <xf numFmtId="176" fontId="15" fillId="0" borderId="3" xfId="14" applyNumberFormat="1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4" fontId="15" fillId="0" borderId="3" xfId="14" applyNumberFormat="1" applyFont="1" applyBorder="1" applyAlignment="1">
      <alignment horizontal="center" vertical="center"/>
    </xf>
    <xf numFmtId="0" fontId="5" fillId="2" borderId="62" xfId="14" applyFont="1" applyFill="1" applyBorder="1" applyAlignment="1">
      <alignment vertical="top" wrapText="1"/>
    </xf>
    <xf numFmtId="0" fontId="5" fillId="2" borderId="0" xfId="14" applyFont="1" applyFill="1" applyBorder="1" applyAlignment="1">
      <alignment vertical="top" wrapText="1"/>
    </xf>
    <xf numFmtId="0" fontId="5" fillId="2" borderId="67" xfId="14" applyFont="1" applyFill="1" applyBorder="1" applyAlignment="1">
      <alignment vertical="top" wrapText="1"/>
    </xf>
    <xf numFmtId="176" fontId="169" fillId="0" borderId="0" xfId="2" applyNumberFormat="1" applyFont="1" applyBorder="1" applyAlignment="1">
      <alignment horizontal="center" vertical="center"/>
    </xf>
    <xf numFmtId="0" fontId="11" fillId="0" borderId="0" xfId="2" applyFont="1"/>
    <xf numFmtId="2" fontId="74" fillId="0" borderId="0" xfId="2" applyNumberFormat="1" applyFont="1"/>
    <xf numFmtId="2" fontId="162" fillId="2" borderId="0" xfId="2" applyNumberFormat="1" applyFont="1" applyFill="1" applyAlignment="1">
      <alignment horizontal="center"/>
    </xf>
    <xf numFmtId="2" fontId="166" fillId="0" borderId="0" xfId="2" applyNumberFormat="1" applyFont="1" applyAlignment="1">
      <alignment horizontal="center" vertical="center"/>
    </xf>
    <xf numFmtId="2" fontId="169" fillId="0" borderId="0" xfId="2" applyNumberFormat="1" applyFont="1"/>
    <xf numFmtId="44" fontId="74" fillId="0" borderId="0" xfId="292" applyFont="1"/>
    <xf numFmtId="2" fontId="166" fillId="0" borderId="0" xfId="2" applyNumberFormat="1" applyFont="1"/>
    <xf numFmtId="200" fontId="166" fillId="0" borderId="0" xfId="2" applyNumberFormat="1" applyFont="1" applyAlignment="1">
      <alignment horizontal="center" vertical="center"/>
    </xf>
    <xf numFmtId="10" fontId="166" fillId="0" borderId="0" xfId="2" applyNumberFormat="1" applyFont="1" applyAlignment="1">
      <alignment horizontal="center" vertical="center"/>
    </xf>
    <xf numFmtId="2" fontId="4" fillId="0" borderId="0" xfId="22" applyNumberFormat="1" applyFont="1"/>
    <xf numFmtId="10" fontId="4" fillId="0" borderId="0" xfId="2" applyNumberFormat="1" applyFont="1"/>
    <xf numFmtId="3" fontId="12" fillId="0" borderId="0" xfId="2" applyNumberFormat="1" applyFont="1" applyAlignment="1">
      <alignment horizontal="center"/>
    </xf>
    <xf numFmtId="174" fontId="15" fillId="0" borderId="0" xfId="2" applyNumberFormat="1" applyFont="1" applyBorder="1" applyAlignment="1">
      <alignment horizontal="center" vertical="center" wrapText="1"/>
    </xf>
    <xf numFmtId="3" fontId="12" fillId="4" borderId="12" xfId="2" applyNumberFormat="1" applyFont="1" applyFill="1" applyBorder="1" applyAlignment="1">
      <alignment horizontal="center" vertical="center"/>
    </xf>
    <xf numFmtId="3" fontId="12" fillId="4" borderId="0" xfId="2" applyNumberFormat="1" applyFont="1" applyFill="1" applyBorder="1" applyAlignment="1">
      <alignment horizontal="center" vertical="center"/>
    </xf>
    <xf numFmtId="3" fontId="12" fillId="4" borderId="13" xfId="2" applyNumberFormat="1" applyFont="1" applyFill="1" applyBorder="1" applyAlignment="1">
      <alignment horizontal="center" vertical="center"/>
    </xf>
    <xf numFmtId="3" fontId="12" fillId="4" borderId="14" xfId="2" applyNumberFormat="1" applyFont="1" applyFill="1" applyBorder="1" applyAlignment="1">
      <alignment horizontal="center" vertical="center"/>
    </xf>
    <xf numFmtId="3" fontId="12" fillId="4" borderId="15" xfId="2" applyNumberFormat="1" applyFont="1" applyFill="1" applyBorder="1" applyAlignment="1">
      <alignment horizontal="center" vertical="center"/>
    </xf>
    <xf numFmtId="0" fontId="30" fillId="0" borderId="0" xfId="2" applyFont="1" applyAlignment="1">
      <alignment wrapText="1"/>
    </xf>
    <xf numFmtId="3" fontId="12" fillId="7" borderId="37" xfId="2" applyNumberFormat="1" applyFont="1" applyFill="1" applyBorder="1" applyAlignment="1">
      <alignment horizontal="right" vertical="center"/>
    </xf>
    <xf numFmtId="0" fontId="12" fillId="2" borderId="0" xfId="2" applyFont="1" applyFill="1" applyBorder="1" applyAlignment="1">
      <alignment horizontal="left" vertical="center" wrapText="1"/>
    </xf>
    <xf numFmtId="3" fontId="24" fillId="4" borderId="0" xfId="2" applyNumberFormat="1" applyFont="1" applyFill="1" applyBorder="1" applyAlignment="1">
      <alignment horizontal="center" vertical="center"/>
    </xf>
    <xf numFmtId="0" fontId="10" fillId="0" borderId="0" xfId="2"/>
    <xf numFmtId="3" fontId="62" fillId="3" borderId="58" xfId="0" applyNumberFormat="1" applyFont="1" applyFill="1" applyBorder="1" applyAlignment="1">
      <alignment horizontal="center"/>
    </xf>
    <xf numFmtId="3" fontId="62" fillId="2" borderId="2" xfId="0" applyNumberFormat="1" applyFont="1" applyFill="1" applyBorder="1" applyAlignment="1">
      <alignment horizontal="center"/>
    </xf>
    <xf numFmtId="3" fontId="62" fillId="2" borderId="4" xfId="0" applyNumberFormat="1" applyFont="1" applyFill="1" applyBorder="1" applyAlignment="1">
      <alignment horizontal="center"/>
    </xf>
    <xf numFmtId="0" fontId="168" fillId="0" borderId="0" xfId="2" applyFont="1" applyAlignment="1">
      <alignment vertical="center"/>
    </xf>
    <xf numFmtId="3" fontId="170" fillId="2" borderId="0" xfId="2" applyNumberFormat="1" applyFont="1" applyFill="1" applyAlignment="1">
      <alignment horizontal="left" vertical="center"/>
    </xf>
    <xf numFmtId="3" fontId="24" fillId="4" borderId="15" xfId="2" applyNumberFormat="1" applyFont="1" applyFill="1" applyBorder="1" applyAlignment="1">
      <alignment horizontal="center" vertical="center"/>
    </xf>
    <xf numFmtId="0" fontId="27" fillId="3" borderId="15" xfId="2" applyFont="1" applyFill="1" applyBorder="1" applyAlignment="1">
      <alignment horizontal="left" vertical="center"/>
    </xf>
    <xf numFmtId="3" fontId="12" fillId="4" borderId="0" xfId="2" applyNumberFormat="1" applyFont="1" applyFill="1" applyBorder="1" applyAlignment="1">
      <alignment vertical="center"/>
    </xf>
    <xf numFmtId="3" fontId="12" fillId="4" borderId="13" xfId="2" applyNumberFormat="1" applyFont="1" applyFill="1" applyBorder="1" applyAlignment="1">
      <alignment vertical="center"/>
    </xf>
    <xf numFmtId="3" fontId="12" fillId="26" borderId="0" xfId="2" applyNumberFormat="1" applyFont="1" applyFill="1" applyBorder="1" applyAlignment="1">
      <alignment horizontal="right" vertical="center"/>
    </xf>
    <xf numFmtId="3" fontId="12" fillId="26" borderId="15" xfId="2" applyNumberFormat="1" applyFont="1" applyFill="1" applyBorder="1" applyAlignment="1">
      <alignment horizontal="right" vertical="center"/>
    </xf>
    <xf numFmtId="9" fontId="12" fillId="26" borderId="12" xfId="2" applyNumberFormat="1" applyFont="1" applyFill="1" applyBorder="1" applyAlignment="1">
      <alignment horizontal="center" vertical="center"/>
    </xf>
    <xf numFmtId="9" fontId="12" fillId="26" borderId="0" xfId="2" applyNumberFormat="1" applyFont="1" applyFill="1" applyBorder="1" applyAlignment="1">
      <alignment horizontal="center" vertical="center"/>
    </xf>
    <xf numFmtId="9" fontId="12" fillId="26" borderId="13" xfId="2" applyNumberFormat="1" applyFont="1" applyFill="1" applyBorder="1" applyAlignment="1">
      <alignment horizontal="center" vertical="center"/>
    </xf>
    <xf numFmtId="3" fontId="12" fillId="11" borderId="0" xfId="2" applyNumberFormat="1" applyFont="1" applyFill="1" applyBorder="1" applyAlignment="1">
      <alignment horizontal="right" vertical="center"/>
    </xf>
    <xf numFmtId="3" fontId="12" fillId="11" borderId="42" xfId="2" applyNumberFormat="1" applyFont="1" applyFill="1" applyBorder="1" applyAlignment="1">
      <alignment horizontal="right" vertical="center"/>
    </xf>
    <xf numFmtId="3" fontId="12" fillId="7" borderId="128" xfId="2" applyNumberFormat="1" applyFont="1" applyFill="1" applyBorder="1" applyAlignment="1">
      <alignment horizontal="right" vertical="center"/>
    </xf>
    <xf numFmtId="3" fontId="12" fillId="7" borderId="28" xfId="2" applyNumberFormat="1" applyFont="1" applyFill="1" applyBorder="1" applyAlignment="1">
      <alignment horizontal="right" vertical="center"/>
    </xf>
    <xf numFmtId="3" fontId="12" fillId="7" borderId="42" xfId="2" applyNumberFormat="1" applyFont="1" applyFill="1" applyBorder="1" applyAlignment="1">
      <alignment horizontal="right" vertical="center"/>
    </xf>
    <xf numFmtId="3" fontId="12" fillId="7" borderId="47" xfId="2" applyNumberFormat="1" applyFont="1" applyFill="1" applyBorder="1" applyAlignment="1">
      <alignment horizontal="right" vertical="center"/>
    </xf>
    <xf numFmtId="0" fontId="22" fillId="2" borderId="0" xfId="4" applyFont="1" applyFill="1" applyBorder="1" applyAlignment="1">
      <alignment horizontal="left" vertical="center" wrapText="1"/>
    </xf>
    <xf numFmtId="0" fontId="10" fillId="0" borderId="0" xfId="2"/>
    <xf numFmtId="3" fontId="171" fillId="0" borderId="0" xfId="75" applyNumberFormat="1" applyFont="1" applyAlignment="1" applyProtection="1"/>
    <xf numFmtId="3" fontId="6" fillId="2" borderId="0" xfId="2" applyNumberFormat="1" applyFont="1" applyFill="1" applyAlignment="1">
      <alignment horizontal="left"/>
    </xf>
    <xf numFmtId="0" fontId="22" fillId="3" borderId="0" xfId="2" applyFont="1" applyFill="1" applyBorder="1" applyAlignment="1">
      <alignment horizontal="left" vertical="center" wrapText="1"/>
    </xf>
    <xf numFmtId="0" fontId="22" fillId="3" borderId="13" xfId="2" applyFont="1" applyFill="1" applyBorder="1" applyAlignment="1">
      <alignment horizontal="left" vertical="center" wrapText="1"/>
    </xf>
    <xf numFmtId="0" fontId="22" fillId="2" borderId="0" xfId="4" applyFont="1" applyFill="1" applyBorder="1" applyAlignment="1">
      <alignment horizontal="left" vertical="center" wrapText="1"/>
    </xf>
    <xf numFmtId="0" fontId="10" fillId="0" borderId="0" xfId="2"/>
    <xf numFmtId="3" fontId="25" fillId="0" borderId="33" xfId="2" applyNumberFormat="1" applyFont="1" applyFill="1" applyBorder="1" applyAlignment="1">
      <alignment horizontal="right" vertical="center"/>
    </xf>
    <xf numFmtId="0" fontId="13" fillId="2" borderId="10" xfId="4" applyFont="1" applyFill="1" applyBorder="1" applyAlignment="1">
      <alignment vertical="top" wrapText="1"/>
    </xf>
    <xf numFmtId="0" fontId="13" fillId="2" borderId="11" xfId="4" applyFont="1" applyFill="1" applyBorder="1" applyAlignment="1">
      <alignment vertical="top" wrapText="1"/>
    </xf>
    <xf numFmtId="0" fontId="13" fillId="2" borderId="15" xfId="4" applyFont="1" applyFill="1" applyBorder="1" applyAlignment="1">
      <alignment vertical="top" wrapText="1"/>
    </xf>
    <xf numFmtId="0" fontId="13" fillId="2" borderId="16" xfId="4" applyFont="1" applyFill="1" applyBorder="1" applyAlignment="1">
      <alignment vertical="top" wrapText="1"/>
    </xf>
    <xf numFmtId="0" fontId="0" fillId="0" borderId="0" xfId="0" applyFill="1" applyBorder="1"/>
    <xf numFmtId="0" fontId="0" fillId="0" borderId="0" xfId="0" applyFont="1"/>
    <xf numFmtId="0" fontId="0" fillId="0" borderId="0" xfId="0" applyFont="1" applyFill="1"/>
    <xf numFmtId="0" fontId="176" fillId="0" borderId="0" xfId="0" applyFont="1"/>
    <xf numFmtId="0" fontId="176" fillId="0" borderId="0" xfId="0" applyFont="1" applyBorder="1"/>
    <xf numFmtId="0" fontId="176" fillId="0" borderId="0" xfId="0" applyFont="1" applyAlignment="1">
      <alignment vertical="center"/>
    </xf>
    <xf numFmtId="0" fontId="176" fillId="0" borderId="0" xfId="0" applyFont="1" applyBorder="1" applyAlignment="1">
      <alignment vertical="center"/>
    </xf>
    <xf numFmtId="3" fontId="177" fillId="6" borderId="132" xfId="2" applyNumberFormat="1" applyFont="1" applyFill="1" applyBorder="1" applyAlignment="1">
      <alignment vertical="center" wrapText="1"/>
    </xf>
    <xf numFmtId="3" fontId="177" fillId="0" borderId="133" xfId="2" applyNumberFormat="1" applyFont="1" applyFill="1" applyBorder="1" applyAlignment="1">
      <alignment vertical="center"/>
    </xf>
    <xf numFmtId="0" fontId="178" fillId="0" borderId="0" xfId="2" applyFont="1" applyFill="1" applyBorder="1" applyAlignment="1">
      <alignment vertical="center"/>
    </xf>
    <xf numFmtId="3" fontId="177" fillId="0" borderId="133" xfId="2" applyNumberFormat="1" applyFont="1" applyFill="1" applyBorder="1" applyAlignment="1">
      <alignment vertical="center" wrapText="1"/>
    </xf>
    <xf numFmtId="3" fontId="177" fillId="0" borderId="133" xfId="2" applyNumberFormat="1" applyFont="1" applyFill="1" applyBorder="1" applyAlignment="1">
      <alignment horizontal="right" vertical="center"/>
    </xf>
    <xf numFmtId="3" fontId="177" fillId="0" borderId="134" xfId="2" applyNumberFormat="1" applyFont="1" applyFill="1" applyBorder="1" applyAlignment="1">
      <alignment vertical="center" wrapText="1"/>
    </xf>
    <xf numFmtId="3" fontId="177" fillId="0" borderId="134" xfId="2" applyNumberFormat="1" applyFont="1" applyFill="1" applyBorder="1" applyAlignment="1">
      <alignment horizontal="right" vertical="center"/>
    </xf>
    <xf numFmtId="3" fontId="178" fillId="6" borderId="135" xfId="2" applyNumberFormat="1" applyFont="1" applyFill="1" applyBorder="1" applyAlignment="1">
      <alignment horizontal="right" vertical="center"/>
    </xf>
    <xf numFmtId="3" fontId="177" fillId="6" borderId="132" xfId="2" applyNumberFormat="1" applyFont="1" applyFill="1" applyBorder="1" applyAlignment="1">
      <alignment horizontal="right" vertical="center"/>
    </xf>
    <xf numFmtId="0" fontId="178" fillId="0" borderId="132" xfId="2" applyFont="1" applyFill="1" applyBorder="1" applyAlignment="1">
      <alignment vertical="center" wrapText="1"/>
    </xf>
    <xf numFmtId="0" fontId="178" fillId="0" borderId="132" xfId="2" applyFont="1" applyFill="1" applyBorder="1" applyAlignment="1">
      <alignment horizontal="center" vertical="center" wrapText="1"/>
    </xf>
    <xf numFmtId="0" fontId="178" fillId="0" borderId="132" xfId="2" applyFont="1" applyFill="1" applyBorder="1" applyAlignment="1">
      <alignment horizontal="center" vertical="center"/>
    </xf>
    <xf numFmtId="0" fontId="0" fillId="0" borderId="0" xfId="0" applyFont="1" applyBorder="1"/>
    <xf numFmtId="0" fontId="177" fillId="0" borderId="0" xfId="0" applyFont="1" applyFill="1" applyBorder="1"/>
    <xf numFmtId="3" fontId="177" fillId="0" borderId="0" xfId="0" applyNumberFormat="1" applyFont="1" applyFill="1" applyBorder="1"/>
    <xf numFmtId="0" fontId="177" fillId="0" borderId="0" xfId="0" applyFont="1" applyBorder="1"/>
    <xf numFmtId="3" fontId="180" fillId="0" borderId="0" xfId="293" applyNumberFormat="1" applyFont="1" applyFill="1" applyBorder="1" applyAlignment="1">
      <alignment vertical="center"/>
    </xf>
    <xf numFmtId="3" fontId="177" fillId="0" borderId="0" xfId="294" applyNumberFormat="1" applyFont="1" applyFill="1" applyBorder="1" applyAlignment="1">
      <alignment vertical="center"/>
    </xf>
    <xf numFmtId="3" fontId="180" fillId="0" borderId="0" xfId="295" applyNumberFormat="1" applyFont="1" applyFill="1" applyBorder="1" applyAlignment="1">
      <alignment vertical="center"/>
    </xf>
    <xf numFmtId="3" fontId="180" fillId="0" borderId="0" xfId="296" applyNumberFormat="1" applyFont="1" applyFill="1" applyBorder="1" applyAlignment="1">
      <alignment vertical="center"/>
    </xf>
    <xf numFmtId="3" fontId="0" fillId="0" borderId="0" xfId="0" applyNumberFormat="1" applyFont="1" applyBorder="1"/>
    <xf numFmtId="3" fontId="181" fillId="0" borderId="0" xfId="297" applyNumberFormat="1" applyFont="1" applyFill="1" applyBorder="1"/>
    <xf numFmtId="3" fontId="180" fillId="0" borderId="0" xfId="298" applyNumberFormat="1" applyFont="1" applyFill="1" applyBorder="1"/>
    <xf numFmtId="3" fontId="180" fillId="0" borderId="0" xfId="299" applyNumberFormat="1" applyFont="1" applyFill="1" applyBorder="1"/>
    <xf numFmtId="3" fontId="180" fillId="0" borderId="0" xfId="300" applyNumberFormat="1" applyFont="1" applyFill="1" applyBorder="1"/>
    <xf numFmtId="3" fontId="180" fillId="0" borderId="0" xfId="297" applyNumberFormat="1" applyFont="1" applyFill="1" applyBorder="1"/>
    <xf numFmtId="0" fontId="0" fillId="0" borderId="0" xfId="0" applyFont="1" applyBorder="1" applyAlignment="1">
      <alignment horizontal="center" vertical="center"/>
    </xf>
    <xf numFmtId="0" fontId="176" fillId="0" borderId="0" xfId="0" applyFont="1" applyBorder="1" applyAlignment="1">
      <alignment horizontal="center"/>
    </xf>
    <xf numFmtId="0" fontId="0" fillId="30" borderId="0" xfId="0" applyFont="1" applyFill="1"/>
    <xf numFmtId="3" fontId="180" fillId="0" borderId="132" xfId="0" applyNumberFormat="1" applyFont="1" applyFill="1" applyBorder="1"/>
    <xf numFmtId="0" fontId="180" fillId="0" borderId="132" xfId="0" applyFont="1" applyFill="1" applyBorder="1"/>
    <xf numFmtId="0" fontId="180" fillId="0" borderId="0" xfId="0" applyFont="1"/>
    <xf numFmtId="0" fontId="180" fillId="0" borderId="132" xfId="0" applyFont="1" applyBorder="1"/>
    <xf numFmtId="3" fontId="180" fillId="0" borderId="132" xfId="301" applyNumberFormat="1" applyFont="1" applyFill="1" applyBorder="1" applyAlignment="1">
      <alignment vertical="center"/>
    </xf>
    <xf numFmtId="3" fontId="180" fillId="0" borderId="132" xfId="298" applyNumberFormat="1" applyFont="1" applyFill="1" applyBorder="1"/>
    <xf numFmtId="3" fontId="180" fillId="0" borderId="132" xfId="293" applyNumberFormat="1" applyFont="1" applyFill="1" applyBorder="1" applyAlignment="1">
      <alignment vertical="center"/>
    </xf>
    <xf numFmtId="3" fontId="180" fillId="0" borderId="132" xfId="294" applyNumberFormat="1" applyFont="1" applyFill="1" applyBorder="1" applyAlignment="1">
      <alignment vertical="center"/>
    </xf>
    <xf numFmtId="3" fontId="180" fillId="0" borderId="132" xfId="295" applyNumberFormat="1" applyFont="1" applyFill="1" applyBorder="1" applyAlignment="1">
      <alignment vertical="center"/>
    </xf>
    <xf numFmtId="3" fontId="180" fillId="0" borderId="132" xfId="296" applyNumberFormat="1" applyFont="1" applyFill="1" applyBorder="1" applyAlignment="1">
      <alignment vertical="center"/>
    </xf>
    <xf numFmtId="3" fontId="0" fillId="0" borderId="132" xfId="0" applyNumberFormat="1" applyFont="1" applyBorder="1"/>
    <xf numFmtId="3" fontId="180" fillId="0" borderId="132" xfId="297" applyNumberFormat="1" applyFont="1" applyFill="1" applyBorder="1"/>
    <xf numFmtId="0" fontId="180" fillId="0" borderId="0" xfId="0" applyFont="1" applyAlignment="1">
      <alignment horizontal="center" vertical="center"/>
    </xf>
    <xf numFmtId="0" fontId="0" fillId="0" borderId="132" xfId="0" applyFont="1" applyBorder="1"/>
    <xf numFmtId="0" fontId="0" fillId="0" borderId="132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76" fillId="0" borderId="0" xfId="0" applyFont="1" applyAlignment="1">
      <alignment horizontal="center"/>
    </xf>
    <xf numFmtId="1" fontId="176" fillId="0" borderId="0" xfId="0" applyNumberFormat="1" applyFont="1" applyAlignment="1">
      <alignment vertical="center"/>
    </xf>
    <xf numFmtId="3" fontId="184" fillId="6" borderId="132" xfId="2" applyNumberFormat="1" applyFont="1" applyFill="1" applyBorder="1" applyAlignment="1">
      <alignment vertical="center" wrapText="1"/>
    </xf>
    <xf numFmtId="0" fontId="184" fillId="0" borderId="0" xfId="0" applyFont="1" applyAlignment="1">
      <alignment vertical="center"/>
    </xf>
    <xf numFmtId="3" fontId="176" fillId="2" borderId="134" xfId="2" applyNumberFormat="1" applyFont="1" applyFill="1" applyBorder="1" applyAlignment="1">
      <alignment horizontal="right" vertical="center"/>
    </xf>
    <xf numFmtId="3" fontId="176" fillId="2" borderId="134" xfId="2" applyNumberFormat="1" applyFont="1" applyFill="1" applyBorder="1" applyAlignment="1">
      <alignment vertical="center" wrapText="1"/>
    </xf>
    <xf numFmtId="3" fontId="176" fillId="6" borderId="132" xfId="2" applyNumberFormat="1" applyFont="1" applyFill="1" applyBorder="1" applyAlignment="1">
      <alignment vertical="center" wrapText="1"/>
    </xf>
    <xf numFmtId="0" fontId="173" fillId="0" borderId="0" xfId="0" applyFont="1" applyAlignment="1">
      <alignment horizontal="right"/>
    </xf>
    <xf numFmtId="0" fontId="180" fillId="31" borderId="132" xfId="0" applyFont="1" applyFill="1" applyBorder="1"/>
    <xf numFmtId="3" fontId="0" fillId="31" borderId="132" xfId="0" applyNumberFormat="1" applyFont="1" applyFill="1" applyBorder="1"/>
    <xf numFmtId="3" fontId="180" fillId="0" borderId="132" xfId="0" applyNumberFormat="1" applyFont="1" applyBorder="1"/>
    <xf numFmtId="3" fontId="180" fillId="31" borderId="132" xfId="301" applyNumberFormat="1" applyFont="1" applyFill="1" applyBorder="1" applyAlignment="1">
      <alignment vertical="center"/>
    </xf>
    <xf numFmtId="3" fontId="0" fillId="0" borderId="0" xfId="0" applyNumberFormat="1" applyFont="1"/>
    <xf numFmtId="3" fontId="180" fillId="31" borderId="132" xfId="0" applyNumberFormat="1" applyFont="1" applyFill="1" applyBorder="1"/>
    <xf numFmtId="3" fontId="177" fillId="2" borderId="133" xfId="2" applyNumberFormat="1" applyFont="1" applyFill="1" applyBorder="1" applyAlignment="1">
      <alignment vertical="center"/>
    </xf>
    <xf numFmtId="3" fontId="86" fillId="0" borderId="0" xfId="2" applyNumberFormat="1" applyFont="1" applyFill="1" applyBorder="1" applyAlignment="1">
      <alignment horizontal="center" vertical="center" wrapText="1"/>
    </xf>
    <xf numFmtId="169" fontId="177" fillId="0" borderId="134" xfId="2" applyNumberFormat="1" applyFont="1" applyFill="1" applyBorder="1" applyAlignment="1">
      <alignment vertical="center" wrapText="1"/>
    </xf>
    <xf numFmtId="169" fontId="177" fillId="0" borderId="133" xfId="2" applyNumberFormat="1" applyFont="1" applyFill="1" applyBorder="1" applyAlignment="1">
      <alignment vertical="center"/>
    </xf>
    <xf numFmtId="169" fontId="176" fillId="0" borderId="0" xfId="0" applyNumberFormat="1" applyFont="1" applyAlignment="1">
      <alignment vertical="center"/>
    </xf>
    <xf numFmtId="169" fontId="178" fillId="6" borderId="135" xfId="2" applyNumberFormat="1" applyFont="1" applyFill="1" applyBorder="1" applyAlignment="1">
      <alignment horizontal="right" vertical="center"/>
    </xf>
    <xf numFmtId="169" fontId="177" fillId="6" borderId="132" xfId="2" applyNumberFormat="1" applyFont="1" applyFill="1" applyBorder="1" applyAlignment="1">
      <alignment vertical="center" wrapText="1"/>
    </xf>
    <xf numFmtId="3" fontId="178" fillId="2" borderId="135" xfId="2" applyNumberFormat="1" applyFont="1" applyFill="1" applyBorder="1" applyAlignment="1">
      <alignment horizontal="right" vertical="center"/>
    </xf>
    <xf numFmtId="3" fontId="185" fillId="0" borderId="132" xfId="301" applyNumberFormat="1" applyFont="1" applyFill="1" applyBorder="1" applyAlignment="1">
      <alignment vertical="center"/>
    </xf>
    <xf numFmtId="3" fontId="185" fillId="0" borderId="132" xfId="296" applyNumberFormat="1" applyFont="1" applyFill="1" applyBorder="1" applyAlignment="1">
      <alignment vertical="center"/>
    </xf>
    <xf numFmtId="3" fontId="0" fillId="0" borderId="0" xfId="0" applyNumberFormat="1" applyFont="1" applyFill="1"/>
    <xf numFmtId="3" fontId="185" fillId="0" borderId="132" xfId="0" applyNumberFormat="1" applyFont="1" applyFill="1" applyBorder="1"/>
    <xf numFmtId="0" fontId="186" fillId="0" borderId="0" xfId="0" applyFont="1" applyAlignment="1">
      <alignment vertical="center" wrapText="1"/>
    </xf>
    <xf numFmtId="0" fontId="10" fillId="0" borderId="0" xfId="300"/>
    <xf numFmtId="0" fontId="27" fillId="0" borderId="0" xfId="300" applyFont="1" applyAlignment="1">
      <alignment horizontal="right"/>
    </xf>
    <xf numFmtId="0" fontId="10" fillId="0" borderId="135" xfId="300" applyBorder="1"/>
    <xf numFmtId="0" fontId="10" fillId="0" borderId="132" xfId="300" applyBorder="1"/>
    <xf numFmtId="3" fontId="10" fillId="0" borderId="132" xfId="300" applyNumberFormat="1" applyFill="1" applyBorder="1"/>
    <xf numFmtId="3" fontId="10" fillId="31" borderId="132" xfId="300" applyNumberFormat="1" applyFill="1" applyBorder="1"/>
    <xf numFmtId="3" fontId="10" fillId="0" borderId="132" xfId="300" applyNumberFormat="1" applyBorder="1"/>
    <xf numFmtId="3" fontId="176" fillId="6" borderId="132" xfId="2" applyNumberFormat="1" applyFont="1" applyFill="1" applyBorder="1" applyAlignment="1">
      <alignment horizontal="right" vertical="center"/>
    </xf>
    <xf numFmtId="174" fontId="180" fillId="0" borderId="0" xfId="0" applyNumberFormat="1" applyFont="1" applyBorder="1" applyAlignment="1"/>
    <xf numFmtId="2" fontId="10" fillId="0" borderId="0" xfId="2" applyNumberFormat="1" applyFont="1"/>
    <xf numFmtId="2" fontId="15" fillId="0" borderId="0" xfId="2" applyNumberFormat="1" applyFont="1" applyBorder="1" applyAlignment="1">
      <alignment vertical="center"/>
    </xf>
    <xf numFmtId="3" fontId="10" fillId="0" borderId="0" xfId="2" applyNumberFormat="1" applyFont="1"/>
    <xf numFmtId="1" fontId="54" fillId="2" borderId="71" xfId="23" applyNumberFormat="1" applyFont="1" applyFill="1" applyBorder="1" applyAlignment="1">
      <alignment horizontal="center" vertical="center"/>
    </xf>
    <xf numFmtId="3" fontId="62" fillId="3" borderId="0" xfId="0" applyNumberFormat="1" applyFont="1" applyFill="1"/>
    <xf numFmtId="3" fontId="188" fillId="3" borderId="0" xfId="0" applyNumberFormat="1" applyFont="1" applyFill="1" applyBorder="1"/>
    <xf numFmtId="3" fontId="54" fillId="3" borderId="0" xfId="0" applyNumberFormat="1" applyFont="1" applyFill="1"/>
    <xf numFmtId="3" fontId="188" fillId="3" borderId="0" xfId="0" applyNumberFormat="1" applyFont="1" applyFill="1" applyBorder="1" applyAlignment="1">
      <alignment horizontal="center"/>
    </xf>
    <xf numFmtId="3" fontId="189" fillId="3" borderId="0" xfId="0" applyNumberFormat="1" applyFont="1" applyFill="1" applyBorder="1" applyAlignment="1">
      <alignment horizontal="center"/>
    </xf>
    <xf numFmtId="176" fontId="8" fillId="2" borderId="0" xfId="0" applyNumberFormat="1" applyFont="1" applyFill="1"/>
    <xf numFmtId="3" fontId="8" fillId="2" borderId="0" xfId="0" applyNumberFormat="1" applyFont="1" applyFill="1"/>
    <xf numFmtId="4" fontId="8" fillId="3" borderId="0" xfId="0" applyNumberFormat="1" applyFont="1" applyFill="1"/>
    <xf numFmtId="3" fontId="8" fillId="3" borderId="0" xfId="0" applyNumberFormat="1" applyFont="1" applyFill="1" applyAlignment="1">
      <alignment wrapText="1"/>
    </xf>
    <xf numFmtId="171" fontId="8" fillId="2" borderId="0" xfId="0" applyNumberFormat="1" applyFont="1" applyFill="1"/>
    <xf numFmtId="3" fontId="190" fillId="2" borderId="0" xfId="0" applyNumberFormat="1" applyFont="1" applyFill="1"/>
    <xf numFmtId="3" fontId="47" fillId="3" borderId="0" xfId="0" applyNumberFormat="1" applyFont="1" applyFill="1" applyBorder="1" applyAlignment="1">
      <alignment horizontal="center"/>
    </xf>
    <xf numFmtId="3" fontId="191" fillId="2" borderId="0" xfId="0" applyNumberFormat="1" applyFont="1" applyFill="1"/>
    <xf numFmtId="201" fontId="191" fillId="2" borderId="0" xfId="0" applyNumberFormat="1" applyFont="1" applyFill="1"/>
    <xf numFmtId="3" fontId="47" fillId="2" borderId="0" xfId="0" applyNumberFormat="1" applyFont="1" applyFill="1" applyBorder="1" applyAlignment="1">
      <alignment horizontal="center"/>
    </xf>
    <xf numFmtId="176" fontId="191" fillId="2" borderId="0" xfId="0" applyNumberFormat="1" applyFont="1" applyFill="1"/>
    <xf numFmtId="4" fontId="8" fillId="2" borderId="0" xfId="0" applyNumberFormat="1" applyFont="1" applyFill="1"/>
    <xf numFmtId="4" fontId="47" fillId="2" borderId="0" xfId="0" applyNumberFormat="1" applyFont="1" applyFill="1" applyBorder="1" applyAlignment="1">
      <alignment horizontal="center"/>
    </xf>
    <xf numFmtId="167" fontId="191" fillId="2" borderId="0" xfId="0" applyNumberFormat="1" applyFont="1" applyFill="1"/>
    <xf numFmtId="167" fontId="58" fillId="2" borderId="0" xfId="0" applyNumberFormat="1" applyFont="1" applyFill="1"/>
    <xf numFmtId="3" fontId="42" fillId="2" borderId="0" xfId="0" applyNumberFormat="1" applyFont="1" applyFill="1"/>
    <xf numFmtId="3" fontId="53" fillId="2" borderId="0" xfId="0" applyNumberFormat="1" applyFont="1" applyFill="1"/>
    <xf numFmtId="3" fontId="191" fillId="2" borderId="0" xfId="0" applyNumberFormat="1" applyFont="1" applyFill="1" applyBorder="1"/>
    <xf numFmtId="3" fontId="58" fillId="2" borderId="0" xfId="0" applyNumberFormat="1" applyFont="1" applyFill="1" applyBorder="1"/>
    <xf numFmtId="3" fontId="58" fillId="2" borderId="0" xfId="0" applyNumberFormat="1" applyFont="1" applyFill="1"/>
    <xf numFmtId="3" fontId="53" fillId="3" borderId="7" xfId="0" applyNumberFormat="1" applyFont="1" applyFill="1" applyBorder="1" applyAlignment="1">
      <alignment vertical="center" wrapText="1"/>
    </xf>
    <xf numFmtId="3" fontId="42" fillId="3" borderId="0" xfId="0" applyNumberFormat="1" applyFont="1" applyFill="1" applyBorder="1"/>
    <xf numFmtId="176" fontId="58" fillId="2" borderId="0" xfId="0" applyNumberFormat="1" applyFont="1" applyFill="1"/>
    <xf numFmtId="176" fontId="194" fillId="2" borderId="0" xfId="0" applyNumberFormat="1" applyFont="1" applyFill="1"/>
    <xf numFmtId="176" fontId="44" fillId="2" borderId="0" xfId="0" applyNumberFormat="1" applyFont="1" applyFill="1"/>
    <xf numFmtId="3" fontId="42" fillId="2" borderId="0" xfId="0" applyNumberFormat="1" applyFont="1" applyFill="1" applyBorder="1" applyAlignment="1">
      <alignment horizontal="left"/>
    </xf>
    <xf numFmtId="3" fontId="42" fillId="3" borderId="0" xfId="0" applyNumberFormat="1" applyFont="1" applyFill="1"/>
    <xf numFmtId="3" fontId="44" fillId="2" borderId="0" xfId="0" applyNumberFormat="1" applyFont="1" applyFill="1"/>
    <xf numFmtId="171" fontId="191" fillId="2" borderId="0" xfId="0" applyNumberFormat="1" applyFont="1" applyFill="1"/>
    <xf numFmtId="0" fontId="195" fillId="0" borderId="0" xfId="0" applyFont="1" applyAlignment="1"/>
    <xf numFmtId="3" fontId="62" fillId="2" borderId="0" xfId="0" applyNumberFormat="1" applyFont="1" applyFill="1"/>
    <xf numFmtId="176" fontId="143" fillId="2" borderId="0" xfId="0" applyNumberFormat="1" applyFont="1" applyFill="1" applyBorder="1" applyAlignment="1">
      <alignment vertical="center" wrapText="1"/>
    </xf>
    <xf numFmtId="4" fontId="47" fillId="3" borderId="0" xfId="0" applyNumberFormat="1" applyFont="1" applyFill="1"/>
    <xf numFmtId="176" fontId="190" fillId="2" borderId="0" xfId="0" applyNumberFormat="1" applyFont="1" applyFill="1"/>
    <xf numFmtId="176" fontId="195" fillId="0" borderId="0" xfId="0" applyNumberFormat="1" applyFont="1" applyAlignment="1">
      <alignment horizontal="left"/>
    </xf>
    <xf numFmtId="3" fontId="42" fillId="2" borderId="0" xfId="0" applyNumberFormat="1" applyFont="1" applyFill="1" applyBorder="1" applyAlignment="1">
      <alignment shrinkToFit="1"/>
    </xf>
    <xf numFmtId="4" fontId="191" fillId="2" borderId="0" xfId="0" applyNumberFormat="1" applyFont="1" applyFill="1"/>
    <xf numFmtId="3" fontId="192" fillId="2" borderId="0" xfId="0" applyNumberFormat="1" applyFont="1" applyFill="1" applyBorder="1"/>
    <xf numFmtId="3" fontId="50" fillId="3" borderId="0" xfId="0" applyNumberFormat="1" applyFont="1" applyFill="1" applyBorder="1"/>
    <xf numFmtId="3" fontId="42" fillId="2" borderId="0" xfId="0" applyNumberFormat="1" applyFont="1" applyFill="1" applyBorder="1"/>
    <xf numFmtId="3" fontId="58" fillId="3" borderId="3" xfId="0" applyNumberFormat="1" applyFont="1" applyFill="1" applyBorder="1" applyAlignment="1">
      <alignment horizontal="center" vertical="center" wrapText="1"/>
    </xf>
    <xf numFmtId="171" fontId="62" fillId="3" borderId="5" xfId="0" applyNumberFormat="1" applyFont="1" applyFill="1" applyBorder="1" applyAlignment="1">
      <alignment horizontal="center" vertical="center" wrapText="1"/>
    </xf>
    <xf numFmtId="167" fontId="42" fillId="3" borderId="54" xfId="0" applyNumberFormat="1" applyFont="1" applyFill="1" applyBorder="1" applyAlignment="1">
      <alignment vertical="center" wrapText="1"/>
    </xf>
    <xf numFmtId="167" fontId="42" fillId="3" borderId="7" xfId="0" applyNumberFormat="1" applyFont="1" applyFill="1" applyBorder="1" applyAlignment="1">
      <alignment vertical="center" wrapText="1"/>
    </xf>
    <xf numFmtId="3" fontId="62" fillId="3" borderId="5" xfId="0" applyNumberFormat="1" applyFont="1" applyFill="1" applyBorder="1" applyAlignment="1">
      <alignment horizontal="center" vertical="center" wrapText="1"/>
    </xf>
    <xf numFmtId="167" fontId="6" fillId="3" borderId="0" xfId="0" applyNumberFormat="1" applyFont="1" applyFill="1" applyBorder="1" applyAlignment="1">
      <alignment horizontal="center" vertical="center" wrapText="1"/>
    </xf>
    <xf numFmtId="3" fontId="53" fillId="3" borderId="0" xfId="0" applyNumberFormat="1" applyFont="1" applyFill="1" applyBorder="1"/>
    <xf numFmtId="171" fontId="6" fillId="3" borderId="0" xfId="0" applyNumberFormat="1" applyFont="1" applyFill="1" applyBorder="1" applyAlignment="1">
      <alignment horizontal="center" vertical="center" wrapText="1"/>
    </xf>
    <xf numFmtId="3" fontId="59" fillId="3" borderId="0" xfId="0" applyNumberFormat="1" applyFont="1" applyFill="1" applyBorder="1" applyAlignment="1">
      <alignment horizontal="center" vertical="center" wrapText="1"/>
    </xf>
    <xf numFmtId="4" fontId="6" fillId="3" borderId="0" xfId="0" applyNumberFormat="1" applyFont="1" applyFill="1" applyBorder="1" applyAlignment="1">
      <alignment horizontal="center" vertical="center" wrapText="1"/>
    </xf>
    <xf numFmtId="3" fontId="6" fillId="3" borderId="0" xfId="0" applyNumberFormat="1" applyFont="1" applyFill="1" applyBorder="1" applyAlignment="1">
      <alignment horizontal="center" vertical="center" wrapText="1"/>
    </xf>
    <xf numFmtId="3" fontId="192" fillId="3" borderId="0" xfId="0" applyNumberFormat="1" applyFont="1" applyFill="1" applyBorder="1" applyAlignment="1">
      <alignment horizontal="left" shrinkToFit="1"/>
    </xf>
    <xf numFmtId="3" fontId="63" fillId="3" borderId="0" xfId="0" applyNumberFormat="1" applyFont="1" applyFill="1" applyBorder="1" applyAlignment="1">
      <alignment horizontal="center" vertical="center"/>
    </xf>
    <xf numFmtId="3" fontId="63" fillId="3" borderId="0" xfId="0" applyNumberFormat="1" applyFont="1" applyFill="1" applyBorder="1" applyAlignment="1">
      <alignment vertical="center"/>
    </xf>
    <xf numFmtId="3" fontId="63" fillId="3" borderId="0" xfId="0" applyNumberFormat="1" applyFont="1" applyFill="1" applyBorder="1" applyAlignment="1">
      <alignment horizontal="center" vertical="center" wrapText="1"/>
    </xf>
    <xf numFmtId="3" fontId="61" fillId="3" borderId="0" xfId="0" applyNumberFormat="1" applyFont="1" applyFill="1" applyBorder="1"/>
    <xf numFmtId="3" fontId="57" fillId="3" borderId="0" xfId="0" applyNumberFormat="1" applyFont="1" applyFill="1" applyBorder="1" applyAlignment="1">
      <alignment horizontal="left" shrinkToFit="1"/>
    </xf>
    <xf numFmtId="3" fontId="45" fillId="3" borderId="0" xfId="0" applyNumberFormat="1" applyFont="1" applyFill="1" applyBorder="1"/>
    <xf numFmtId="3" fontId="6" fillId="3" borderId="0" xfId="0" applyNumberFormat="1" applyFont="1" applyFill="1"/>
    <xf numFmtId="3" fontId="42" fillId="3" borderId="0" xfId="0" applyNumberFormat="1" applyFont="1" applyFill="1" applyAlignment="1">
      <alignment horizontal="center"/>
    </xf>
    <xf numFmtId="0" fontId="66" fillId="0" borderId="0" xfId="23" applyBorder="1"/>
    <xf numFmtId="0" fontId="66" fillId="0" borderId="0" xfId="23"/>
    <xf numFmtId="0" fontId="145" fillId="0" borderId="62" xfId="23" applyFont="1" applyBorder="1"/>
    <xf numFmtId="0" fontId="62" fillId="0" borderId="0" xfId="23" applyFont="1" applyBorder="1" applyAlignment="1">
      <alignment vertical="center"/>
    </xf>
    <xf numFmtId="14" fontId="62" fillId="0" borderId="1" xfId="23" applyNumberFormat="1" applyFont="1" applyBorder="1" applyAlignment="1">
      <alignment horizontal="right" vertical="center"/>
    </xf>
    <xf numFmtId="49" fontId="62" fillId="0" borderId="1" xfId="23" applyNumberFormat="1" applyFont="1" applyBorder="1" applyAlignment="1">
      <alignment vertical="center"/>
    </xf>
    <xf numFmtId="0" fontId="145" fillId="0" borderId="67" xfId="23" applyFont="1" applyBorder="1"/>
    <xf numFmtId="0" fontId="145" fillId="0" borderId="0" xfId="23" applyFont="1" applyBorder="1"/>
    <xf numFmtId="0" fontId="145" fillId="2" borderId="0" xfId="23" applyFont="1" applyFill="1" applyBorder="1" applyAlignment="1">
      <alignment vertical="center"/>
    </xf>
    <xf numFmtId="0" fontId="145" fillId="0" borderId="0" xfId="23" applyFont="1"/>
    <xf numFmtId="1" fontId="54" fillId="2" borderId="65" xfId="23" applyNumberFormat="1" applyFont="1" applyFill="1" applyBorder="1" applyAlignment="1">
      <alignment horizontal="center" vertical="center"/>
    </xf>
    <xf numFmtId="10" fontId="54" fillId="0" borderId="0" xfId="23" applyNumberFormat="1" applyFont="1" applyFill="1" applyBorder="1" applyAlignment="1">
      <alignment vertical="center"/>
    </xf>
    <xf numFmtId="10" fontId="187" fillId="0" borderId="0" xfId="23" applyNumberFormat="1" applyFont="1" applyFill="1" applyBorder="1" applyAlignment="1">
      <alignment vertical="center"/>
    </xf>
    <xf numFmtId="1" fontId="54" fillId="2" borderId="124" xfId="23" applyNumberFormat="1" applyFont="1" applyFill="1" applyBorder="1" applyAlignment="1">
      <alignment horizontal="center" vertical="center"/>
    </xf>
    <xf numFmtId="0" fontId="58" fillId="0" borderId="0" xfId="23" applyFont="1" applyBorder="1" applyAlignment="1">
      <alignment horizontal="center" vertical="center"/>
    </xf>
    <xf numFmtId="0" fontId="53" fillId="0" borderId="0" xfId="23" applyFont="1" applyBorder="1" applyAlignment="1">
      <alignment horizontal="left" vertical="center"/>
    </xf>
    <xf numFmtId="0" fontId="30" fillId="0" borderId="0" xfId="23" applyFont="1" applyAlignment="1">
      <alignment vertical="center"/>
    </xf>
    <xf numFmtId="49" fontId="145" fillId="0" borderId="113" xfId="23" applyNumberFormat="1" applyFont="1" applyBorder="1"/>
    <xf numFmtId="1" fontId="54" fillId="2" borderId="68" xfId="23" applyNumberFormat="1" applyFont="1" applyFill="1" applyBorder="1" applyAlignment="1">
      <alignment horizontal="center" vertical="center"/>
    </xf>
    <xf numFmtId="10" fontId="54" fillId="0" borderId="8" xfId="23" applyNumberFormat="1" applyFont="1" applyFill="1" applyBorder="1" applyAlignment="1">
      <alignment vertical="center"/>
    </xf>
    <xf numFmtId="0" fontId="64" fillId="0" borderId="0" xfId="23" applyFont="1"/>
    <xf numFmtId="3" fontId="42" fillId="2" borderId="0" xfId="477" applyNumberFormat="1" applyFont="1" applyFill="1" applyBorder="1" applyAlignment="1">
      <alignment horizontal="center"/>
    </xf>
    <xf numFmtId="3" fontId="47" fillId="3" borderId="0" xfId="477" applyNumberFormat="1" applyFont="1" applyFill="1" applyBorder="1" applyAlignment="1">
      <alignment horizontal="center"/>
    </xf>
    <xf numFmtId="10" fontId="54" fillId="0" borderId="61" xfId="23" applyNumberFormat="1" applyFont="1" applyFill="1" applyBorder="1" applyAlignment="1">
      <alignment vertical="center"/>
    </xf>
    <xf numFmtId="0" fontId="145" fillId="0" borderId="0" xfId="0" applyFont="1" applyBorder="1" applyAlignment="1">
      <alignment vertical="center"/>
    </xf>
    <xf numFmtId="0" fontId="145" fillId="2" borderId="0" xfId="0" applyFont="1" applyFill="1" applyBorder="1" applyAlignment="1">
      <alignment vertical="center"/>
    </xf>
    <xf numFmtId="3" fontId="177" fillId="2" borderId="134" xfId="2" applyNumberFormat="1" applyFont="1" applyFill="1" applyBorder="1" applyAlignment="1">
      <alignment horizontal="right" vertical="center"/>
    </xf>
    <xf numFmtId="3" fontId="14" fillId="0" borderId="3" xfId="14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5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82" fillId="31" borderId="0" xfId="0" applyFont="1" applyFill="1" applyAlignment="1">
      <alignment horizontal="center"/>
    </xf>
    <xf numFmtId="0" fontId="176" fillId="31" borderId="0" xfId="0" applyFont="1" applyFill="1" applyAlignment="1">
      <alignment horizontal="center"/>
    </xf>
    <xf numFmtId="0" fontId="0" fillId="0" borderId="135" xfId="0" applyFont="1" applyBorder="1" applyAlignment="1">
      <alignment horizontal="center" vertical="center" wrapText="1"/>
    </xf>
    <xf numFmtId="0" fontId="0" fillId="0" borderId="133" xfId="0" applyFont="1" applyBorder="1" applyAlignment="1">
      <alignment horizontal="center" vertical="center" wrapText="1"/>
    </xf>
    <xf numFmtId="0" fontId="17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 wrapText="1"/>
    </xf>
    <xf numFmtId="9" fontId="172" fillId="0" borderId="132" xfId="0" applyNumberFormat="1" applyFont="1" applyBorder="1"/>
    <xf numFmtId="9" fontId="180" fillId="0" borderId="132" xfId="0" applyNumberFormat="1" applyFont="1" applyBorder="1"/>
    <xf numFmtId="9" fontId="0" fillId="0" borderId="0" xfId="0" applyNumberFormat="1" applyFont="1"/>
    <xf numFmtId="9" fontId="0" fillId="0" borderId="132" xfId="0" applyNumberFormat="1" applyFont="1" applyBorder="1"/>
    <xf numFmtId="9" fontId="0" fillId="0" borderId="0" xfId="0" applyNumberFormat="1" applyFont="1" applyFill="1"/>
    <xf numFmtId="9" fontId="180" fillId="0" borderId="132" xfId="301" applyNumberFormat="1" applyFont="1" applyFill="1" applyBorder="1" applyAlignment="1">
      <alignment vertical="center"/>
    </xf>
    <xf numFmtId="3" fontId="185" fillId="0" borderId="132" xfId="0" applyNumberFormat="1" applyFont="1" applyBorder="1"/>
    <xf numFmtId="3" fontId="185" fillId="0" borderId="0" xfId="0" applyNumberFormat="1" applyFont="1"/>
    <xf numFmtId="0" fontId="183" fillId="0" borderId="0" xfId="0" applyFont="1" applyFill="1" applyAlignment="1"/>
    <xf numFmtId="3" fontId="10" fillId="0" borderId="0" xfId="300" applyNumberFormat="1"/>
    <xf numFmtId="3" fontId="10" fillId="12" borderId="132" xfId="300" applyNumberFormat="1" applyFill="1" applyBorder="1"/>
    <xf numFmtId="0" fontId="186" fillId="0" borderId="0" xfId="0" applyFont="1" applyAlignment="1">
      <alignment vertical="top" wrapText="1"/>
    </xf>
    <xf numFmtId="0" fontId="202" fillId="0" borderId="0" xfId="0" applyFont="1" applyAlignment="1">
      <alignment vertical="center" wrapText="1"/>
    </xf>
    <xf numFmtId="0" fontId="202" fillId="0" borderId="0" xfId="0" applyFont="1" applyAlignment="1">
      <alignment vertical="top" wrapText="1"/>
    </xf>
    <xf numFmtId="0" fontId="0" fillId="0" borderId="0" xfId="0"/>
    <xf numFmtId="3" fontId="177" fillId="2" borderId="133" xfId="2" applyNumberFormat="1" applyFont="1" applyFill="1" applyBorder="1" applyAlignment="1">
      <alignment horizontal="right" vertical="center"/>
    </xf>
    <xf numFmtId="0" fontId="184" fillId="0" borderId="0" xfId="0" quotePrefix="1" applyFont="1" applyBorder="1"/>
    <xf numFmtId="3" fontId="73" fillId="0" borderId="0" xfId="2" applyNumberFormat="1" applyFont="1" applyAlignment="1">
      <alignment horizontal="center" vertical="center"/>
    </xf>
    <xf numFmtId="0" fontId="0" fillId="0" borderId="0" xfId="0" applyBorder="1" applyAlignment="1"/>
    <xf numFmtId="14" fontId="10" fillId="0" borderId="0" xfId="2" applyNumberFormat="1"/>
    <xf numFmtId="0" fontId="73" fillId="0" borderId="0" xfId="2" applyFont="1" applyAlignment="1">
      <alignment horizontal="center" vertical="center"/>
    </xf>
    <xf numFmtId="2" fontId="0" fillId="0" borderId="0" xfId="0" applyNumberFormat="1" applyBorder="1" applyAlignment="1"/>
    <xf numFmtId="176" fontId="73" fillId="0" borderId="0" xfId="2" applyNumberFormat="1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15" fillId="0" borderId="54" xfId="2" applyFont="1" applyBorder="1" applyAlignment="1">
      <alignment horizontal="center" vertical="center" wrapText="1"/>
    </xf>
    <xf numFmtId="0" fontId="15" fillId="0" borderId="3" xfId="2" applyFont="1" applyBorder="1" applyAlignment="1">
      <alignment horizontal="center" vertical="center" wrapText="1"/>
    </xf>
    <xf numFmtId="2" fontId="15" fillId="0" borderId="0" xfId="2" applyNumberFormat="1" applyFont="1" applyBorder="1" applyAlignment="1">
      <alignment vertical="center" wrapText="1"/>
    </xf>
    <xf numFmtId="2" fontId="14" fillId="0" borderId="0" xfId="80" applyNumberFormat="1" applyFont="1" applyBorder="1" applyAlignment="1">
      <alignment horizontal="center" vertical="center"/>
    </xf>
    <xf numFmtId="176" fontId="15" fillId="0" borderId="0" xfId="0" applyNumberFormat="1" applyFont="1" applyBorder="1" applyAlignment="1">
      <alignment horizontal="center" vertical="center"/>
    </xf>
    <xf numFmtId="174" fontId="10" fillId="0" borderId="0" xfId="2" applyNumberFormat="1"/>
    <xf numFmtId="0" fontId="15" fillId="0" borderId="3" xfId="2" applyFont="1" applyBorder="1" applyAlignment="1">
      <alignment vertical="center"/>
    </xf>
    <xf numFmtId="167" fontId="145" fillId="2" borderId="2" xfId="0" applyNumberFormat="1" applyFont="1" applyFill="1" applyBorder="1" applyAlignment="1">
      <alignment horizontal="center"/>
    </xf>
    <xf numFmtId="14" fontId="15" fillId="0" borderId="0" xfId="0" applyNumberFormat="1" applyFont="1" applyBorder="1" applyAlignment="1">
      <alignment horizontal="center" vertical="center"/>
    </xf>
    <xf numFmtId="3" fontId="15" fillId="0" borderId="0" xfId="0" applyNumberFormat="1" applyFont="1" applyBorder="1" applyAlignment="1">
      <alignment horizontal="center" vertical="center"/>
    </xf>
    <xf numFmtId="9" fontId="10" fillId="0" borderId="0" xfId="22" applyFont="1" applyAlignment="1"/>
    <xf numFmtId="3" fontId="203" fillId="0" borderId="0" xfId="2" applyNumberFormat="1" applyFont="1" applyAlignment="1">
      <alignment horizontal="center" vertical="center"/>
    </xf>
    <xf numFmtId="4" fontId="203" fillId="0" borderId="0" xfId="2" applyNumberFormat="1" applyFont="1" applyAlignment="1">
      <alignment horizontal="center" vertical="center"/>
    </xf>
    <xf numFmtId="3" fontId="14" fillId="0" borderId="7" xfId="14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9" fontId="15" fillId="0" borderId="73" xfId="22" applyNumberFormat="1" applyFont="1" applyBorder="1" applyAlignment="1">
      <alignment horizontal="center" vertical="center"/>
    </xf>
    <xf numFmtId="3" fontId="165" fillId="0" borderId="0" xfId="2" quotePrefix="1" applyNumberFormat="1" applyFont="1" applyFill="1" applyBorder="1" applyAlignment="1">
      <alignment horizontal="center" vertical="center" wrapText="1"/>
    </xf>
    <xf numFmtId="3" fontId="146" fillId="3" borderId="82" xfId="2" applyNumberFormat="1" applyFont="1" applyFill="1" applyBorder="1" applyAlignment="1">
      <alignment horizontal="center" vertical="center"/>
    </xf>
    <xf numFmtId="1" fontId="10" fillId="0" borderId="0" xfId="2" applyNumberFormat="1" applyFill="1" applyBorder="1" applyAlignment="1">
      <alignment horizontal="left" indent="1"/>
    </xf>
    <xf numFmtId="3" fontId="206" fillId="0" borderId="0" xfId="2" applyNumberFormat="1" applyFont="1" applyFill="1" applyBorder="1" applyAlignment="1">
      <alignment horizontal="right"/>
    </xf>
    <xf numFmtId="0" fontId="58" fillId="0" borderId="75" xfId="23" applyFont="1" applyBorder="1" applyAlignment="1">
      <alignment horizontal="center" vertical="center"/>
    </xf>
    <xf numFmtId="0" fontId="58" fillId="0" borderId="72" xfId="23" applyFont="1" applyBorder="1" applyAlignment="1">
      <alignment horizontal="center" vertical="center"/>
    </xf>
    <xf numFmtId="0" fontId="62" fillId="0" borderId="72" xfId="23" applyFont="1" applyBorder="1" applyAlignment="1">
      <alignment horizontal="center" vertical="center"/>
    </xf>
    <xf numFmtId="3" fontId="90" fillId="0" borderId="142" xfId="2" applyNumberFormat="1" applyFont="1" applyFill="1" applyBorder="1" applyAlignment="1">
      <alignment horizontal="right"/>
    </xf>
    <xf numFmtId="3" fontId="165" fillId="2" borderId="0" xfId="2" applyNumberFormat="1" applyFont="1" applyFill="1" applyBorder="1" applyAlignment="1">
      <alignment horizontal="center" vertical="center" wrapText="1"/>
    </xf>
    <xf numFmtId="3" fontId="208" fillId="3" borderId="0" xfId="2" quotePrefix="1" applyNumberFormat="1" applyFont="1" applyFill="1" applyBorder="1" applyAlignment="1">
      <alignment horizontal="center" vertical="center" wrapText="1"/>
    </xf>
    <xf numFmtId="0" fontId="90" fillId="0" borderId="138" xfId="2" applyFont="1" applyFill="1" applyBorder="1"/>
    <xf numFmtId="3" fontId="208" fillId="3" borderId="0" xfId="2" applyNumberFormat="1" applyFont="1" applyFill="1" applyBorder="1" applyAlignment="1">
      <alignment horizontal="center" vertical="center" wrapText="1"/>
    </xf>
    <xf numFmtId="3" fontId="90" fillId="0" borderId="140" xfId="2" applyNumberFormat="1" applyFont="1" applyFill="1" applyBorder="1" applyAlignment="1">
      <alignment horizontal="right"/>
    </xf>
    <xf numFmtId="168" fontId="14" fillId="0" borderId="0" xfId="2" applyNumberFormat="1" applyFont="1" applyFill="1" applyBorder="1" applyAlignment="1">
      <alignment horizontal="left" vertical="center"/>
    </xf>
    <xf numFmtId="0" fontId="10" fillId="33" borderId="0" xfId="2" applyFill="1"/>
    <xf numFmtId="0" fontId="17" fillId="33" borderId="0" xfId="2" applyFont="1" applyFill="1" applyAlignment="1">
      <alignment horizontal="left" vertical="center"/>
    </xf>
    <xf numFmtId="0" fontId="18" fillId="33" borderId="0" xfId="2" applyFont="1" applyFill="1" applyAlignment="1">
      <alignment vertical="center"/>
    </xf>
    <xf numFmtId="0" fontId="12" fillId="33" borderId="0" xfId="2" applyFont="1" applyFill="1" applyBorder="1" applyAlignment="1">
      <alignment horizontal="left" vertical="center" wrapText="1"/>
    </xf>
    <xf numFmtId="9" fontId="12" fillId="33" borderId="0" xfId="2" applyNumberFormat="1" applyFont="1" applyFill="1" applyBorder="1" applyAlignment="1">
      <alignment horizontal="center" vertical="center"/>
    </xf>
    <xf numFmtId="3" fontId="12" fillId="33" borderId="25" xfId="2" applyNumberFormat="1" applyFont="1" applyFill="1" applyBorder="1" applyAlignment="1">
      <alignment horizontal="center" vertical="center"/>
    </xf>
    <xf numFmtId="0" fontId="13" fillId="33" borderId="25" xfId="2" applyFont="1" applyFill="1" applyBorder="1" applyAlignment="1">
      <alignment horizontal="center" vertical="center"/>
    </xf>
    <xf numFmtId="3" fontId="12" fillId="33" borderId="31" xfId="2" applyNumberFormat="1" applyFont="1" applyFill="1" applyBorder="1" applyAlignment="1">
      <alignment horizontal="right" vertical="center"/>
    </xf>
    <xf numFmtId="3" fontId="13" fillId="33" borderId="40" xfId="2" applyNumberFormat="1" applyFont="1" applyFill="1" applyBorder="1" applyAlignment="1">
      <alignment horizontal="right" vertical="center"/>
    </xf>
    <xf numFmtId="3" fontId="12" fillId="33" borderId="34" xfId="2" applyNumberFormat="1" applyFont="1" applyFill="1" applyBorder="1" applyAlignment="1">
      <alignment horizontal="right" vertical="center"/>
    </xf>
    <xf numFmtId="3" fontId="13" fillId="33" borderId="33" xfId="2" applyNumberFormat="1" applyFont="1" applyFill="1" applyBorder="1" applyAlignment="1">
      <alignment horizontal="right" vertical="center"/>
    </xf>
    <xf numFmtId="3" fontId="13" fillId="33" borderId="34" xfId="2" applyNumberFormat="1" applyFont="1" applyFill="1" applyBorder="1" applyAlignment="1">
      <alignment horizontal="right" vertical="center"/>
    </xf>
    <xf numFmtId="3" fontId="12" fillId="33" borderId="47" xfId="2" applyNumberFormat="1" applyFont="1" applyFill="1" applyBorder="1" applyAlignment="1">
      <alignment horizontal="right" vertical="center"/>
    </xf>
    <xf numFmtId="3" fontId="12" fillId="33" borderId="0" xfId="2" applyNumberFormat="1" applyFont="1" applyFill="1" applyBorder="1" applyAlignment="1">
      <alignment horizontal="right" vertical="center"/>
    </xf>
    <xf numFmtId="3" fontId="12" fillId="33" borderId="15" xfId="2" applyNumberFormat="1" applyFont="1" applyFill="1" applyBorder="1" applyAlignment="1">
      <alignment horizontal="right" vertical="center"/>
    </xf>
    <xf numFmtId="0" fontId="12" fillId="33" borderId="0" xfId="4" applyFont="1" applyFill="1" applyBorder="1" applyAlignment="1">
      <alignment horizontal="left" vertical="center" wrapText="1"/>
    </xf>
    <xf numFmtId="0" fontId="14" fillId="33" borderId="0" xfId="2" applyFont="1" applyFill="1" applyBorder="1" applyAlignment="1">
      <alignment vertical="center"/>
    </xf>
    <xf numFmtId="3" fontId="8" fillId="33" borderId="50" xfId="2" applyNumberFormat="1" applyFont="1" applyFill="1" applyBorder="1"/>
    <xf numFmtId="0" fontId="33" fillId="33" borderId="0" xfId="4" applyFont="1" applyFill="1" applyBorder="1" applyAlignment="1">
      <alignment horizontal="left" vertical="center" wrapText="1"/>
    </xf>
    <xf numFmtId="0" fontId="22" fillId="2" borderId="0" xfId="4" applyFont="1" applyFill="1" applyBorder="1" applyAlignment="1">
      <alignment horizontal="left" vertical="center" wrapText="1"/>
    </xf>
    <xf numFmtId="0" fontId="147" fillId="3" borderId="0" xfId="2" applyFont="1" applyFill="1"/>
    <xf numFmtId="0" fontId="204" fillId="3" borderId="9" xfId="2" applyFont="1" applyFill="1" applyBorder="1" applyAlignment="1">
      <alignment vertical="center"/>
    </xf>
    <xf numFmtId="0" fontId="204" fillId="3" borderId="12" xfId="2" applyFont="1" applyFill="1" applyBorder="1" applyAlignment="1">
      <alignment vertical="center"/>
    </xf>
    <xf numFmtId="1" fontId="204" fillId="3" borderId="12" xfId="2" applyNumberFormat="1" applyFont="1" applyFill="1" applyBorder="1" applyAlignment="1">
      <alignment vertical="center"/>
    </xf>
    <xf numFmtId="1" fontId="210" fillId="3" borderId="14" xfId="2" applyNumberFormat="1" applyFont="1" applyFill="1" applyBorder="1" applyAlignment="1">
      <alignment vertical="center"/>
    </xf>
    <xf numFmtId="0" fontId="211" fillId="3" borderId="0" xfId="2" applyFont="1" applyFill="1" applyAlignment="1">
      <alignment horizontal="left" vertical="center"/>
    </xf>
    <xf numFmtId="0" fontId="212" fillId="3" borderId="0" xfId="2" applyFont="1" applyFill="1" applyAlignment="1">
      <alignment vertical="center"/>
    </xf>
    <xf numFmtId="0" fontId="23" fillId="3" borderId="0" xfId="2" applyFont="1" applyFill="1" applyBorder="1" applyAlignment="1">
      <alignment horizontal="left" vertical="center" wrapText="1"/>
    </xf>
    <xf numFmtId="3" fontId="23" fillId="4" borderId="12" xfId="2" applyNumberFormat="1" applyFont="1" applyFill="1" applyBorder="1" applyAlignment="1">
      <alignment horizontal="center" vertical="center"/>
    </xf>
    <xf numFmtId="0" fontId="22" fillId="0" borderId="17" xfId="2" applyFont="1" applyFill="1" applyBorder="1" applyAlignment="1">
      <alignment horizontal="center" vertical="center"/>
    </xf>
    <xf numFmtId="3" fontId="23" fillId="2" borderId="27" xfId="2" applyNumberFormat="1" applyFont="1" applyFill="1" applyBorder="1" applyAlignment="1">
      <alignment horizontal="right" vertical="center"/>
    </xf>
    <xf numFmtId="3" fontId="22" fillId="5" borderId="33" xfId="2" applyNumberFormat="1" applyFont="1" applyFill="1" applyBorder="1" applyAlignment="1">
      <alignment horizontal="right" vertical="center"/>
    </xf>
    <xf numFmtId="3" fontId="23" fillId="2" borderId="33" xfId="2" applyNumberFormat="1" applyFont="1" applyFill="1" applyBorder="1" applyAlignment="1">
      <alignment horizontal="right" vertical="center"/>
    </xf>
    <xf numFmtId="3" fontId="23" fillId="0" borderId="33" xfId="2" applyNumberFormat="1" applyFont="1" applyFill="1" applyBorder="1" applyAlignment="1">
      <alignment horizontal="right" vertical="center"/>
    </xf>
    <xf numFmtId="3" fontId="23" fillId="7" borderId="34" xfId="2" applyNumberFormat="1" applyFont="1" applyFill="1" applyBorder="1" applyAlignment="1">
      <alignment horizontal="right" vertical="center"/>
    </xf>
    <xf numFmtId="3" fontId="23" fillId="7" borderId="33" xfId="2" applyNumberFormat="1" applyFont="1" applyFill="1" applyBorder="1" applyAlignment="1">
      <alignment horizontal="right" vertical="center"/>
    </xf>
    <xf numFmtId="3" fontId="213" fillId="4" borderId="0" xfId="2" applyNumberFormat="1" applyFont="1" applyFill="1" applyBorder="1" applyAlignment="1">
      <alignment horizontal="center" vertical="center"/>
    </xf>
    <xf numFmtId="3" fontId="213" fillId="4" borderId="12" xfId="2" applyNumberFormat="1" applyFont="1" applyFill="1" applyBorder="1" applyAlignment="1">
      <alignment horizontal="center" vertical="center"/>
    </xf>
    <xf numFmtId="3" fontId="213" fillId="4" borderId="14" xfId="2" applyNumberFormat="1" applyFont="1" applyFill="1" applyBorder="1" applyAlignment="1">
      <alignment horizontal="center" vertical="center"/>
    </xf>
    <xf numFmtId="3" fontId="23" fillId="0" borderId="0" xfId="2" applyNumberFormat="1" applyFont="1" applyFill="1" applyBorder="1" applyAlignment="1">
      <alignment horizontal="right" vertical="center"/>
    </xf>
    <xf numFmtId="0" fontId="204" fillId="3" borderId="0" xfId="2" applyFont="1" applyFill="1" applyBorder="1" applyAlignment="1">
      <alignment horizontal="left" vertical="center"/>
    </xf>
    <xf numFmtId="0" fontId="204" fillId="3" borderId="0" xfId="2" applyFont="1" applyFill="1" applyBorder="1" applyAlignment="1">
      <alignment vertical="center"/>
    </xf>
    <xf numFmtId="3" fontId="191" fillId="3" borderId="50" xfId="2" applyNumberFormat="1" applyFont="1" applyFill="1" applyBorder="1"/>
    <xf numFmtId="0" fontId="147" fillId="0" borderId="0" xfId="2" applyFont="1"/>
    <xf numFmtId="0" fontId="214" fillId="0" borderId="0" xfId="2" applyFont="1" applyFill="1" applyBorder="1" applyAlignment="1">
      <alignment horizontal="center" vertical="center" wrapText="1"/>
    </xf>
    <xf numFmtId="0" fontId="64" fillId="0" borderId="113" xfId="23" applyFont="1" applyFill="1" applyBorder="1" applyAlignment="1">
      <alignment horizontal="center" vertical="center"/>
    </xf>
    <xf numFmtId="0" fontId="64" fillId="0" borderId="71" xfId="23" applyFont="1" applyFill="1" applyBorder="1" applyAlignment="1">
      <alignment horizontal="center" vertical="center"/>
    </xf>
    <xf numFmtId="0" fontId="64" fillId="0" borderId="70" xfId="23" applyFont="1" applyFill="1" applyBorder="1" applyAlignment="1">
      <alignment horizontal="center" vertical="center"/>
    </xf>
    <xf numFmtId="9" fontId="62" fillId="28" borderId="65" xfId="24" applyFont="1" applyFill="1" applyBorder="1" applyAlignment="1">
      <alignment horizontal="center"/>
    </xf>
    <xf numFmtId="0" fontId="145" fillId="0" borderId="143" xfId="23" applyFont="1" applyBorder="1"/>
    <xf numFmtId="1" fontId="54" fillId="7" borderId="58" xfId="23" applyNumberFormat="1" applyFont="1" applyFill="1" applyBorder="1" applyAlignment="1">
      <alignment horizontal="center"/>
    </xf>
    <xf numFmtId="1" fontId="54" fillId="0" borderId="113" xfId="23" applyNumberFormat="1" applyFont="1" applyBorder="1" applyAlignment="1" applyProtection="1">
      <alignment horizontal="center" vertical="center"/>
    </xf>
    <xf numFmtId="1" fontId="54" fillId="0" borderId="61" xfId="23" applyNumberFormat="1" applyFont="1" applyFill="1" applyBorder="1" applyAlignment="1">
      <alignment horizontal="center" vertical="center"/>
    </xf>
    <xf numFmtId="1" fontId="54" fillId="0" borderId="143" xfId="23" applyNumberFormat="1" applyFont="1" applyBorder="1" applyAlignment="1" applyProtection="1">
      <alignment horizontal="center" vertical="center"/>
    </xf>
    <xf numFmtId="1" fontId="54" fillId="7" borderId="73" xfId="23" applyNumberFormat="1" applyFont="1" applyFill="1" applyBorder="1" applyAlignment="1">
      <alignment horizontal="center" vertical="center"/>
    </xf>
    <xf numFmtId="1" fontId="54" fillId="0" borderId="59" xfId="23" applyNumberFormat="1" applyFont="1" applyFill="1" applyBorder="1" applyAlignment="1">
      <alignment horizontal="center" vertical="center"/>
    </xf>
    <xf numFmtId="0" fontId="62" fillId="0" borderId="143" xfId="23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3" fontId="216" fillId="0" borderId="0" xfId="2" applyNumberFormat="1" applyFont="1" applyFill="1" applyBorder="1" applyAlignment="1">
      <alignment horizontal="center" vertical="center" wrapText="1"/>
    </xf>
    <xf numFmtId="3" fontId="62" fillId="3" borderId="0" xfId="477" applyNumberFormat="1" applyFont="1" applyFill="1" applyBorder="1" applyAlignment="1">
      <alignment horizontal="center" vertical="center"/>
    </xf>
    <xf numFmtId="3" fontId="53" fillId="3" borderId="6" xfId="0" applyNumberFormat="1" applyFont="1" applyFill="1" applyBorder="1" applyAlignment="1">
      <alignment horizontal="left"/>
    </xf>
    <xf numFmtId="3" fontId="53" fillId="3" borderId="7" xfId="0" applyNumberFormat="1" applyFont="1" applyFill="1" applyBorder="1" applyAlignment="1">
      <alignment horizontal="left"/>
    </xf>
    <xf numFmtId="3" fontId="6" fillId="3" borderId="0" xfId="0" applyNumberFormat="1" applyFont="1" applyFill="1" applyBorder="1" applyAlignment="1">
      <alignment horizontal="center"/>
    </xf>
    <xf numFmtId="3" fontId="42" fillId="3" borderId="54" xfId="0" applyNumberFormat="1" applyFont="1" applyFill="1" applyBorder="1" applyAlignment="1">
      <alignment horizontal="left" vertical="center" wrapText="1"/>
    </xf>
    <xf numFmtId="3" fontId="42" fillId="3" borderId="7" xfId="0" applyNumberFormat="1" applyFont="1" applyFill="1" applyBorder="1" applyAlignment="1">
      <alignment horizontal="left" vertical="center" wrapText="1"/>
    </xf>
    <xf numFmtId="3" fontId="53" fillId="3" borderId="54" xfId="0" applyNumberFormat="1" applyFont="1" applyFill="1" applyBorder="1" applyAlignment="1">
      <alignment horizontal="left"/>
    </xf>
    <xf numFmtId="3" fontId="145" fillId="2" borderId="7" xfId="0" applyNumberFormat="1" applyFont="1" applyFill="1" applyBorder="1" applyAlignment="1">
      <alignment horizontal="center"/>
    </xf>
    <xf numFmtId="3" fontId="8" fillId="2" borderId="0" xfId="0" applyNumberFormat="1" applyFont="1" applyFill="1" applyAlignment="1">
      <alignment horizontal="center"/>
    </xf>
    <xf numFmtId="3" fontId="58" fillId="2" borderId="0" xfId="0" applyNumberFormat="1" applyFont="1" applyFill="1" applyBorder="1" applyAlignment="1">
      <alignment horizontal="center"/>
    </xf>
    <xf numFmtId="3" fontId="143" fillId="3" borderId="54" xfId="0" applyNumberFormat="1" applyFont="1" applyFill="1" applyBorder="1" applyAlignment="1">
      <alignment horizontal="center" vertical="center" wrapText="1"/>
    </xf>
    <xf numFmtId="3" fontId="143" fillId="3" borderId="7" xfId="0" applyNumberFormat="1" applyFont="1" applyFill="1" applyBorder="1" applyAlignment="1">
      <alignment horizontal="center" vertical="center" wrapText="1"/>
    </xf>
    <xf numFmtId="3" fontId="42" fillId="2" borderId="0" xfId="0" applyNumberFormat="1" applyFont="1" applyFill="1" applyBorder="1" applyAlignment="1">
      <alignment horizontal="left" shrinkToFit="1"/>
    </xf>
    <xf numFmtId="3" fontId="59" fillId="3" borderId="62" xfId="0" applyNumberFormat="1" applyFont="1" applyFill="1" applyBorder="1" applyAlignment="1">
      <alignment horizontal="left"/>
    </xf>
    <xf numFmtId="3" fontId="59" fillId="3" borderId="0" xfId="0" applyNumberFormat="1" applyFont="1" applyFill="1" applyBorder="1" applyAlignment="1">
      <alignment horizontal="left"/>
    </xf>
    <xf numFmtId="3" fontId="59" fillId="3" borderId="67" xfId="0" applyNumberFormat="1" applyFont="1" applyFill="1" applyBorder="1" applyAlignment="1">
      <alignment horizontal="left"/>
    </xf>
    <xf numFmtId="176" fontId="143" fillId="2" borderId="0" xfId="0" applyNumberFormat="1" applyFont="1" applyFill="1" applyBorder="1" applyAlignment="1">
      <alignment horizontal="center" vertical="center" wrapText="1"/>
    </xf>
    <xf numFmtId="3" fontId="143" fillId="2" borderId="0" xfId="0" applyNumberFormat="1" applyFont="1" applyFill="1" applyBorder="1" applyAlignment="1">
      <alignment horizontal="center" vertical="center" wrapText="1"/>
    </xf>
    <xf numFmtId="3" fontId="143" fillId="2" borderId="0" xfId="0" applyNumberFormat="1" applyFont="1" applyFill="1" applyBorder="1" applyAlignment="1">
      <alignment horizontal="center" vertical="center"/>
    </xf>
    <xf numFmtId="176" fontId="42" fillId="2" borderId="0" xfId="0" applyNumberFormat="1" applyFont="1" applyFill="1" applyBorder="1" applyAlignment="1">
      <alignment horizontal="left" shrinkToFit="1"/>
    </xf>
    <xf numFmtId="0" fontId="195" fillId="0" borderId="0" xfId="0" applyFont="1" applyAlignment="1">
      <alignment horizontal="left"/>
    </xf>
    <xf numFmtId="3" fontId="62" fillId="2" borderId="0" xfId="477" applyNumberFormat="1" applyFont="1" applyFill="1" applyBorder="1" applyAlignment="1">
      <alignment horizontal="center"/>
    </xf>
    <xf numFmtId="3" fontId="192" fillId="2" borderId="0" xfId="0" applyNumberFormat="1" applyFont="1" applyFill="1" applyBorder="1" applyAlignment="1">
      <alignment horizontal="left" shrinkToFit="1"/>
    </xf>
    <xf numFmtId="4" fontId="193" fillId="2" borderId="0" xfId="0" applyNumberFormat="1" applyFont="1" applyFill="1" applyBorder="1" applyAlignment="1">
      <alignment horizontal="left" shrinkToFit="1"/>
    </xf>
    <xf numFmtId="3" fontId="62" fillId="2" borderId="0" xfId="0" applyNumberFormat="1" applyFont="1" applyFill="1" applyBorder="1" applyAlignment="1">
      <alignment horizontal="center" vertical="center" wrapText="1"/>
    </xf>
    <xf numFmtId="3" fontId="196" fillId="3" borderId="0" xfId="0" applyNumberFormat="1" applyFont="1" applyFill="1" applyBorder="1" applyAlignment="1">
      <alignment horizontal="center"/>
    </xf>
    <xf numFmtId="3" fontId="62" fillId="3" borderId="0" xfId="0" applyNumberFormat="1" applyFont="1" applyFill="1" applyBorder="1" applyAlignment="1">
      <alignment horizontal="center"/>
    </xf>
    <xf numFmtId="3" fontId="59" fillId="3" borderId="0" xfId="0" applyNumberFormat="1" applyFont="1" applyFill="1" applyBorder="1" applyAlignment="1">
      <alignment horizontal="center" vertical="center"/>
    </xf>
    <xf numFmtId="0" fontId="54" fillId="0" borderId="0" xfId="23" applyFont="1" applyBorder="1" applyAlignment="1">
      <alignment horizontal="center" vertical="center"/>
    </xf>
    <xf numFmtId="0" fontId="64" fillId="0" borderId="71" xfId="23" applyFont="1" applyBorder="1" applyAlignment="1">
      <alignment horizontal="center" vertical="center"/>
    </xf>
    <xf numFmtId="1" fontId="54" fillId="0" borderId="72" xfId="23" applyNumberFormat="1" applyFont="1" applyFill="1" applyBorder="1" applyAlignment="1">
      <alignment horizontal="center" vertical="center"/>
    </xf>
    <xf numFmtId="9" fontId="62" fillId="28" borderId="152" xfId="23" applyNumberFormat="1" applyFont="1" applyFill="1" applyBorder="1" applyAlignment="1">
      <alignment horizontal="center"/>
    </xf>
    <xf numFmtId="0" fontId="145" fillId="0" borderId="153" xfId="23" applyFont="1" applyBorder="1"/>
    <xf numFmtId="9" fontId="62" fillId="28" borderId="154" xfId="23" applyNumberFormat="1" applyFont="1" applyFill="1" applyBorder="1" applyAlignment="1">
      <alignment horizontal="center"/>
    </xf>
    <xf numFmtId="0" fontId="53" fillId="0" borderId="155" xfId="23" applyFont="1" applyBorder="1" applyAlignment="1">
      <alignment horizontal="center" vertical="center"/>
    </xf>
    <xf numFmtId="0" fontId="53" fillId="0" borderId="155" xfId="23" applyFont="1" applyFill="1" applyBorder="1" applyAlignment="1">
      <alignment horizontal="center" vertical="center"/>
    </xf>
    <xf numFmtId="0" fontId="53" fillId="0" borderId="154" xfId="23" applyFont="1" applyBorder="1" applyAlignment="1">
      <alignment horizontal="center" vertical="center"/>
    </xf>
    <xf numFmtId="1" fontId="54" fillId="2" borderId="147" xfId="23" applyNumberFormat="1" applyFont="1" applyFill="1" applyBorder="1" applyAlignment="1">
      <alignment horizontal="center" vertical="center"/>
    </xf>
    <xf numFmtId="1" fontId="54" fillId="7" borderId="147" xfId="23" applyNumberFormat="1" applyFont="1" applyFill="1" applyBorder="1" applyAlignment="1">
      <alignment horizontal="center" vertical="center"/>
    </xf>
    <xf numFmtId="1" fontId="54" fillId="2" borderId="152" xfId="23" applyNumberFormat="1" applyFont="1" applyFill="1" applyBorder="1" applyAlignment="1">
      <alignment horizontal="center" vertical="center"/>
    </xf>
    <xf numFmtId="1" fontId="54" fillId="0" borderId="147" xfId="23" applyNumberFormat="1" applyFont="1" applyFill="1" applyBorder="1" applyAlignment="1" applyProtection="1">
      <alignment horizontal="center" vertical="center"/>
    </xf>
    <xf numFmtId="172" fontId="54" fillId="0" borderId="147" xfId="23" applyNumberFormat="1" applyFont="1" applyBorder="1" applyAlignment="1">
      <alignment horizontal="center" vertical="center"/>
    </xf>
    <xf numFmtId="1" fontId="54" fillId="0" borderId="151" xfId="23" applyNumberFormat="1" applyFont="1" applyFill="1" applyBorder="1" applyAlignment="1">
      <alignment horizontal="center" vertical="center"/>
    </xf>
    <xf numFmtId="10" fontId="54" fillId="0" borderId="151" xfId="23" applyNumberFormat="1" applyFont="1" applyFill="1" applyBorder="1" applyAlignment="1">
      <alignment vertical="center"/>
    </xf>
    <xf numFmtId="0" fontId="62" fillId="0" borderId="147" xfId="23" applyFont="1" applyBorder="1" applyAlignment="1">
      <alignment horizontal="left" vertical="center"/>
    </xf>
    <xf numFmtId="1" fontId="54" fillId="0" borderId="147" xfId="23" applyNumberFormat="1" applyFont="1" applyBorder="1" applyAlignment="1">
      <alignment horizontal="center" vertical="center"/>
    </xf>
    <xf numFmtId="0" fontId="53" fillId="0" borderId="147" xfId="23" applyFont="1" applyBorder="1" applyAlignment="1">
      <alignment vertical="center"/>
    </xf>
    <xf numFmtId="1" fontId="54" fillId="0" borderId="156" xfId="23" applyNumberFormat="1" applyFont="1" applyBorder="1" applyAlignment="1" applyProtection="1">
      <alignment horizontal="center" vertical="center"/>
    </xf>
    <xf numFmtId="0" fontId="67" fillId="0" borderId="0" xfId="23" applyFont="1" applyFill="1" applyBorder="1" applyAlignment="1">
      <alignment vertical="center"/>
    </xf>
    <xf numFmtId="0" fontId="14" fillId="3" borderId="0" xfId="2" applyFont="1" applyFill="1" applyBorder="1" applyAlignment="1">
      <alignment horizontal="left" vertical="center"/>
    </xf>
    <xf numFmtId="0" fontId="127" fillId="0" borderId="81" xfId="2" applyFont="1" applyFill="1" applyBorder="1" applyAlignment="1">
      <alignment horizontal="center" vertical="center"/>
    </xf>
    <xf numFmtId="0" fontId="16" fillId="0" borderId="0" xfId="2" applyFont="1" applyFill="1" applyBorder="1" applyAlignment="1" applyProtection="1">
      <alignment horizontal="center" vertical="center"/>
      <protection hidden="1"/>
    </xf>
    <xf numFmtId="0" fontId="111" fillId="0" borderId="0" xfId="2" applyFont="1" applyFill="1" applyBorder="1" applyAlignment="1" applyProtection="1">
      <alignment horizontal="center" vertical="center" textRotation="90"/>
      <protection hidden="1"/>
    </xf>
    <xf numFmtId="0" fontId="89" fillId="0" borderId="0" xfId="2" applyFont="1" applyFill="1" applyBorder="1" applyAlignment="1">
      <alignment horizontal="center" vertical="center" wrapText="1"/>
    </xf>
    <xf numFmtId="0" fontId="217" fillId="0" borderId="0" xfId="2" applyFont="1" applyFill="1" applyBorder="1" applyAlignment="1">
      <alignment horizontal="center" vertical="center" wrapText="1"/>
    </xf>
    <xf numFmtId="3" fontId="91" fillId="0" borderId="147" xfId="2" applyNumberFormat="1" applyFont="1" applyFill="1" applyBorder="1" applyAlignment="1">
      <alignment horizontal="right"/>
    </xf>
    <xf numFmtId="3" fontId="90" fillId="0" borderId="148" xfId="2" applyNumberFormat="1" applyFont="1" applyFill="1" applyBorder="1" applyAlignment="1">
      <alignment horizontal="right"/>
    </xf>
    <xf numFmtId="3" fontId="165" fillId="3" borderId="0" xfId="2" applyNumberFormat="1" applyFont="1" applyFill="1" applyBorder="1" applyAlignment="1">
      <alignment horizontal="center" vertical="center" wrapText="1"/>
    </xf>
    <xf numFmtId="3" fontId="165" fillId="3" borderId="0" xfId="2" quotePrefix="1" applyNumberFormat="1" applyFont="1" applyFill="1" applyBorder="1" applyAlignment="1">
      <alignment horizontal="center" vertical="center" wrapText="1"/>
    </xf>
    <xf numFmtId="3" fontId="207" fillId="3" borderId="0" xfId="2" quotePrefix="1" applyNumberFormat="1" applyFont="1" applyFill="1" applyBorder="1" applyAlignment="1">
      <alignment horizontal="center" vertical="center" wrapText="1"/>
    </xf>
    <xf numFmtId="3" fontId="90" fillId="0" borderId="147" xfId="2" applyNumberFormat="1" applyFont="1" applyFill="1" applyBorder="1" applyAlignment="1">
      <alignment horizontal="right"/>
    </xf>
    <xf numFmtId="3" fontId="218" fillId="3" borderId="0" xfId="2" quotePrefix="1" applyNumberFormat="1" applyFont="1" applyFill="1" applyBorder="1" applyAlignment="1">
      <alignment horizontal="center" vertical="center" wrapText="1"/>
    </xf>
    <xf numFmtId="1" fontId="90" fillId="0" borderId="155" xfId="2" applyNumberFormat="1" applyFont="1" applyFill="1" applyBorder="1" applyAlignment="1">
      <alignment horizontal="right"/>
    </xf>
    <xf numFmtId="3" fontId="219" fillId="3" borderId="0" xfId="2" quotePrefix="1" applyNumberFormat="1" applyFont="1" applyFill="1" applyBorder="1" applyAlignment="1">
      <alignment horizontal="center" vertical="center" wrapText="1"/>
    </xf>
    <xf numFmtId="3" fontId="165" fillId="2" borderId="0" xfId="2" quotePrefix="1" applyNumberFormat="1" applyFont="1" applyFill="1" applyBorder="1" applyAlignment="1">
      <alignment horizontal="center" vertical="center" wrapText="1"/>
    </xf>
    <xf numFmtId="3" fontId="207" fillId="3" borderId="0" xfId="2" applyNumberFormat="1" applyFont="1" applyFill="1" applyBorder="1" applyAlignment="1">
      <alignment horizontal="center" vertical="center" wrapText="1"/>
    </xf>
    <xf numFmtId="3" fontId="220" fillId="0" borderId="0" xfId="2" applyNumberFormat="1" applyFont="1" applyFill="1" applyAlignment="1"/>
    <xf numFmtId="3" fontId="221" fillId="0" borderId="0" xfId="2" applyNumberFormat="1" applyFont="1" applyFill="1" applyBorder="1" applyAlignment="1">
      <alignment horizontal="center" vertical="center" wrapText="1"/>
    </xf>
    <xf numFmtId="0" fontId="98" fillId="0" borderId="155" xfId="2" applyFont="1" applyFill="1" applyBorder="1" applyAlignment="1">
      <alignment horizontal="center" vertical="center" wrapText="1"/>
    </xf>
    <xf numFmtId="1" fontId="215" fillId="0" borderId="0" xfId="2" applyNumberFormat="1" applyFont="1" applyFill="1" applyBorder="1"/>
    <xf numFmtId="3" fontId="146" fillId="0" borderId="78" xfId="2" applyNumberFormat="1" applyFont="1" applyFill="1" applyBorder="1" applyAlignment="1">
      <alignment horizontal="right"/>
    </xf>
    <xf numFmtId="3" fontId="146" fillId="0" borderId="147" xfId="2" applyNumberFormat="1" applyFont="1" applyFill="1" applyBorder="1" applyAlignment="1">
      <alignment horizontal="right"/>
    </xf>
    <xf numFmtId="167" fontId="146" fillId="0" borderId="147" xfId="2" applyNumberFormat="1" applyFont="1" applyFill="1" applyBorder="1" applyAlignment="1">
      <alignment horizontal="right"/>
    </xf>
    <xf numFmtId="3" fontId="90" fillId="0" borderId="157" xfId="2" applyNumberFormat="1" applyFont="1" applyFill="1" applyBorder="1" applyAlignment="1">
      <alignment horizontal="right"/>
    </xf>
    <xf numFmtId="3" fontId="90" fillId="0" borderId="152" xfId="2" applyNumberFormat="1" applyFont="1" applyFill="1" applyBorder="1" applyAlignment="1">
      <alignment horizontal="right"/>
    </xf>
    <xf numFmtId="3" fontId="222" fillId="0" borderId="0" xfId="2" applyNumberFormat="1" applyFont="1" applyFill="1" applyBorder="1" applyAlignment="1">
      <alignment horizontal="right"/>
    </xf>
    <xf numFmtId="1" fontId="223" fillId="0" borderId="0" xfId="2" applyNumberFormat="1" applyFont="1" applyFill="1" applyBorder="1"/>
    <xf numFmtId="3" fontId="209" fillId="0" borderId="147" xfId="2" applyNumberFormat="1" applyFont="1" applyFill="1" applyBorder="1" applyAlignment="1">
      <alignment horizontal="right"/>
    </xf>
    <xf numFmtId="3" fontId="90" fillId="0" borderId="147" xfId="2" applyNumberFormat="1" applyFont="1" applyFill="1" applyBorder="1" applyAlignment="1">
      <alignment horizontal="right" vertical="center"/>
    </xf>
    <xf numFmtId="3" fontId="90" fillId="2" borderId="147" xfId="2" applyNumberFormat="1" applyFont="1" applyFill="1" applyBorder="1" applyAlignment="1">
      <alignment horizontal="right"/>
    </xf>
    <xf numFmtId="3" fontId="90" fillId="0" borderId="155" xfId="2" applyNumberFormat="1" applyFont="1" applyFill="1" applyBorder="1" applyAlignment="1">
      <alignment horizontal="right"/>
    </xf>
    <xf numFmtId="4" fontId="90" fillId="0" borderId="147" xfId="2" applyNumberFormat="1" applyFont="1" applyFill="1" applyBorder="1" applyAlignment="1">
      <alignment horizontal="right"/>
    </xf>
    <xf numFmtId="3" fontId="90" fillId="3" borderId="152" xfId="2" applyNumberFormat="1" applyFont="1" applyFill="1" applyBorder="1" applyAlignment="1">
      <alignment horizontal="right"/>
    </xf>
    <xf numFmtId="177" fontId="90" fillId="0" borderId="147" xfId="2" applyNumberFormat="1" applyFont="1" applyFill="1" applyBorder="1" applyAlignment="1">
      <alignment horizontal="left" indent="1"/>
    </xf>
    <xf numFmtId="177" fontId="90" fillId="0" borderId="147" xfId="2" applyNumberFormat="1" applyFont="1" applyFill="1" applyBorder="1" applyAlignment="1">
      <alignment horizontal="right"/>
    </xf>
    <xf numFmtId="2" fontId="90" fillId="0" borderId="147" xfId="2" applyNumberFormat="1" applyFont="1" applyFill="1" applyBorder="1" applyAlignment="1">
      <alignment horizontal="center"/>
    </xf>
    <xf numFmtId="177" fontId="90" fillId="0" borderId="87" xfId="2" applyNumberFormat="1" applyFont="1" applyFill="1" applyBorder="1" applyAlignment="1"/>
    <xf numFmtId="3" fontId="90" fillId="0" borderId="159" xfId="2" applyNumberFormat="1" applyFont="1" applyFill="1" applyBorder="1" applyAlignment="1">
      <alignment horizontal="right"/>
    </xf>
    <xf numFmtId="1" fontId="90" fillId="0" borderId="149" xfId="2" applyNumberFormat="1" applyFont="1" applyFill="1" applyBorder="1" applyAlignment="1">
      <alignment horizontal="right"/>
    </xf>
    <xf numFmtId="2" fontId="90" fillId="0" borderId="147" xfId="2" applyNumberFormat="1" applyFont="1" applyFill="1" applyBorder="1" applyAlignment="1">
      <alignment horizontal="right"/>
    </xf>
    <xf numFmtId="3" fontId="90" fillId="0" borderId="150" xfId="2" applyNumberFormat="1" applyFont="1" applyFill="1" applyBorder="1" applyAlignment="1">
      <alignment horizontal="right"/>
    </xf>
    <xf numFmtId="1" fontId="90" fillId="2" borderId="149" xfId="2" applyNumberFormat="1" applyFont="1" applyFill="1" applyBorder="1" applyAlignment="1">
      <alignment horizontal="right"/>
    </xf>
    <xf numFmtId="1" fontId="90" fillId="0" borderId="158" xfId="2" applyNumberFormat="1" applyFont="1" applyFill="1" applyBorder="1" applyAlignment="1">
      <alignment horizontal="right"/>
    </xf>
    <xf numFmtId="2" fontId="90" fillId="0" borderId="155" xfId="2" applyNumberFormat="1" applyFont="1" applyFill="1" applyBorder="1" applyAlignment="1">
      <alignment horizontal="right"/>
    </xf>
    <xf numFmtId="3" fontId="224" fillId="3" borderId="0" xfId="2" applyNumberFormat="1" applyFont="1" applyFill="1" applyBorder="1" applyAlignment="1">
      <alignment horizontal="center"/>
    </xf>
    <xf numFmtId="0" fontId="205" fillId="3" borderId="0" xfId="2" applyFont="1" applyFill="1" applyBorder="1"/>
    <xf numFmtId="0" fontId="77" fillId="3" borderId="0" xfId="2" applyFont="1" applyFill="1" applyBorder="1" applyAlignment="1">
      <alignment horizontal="left" vertical="center"/>
    </xf>
    <xf numFmtId="0" fontId="10" fillId="0" borderId="146" xfId="2" applyFill="1" applyBorder="1" applyAlignment="1">
      <alignment horizontal="left" vertical="center"/>
    </xf>
    <xf numFmtId="0" fontId="10" fillId="0" borderId="0" xfId="2"/>
    <xf numFmtId="0" fontId="14" fillId="0" borderId="3" xfId="2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28" fillId="0" borderId="0" xfId="14" applyFont="1" applyAlignment="1">
      <alignment horizontal="center" vertical="center"/>
    </xf>
    <xf numFmtId="3" fontId="176" fillId="0" borderId="134" xfId="2" applyNumberFormat="1" applyFont="1" applyFill="1" applyBorder="1" applyAlignment="1">
      <alignment horizontal="right" vertical="center"/>
    </xf>
    <xf numFmtId="0" fontId="178" fillId="34" borderId="132" xfId="2" applyFont="1" applyFill="1" applyBorder="1" applyAlignment="1">
      <alignment horizontal="center" vertical="center"/>
    </xf>
    <xf numFmtId="169" fontId="177" fillId="2" borderId="134" xfId="2" applyNumberFormat="1" applyFont="1" applyFill="1" applyBorder="1" applyAlignment="1">
      <alignment vertical="center" wrapText="1"/>
    </xf>
    <xf numFmtId="3" fontId="177" fillId="2" borderId="134" xfId="2" applyNumberFormat="1" applyFont="1" applyFill="1" applyBorder="1" applyAlignment="1">
      <alignment vertical="center" wrapText="1"/>
    </xf>
    <xf numFmtId="169" fontId="177" fillId="2" borderId="133" xfId="2" applyNumberFormat="1" applyFont="1" applyFill="1" applyBorder="1" applyAlignment="1">
      <alignment vertical="center" wrapText="1"/>
    </xf>
    <xf numFmtId="0" fontId="175" fillId="27" borderId="0" xfId="0" applyFont="1" applyFill="1" applyAlignment="1">
      <alignment horizontal="left"/>
    </xf>
    <xf numFmtId="0" fontId="174" fillId="0" borderId="0" xfId="0" applyFont="1" applyAlignment="1">
      <alignment horizontal="right" vertical="center"/>
    </xf>
    <xf numFmtId="3" fontId="177" fillId="2" borderId="131" xfId="2" applyNumberFormat="1" applyFont="1" applyFill="1" applyBorder="1" applyAlignment="1">
      <alignment horizontal="center" vertical="center"/>
    </xf>
    <xf numFmtId="3" fontId="177" fillId="2" borderId="0" xfId="2" applyNumberFormat="1" applyFont="1" applyFill="1" applyBorder="1" applyAlignment="1">
      <alignment horizontal="center" vertical="center"/>
    </xf>
    <xf numFmtId="3" fontId="177" fillId="2" borderId="137" xfId="2" applyNumberFormat="1" applyFont="1" applyFill="1" applyBorder="1" applyAlignment="1">
      <alignment horizontal="center" vertical="center"/>
    </xf>
    <xf numFmtId="3" fontId="177" fillId="2" borderId="136" xfId="2" applyNumberFormat="1" applyFont="1" applyFill="1" applyBorder="1" applyAlignment="1">
      <alignment horizontal="center" vertical="center"/>
    </xf>
    <xf numFmtId="17" fontId="178" fillId="6" borderId="132" xfId="2" applyNumberFormat="1" applyFont="1" applyFill="1" applyBorder="1" applyAlignment="1">
      <alignment horizontal="center" vertical="center"/>
    </xf>
    <xf numFmtId="169" fontId="177" fillId="2" borderId="134" xfId="2" applyNumberFormat="1" applyFont="1" applyFill="1" applyBorder="1" applyAlignment="1">
      <alignment horizontal="right" vertical="center" wrapText="1"/>
    </xf>
    <xf numFmtId="169" fontId="177" fillId="2" borderId="133" xfId="2" applyNumberFormat="1" applyFont="1" applyFill="1" applyBorder="1" applyAlignment="1">
      <alignment horizontal="right" vertical="center" wrapText="1"/>
    </xf>
    <xf numFmtId="0" fontId="177" fillId="3" borderId="134" xfId="2" applyFont="1" applyFill="1" applyBorder="1" applyAlignment="1">
      <alignment horizontal="left" vertical="center"/>
    </xf>
    <xf numFmtId="0" fontId="227" fillId="6" borderId="135" xfId="2" applyFont="1" applyFill="1" applyBorder="1" applyAlignment="1">
      <alignment horizontal="left" vertical="center"/>
    </xf>
    <xf numFmtId="0" fontId="179" fillId="0" borderId="132" xfId="2" applyFont="1" applyFill="1" applyBorder="1" applyAlignment="1">
      <alignment horizontal="left" vertical="center"/>
    </xf>
    <xf numFmtId="0" fontId="180" fillId="0" borderId="132" xfId="0" applyFont="1" applyBorder="1" applyAlignment="1">
      <alignment horizontal="center" vertical="center"/>
    </xf>
    <xf numFmtId="0" fontId="183" fillId="27" borderId="0" xfId="0" applyFont="1" applyFill="1" applyAlignment="1">
      <alignment horizontal="left"/>
    </xf>
    <xf numFmtId="0" fontId="182" fillId="31" borderId="0" xfId="0" applyFont="1" applyFill="1" applyAlignment="1">
      <alignment horizontal="center"/>
    </xf>
    <xf numFmtId="0" fontId="177" fillId="31" borderId="0" xfId="0" applyFont="1" applyFill="1" applyAlignment="1">
      <alignment horizontal="center"/>
    </xf>
    <xf numFmtId="0" fontId="0" fillId="0" borderId="135" xfId="0" applyFont="1" applyBorder="1" applyAlignment="1">
      <alignment horizontal="center" vertical="center" wrapText="1"/>
    </xf>
    <xf numFmtId="0" fontId="0" fillId="0" borderId="133" xfId="0" applyFont="1" applyBorder="1" applyAlignment="1">
      <alignment horizontal="center" vertical="center" wrapText="1"/>
    </xf>
    <xf numFmtId="0" fontId="185" fillId="0" borderId="135" xfId="0" applyFont="1" applyBorder="1" applyAlignment="1">
      <alignment horizontal="center" vertical="center" wrapText="1"/>
    </xf>
    <xf numFmtId="0" fontId="185" fillId="0" borderId="133" xfId="0" applyFont="1" applyBorder="1" applyAlignment="1">
      <alignment horizontal="center" vertical="center" wrapText="1"/>
    </xf>
    <xf numFmtId="0" fontId="0" fillId="0" borderId="132" xfId="0" applyFont="1" applyBorder="1" applyAlignment="1">
      <alignment horizontal="center"/>
    </xf>
    <xf numFmtId="0" fontId="177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left" vertical="center" wrapText="1"/>
    </xf>
    <xf numFmtId="0" fontId="18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 wrapText="1"/>
    </xf>
    <xf numFmtId="0" fontId="202" fillId="0" borderId="0" xfId="0" applyFont="1" applyAlignment="1">
      <alignment horizontal="left" vertical="top" wrapText="1"/>
    </xf>
    <xf numFmtId="0" fontId="202" fillId="0" borderId="0" xfId="0" applyFont="1" applyAlignment="1">
      <alignment horizontal="left" vertical="center" wrapText="1"/>
    </xf>
    <xf numFmtId="0" fontId="168" fillId="29" borderId="132" xfId="300" applyFont="1" applyFill="1" applyBorder="1" applyAlignment="1">
      <alignment horizontal="center" vertical="center" wrapText="1"/>
    </xf>
    <xf numFmtId="0" fontId="10" fillId="0" borderId="132" xfId="300" applyFont="1" applyBorder="1" applyAlignment="1">
      <alignment horizontal="center" vertical="center"/>
    </xf>
    <xf numFmtId="0" fontId="168" fillId="32" borderId="132" xfId="300" applyFont="1" applyFill="1" applyBorder="1" applyAlignment="1">
      <alignment horizontal="center" vertical="center" wrapText="1"/>
    </xf>
    <xf numFmtId="3" fontId="12" fillId="7" borderId="37" xfId="2" applyNumberFormat="1" applyFont="1" applyFill="1" applyBorder="1" applyAlignment="1">
      <alignment vertical="center"/>
    </xf>
    <xf numFmtId="3" fontId="12" fillId="7" borderId="39" xfId="2" applyNumberFormat="1" applyFont="1" applyFill="1" applyBorder="1" applyAlignment="1">
      <alignment vertical="center"/>
    </xf>
    <xf numFmtId="0" fontId="12" fillId="7" borderId="12" xfId="2" applyFont="1" applyFill="1" applyBorder="1" applyAlignment="1">
      <alignment horizontal="left" vertical="center"/>
    </xf>
    <xf numFmtId="0" fontId="12" fillId="7" borderId="0" xfId="2" applyFont="1" applyFill="1" applyBorder="1" applyAlignment="1">
      <alignment horizontal="left" vertical="center"/>
    </xf>
    <xf numFmtId="0" fontId="12" fillId="7" borderId="13" xfId="2" applyFont="1" applyFill="1" applyBorder="1" applyAlignment="1">
      <alignment horizontal="left" vertical="center"/>
    </xf>
    <xf numFmtId="0" fontId="12" fillId="7" borderId="14" xfId="2" applyFont="1" applyFill="1" applyBorder="1" applyAlignment="1">
      <alignment horizontal="left" vertical="center"/>
    </xf>
    <xf numFmtId="0" fontId="12" fillId="7" borderId="15" xfId="2" applyFont="1" applyFill="1" applyBorder="1" applyAlignment="1">
      <alignment horizontal="left" vertical="center"/>
    </xf>
    <xf numFmtId="0" fontId="12" fillId="7" borderId="16" xfId="2" applyFont="1" applyFill="1" applyBorder="1" applyAlignment="1">
      <alignment horizontal="left" vertical="center"/>
    </xf>
    <xf numFmtId="0" fontId="13" fillId="0" borderId="20" xfId="2" applyFont="1" applyBorder="1" applyAlignment="1">
      <alignment horizontal="center" vertical="center" textRotation="90" wrapText="1"/>
    </xf>
    <xf numFmtId="0" fontId="13" fillId="0" borderId="130" xfId="2" applyFont="1" applyBorder="1" applyAlignment="1">
      <alignment horizontal="center" vertical="center" textRotation="90" wrapText="1"/>
    </xf>
    <xf numFmtId="0" fontId="13" fillId="0" borderId="22" xfId="2" applyFont="1" applyBorder="1" applyAlignment="1">
      <alignment horizontal="center" vertical="center" textRotation="90" wrapText="1"/>
    </xf>
    <xf numFmtId="0" fontId="4" fillId="0" borderId="20" xfId="2" applyFont="1" applyBorder="1" applyAlignment="1">
      <alignment horizontal="center" vertical="center"/>
    </xf>
    <xf numFmtId="0" fontId="4" fillId="0" borderId="130" xfId="2" applyFont="1" applyBorder="1" applyAlignment="1">
      <alignment horizontal="center" vertical="center"/>
    </xf>
    <xf numFmtId="0" fontId="4" fillId="0" borderId="22" xfId="2" applyFont="1" applyBorder="1" applyAlignment="1">
      <alignment horizontal="center" vertical="center"/>
    </xf>
    <xf numFmtId="0" fontId="12" fillId="0" borderId="17" xfId="2" applyFont="1" applyFill="1" applyBorder="1" applyAlignment="1">
      <alignment horizontal="left" vertical="center"/>
    </xf>
    <xf numFmtId="0" fontId="12" fillId="0" borderId="19" xfId="2" applyFont="1" applyFill="1" applyBorder="1" applyAlignment="1">
      <alignment horizontal="left" vertical="center"/>
    </xf>
    <xf numFmtId="9" fontId="12" fillId="26" borderId="17" xfId="2" applyNumberFormat="1" applyFont="1" applyFill="1" applyBorder="1" applyAlignment="1">
      <alignment horizontal="center" vertical="center"/>
    </xf>
    <xf numFmtId="9" fontId="12" fillId="26" borderId="18" xfId="2" applyNumberFormat="1" applyFont="1" applyFill="1" applyBorder="1" applyAlignment="1">
      <alignment horizontal="center" vertical="center"/>
    </xf>
    <xf numFmtId="9" fontId="12" fillId="26" borderId="19" xfId="2" applyNumberFormat="1" applyFont="1" applyFill="1" applyBorder="1" applyAlignment="1">
      <alignment horizontal="center" vertical="center"/>
    </xf>
    <xf numFmtId="9" fontId="25" fillId="3" borderId="17" xfId="2" applyNumberFormat="1" applyFont="1" applyFill="1" applyBorder="1" applyAlignment="1">
      <alignment horizontal="center" vertical="center"/>
    </xf>
    <xf numFmtId="9" fontId="25" fillId="3" borderId="18" xfId="2" applyNumberFormat="1" applyFont="1" applyFill="1" applyBorder="1" applyAlignment="1">
      <alignment horizontal="center" vertical="center"/>
    </xf>
    <xf numFmtId="9" fontId="25" fillId="3" borderId="19" xfId="2" applyNumberFormat="1" applyFont="1" applyFill="1" applyBorder="1" applyAlignment="1">
      <alignment horizontal="center" vertical="center"/>
    </xf>
    <xf numFmtId="1" fontId="12" fillId="3" borderId="17" xfId="3" applyNumberFormat="1" applyFont="1" applyFill="1" applyBorder="1" applyAlignment="1">
      <alignment horizontal="center" vertical="center"/>
    </xf>
    <xf numFmtId="1" fontId="12" fillId="3" borderId="18" xfId="3" applyNumberFormat="1" applyFont="1" applyFill="1" applyBorder="1" applyAlignment="1">
      <alignment horizontal="center" vertical="center"/>
    </xf>
    <xf numFmtId="1" fontId="12" fillId="3" borderId="19" xfId="3" applyNumberFormat="1" applyFont="1" applyFill="1" applyBorder="1" applyAlignment="1">
      <alignment horizontal="center" vertical="center"/>
    </xf>
    <xf numFmtId="9" fontId="25" fillId="2" borderId="17" xfId="2" applyNumberFormat="1" applyFont="1" applyFill="1" applyBorder="1" applyAlignment="1">
      <alignment horizontal="center" vertical="center"/>
    </xf>
    <xf numFmtId="9" fontId="25" fillId="2" borderId="18" xfId="2" applyNumberFormat="1" applyFont="1" applyFill="1" applyBorder="1" applyAlignment="1">
      <alignment horizontal="center" vertical="center"/>
    </xf>
    <xf numFmtId="9" fontId="25" fillId="2" borderId="19" xfId="2" applyNumberFormat="1" applyFont="1" applyFill="1" applyBorder="1" applyAlignment="1">
      <alignment horizontal="center" vertical="center"/>
    </xf>
    <xf numFmtId="3" fontId="12" fillId="7" borderId="30" xfId="2" applyNumberFormat="1" applyFont="1" applyFill="1" applyBorder="1" applyAlignment="1">
      <alignment horizontal="right" vertical="center"/>
    </xf>
    <xf numFmtId="3" fontId="12" fillId="7" borderId="129" xfId="2" applyNumberFormat="1" applyFont="1" applyFill="1" applyBorder="1" applyAlignment="1">
      <alignment horizontal="right" vertical="center"/>
    </xf>
    <xf numFmtId="3" fontId="25" fillId="7" borderId="37" xfId="2" applyNumberFormat="1" applyFont="1" applyFill="1" applyBorder="1" applyAlignment="1">
      <alignment vertical="center"/>
    </xf>
    <xf numFmtId="3" fontId="25" fillId="7" borderId="39" xfId="2" applyNumberFormat="1" applyFont="1" applyFill="1" applyBorder="1" applyAlignment="1">
      <alignment vertical="center"/>
    </xf>
    <xf numFmtId="3" fontId="25" fillId="7" borderId="47" xfId="2" applyNumberFormat="1" applyFont="1" applyFill="1" applyBorder="1" applyAlignment="1">
      <alignment vertical="center"/>
    </xf>
    <xf numFmtId="3" fontId="25" fillId="7" borderId="127" xfId="2" applyNumberFormat="1" applyFont="1" applyFill="1" applyBorder="1" applyAlignment="1">
      <alignment vertical="center"/>
    </xf>
    <xf numFmtId="9" fontId="12" fillId="3" borderId="10" xfId="2" applyNumberFormat="1" applyFont="1" applyFill="1" applyBorder="1" applyAlignment="1">
      <alignment horizontal="center" vertical="center"/>
    </xf>
    <xf numFmtId="0" fontId="12" fillId="3" borderId="11" xfId="2" applyFont="1" applyFill="1" applyBorder="1" applyAlignment="1">
      <alignment horizontal="center" vertical="center"/>
    </xf>
    <xf numFmtId="1" fontId="25" fillId="3" borderId="9" xfId="3" applyNumberFormat="1" applyFont="1" applyFill="1" applyBorder="1" applyAlignment="1">
      <alignment horizontal="center" vertical="center"/>
    </xf>
    <xf numFmtId="1" fontId="25" fillId="3" borderId="10" xfId="3" applyNumberFormat="1" applyFont="1" applyFill="1" applyBorder="1" applyAlignment="1">
      <alignment horizontal="center" vertical="center"/>
    </xf>
    <xf numFmtId="1" fontId="25" fillId="3" borderId="11" xfId="3" applyNumberFormat="1" applyFont="1" applyFill="1" applyBorder="1" applyAlignment="1">
      <alignment horizontal="center" vertical="center"/>
    </xf>
    <xf numFmtId="3" fontId="12" fillId="26" borderId="12" xfId="2" applyNumberFormat="1" applyFont="1" applyFill="1" applyBorder="1" applyAlignment="1">
      <alignment horizontal="center" vertical="center"/>
    </xf>
    <xf numFmtId="3" fontId="12" fillId="26" borderId="0" xfId="2" applyNumberFormat="1" applyFont="1" applyFill="1" applyBorder="1" applyAlignment="1">
      <alignment horizontal="center" vertical="center"/>
    </xf>
    <xf numFmtId="0" fontId="12" fillId="0" borderId="9" xfId="2" applyFont="1" applyFill="1" applyBorder="1" applyAlignment="1">
      <alignment horizontal="left" vertical="center"/>
    </xf>
    <xf numFmtId="0" fontId="12" fillId="0" borderId="11" xfId="2" applyFont="1" applyFill="1" applyBorder="1" applyAlignment="1">
      <alignment horizontal="left" vertical="center"/>
    </xf>
    <xf numFmtId="9" fontId="12" fillId="3" borderId="9" xfId="2" applyNumberFormat="1" applyFont="1" applyFill="1" applyBorder="1" applyAlignment="1">
      <alignment horizontal="center" vertical="center"/>
    </xf>
    <xf numFmtId="9" fontId="12" fillId="3" borderId="11" xfId="2" applyNumberFormat="1" applyFont="1" applyFill="1" applyBorder="1" applyAlignment="1">
      <alignment horizontal="center" vertical="center"/>
    </xf>
    <xf numFmtId="3" fontId="12" fillId="4" borderId="18" xfId="2" applyNumberFormat="1" applyFont="1" applyFill="1" applyBorder="1" applyAlignment="1">
      <alignment horizontal="center" vertical="center"/>
    </xf>
    <xf numFmtId="3" fontId="12" fillId="4" borderId="19" xfId="2" applyNumberFormat="1" applyFont="1" applyFill="1" applyBorder="1" applyAlignment="1">
      <alignment horizontal="center" vertical="center"/>
    </xf>
    <xf numFmtId="3" fontId="12" fillId="0" borderId="9" xfId="2" applyNumberFormat="1" applyFont="1" applyFill="1" applyBorder="1" applyAlignment="1">
      <alignment horizontal="center" vertical="center"/>
    </xf>
    <xf numFmtId="3" fontId="12" fillId="0" borderId="10" xfId="2" applyNumberFormat="1" applyFont="1" applyFill="1" applyBorder="1" applyAlignment="1">
      <alignment horizontal="center" vertical="center"/>
    </xf>
    <xf numFmtId="0" fontId="12" fillId="0" borderId="11" xfId="2" applyFont="1" applyFill="1" applyBorder="1" applyAlignment="1">
      <alignment horizontal="center" vertical="center"/>
    </xf>
    <xf numFmtId="0" fontId="13" fillId="0" borderId="9" xfId="2" applyFont="1" applyFill="1" applyBorder="1" applyAlignment="1">
      <alignment horizontal="center" vertical="center"/>
    </xf>
    <xf numFmtId="0" fontId="13" fillId="0" borderId="11" xfId="2" applyFont="1" applyFill="1" applyBorder="1" applyAlignment="1">
      <alignment horizontal="center" vertical="center"/>
    </xf>
    <xf numFmtId="0" fontId="13" fillId="0" borderId="12" xfId="2" applyFont="1" applyFill="1" applyBorder="1" applyAlignment="1">
      <alignment horizontal="center" vertical="center"/>
    </xf>
    <xf numFmtId="0" fontId="13" fillId="0" borderId="13" xfId="2" applyFont="1" applyFill="1" applyBorder="1" applyAlignment="1">
      <alignment horizontal="center" vertical="center"/>
    </xf>
    <xf numFmtId="0" fontId="13" fillId="0" borderId="14" xfId="2" applyFont="1" applyFill="1" applyBorder="1" applyAlignment="1">
      <alignment horizontal="center" vertical="center"/>
    </xf>
    <xf numFmtId="0" fontId="13" fillId="0" borderId="16" xfId="2" applyFont="1" applyFill="1" applyBorder="1" applyAlignment="1">
      <alignment horizontal="center" vertical="center"/>
    </xf>
    <xf numFmtId="3" fontId="12" fillId="0" borderId="17" xfId="2" applyNumberFormat="1" applyFont="1" applyFill="1" applyBorder="1" applyAlignment="1">
      <alignment horizontal="center" vertical="center"/>
    </xf>
    <xf numFmtId="3" fontId="12" fillId="0" borderId="18" xfId="2" applyNumberFormat="1" applyFont="1" applyFill="1" applyBorder="1" applyAlignment="1">
      <alignment horizontal="center" vertical="center"/>
    </xf>
    <xf numFmtId="0" fontId="12" fillId="0" borderId="19" xfId="2" applyFont="1" applyFill="1" applyBorder="1" applyAlignment="1">
      <alignment horizontal="center" vertical="center"/>
    </xf>
    <xf numFmtId="0" fontId="12" fillId="0" borderId="18" xfId="2" applyFont="1" applyFill="1" applyBorder="1" applyAlignment="1">
      <alignment horizontal="center" vertical="center"/>
    </xf>
    <xf numFmtId="3" fontId="12" fillId="4" borderId="17" xfId="2" applyNumberFormat="1" applyFont="1" applyFill="1" applyBorder="1" applyAlignment="1">
      <alignment horizontal="center" vertical="center"/>
    </xf>
    <xf numFmtId="3" fontId="22" fillId="0" borderId="9" xfId="2" applyNumberFormat="1" applyFont="1" applyFill="1" applyBorder="1" applyAlignment="1">
      <alignment horizontal="center" vertical="center"/>
    </xf>
    <xf numFmtId="3" fontId="22" fillId="0" borderId="10" xfId="2" applyNumberFormat="1" applyFont="1" applyFill="1" applyBorder="1" applyAlignment="1">
      <alignment horizontal="center" vertical="center"/>
    </xf>
    <xf numFmtId="3" fontId="22" fillId="0" borderId="11" xfId="2" applyNumberFormat="1" applyFont="1" applyFill="1" applyBorder="1" applyAlignment="1">
      <alignment horizontal="center" vertical="center"/>
    </xf>
    <xf numFmtId="3" fontId="22" fillId="0" borderId="12" xfId="2" applyNumberFormat="1" applyFont="1" applyFill="1" applyBorder="1" applyAlignment="1">
      <alignment horizontal="center" vertical="center"/>
    </xf>
    <xf numFmtId="3" fontId="22" fillId="0" borderId="0" xfId="2" applyNumberFormat="1" applyFont="1" applyFill="1" applyBorder="1" applyAlignment="1">
      <alignment horizontal="center" vertical="center"/>
    </xf>
    <xf numFmtId="3" fontId="22" fillId="0" borderId="13" xfId="2" applyNumberFormat="1" applyFont="1" applyFill="1" applyBorder="1" applyAlignment="1">
      <alignment horizontal="center" vertical="center"/>
    </xf>
    <xf numFmtId="3" fontId="22" fillId="0" borderId="14" xfId="2" applyNumberFormat="1" applyFont="1" applyFill="1" applyBorder="1" applyAlignment="1">
      <alignment horizontal="center" vertical="center"/>
    </xf>
    <xf numFmtId="3" fontId="22" fillId="0" borderId="15" xfId="2" applyNumberFormat="1" applyFont="1" applyFill="1" applyBorder="1" applyAlignment="1">
      <alignment horizontal="center" vertical="center"/>
    </xf>
    <xf numFmtId="3" fontId="22" fillId="0" borderId="16" xfId="2" applyNumberFormat="1" applyFont="1" applyFill="1" applyBorder="1" applyAlignment="1">
      <alignment horizontal="center" vertical="center"/>
    </xf>
    <xf numFmtId="3" fontId="13" fillId="5" borderId="37" xfId="2" applyNumberFormat="1" applyFont="1" applyFill="1" applyBorder="1" applyAlignment="1">
      <alignment horizontal="right" vertical="center"/>
    </xf>
    <xf numFmtId="3" fontId="13" fillId="5" borderId="39" xfId="2" applyNumberFormat="1" applyFont="1" applyFill="1" applyBorder="1" applyAlignment="1">
      <alignment horizontal="right" vertical="center"/>
    </xf>
    <xf numFmtId="0" fontId="10" fillId="3" borderId="18" xfId="2" applyFill="1" applyBorder="1" applyAlignment="1">
      <alignment horizontal="center"/>
    </xf>
    <xf numFmtId="0" fontId="13" fillId="0" borderId="26" xfId="2" applyFont="1" applyFill="1" applyBorder="1" applyAlignment="1">
      <alignment horizontal="center" vertical="center"/>
    </xf>
    <xf numFmtId="0" fontId="13" fillId="0" borderId="19" xfId="2" applyFont="1" applyFill="1" applyBorder="1" applyAlignment="1">
      <alignment horizontal="center" vertical="center"/>
    </xf>
    <xf numFmtId="0" fontId="12" fillId="3" borderId="9" xfId="2" applyFont="1" applyFill="1" applyBorder="1" applyAlignment="1">
      <alignment horizontal="left" vertical="center"/>
    </xf>
    <xf numFmtId="0" fontId="12" fillId="3" borderId="10" xfId="2" applyFont="1" applyFill="1" applyBorder="1" applyAlignment="1">
      <alignment horizontal="left" vertical="center"/>
    </xf>
    <xf numFmtId="0" fontId="12" fillId="3" borderId="11" xfId="2" applyFont="1" applyFill="1" applyBorder="1" applyAlignment="1">
      <alignment horizontal="left" vertical="center"/>
    </xf>
    <xf numFmtId="3" fontId="25" fillId="0" borderId="28" xfId="2" applyNumberFormat="1" applyFont="1" applyFill="1" applyBorder="1" applyAlignment="1">
      <alignment horizontal="right" vertical="center"/>
    </xf>
    <xf numFmtId="3" fontId="25" fillId="0" borderId="32" xfId="2" applyNumberFormat="1" applyFont="1" applyFill="1" applyBorder="1" applyAlignment="1">
      <alignment horizontal="right" vertical="center"/>
    </xf>
    <xf numFmtId="3" fontId="12" fillId="0" borderId="28" xfId="2" applyNumberFormat="1" applyFont="1" applyFill="1" applyBorder="1" applyAlignment="1">
      <alignment horizontal="right" vertical="center"/>
    </xf>
    <xf numFmtId="3" fontId="12" fillId="0" borderId="32" xfId="2" applyNumberFormat="1" applyFont="1" applyFill="1" applyBorder="1" applyAlignment="1">
      <alignment horizontal="right" vertical="center"/>
    </xf>
    <xf numFmtId="3" fontId="12" fillId="4" borderId="12" xfId="2" applyNumberFormat="1" applyFont="1" applyFill="1" applyBorder="1" applyAlignment="1">
      <alignment horizontal="right" vertical="center"/>
    </xf>
    <xf numFmtId="3" fontId="12" fillId="4" borderId="0" xfId="2" applyNumberFormat="1" applyFont="1" applyFill="1" applyBorder="1" applyAlignment="1">
      <alignment horizontal="right" vertical="center"/>
    </xf>
    <xf numFmtId="3" fontId="12" fillId="4" borderId="13" xfId="2" applyNumberFormat="1" applyFont="1" applyFill="1" applyBorder="1" applyAlignment="1">
      <alignment horizontal="right" vertical="center"/>
    </xf>
    <xf numFmtId="0" fontId="12" fillId="3" borderId="12" xfId="2" applyFont="1" applyFill="1" applyBorder="1" applyAlignment="1">
      <alignment horizontal="left" vertical="center"/>
    </xf>
    <xf numFmtId="0" fontId="12" fillId="3" borderId="0" xfId="2" applyFont="1" applyFill="1" applyBorder="1" applyAlignment="1">
      <alignment horizontal="left" vertical="center"/>
    </xf>
    <xf numFmtId="0" fontId="12" fillId="3" borderId="13" xfId="2" applyFont="1" applyFill="1" applyBorder="1" applyAlignment="1">
      <alignment horizontal="left" vertical="center"/>
    </xf>
    <xf numFmtId="3" fontId="12" fillId="0" borderId="34" xfId="2" applyNumberFormat="1" applyFont="1" applyFill="1" applyBorder="1" applyAlignment="1">
      <alignment horizontal="right" vertical="center"/>
    </xf>
    <xf numFmtId="3" fontId="12" fillId="0" borderId="38" xfId="2" applyNumberFormat="1" applyFont="1" applyFill="1" applyBorder="1" applyAlignment="1">
      <alignment horizontal="right" vertical="center"/>
    </xf>
    <xf numFmtId="3" fontId="12" fillId="0" borderId="37" xfId="2" applyNumberFormat="1" applyFont="1" applyFill="1" applyBorder="1" applyAlignment="1">
      <alignment horizontal="right" vertical="center"/>
    </xf>
    <xf numFmtId="3" fontId="12" fillId="0" borderId="39" xfId="2" applyNumberFormat="1" applyFont="1" applyFill="1" applyBorder="1" applyAlignment="1">
      <alignment horizontal="right" vertical="center"/>
    </xf>
    <xf numFmtId="0" fontId="13" fillId="5" borderId="12" xfId="2" applyFont="1" applyFill="1" applyBorder="1" applyAlignment="1">
      <alignment horizontal="left" vertical="center"/>
    </xf>
    <xf numFmtId="0" fontId="13" fillId="5" borderId="0" xfId="2" applyFont="1" applyFill="1" applyBorder="1" applyAlignment="1">
      <alignment horizontal="left" vertical="center"/>
    </xf>
    <xf numFmtId="0" fontId="13" fillId="5" borderId="13" xfId="2" applyFont="1" applyFill="1" applyBorder="1" applyAlignment="1">
      <alignment horizontal="left" vertical="center"/>
    </xf>
    <xf numFmtId="3" fontId="13" fillId="5" borderId="34" xfId="2" applyNumberFormat="1" applyFont="1" applyFill="1" applyBorder="1" applyAlignment="1">
      <alignment horizontal="right" vertical="center"/>
    </xf>
    <xf numFmtId="3" fontId="13" fillId="5" borderId="38" xfId="2" applyNumberFormat="1" applyFont="1" applyFill="1" applyBorder="1" applyAlignment="1">
      <alignment horizontal="right" vertical="center"/>
    </xf>
    <xf numFmtId="0" fontId="14" fillId="3" borderId="9" xfId="2" applyFont="1" applyFill="1" applyBorder="1" applyAlignment="1">
      <alignment horizontal="left" vertical="center"/>
    </xf>
    <xf numFmtId="0" fontId="14" fillId="3" borderId="10" xfId="2" applyFont="1" applyFill="1" applyBorder="1" applyAlignment="1">
      <alignment horizontal="left" vertical="center"/>
    </xf>
    <xf numFmtId="0" fontId="14" fillId="3" borderId="11" xfId="2" applyFont="1" applyFill="1" applyBorder="1" applyAlignment="1">
      <alignment horizontal="left" vertical="center"/>
    </xf>
    <xf numFmtId="0" fontId="14" fillId="3" borderId="9" xfId="2" applyFont="1" applyFill="1" applyBorder="1" applyAlignment="1">
      <alignment horizontal="center" vertical="center"/>
    </xf>
    <xf numFmtId="0" fontId="14" fillId="3" borderId="10" xfId="2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0" fontId="4" fillId="3" borderId="12" xfId="2" applyFont="1" applyFill="1" applyBorder="1" applyAlignment="1">
      <alignment horizontal="center" vertical="center"/>
    </xf>
    <xf numFmtId="0" fontId="4" fillId="3" borderId="0" xfId="2" applyFont="1" applyFill="1" applyBorder="1" applyAlignment="1">
      <alignment horizontal="center" vertical="center"/>
    </xf>
    <xf numFmtId="0" fontId="4" fillId="3" borderId="13" xfId="2" applyFont="1" applyFill="1" applyBorder="1" applyAlignment="1">
      <alignment horizontal="center" vertical="center"/>
    </xf>
    <xf numFmtId="2" fontId="14" fillId="3" borderId="9" xfId="2" applyNumberFormat="1" applyFont="1" applyFill="1" applyBorder="1" applyAlignment="1">
      <alignment horizontal="center" vertical="center"/>
    </xf>
    <xf numFmtId="2" fontId="14" fillId="3" borderId="10" xfId="2" applyNumberFormat="1" applyFont="1" applyFill="1" applyBorder="1" applyAlignment="1">
      <alignment horizontal="center" vertical="center"/>
    </xf>
    <xf numFmtId="2" fontId="14" fillId="3" borderId="11" xfId="2" applyNumberFormat="1" applyFont="1" applyFill="1" applyBorder="1" applyAlignment="1">
      <alignment horizontal="center" vertical="center"/>
    </xf>
    <xf numFmtId="2" fontId="14" fillId="3" borderId="12" xfId="2" applyNumberFormat="1" applyFont="1" applyFill="1" applyBorder="1" applyAlignment="1">
      <alignment horizontal="center" vertical="center"/>
    </xf>
    <xf numFmtId="2" fontId="14" fillId="3" borderId="0" xfId="2" applyNumberFormat="1" applyFont="1" applyFill="1" applyBorder="1" applyAlignment="1">
      <alignment horizontal="center" vertical="center"/>
    </xf>
    <xf numFmtId="2" fontId="14" fillId="3" borderId="13" xfId="2" applyNumberFormat="1" applyFont="1" applyFill="1" applyBorder="1" applyAlignment="1">
      <alignment horizontal="center" vertical="center"/>
    </xf>
    <xf numFmtId="0" fontId="10" fillId="3" borderId="12" xfId="2" applyFill="1" applyBorder="1" applyAlignment="1">
      <alignment horizontal="left"/>
    </xf>
    <xf numFmtId="0" fontId="10" fillId="3" borderId="0" xfId="2" applyFill="1" applyBorder="1" applyAlignment="1">
      <alignment horizontal="left"/>
    </xf>
    <xf numFmtId="0" fontId="10" fillId="3" borderId="13" xfId="2" applyFill="1" applyBorder="1" applyAlignment="1">
      <alignment horizontal="left"/>
    </xf>
    <xf numFmtId="0" fontId="14" fillId="3" borderId="12" xfId="2" applyFont="1" applyFill="1" applyBorder="1" applyAlignment="1">
      <alignment horizontal="center" vertical="center"/>
    </xf>
    <xf numFmtId="0" fontId="14" fillId="3" borderId="0" xfId="2" applyFont="1" applyFill="1" applyBorder="1" applyAlignment="1">
      <alignment horizontal="center" vertical="center"/>
    </xf>
    <xf numFmtId="1" fontId="14" fillId="3" borderId="12" xfId="2" applyNumberFormat="1" applyFont="1" applyFill="1" applyBorder="1" applyAlignment="1">
      <alignment horizontal="center" vertical="center"/>
    </xf>
    <xf numFmtId="1" fontId="14" fillId="3" borderId="0" xfId="2" applyNumberFormat="1" applyFont="1" applyFill="1" applyBorder="1" applyAlignment="1">
      <alignment horizontal="center" vertical="center"/>
    </xf>
    <xf numFmtId="1" fontId="14" fillId="3" borderId="13" xfId="2" applyNumberFormat="1" applyFont="1" applyFill="1" applyBorder="1" applyAlignment="1">
      <alignment horizontal="center" vertical="center"/>
    </xf>
    <xf numFmtId="0" fontId="14" fillId="0" borderId="9" xfId="2" applyFont="1" applyFill="1" applyBorder="1" applyAlignment="1">
      <alignment horizontal="center" vertical="center"/>
    </xf>
    <xf numFmtId="0" fontId="14" fillId="0" borderId="10" xfId="2" applyFont="1" applyFill="1" applyBorder="1" applyAlignment="1">
      <alignment horizontal="center" vertical="center"/>
    </xf>
    <xf numFmtId="0" fontId="14" fillId="0" borderId="11" xfId="2" applyFont="1" applyFill="1" applyBorder="1" applyAlignment="1">
      <alignment horizontal="center" vertical="center"/>
    </xf>
    <xf numFmtId="17" fontId="19" fillId="0" borderId="17" xfId="2" applyNumberFormat="1" applyFont="1" applyFill="1" applyBorder="1" applyAlignment="1">
      <alignment horizontal="center" vertical="center"/>
    </xf>
    <xf numFmtId="17" fontId="19" fillId="0" borderId="18" xfId="2" applyNumberFormat="1" applyFont="1" applyFill="1" applyBorder="1" applyAlignment="1">
      <alignment horizontal="center" vertical="center"/>
    </xf>
    <xf numFmtId="0" fontId="20" fillId="0" borderId="19" xfId="2" applyFont="1" applyFill="1" applyBorder="1" applyAlignment="1">
      <alignment horizontal="center" vertical="center"/>
    </xf>
    <xf numFmtId="17" fontId="19" fillId="0" borderId="19" xfId="2" applyNumberFormat="1" applyFont="1" applyFill="1" applyBorder="1" applyAlignment="1">
      <alignment horizontal="center" vertical="center"/>
    </xf>
    <xf numFmtId="0" fontId="10" fillId="0" borderId="14" xfId="2" applyBorder="1" applyAlignment="1">
      <alignment horizontal="left"/>
    </xf>
    <xf numFmtId="0" fontId="10" fillId="0" borderId="15" xfId="2" applyBorder="1" applyAlignment="1">
      <alignment horizontal="left"/>
    </xf>
    <xf numFmtId="0" fontId="10" fillId="0" borderId="16" xfId="2" applyBorder="1" applyAlignment="1">
      <alignment horizontal="left"/>
    </xf>
    <xf numFmtId="0" fontId="16" fillId="3" borderId="14" xfId="2" applyFont="1" applyFill="1" applyBorder="1" applyAlignment="1">
      <alignment horizontal="center" vertical="center"/>
    </xf>
    <xf numFmtId="0" fontId="16" fillId="3" borderId="15" xfId="2" applyFont="1" applyFill="1" applyBorder="1" applyAlignment="1">
      <alignment horizontal="center" vertical="center"/>
    </xf>
    <xf numFmtId="0" fontId="10" fillId="3" borderId="16" xfId="2" applyFill="1" applyBorder="1" applyAlignment="1">
      <alignment horizontal="center" vertical="center"/>
    </xf>
    <xf numFmtId="2" fontId="14" fillId="3" borderId="14" xfId="2" applyNumberFormat="1" applyFont="1" applyFill="1" applyBorder="1" applyAlignment="1">
      <alignment horizontal="center" vertical="center"/>
    </xf>
    <xf numFmtId="2" fontId="14" fillId="3" borderId="15" xfId="2" applyNumberFormat="1" applyFont="1" applyFill="1" applyBorder="1" applyAlignment="1">
      <alignment horizontal="center" vertical="center"/>
    </xf>
    <xf numFmtId="2" fontId="14" fillId="3" borderId="16" xfId="2" applyNumberFormat="1" applyFont="1" applyFill="1" applyBorder="1" applyAlignment="1">
      <alignment horizontal="center" vertical="center"/>
    </xf>
    <xf numFmtId="0" fontId="12" fillId="3" borderId="0" xfId="2" applyFont="1" applyFill="1" applyBorder="1" applyAlignment="1">
      <alignment horizontal="left" vertical="center" wrapText="1"/>
    </xf>
    <xf numFmtId="14" fontId="13" fillId="3" borderId="0" xfId="2" applyNumberFormat="1" applyFont="1" applyFill="1" applyBorder="1" applyAlignment="1">
      <alignment horizontal="center" vertical="center" wrapText="1"/>
    </xf>
    <xf numFmtId="0" fontId="13" fillId="3" borderId="0" xfId="2" applyFont="1" applyFill="1" applyBorder="1" applyAlignment="1">
      <alignment horizontal="center" vertical="center" wrapText="1"/>
    </xf>
    <xf numFmtId="14" fontId="13" fillId="3" borderId="0" xfId="2" applyNumberFormat="1" applyFont="1" applyFill="1" applyBorder="1" applyAlignment="1">
      <alignment horizontal="left" vertical="center" wrapText="1"/>
    </xf>
    <xf numFmtId="0" fontId="14" fillId="3" borderId="12" xfId="2" applyFont="1" applyFill="1" applyBorder="1" applyAlignment="1">
      <alignment horizontal="left" vertical="center"/>
    </xf>
    <xf numFmtId="0" fontId="14" fillId="3" borderId="0" xfId="2" applyFont="1" applyFill="1" applyBorder="1" applyAlignment="1">
      <alignment horizontal="left" vertical="center"/>
    </xf>
    <xf numFmtId="0" fontId="14" fillId="3" borderId="13" xfId="2" applyFont="1" applyFill="1" applyBorder="1" applyAlignment="1">
      <alignment horizontal="left" vertical="center"/>
    </xf>
    <xf numFmtId="164" fontId="14" fillId="3" borderId="12" xfId="2" applyNumberFormat="1" applyFont="1" applyFill="1" applyBorder="1" applyAlignment="1">
      <alignment horizontal="center" vertical="center"/>
    </xf>
    <xf numFmtId="164" fontId="14" fillId="3" borderId="0" xfId="2" applyNumberFormat="1" applyFont="1" applyFill="1" applyBorder="1" applyAlignment="1">
      <alignment horizontal="center" vertical="center"/>
    </xf>
    <xf numFmtId="164" fontId="14" fillId="3" borderId="13" xfId="2" applyNumberFormat="1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left" vertical="center"/>
    </xf>
    <xf numFmtId="0" fontId="15" fillId="3" borderId="0" xfId="2" applyFont="1" applyFill="1" applyBorder="1" applyAlignment="1">
      <alignment horizontal="left" vertical="center"/>
    </xf>
    <xf numFmtId="0" fontId="15" fillId="3" borderId="13" xfId="2" applyFont="1" applyFill="1" applyBorder="1" applyAlignment="1">
      <alignment horizontal="left" vertical="center"/>
    </xf>
    <xf numFmtId="9" fontId="25" fillId="3" borderId="14" xfId="2" applyNumberFormat="1" applyFont="1" applyFill="1" applyBorder="1" applyAlignment="1">
      <alignment horizontal="center" vertical="center"/>
    </xf>
    <xf numFmtId="9" fontId="25" fillId="3" borderId="15" xfId="2" applyNumberFormat="1" applyFont="1" applyFill="1" applyBorder="1" applyAlignment="1">
      <alignment horizontal="center" vertical="center"/>
    </xf>
    <xf numFmtId="9" fontId="25" fillId="3" borderId="16" xfId="2" applyNumberFormat="1" applyFont="1" applyFill="1" applyBorder="1" applyAlignment="1">
      <alignment horizontal="center" vertical="center"/>
    </xf>
    <xf numFmtId="9" fontId="25" fillId="3" borderId="0" xfId="2" applyNumberFormat="1" applyFont="1" applyFill="1" applyBorder="1" applyAlignment="1">
      <alignment horizontal="center" vertical="center"/>
    </xf>
    <xf numFmtId="0" fontId="25" fillId="3" borderId="13" xfId="2" applyFont="1" applyFill="1" applyBorder="1" applyAlignment="1">
      <alignment horizontal="center" vertical="center"/>
    </xf>
    <xf numFmtId="9" fontId="22" fillId="3" borderId="12" xfId="2" applyNumberFormat="1" applyFont="1" applyFill="1" applyBorder="1" applyAlignment="1">
      <alignment horizontal="center" vertical="center"/>
    </xf>
    <xf numFmtId="9" fontId="22" fillId="3" borderId="0" xfId="2" applyNumberFormat="1" applyFont="1" applyFill="1" applyBorder="1" applyAlignment="1">
      <alignment horizontal="center" vertical="center"/>
    </xf>
    <xf numFmtId="9" fontId="22" fillId="3" borderId="13" xfId="2" applyNumberFormat="1" applyFont="1" applyFill="1" applyBorder="1" applyAlignment="1">
      <alignment horizontal="center" vertical="center"/>
    </xf>
    <xf numFmtId="3" fontId="12" fillId="4" borderId="12" xfId="2" applyNumberFormat="1" applyFont="1" applyFill="1" applyBorder="1" applyAlignment="1">
      <alignment horizontal="center" vertical="center"/>
    </xf>
    <xf numFmtId="3" fontId="12" fillId="4" borderId="0" xfId="2" applyNumberFormat="1" applyFont="1" applyFill="1" applyBorder="1" applyAlignment="1">
      <alignment horizontal="center" vertical="center"/>
    </xf>
    <xf numFmtId="3" fontId="13" fillId="4" borderId="12" xfId="2" applyNumberFormat="1" applyFont="1" applyFill="1" applyBorder="1" applyAlignment="1">
      <alignment horizontal="center" vertical="center"/>
    </xf>
    <xf numFmtId="3" fontId="13" fillId="4" borderId="0" xfId="2" applyNumberFormat="1" applyFont="1" applyFill="1" applyBorder="1" applyAlignment="1">
      <alignment horizontal="center" vertical="center"/>
    </xf>
    <xf numFmtId="3" fontId="13" fillId="4" borderId="13" xfId="2" applyNumberFormat="1" applyFont="1" applyFill="1" applyBorder="1" applyAlignment="1">
      <alignment horizontal="center" vertical="center"/>
    </xf>
    <xf numFmtId="9" fontId="22" fillId="3" borderId="14" xfId="2" applyNumberFormat="1" applyFont="1" applyFill="1" applyBorder="1" applyAlignment="1">
      <alignment horizontal="center" vertical="center"/>
    </xf>
    <xf numFmtId="9" fontId="22" fillId="3" borderId="15" xfId="2" applyNumberFormat="1" applyFont="1" applyFill="1" applyBorder="1" applyAlignment="1">
      <alignment horizontal="center" vertical="center"/>
    </xf>
    <xf numFmtId="9" fontId="22" fillId="3" borderId="16" xfId="2" applyNumberFormat="1" applyFont="1" applyFill="1" applyBorder="1" applyAlignment="1">
      <alignment horizontal="center" vertical="center"/>
    </xf>
    <xf numFmtId="3" fontId="12" fillId="4" borderId="13" xfId="2" applyNumberFormat="1" applyFont="1" applyFill="1" applyBorder="1" applyAlignment="1">
      <alignment horizontal="center" vertical="center"/>
    </xf>
    <xf numFmtId="9" fontId="25" fillId="3" borderId="13" xfId="2" applyNumberFormat="1" applyFont="1" applyFill="1" applyBorder="1" applyAlignment="1">
      <alignment horizontal="center" vertical="center"/>
    </xf>
    <xf numFmtId="3" fontId="12" fillId="4" borderId="14" xfId="2" applyNumberFormat="1" applyFont="1" applyFill="1" applyBorder="1" applyAlignment="1">
      <alignment horizontal="center" vertical="center"/>
    </xf>
    <xf numFmtId="3" fontId="12" fillId="4" borderId="15" xfId="2" applyNumberFormat="1" applyFont="1" applyFill="1" applyBorder="1" applyAlignment="1">
      <alignment horizontal="center" vertical="center"/>
    </xf>
    <xf numFmtId="3" fontId="12" fillId="4" borderId="16" xfId="2" applyNumberFormat="1" applyFont="1" applyFill="1" applyBorder="1" applyAlignment="1">
      <alignment horizontal="center" vertical="center"/>
    </xf>
    <xf numFmtId="3" fontId="12" fillId="4" borderId="9" xfId="2" applyNumberFormat="1" applyFont="1" applyFill="1" applyBorder="1" applyAlignment="1">
      <alignment horizontal="center" vertical="center"/>
    </xf>
    <xf numFmtId="3" fontId="12" fillId="4" borderId="10" xfId="2" applyNumberFormat="1" applyFont="1" applyFill="1" applyBorder="1" applyAlignment="1">
      <alignment horizontal="center" vertical="center"/>
    </xf>
    <xf numFmtId="3" fontId="12" fillId="4" borderId="11" xfId="2" applyNumberFormat="1" applyFont="1" applyFill="1" applyBorder="1" applyAlignment="1">
      <alignment horizontal="center" vertical="center"/>
    </xf>
    <xf numFmtId="9" fontId="12" fillId="3" borderId="14" xfId="2" applyNumberFormat="1" applyFont="1" applyFill="1" applyBorder="1" applyAlignment="1">
      <alignment horizontal="center" vertical="center"/>
    </xf>
    <xf numFmtId="9" fontId="12" fillId="3" borderId="15" xfId="2" applyNumberFormat="1" applyFont="1" applyFill="1" applyBorder="1" applyAlignment="1">
      <alignment horizontal="center" vertical="center"/>
    </xf>
    <xf numFmtId="9" fontId="12" fillId="3" borderId="16" xfId="2" applyNumberFormat="1" applyFont="1" applyFill="1" applyBorder="1" applyAlignment="1">
      <alignment horizontal="center" vertical="center"/>
    </xf>
    <xf numFmtId="0" fontId="12" fillId="3" borderId="16" xfId="2" applyFont="1" applyFill="1" applyBorder="1" applyAlignment="1">
      <alignment horizontal="center" vertical="center"/>
    </xf>
    <xf numFmtId="1" fontId="12" fillId="3" borderId="12" xfId="3" applyNumberFormat="1" applyFont="1" applyFill="1" applyBorder="1" applyAlignment="1">
      <alignment horizontal="center" vertical="center"/>
    </xf>
    <xf numFmtId="1" fontId="12" fillId="3" borderId="0" xfId="3" applyNumberFormat="1" applyFont="1" applyFill="1" applyBorder="1" applyAlignment="1">
      <alignment horizontal="center" vertical="center"/>
    </xf>
    <xf numFmtId="0" fontId="12" fillId="3" borderId="13" xfId="3" applyFont="1" applyFill="1" applyBorder="1" applyAlignment="1">
      <alignment horizontal="center" vertical="center"/>
    </xf>
    <xf numFmtId="3" fontId="22" fillId="2" borderId="17" xfId="2" applyNumberFormat="1" applyFont="1" applyFill="1" applyBorder="1" applyAlignment="1">
      <alignment horizontal="center" vertical="center"/>
    </xf>
    <xf numFmtId="3" fontId="22" fillId="2" borderId="18" xfId="2" applyNumberFormat="1" applyFont="1" applyFill="1" applyBorder="1" applyAlignment="1">
      <alignment horizontal="center" vertical="center"/>
    </xf>
    <xf numFmtId="3" fontId="22" fillId="2" borderId="19" xfId="2" applyNumberFormat="1" applyFont="1" applyFill="1" applyBorder="1" applyAlignment="1">
      <alignment horizontal="center" vertical="center"/>
    </xf>
    <xf numFmtId="9" fontId="12" fillId="3" borderId="17" xfId="22" applyFont="1" applyFill="1" applyBorder="1" applyAlignment="1">
      <alignment horizontal="center" vertical="center"/>
    </xf>
    <xf numFmtId="9" fontId="12" fillId="3" borderId="18" xfId="22" applyFont="1" applyFill="1" applyBorder="1" applyAlignment="1">
      <alignment horizontal="center" vertical="center"/>
    </xf>
    <xf numFmtId="9" fontId="12" fillId="3" borderId="19" xfId="22" applyFont="1" applyFill="1" applyBorder="1" applyAlignment="1">
      <alignment horizontal="center" vertical="center"/>
    </xf>
    <xf numFmtId="9" fontId="22" fillId="3" borderId="9" xfId="2" applyNumberFormat="1" applyFont="1" applyFill="1" applyBorder="1" applyAlignment="1">
      <alignment horizontal="center" vertical="center"/>
    </xf>
    <xf numFmtId="9" fontId="22" fillId="3" borderId="10" xfId="2" applyNumberFormat="1" applyFont="1" applyFill="1" applyBorder="1" applyAlignment="1">
      <alignment horizontal="center" vertical="center"/>
    </xf>
    <xf numFmtId="9" fontId="22" fillId="3" borderId="11" xfId="2" applyNumberFormat="1" applyFont="1" applyFill="1" applyBorder="1" applyAlignment="1">
      <alignment horizontal="center" vertical="center"/>
    </xf>
    <xf numFmtId="3" fontId="12" fillId="3" borderId="34" xfId="2" applyNumberFormat="1" applyFont="1" applyFill="1" applyBorder="1" applyAlignment="1">
      <alignment vertical="center"/>
    </xf>
    <xf numFmtId="3" fontId="12" fillId="3" borderId="38" xfId="2" applyNumberFormat="1" applyFont="1" applyFill="1" applyBorder="1" applyAlignment="1">
      <alignment vertical="center"/>
    </xf>
    <xf numFmtId="3" fontId="12" fillId="0" borderId="19" xfId="2" applyNumberFormat="1" applyFont="1" applyFill="1" applyBorder="1" applyAlignment="1">
      <alignment horizontal="center" vertical="center"/>
    </xf>
    <xf numFmtId="0" fontId="12" fillId="0" borderId="16" xfId="2" applyFont="1" applyFill="1" applyBorder="1" applyAlignment="1">
      <alignment horizontal="left" vertical="center"/>
    </xf>
    <xf numFmtId="0" fontId="12" fillId="0" borderId="17" xfId="2" applyFont="1" applyFill="1" applyBorder="1" applyAlignment="1">
      <alignment vertical="center"/>
    </xf>
    <xf numFmtId="0" fontId="12" fillId="0" borderId="19" xfId="2" applyFont="1" applyFill="1" applyBorder="1" applyAlignment="1">
      <alignment vertical="center"/>
    </xf>
    <xf numFmtId="3" fontId="2" fillId="0" borderId="0" xfId="2" applyNumberFormat="1" applyFont="1"/>
    <xf numFmtId="0" fontId="2" fillId="0" borderId="0" xfId="2" applyFont="1"/>
    <xf numFmtId="3" fontId="13" fillId="6" borderId="37" xfId="2" applyNumberFormat="1" applyFont="1" applyFill="1" applyBorder="1" applyAlignment="1">
      <alignment vertical="center"/>
    </xf>
    <xf numFmtId="3" fontId="13" fillId="6" borderId="39" xfId="2" applyNumberFormat="1" applyFont="1" applyFill="1" applyBorder="1" applyAlignment="1">
      <alignment vertical="center"/>
    </xf>
    <xf numFmtId="3" fontId="12" fillId="3" borderId="37" xfId="2" applyNumberFormat="1" applyFont="1" applyFill="1" applyBorder="1" applyAlignment="1">
      <alignment horizontal="right" vertical="center"/>
    </xf>
    <xf numFmtId="3" fontId="12" fillId="3" borderId="39" xfId="2" applyNumberFormat="1" applyFont="1" applyFill="1" applyBorder="1" applyAlignment="1">
      <alignment horizontal="right" vertical="center"/>
    </xf>
    <xf numFmtId="0" fontId="30" fillId="0" borderId="0" xfId="2" applyFont="1" applyAlignment="1">
      <alignment wrapText="1"/>
    </xf>
    <xf numFmtId="3" fontId="12" fillId="0" borderId="34" xfId="2" applyNumberFormat="1" applyFont="1" applyFill="1" applyBorder="1" applyAlignment="1">
      <alignment vertical="center"/>
    </xf>
    <xf numFmtId="3" fontId="12" fillId="0" borderId="38" xfId="2" applyNumberFormat="1" applyFont="1" applyFill="1" applyBorder="1" applyAlignment="1">
      <alignment vertical="center"/>
    </xf>
    <xf numFmtId="3" fontId="12" fillId="0" borderId="45" xfId="2" applyNumberFormat="1" applyFont="1" applyFill="1" applyBorder="1" applyAlignment="1">
      <alignment horizontal="right" vertical="center"/>
    </xf>
    <xf numFmtId="3" fontId="12" fillId="0" borderId="46" xfId="2" applyNumberFormat="1" applyFont="1" applyFill="1" applyBorder="1" applyAlignment="1">
      <alignment horizontal="right" vertical="center"/>
    </xf>
    <xf numFmtId="3" fontId="30" fillId="0" borderId="0" xfId="2" applyNumberFormat="1" applyFont="1" applyAlignment="1">
      <alignment wrapText="1"/>
    </xf>
    <xf numFmtId="3" fontId="12" fillId="7" borderId="37" xfId="2" applyNumberFormat="1" applyFont="1" applyFill="1" applyBorder="1" applyAlignment="1">
      <alignment horizontal="right" vertical="center"/>
    </xf>
    <xf numFmtId="3" fontId="12" fillId="7" borderId="39" xfId="2" applyNumberFormat="1" applyFont="1" applyFill="1" applyBorder="1" applyAlignment="1">
      <alignment horizontal="right" vertical="center"/>
    </xf>
    <xf numFmtId="3" fontId="12" fillId="11" borderId="40" xfId="2" applyNumberFormat="1" applyFont="1" applyFill="1" applyBorder="1" applyAlignment="1">
      <alignment horizontal="right" vertical="center"/>
    </xf>
    <xf numFmtId="3" fontId="12" fillId="11" borderId="34" xfId="2" applyNumberFormat="1" applyFont="1" applyFill="1" applyBorder="1" applyAlignment="1">
      <alignment horizontal="right" vertical="center"/>
    </xf>
    <xf numFmtId="3" fontId="12" fillId="11" borderId="38" xfId="2" applyNumberFormat="1" applyFont="1" applyFill="1" applyBorder="1" applyAlignment="1">
      <alignment horizontal="right" vertical="center"/>
    </xf>
    <xf numFmtId="3" fontId="25" fillId="3" borderId="34" xfId="2" applyNumberFormat="1" applyFont="1" applyFill="1" applyBorder="1" applyAlignment="1">
      <alignment vertical="center"/>
    </xf>
    <xf numFmtId="3" fontId="25" fillId="3" borderId="38" xfId="2" applyNumberFormat="1" applyFont="1" applyFill="1" applyBorder="1" applyAlignment="1">
      <alignment vertical="center"/>
    </xf>
    <xf numFmtId="3" fontId="26" fillId="8" borderId="48" xfId="2" applyNumberFormat="1" applyFont="1" applyFill="1" applyBorder="1" applyAlignment="1">
      <alignment vertical="center"/>
    </xf>
    <xf numFmtId="3" fontId="26" fillId="8" borderId="23" xfId="2" applyNumberFormat="1" applyFont="1" applyFill="1" applyBorder="1" applyAlignment="1">
      <alignment vertical="center"/>
    </xf>
    <xf numFmtId="0" fontId="12" fillId="2" borderId="12" xfId="2" applyFont="1" applyFill="1" applyBorder="1" applyAlignment="1">
      <alignment horizontal="left" vertical="center" wrapText="1"/>
    </xf>
    <xf numFmtId="0" fontId="12" fillId="2" borderId="0" xfId="2" applyFont="1" applyFill="1" applyBorder="1" applyAlignment="1">
      <alignment horizontal="left" vertical="center" wrapText="1"/>
    </xf>
    <xf numFmtId="0" fontId="33" fillId="2" borderId="0" xfId="4" applyFont="1" applyFill="1" applyBorder="1" applyAlignment="1">
      <alignment horizontal="left" vertical="center" wrapText="1"/>
    </xf>
    <xf numFmtId="0" fontId="43" fillId="0" borderId="0" xfId="2" applyFont="1"/>
    <xf numFmtId="0" fontId="5" fillId="0" borderId="0" xfId="2" applyFont="1"/>
    <xf numFmtId="0" fontId="12" fillId="2" borderId="0" xfId="4" applyFont="1" applyFill="1" applyBorder="1" applyAlignment="1">
      <alignment horizontal="left" vertical="center" wrapText="1"/>
    </xf>
    <xf numFmtId="0" fontId="15" fillId="3" borderId="0" xfId="2" applyFont="1" applyFill="1" applyAlignment="1">
      <alignment horizontal="left" vertical="center"/>
    </xf>
    <xf numFmtId="3" fontId="34" fillId="3" borderId="0" xfId="2" applyNumberFormat="1" applyFont="1" applyFill="1" applyBorder="1" applyAlignment="1">
      <alignment horizontal="left" shrinkToFit="1"/>
    </xf>
    <xf numFmtId="0" fontId="25" fillId="2" borderId="0" xfId="4" applyFont="1" applyFill="1" applyBorder="1" applyAlignment="1">
      <alignment horizontal="left" vertical="center" wrapText="1"/>
    </xf>
    <xf numFmtId="0" fontId="22" fillId="2" borderId="0" xfId="4" applyFont="1" applyFill="1" applyBorder="1" applyAlignment="1">
      <alignment horizontal="left" vertical="center" wrapText="1"/>
    </xf>
    <xf numFmtId="0" fontId="13" fillId="0" borderId="9" xfId="2" applyFont="1" applyBorder="1" applyAlignment="1">
      <alignment horizontal="center" vertical="center"/>
    </xf>
    <xf numFmtId="0" fontId="13" fillId="0" borderId="10" xfId="2" applyFont="1" applyBorder="1" applyAlignment="1">
      <alignment horizontal="center" vertical="center"/>
    </xf>
    <xf numFmtId="0" fontId="13" fillId="0" borderId="11" xfId="2" applyFont="1" applyBorder="1" applyAlignment="1">
      <alignment horizontal="center" vertical="center"/>
    </xf>
    <xf numFmtId="0" fontId="13" fillId="0" borderId="14" xfId="2" applyFont="1" applyBorder="1" applyAlignment="1">
      <alignment horizontal="center" vertical="center"/>
    </xf>
    <xf numFmtId="0" fontId="13" fillId="0" borderId="15" xfId="2" applyFont="1" applyBorder="1" applyAlignment="1">
      <alignment horizontal="center" vertical="center"/>
    </xf>
    <xf numFmtId="0" fontId="13" fillId="0" borderId="16" xfId="2" applyFont="1" applyBorder="1" applyAlignment="1">
      <alignment horizontal="center" vertical="center"/>
    </xf>
    <xf numFmtId="0" fontId="27" fillId="3" borderId="15" xfId="2" applyFont="1" applyFill="1" applyBorder="1" applyAlignment="1">
      <alignment horizontal="left" vertical="center"/>
    </xf>
    <xf numFmtId="0" fontId="153" fillId="3" borderId="14" xfId="2" applyFont="1" applyFill="1" applyBorder="1" applyAlignment="1">
      <alignment horizontal="left" vertical="top" wrapText="1"/>
    </xf>
    <xf numFmtId="0" fontId="153" fillId="3" borderId="15" xfId="2" applyFont="1" applyFill="1" applyBorder="1" applyAlignment="1">
      <alignment horizontal="left" vertical="top" wrapText="1"/>
    </xf>
    <xf numFmtId="0" fontId="153" fillId="3" borderId="16" xfId="2" applyFont="1" applyFill="1" applyBorder="1" applyAlignment="1">
      <alignment horizontal="left" vertical="top" wrapText="1"/>
    </xf>
    <xf numFmtId="0" fontId="12" fillId="3" borderId="12" xfId="2" applyFont="1" applyFill="1" applyBorder="1" applyAlignment="1">
      <alignment horizontal="left" vertical="center" wrapText="1"/>
    </xf>
    <xf numFmtId="0" fontId="12" fillId="3" borderId="13" xfId="2" applyFont="1" applyFill="1" applyBorder="1" applyAlignment="1">
      <alignment horizontal="left" vertical="center" wrapText="1"/>
    </xf>
    <xf numFmtId="0" fontId="22" fillId="2" borderId="9" xfId="2" applyFont="1" applyFill="1" applyBorder="1" applyAlignment="1">
      <alignment horizontal="left" vertical="center" wrapText="1"/>
    </xf>
    <xf numFmtId="0" fontId="22" fillId="2" borderId="10" xfId="2" applyFont="1" applyFill="1" applyBorder="1" applyAlignment="1">
      <alignment horizontal="left" vertical="center" wrapText="1"/>
    </xf>
    <xf numFmtId="0" fontId="22" fillId="2" borderId="11" xfId="2" applyFont="1" applyFill="1" applyBorder="1" applyAlignment="1">
      <alignment horizontal="left" vertical="center" wrapText="1"/>
    </xf>
    <xf numFmtId="0" fontId="22" fillId="3" borderId="9" xfId="2" applyFont="1" applyFill="1" applyBorder="1" applyAlignment="1">
      <alignment horizontal="left" vertical="center" wrapText="1"/>
    </xf>
    <xf numFmtId="0" fontId="22" fillId="3" borderId="10" xfId="2" applyFont="1" applyFill="1" applyBorder="1" applyAlignment="1">
      <alignment horizontal="left" vertical="center" wrapText="1"/>
    </xf>
    <xf numFmtId="0" fontId="22" fillId="3" borderId="11" xfId="2" applyFont="1" applyFill="1" applyBorder="1" applyAlignment="1">
      <alignment horizontal="left" vertical="center" wrapText="1"/>
    </xf>
    <xf numFmtId="0" fontId="13" fillId="0" borderId="1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center" vertical="center"/>
    </xf>
    <xf numFmtId="0" fontId="13" fillId="0" borderId="15" xfId="2" applyFont="1" applyFill="1" applyBorder="1" applyAlignment="1">
      <alignment horizontal="center" vertical="center"/>
    </xf>
    <xf numFmtId="0" fontId="22" fillId="0" borderId="14" xfId="2" applyFont="1" applyFill="1" applyBorder="1" applyAlignment="1">
      <alignment horizontal="left" vertical="top" wrapText="1"/>
    </xf>
    <xf numFmtId="0" fontId="22" fillId="0" borderId="15" xfId="2" applyFont="1" applyFill="1" applyBorder="1" applyAlignment="1">
      <alignment horizontal="left" vertical="top" wrapText="1"/>
    </xf>
    <xf numFmtId="0" fontId="22" fillId="0" borderId="16" xfId="2" applyFont="1" applyFill="1" applyBorder="1" applyAlignment="1">
      <alignment horizontal="left" vertical="top" wrapText="1"/>
    </xf>
    <xf numFmtId="0" fontId="23" fillId="0" borderId="12" xfId="2" applyFont="1" applyFill="1" applyBorder="1" applyAlignment="1">
      <alignment horizontal="left" vertical="center" wrapText="1"/>
    </xf>
    <xf numFmtId="0" fontId="23" fillId="0" borderId="0" xfId="2" applyFont="1" applyFill="1" applyBorder="1" applyAlignment="1">
      <alignment horizontal="left" vertical="center" wrapText="1"/>
    </xf>
    <xf numFmtId="0" fontId="23" fillId="0" borderId="13" xfId="2" applyFont="1" applyFill="1" applyBorder="1" applyAlignment="1">
      <alignment horizontal="left" vertical="center" wrapText="1"/>
    </xf>
    <xf numFmtId="0" fontId="22" fillId="3" borderId="12" xfId="2" applyFont="1" applyFill="1" applyBorder="1" applyAlignment="1">
      <alignment horizontal="left" vertical="top" wrapText="1"/>
    </xf>
    <xf numFmtId="0" fontId="23" fillId="3" borderId="0" xfId="2" applyFont="1" applyFill="1" applyBorder="1" applyAlignment="1">
      <alignment horizontal="left" vertical="top" wrapText="1"/>
    </xf>
    <xf numFmtId="0" fontId="23" fillId="3" borderId="13" xfId="2" applyFont="1" applyFill="1" applyBorder="1" applyAlignment="1">
      <alignment horizontal="left" vertical="top" wrapText="1"/>
    </xf>
    <xf numFmtId="0" fontId="22" fillId="3" borderId="12" xfId="2" applyFont="1" applyFill="1" applyBorder="1" applyAlignment="1">
      <alignment horizontal="left" vertical="center" wrapText="1"/>
    </xf>
    <xf numFmtId="0" fontId="22" fillId="3" borderId="0" xfId="2" applyFont="1" applyFill="1" applyBorder="1" applyAlignment="1">
      <alignment horizontal="left" vertical="center" wrapText="1"/>
    </xf>
    <xf numFmtId="0" fontId="22" fillId="3" borderId="13" xfId="2" applyFont="1" applyFill="1" applyBorder="1" applyAlignment="1">
      <alignment horizontal="left" vertical="center" wrapText="1"/>
    </xf>
    <xf numFmtId="0" fontId="25" fillId="3" borderId="12" xfId="2" applyFont="1" applyFill="1" applyBorder="1" applyAlignment="1">
      <alignment horizontal="left" vertical="center" wrapText="1"/>
    </xf>
    <xf numFmtId="0" fontId="25" fillId="3" borderId="0" xfId="2" applyFont="1" applyFill="1" applyBorder="1" applyAlignment="1">
      <alignment horizontal="left" vertical="center" wrapText="1"/>
    </xf>
    <xf numFmtId="0" fontId="25" fillId="3" borderId="13" xfId="2" applyFont="1" applyFill="1" applyBorder="1" applyAlignment="1">
      <alignment horizontal="left" vertical="center" wrapText="1"/>
    </xf>
    <xf numFmtId="0" fontId="25" fillId="0" borderId="12" xfId="2" applyFont="1" applyFill="1" applyBorder="1" applyAlignment="1">
      <alignment horizontal="left" vertical="center" wrapText="1"/>
    </xf>
    <xf numFmtId="0" fontId="25" fillId="0" borderId="0" xfId="2" applyFont="1" applyFill="1" applyBorder="1" applyAlignment="1">
      <alignment horizontal="left" vertical="center" wrapText="1"/>
    </xf>
    <xf numFmtId="0" fontId="25" fillId="0" borderId="13" xfId="2" applyFont="1" applyFill="1" applyBorder="1" applyAlignment="1">
      <alignment horizontal="left" vertical="center" wrapText="1"/>
    </xf>
    <xf numFmtId="0" fontId="12" fillId="2" borderId="9" xfId="4" applyFont="1" applyFill="1" applyBorder="1" applyAlignment="1">
      <alignment horizontal="left" vertical="top" wrapText="1"/>
    </xf>
    <xf numFmtId="0" fontId="12" fillId="2" borderId="10" xfId="4" applyFont="1" applyFill="1" applyBorder="1" applyAlignment="1">
      <alignment horizontal="left" vertical="top" wrapText="1"/>
    </xf>
    <xf numFmtId="0" fontId="13" fillId="2" borderId="14" xfId="4" applyFont="1" applyFill="1" applyBorder="1" applyAlignment="1">
      <alignment horizontal="left" vertical="top" wrapText="1"/>
    </xf>
    <xf numFmtId="0" fontId="13" fillId="2" borderId="15" xfId="4" applyFont="1" applyFill="1" applyBorder="1" applyAlignment="1">
      <alignment horizontal="left" vertical="top" wrapText="1"/>
    </xf>
    <xf numFmtId="0" fontId="13" fillId="0" borderId="12" xfId="2" applyFont="1" applyBorder="1" applyAlignment="1">
      <alignment horizontal="center" vertical="center"/>
    </xf>
    <xf numFmtId="0" fontId="13" fillId="0" borderId="0" xfId="2" applyFont="1" applyBorder="1" applyAlignment="1">
      <alignment horizontal="center" vertical="center"/>
    </xf>
    <xf numFmtId="0" fontId="13" fillId="0" borderId="13" xfId="2" applyFont="1" applyBorder="1" applyAlignment="1">
      <alignment horizontal="center" vertical="center"/>
    </xf>
    <xf numFmtId="3" fontId="24" fillId="4" borderId="9" xfId="2" applyNumberFormat="1" applyFont="1" applyFill="1" applyBorder="1" applyAlignment="1">
      <alignment horizontal="center" vertical="center"/>
    </xf>
    <xf numFmtId="3" fontId="24" fillId="4" borderId="10" xfId="2" applyNumberFormat="1" applyFont="1" applyFill="1" applyBorder="1" applyAlignment="1">
      <alignment horizontal="center" vertical="center"/>
    </xf>
    <xf numFmtId="3" fontId="24" fillId="4" borderId="12" xfId="2" applyNumberFormat="1" applyFont="1" applyFill="1" applyBorder="1" applyAlignment="1">
      <alignment horizontal="center" vertical="center"/>
    </xf>
    <xf numFmtId="3" fontId="24" fillId="4" borderId="0" xfId="2" applyNumberFormat="1" applyFont="1" applyFill="1" applyBorder="1" applyAlignment="1">
      <alignment horizontal="center" vertical="center"/>
    </xf>
    <xf numFmtId="0" fontId="12" fillId="11" borderId="12" xfId="2" applyFont="1" applyFill="1" applyBorder="1" applyAlignment="1">
      <alignment horizontal="left" vertical="center"/>
    </xf>
    <xf numFmtId="0" fontId="12" fillId="11" borderId="0" xfId="2" applyFont="1" applyFill="1" applyBorder="1" applyAlignment="1">
      <alignment horizontal="left" vertical="center"/>
    </xf>
    <xf numFmtId="0" fontId="12" fillId="11" borderId="13" xfId="2" applyFont="1" applyFill="1" applyBorder="1" applyAlignment="1">
      <alignment horizontal="left" vertical="center"/>
    </xf>
    <xf numFmtId="3" fontId="12" fillId="11" borderId="47" xfId="2" applyNumberFormat="1" applyFont="1" applyFill="1" applyBorder="1" applyAlignment="1">
      <alignment horizontal="right" vertical="center"/>
    </xf>
    <xf numFmtId="3" fontId="12" fillId="11" borderId="127" xfId="2" applyNumberFormat="1" applyFont="1" applyFill="1" applyBorder="1" applyAlignment="1">
      <alignment horizontal="right" vertical="center"/>
    </xf>
    <xf numFmtId="3" fontId="12" fillId="11" borderId="31" xfId="2" applyNumberFormat="1" applyFont="1" applyFill="1" applyBorder="1" applyAlignment="1">
      <alignment horizontal="right" vertical="center"/>
    </xf>
    <xf numFmtId="3" fontId="12" fillId="11" borderId="49" xfId="2" applyNumberFormat="1" applyFont="1" applyFill="1" applyBorder="1" applyAlignment="1">
      <alignment horizontal="right" vertical="center"/>
    </xf>
    <xf numFmtId="3" fontId="196" fillId="3" borderId="0" xfId="0" applyNumberFormat="1" applyFont="1" applyFill="1" applyBorder="1" applyAlignment="1">
      <alignment horizontal="center"/>
    </xf>
    <xf numFmtId="3" fontId="59" fillId="3" borderId="54" xfId="0" applyNumberFormat="1" applyFont="1" applyFill="1" applyBorder="1" applyAlignment="1">
      <alignment horizontal="left"/>
    </xf>
    <xf numFmtId="3" fontId="59" fillId="3" borderId="6" xfId="0" applyNumberFormat="1" applyFont="1" applyFill="1" applyBorder="1" applyAlignment="1">
      <alignment horizontal="left"/>
    </xf>
    <xf numFmtId="3" fontId="59" fillId="3" borderId="7" xfId="0" applyNumberFormat="1" applyFont="1" applyFill="1" applyBorder="1" applyAlignment="1">
      <alignment horizontal="left"/>
    </xf>
    <xf numFmtId="3" fontId="53" fillId="3" borderId="54" xfId="0" applyNumberFormat="1" applyFont="1" applyFill="1" applyBorder="1" applyAlignment="1">
      <alignment horizontal="center"/>
    </xf>
    <xf numFmtId="3" fontId="53" fillId="3" borderId="7" xfId="0" applyNumberFormat="1" applyFont="1" applyFill="1" applyBorder="1" applyAlignment="1">
      <alignment horizontal="center"/>
    </xf>
    <xf numFmtId="3" fontId="62" fillId="3" borderId="0" xfId="477" applyNumberFormat="1" applyFont="1" applyFill="1" applyBorder="1" applyAlignment="1">
      <alignment horizontal="center" vertical="center"/>
    </xf>
    <xf numFmtId="3" fontId="45" fillId="3" borderId="54" xfId="0" applyNumberFormat="1" applyFont="1" applyFill="1" applyBorder="1" applyAlignment="1">
      <alignment horizontal="left"/>
    </xf>
    <xf numFmtId="3" fontId="53" fillId="3" borderId="6" xfId="0" applyNumberFormat="1" applyFont="1" applyFill="1" applyBorder="1" applyAlignment="1">
      <alignment horizontal="left"/>
    </xf>
    <xf numFmtId="3" fontId="53" fillId="3" borderId="7" xfId="0" applyNumberFormat="1" applyFont="1" applyFill="1" applyBorder="1" applyAlignment="1">
      <alignment horizontal="left"/>
    </xf>
    <xf numFmtId="3" fontId="45" fillId="3" borderId="54" xfId="0" applyNumberFormat="1" applyFont="1" applyFill="1" applyBorder="1" applyAlignment="1">
      <alignment horizontal="center"/>
    </xf>
    <xf numFmtId="3" fontId="6" fillId="3" borderId="0" xfId="0" applyNumberFormat="1" applyFont="1" applyFill="1" applyBorder="1" applyAlignment="1">
      <alignment horizontal="center"/>
    </xf>
    <xf numFmtId="3" fontId="42" fillId="3" borderId="54" xfId="0" applyNumberFormat="1" applyFont="1" applyFill="1" applyBorder="1" applyAlignment="1">
      <alignment horizontal="left" vertical="center" wrapText="1"/>
    </xf>
    <xf numFmtId="3" fontId="42" fillId="3" borderId="7" xfId="0" applyNumberFormat="1" applyFont="1" applyFill="1" applyBorder="1" applyAlignment="1">
      <alignment horizontal="left" vertical="center" wrapText="1"/>
    </xf>
    <xf numFmtId="3" fontId="42" fillId="2" borderId="54" xfId="0" applyNumberFormat="1" applyFont="1" applyFill="1" applyBorder="1" applyAlignment="1">
      <alignment horizontal="center" vertical="center" wrapText="1"/>
    </xf>
    <xf numFmtId="3" fontId="42" fillId="2" borderId="7" xfId="0" applyNumberFormat="1" applyFont="1" applyFill="1" applyBorder="1" applyAlignment="1">
      <alignment horizontal="center" vertical="center" wrapText="1"/>
    </xf>
    <xf numFmtId="3" fontId="42" fillId="3" borderId="54" xfId="0" applyNumberFormat="1" applyFont="1" applyFill="1" applyBorder="1" applyAlignment="1">
      <alignment horizontal="center" vertical="center"/>
    </xf>
    <xf numFmtId="3" fontId="42" fillId="3" borderId="6" xfId="0" applyNumberFormat="1" applyFont="1" applyFill="1" applyBorder="1" applyAlignment="1">
      <alignment horizontal="center" vertical="center"/>
    </xf>
    <xf numFmtId="3" fontId="42" fillId="3" borderId="7" xfId="0" applyNumberFormat="1" applyFont="1" applyFill="1" applyBorder="1" applyAlignment="1">
      <alignment horizontal="center" vertical="center"/>
    </xf>
    <xf numFmtId="3" fontId="6" fillId="3" borderId="54" xfId="0" applyNumberFormat="1" applyFont="1" applyFill="1" applyBorder="1" applyAlignment="1">
      <alignment horizontal="center" vertical="center" wrapText="1"/>
    </xf>
    <xf numFmtId="3" fontId="6" fillId="3" borderId="7" xfId="0" applyNumberFormat="1" applyFont="1" applyFill="1" applyBorder="1" applyAlignment="1">
      <alignment horizontal="center" vertical="center" wrapText="1"/>
    </xf>
    <xf numFmtId="3" fontId="6" fillId="3" borderId="54" xfId="0" applyNumberFormat="1" applyFont="1" applyFill="1" applyBorder="1" applyAlignment="1">
      <alignment horizontal="center" vertical="center"/>
    </xf>
    <xf numFmtId="3" fontId="6" fillId="3" borderId="6" xfId="0" applyNumberFormat="1" applyFont="1" applyFill="1" applyBorder="1" applyAlignment="1">
      <alignment horizontal="center" vertical="center"/>
    </xf>
    <xf numFmtId="3" fontId="6" fillId="3" borderId="7" xfId="0" applyNumberFormat="1" applyFont="1" applyFill="1" applyBorder="1" applyAlignment="1">
      <alignment horizontal="center" vertical="center"/>
    </xf>
    <xf numFmtId="3" fontId="6" fillId="3" borderId="6" xfId="0" applyNumberFormat="1" applyFont="1" applyFill="1" applyBorder="1" applyAlignment="1">
      <alignment horizontal="center" vertical="center" wrapText="1"/>
    </xf>
    <xf numFmtId="3" fontId="53" fillId="3" borderId="54" xfId="0" applyNumberFormat="1" applyFont="1" applyFill="1" applyBorder="1" applyAlignment="1">
      <alignment horizontal="left"/>
    </xf>
    <xf numFmtId="3" fontId="62" fillId="2" borderId="54" xfId="0" applyNumberFormat="1" applyFont="1" applyFill="1" applyBorder="1" applyAlignment="1">
      <alignment horizontal="center"/>
    </xf>
    <xf numFmtId="3" fontId="62" fillId="2" borderId="7" xfId="0" applyNumberFormat="1" applyFont="1" applyFill="1" applyBorder="1" applyAlignment="1">
      <alignment horizontal="center"/>
    </xf>
    <xf numFmtId="3" fontId="192" fillId="2" borderId="0" xfId="0" applyNumberFormat="1" applyFont="1" applyFill="1" applyBorder="1" applyAlignment="1">
      <alignment horizontal="left" shrinkToFit="1"/>
    </xf>
    <xf numFmtId="3" fontId="42" fillId="2" borderId="0" xfId="0" applyNumberFormat="1" applyFont="1" applyFill="1" applyBorder="1" applyAlignment="1">
      <alignment horizontal="left" shrinkToFit="1"/>
    </xf>
    <xf numFmtId="3" fontId="42" fillId="2" borderId="6" xfId="0" applyNumberFormat="1" applyFont="1" applyFill="1" applyBorder="1" applyAlignment="1">
      <alignment horizontal="center" vertical="center" wrapText="1"/>
    </xf>
    <xf numFmtId="3" fontId="53" fillId="3" borderId="54" xfId="0" applyNumberFormat="1" applyFont="1" applyFill="1" applyBorder="1" applyAlignment="1">
      <alignment horizontal="left" vertical="center" wrapText="1"/>
    </xf>
    <xf numFmtId="3" fontId="53" fillId="3" borderId="7" xfId="0" applyNumberFormat="1" applyFont="1" applyFill="1" applyBorder="1" applyAlignment="1">
      <alignment horizontal="left" vertical="center" wrapText="1"/>
    </xf>
    <xf numFmtId="167" fontId="145" fillId="3" borderId="53" xfId="0" applyNumberFormat="1" applyFont="1" applyFill="1" applyBorder="1" applyAlignment="1">
      <alignment horizontal="center"/>
    </xf>
    <xf numFmtId="167" fontId="145" fillId="3" borderId="67" xfId="0" applyNumberFormat="1" applyFont="1" applyFill="1" applyBorder="1"/>
    <xf numFmtId="3" fontId="62" fillId="2" borderId="6" xfId="0" applyNumberFormat="1" applyFont="1" applyFill="1" applyBorder="1" applyAlignment="1">
      <alignment horizontal="center"/>
    </xf>
    <xf numFmtId="3" fontId="145" fillId="2" borderId="54" xfId="0" applyNumberFormat="1" applyFont="1" applyFill="1" applyBorder="1" applyAlignment="1">
      <alignment horizontal="center"/>
    </xf>
    <xf numFmtId="3" fontId="145" fillId="2" borderId="7" xfId="0" applyNumberFormat="1" applyFont="1" applyFill="1" applyBorder="1" applyAlignment="1">
      <alignment horizontal="center"/>
    </xf>
    <xf numFmtId="3" fontId="145" fillId="3" borderId="52" xfId="0" applyNumberFormat="1" applyFont="1" applyFill="1" applyBorder="1" applyAlignment="1">
      <alignment horizontal="center"/>
    </xf>
    <xf numFmtId="3" fontId="145" fillId="3" borderId="7" xfId="0" applyNumberFormat="1" applyFont="1" applyFill="1" applyBorder="1"/>
    <xf numFmtId="3" fontId="68" fillId="3" borderId="54" xfId="0" applyNumberFormat="1" applyFont="1" applyFill="1" applyBorder="1" applyAlignment="1">
      <alignment horizontal="left" vertical="center" wrapText="1"/>
    </xf>
    <xf numFmtId="3" fontId="68" fillId="3" borderId="6" xfId="0" applyNumberFormat="1" applyFont="1" applyFill="1" applyBorder="1" applyAlignment="1">
      <alignment horizontal="left" vertical="center" wrapText="1"/>
    </xf>
    <xf numFmtId="3" fontId="68" fillId="3" borderId="7" xfId="0" applyNumberFormat="1" applyFont="1" applyFill="1" applyBorder="1" applyAlignment="1">
      <alignment horizontal="left" vertical="center" wrapText="1"/>
    </xf>
    <xf numFmtId="3" fontId="145" fillId="3" borderId="60" xfId="0" applyNumberFormat="1" applyFont="1" applyFill="1" applyBorder="1" applyAlignment="1">
      <alignment horizontal="center"/>
    </xf>
    <xf numFmtId="3" fontId="145" fillId="3" borderId="66" xfId="0" applyNumberFormat="1" applyFont="1" applyFill="1" applyBorder="1" applyAlignment="1">
      <alignment horizontal="center"/>
    </xf>
    <xf numFmtId="3" fontId="59" fillId="3" borderId="54" xfId="0" applyNumberFormat="1" applyFont="1" applyFill="1" applyBorder="1" applyAlignment="1">
      <alignment horizontal="center" vertical="center" wrapText="1"/>
    </xf>
    <xf numFmtId="3" fontId="59" fillId="3" borderId="6" xfId="0" applyNumberFormat="1" applyFont="1" applyFill="1" applyBorder="1" applyAlignment="1">
      <alignment horizontal="center" vertical="center" wrapText="1"/>
    </xf>
    <xf numFmtId="3" fontId="59" fillId="3" borderId="7" xfId="0" applyNumberFormat="1" applyFont="1" applyFill="1" applyBorder="1" applyAlignment="1">
      <alignment horizontal="center" vertical="center" wrapText="1"/>
    </xf>
    <xf numFmtId="3" fontId="59" fillId="3" borderId="54" xfId="0" applyNumberFormat="1" applyFont="1" applyFill="1" applyBorder="1" applyAlignment="1">
      <alignment horizontal="center" vertical="center" wrapText="1" shrinkToFit="1"/>
    </xf>
    <xf numFmtId="3" fontId="59" fillId="3" borderId="7" xfId="0" applyNumberFormat="1" applyFont="1" applyFill="1" applyBorder="1" applyAlignment="1">
      <alignment horizontal="center" vertical="center" wrapText="1" shrinkToFit="1"/>
    </xf>
    <xf numFmtId="176" fontId="193" fillId="2" borderId="0" xfId="0" applyNumberFormat="1" applyFont="1" applyFill="1" applyBorder="1" applyAlignment="1">
      <alignment horizontal="left" shrinkToFit="1"/>
    </xf>
    <xf numFmtId="3" fontId="143" fillId="3" borderId="54" xfId="0" applyNumberFormat="1" applyFont="1" applyFill="1" applyBorder="1" applyAlignment="1">
      <alignment horizontal="center" vertical="center" wrapText="1"/>
    </xf>
    <xf numFmtId="3" fontId="143" fillId="3" borderId="7" xfId="0" applyNumberFormat="1" applyFont="1" applyFill="1" applyBorder="1" applyAlignment="1">
      <alignment horizontal="center" vertical="center" wrapText="1"/>
    </xf>
    <xf numFmtId="3" fontId="143" fillId="2" borderId="2" xfId="0" applyNumberFormat="1" applyFont="1" applyFill="1" applyBorder="1" applyAlignment="1">
      <alignment horizontal="center" vertical="center" wrapText="1"/>
    </xf>
    <xf numFmtId="3" fontId="144" fillId="3" borderId="5" xfId="0" applyNumberFormat="1" applyFont="1" applyFill="1" applyBorder="1" applyAlignment="1">
      <alignment horizontal="center" vertical="center" wrapText="1"/>
    </xf>
    <xf numFmtId="3" fontId="58" fillId="2" borderId="0" xfId="0" applyNumberFormat="1" applyFont="1" applyFill="1" applyAlignment="1">
      <alignment horizontal="center"/>
    </xf>
    <xf numFmtId="171" fontId="42" fillId="2" borderId="0" xfId="0" applyNumberFormat="1" applyFont="1" applyFill="1" applyBorder="1" applyAlignment="1">
      <alignment horizontal="left" vertical="center" wrapText="1"/>
    </xf>
    <xf numFmtId="171" fontId="0" fillId="2" borderId="0" xfId="0" applyNumberFormat="1" applyFill="1"/>
    <xf numFmtId="176" fontId="8" fillId="2" borderId="0" xfId="0" applyNumberFormat="1" applyFont="1" applyFill="1" applyAlignment="1">
      <alignment horizontal="right"/>
    </xf>
    <xf numFmtId="3" fontId="59" fillId="3" borderId="62" xfId="0" applyNumberFormat="1" applyFont="1" applyFill="1" applyBorder="1" applyAlignment="1">
      <alignment horizontal="left"/>
    </xf>
    <xf numFmtId="3" fontId="59" fillId="3" borderId="0" xfId="0" applyNumberFormat="1" applyFont="1" applyFill="1" applyBorder="1" applyAlignment="1">
      <alignment horizontal="left"/>
    </xf>
    <xf numFmtId="3" fontId="59" fillId="3" borderId="67" xfId="0" applyNumberFormat="1" applyFont="1" applyFill="1" applyBorder="1" applyAlignment="1">
      <alignment horizontal="left"/>
    </xf>
    <xf numFmtId="3" fontId="143" fillId="3" borderId="60" xfId="0" applyNumberFormat="1" applyFont="1" applyFill="1" applyBorder="1" applyAlignment="1">
      <alignment horizontal="left" vertical="center"/>
    </xf>
    <xf numFmtId="3" fontId="143" fillId="3" borderId="58" xfId="0" applyNumberFormat="1" applyFont="1" applyFill="1" applyBorder="1" applyAlignment="1">
      <alignment horizontal="left" vertical="center"/>
    </xf>
    <xf numFmtId="3" fontId="143" fillId="3" borderId="66" xfId="0" applyNumberFormat="1" applyFont="1" applyFill="1" applyBorder="1" applyAlignment="1">
      <alignment horizontal="left" vertical="center"/>
    </xf>
    <xf numFmtId="3" fontId="143" fillId="3" borderId="63" xfId="0" applyNumberFormat="1" applyFont="1" applyFill="1" applyBorder="1" applyAlignment="1">
      <alignment horizontal="left" vertical="center"/>
    </xf>
    <xf numFmtId="3" fontId="143" fillId="3" borderId="1" xfId="0" applyNumberFormat="1" applyFont="1" applyFill="1" applyBorder="1" applyAlignment="1">
      <alignment horizontal="left" vertical="center"/>
    </xf>
    <xf numFmtId="3" fontId="143" fillId="3" borderId="8" xfId="0" applyNumberFormat="1" applyFont="1" applyFill="1" applyBorder="1" applyAlignment="1">
      <alignment horizontal="left" vertical="center"/>
    </xf>
    <xf numFmtId="3" fontId="143" fillId="2" borderId="5" xfId="0" applyNumberFormat="1" applyFont="1" applyFill="1" applyBorder="1" applyAlignment="1">
      <alignment horizontal="center" vertical="center" wrapText="1"/>
    </xf>
    <xf numFmtId="3" fontId="160" fillId="3" borderId="54" xfId="0" applyNumberFormat="1" applyFont="1" applyFill="1" applyBorder="1" applyAlignment="1">
      <alignment horizontal="center" vertical="center" wrapText="1"/>
    </xf>
    <xf numFmtId="3" fontId="160" fillId="3" borderId="6" xfId="0" applyNumberFormat="1" applyFont="1" applyFill="1" applyBorder="1" applyAlignment="1">
      <alignment horizontal="center" vertical="center" wrapText="1"/>
    </xf>
    <xf numFmtId="3" fontId="160" fillId="3" borderId="54" xfId="0" applyNumberFormat="1" applyFont="1" applyFill="1" applyBorder="1" applyAlignment="1">
      <alignment horizontal="center" vertical="center"/>
    </xf>
    <xf numFmtId="3" fontId="160" fillId="3" borderId="6" xfId="0" applyNumberFormat="1" applyFont="1" applyFill="1" applyBorder="1" applyAlignment="1">
      <alignment horizontal="center" vertical="center"/>
    </xf>
    <xf numFmtId="3" fontId="160" fillId="3" borderId="7" xfId="0" applyNumberFormat="1" applyFont="1" applyFill="1" applyBorder="1" applyAlignment="1">
      <alignment horizontal="center" vertical="center"/>
    </xf>
    <xf numFmtId="3" fontId="53" fillId="3" borderId="60" xfId="0" applyNumberFormat="1" applyFont="1" applyFill="1" applyBorder="1" applyAlignment="1">
      <alignment horizontal="left" vertical="center"/>
    </xf>
    <xf numFmtId="3" fontId="53" fillId="3" borderId="66" xfId="0" applyNumberFormat="1" applyFont="1" applyFill="1" applyBorder="1" applyAlignment="1">
      <alignment horizontal="left" vertical="center"/>
    </xf>
    <xf numFmtId="3" fontId="6" fillId="3" borderId="54" xfId="0" applyNumberFormat="1" applyFont="1" applyFill="1" applyBorder="1" applyAlignment="1">
      <alignment horizontal="left" vertical="center" wrapText="1"/>
    </xf>
    <xf numFmtId="3" fontId="6" fillId="3" borderId="7" xfId="0" applyNumberFormat="1" applyFont="1" applyFill="1" applyBorder="1" applyAlignment="1">
      <alignment horizontal="left" vertical="center" wrapText="1"/>
    </xf>
    <xf numFmtId="3" fontId="53" fillId="3" borderId="54" xfId="0" applyNumberFormat="1" applyFont="1" applyFill="1" applyBorder="1" applyAlignment="1">
      <alignment horizontal="center" vertical="center" wrapText="1"/>
    </xf>
    <xf numFmtId="3" fontId="53" fillId="3" borderId="7" xfId="0" applyNumberFormat="1" applyFont="1" applyFill="1" applyBorder="1" applyAlignment="1">
      <alignment horizontal="center" vertical="center" wrapText="1"/>
    </xf>
    <xf numFmtId="3" fontId="8" fillId="2" borderId="0" xfId="0" applyNumberFormat="1" applyFont="1" applyFill="1" applyAlignment="1">
      <alignment horizontal="center"/>
    </xf>
    <xf numFmtId="3" fontId="59" fillId="3" borderId="63" xfId="0" applyNumberFormat="1" applyFont="1" applyFill="1" applyBorder="1" applyAlignment="1">
      <alignment horizontal="left" vertical="center" wrapText="1"/>
    </xf>
    <xf numFmtId="3" fontId="59" fillId="3" borderId="1" xfId="0" applyNumberFormat="1" applyFont="1" applyFill="1" applyBorder="1" applyAlignment="1">
      <alignment horizontal="left" vertical="center" wrapText="1"/>
    </xf>
    <xf numFmtId="3" fontId="59" fillId="3" borderId="8" xfId="0" applyNumberFormat="1" applyFont="1" applyFill="1" applyBorder="1" applyAlignment="1">
      <alignment horizontal="left" vertical="center" wrapText="1"/>
    </xf>
    <xf numFmtId="3" fontId="58" fillId="2" borderId="0" xfId="0" applyNumberFormat="1" applyFont="1" applyFill="1" applyBorder="1" applyAlignment="1">
      <alignment horizontal="center"/>
    </xf>
    <xf numFmtId="3" fontId="53" fillId="3" borderId="54" xfId="0" applyNumberFormat="1" applyFont="1" applyFill="1" applyBorder="1" applyAlignment="1">
      <alignment horizontal="left" vertical="center"/>
    </xf>
    <xf numFmtId="3" fontId="53" fillId="3" borderId="7" xfId="0" applyNumberFormat="1" applyFont="1" applyFill="1" applyBorder="1" applyAlignment="1">
      <alignment horizontal="left" vertical="center"/>
    </xf>
    <xf numFmtId="3" fontId="42" fillId="3" borderId="60" xfId="0" applyNumberFormat="1" applyFont="1" applyFill="1" applyBorder="1" applyAlignment="1">
      <alignment horizontal="center" vertical="center" wrapText="1"/>
    </xf>
    <xf numFmtId="3" fontId="42" fillId="3" borderId="58" xfId="0" applyNumberFormat="1" applyFont="1" applyFill="1" applyBorder="1" applyAlignment="1">
      <alignment horizontal="center" vertical="center" wrapText="1"/>
    </xf>
    <xf numFmtId="3" fontId="42" fillId="3" borderId="66" xfId="0" applyNumberFormat="1" applyFont="1" applyFill="1" applyBorder="1" applyAlignment="1">
      <alignment horizontal="center" vertical="center" wrapText="1"/>
    </xf>
    <xf numFmtId="0" fontId="195" fillId="0" borderId="0" xfId="0" applyFont="1" applyFill="1" applyAlignment="1">
      <alignment horizontal="left" vertical="center"/>
    </xf>
    <xf numFmtId="3" fontId="57" fillId="3" borderId="54" xfId="0" applyNumberFormat="1" applyFont="1" applyFill="1" applyBorder="1" applyAlignment="1">
      <alignment horizontal="center"/>
    </xf>
    <xf numFmtId="3" fontId="6" fillId="3" borderId="7" xfId="0" applyNumberFormat="1" applyFont="1" applyFill="1" applyBorder="1" applyAlignment="1">
      <alignment horizontal="center"/>
    </xf>
    <xf numFmtId="3" fontId="143" fillId="2" borderId="0" xfId="0" applyNumberFormat="1" applyFont="1" applyFill="1" applyBorder="1" applyAlignment="1">
      <alignment horizontal="center" vertical="center" wrapText="1"/>
    </xf>
    <xf numFmtId="3" fontId="143" fillId="2" borderId="0" xfId="0" applyNumberFormat="1" applyFont="1" applyFill="1" applyBorder="1" applyAlignment="1">
      <alignment horizontal="center" vertical="center"/>
    </xf>
    <xf numFmtId="3" fontId="163" fillId="2" borderId="0" xfId="1" applyNumberFormat="1" applyFont="1" applyFill="1" applyBorder="1" applyAlignment="1">
      <alignment horizontal="center" vertical="center" wrapText="1"/>
    </xf>
    <xf numFmtId="0" fontId="163" fillId="2" borderId="0" xfId="1" applyFont="1" applyFill="1" applyBorder="1" applyAlignment="1">
      <alignment horizontal="center" vertical="center" wrapText="1"/>
    </xf>
    <xf numFmtId="3" fontId="161" fillId="3" borderId="54" xfId="0" applyNumberFormat="1" applyFont="1" applyFill="1" applyBorder="1" applyAlignment="1">
      <alignment horizontal="center" vertical="center" wrapText="1"/>
    </xf>
    <xf numFmtId="3" fontId="161" fillId="3" borderId="7" xfId="0" applyNumberFormat="1" applyFont="1" applyFill="1" applyBorder="1" applyAlignment="1">
      <alignment horizontal="center" vertical="center" wrapText="1"/>
    </xf>
    <xf numFmtId="3" fontId="42" fillId="3" borderId="63" xfId="0" applyNumberFormat="1" applyFont="1" applyFill="1" applyBorder="1" applyAlignment="1">
      <alignment horizontal="center" vertical="center" wrapText="1"/>
    </xf>
    <xf numFmtId="3" fontId="42" fillId="3" borderId="1" xfId="0" applyNumberFormat="1" applyFont="1" applyFill="1" applyBorder="1" applyAlignment="1">
      <alignment horizontal="center" vertical="center" wrapText="1"/>
    </xf>
    <xf numFmtId="3" fontId="42" fillId="3" borderId="8" xfId="0" applyNumberFormat="1" applyFont="1" applyFill="1" applyBorder="1" applyAlignment="1">
      <alignment horizontal="center" vertical="center" wrapText="1"/>
    </xf>
    <xf numFmtId="3" fontId="62" fillId="2" borderId="0" xfId="477" applyNumberFormat="1" applyFont="1" applyFill="1" applyBorder="1" applyAlignment="1">
      <alignment horizontal="center"/>
    </xf>
    <xf numFmtId="176" fontId="143" fillId="2" borderId="0" xfId="0" applyNumberFormat="1" applyFont="1" applyFill="1" applyBorder="1" applyAlignment="1">
      <alignment horizontal="center" vertical="center" wrapText="1"/>
    </xf>
    <xf numFmtId="3" fontId="53" fillId="3" borderId="63" xfId="0" applyNumberFormat="1" applyFont="1" applyFill="1" applyBorder="1" applyAlignment="1">
      <alignment horizontal="left" shrinkToFit="1"/>
    </xf>
    <xf numFmtId="3" fontId="53" fillId="3" borderId="1" xfId="0" applyNumberFormat="1" applyFont="1" applyFill="1" applyBorder="1" applyAlignment="1">
      <alignment horizontal="left" shrinkToFit="1"/>
    </xf>
    <xf numFmtId="3" fontId="53" fillId="3" borderId="8" xfId="0" applyNumberFormat="1" applyFont="1" applyFill="1" applyBorder="1" applyAlignment="1">
      <alignment horizontal="left" shrinkToFit="1"/>
    </xf>
    <xf numFmtId="3" fontId="53" fillId="3" borderId="54" xfId="0" applyNumberFormat="1" applyFont="1" applyFill="1" applyBorder="1" applyAlignment="1">
      <alignment horizontal="center" shrinkToFit="1"/>
    </xf>
    <xf numFmtId="3" fontId="53" fillId="3" borderId="7" xfId="0" applyNumberFormat="1" applyFont="1" applyFill="1" applyBorder="1" applyAlignment="1">
      <alignment horizontal="center" shrinkToFit="1"/>
    </xf>
    <xf numFmtId="3" fontId="62" fillId="3" borderId="54" xfId="0" applyNumberFormat="1" applyFont="1" applyFill="1" applyBorder="1" applyAlignment="1">
      <alignment horizontal="center" shrinkToFit="1"/>
    </xf>
    <xf numFmtId="3" fontId="62" fillId="3" borderId="7" xfId="0" applyNumberFormat="1" applyFont="1" applyFill="1" applyBorder="1" applyAlignment="1">
      <alignment horizontal="center" shrinkToFit="1"/>
    </xf>
    <xf numFmtId="176" fontId="42" fillId="2" borderId="0" xfId="0" applyNumberFormat="1" applyFont="1" applyFill="1" applyBorder="1" applyAlignment="1">
      <alignment horizontal="left" shrinkToFit="1"/>
    </xf>
    <xf numFmtId="0" fontId="195" fillId="0" borderId="0" xfId="0" applyFont="1" applyAlignment="1">
      <alignment horizontal="left"/>
    </xf>
    <xf numFmtId="3" fontId="89" fillId="2" borderId="0" xfId="0" applyNumberFormat="1" applyFont="1" applyFill="1" applyBorder="1" applyAlignment="1">
      <alignment horizontal="left" vertical="center" wrapText="1" shrinkToFit="1"/>
    </xf>
    <xf numFmtId="4" fontId="62" fillId="3" borderId="54" xfId="0" applyNumberFormat="1" applyFont="1" applyFill="1" applyBorder="1" applyAlignment="1">
      <alignment horizontal="center" vertical="center" wrapText="1"/>
    </xf>
    <xf numFmtId="4" fontId="62" fillId="3" borderId="6" xfId="0" applyNumberFormat="1" applyFont="1" applyFill="1" applyBorder="1" applyAlignment="1">
      <alignment horizontal="center" vertical="center" wrapText="1"/>
    </xf>
    <xf numFmtId="4" fontId="62" fillId="3" borderId="7" xfId="0" applyNumberFormat="1" applyFont="1" applyFill="1" applyBorder="1" applyAlignment="1">
      <alignment horizontal="center" vertical="center" wrapText="1"/>
    </xf>
    <xf numFmtId="3" fontId="62" fillId="3" borderId="54" xfId="0" applyNumberFormat="1" applyFont="1" applyFill="1" applyBorder="1" applyAlignment="1">
      <alignment horizontal="center" vertical="center" wrapText="1"/>
    </xf>
    <xf numFmtId="3" fontId="62" fillId="3" borderId="7" xfId="0" applyNumberFormat="1" applyFont="1" applyFill="1" applyBorder="1" applyAlignment="1">
      <alignment horizontal="center" vertical="center" wrapText="1"/>
    </xf>
    <xf numFmtId="3" fontId="58" fillId="3" borderId="54" xfId="0" applyNumberFormat="1" applyFont="1" applyFill="1" applyBorder="1" applyAlignment="1">
      <alignment horizontal="center" vertical="center" wrapText="1"/>
    </xf>
    <xf numFmtId="3" fontId="58" fillId="3" borderId="7" xfId="0" applyNumberFormat="1" applyFont="1" applyFill="1" applyBorder="1" applyAlignment="1">
      <alignment horizontal="center" vertical="center" wrapText="1"/>
    </xf>
    <xf numFmtId="4" fontId="193" fillId="2" borderId="0" xfId="0" applyNumberFormat="1" applyFont="1" applyFill="1" applyBorder="1" applyAlignment="1">
      <alignment horizontal="left" shrinkToFit="1"/>
    </xf>
    <xf numFmtId="0" fontId="145" fillId="0" borderId="62" xfId="23" applyFont="1" applyBorder="1" applyAlignment="1">
      <alignment horizontal="left"/>
    </xf>
    <xf numFmtId="0" fontId="145" fillId="0" borderId="0" xfId="23" applyFont="1" applyBorder="1" applyAlignment="1">
      <alignment horizontal="left"/>
    </xf>
    <xf numFmtId="0" fontId="145" fillId="0" borderId="67" xfId="23" applyFont="1" applyBorder="1" applyAlignment="1">
      <alignment horizontal="left"/>
    </xf>
    <xf numFmtId="0" fontId="145" fillId="0" borderId="57" xfId="23" applyFont="1" applyBorder="1" applyAlignment="1">
      <alignment horizontal="center"/>
    </xf>
    <xf numFmtId="0" fontId="145" fillId="0" borderId="56" xfId="23" applyFont="1" applyBorder="1" applyAlignment="1">
      <alignment horizontal="center"/>
    </xf>
    <xf numFmtId="0" fontId="64" fillId="11" borderId="60" xfId="23" applyFont="1" applyFill="1" applyBorder="1" applyAlignment="1">
      <alignment horizontal="center" vertical="center"/>
    </xf>
    <xf numFmtId="0" fontId="64" fillId="11" borderId="58" xfId="23" applyFont="1" applyFill="1" applyBorder="1" applyAlignment="1">
      <alignment horizontal="center" vertical="center"/>
    </xf>
    <xf numFmtId="0" fontId="64" fillId="11" borderId="66" xfId="23" applyFont="1" applyFill="1" applyBorder="1" applyAlignment="1">
      <alignment horizontal="center" vertical="center"/>
    </xf>
    <xf numFmtId="0" fontId="197" fillId="0" borderId="60" xfId="23" applyFont="1" applyBorder="1" applyAlignment="1">
      <alignment horizontal="center" vertical="center"/>
    </xf>
    <xf numFmtId="0" fontId="197" fillId="0" borderId="58" xfId="23" applyFont="1" applyBorder="1" applyAlignment="1">
      <alignment horizontal="center" vertical="center"/>
    </xf>
    <xf numFmtId="0" fontId="197" fillId="0" borderId="66" xfId="23" applyFont="1" applyBorder="1" applyAlignment="1">
      <alignment horizontal="center" vertical="center"/>
    </xf>
    <xf numFmtId="0" fontId="54" fillId="0" borderId="62" xfId="23" applyFont="1" applyBorder="1" applyAlignment="1">
      <alignment horizontal="center" vertical="center"/>
    </xf>
    <xf numFmtId="0" fontId="54" fillId="0" borderId="0" xfId="23" applyFont="1" applyBorder="1" applyAlignment="1">
      <alignment horizontal="center" vertical="center"/>
    </xf>
    <xf numFmtId="0" fontId="54" fillId="0" borderId="67" xfId="23" applyFont="1" applyBorder="1" applyAlignment="1">
      <alignment horizontal="center" vertical="center"/>
    </xf>
    <xf numFmtId="0" fontId="62" fillId="0" borderId="1" xfId="23" applyFont="1" applyFill="1" applyBorder="1" applyAlignment="1">
      <alignment horizontal="center" vertical="center"/>
    </xf>
    <xf numFmtId="0" fontId="145" fillId="0" borderId="60" xfId="23" applyFont="1" applyBorder="1" applyAlignment="1">
      <alignment horizontal="left"/>
    </xf>
    <xf numFmtId="0" fontId="145" fillId="0" borderId="58" xfId="23" applyFont="1" applyBorder="1" applyAlignment="1">
      <alignment horizontal="left"/>
    </xf>
    <xf numFmtId="0" fontId="145" fillId="0" borderId="66" xfId="23" applyFont="1" applyBorder="1" applyAlignment="1">
      <alignment horizontal="left"/>
    </xf>
    <xf numFmtId="0" fontId="145" fillId="0" borderId="63" xfId="23" applyFont="1" applyBorder="1" applyAlignment="1">
      <alignment horizontal="left" vertical="center"/>
    </xf>
    <xf numFmtId="0" fontId="145" fillId="0" borderId="1" xfId="23" applyFont="1" applyBorder="1" applyAlignment="1">
      <alignment horizontal="left" vertical="center"/>
    </xf>
    <xf numFmtId="0" fontId="145" fillId="0" borderId="8" xfId="23" applyFont="1" applyBorder="1" applyAlignment="1">
      <alignment horizontal="left" vertical="center"/>
    </xf>
    <xf numFmtId="0" fontId="65" fillId="0" borderId="63" xfId="23" applyFont="1" applyFill="1" applyBorder="1" applyAlignment="1">
      <alignment horizontal="center" vertical="center"/>
    </xf>
    <xf numFmtId="0" fontId="65" fillId="0" borderId="1" xfId="23" applyFont="1" applyFill="1" applyBorder="1" applyAlignment="1">
      <alignment horizontal="center" vertical="center"/>
    </xf>
    <xf numFmtId="0" fontId="65" fillId="0" borderId="8" xfId="23" applyFont="1" applyFill="1" applyBorder="1" applyAlignment="1">
      <alignment horizontal="center" vertical="center"/>
    </xf>
    <xf numFmtId="0" fontId="64" fillId="0" borderId="62" xfId="23" applyFont="1" applyFill="1" applyBorder="1" applyAlignment="1">
      <alignment horizontal="center" vertical="center"/>
    </xf>
    <xf numFmtId="0" fontId="64" fillId="0" borderId="63" xfId="23" applyFont="1" applyFill="1" applyBorder="1" applyAlignment="1">
      <alignment horizontal="center" vertical="center"/>
    </xf>
    <xf numFmtId="0" fontId="64" fillId="0" borderId="71" xfId="23" applyFont="1" applyBorder="1" applyAlignment="1">
      <alignment horizontal="center" vertical="center"/>
    </xf>
    <xf numFmtId="0" fontId="64" fillId="0" borderId="114" xfId="23" applyFont="1" applyBorder="1" applyAlignment="1">
      <alignment horizontal="center" vertical="center"/>
    </xf>
    <xf numFmtId="1" fontId="54" fillId="0" borderId="72" xfId="23" applyNumberFormat="1" applyFont="1" applyFill="1" applyBorder="1" applyAlignment="1">
      <alignment horizontal="center" vertical="center"/>
    </xf>
    <xf numFmtId="1" fontId="54" fillId="0" borderId="76" xfId="23" applyNumberFormat="1" applyFont="1" applyFill="1" applyBorder="1" applyAlignment="1">
      <alignment horizontal="center" vertical="center"/>
    </xf>
    <xf numFmtId="172" fontId="62" fillId="2" borderId="72" xfId="23" applyNumberFormat="1" applyFont="1" applyFill="1" applyBorder="1" applyAlignment="1">
      <alignment horizontal="center" vertical="center"/>
    </xf>
    <xf numFmtId="172" fontId="62" fillId="2" borderId="76" xfId="23" applyNumberFormat="1" applyFont="1" applyFill="1" applyBorder="1" applyAlignment="1">
      <alignment horizontal="center" vertical="center"/>
    </xf>
    <xf numFmtId="0" fontId="67" fillId="11" borderId="54" xfId="23" applyFont="1" applyFill="1" applyBorder="1" applyAlignment="1">
      <alignment horizontal="center" vertical="center"/>
    </xf>
    <xf numFmtId="0" fontId="67" fillId="11" borderId="1" xfId="23" applyFont="1" applyFill="1" applyBorder="1" applyAlignment="1">
      <alignment horizontal="center" vertical="center"/>
    </xf>
    <xf numFmtId="0" fontId="67" fillId="11" borderId="8" xfId="23" applyFont="1" applyFill="1" applyBorder="1" applyAlignment="1">
      <alignment horizontal="center" vertical="center"/>
    </xf>
    <xf numFmtId="0" fontId="54" fillId="0" borderId="60" xfId="23" applyFont="1" applyBorder="1" applyAlignment="1">
      <alignment horizontal="center" vertical="center"/>
    </xf>
    <xf numFmtId="0" fontId="54" fillId="0" borderId="69" xfId="23" applyFont="1" applyBorder="1" applyAlignment="1">
      <alignment horizontal="center" vertical="center"/>
    </xf>
    <xf numFmtId="0" fontId="54" fillId="0" borderId="98" xfId="23" applyFont="1" applyBorder="1" applyAlignment="1">
      <alignment horizontal="center" vertical="center"/>
    </xf>
    <xf numFmtId="172" fontId="53" fillId="0" borderId="65" xfId="23" applyNumberFormat="1" applyFont="1" applyFill="1" applyBorder="1" applyAlignment="1">
      <alignment horizontal="center" vertical="center"/>
    </xf>
    <xf numFmtId="172" fontId="53" fillId="0" borderId="55" xfId="23" applyNumberFormat="1" applyFont="1" applyFill="1" applyBorder="1" applyAlignment="1">
      <alignment horizontal="center" vertical="center"/>
    </xf>
    <xf numFmtId="172" fontId="53" fillId="0" borderId="64" xfId="23" applyNumberFormat="1" applyFont="1" applyFill="1" applyBorder="1" applyAlignment="1">
      <alignment horizontal="center" vertical="center"/>
    </xf>
    <xf numFmtId="172" fontId="53" fillId="0" borderId="70" xfId="23" applyNumberFormat="1" applyFont="1" applyFill="1" applyBorder="1" applyAlignment="1">
      <alignment horizontal="center" vertical="center"/>
    </xf>
    <xf numFmtId="0" fontId="49" fillId="0" borderId="145" xfId="23" applyFont="1" applyBorder="1" applyAlignment="1">
      <alignment horizontal="center" vertical="center" wrapText="1"/>
    </xf>
    <xf numFmtId="0" fontId="49" fillId="0" borderId="74" xfId="23" applyFont="1" applyBorder="1" applyAlignment="1">
      <alignment horizontal="center" vertical="center" wrapText="1"/>
    </xf>
    <xf numFmtId="0" fontId="49" fillId="0" borderId="2" xfId="23" applyFont="1" applyBorder="1" applyAlignment="1">
      <alignment horizontal="center" vertical="center" wrapText="1"/>
    </xf>
    <xf numFmtId="0" fontId="49" fillId="0" borderId="5" xfId="23" applyFont="1" applyBorder="1" applyAlignment="1">
      <alignment horizontal="center" vertical="center" wrapText="1"/>
    </xf>
    <xf numFmtId="0" fontId="53" fillId="0" borderId="0" xfId="23" applyFont="1" applyBorder="1" applyAlignment="1">
      <alignment vertical="center"/>
    </xf>
    <xf numFmtId="0" fontId="64" fillId="0" borderId="141" xfId="23" applyFont="1" applyBorder="1" applyAlignment="1">
      <alignment horizontal="center" vertical="center"/>
    </xf>
    <xf numFmtId="0" fontId="64" fillId="0" borderId="149" xfId="23" applyFont="1" applyBorder="1" applyAlignment="1">
      <alignment horizontal="center" vertical="center"/>
    </xf>
    <xf numFmtId="0" fontId="64" fillId="0" borderId="64" xfId="23" applyFont="1" applyBorder="1" applyAlignment="1">
      <alignment horizontal="center" vertical="center"/>
    </xf>
    <xf numFmtId="0" fontId="64" fillId="0" borderId="70" xfId="23" applyFont="1" applyBorder="1" applyAlignment="1">
      <alignment horizontal="center" vertical="center"/>
    </xf>
    <xf numFmtId="0" fontId="64" fillId="0" borderId="141" xfId="23" applyFont="1" applyFill="1" applyBorder="1" applyAlignment="1">
      <alignment horizontal="center" vertical="center"/>
    </xf>
    <xf numFmtId="0" fontId="64" fillId="0" borderId="149" xfId="23" applyFont="1" applyFill="1" applyBorder="1" applyAlignment="1">
      <alignment horizontal="center" vertical="center"/>
    </xf>
    <xf numFmtId="0" fontId="64" fillId="0" borderId="57" xfId="23" applyFont="1" applyFill="1" applyBorder="1" applyAlignment="1">
      <alignment horizontal="center" vertical="center"/>
    </xf>
    <xf numFmtId="0" fontId="64" fillId="0" borderId="68" xfId="23" applyFont="1" applyFill="1" applyBorder="1" applyAlignment="1">
      <alignment horizontal="center" vertical="center"/>
    </xf>
    <xf numFmtId="0" fontId="163" fillId="11" borderId="54" xfId="23" applyFont="1" applyFill="1" applyBorder="1" applyAlignment="1">
      <alignment horizontal="center" vertical="center"/>
    </xf>
    <xf numFmtId="0" fontId="163" fillId="11" borderId="6" xfId="23" applyFont="1" applyFill="1" applyBorder="1" applyAlignment="1">
      <alignment horizontal="center" vertical="center"/>
    </xf>
    <xf numFmtId="0" fontId="163" fillId="11" borderId="1" xfId="23" applyFont="1" applyFill="1" applyBorder="1" applyAlignment="1">
      <alignment horizontal="center" vertical="center"/>
    </xf>
    <xf numFmtId="0" fontId="163" fillId="11" borderId="8" xfId="23" applyFont="1" applyFill="1" applyBorder="1" applyAlignment="1">
      <alignment horizontal="center" vertical="center"/>
    </xf>
    <xf numFmtId="0" fontId="65" fillId="0" borderId="0" xfId="23" applyFont="1" applyBorder="1" applyAlignment="1">
      <alignment horizontal="center" vertical="center"/>
    </xf>
    <xf numFmtId="0" fontId="64" fillId="0" borderId="62" xfId="23" applyFont="1" applyBorder="1" applyAlignment="1">
      <alignment horizontal="center"/>
    </xf>
    <xf numFmtId="0" fontId="64" fillId="0" borderId="0" xfId="23" applyFont="1" applyBorder="1" applyAlignment="1">
      <alignment horizontal="center"/>
    </xf>
    <xf numFmtId="0" fontId="64" fillId="0" borderId="67" xfId="23" applyFont="1" applyBorder="1" applyAlignment="1">
      <alignment horizontal="center"/>
    </xf>
    <xf numFmtId="0" fontId="64" fillId="0" borderId="53" xfId="23" applyFont="1" applyBorder="1" applyAlignment="1">
      <alignment horizontal="center"/>
    </xf>
    <xf numFmtId="0" fontId="64" fillId="0" borderId="98" xfId="23" applyFont="1" applyBorder="1" applyAlignment="1">
      <alignment horizontal="center"/>
    </xf>
    <xf numFmtId="1" fontId="54" fillId="0" borderId="53" xfId="23" applyNumberFormat="1" applyFont="1" applyBorder="1" applyAlignment="1">
      <alignment horizontal="center"/>
    </xf>
    <xf numFmtId="0" fontId="66" fillId="0" borderId="67" xfId="23" applyBorder="1" applyAlignment="1"/>
    <xf numFmtId="0" fontId="65" fillId="0" borderId="54" xfId="23" applyFont="1" applyBorder="1" applyAlignment="1">
      <alignment horizontal="center" vertical="center"/>
    </xf>
    <xf numFmtId="0" fontId="65" fillId="0" borderId="6" xfId="23" applyFont="1" applyBorder="1" applyAlignment="1">
      <alignment horizontal="center" vertical="center"/>
    </xf>
    <xf numFmtId="0" fontId="66" fillId="0" borderId="7" xfId="23" applyBorder="1" applyAlignment="1"/>
    <xf numFmtId="0" fontId="54" fillId="0" borderId="64" xfId="23" applyFont="1" applyBorder="1" applyAlignment="1">
      <alignment horizontal="center" vertical="center"/>
    </xf>
    <xf numFmtId="0" fontId="54" fillId="0" borderId="70" xfId="23" applyFont="1" applyBorder="1" applyAlignment="1">
      <alignment horizontal="center" vertical="center"/>
    </xf>
    <xf numFmtId="0" fontId="54" fillId="0" borderId="65" xfId="23" applyFont="1" applyBorder="1" applyAlignment="1">
      <alignment horizontal="center" vertical="center"/>
    </xf>
    <xf numFmtId="0" fontId="54" fillId="0" borderId="55" xfId="23" applyFont="1" applyBorder="1" applyAlignment="1">
      <alignment horizontal="center" vertical="center"/>
    </xf>
    <xf numFmtId="0" fontId="62" fillId="0" borderId="0" xfId="23" applyFont="1" applyBorder="1" applyAlignment="1">
      <alignment horizontal="left" vertical="center"/>
    </xf>
    <xf numFmtId="0" fontId="53" fillId="0" borderId="152" xfId="23" applyFont="1" applyBorder="1" applyAlignment="1">
      <alignment horizontal="center" vertical="center"/>
    </xf>
    <xf numFmtId="0" fontId="53" fillId="0" borderId="150" xfId="23" applyFont="1" applyBorder="1" applyAlignment="1">
      <alignment horizontal="center" vertical="center"/>
    </xf>
    <xf numFmtId="0" fontId="53" fillId="0" borderId="149" xfId="23" applyFont="1" applyBorder="1" applyAlignment="1">
      <alignment horizontal="center" vertical="center"/>
    </xf>
    <xf numFmtId="0" fontId="53" fillId="0" borderId="62" xfId="23" applyFont="1" applyBorder="1" applyAlignment="1">
      <alignment vertical="center"/>
    </xf>
    <xf numFmtId="0" fontId="62" fillId="0" borderId="152" xfId="23" applyFont="1" applyBorder="1" applyAlignment="1">
      <alignment horizontal="center" vertical="center"/>
    </xf>
    <xf numFmtId="0" fontId="62" fillId="0" borderId="150" xfId="23" applyFont="1" applyBorder="1" applyAlignment="1">
      <alignment horizontal="center" vertical="center"/>
    </xf>
    <xf numFmtId="0" fontId="62" fillId="0" borderId="149" xfId="23" applyFont="1" applyBorder="1" applyAlignment="1">
      <alignment horizontal="center" vertical="center"/>
    </xf>
    <xf numFmtId="0" fontId="53" fillId="0" borderId="124" xfId="23" applyFont="1" applyBorder="1" applyAlignment="1">
      <alignment vertical="center"/>
    </xf>
    <xf numFmtId="0" fontId="53" fillId="0" borderId="68" xfId="23" applyFont="1" applyBorder="1" applyAlignment="1">
      <alignment vertical="center"/>
    </xf>
    <xf numFmtId="0" fontId="62" fillId="0" borderId="124" xfId="23" applyFont="1" applyBorder="1" applyAlignment="1">
      <alignment horizontal="center" vertical="center"/>
    </xf>
    <xf numFmtId="0" fontId="62" fillId="0" borderId="56" xfId="23" applyFont="1" applyBorder="1" applyAlignment="1">
      <alignment horizontal="center" vertical="center"/>
    </xf>
    <xf numFmtId="0" fontId="62" fillId="0" borderId="68" xfId="23" applyFont="1" applyBorder="1" applyAlignment="1">
      <alignment horizontal="center" vertical="center"/>
    </xf>
    <xf numFmtId="0" fontId="164" fillId="11" borderId="7" xfId="23" applyFont="1" applyFill="1" applyBorder="1" applyAlignment="1"/>
    <xf numFmtId="0" fontId="145" fillId="0" borderId="126" xfId="23" applyFont="1" applyBorder="1" applyAlignment="1">
      <alignment horizontal="center"/>
    </xf>
    <xf numFmtId="0" fontId="145" fillId="0" borderId="96" xfId="23" applyFont="1" applyBorder="1" applyAlignment="1">
      <alignment horizontal="center"/>
    </xf>
    <xf numFmtId="2" fontId="54" fillId="0" borderId="53" xfId="23" applyNumberFormat="1" applyFont="1" applyBorder="1" applyAlignment="1">
      <alignment horizontal="center"/>
    </xf>
    <xf numFmtId="2" fontId="66" fillId="0" borderId="67" xfId="23" applyNumberFormat="1" applyBorder="1" applyAlignment="1"/>
    <xf numFmtId="0" fontId="54" fillId="11" borderId="60" xfId="23" applyFont="1" applyFill="1" applyBorder="1" applyAlignment="1">
      <alignment horizontal="center" vertical="center"/>
    </xf>
    <xf numFmtId="0" fontId="54" fillId="11" borderId="58" xfId="23" applyFont="1" applyFill="1" applyBorder="1" applyAlignment="1">
      <alignment horizontal="center" vertical="center"/>
    </xf>
    <xf numFmtId="0" fontId="54" fillId="11" borderId="69" xfId="23" applyFont="1" applyFill="1" applyBorder="1" applyAlignment="1">
      <alignment horizontal="center" vertical="center"/>
    </xf>
    <xf numFmtId="0" fontId="54" fillId="11" borderId="66" xfId="23" applyFont="1" applyFill="1" applyBorder="1" applyAlignment="1">
      <alignment horizontal="center" vertical="center"/>
    </xf>
    <xf numFmtId="0" fontId="145" fillId="2" borderId="113" xfId="23" applyFont="1" applyFill="1" applyBorder="1" applyAlignment="1">
      <alignment horizontal="left"/>
    </xf>
    <xf numFmtId="0" fontId="145" fillId="2" borderId="71" xfId="23" applyFont="1" applyFill="1" applyBorder="1" applyAlignment="1">
      <alignment horizontal="left"/>
    </xf>
    <xf numFmtId="0" fontId="145" fillId="2" borderId="71" xfId="23" applyFont="1" applyFill="1" applyBorder="1" applyAlignment="1">
      <alignment horizontal="center"/>
    </xf>
    <xf numFmtId="0" fontId="145" fillId="2" borderId="114" xfId="23" applyFont="1" applyFill="1" applyBorder="1" applyAlignment="1">
      <alignment horizontal="center"/>
    </xf>
    <xf numFmtId="0" fontId="145" fillId="2" borderId="70" xfId="23" applyFont="1" applyFill="1" applyBorder="1" applyAlignment="1">
      <alignment horizontal="left"/>
    </xf>
    <xf numFmtId="0" fontId="145" fillId="2" borderId="143" xfId="23" applyFont="1" applyFill="1" applyBorder="1" applyAlignment="1">
      <alignment horizontal="left"/>
    </xf>
    <xf numFmtId="0" fontId="145" fillId="2" borderId="147" xfId="23" applyFont="1" applyFill="1" applyBorder="1" applyAlignment="1">
      <alignment horizontal="left"/>
    </xf>
    <xf numFmtId="10" fontId="145" fillId="2" borderId="147" xfId="23" applyNumberFormat="1" applyFont="1" applyFill="1" applyBorder="1" applyAlignment="1">
      <alignment horizontal="center"/>
    </xf>
    <xf numFmtId="10" fontId="145" fillId="2" borderId="144" xfId="23" applyNumberFormat="1" applyFont="1" applyFill="1" applyBorder="1" applyAlignment="1">
      <alignment horizontal="center"/>
    </xf>
    <xf numFmtId="0" fontId="145" fillId="2" borderId="149" xfId="23" applyFont="1" applyFill="1" applyBorder="1" applyAlignment="1">
      <alignment horizontal="left"/>
    </xf>
    <xf numFmtId="0" fontId="145" fillId="2" borderId="147" xfId="23" applyFont="1" applyFill="1" applyBorder="1" applyAlignment="1">
      <alignment horizontal="center"/>
    </xf>
    <xf numFmtId="0" fontId="145" fillId="2" borderId="144" xfId="23" applyFont="1" applyFill="1" applyBorder="1" applyAlignment="1">
      <alignment horizontal="center"/>
    </xf>
    <xf numFmtId="169" fontId="145" fillId="2" borderId="147" xfId="23" applyNumberFormat="1" applyFont="1" applyFill="1" applyBorder="1" applyAlignment="1">
      <alignment horizontal="center"/>
    </xf>
    <xf numFmtId="169" fontId="145" fillId="2" borderId="144" xfId="23" applyNumberFormat="1" applyFont="1" applyFill="1" applyBorder="1" applyAlignment="1">
      <alignment horizontal="center"/>
    </xf>
    <xf numFmtId="10" fontId="145" fillId="0" borderId="147" xfId="23" applyNumberFormat="1" applyFont="1" applyBorder="1" applyAlignment="1">
      <alignment horizontal="center"/>
    </xf>
    <xf numFmtId="10" fontId="145" fillId="0" borderId="144" xfId="23" applyNumberFormat="1" applyFont="1" applyBorder="1" applyAlignment="1">
      <alignment horizontal="center"/>
    </xf>
    <xf numFmtId="0" fontId="145" fillId="2" borderId="75" xfId="23" applyFont="1" applyFill="1" applyBorder="1" applyAlignment="1">
      <alignment horizontal="left"/>
    </xf>
    <xf numFmtId="0" fontId="145" fillId="2" borderId="72" xfId="23" applyFont="1" applyFill="1" applyBorder="1" applyAlignment="1">
      <alignment horizontal="left"/>
    </xf>
    <xf numFmtId="0" fontId="62" fillId="0" borderId="72" xfId="23" applyFont="1" applyBorder="1" applyAlignment="1">
      <alignment horizontal="left"/>
    </xf>
    <xf numFmtId="0" fontId="62" fillId="0" borderId="76" xfId="23" applyFont="1" applyBorder="1" applyAlignment="1">
      <alignment horizontal="left"/>
    </xf>
    <xf numFmtId="0" fontId="145" fillId="2" borderId="68" xfId="23" applyFont="1" applyFill="1" applyBorder="1" applyAlignment="1">
      <alignment horizontal="left"/>
    </xf>
    <xf numFmtId="10" fontId="145" fillId="0" borderId="72" xfId="23" applyNumberFormat="1" applyFont="1" applyBorder="1" applyAlignment="1">
      <alignment horizontal="center"/>
    </xf>
    <xf numFmtId="10" fontId="145" fillId="0" borderId="76" xfId="23" applyNumberFormat="1" applyFont="1" applyBorder="1" applyAlignment="1">
      <alignment horizontal="center"/>
    </xf>
    <xf numFmtId="0" fontId="145" fillId="0" borderId="57" xfId="0" applyFont="1" applyBorder="1" applyAlignment="1">
      <alignment horizontal="left" vertical="center"/>
    </xf>
    <xf numFmtId="0" fontId="145" fillId="0" borderId="56" xfId="0" applyFont="1" applyBorder="1" applyAlignment="1">
      <alignment horizontal="left" vertical="center"/>
    </xf>
    <xf numFmtId="0" fontId="145" fillId="0" borderId="59" xfId="0" applyFont="1" applyBorder="1" applyAlignment="1">
      <alignment horizontal="left" vertical="center"/>
    </xf>
    <xf numFmtId="0" fontId="163" fillId="11" borderId="62" xfId="23" applyFont="1" applyFill="1" applyBorder="1" applyAlignment="1">
      <alignment horizontal="center" vertical="center"/>
    </xf>
    <xf numFmtId="0" fontId="163" fillId="11" borderId="0" xfId="23" applyFont="1" applyFill="1" applyBorder="1" applyAlignment="1">
      <alignment horizontal="center" vertical="center"/>
    </xf>
    <xf numFmtId="0" fontId="163" fillId="11" borderId="67" xfId="23" applyFont="1" applyFill="1" applyBorder="1" applyAlignment="1">
      <alignment horizontal="center" vertical="center"/>
    </xf>
    <xf numFmtId="0" fontId="145" fillId="0" borderId="64" xfId="0" applyFont="1" applyBorder="1" applyAlignment="1">
      <alignment horizontal="left" vertical="center"/>
    </xf>
    <xf numFmtId="0" fontId="145" fillId="0" borderId="55" xfId="0" applyFont="1" applyBorder="1" applyAlignment="1">
      <alignment horizontal="left" vertical="center"/>
    </xf>
    <xf numFmtId="0" fontId="145" fillId="0" borderId="61" xfId="0" applyFont="1" applyBorder="1" applyAlignment="1">
      <alignment horizontal="left" vertical="center"/>
    </xf>
    <xf numFmtId="0" fontId="145" fillId="0" borderId="143" xfId="0" applyFont="1" applyBorder="1" applyAlignment="1">
      <alignment horizontal="left" vertical="center"/>
    </xf>
    <xf numFmtId="0" fontId="145" fillId="0" borderId="147" xfId="0" applyFont="1" applyBorder="1" applyAlignment="1">
      <alignment horizontal="left" vertical="center"/>
    </xf>
    <xf numFmtId="0" fontId="145" fillId="0" borderId="144" xfId="0" applyFont="1" applyBorder="1" applyAlignment="1">
      <alignment horizontal="left" vertical="center"/>
    </xf>
    <xf numFmtId="0" fontId="70" fillId="0" borderId="0" xfId="2" applyFont="1" applyAlignment="1">
      <alignment horizontal="center" vertical="center"/>
    </xf>
    <xf numFmtId="9" fontId="14" fillId="0" borderId="6" xfId="80" applyNumberFormat="1" applyFont="1" applyBorder="1" applyAlignment="1">
      <alignment horizontal="center" vertical="center"/>
    </xf>
    <xf numFmtId="9" fontId="14" fillId="0" borderId="7" xfId="80" applyNumberFormat="1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60" xfId="2" applyFont="1" applyBorder="1" applyAlignment="1">
      <alignment horizontal="center" vertical="center"/>
    </xf>
    <xf numFmtId="0" fontId="15" fillId="0" borderId="58" xfId="2" applyFont="1" applyBorder="1" applyAlignment="1">
      <alignment horizontal="center" vertical="center"/>
    </xf>
    <xf numFmtId="0" fontId="15" fillId="0" borderId="6" xfId="2" applyFont="1" applyBorder="1" applyAlignment="1">
      <alignment horizontal="center" vertical="center"/>
    </xf>
    <xf numFmtId="0" fontId="15" fillId="0" borderId="7" xfId="2" applyFont="1" applyBorder="1" applyAlignment="1">
      <alignment horizontal="center" vertical="center"/>
    </xf>
    <xf numFmtId="2" fontId="15" fillId="0" borderId="54" xfId="2" applyNumberFormat="1" applyFont="1" applyBorder="1" applyAlignment="1">
      <alignment horizontal="center" vertical="center" wrapText="1"/>
    </xf>
    <xf numFmtId="2" fontId="15" fillId="0" borderId="7" xfId="2" applyNumberFormat="1" applyFont="1" applyBorder="1" applyAlignment="1">
      <alignment horizontal="center" vertical="center"/>
    </xf>
    <xf numFmtId="0" fontId="28" fillId="0" borderId="0" xfId="14" applyFont="1" applyAlignment="1">
      <alignment horizontal="right" vertical="center"/>
    </xf>
    <xf numFmtId="14" fontId="28" fillId="0" borderId="0" xfId="14" applyNumberFormat="1" applyFont="1" applyAlignment="1">
      <alignment horizontal="center" vertical="center"/>
    </xf>
    <xf numFmtId="0" fontId="28" fillId="0" borderId="0" xfId="14" applyFont="1" applyAlignment="1">
      <alignment horizontal="center" vertical="center"/>
    </xf>
    <xf numFmtId="14" fontId="28" fillId="0" borderId="0" xfId="14" applyNumberFormat="1" applyFont="1" applyAlignment="1">
      <alignment horizontal="left" vertical="center"/>
    </xf>
    <xf numFmtId="0" fontId="28" fillId="0" borderId="0" xfId="14" applyFont="1" applyAlignment="1">
      <alignment horizontal="left" vertical="center"/>
    </xf>
    <xf numFmtId="0" fontId="15" fillId="0" borderId="2" xfId="2" applyFont="1" applyBorder="1" applyAlignment="1">
      <alignment horizontal="center" vertical="center"/>
    </xf>
    <xf numFmtId="0" fontId="15" fillId="0" borderId="5" xfId="2" applyFont="1" applyBorder="1" applyAlignment="1">
      <alignment horizontal="center" vertical="center"/>
    </xf>
    <xf numFmtId="3" fontId="15" fillId="0" borderId="2" xfId="14" applyNumberFormat="1" applyFont="1" applyBorder="1" applyAlignment="1">
      <alignment horizontal="center" vertical="center"/>
    </xf>
    <xf numFmtId="3" fontId="15" fillId="0" borderId="5" xfId="14" applyNumberFormat="1" applyFont="1" applyBorder="1" applyAlignment="1">
      <alignment horizontal="center" vertical="center"/>
    </xf>
    <xf numFmtId="0" fontId="5" fillId="0" borderId="60" xfId="14" applyFont="1" applyBorder="1" applyAlignment="1">
      <alignment vertical="top" wrapText="1"/>
    </xf>
    <xf numFmtId="0" fontId="5" fillId="0" borderId="58" xfId="14" applyFont="1" applyBorder="1" applyAlignment="1">
      <alignment vertical="top" wrapText="1"/>
    </xf>
    <xf numFmtId="0" fontId="5" fillId="0" borderId="66" xfId="14" applyFont="1" applyBorder="1" applyAlignment="1">
      <alignment vertical="top" wrapText="1"/>
    </xf>
    <xf numFmtId="0" fontId="5" fillId="0" borderId="62" xfId="14" applyFont="1" applyBorder="1" applyAlignment="1">
      <alignment vertical="top" wrapText="1"/>
    </xf>
    <xf numFmtId="0" fontId="5" fillId="0" borderId="0" xfId="14" applyFont="1" applyBorder="1" applyAlignment="1">
      <alignment vertical="top" wrapText="1"/>
    </xf>
    <xf numFmtId="0" fontId="5" fillId="0" borderId="67" xfId="14" applyFont="1" applyBorder="1" applyAlignment="1">
      <alignment vertical="top" wrapText="1"/>
    </xf>
    <xf numFmtId="0" fontId="5" fillId="2" borderId="62" xfId="14" applyFont="1" applyFill="1" applyBorder="1" applyAlignment="1">
      <alignment horizontal="left" vertical="center" wrapText="1"/>
    </xf>
    <xf numFmtId="0" fontId="5" fillId="2" borderId="0" xfId="14" applyFont="1" applyFill="1" applyBorder="1" applyAlignment="1">
      <alignment horizontal="left" vertical="center" wrapText="1"/>
    </xf>
    <xf numFmtId="0" fontId="5" fillId="2" borderId="67" xfId="14" applyFont="1" applyFill="1" applyBorder="1" applyAlignment="1">
      <alignment horizontal="left" vertical="center" wrapText="1"/>
    </xf>
    <xf numFmtId="0" fontId="14" fillId="0" borderId="3" xfId="2" applyFont="1" applyBorder="1" applyAlignment="1">
      <alignment horizontal="center" vertical="center"/>
    </xf>
    <xf numFmtId="0" fontId="15" fillId="0" borderId="54" xfId="2" applyFont="1" applyBorder="1" applyAlignment="1">
      <alignment horizontal="center" vertical="center"/>
    </xf>
    <xf numFmtId="0" fontId="18" fillId="0" borderId="62" xfId="2" applyFont="1" applyBorder="1" applyAlignment="1">
      <alignment horizontal="center" vertical="center" wrapText="1"/>
    </xf>
    <xf numFmtId="0" fontId="18" fillId="0" borderId="0" xfId="2" applyFont="1" applyBorder="1" applyAlignment="1">
      <alignment horizontal="center" vertical="center" wrapText="1"/>
    </xf>
    <xf numFmtId="0" fontId="14" fillId="0" borderId="62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5" fillId="2" borderId="62" xfId="14" applyFont="1" applyFill="1" applyBorder="1" applyAlignment="1">
      <alignment horizontal="left" vertical="top" wrapText="1"/>
    </xf>
    <xf numFmtId="0" fontId="5" fillId="2" borderId="0" xfId="14" applyFont="1" applyFill="1" applyBorder="1" applyAlignment="1">
      <alignment horizontal="left" vertical="top" wrapText="1"/>
    </xf>
    <xf numFmtId="0" fontId="5" fillId="2" borderId="67" xfId="14" applyFont="1" applyFill="1" applyBorder="1" applyAlignment="1">
      <alignment horizontal="left" vertical="top" wrapText="1"/>
    </xf>
    <xf numFmtId="0" fontId="10" fillId="2" borderId="63" xfId="2" applyFont="1" applyFill="1" applyBorder="1" applyAlignment="1">
      <alignment vertical="top" wrapText="1"/>
    </xf>
    <xf numFmtId="0" fontId="10" fillId="2" borderId="1" xfId="2" applyFont="1" applyFill="1" applyBorder="1" applyAlignment="1">
      <alignment vertical="top" wrapText="1"/>
    </xf>
    <xf numFmtId="0" fontId="10" fillId="2" borderId="8" xfId="2" applyFont="1" applyFill="1" applyBorder="1" applyAlignment="1">
      <alignment vertical="top" wrapText="1"/>
    </xf>
    <xf numFmtId="9" fontId="15" fillId="0" borderId="54" xfId="22" applyNumberFormat="1" applyFont="1" applyBorder="1" applyAlignment="1">
      <alignment horizontal="center" vertical="center"/>
    </xf>
    <xf numFmtId="9" fontId="15" fillId="0" borderId="7" xfId="22" applyNumberFormat="1" applyFont="1" applyBorder="1" applyAlignment="1">
      <alignment horizontal="center" vertical="center"/>
    </xf>
    <xf numFmtId="0" fontId="14" fillId="0" borderId="54" xfId="2" applyFont="1" applyBorder="1" applyAlignment="1">
      <alignment horizontal="center"/>
    </xf>
    <xf numFmtId="0" fontId="14" fillId="0" borderId="6" xfId="2" applyFont="1" applyBorder="1" applyAlignment="1">
      <alignment horizontal="center"/>
    </xf>
    <xf numFmtId="0" fontId="14" fillId="0" borderId="7" xfId="2" applyFont="1" applyBorder="1" applyAlignment="1">
      <alignment horizontal="center"/>
    </xf>
    <xf numFmtId="4" fontId="167" fillId="0" borderId="0" xfId="0" applyNumberFormat="1" applyFont="1" applyBorder="1" applyAlignment="1">
      <alignment horizontal="center" vertical="center"/>
    </xf>
    <xf numFmtId="2" fontId="11" fillId="0" borderId="1" xfId="2" applyNumberFormat="1" applyFont="1" applyBorder="1" applyAlignment="1">
      <alignment horizontal="center"/>
    </xf>
    <xf numFmtId="2" fontId="168" fillId="0" borderId="0" xfId="2" applyNumberFormat="1" applyFont="1" applyAlignment="1">
      <alignment horizontal="center"/>
    </xf>
    <xf numFmtId="0" fontId="15" fillId="0" borderId="2" xfId="2" applyFont="1" applyBorder="1" applyAlignment="1">
      <alignment horizontal="center" vertical="center" wrapText="1"/>
    </xf>
    <xf numFmtId="0" fontId="15" fillId="0" borderId="63" xfId="2" applyFont="1" applyBorder="1" applyAlignment="1">
      <alignment horizontal="center" vertical="center"/>
    </xf>
    <xf numFmtId="14" fontId="168" fillId="0" borderId="0" xfId="2" applyNumberFormat="1" applyFont="1" applyAlignment="1">
      <alignment horizontal="center"/>
    </xf>
    <xf numFmtId="0" fontId="81" fillId="0" borderId="0" xfId="2" applyFont="1" applyFill="1" applyBorder="1" applyAlignment="1">
      <alignment horizontal="center" vertical="center"/>
    </xf>
    <xf numFmtId="0" fontId="82" fillId="0" borderId="0" xfId="2" applyFont="1" applyFill="1" applyAlignment="1">
      <alignment horizontal="left"/>
    </xf>
    <xf numFmtId="0" fontId="84" fillId="0" borderId="77" xfId="2" applyFont="1" applyFill="1" applyBorder="1" applyAlignment="1">
      <alignment horizontal="center" vertical="center"/>
    </xf>
    <xf numFmtId="0" fontId="84" fillId="0" borderId="80" xfId="2" applyFont="1" applyFill="1" applyBorder="1" applyAlignment="1">
      <alignment horizontal="center" vertical="center"/>
    </xf>
    <xf numFmtId="0" fontId="84" fillId="0" borderId="78" xfId="2" applyFont="1" applyFill="1" applyBorder="1" applyAlignment="1">
      <alignment horizontal="center" vertical="center" wrapText="1"/>
    </xf>
    <xf numFmtId="0" fontId="84" fillId="0" borderId="81" xfId="2" applyFont="1" applyFill="1" applyBorder="1" applyAlignment="1">
      <alignment horizontal="center" vertical="center" wrapText="1"/>
    </xf>
    <xf numFmtId="0" fontId="85" fillId="0" borderId="78" xfId="2" applyFont="1" applyFill="1" applyBorder="1" applyAlignment="1">
      <alignment horizontal="center" vertical="center"/>
    </xf>
    <xf numFmtId="0" fontId="85" fillId="0" borderId="81" xfId="2" applyFont="1" applyFill="1" applyBorder="1" applyAlignment="1">
      <alignment horizontal="center" vertical="center"/>
    </xf>
    <xf numFmtId="0" fontId="84" fillId="0" borderId="79" xfId="2" applyFont="1" applyFill="1" applyBorder="1" applyAlignment="1">
      <alignment horizontal="center" vertical="center" wrapText="1"/>
    </xf>
    <xf numFmtId="0" fontId="84" fillId="0" borderId="82" xfId="2" applyFont="1" applyFill="1" applyBorder="1" applyAlignment="1">
      <alignment horizontal="center" vertical="center" wrapText="1"/>
    </xf>
    <xf numFmtId="0" fontId="89" fillId="0" borderId="0" xfId="2" applyFont="1" applyFill="1" applyBorder="1" applyAlignment="1">
      <alignment horizontal="center" vertical="center" wrapText="1"/>
    </xf>
    <xf numFmtId="0" fontId="98" fillId="0" borderId="77" xfId="2" applyFont="1" applyFill="1" applyBorder="1" applyAlignment="1">
      <alignment horizontal="center" vertical="center"/>
    </xf>
    <xf numFmtId="0" fontId="98" fillId="0" borderId="95" xfId="2" applyFont="1" applyFill="1" applyBorder="1" applyAlignment="1">
      <alignment horizontal="center" vertical="center"/>
    </xf>
    <xf numFmtId="0" fontId="98" fillId="0" borderId="80" xfId="2" applyFont="1" applyFill="1" applyBorder="1" applyAlignment="1">
      <alignment horizontal="center" vertical="center"/>
    </xf>
    <xf numFmtId="0" fontId="98" fillId="0" borderId="78" xfId="2" applyFont="1" applyFill="1" applyBorder="1" applyAlignment="1">
      <alignment horizontal="center" vertical="center" wrapText="1"/>
    </xf>
    <xf numFmtId="0" fontId="98" fillId="0" borderId="96" xfId="2" applyFont="1" applyFill="1" applyBorder="1" applyAlignment="1">
      <alignment horizontal="center" vertical="center" wrapText="1"/>
    </xf>
    <xf numFmtId="0" fontId="98" fillId="0" borderId="81" xfId="2" applyFont="1" applyFill="1" applyBorder="1" applyAlignment="1">
      <alignment horizontal="center" vertical="center" wrapText="1"/>
    </xf>
    <xf numFmtId="0" fontId="85" fillId="0" borderId="78" xfId="2" applyFont="1" applyFill="1" applyBorder="1" applyAlignment="1">
      <alignment horizontal="center" vertical="center" wrapText="1"/>
    </xf>
    <xf numFmtId="0" fontId="85" fillId="0" borderId="96" xfId="2" applyFont="1" applyFill="1" applyBorder="1" applyAlignment="1">
      <alignment horizontal="center" vertical="center" wrapText="1"/>
    </xf>
    <xf numFmtId="0" fontId="85" fillId="0" borderId="81" xfId="2" applyFont="1" applyFill="1" applyBorder="1" applyAlignment="1">
      <alignment horizontal="center" vertical="center" wrapText="1"/>
    </xf>
    <xf numFmtId="0" fontId="98" fillId="0" borderId="89" xfId="2" applyFont="1" applyFill="1" applyBorder="1" applyAlignment="1">
      <alignment horizontal="center" vertical="center"/>
    </xf>
    <xf numFmtId="0" fontId="98" fillId="0" borderId="90" xfId="2" applyFont="1" applyFill="1" applyBorder="1" applyAlignment="1">
      <alignment horizontal="center" vertical="center"/>
    </xf>
    <xf numFmtId="0" fontId="85" fillId="0" borderId="96" xfId="2" applyFont="1" applyFill="1" applyBorder="1" applyAlignment="1">
      <alignment horizontal="center" vertical="center"/>
    </xf>
    <xf numFmtId="0" fontId="98" fillId="0" borderId="91" xfId="2" applyFont="1" applyFill="1" applyBorder="1" applyAlignment="1">
      <alignment horizontal="center" vertical="center"/>
    </xf>
    <xf numFmtId="0" fontId="98" fillId="0" borderId="92" xfId="2" applyFont="1" applyFill="1" applyBorder="1" applyAlignment="1">
      <alignment horizontal="center" vertical="center"/>
    </xf>
    <xf numFmtId="0" fontId="98" fillId="0" borderId="93" xfId="2" applyFont="1" applyFill="1" applyBorder="1" applyAlignment="1">
      <alignment horizontal="center" vertical="center"/>
    </xf>
    <xf numFmtId="0" fontId="98" fillId="0" borderId="77" xfId="2" applyFont="1" applyFill="1" applyBorder="1" applyAlignment="1">
      <alignment horizontal="center" vertical="center" wrapText="1"/>
    </xf>
    <xf numFmtId="0" fontId="98" fillId="0" borderId="95" xfId="2" applyFont="1" applyFill="1" applyBorder="1" applyAlignment="1">
      <alignment horizontal="center" vertical="center" wrapText="1"/>
    </xf>
    <xf numFmtId="0" fontId="98" fillId="0" borderId="80" xfId="2" applyFont="1" applyFill="1" applyBorder="1" applyAlignment="1">
      <alignment horizontal="center" vertical="center" wrapText="1"/>
    </xf>
    <xf numFmtId="0" fontId="98" fillId="0" borderId="94" xfId="2" applyFont="1" applyFill="1" applyBorder="1" applyAlignment="1">
      <alignment horizontal="center" vertical="center" wrapText="1"/>
    </xf>
    <xf numFmtId="0" fontId="98" fillId="0" borderId="97" xfId="2" applyFont="1" applyFill="1" applyBorder="1" applyAlignment="1">
      <alignment horizontal="center" vertical="center" wrapText="1"/>
    </xf>
    <xf numFmtId="0" fontId="98" fillId="0" borderId="99" xfId="2" applyFont="1" applyFill="1" applyBorder="1" applyAlignment="1">
      <alignment horizontal="center" vertical="center" wrapText="1"/>
    </xf>
    <xf numFmtId="0" fontId="16" fillId="0" borderId="0" xfId="2" applyFont="1" applyFill="1" applyBorder="1" applyAlignment="1" applyProtection="1">
      <alignment horizontal="center" vertical="center"/>
      <protection hidden="1"/>
    </xf>
    <xf numFmtId="0" fontId="90" fillId="0" borderId="116" xfId="2" applyFont="1" applyFill="1" applyBorder="1" applyAlignment="1">
      <alignment horizontal="center" vertical="center" textRotation="90"/>
    </xf>
    <xf numFmtId="0" fontId="90" fillId="0" borderId="117" xfId="2" applyFont="1" applyFill="1" applyBorder="1" applyAlignment="1">
      <alignment horizontal="center" vertical="center" textRotation="90"/>
    </xf>
    <xf numFmtId="0" fontId="90" fillId="0" borderId="118" xfId="2" applyFont="1" applyFill="1" applyBorder="1" applyAlignment="1">
      <alignment horizontal="center" vertical="center" textRotation="90"/>
    </xf>
    <xf numFmtId="0" fontId="111" fillId="0" borderId="0" xfId="2" applyFont="1" applyFill="1" applyBorder="1" applyAlignment="1" applyProtection="1">
      <alignment horizontal="center" vertical="center" textRotation="90"/>
      <protection hidden="1"/>
    </xf>
    <xf numFmtId="0" fontId="99" fillId="0" borderId="155" xfId="2" applyFont="1" applyFill="1" applyBorder="1" applyAlignment="1">
      <alignment horizontal="center" vertical="center"/>
    </xf>
    <xf numFmtId="0" fontId="99" fillId="0" borderId="81" xfId="2" applyFont="1" applyFill="1" applyBorder="1" applyAlignment="1">
      <alignment horizontal="center" vertical="center"/>
    </xf>
    <xf numFmtId="0" fontId="85" fillId="0" borderId="155" xfId="2" applyFont="1" applyFill="1" applyBorder="1" applyAlignment="1">
      <alignment horizontal="center" vertical="center" wrapText="1"/>
    </xf>
    <xf numFmtId="0" fontId="98" fillId="0" borderId="152" xfId="2" applyFont="1" applyFill="1" applyBorder="1" applyAlignment="1">
      <alignment horizontal="center" vertical="center" wrapText="1"/>
    </xf>
    <xf numFmtId="0" fontId="98" fillId="0" borderId="149" xfId="2" applyFont="1" applyFill="1" applyBorder="1" applyAlignment="1">
      <alignment horizontal="center" vertical="center" wrapText="1"/>
    </xf>
    <xf numFmtId="0" fontId="100" fillId="0" borderId="139" xfId="2" applyFont="1" applyFill="1" applyBorder="1" applyAlignment="1">
      <alignment horizontal="center" vertical="center"/>
    </xf>
    <xf numFmtId="0" fontId="100" fillId="0" borderId="99" xfId="2" applyFont="1" applyFill="1" applyBorder="1" applyAlignment="1">
      <alignment horizontal="center" vertical="center"/>
    </xf>
    <xf numFmtId="0" fontId="90" fillId="0" borderId="100" xfId="2" applyFont="1" applyFill="1" applyBorder="1" applyAlignment="1">
      <alignment horizontal="center" vertical="center" textRotation="90"/>
    </xf>
    <xf numFmtId="0" fontId="90" fillId="0" borderId="103" xfId="2" applyFont="1" applyFill="1" applyBorder="1" applyAlignment="1">
      <alignment horizontal="center" vertical="center" textRotation="90"/>
    </xf>
    <xf numFmtId="0" fontId="90" fillId="0" borderId="107" xfId="2" applyFont="1" applyFill="1" applyBorder="1" applyAlignment="1">
      <alignment horizontal="center" vertical="center" textRotation="90"/>
    </xf>
    <xf numFmtId="181" fontId="78" fillId="0" borderId="0" xfId="2" applyNumberFormat="1" applyFont="1" applyFill="1" applyBorder="1" applyAlignment="1">
      <alignment horizontal="left" vertical="center"/>
    </xf>
    <xf numFmtId="3" fontId="104" fillId="0" borderId="106" xfId="2" applyNumberFormat="1" applyFont="1" applyFill="1" applyBorder="1" applyAlignment="1">
      <alignment horizontal="center" vertical="center"/>
    </xf>
    <xf numFmtId="3" fontId="104" fillId="0" borderId="93" xfId="2" applyNumberFormat="1" applyFont="1" applyFill="1" applyBorder="1" applyAlignment="1">
      <alignment horizontal="center" vertical="center"/>
    </xf>
    <xf numFmtId="3" fontId="105" fillId="0" borderId="112" xfId="2" applyNumberFormat="1" applyFont="1" applyFill="1" applyBorder="1" applyAlignment="1">
      <alignment horizontal="center"/>
    </xf>
    <xf numFmtId="3" fontId="105" fillId="0" borderId="1" xfId="2" applyNumberFormat="1" applyFont="1" applyFill="1" applyBorder="1" applyAlignment="1">
      <alignment horizontal="center"/>
    </xf>
    <xf numFmtId="3" fontId="106" fillId="0" borderId="54" xfId="2" applyNumberFormat="1" applyFont="1" applyFill="1" applyBorder="1" applyAlignment="1">
      <alignment horizontal="center" vertical="center"/>
    </xf>
    <xf numFmtId="3" fontId="106" fillId="0" borderId="7" xfId="2" applyNumberFormat="1" applyFont="1" applyFill="1" applyBorder="1" applyAlignment="1">
      <alignment horizontal="center" vertical="center"/>
    </xf>
    <xf numFmtId="178" fontId="101" fillId="0" borderId="0" xfId="2" applyNumberFormat="1" applyFont="1" applyFill="1" applyBorder="1" applyAlignment="1">
      <alignment horizontal="left" vertical="center"/>
    </xf>
    <xf numFmtId="179" fontId="101" fillId="0" borderId="0" xfId="2" applyNumberFormat="1" applyFont="1" applyFill="1" applyBorder="1" applyAlignment="1">
      <alignment horizontal="left" vertical="center"/>
    </xf>
    <xf numFmtId="193" fontId="78" fillId="0" borderId="0" xfId="2" applyNumberFormat="1" applyFont="1" applyFill="1" applyBorder="1" applyAlignment="1">
      <alignment horizontal="left" vertical="center"/>
    </xf>
    <xf numFmtId="194" fontId="78" fillId="0" borderId="0" xfId="2" applyNumberFormat="1" applyFont="1" applyFill="1" applyBorder="1" applyAlignment="1">
      <alignment horizontal="left" vertical="center"/>
    </xf>
    <xf numFmtId="195" fontId="78" fillId="0" borderId="0" xfId="2" applyNumberFormat="1" applyFont="1" applyFill="1" applyBorder="1" applyAlignment="1">
      <alignment horizontal="left" vertical="center"/>
    </xf>
    <xf numFmtId="0" fontId="29" fillId="0" borderId="0" xfId="2" applyFont="1" applyFill="1" applyBorder="1" applyAlignment="1">
      <alignment horizontal="center" vertical="center" textRotation="90"/>
    </xf>
    <xf numFmtId="0" fontId="127" fillId="0" borderId="105" xfId="2" applyFont="1" applyFill="1" applyBorder="1" applyAlignment="1">
      <alignment horizontal="center" vertical="center"/>
    </xf>
    <xf numFmtId="0" fontId="127" fillId="0" borderId="87" xfId="2" applyFont="1" applyFill="1" applyBorder="1" applyAlignment="1">
      <alignment horizontal="center" vertical="center"/>
    </xf>
    <xf numFmtId="0" fontId="127" fillId="0" borderId="102" xfId="2" applyFont="1" applyFill="1" applyBorder="1" applyAlignment="1">
      <alignment horizontal="center" vertical="center" wrapText="1"/>
    </xf>
    <xf numFmtId="0" fontId="127" fillId="0" borderId="88" xfId="2" applyFont="1" applyFill="1" applyBorder="1" applyAlignment="1">
      <alignment horizontal="center" vertical="center" wrapText="1"/>
    </xf>
    <xf numFmtId="0" fontId="127" fillId="0" borderId="102" xfId="2" applyFont="1" applyFill="1" applyBorder="1" applyAlignment="1">
      <alignment horizontal="center" vertical="center"/>
    </xf>
    <xf numFmtId="0" fontId="127" fillId="0" borderId="78" xfId="2" applyFont="1" applyFill="1" applyBorder="1" applyAlignment="1">
      <alignment horizontal="center" vertical="center" wrapText="1"/>
    </xf>
    <xf numFmtId="0" fontId="127" fillId="0" borderId="81" xfId="2" applyFont="1" applyFill="1" applyBorder="1" applyAlignment="1">
      <alignment horizontal="center" vertical="center"/>
    </xf>
    <xf numFmtId="0" fontId="127" fillId="0" borderId="89" xfId="2" applyFont="1" applyFill="1" applyBorder="1" applyAlignment="1">
      <alignment horizontal="center" vertical="center"/>
    </xf>
    <xf numFmtId="0" fontId="127" fillId="0" borderId="90" xfId="2" applyFont="1" applyFill="1" applyBorder="1" applyAlignment="1">
      <alignment horizontal="center" vertical="center"/>
    </xf>
    <xf numFmtId="0" fontId="127" fillId="0" borderId="101" xfId="2" applyFont="1" applyFill="1" applyBorder="1" applyAlignment="1">
      <alignment horizontal="center" vertical="center"/>
    </xf>
    <xf numFmtId="0" fontId="127" fillId="0" borderId="96" xfId="2" applyFont="1" applyFill="1" applyBorder="1" applyAlignment="1">
      <alignment horizontal="center" vertical="center" wrapText="1"/>
    </xf>
    <xf numFmtId="0" fontId="127" fillId="0" borderId="94" xfId="2" applyFont="1" applyFill="1" applyBorder="1" applyAlignment="1">
      <alignment horizontal="center" vertical="center" wrapText="1"/>
    </xf>
    <xf numFmtId="0" fontId="127" fillId="0" borderId="99" xfId="2" applyFont="1" applyFill="1" applyBorder="1" applyAlignment="1">
      <alignment horizontal="center" vertical="center" wrapText="1"/>
    </xf>
    <xf numFmtId="0" fontId="101" fillId="0" borderId="0" xfId="2" applyFont="1" applyFill="1" applyBorder="1" applyAlignment="1">
      <alignment horizontal="left"/>
    </xf>
    <xf numFmtId="0" fontId="51" fillId="0" borderId="0" xfId="2" applyFont="1" applyFill="1" applyBorder="1" applyAlignment="1">
      <alignment horizontal="center" vertical="center" wrapText="1"/>
    </xf>
    <xf numFmtId="196" fontId="123" fillId="3" borderId="0" xfId="2" applyNumberFormat="1" applyFont="1" applyFill="1" applyBorder="1" applyAlignment="1">
      <alignment horizontal="left" vertical="center"/>
    </xf>
    <xf numFmtId="0" fontId="125" fillId="0" borderId="0" xfId="2" applyFont="1" applyFill="1" applyAlignment="1">
      <alignment horizontal="left" vertical="center"/>
    </xf>
  </cellXfs>
  <cellStyles count="495">
    <cellStyle name="Accent1 - 20 %" xfId="31"/>
    <cellStyle name="Accent1 - 20 % 2" xfId="32"/>
    <cellStyle name="Accent1 - 20 % 2 2" xfId="190"/>
    <cellStyle name="Accent1 - 20 % 3" xfId="191"/>
    <cellStyle name="Accent1 - 40 %" xfId="33"/>
    <cellStyle name="Accent1 - 40 % 2" xfId="34"/>
    <cellStyle name="Accent1 - 40 % 2 2" xfId="179"/>
    <cellStyle name="Accent1 - 40 % 3" xfId="189"/>
    <cellStyle name="Accent1 - 60 %" xfId="35"/>
    <cellStyle name="Accent2 - 20 %" xfId="36"/>
    <cellStyle name="Accent2 - 20 % 2" xfId="37"/>
    <cellStyle name="Accent2 - 20 % 2 2" xfId="188"/>
    <cellStyle name="Accent2 - 20 % 3" xfId="187"/>
    <cellStyle name="Accent2 - 40 %" xfId="38"/>
    <cellStyle name="Accent2 - 40 % 2" xfId="39"/>
    <cellStyle name="Accent2 - 40 % 2 2" xfId="186"/>
    <cellStyle name="Accent2 - 40 % 3" xfId="185"/>
    <cellStyle name="Accent2 - 60 %" xfId="40"/>
    <cellStyle name="Accent3 - 20 %" xfId="41"/>
    <cellStyle name="Accent3 - 20 % 2" xfId="42"/>
    <cellStyle name="Accent3 - 20 % 2 2" xfId="184"/>
    <cellStyle name="Accent3 - 20 % 3" xfId="183"/>
    <cellStyle name="Accent3 - 40 %" xfId="43"/>
    <cellStyle name="Accent3 - 40 % 2" xfId="44"/>
    <cellStyle name="Accent3 - 40 % 2 2" xfId="182"/>
    <cellStyle name="Accent3 - 40 % 3" xfId="181"/>
    <cellStyle name="Accent3 - 60 %" xfId="45"/>
    <cellStyle name="Accent4 - 20 %" xfId="46"/>
    <cellStyle name="Accent4 - 20 % 2" xfId="47"/>
    <cellStyle name="Accent4 - 20 % 2 2" xfId="178"/>
    <cellStyle name="Accent4 - 20 % 3" xfId="180"/>
    <cellStyle name="Accent4 - 40 %" xfId="48"/>
    <cellStyle name="Accent4 - 40 % 2" xfId="49"/>
    <cellStyle name="Accent4 - 40 % 2 2" xfId="193"/>
    <cellStyle name="Accent4 - 40 % 3" xfId="194"/>
    <cellStyle name="Accent4 - 60 %" xfId="50"/>
    <cellStyle name="Accent5 - 20 %" xfId="51"/>
    <cellStyle name="Accent5 - 20 % 2" xfId="52"/>
    <cellStyle name="Accent5 - 20 % 2 2" xfId="195"/>
    <cellStyle name="Accent5 - 20 % 3" xfId="196"/>
    <cellStyle name="Accent5 - 40 %" xfId="53"/>
    <cellStyle name="Accent5 - 40 % 2" xfId="54"/>
    <cellStyle name="Accent5 - 40 % 2 2" xfId="197"/>
    <cellStyle name="Accent5 - 40 % 3" xfId="198"/>
    <cellStyle name="Accent5 - 60 %" xfId="55"/>
    <cellStyle name="Accent6 - 20 %" xfId="56"/>
    <cellStyle name="Accent6 - 20 % 2" xfId="57"/>
    <cellStyle name="Accent6 - 20 % 2 2" xfId="199"/>
    <cellStyle name="Accent6 - 20 % 3" xfId="200"/>
    <cellStyle name="Accent6 - 40 %" xfId="58"/>
    <cellStyle name="Accent6 - 40 % 2" xfId="59"/>
    <cellStyle name="Accent6 - 40 % 2 2" xfId="201"/>
    <cellStyle name="Accent6 - 40 % 3" xfId="202"/>
    <cellStyle name="Accent6 - 60 %" xfId="60"/>
    <cellStyle name="Emphase 1" xfId="61"/>
    <cellStyle name="Emphase 2" xfId="62"/>
    <cellStyle name="Emphase 3" xfId="63"/>
    <cellStyle name="Euro" xfId="64"/>
    <cellStyle name="Euro 2" xfId="92"/>
    <cellStyle name="Euro 2 2" xfId="114"/>
    <cellStyle name="Euro 3" xfId="176"/>
    <cellStyle name="Euro 3 2" xfId="399"/>
    <cellStyle name="Euro 4" xfId="244"/>
    <cellStyle name="Euro 4 2" xfId="443"/>
    <cellStyle name="Euro 5" xfId="249"/>
    <cellStyle name="Euro 5 2" xfId="448"/>
    <cellStyle name="Euro 6" xfId="277"/>
    <cellStyle name="Euro 6 2" xfId="476"/>
    <cellStyle name="Euro 7" xfId="286"/>
    <cellStyle name="Euro 7 2" xfId="485"/>
    <cellStyle name="Euro 8" xfId="493"/>
    <cellStyle name="Lien hypertexte 2" xfId="75"/>
    <cellStyle name="Milliers 10" xfId="13"/>
    <cellStyle name="Milliers 10 10" xfId="225"/>
    <cellStyle name="Milliers 10 10 2" xfId="424"/>
    <cellStyle name="Milliers 10 11" xfId="252"/>
    <cellStyle name="Milliers 10 11 2" xfId="451"/>
    <cellStyle name="Milliers 10 12" xfId="303"/>
    <cellStyle name="Milliers 10 2" xfId="25"/>
    <cellStyle name="Milliers 10 2 10" xfId="253"/>
    <cellStyle name="Milliers 10 2 10 2" xfId="452"/>
    <cellStyle name="Milliers 10 2 11" xfId="304"/>
    <cellStyle name="Milliers 10 2 2" xfId="79"/>
    <cellStyle name="Milliers 10 2 2 2" xfId="102"/>
    <cellStyle name="Milliers 10 2 2 2 2" xfId="329"/>
    <cellStyle name="Milliers 10 2 2 3" xfId="118"/>
    <cellStyle name="Milliers 10 2 2 3 2" xfId="342"/>
    <cellStyle name="Milliers 10 2 2 4" xfId="138"/>
    <cellStyle name="Milliers 10 2 2 4 2" xfId="361"/>
    <cellStyle name="Milliers 10 2 2 5" xfId="164"/>
    <cellStyle name="Milliers 10 2 2 5 2" xfId="387"/>
    <cellStyle name="Milliers 10 2 2 6" xfId="212"/>
    <cellStyle name="Milliers 10 2 2 6 2" xfId="411"/>
    <cellStyle name="Milliers 10 2 2 7" xfId="232"/>
    <cellStyle name="Milliers 10 2 2 7 2" xfId="431"/>
    <cellStyle name="Milliers 10 2 2 8" xfId="259"/>
    <cellStyle name="Milliers 10 2 2 8 2" xfId="458"/>
    <cellStyle name="Milliers 10 2 2 9" xfId="310"/>
    <cellStyle name="Milliers 10 2 3" xfId="87"/>
    <cellStyle name="Milliers 10 2 3 2" xfId="109"/>
    <cellStyle name="Milliers 10 2 3 2 2" xfId="336"/>
    <cellStyle name="Milliers 10 2 3 3" xfId="119"/>
    <cellStyle name="Milliers 10 2 3 3 2" xfId="343"/>
    <cellStyle name="Milliers 10 2 3 4" xfId="139"/>
    <cellStyle name="Milliers 10 2 3 4 2" xfId="362"/>
    <cellStyle name="Milliers 10 2 3 5" xfId="171"/>
    <cellStyle name="Milliers 10 2 3 5 2" xfId="394"/>
    <cellStyle name="Milliers 10 2 3 6" xfId="219"/>
    <cellStyle name="Milliers 10 2 3 6 2" xfId="418"/>
    <cellStyle name="Milliers 10 2 3 7" xfId="239"/>
    <cellStyle name="Milliers 10 2 3 7 2" xfId="438"/>
    <cellStyle name="Milliers 10 2 3 8" xfId="266"/>
    <cellStyle name="Milliers 10 2 3 8 2" xfId="465"/>
    <cellStyle name="Milliers 10 2 3 9" xfId="317"/>
    <cellStyle name="Milliers 10 2 4" xfId="96"/>
    <cellStyle name="Milliers 10 2 4 2" xfId="323"/>
    <cellStyle name="Milliers 10 2 5" xfId="117"/>
    <cellStyle name="Milliers 10 2 5 2" xfId="341"/>
    <cellStyle name="Milliers 10 2 6" xfId="137"/>
    <cellStyle name="Milliers 10 2 6 2" xfId="360"/>
    <cellStyle name="Milliers 10 2 7" xfId="158"/>
    <cellStyle name="Milliers 10 2 7 2" xfId="381"/>
    <cellStyle name="Milliers 10 2 8" xfId="206"/>
    <cellStyle name="Milliers 10 2 8 2" xfId="405"/>
    <cellStyle name="Milliers 10 2 9" xfId="226"/>
    <cellStyle name="Milliers 10 2 9 2" xfId="425"/>
    <cellStyle name="Milliers 10 3" xfId="78"/>
    <cellStyle name="Milliers 10 3 2" xfId="101"/>
    <cellStyle name="Milliers 10 3 2 2" xfId="328"/>
    <cellStyle name="Milliers 10 3 3" xfId="120"/>
    <cellStyle name="Milliers 10 3 3 2" xfId="344"/>
    <cellStyle name="Milliers 10 3 4" xfId="140"/>
    <cellStyle name="Milliers 10 3 4 2" xfId="363"/>
    <cellStyle name="Milliers 10 3 5" xfId="163"/>
    <cellStyle name="Milliers 10 3 5 2" xfId="386"/>
    <cellStyle name="Milliers 10 3 6" xfId="211"/>
    <cellStyle name="Milliers 10 3 6 2" xfId="410"/>
    <cellStyle name="Milliers 10 3 7" xfId="231"/>
    <cellStyle name="Milliers 10 3 7 2" xfId="430"/>
    <cellStyle name="Milliers 10 3 8" xfId="258"/>
    <cellStyle name="Milliers 10 3 8 2" xfId="457"/>
    <cellStyle name="Milliers 10 3 9" xfId="309"/>
    <cellStyle name="Milliers 10 4" xfId="86"/>
    <cellStyle name="Milliers 10 4 2" xfId="108"/>
    <cellStyle name="Milliers 10 4 2 2" xfId="335"/>
    <cellStyle name="Milliers 10 4 3" xfId="121"/>
    <cellStyle name="Milliers 10 4 3 2" xfId="345"/>
    <cellStyle name="Milliers 10 4 4" xfId="141"/>
    <cellStyle name="Milliers 10 4 4 2" xfId="364"/>
    <cellStyle name="Milliers 10 4 5" xfId="170"/>
    <cellStyle name="Milliers 10 4 5 2" xfId="393"/>
    <cellStyle name="Milliers 10 4 6" xfId="218"/>
    <cellStyle name="Milliers 10 4 6 2" xfId="417"/>
    <cellStyle name="Milliers 10 4 7" xfId="238"/>
    <cellStyle name="Milliers 10 4 7 2" xfId="437"/>
    <cellStyle name="Milliers 10 4 8" xfId="265"/>
    <cellStyle name="Milliers 10 4 8 2" xfId="464"/>
    <cellStyle name="Milliers 10 4 9" xfId="316"/>
    <cellStyle name="Milliers 10 5" xfId="95"/>
    <cellStyle name="Milliers 10 5 2" xfId="322"/>
    <cellStyle name="Milliers 10 6" xfId="116"/>
    <cellStyle name="Milliers 10 6 2" xfId="340"/>
    <cellStyle name="Milliers 10 7" xfId="136"/>
    <cellStyle name="Milliers 10 7 2" xfId="359"/>
    <cellStyle name="Milliers 10 8" xfId="157"/>
    <cellStyle name="Milliers 10 8 2" xfId="380"/>
    <cellStyle name="Milliers 10 9" xfId="205"/>
    <cellStyle name="Milliers 10 9 2" xfId="404"/>
    <cellStyle name="Milliers 11" xfId="278"/>
    <cellStyle name="Milliers 11 2" xfId="477"/>
    <cellStyle name="Milliers 12" xfId="287"/>
    <cellStyle name="Milliers 12 2" xfId="486"/>
    <cellStyle name="Milliers 13" xfId="494"/>
    <cellStyle name="Milliers 2" xfId="6"/>
    <cellStyle name="Milliers 2 2" xfId="9"/>
    <cellStyle name="Milliers 2 3" xfId="65"/>
    <cellStyle name="Milliers 2 4" xfId="76"/>
    <cellStyle name="Milliers 3" xfId="8"/>
    <cellStyle name="Milliers 3 10" xfId="142"/>
    <cellStyle name="Milliers 3 10 2" xfId="365"/>
    <cellStyle name="Milliers 3 11" xfId="155"/>
    <cellStyle name="Milliers 3 11 2" xfId="378"/>
    <cellStyle name="Milliers 3 12" xfId="156"/>
    <cellStyle name="Milliers 3 12 2" xfId="379"/>
    <cellStyle name="Milliers 3 13" xfId="204"/>
    <cellStyle name="Milliers 3 13 2" xfId="403"/>
    <cellStyle name="Milliers 3 14" xfId="224"/>
    <cellStyle name="Milliers 3 14 2" xfId="423"/>
    <cellStyle name="Milliers 3 15" xfId="251"/>
    <cellStyle name="Milliers 3 15 2" xfId="450"/>
    <cellStyle name="Milliers 3 16" xfId="302"/>
    <cellStyle name="Milliers 3 2" xfId="26"/>
    <cellStyle name="Milliers 3 2 10" xfId="254"/>
    <cellStyle name="Milliers 3 2 10 2" xfId="453"/>
    <cellStyle name="Milliers 3 2 11" xfId="305"/>
    <cellStyle name="Milliers 3 2 2" xfId="82"/>
    <cellStyle name="Milliers 3 2 2 2" xfId="104"/>
    <cellStyle name="Milliers 3 2 2 2 2" xfId="331"/>
    <cellStyle name="Milliers 3 2 2 3" xfId="124"/>
    <cellStyle name="Milliers 3 2 2 3 2" xfId="348"/>
    <cellStyle name="Milliers 3 2 2 4" xfId="144"/>
    <cellStyle name="Milliers 3 2 2 4 2" xfId="367"/>
    <cellStyle name="Milliers 3 2 2 5" xfId="166"/>
    <cellStyle name="Milliers 3 2 2 5 2" xfId="389"/>
    <cellStyle name="Milliers 3 2 2 6" xfId="214"/>
    <cellStyle name="Milliers 3 2 2 6 2" xfId="413"/>
    <cellStyle name="Milliers 3 2 2 7" xfId="234"/>
    <cellStyle name="Milliers 3 2 2 7 2" xfId="433"/>
    <cellStyle name="Milliers 3 2 2 8" xfId="261"/>
    <cellStyle name="Milliers 3 2 2 8 2" xfId="460"/>
    <cellStyle name="Milliers 3 2 2 9" xfId="312"/>
    <cellStyle name="Milliers 3 2 3" xfId="88"/>
    <cellStyle name="Milliers 3 2 3 2" xfId="110"/>
    <cellStyle name="Milliers 3 2 3 2 2" xfId="337"/>
    <cellStyle name="Milliers 3 2 3 3" xfId="125"/>
    <cellStyle name="Milliers 3 2 3 3 2" xfId="349"/>
    <cellStyle name="Milliers 3 2 3 4" xfId="145"/>
    <cellStyle name="Milliers 3 2 3 4 2" xfId="368"/>
    <cellStyle name="Milliers 3 2 3 5" xfId="172"/>
    <cellStyle name="Milliers 3 2 3 5 2" xfId="395"/>
    <cellStyle name="Milliers 3 2 3 6" xfId="220"/>
    <cellStyle name="Milliers 3 2 3 6 2" xfId="419"/>
    <cellStyle name="Milliers 3 2 3 7" xfId="240"/>
    <cellStyle name="Milliers 3 2 3 7 2" xfId="439"/>
    <cellStyle name="Milliers 3 2 3 8" xfId="267"/>
    <cellStyle name="Milliers 3 2 3 8 2" xfId="466"/>
    <cellStyle name="Milliers 3 2 3 9" xfId="318"/>
    <cellStyle name="Milliers 3 2 4" xfId="97"/>
    <cellStyle name="Milliers 3 2 4 2" xfId="324"/>
    <cellStyle name="Milliers 3 2 5" xfId="123"/>
    <cellStyle name="Milliers 3 2 5 2" xfId="347"/>
    <cellStyle name="Milliers 3 2 6" xfId="143"/>
    <cellStyle name="Milliers 3 2 6 2" xfId="366"/>
    <cellStyle name="Milliers 3 2 7" xfId="159"/>
    <cellStyle name="Milliers 3 2 7 2" xfId="382"/>
    <cellStyle name="Milliers 3 2 8" xfId="207"/>
    <cellStyle name="Milliers 3 2 8 2" xfId="406"/>
    <cellStyle name="Milliers 3 2 9" xfId="227"/>
    <cellStyle name="Milliers 3 2 9 2" xfId="426"/>
    <cellStyle name="Milliers 3 3" xfId="29"/>
    <cellStyle name="Milliers 3 3 10" xfId="256"/>
    <cellStyle name="Milliers 3 3 10 2" xfId="455"/>
    <cellStyle name="Milliers 3 3 11" xfId="307"/>
    <cellStyle name="Milliers 3 3 2" xfId="83"/>
    <cellStyle name="Milliers 3 3 2 2" xfId="105"/>
    <cellStyle name="Milliers 3 3 2 2 2" xfId="332"/>
    <cellStyle name="Milliers 3 3 2 3" xfId="127"/>
    <cellStyle name="Milliers 3 3 2 3 2" xfId="351"/>
    <cellStyle name="Milliers 3 3 2 4" xfId="147"/>
    <cellStyle name="Milliers 3 3 2 4 2" xfId="370"/>
    <cellStyle name="Milliers 3 3 2 5" xfId="167"/>
    <cellStyle name="Milliers 3 3 2 5 2" xfId="390"/>
    <cellStyle name="Milliers 3 3 2 6" xfId="215"/>
    <cellStyle name="Milliers 3 3 2 6 2" xfId="414"/>
    <cellStyle name="Milliers 3 3 2 7" xfId="235"/>
    <cellStyle name="Milliers 3 3 2 7 2" xfId="434"/>
    <cellStyle name="Milliers 3 3 2 8" xfId="262"/>
    <cellStyle name="Milliers 3 3 2 8 2" xfId="461"/>
    <cellStyle name="Milliers 3 3 2 9" xfId="313"/>
    <cellStyle name="Milliers 3 3 3" xfId="90"/>
    <cellStyle name="Milliers 3 3 3 2" xfId="112"/>
    <cellStyle name="Milliers 3 3 3 2 2" xfId="339"/>
    <cellStyle name="Milliers 3 3 3 3" xfId="128"/>
    <cellStyle name="Milliers 3 3 3 3 2" xfId="352"/>
    <cellStyle name="Milliers 3 3 3 4" xfId="148"/>
    <cellStyle name="Milliers 3 3 3 4 2" xfId="371"/>
    <cellStyle name="Milliers 3 3 3 5" xfId="174"/>
    <cellStyle name="Milliers 3 3 3 5 2" xfId="397"/>
    <cellStyle name="Milliers 3 3 3 6" xfId="222"/>
    <cellStyle name="Milliers 3 3 3 6 2" xfId="421"/>
    <cellStyle name="Milliers 3 3 3 7" xfId="242"/>
    <cellStyle name="Milliers 3 3 3 7 2" xfId="441"/>
    <cellStyle name="Milliers 3 3 3 8" xfId="269"/>
    <cellStyle name="Milliers 3 3 3 8 2" xfId="468"/>
    <cellStyle name="Milliers 3 3 3 9" xfId="320"/>
    <cellStyle name="Milliers 3 3 4" xfId="99"/>
    <cellStyle name="Milliers 3 3 4 2" xfId="326"/>
    <cellStyle name="Milliers 3 3 5" xfId="126"/>
    <cellStyle name="Milliers 3 3 5 2" xfId="350"/>
    <cellStyle name="Milliers 3 3 6" xfId="146"/>
    <cellStyle name="Milliers 3 3 6 2" xfId="369"/>
    <cellStyle name="Milliers 3 3 7" xfId="161"/>
    <cellStyle name="Milliers 3 3 7 2" xfId="384"/>
    <cellStyle name="Milliers 3 3 8" xfId="209"/>
    <cellStyle name="Milliers 3 3 8 2" xfId="408"/>
    <cellStyle name="Milliers 3 3 9" xfId="229"/>
    <cellStyle name="Milliers 3 3 9 2" xfId="428"/>
    <cellStyle name="Milliers 3 4" xfId="66"/>
    <cellStyle name="Milliers 3 5" xfId="81"/>
    <cellStyle name="Milliers 3 5 2" xfId="103"/>
    <cellStyle name="Milliers 3 5 2 2" xfId="330"/>
    <cellStyle name="Milliers 3 5 3" xfId="129"/>
    <cellStyle name="Milliers 3 5 3 2" xfId="353"/>
    <cellStyle name="Milliers 3 5 4" xfId="149"/>
    <cellStyle name="Milliers 3 5 4 2" xfId="372"/>
    <cellStyle name="Milliers 3 5 5" xfId="165"/>
    <cellStyle name="Milliers 3 5 5 2" xfId="388"/>
    <cellStyle name="Milliers 3 5 6" xfId="213"/>
    <cellStyle name="Milliers 3 5 6 2" xfId="412"/>
    <cellStyle name="Milliers 3 5 7" xfId="233"/>
    <cellStyle name="Milliers 3 5 7 2" xfId="432"/>
    <cellStyle name="Milliers 3 5 8" xfId="260"/>
    <cellStyle name="Milliers 3 5 8 2" xfId="459"/>
    <cellStyle name="Milliers 3 5 9" xfId="311"/>
    <cellStyle name="Milliers 3 6" xfId="77"/>
    <cellStyle name="Milliers 3 7" xfId="85"/>
    <cellStyle name="Milliers 3 7 2" xfId="107"/>
    <cellStyle name="Milliers 3 7 2 2" xfId="334"/>
    <cellStyle name="Milliers 3 7 3" xfId="130"/>
    <cellStyle name="Milliers 3 7 3 2" xfId="354"/>
    <cellStyle name="Milliers 3 7 4" xfId="150"/>
    <cellStyle name="Milliers 3 7 4 2" xfId="373"/>
    <cellStyle name="Milliers 3 7 5" xfId="169"/>
    <cellStyle name="Milliers 3 7 5 2" xfId="392"/>
    <cellStyle name="Milliers 3 7 6" xfId="217"/>
    <cellStyle name="Milliers 3 7 6 2" xfId="416"/>
    <cellStyle name="Milliers 3 7 7" xfId="237"/>
    <cellStyle name="Milliers 3 7 7 2" xfId="436"/>
    <cellStyle name="Milliers 3 7 8" xfId="264"/>
    <cellStyle name="Milliers 3 7 8 2" xfId="463"/>
    <cellStyle name="Milliers 3 7 9" xfId="315"/>
    <cellStyle name="Milliers 3 8" xfId="94"/>
    <cellStyle name="Milliers 3 8 2" xfId="321"/>
    <cellStyle name="Milliers 3 9" xfId="122"/>
    <cellStyle name="Milliers 3 9 2" xfId="346"/>
    <cellStyle name="Milliers 4" xfId="7"/>
    <cellStyle name="Milliers 5" xfId="28"/>
    <cellStyle name="Milliers 5 10" xfId="255"/>
    <cellStyle name="Milliers 5 10 2" xfId="454"/>
    <cellStyle name="Milliers 5 11" xfId="306"/>
    <cellStyle name="Milliers 5 2" xfId="84"/>
    <cellStyle name="Milliers 5 2 2" xfId="106"/>
    <cellStyle name="Milliers 5 2 2 2" xfId="333"/>
    <cellStyle name="Milliers 5 2 3" xfId="132"/>
    <cellStyle name="Milliers 5 2 3 2" xfId="356"/>
    <cellStyle name="Milliers 5 2 4" xfId="152"/>
    <cellStyle name="Milliers 5 2 4 2" xfId="375"/>
    <cellStyle name="Milliers 5 2 5" xfId="168"/>
    <cellStyle name="Milliers 5 2 5 2" xfId="391"/>
    <cellStyle name="Milliers 5 2 6" xfId="216"/>
    <cellStyle name="Milliers 5 2 6 2" xfId="415"/>
    <cellStyle name="Milliers 5 2 7" xfId="236"/>
    <cellStyle name="Milliers 5 2 7 2" xfId="435"/>
    <cellStyle name="Milliers 5 2 8" xfId="263"/>
    <cellStyle name="Milliers 5 2 8 2" xfId="462"/>
    <cellStyle name="Milliers 5 2 9" xfId="314"/>
    <cellStyle name="Milliers 5 3" xfId="89"/>
    <cellStyle name="Milliers 5 3 2" xfId="111"/>
    <cellStyle name="Milliers 5 3 2 2" xfId="338"/>
    <cellStyle name="Milliers 5 3 3" xfId="133"/>
    <cellStyle name="Milliers 5 3 3 2" xfId="357"/>
    <cellStyle name="Milliers 5 3 4" xfId="153"/>
    <cellStyle name="Milliers 5 3 4 2" xfId="376"/>
    <cellStyle name="Milliers 5 3 5" xfId="173"/>
    <cellStyle name="Milliers 5 3 5 2" xfId="396"/>
    <cellStyle name="Milliers 5 3 6" xfId="221"/>
    <cellStyle name="Milliers 5 3 6 2" xfId="420"/>
    <cellStyle name="Milliers 5 3 7" xfId="241"/>
    <cellStyle name="Milliers 5 3 7 2" xfId="440"/>
    <cellStyle name="Milliers 5 3 8" xfId="268"/>
    <cellStyle name="Milliers 5 3 8 2" xfId="467"/>
    <cellStyle name="Milliers 5 3 9" xfId="319"/>
    <cellStyle name="Milliers 5 4" xfId="98"/>
    <cellStyle name="Milliers 5 4 2" xfId="325"/>
    <cellStyle name="Milliers 5 5" xfId="131"/>
    <cellStyle name="Milliers 5 5 2" xfId="355"/>
    <cellStyle name="Milliers 5 6" xfId="151"/>
    <cellStyle name="Milliers 5 6 2" xfId="374"/>
    <cellStyle name="Milliers 5 7" xfId="160"/>
    <cellStyle name="Milliers 5 7 2" xfId="383"/>
    <cellStyle name="Milliers 5 8" xfId="208"/>
    <cellStyle name="Milliers 5 8 2" xfId="407"/>
    <cellStyle name="Milliers 5 9" xfId="228"/>
    <cellStyle name="Milliers 5 9 2" xfId="427"/>
    <cellStyle name="Milliers 6" xfId="93"/>
    <cellStyle name="Milliers 6 2" xfId="115"/>
    <cellStyle name="Milliers 7" xfId="177"/>
    <cellStyle name="Milliers 7 2" xfId="400"/>
    <cellStyle name="Milliers 8" xfId="245"/>
    <cellStyle name="Milliers 8 2" xfId="444"/>
    <cellStyle name="Milliers 9" xfId="250"/>
    <cellStyle name="Milliers 9 2" xfId="449"/>
    <cellStyle name="Monétaire" xfId="292" builtinId="4"/>
    <cellStyle name="Monétaire 10" xfId="279"/>
    <cellStyle name="Monétaire 10 2" xfId="478"/>
    <cellStyle name="Monétaire 11" xfId="281"/>
    <cellStyle name="Monétaire 11 2" xfId="480"/>
    <cellStyle name="Monétaire 12" xfId="283"/>
    <cellStyle name="Monétaire 12 2" xfId="482"/>
    <cellStyle name="Monétaire 13" xfId="288"/>
    <cellStyle name="Monétaire 13 2" xfId="487"/>
    <cellStyle name="Monétaire 14" xfId="290"/>
    <cellStyle name="Monétaire 14 2" xfId="489"/>
    <cellStyle name="Monétaire 15" xfId="291"/>
    <cellStyle name="Monétaire 15 2" xfId="490"/>
    <cellStyle name="Monétaire 2" xfId="74"/>
    <cellStyle name="Monétaire 2 10" xfId="257"/>
    <cellStyle name="Monétaire 2 10 2" xfId="456"/>
    <cellStyle name="Monétaire 2 11" xfId="271"/>
    <cellStyle name="Monétaire 2 11 2" xfId="470"/>
    <cellStyle name="Monétaire 2 12" xfId="273"/>
    <cellStyle name="Monétaire 2 12 2" xfId="472"/>
    <cellStyle name="Monétaire 2 13" xfId="275"/>
    <cellStyle name="Monétaire 2 13 2" xfId="474"/>
    <cellStyle name="Monétaire 2 14" xfId="280"/>
    <cellStyle name="Monétaire 2 14 2" xfId="479"/>
    <cellStyle name="Monétaire 2 15" xfId="282"/>
    <cellStyle name="Monétaire 2 15 2" xfId="481"/>
    <cellStyle name="Monétaire 2 16" xfId="284"/>
    <cellStyle name="Monétaire 2 16 2" xfId="483"/>
    <cellStyle name="Monétaire 2 17" xfId="289"/>
    <cellStyle name="Monétaire 2 17 2" xfId="488"/>
    <cellStyle name="Monétaire 2 18" xfId="308"/>
    <cellStyle name="Monétaire 2 2" xfId="100"/>
    <cellStyle name="Monétaire 2 2 2" xfId="327"/>
    <cellStyle name="Monétaire 2 3" xfId="134"/>
    <cellStyle name="Monétaire 2 3 2" xfId="358"/>
    <cellStyle name="Monétaire 2 4" xfId="135"/>
    <cellStyle name="Monétaire 2 5" xfId="154"/>
    <cellStyle name="Monétaire 2 5 2" xfId="377"/>
    <cellStyle name="Monétaire 2 6" xfId="162"/>
    <cellStyle name="Monétaire 2 6 2" xfId="385"/>
    <cellStyle name="Monétaire 2 7" xfId="203"/>
    <cellStyle name="Monétaire 2 7 2" xfId="402"/>
    <cellStyle name="Monétaire 2 8" xfId="210"/>
    <cellStyle name="Monétaire 2 8 2" xfId="409"/>
    <cellStyle name="Monétaire 2 9" xfId="230"/>
    <cellStyle name="Monétaire 2 9 2" xfId="429"/>
    <cellStyle name="Monétaire 3" xfId="192"/>
    <cellStyle name="Monétaire 3 2" xfId="401"/>
    <cellStyle name="Monétaire 4" xfId="223"/>
    <cellStyle name="Monétaire 4 2" xfId="422"/>
    <cellStyle name="Monétaire 5" xfId="246"/>
    <cellStyle name="Monétaire 5 2" xfId="445"/>
    <cellStyle name="Monétaire 6" xfId="247"/>
    <cellStyle name="Monétaire 6 2" xfId="446"/>
    <cellStyle name="Monétaire 7" xfId="270"/>
    <cellStyle name="Monétaire 7 2" xfId="469"/>
    <cellStyle name="Monétaire 8" xfId="272"/>
    <cellStyle name="Monétaire 8 2" xfId="471"/>
    <cellStyle name="Monétaire 9" xfId="274"/>
    <cellStyle name="Monétaire 9 2" xfId="473"/>
    <cellStyle name="Normal" xfId="0" builtinId="0"/>
    <cellStyle name="Normal 10" xfId="243"/>
    <cellStyle name="Normal 10 2" xfId="442"/>
    <cellStyle name="Normal 11" xfId="248"/>
    <cellStyle name="Normal 11 2" xfId="447"/>
    <cellStyle name="Normal 12" xfId="276"/>
    <cellStyle name="Normal 12 2" xfId="475"/>
    <cellStyle name="Normal 13" xfId="285"/>
    <cellStyle name="Normal 13 2" xfId="484"/>
    <cellStyle name="Normal 14" xfId="492"/>
    <cellStyle name="Normal 2" xfId="1"/>
    <cellStyle name="Normal 2 10" xfId="18"/>
    <cellStyle name="Normal 2 2" xfId="2"/>
    <cellStyle name="Normal 2 2 2" xfId="14"/>
    <cellStyle name="Normal 2 2 3" xfId="67"/>
    <cellStyle name="Normal 2 3" xfId="23"/>
    <cellStyle name="Normal 2 3 2" xfId="21"/>
    <cellStyle name="Normal 2 4" xfId="491"/>
    <cellStyle name="Normal 24" xfId="300"/>
    <cellStyle name="Normal 25" xfId="296"/>
    <cellStyle name="Normal 26" xfId="299"/>
    <cellStyle name="Normal 27" xfId="295"/>
    <cellStyle name="Normal 28" xfId="298"/>
    <cellStyle name="Normal 29" xfId="294"/>
    <cellStyle name="Normal 3" xfId="19"/>
    <cellStyle name="Normal 3 2" xfId="16"/>
    <cellStyle name="Normal 3 2 2" xfId="20"/>
    <cellStyle name="Normal 3 2 3" xfId="301"/>
    <cellStyle name="Normal 3 3" xfId="27"/>
    <cellStyle name="Normal 30" xfId="297"/>
    <cellStyle name="Normal 31" xfId="293"/>
    <cellStyle name="Normal 36" xfId="5"/>
    <cellStyle name="Normal 4" xfId="4"/>
    <cellStyle name="Normal 4 2" xfId="68"/>
    <cellStyle name="Normal 42" xfId="12"/>
    <cellStyle name="Normal 44" xfId="11"/>
    <cellStyle name="Normal 5" xfId="30"/>
    <cellStyle name="Normal 6" xfId="91"/>
    <cellStyle name="Normal 6 2" xfId="113"/>
    <cellStyle name="Normal 7" xfId="175"/>
    <cellStyle name="Normal 7 2" xfId="398"/>
    <cellStyle name="Normal 8" xfId="10"/>
    <cellStyle name="Normal 9" xfId="3"/>
    <cellStyle name="Pourcentage" xfId="22" builtinId="5"/>
    <cellStyle name="Pourcentage 2" xfId="15"/>
    <cellStyle name="Pourcentage 2 2" xfId="24"/>
    <cellStyle name="Pourcentage 2 3" xfId="69"/>
    <cellStyle name="Pourcentage 2 4" xfId="80"/>
    <cellStyle name="Pourcentage 3" xfId="17"/>
    <cellStyle name="Pourcentage 3 2" xfId="71"/>
    <cellStyle name="Pourcentage 3 3" xfId="70"/>
    <cellStyle name="Style 1" xfId="72"/>
    <cellStyle name="Titre de la feuille" xfId="73"/>
  </cellStyles>
  <dxfs count="1">
    <dxf>
      <font>
        <color theme="0"/>
      </font>
    </dxf>
  </dxfs>
  <tableStyles count="0" defaultTableStyle="TableStyleMedium2" defaultPivotStyle="PivotStyleLight16"/>
  <colors>
    <mruColors>
      <color rgb="FF0070C0"/>
      <color rgb="FFCC0099"/>
      <color rgb="FFC65911"/>
      <color rgb="FFCCCCFF"/>
      <color rgb="FFDBD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externalLink" Target="externalLinks/externalLink8.xml"/><Relationship Id="rId26" Type="http://schemas.openxmlformats.org/officeDocument/2006/relationships/externalLink" Target="externalLinks/externalLink16.xml"/><Relationship Id="rId39" Type="http://schemas.openxmlformats.org/officeDocument/2006/relationships/externalLink" Target="externalLinks/externalLink29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1.xml"/><Relationship Id="rId34" Type="http://schemas.openxmlformats.org/officeDocument/2006/relationships/externalLink" Target="externalLinks/externalLink2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externalLink" Target="externalLinks/externalLink7.xml"/><Relationship Id="rId25" Type="http://schemas.openxmlformats.org/officeDocument/2006/relationships/externalLink" Target="externalLinks/externalLink15.xml"/><Relationship Id="rId33" Type="http://schemas.openxmlformats.org/officeDocument/2006/relationships/externalLink" Target="externalLinks/externalLink23.xml"/><Relationship Id="rId38" Type="http://schemas.openxmlformats.org/officeDocument/2006/relationships/externalLink" Target="externalLinks/externalLink28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externalLink" Target="externalLinks/externalLink10.xml"/><Relationship Id="rId29" Type="http://schemas.openxmlformats.org/officeDocument/2006/relationships/externalLink" Target="externalLinks/externalLink1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externalLink" Target="externalLinks/externalLink14.xml"/><Relationship Id="rId32" Type="http://schemas.openxmlformats.org/officeDocument/2006/relationships/externalLink" Target="externalLinks/externalLink22.xml"/><Relationship Id="rId37" Type="http://schemas.openxmlformats.org/officeDocument/2006/relationships/externalLink" Target="externalLinks/externalLink27.xml"/><Relationship Id="rId40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externalLink" Target="externalLinks/externalLink13.xml"/><Relationship Id="rId28" Type="http://schemas.openxmlformats.org/officeDocument/2006/relationships/externalLink" Target="externalLinks/externalLink18.xml"/><Relationship Id="rId36" Type="http://schemas.openxmlformats.org/officeDocument/2006/relationships/externalLink" Target="externalLinks/externalLink26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9.xml"/><Relationship Id="rId31" Type="http://schemas.openxmlformats.org/officeDocument/2006/relationships/externalLink" Target="externalLinks/externalLink2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externalLink" Target="externalLinks/externalLink12.xml"/><Relationship Id="rId27" Type="http://schemas.openxmlformats.org/officeDocument/2006/relationships/externalLink" Target="externalLinks/externalLink17.xml"/><Relationship Id="rId30" Type="http://schemas.openxmlformats.org/officeDocument/2006/relationships/externalLink" Target="externalLinks/externalLink20.xml"/><Relationship Id="rId35" Type="http://schemas.openxmlformats.org/officeDocument/2006/relationships/externalLink" Target="externalLinks/externalLink25.xml"/><Relationship Id="rId43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500">
                <a:solidFill>
                  <a:srgbClr val="0070C0"/>
                </a:solidFill>
              </a:defRPr>
            </a:pPr>
            <a:r>
              <a:rPr lang="fr-FR" sz="1500" baseline="0">
                <a:solidFill>
                  <a:srgbClr val="0070C0"/>
                </a:solidFill>
              </a:rPr>
              <a:t> Offre Demande Essences</a:t>
            </a:r>
            <a:endParaRPr lang="fr-FR" sz="1500">
              <a:solidFill>
                <a:srgbClr val="0070C0"/>
              </a:solidFill>
            </a:endParaRPr>
          </a:p>
        </c:rich>
      </c:tx>
      <c:layout>
        <c:manualLayout>
          <c:xMode val="edge"/>
          <c:yMode val="edge"/>
          <c:x val="0.1580466105843214"/>
          <c:y val="2.060640246701052E-2"/>
        </c:manualLayout>
      </c:layout>
      <c:overlay val="0"/>
      <c:spPr>
        <a:noFill/>
        <a:ln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0.10279521746157685"/>
          <c:y val="9.8112599098125891E-2"/>
          <c:w val="0.86138249983208381"/>
          <c:h val="0.468286605758194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'OFFRE DEMANDE ESS GASL AU 09-06'!$B$9:$B$13</c:f>
              <c:strCache>
                <c:ptCount val="1"/>
                <c:pt idx="0">
                  <c:v>RA1K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09-06'!$D$12:$K$12</c:f>
              <c:numCache>
                <c:formatCode>#,##0</c:formatCode>
                <c:ptCount val="7"/>
                <c:pt idx="0">
                  <c:v>121656</c:v>
                </c:pt>
                <c:pt idx="1">
                  <c:v>130000</c:v>
                </c:pt>
                <c:pt idx="2">
                  <c:v>70200</c:v>
                </c:pt>
                <c:pt idx="3">
                  <c:v>59317.040917387007</c:v>
                </c:pt>
                <c:pt idx="4">
                  <c:v>50908.731483557174</c:v>
                </c:pt>
                <c:pt idx="5">
                  <c:v>68793.171006425866</c:v>
                </c:pt>
                <c:pt idx="6">
                  <c:v>132988.236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DB-4671-B124-D4841D0A9BA6}"/>
            </c:ext>
          </c:extLst>
        </c:ser>
        <c:ser>
          <c:idx val="1"/>
          <c:order val="1"/>
          <c:tx>
            <c:strRef>
              <c:f>'OFFRE DEMANDE ESS GASL AU 09-06'!$B$15:$B$19</c:f>
              <c:strCache>
                <c:ptCount val="1"/>
                <c:pt idx="0">
                  <c:v>RA1Z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09-06'!$D$18:$K$18</c:f>
              <c:numCache>
                <c:formatCode>#,##0</c:formatCode>
                <c:ptCount val="7"/>
                <c:pt idx="0">
                  <c:v>38847</c:v>
                </c:pt>
                <c:pt idx="1">
                  <c:v>39000</c:v>
                </c:pt>
                <c:pt idx="2">
                  <c:v>71280</c:v>
                </c:pt>
                <c:pt idx="3">
                  <c:v>8692.0289999999986</c:v>
                </c:pt>
                <c:pt idx="4">
                  <c:v>14047.478999999999</c:v>
                </c:pt>
                <c:pt idx="5">
                  <c:v>26482</c:v>
                </c:pt>
                <c:pt idx="6">
                  <c:v>52999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EDB-4671-B124-D4841D0A9BA6}"/>
            </c:ext>
          </c:extLst>
        </c:ser>
        <c:ser>
          <c:idx val="2"/>
          <c:order val="2"/>
          <c:tx>
            <c:strRef>
              <c:f>'OFFRE DEMANDE ESS GASL AU 09-06'!$B$21:$B$25</c:f>
              <c:strCache>
                <c:ptCount val="1"/>
                <c:pt idx="0">
                  <c:v>RAG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09-06'!$D$24:$K$24</c:f>
              <c:numCache>
                <c:formatCode>#,##0</c:formatCode>
                <c:ptCount val="7"/>
                <c:pt idx="0">
                  <c:v>11671</c:v>
                </c:pt>
                <c:pt idx="1">
                  <c:v>50000</c:v>
                </c:pt>
                <c:pt idx="2">
                  <c:v>86100</c:v>
                </c:pt>
                <c:pt idx="3">
                  <c:v>16971.140799999997</c:v>
                </c:pt>
                <c:pt idx="4">
                  <c:v>15424</c:v>
                </c:pt>
                <c:pt idx="5">
                  <c:v>10741</c:v>
                </c:pt>
                <c:pt idx="6">
                  <c:v>56041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EDB-4671-B124-D4841D0A9BA6}"/>
            </c:ext>
          </c:extLst>
        </c:ser>
        <c:ser>
          <c:idx val="3"/>
          <c:order val="3"/>
          <c:tx>
            <c:strRef>
              <c:f>'OFFRE DEMANDE ESS GASL AU 09-06'!$B$27:$B$30</c:f>
              <c:strCache>
                <c:ptCount val="1"/>
                <c:pt idx="0">
                  <c:v>RA1D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09-06'!$D$29:$K$29</c:f>
              <c:numCache>
                <c:formatCode>#,##0</c:formatCode>
                <c:ptCount val="7"/>
                <c:pt idx="0">
                  <c:v>0</c:v>
                </c:pt>
                <c:pt idx="1">
                  <c:v>17033</c:v>
                </c:pt>
                <c:pt idx="2">
                  <c:v>16173</c:v>
                </c:pt>
                <c:pt idx="3">
                  <c:v>4243.39984</c:v>
                </c:pt>
                <c:pt idx="4">
                  <c:v>5400.4233200000008</c:v>
                </c:pt>
                <c:pt idx="5">
                  <c:v>4873</c:v>
                </c:pt>
                <c:pt idx="6">
                  <c:v>10863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EDB-4671-B124-D4841D0A9BA6}"/>
            </c:ext>
          </c:extLst>
        </c:ser>
        <c:ser>
          <c:idx val="5"/>
          <c:order val="4"/>
          <c:tx>
            <c:strRef>
              <c:f>'OFFRE DEMANDE ESS GASL AU 09-06'!$B$32:$B$35</c:f>
              <c:strCache>
                <c:ptCount val="1"/>
                <c:pt idx="0">
                  <c:v>RHM2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09-06'!$D$34:$K$34</c:f>
              <c:numCache>
                <c:formatCode>#,##0</c:formatCode>
                <c:ptCount val="7"/>
                <c:pt idx="0">
                  <c:v>84.991</c:v>
                </c:pt>
                <c:pt idx="1">
                  <c:v>5313</c:v>
                </c:pt>
                <c:pt idx="2">
                  <c:v>6930</c:v>
                </c:pt>
                <c:pt idx="3">
                  <c:v>0</c:v>
                </c:pt>
                <c:pt idx="4">
                  <c:v>0</c:v>
                </c:pt>
                <c:pt idx="5">
                  <c:v>84.911000000000001</c:v>
                </c:pt>
                <c:pt idx="6">
                  <c:v>3360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EDB-4671-B124-D4841D0A9BA6}"/>
            </c:ext>
          </c:extLst>
        </c:ser>
        <c:ser>
          <c:idx val="4"/>
          <c:order val="5"/>
          <c:tx>
            <c:strRef>
              <c:f>'OFFRE DEMANDE ESS GASL AU 09-06'!$B$37:$B$38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0000"/>
            </a:solidFill>
          </c:spPr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09-06'!$D$37:$K$37</c:f>
              <c:numCache>
                <c:formatCode>#,##0</c:formatCode>
                <c:ptCount val="7"/>
                <c:pt idx="0">
                  <c:v>172258.99100000001</c:v>
                </c:pt>
                <c:pt idx="1">
                  <c:v>241346</c:v>
                </c:pt>
                <c:pt idx="2">
                  <c:v>250683</c:v>
                </c:pt>
                <c:pt idx="3">
                  <c:v>89223.610557387001</c:v>
                </c:pt>
                <c:pt idx="4">
                  <c:v>85780.633803557168</c:v>
                </c:pt>
                <c:pt idx="5">
                  <c:v>110974.08200642586</c:v>
                </c:pt>
                <c:pt idx="6">
                  <c:v>256251.236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EDB-4671-B124-D4841D0A9B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5225856"/>
        <c:axId val="235227392"/>
      </c:barChart>
      <c:catAx>
        <c:axId val="23522585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ln>
            <a:solidFill>
              <a:schemeClr val="accent2">
                <a:lumMod val="40000"/>
                <a:lumOff val="60000"/>
              </a:schemeClr>
            </a:solidFill>
          </a:ln>
        </c:spPr>
        <c:crossAx val="235227392"/>
        <c:crosses val="autoZero"/>
        <c:auto val="1"/>
        <c:lblAlgn val="ctr"/>
        <c:lblOffset val="100"/>
        <c:noMultiLvlLbl val="0"/>
      </c:catAx>
      <c:valAx>
        <c:axId val="235227392"/>
        <c:scaling>
          <c:orientation val="minMax"/>
        </c:scaling>
        <c:delete val="0"/>
        <c:axPos val="l"/>
        <c:majorGridlines>
          <c:spPr>
            <a:ln w="0">
              <a:solidFill>
                <a:schemeClr val="accent1">
                  <a:lumMod val="20000"/>
                  <a:lumOff val="80000"/>
                </a:schemeClr>
              </a:solidFill>
              <a:prstDash val="sysDot"/>
              <a:bevel/>
            </a:ln>
          </c:spPr>
        </c:majorGridlines>
        <c:title>
          <c:tx>
            <c:rich>
              <a:bodyPr/>
              <a:lstStyle/>
              <a:p>
                <a:pPr>
                  <a:defRPr>
                    <a:solidFill>
                      <a:srgbClr val="0070C0"/>
                    </a:solidFill>
                  </a:defRPr>
                </a:pPr>
                <a:r>
                  <a:rPr lang="fr-FR">
                    <a:solidFill>
                      <a:srgbClr val="0070C0"/>
                    </a:solidFill>
                  </a:rPr>
                  <a:t>Tonne d Essence</a:t>
                </a:r>
              </a:p>
            </c:rich>
          </c:tx>
          <c:layout>
            <c:manualLayout>
              <c:xMode val="edge"/>
              <c:yMode val="edge"/>
              <c:x val="1.8036336830183432E-2"/>
              <c:y val="0.20692961393149006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crossAx val="235225856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sz="1050"/>
            </a:pPr>
            <a:endParaRPr lang="fr-FR"/>
          </a:p>
        </c:txPr>
      </c:dTable>
    </c:plotArea>
    <c:plotVisOnly val="1"/>
    <c:dispBlanksAs val="gap"/>
    <c:showDLblsOverMax val="0"/>
  </c:chart>
  <c:spPr>
    <a:effectLst>
      <a:outerShdw blurRad="50800" dist="50800" dir="5400000" algn="ctr" rotWithShape="0">
        <a:srgbClr val="0070C0"/>
      </a:outerShdw>
    </a:effectLst>
    <a:scene3d>
      <a:camera prst="orthographicFront"/>
      <a:lightRig rig="threePt" dir="t"/>
    </a:scene3d>
    <a:sp3d>
      <a:bevelB/>
    </a:sp3d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500">
                <a:solidFill>
                  <a:schemeClr val="accent6">
                    <a:lumMod val="50000"/>
                  </a:schemeClr>
                </a:solidFill>
              </a:defRPr>
            </a:pPr>
            <a:r>
              <a:rPr lang="fr-FR" sz="1500" baseline="0">
                <a:solidFill>
                  <a:schemeClr val="accent6">
                    <a:lumMod val="50000"/>
                  </a:schemeClr>
                </a:solidFill>
              </a:rPr>
              <a:t> Offre Demande Gasoil</a:t>
            </a:r>
            <a:endParaRPr lang="fr-FR" sz="1500">
              <a:solidFill>
                <a:schemeClr val="accent6">
                  <a:lumMod val="50000"/>
                </a:schemeClr>
              </a:solidFill>
            </a:endParaRPr>
          </a:p>
        </c:rich>
      </c:tx>
      <c:layout>
        <c:manualLayout>
          <c:xMode val="edge"/>
          <c:yMode val="edge"/>
          <c:x val="9.9121535377768924E-2"/>
          <c:y val="2.700549087016732E-2"/>
        </c:manualLayout>
      </c:layout>
      <c:overlay val="0"/>
      <c:spPr>
        <a:ln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9.9703800683895186E-2"/>
          <c:y val="2.3191369108328783E-2"/>
          <c:w val="0.86755183844511941"/>
          <c:h val="0.580239766699535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'OFFRE DEMANDE ESS GASL AU 09-06'!$B$9:$B$13</c:f>
              <c:strCache>
                <c:ptCount val="1"/>
                <c:pt idx="0">
                  <c:v>RA1K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09-06'!$D$13:$K$13</c:f>
              <c:numCache>
                <c:formatCode>#,##0</c:formatCode>
                <c:ptCount val="7"/>
                <c:pt idx="0">
                  <c:v>289907.21966004779</c:v>
                </c:pt>
                <c:pt idx="1">
                  <c:v>500000</c:v>
                </c:pt>
                <c:pt idx="2">
                  <c:v>204490</c:v>
                </c:pt>
                <c:pt idx="3">
                  <c:v>147191.62546838616</c:v>
                </c:pt>
                <c:pt idx="4">
                  <c:v>133646.24980079979</c:v>
                </c:pt>
                <c:pt idx="5">
                  <c:v>276905.1049141424</c:v>
                </c:pt>
                <c:pt idx="6">
                  <c:v>443015.84880000004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E1-4C4D-820C-2E9952EDD3EC}"/>
            </c:ext>
          </c:extLst>
        </c:ser>
        <c:ser>
          <c:idx val="1"/>
          <c:order val="1"/>
          <c:tx>
            <c:strRef>
              <c:f>'OFFRE DEMANDE ESS GASL AU 09-06'!$B$15:$B$19</c:f>
              <c:strCache>
                <c:ptCount val="1"/>
                <c:pt idx="0">
                  <c:v>RA1Z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09-06'!$D$19:$K$19</c:f>
              <c:numCache>
                <c:formatCode>#,##0</c:formatCode>
                <c:ptCount val="7"/>
                <c:pt idx="0">
                  <c:v>61782</c:v>
                </c:pt>
                <c:pt idx="1">
                  <c:v>130000</c:v>
                </c:pt>
                <c:pt idx="2">
                  <c:v>207600</c:v>
                </c:pt>
                <c:pt idx="3">
                  <c:v>29875.376999999993</c:v>
                </c:pt>
                <c:pt idx="4">
                  <c:v>38456.377</c:v>
                </c:pt>
                <c:pt idx="5">
                  <c:v>58258</c:v>
                </c:pt>
                <c:pt idx="6">
                  <c:v>98682.29250000001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3E1-4C4D-820C-2E9952EDD3EC}"/>
            </c:ext>
          </c:extLst>
        </c:ser>
        <c:ser>
          <c:idx val="2"/>
          <c:order val="2"/>
          <c:tx>
            <c:strRef>
              <c:f>'OFFRE DEMANDE ESS GASL AU 09-06'!$B$21:$B$25</c:f>
              <c:strCache>
                <c:ptCount val="1"/>
                <c:pt idx="0">
                  <c:v>RAG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09-06'!$D$25:$K$25</c:f>
              <c:numCache>
                <c:formatCode>#,##0</c:formatCode>
                <c:ptCount val="7"/>
                <c:pt idx="0">
                  <c:v>29069</c:v>
                </c:pt>
                <c:pt idx="1">
                  <c:v>73000</c:v>
                </c:pt>
                <c:pt idx="2">
                  <c:v>162840</c:v>
                </c:pt>
                <c:pt idx="3">
                  <c:v>29838</c:v>
                </c:pt>
                <c:pt idx="4">
                  <c:v>22241</c:v>
                </c:pt>
                <c:pt idx="5">
                  <c:v>25225</c:v>
                </c:pt>
                <c:pt idx="6">
                  <c:v>51888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3E1-4C4D-820C-2E9952EDD3EC}"/>
            </c:ext>
          </c:extLst>
        </c:ser>
        <c:ser>
          <c:idx val="3"/>
          <c:order val="3"/>
          <c:tx>
            <c:strRef>
              <c:f>'OFFRE DEMANDE ESS GASL AU 09-06'!$B$27:$B$30</c:f>
              <c:strCache>
                <c:ptCount val="1"/>
                <c:pt idx="0">
                  <c:v>RA1D</c:v>
                </c:pt>
              </c:strCache>
            </c:strRef>
          </c:tx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09-06'!$D$30:$K$30</c:f>
              <c:numCache>
                <c:formatCode>#,##0</c:formatCode>
                <c:ptCount val="7"/>
                <c:pt idx="0">
                  <c:v>0</c:v>
                </c:pt>
                <c:pt idx="1">
                  <c:v>16673</c:v>
                </c:pt>
                <c:pt idx="2">
                  <c:v>43114</c:v>
                </c:pt>
                <c:pt idx="3">
                  <c:v>4845</c:v>
                </c:pt>
                <c:pt idx="4">
                  <c:v>5671.9016899999997</c:v>
                </c:pt>
                <c:pt idx="5">
                  <c:v>7283</c:v>
                </c:pt>
                <c:pt idx="6">
                  <c:v>10880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3E1-4C4D-820C-2E9952EDD3EC}"/>
            </c:ext>
          </c:extLst>
        </c:ser>
        <c:ser>
          <c:idx val="5"/>
          <c:order val="4"/>
          <c:tx>
            <c:strRef>
              <c:f>'OFFRE DEMANDE ESS GASL AU 09-06'!$B$32:$B$35</c:f>
              <c:strCache>
                <c:ptCount val="1"/>
                <c:pt idx="0">
                  <c:v>RHM2</c:v>
                </c:pt>
              </c:strCache>
            </c:strRef>
          </c:tx>
          <c:invertIfNegative val="0"/>
          <c:val>
            <c:numRef>
              <c:f>'OFFRE DEMANDE ESS GASL AU 09-06'!$D$35:$K$35</c:f>
              <c:numCache>
                <c:formatCode>#,##0</c:formatCode>
                <c:ptCount val="7"/>
                <c:pt idx="0">
                  <c:v>15393.022999999999</c:v>
                </c:pt>
                <c:pt idx="1">
                  <c:v>31558</c:v>
                </c:pt>
                <c:pt idx="2">
                  <c:v>30540</c:v>
                </c:pt>
                <c:pt idx="3">
                  <c:v>7820.8359999999993</c:v>
                </c:pt>
                <c:pt idx="4">
                  <c:v>9439.6249999999982</c:v>
                </c:pt>
                <c:pt idx="5">
                  <c:v>13774.234</c:v>
                </c:pt>
                <c:pt idx="6">
                  <c:v>37500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3E1-4C4D-820C-2E9952EDD3EC}"/>
            </c:ext>
          </c:extLst>
        </c:ser>
        <c:ser>
          <c:idx val="4"/>
          <c:order val="5"/>
          <c:tx>
            <c:strRef>
              <c:f>'OFFRE DEMANDE ESS GASL AU 09-06'!$B$37:$B$38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0000"/>
            </a:solidFill>
          </c:spPr>
          <c:invertIfNegative val="0"/>
          <c:cat>
            <c:strRef>
              <c:f>'OFFRE DEMANDE ESS GASL AU 09-06'!$D$6:$K$7</c:f>
              <c:strCache>
                <c:ptCount val="7"/>
                <c:pt idx="0">
                  <c:v>Stock Initial Pomp. (01-06)</c:v>
                </c:pt>
                <c:pt idx="1">
                  <c:v>Offre Mensuelle INIT</c:v>
                </c:pt>
                <c:pt idx="2">
                  <c:v>Demande  Mensuelle</c:v>
                </c:pt>
                <c:pt idx="3">
                  <c:v>Production au 10 -06</c:v>
                </c:pt>
                <c:pt idx="4">
                  <c:v>Enlevements M-I au 10-06</c:v>
                </c:pt>
                <c:pt idx="5">
                  <c:v>Stock Final  Pomp.</c:v>
                </c:pt>
                <c:pt idx="6">
                  <c:v>Capacité MAX DISP</c:v>
                </c:pt>
              </c:strCache>
            </c:strRef>
          </c:cat>
          <c:val>
            <c:numRef>
              <c:f>'OFFRE DEMANDE ESS GASL AU 09-06'!$D$38:$K$38</c:f>
              <c:numCache>
                <c:formatCode>#,##0</c:formatCode>
                <c:ptCount val="7"/>
                <c:pt idx="0">
                  <c:v>396151.24266004778</c:v>
                </c:pt>
                <c:pt idx="1">
                  <c:v>751231</c:v>
                </c:pt>
                <c:pt idx="2">
                  <c:v>648584</c:v>
                </c:pt>
                <c:pt idx="3">
                  <c:v>219570.83846838615</c:v>
                </c:pt>
                <c:pt idx="4">
                  <c:v>209455.1534907998</c:v>
                </c:pt>
                <c:pt idx="5">
                  <c:v>381445.3389141424</c:v>
                </c:pt>
                <c:pt idx="6">
                  <c:v>641966.14130000002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3E1-4C4D-820C-2E9952EDD3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5290624"/>
        <c:axId val="235292160"/>
      </c:barChart>
      <c:catAx>
        <c:axId val="23529062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35292160"/>
        <c:crosses val="autoZero"/>
        <c:auto val="1"/>
        <c:lblAlgn val="ctr"/>
        <c:lblOffset val="100"/>
        <c:noMultiLvlLbl val="0"/>
      </c:catAx>
      <c:valAx>
        <c:axId val="235292160"/>
        <c:scaling>
          <c:orientation val="minMax"/>
        </c:scaling>
        <c:delete val="0"/>
        <c:axPos val="l"/>
        <c:majorGridlines>
          <c:spPr>
            <a:ln w="0">
              <a:solidFill>
                <a:schemeClr val="accent1">
                  <a:lumMod val="20000"/>
                  <a:lumOff val="80000"/>
                </a:schemeClr>
              </a:solidFill>
              <a:prstDash val="sysDot"/>
              <a:bevel/>
            </a:ln>
          </c:spPr>
        </c:majorGridlines>
        <c:title>
          <c:tx>
            <c:rich>
              <a:bodyPr/>
              <a:lstStyle/>
              <a:p>
                <a:pPr>
                  <a:defRPr>
                    <a:solidFill>
                      <a:schemeClr val="accent6">
                        <a:lumMod val="50000"/>
                      </a:schemeClr>
                    </a:solidFill>
                  </a:defRPr>
                </a:pPr>
                <a:r>
                  <a:rPr lang="fr-FR">
                    <a:solidFill>
                      <a:schemeClr val="accent6">
                        <a:lumMod val="50000"/>
                      </a:schemeClr>
                    </a:solidFill>
                  </a:rPr>
                  <a:t>Tonne de</a:t>
                </a:r>
                <a:r>
                  <a:rPr lang="fr-FR" baseline="0">
                    <a:solidFill>
                      <a:schemeClr val="accent6">
                        <a:lumMod val="50000"/>
                      </a:schemeClr>
                    </a:solidFill>
                  </a:rPr>
                  <a:t> Gas Oil</a:t>
                </a:r>
                <a:endParaRPr lang="fr-FR">
                  <a:solidFill>
                    <a:schemeClr val="accent6">
                      <a:lumMod val="50000"/>
                    </a:schemeClr>
                  </a:solidFill>
                </a:endParaRPr>
              </a:p>
            </c:rich>
          </c:tx>
          <c:layout>
            <c:manualLayout>
              <c:xMode val="edge"/>
              <c:yMode val="edge"/>
              <c:x val="1.1960858009579096E-2"/>
              <c:y val="0.18645035092569179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crossAx val="235290624"/>
        <c:crosses val="autoZero"/>
        <c:crossBetween val="between"/>
        <c:majorUnit val="100000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sz="1100"/>
            </a:pPr>
            <a:endParaRPr lang="fr-FR"/>
          </a:p>
        </c:txPr>
      </c:dTable>
    </c:plotArea>
    <c:plotVisOnly val="1"/>
    <c:dispBlanksAs val="gap"/>
    <c:showDLblsOverMax val="0"/>
  </c:chart>
  <c:spPr>
    <a:effectLst>
      <a:outerShdw blurRad="50800" dist="50800" dir="5400000" algn="ctr" rotWithShape="0">
        <a:schemeClr val="accent2">
          <a:lumMod val="75000"/>
        </a:schemeClr>
      </a:outerShdw>
    </a:effectLst>
    <a:scene3d>
      <a:camera prst="orthographicFront"/>
      <a:lightRig rig="threePt" dir="t"/>
    </a:scene3d>
    <a:sp3d>
      <a:bevelB w="165100" prst="coolSlant"/>
    </a:sp3d>
  </c:spPr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0070C0"/>
                </a:solidFill>
              </a:defRPr>
            </a:pPr>
            <a:r>
              <a:rPr lang="fr-FR">
                <a:solidFill>
                  <a:srgbClr val="0070C0"/>
                </a:solidFill>
              </a:rPr>
              <a:t>Enlèvements M-INT des essences </a:t>
            </a:r>
            <a:r>
              <a:rPr lang="fr-FR" sz="1320" b="1" i="0" u="none" strike="noStrike" baseline="0">
                <a:solidFill>
                  <a:srgbClr val="0070C0"/>
                </a:solidFill>
                <a:effectLst/>
              </a:rPr>
              <a:t>Regions Nord </a:t>
            </a:r>
            <a:r>
              <a:rPr lang="fr-FR">
                <a:solidFill>
                  <a:srgbClr val="0070C0"/>
                </a:solidFill>
              </a:rPr>
              <a:t>par décade / Mai-Juin</a:t>
            </a:r>
          </a:p>
        </c:rich>
      </c:tx>
      <c:layout>
        <c:manualLayout>
          <c:xMode val="edge"/>
          <c:yMode val="edge"/>
          <c:x val="0.19278309995149606"/>
          <c:y val="2.3138012331962596E-2"/>
        </c:manualLayout>
      </c:layout>
      <c:overlay val="0"/>
      <c:spPr>
        <a:ln>
          <a:solidFill>
            <a:schemeClr val="accent1">
              <a:alpha val="96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0.1217717734588267"/>
          <c:y val="1.942157023219335E-2"/>
          <c:w val="0.89206088718534826"/>
          <c:h val="0.689526933647329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'ENLEVEMENT CBR PAR DECADE '!$E$4</c:f>
              <c:strCache>
                <c:ptCount val="1"/>
                <c:pt idx="0">
                  <c:v>RA1K</c:v>
                </c:pt>
              </c:strCache>
            </c:strRef>
          </c:tx>
          <c:invertIfNegative val="0"/>
          <c:cat>
            <c:multiLvlStrRef>
              <c:f>'ENLEVEMENT CBR PAR DECADE '!$B$5:$D$10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Essences</c:v>
                  </c:pt>
                </c:lvl>
              </c:multiLvlStrCache>
            </c:multiLvlStrRef>
          </c:cat>
          <c:val>
            <c:numRef>
              <c:f>'ENLEVEMENT CBR PAR DECADE '!$E$5:$E$10</c:f>
              <c:numCache>
                <c:formatCode>#,##0</c:formatCode>
                <c:ptCount val="6"/>
                <c:pt idx="0">
                  <c:v>42194.33444803334</c:v>
                </c:pt>
                <c:pt idx="1">
                  <c:v>22328.459853851327</c:v>
                </c:pt>
                <c:pt idx="2">
                  <c:v>36663.761360842051</c:v>
                </c:pt>
                <c:pt idx="3">
                  <c:v>50908.731483557174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7C5-4EC5-B6C1-A7B98B0F6798}"/>
            </c:ext>
          </c:extLst>
        </c:ser>
        <c:ser>
          <c:idx val="1"/>
          <c:order val="1"/>
          <c:tx>
            <c:strRef>
              <c:f>'ENLEVEMENT CBR PAR DECADE '!$F$4</c:f>
              <c:strCache>
                <c:ptCount val="1"/>
                <c:pt idx="0">
                  <c:v>RA1Z</c:v>
                </c:pt>
              </c:strCache>
            </c:strRef>
          </c:tx>
          <c:invertIfNegative val="0"/>
          <c:cat>
            <c:multiLvlStrRef>
              <c:f>'ENLEVEMENT CBR PAR DECADE '!$B$5:$D$10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Essences</c:v>
                  </c:pt>
                </c:lvl>
              </c:multiLvlStrCache>
            </c:multiLvlStrRef>
          </c:cat>
          <c:val>
            <c:numRef>
              <c:f>'ENLEVEMENT CBR PAR DECADE '!$F$5:$F$10</c:f>
              <c:numCache>
                <c:formatCode>#,##0</c:formatCode>
                <c:ptCount val="6"/>
                <c:pt idx="0">
                  <c:v>16108.222999999998</c:v>
                </c:pt>
                <c:pt idx="1">
                  <c:v>17315.956000000002</c:v>
                </c:pt>
                <c:pt idx="2">
                  <c:v>17450.781999999999</c:v>
                </c:pt>
                <c:pt idx="3">
                  <c:v>14047.479000000001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7C5-4EC5-B6C1-A7B98B0F6798}"/>
            </c:ext>
          </c:extLst>
        </c:ser>
        <c:ser>
          <c:idx val="2"/>
          <c:order val="2"/>
          <c:tx>
            <c:strRef>
              <c:f>'ENLEVEMENT CBR PAR DECADE '!$G$4</c:f>
              <c:strCache>
                <c:ptCount val="1"/>
                <c:pt idx="0">
                  <c:v>RA1G</c:v>
                </c:pt>
              </c:strCache>
            </c:strRef>
          </c:tx>
          <c:invertIfNegative val="0"/>
          <c:cat>
            <c:multiLvlStrRef>
              <c:f>'ENLEVEMENT CBR PAR DECADE '!$B$5:$D$10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Essences</c:v>
                  </c:pt>
                </c:lvl>
              </c:multiLvlStrCache>
            </c:multiLvlStrRef>
          </c:cat>
          <c:val>
            <c:numRef>
              <c:f>'ENLEVEMENT CBR PAR DECADE '!$G$5:$G$10</c:f>
              <c:numCache>
                <c:formatCode>#,##0</c:formatCode>
                <c:ptCount val="6"/>
                <c:pt idx="0">
                  <c:v>10099</c:v>
                </c:pt>
                <c:pt idx="1">
                  <c:v>13764</c:v>
                </c:pt>
                <c:pt idx="2">
                  <c:v>16851</c:v>
                </c:pt>
                <c:pt idx="3">
                  <c:v>15424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7C5-4EC5-B6C1-A7B98B0F6798}"/>
            </c:ext>
          </c:extLst>
        </c:ser>
        <c:ser>
          <c:idx val="5"/>
          <c:order val="3"/>
          <c:tx>
            <c:strRef>
              <c:f>'ENLEVEMENT CBR PAR DECADE '!$J$4</c:f>
              <c:strCache>
                <c:ptCount val="1"/>
                <c:pt idx="0">
                  <c:v>Total M-INT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multiLvlStrRef>
              <c:f>'ENLEVEMENT CBR PAR DECADE '!$B$5:$D$10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Essences</c:v>
                  </c:pt>
                </c:lvl>
              </c:multiLvlStrCache>
            </c:multiLvlStrRef>
          </c:cat>
          <c:val>
            <c:numRef>
              <c:f>'ENLEVEMENT CBR PAR DECADE '!$J$5:$J$10</c:f>
              <c:numCache>
                <c:formatCode>#,##0</c:formatCode>
                <c:ptCount val="6"/>
                <c:pt idx="0">
                  <c:v>68401.557448033331</c:v>
                </c:pt>
                <c:pt idx="1">
                  <c:v>53408.415853851329</c:v>
                </c:pt>
                <c:pt idx="2">
                  <c:v>70965.543360842043</c:v>
                </c:pt>
                <c:pt idx="3">
                  <c:v>80380.210483557166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7C5-4EC5-B6C1-A7B98B0F6798}"/>
            </c:ext>
          </c:extLst>
        </c:ser>
        <c:ser>
          <c:idx val="3"/>
          <c:order val="4"/>
          <c:tx>
            <c:strRef>
              <c:f>'ENLEVEMENT CBR PAR DECADE '!$H$4</c:f>
              <c:strCache>
                <c:ptCount val="1"/>
                <c:pt idx="0">
                  <c:v>Exportation RA1K</c:v>
                </c:pt>
              </c:strCache>
            </c:strRef>
          </c:tx>
          <c:invertIfNegative val="0"/>
          <c:val>
            <c:numRef>
              <c:f>'ENLEVEMENT CBR PAR DECADE '!$H$5:$H$10</c:f>
              <c:numCache>
                <c:formatCode>#,##0</c:formatCode>
                <c:ptCount val="6"/>
                <c:pt idx="1">
                  <c:v>58207.048875296008</c:v>
                </c:pt>
                <c:pt idx="2">
                  <c:v>6265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7C5-4EC5-B6C1-A7B98B0F67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327107328"/>
        <c:axId val="327108864"/>
      </c:barChart>
      <c:catAx>
        <c:axId val="327107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327108864"/>
        <c:crosses val="autoZero"/>
        <c:auto val="1"/>
        <c:lblAlgn val="ctr"/>
        <c:lblOffset val="100"/>
        <c:noMultiLvlLbl val="0"/>
      </c:catAx>
      <c:valAx>
        <c:axId val="327108864"/>
        <c:scaling>
          <c:orientation val="minMax"/>
        </c:scaling>
        <c:delete val="0"/>
        <c:axPos val="l"/>
        <c:majorGridlines>
          <c:spPr>
            <a:ln>
              <a:noFill/>
            </a:ln>
          </c:spPr>
        </c:majorGridlines>
        <c:title>
          <c:tx>
            <c:rich>
              <a:bodyPr/>
              <a:lstStyle/>
              <a:p>
                <a:pPr>
                  <a:defRPr>
                    <a:solidFill>
                      <a:srgbClr val="0070C0"/>
                    </a:solidFill>
                  </a:defRPr>
                </a:pPr>
                <a:r>
                  <a:rPr lang="fr-FR">
                    <a:solidFill>
                      <a:srgbClr val="0070C0"/>
                    </a:solidFill>
                  </a:rPr>
                  <a:t>Tonne d'essence</a:t>
                </a:r>
              </a:p>
            </c:rich>
          </c:tx>
          <c:layout>
            <c:manualLayout>
              <c:xMode val="edge"/>
              <c:yMode val="edge"/>
              <c:x val="1.8101976845148516E-2"/>
              <c:y val="0.20700182758067687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crossAx val="32710732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>
            <a:solidFill>
              <a:srgbClr val="002060"/>
            </a:solidFill>
          </a:ln>
        </c:spPr>
      </c:dTable>
      <c:spPr>
        <a:ln>
          <a:solidFill>
            <a:schemeClr val="accent3">
              <a:lumMod val="75000"/>
              <a:alpha val="71000"/>
            </a:schemeClr>
          </a:solidFill>
        </a:ln>
      </c:spPr>
    </c:plotArea>
    <c:plotVisOnly val="1"/>
    <c:dispBlanksAs val="gap"/>
    <c:showDLblsOverMax val="0"/>
  </c:chart>
  <c:spPr>
    <a:effectLst>
      <a:outerShdw blurRad="50800" dist="38100" dir="2700000" algn="tl" rotWithShape="0">
        <a:schemeClr val="accent6">
          <a:lumMod val="75000"/>
          <a:alpha val="40000"/>
        </a:schemeClr>
      </a:outerShdw>
    </a:effec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chemeClr val="accent6">
                    <a:lumMod val="50000"/>
                  </a:schemeClr>
                </a:solidFill>
              </a:defRPr>
            </a:pPr>
            <a:r>
              <a:rPr lang="fr-FR">
                <a:solidFill>
                  <a:schemeClr val="accent6">
                    <a:lumMod val="50000"/>
                  </a:schemeClr>
                </a:solidFill>
              </a:rPr>
              <a:t>Enlèvements M-INT Gasoil Regions</a:t>
            </a:r>
            <a:r>
              <a:rPr lang="fr-FR" baseline="0">
                <a:solidFill>
                  <a:schemeClr val="accent6">
                    <a:lumMod val="50000"/>
                  </a:schemeClr>
                </a:solidFill>
              </a:rPr>
              <a:t> Nord </a:t>
            </a:r>
            <a:r>
              <a:rPr lang="fr-FR">
                <a:solidFill>
                  <a:schemeClr val="accent6">
                    <a:lumMod val="50000"/>
                  </a:schemeClr>
                </a:solidFill>
              </a:rPr>
              <a:t>par décade / Mai-Juin</a:t>
            </a:r>
          </a:p>
        </c:rich>
      </c:tx>
      <c:layout>
        <c:manualLayout>
          <c:xMode val="edge"/>
          <c:yMode val="edge"/>
          <c:x val="0.16510772070315408"/>
          <c:y val="1.1970418030351992E-2"/>
        </c:manualLayout>
      </c:layout>
      <c:overlay val="0"/>
      <c:spPr>
        <a:effectLst>
          <a:outerShdw blurRad="50800" dist="38100" dir="2700000" algn="tl" rotWithShape="0">
            <a:schemeClr val="accent3">
              <a:lumMod val="75000"/>
              <a:alpha val="40000"/>
            </a:scheme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0.10627945411741649"/>
          <c:y val="2.4180361497995576E-2"/>
          <c:w val="0.8845502244672877"/>
          <c:h val="0.6411728704824999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'ENLEVEMENT CBR PAR DECADE '!$E$48</c:f>
              <c:strCache>
                <c:ptCount val="1"/>
                <c:pt idx="0">
                  <c:v>RA1K</c:v>
                </c:pt>
              </c:strCache>
            </c:strRef>
          </c:tx>
          <c:invertIfNegative val="0"/>
          <c:cat>
            <c:multiLvlStrRef>
              <c:f>'ENLEVEMENT CBR PAR DECADE '!$B$49:$D$54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Gasoil</c:v>
                  </c:pt>
                </c:lvl>
              </c:multiLvlStrCache>
            </c:multiLvlStrRef>
          </c:cat>
          <c:val>
            <c:numRef>
              <c:f>'ENLEVEMENT CBR PAR DECADE '!$E$49:$E$54</c:f>
              <c:numCache>
                <c:formatCode>#,##0</c:formatCode>
                <c:ptCount val="6"/>
                <c:pt idx="0">
                  <c:v>104293.38491661064</c:v>
                </c:pt>
                <c:pt idx="1">
                  <c:v>77155.368488094799</c:v>
                </c:pt>
                <c:pt idx="2">
                  <c:v>143669.61570219538</c:v>
                </c:pt>
                <c:pt idx="3">
                  <c:v>133646.24980079979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61-4968-97AC-4F1F50DBD496}"/>
            </c:ext>
          </c:extLst>
        </c:ser>
        <c:ser>
          <c:idx val="1"/>
          <c:order val="1"/>
          <c:tx>
            <c:strRef>
              <c:f>'ENLEVEMENT CBR PAR DECADE '!$F$48</c:f>
              <c:strCache>
                <c:ptCount val="1"/>
                <c:pt idx="0">
                  <c:v>RA1Z</c:v>
                </c:pt>
              </c:strCache>
            </c:strRef>
          </c:tx>
          <c:invertIfNegative val="0"/>
          <c:cat>
            <c:multiLvlStrRef>
              <c:f>'ENLEVEMENT CBR PAR DECADE '!$B$49:$D$54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Gasoil</c:v>
                  </c:pt>
                </c:lvl>
              </c:multiLvlStrCache>
            </c:multiLvlStrRef>
          </c:cat>
          <c:val>
            <c:numRef>
              <c:f>'ENLEVEMENT CBR PAR DECADE '!$F$49:$F$54</c:f>
              <c:numCache>
                <c:formatCode>#,##0</c:formatCode>
                <c:ptCount val="6"/>
                <c:pt idx="0">
                  <c:v>68793.588000000003</c:v>
                </c:pt>
                <c:pt idx="1">
                  <c:v>67045.265999999989</c:v>
                </c:pt>
                <c:pt idx="2">
                  <c:v>48346.994000000006</c:v>
                </c:pt>
                <c:pt idx="3">
                  <c:v>38456.377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61-4968-97AC-4F1F50DBD496}"/>
            </c:ext>
          </c:extLst>
        </c:ser>
        <c:ser>
          <c:idx val="2"/>
          <c:order val="2"/>
          <c:tx>
            <c:strRef>
              <c:f>'ENLEVEMENT CBR PAR DECADE '!$G$48</c:f>
              <c:strCache>
                <c:ptCount val="1"/>
                <c:pt idx="0">
                  <c:v>RA1G</c:v>
                </c:pt>
              </c:strCache>
            </c:strRef>
          </c:tx>
          <c:invertIfNegative val="0"/>
          <c:cat>
            <c:multiLvlStrRef>
              <c:f>'ENLEVEMENT CBR PAR DECADE '!$B$49:$D$54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Gasoil</c:v>
                  </c:pt>
                </c:lvl>
              </c:multiLvlStrCache>
            </c:multiLvlStrRef>
          </c:cat>
          <c:val>
            <c:numRef>
              <c:f>'ENLEVEMENT CBR PAR DECADE '!$G$49:$G$54</c:f>
              <c:numCache>
                <c:formatCode>#,##0</c:formatCode>
                <c:ptCount val="6"/>
                <c:pt idx="0">
                  <c:v>31893</c:v>
                </c:pt>
                <c:pt idx="1">
                  <c:v>37749</c:v>
                </c:pt>
                <c:pt idx="2">
                  <c:v>20988</c:v>
                </c:pt>
                <c:pt idx="3">
                  <c:v>22241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561-4968-97AC-4F1F50DBD496}"/>
            </c:ext>
          </c:extLst>
        </c:ser>
        <c:ser>
          <c:idx val="5"/>
          <c:order val="3"/>
          <c:tx>
            <c:strRef>
              <c:f>'ENLEVEMENT CBR PAR DECADE '!$J$48</c:f>
              <c:strCache>
                <c:ptCount val="1"/>
                <c:pt idx="0">
                  <c:v>Total M-INT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multiLvlStrRef>
              <c:f>'ENLEVEMENT CBR PAR DECADE '!$B$49:$D$54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Gasoil</c:v>
                  </c:pt>
                </c:lvl>
              </c:multiLvlStrCache>
            </c:multiLvlStrRef>
          </c:cat>
          <c:val>
            <c:numRef>
              <c:f>'ENLEVEMENT CBR PAR DECADE '!$J$49:$J$54</c:f>
              <c:numCache>
                <c:formatCode>#,##0</c:formatCode>
                <c:ptCount val="6"/>
                <c:pt idx="0">
                  <c:v>204979.97291661066</c:v>
                </c:pt>
                <c:pt idx="1">
                  <c:v>181949.63448809477</c:v>
                </c:pt>
                <c:pt idx="2">
                  <c:v>213004.60970219539</c:v>
                </c:pt>
                <c:pt idx="3">
                  <c:v>194343.6268007998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561-4968-97AC-4F1F50DBD496}"/>
            </c:ext>
          </c:extLst>
        </c:ser>
        <c:ser>
          <c:idx val="3"/>
          <c:order val="4"/>
          <c:tx>
            <c:strRef>
              <c:f>'ENLEVEMENT CBR PAR DECADE '!$H$48</c:f>
              <c:strCache>
                <c:ptCount val="1"/>
                <c:pt idx="0">
                  <c:v>Exportation RA1K</c:v>
                </c:pt>
              </c:strCache>
            </c:strRef>
          </c:tx>
          <c:invertIfNegative val="0"/>
          <c:cat>
            <c:multiLvlStrRef>
              <c:f>'ENLEVEMENT CBR PAR DECADE '!$B$49:$D$54</c:f>
              <c:multiLvlStrCache>
                <c:ptCount val="6"/>
                <c:lvl>
                  <c:pt idx="0">
                    <c:v>1ère  décade</c:v>
                  </c:pt>
                  <c:pt idx="1">
                    <c:v>2ème  décade</c:v>
                  </c:pt>
                  <c:pt idx="2">
                    <c:v>3ème  décade</c:v>
                  </c:pt>
                  <c:pt idx="3">
                    <c:v>1ère  décade</c:v>
                  </c:pt>
                  <c:pt idx="4">
                    <c:v>2ème  décade</c:v>
                  </c:pt>
                  <c:pt idx="5">
                    <c:v>3ème  décade</c:v>
                  </c:pt>
                </c:lvl>
                <c:lvl>
                  <c:pt idx="0">
                    <c:v>Mai</c:v>
                  </c:pt>
                  <c:pt idx="3">
                    <c:v> Juin</c:v>
                  </c:pt>
                </c:lvl>
                <c:lvl>
                  <c:pt idx="0">
                    <c:v>Enlèvement Gasoil</c:v>
                  </c:pt>
                </c:lvl>
              </c:multiLvlStrCache>
            </c:multiLvlStrRef>
          </c:cat>
          <c:val>
            <c:numRef>
              <c:f>'ENLEVEMENT CBR PAR DECADE '!$H$49:$H$54</c:f>
              <c:numCache>
                <c:formatCode>#,##0</c:formatCode>
                <c:ptCount val="6"/>
                <c:pt idx="0">
                  <c:v>48156</c:v>
                </c:pt>
                <c:pt idx="1">
                  <c:v>127344</c:v>
                </c:pt>
                <c:pt idx="2">
                  <c:v>93777</c:v>
                </c:pt>
                <c:pt idx="3">
                  <c:v>7700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561-4968-97AC-4F1F50DBD496}"/>
            </c:ext>
          </c:extLst>
        </c:ser>
        <c:ser>
          <c:idx val="4"/>
          <c:order val="5"/>
          <c:tx>
            <c:strRef>
              <c:f>'ENLEVEMENT CBR PAR DECADE '!$I$48</c:f>
              <c:strCache>
                <c:ptCount val="1"/>
                <c:pt idx="0">
                  <c:v>Exportation RA1Z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val>
            <c:numRef>
              <c:f>'ENLEVEMENT CBR PAR DECADE '!$I$49:$I$54</c:f>
              <c:numCache>
                <c:formatCode>#,##0</c:formatCode>
                <c:ptCount val="6"/>
                <c:pt idx="1">
                  <c:v>0</c:v>
                </c:pt>
                <c:pt idx="2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561-4968-97AC-4F1F50DBD4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328407680"/>
        <c:axId val="328421760"/>
      </c:barChart>
      <c:catAx>
        <c:axId val="328407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>
            <a:solidFill>
              <a:schemeClr val="accent1">
                <a:lumMod val="75000"/>
                <a:alpha val="86000"/>
              </a:schemeClr>
            </a:solidFill>
          </a:ln>
        </c:spPr>
        <c:crossAx val="328421760"/>
        <c:crosses val="autoZero"/>
        <c:auto val="1"/>
        <c:lblAlgn val="ctr"/>
        <c:lblOffset val="100"/>
        <c:noMultiLvlLbl val="0"/>
      </c:catAx>
      <c:valAx>
        <c:axId val="328421760"/>
        <c:scaling>
          <c:orientation val="minMax"/>
        </c:scaling>
        <c:delete val="0"/>
        <c:axPos val="l"/>
        <c:majorGridlines>
          <c:spPr>
            <a:ln>
              <a:noFill/>
            </a:ln>
          </c:spPr>
        </c:majorGridlines>
        <c:title>
          <c:tx>
            <c:rich>
              <a:bodyPr/>
              <a:lstStyle/>
              <a:p>
                <a:pPr>
                  <a:defRPr>
                    <a:solidFill>
                      <a:schemeClr val="accent6">
                        <a:lumMod val="50000"/>
                      </a:schemeClr>
                    </a:solidFill>
                  </a:defRPr>
                </a:pPr>
                <a:r>
                  <a:rPr lang="fr-FR">
                    <a:solidFill>
                      <a:schemeClr val="accent6">
                        <a:lumMod val="50000"/>
                      </a:schemeClr>
                    </a:solidFill>
                  </a:rPr>
                  <a:t>Tonne de Gasoil</a:t>
                </a:r>
              </a:p>
            </c:rich>
          </c:tx>
          <c:layout>
            <c:manualLayout>
              <c:xMode val="edge"/>
              <c:yMode val="edge"/>
              <c:x val="3.9611390902048058E-2"/>
              <c:y val="0.21258603853324004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crossAx val="32840768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ln>
            <a:solidFill>
              <a:srgbClr val="002060"/>
            </a:solidFill>
            <a:prstDash val="solid"/>
          </a:ln>
        </c:spPr>
      </c:dTable>
      <c:spPr>
        <a:ln>
          <a:solidFill>
            <a:schemeClr val="accent2">
              <a:lumMod val="60000"/>
              <a:lumOff val="40000"/>
              <a:alpha val="64000"/>
            </a:schemeClr>
          </a:solidFill>
        </a:ln>
      </c:spPr>
    </c:plotArea>
    <c:plotVisOnly val="1"/>
    <c:dispBlanksAs val="gap"/>
    <c:showDLblsOverMax val="0"/>
  </c:chart>
  <c:spPr>
    <a:ln>
      <a:solidFill>
        <a:schemeClr val="accent1">
          <a:lumMod val="75000"/>
        </a:schemeClr>
      </a:solidFill>
    </a:ln>
    <a:effectLst>
      <a:outerShdw blurRad="50800" dist="50800" dir="5400000" algn="ctr" rotWithShape="0">
        <a:schemeClr val="accent5">
          <a:lumMod val="75000"/>
        </a:schemeClr>
      </a:outerShdw>
    </a:effec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22413</xdr:colOff>
      <xdr:row>42</xdr:row>
      <xdr:rowOff>238136</xdr:rowOff>
    </xdr:from>
    <xdr:to>
      <xdr:col>11</xdr:col>
      <xdr:colOff>840441</xdr:colOff>
      <xdr:row>62</xdr:row>
      <xdr:rowOff>73665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22412</xdr:colOff>
      <xdr:row>64</xdr:row>
      <xdr:rowOff>119447</xdr:rowOff>
    </xdr:from>
    <xdr:to>
      <xdr:col>11</xdr:col>
      <xdr:colOff>829235</xdr:colOff>
      <xdr:row>84</xdr:row>
      <xdr:rowOff>103371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158028</xdr:colOff>
      <xdr:row>11</xdr:row>
      <xdr:rowOff>42861</xdr:rowOff>
    </xdr:from>
    <xdr:to>
      <xdr:col>9</xdr:col>
      <xdr:colOff>761279</xdr:colOff>
      <xdr:row>44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166687</xdr:colOff>
      <xdr:row>55</xdr:row>
      <xdr:rowOff>57150</xdr:rowOff>
    </xdr:from>
    <xdr:to>
      <xdr:col>9</xdr:col>
      <xdr:colOff>686954</xdr:colOff>
      <xdr:row>91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</xdr:col>
      <xdr:colOff>666750</xdr:colOff>
      <xdr:row>5</xdr:row>
      <xdr:rowOff>9525</xdr:rowOff>
    </xdr:to>
    <xdr:pic>
      <xdr:nvPicPr>
        <xdr:cNvPr id="2" name="Picture 1" descr="Logo SH(3)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525"/>
          <a:ext cx="1047750" cy="876300"/>
        </a:xfrm>
        <a:prstGeom prst="rect">
          <a:avLst/>
        </a:prstGeom>
        <a:solidFill>
          <a:srgbClr val="FF9900">
            <a:alpha val="98822"/>
          </a:srgbClr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3174</xdr:colOff>
      <xdr:row>61</xdr:row>
      <xdr:rowOff>82550</xdr:rowOff>
    </xdr:from>
    <xdr:to>
      <xdr:col>4</xdr:col>
      <xdr:colOff>455157</xdr:colOff>
      <xdr:row>61</xdr:row>
      <xdr:rowOff>82550</xdr:rowOff>
    </xdr:to>
    <xdr:sp macro="" textlink="">
      <xdr:nvSpPr>
        <xdr:cNvPr id="3" name="Text Box 2017"/>
        <xdr:cNvSpPr txBox="1">
          <a:spLocks noChangeArrowheads="1"/>
        </xdr:cNvSpPr>
      </xdr:nvSpPr>
      <xdr:spPr bwMode="auto">
        <a:xfrm>
          <a:off x="2327274" y="12969875"/>
          <a:ext cx="1175883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Sonatrach /  Activité AVAL / Division Raffinage  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Site Sonatrach Sidi Arcine – Baraki, BP 130 – Alger  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Tél : 021.67.21.12 </a:t>
          </a: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Fax: 021.67.22.01 /  021. 67.21.96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18</xdr:col>
      <xdr:colOff>0</xdr:colOff>
      <xdr:row>87</xdr:row>
      <xdr:rowOff>9525</xdr:rowOff>
    </xdr:from>
    <xdr:to>
      <xdr:col>18</xdr:col>
      <xdr:colOff>0</xdr:colOff>
      <xdr:row>91</xdr:row>
      <xdr:rowOff>0</xdr:rowOff>
    </xdr:to>
    <xdr:sp macro="" textlink="">
      <xdr:nvSpPr>
        <xdr:cNvPr id="4" name="Text Box 2017"/>
        <xdr:cNvSpPr txBox="1">
          <a:spLocks noChangeArrowheads="1"/>
        </xdr:cNvSpPr>
      </xdr:nvSpPr>
      <xdr:spPr bwMode="auto">
        <a:xfrm>
          <a:off x="13001625" y="20202525"/>
          <a:ext cx="0" cy="866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Sonatrach /  Activité AVAL / Division Raffinage               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Site Sonatrach Sidi Arcine – Baraki, BP 130 – Alger  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Tél : 021.67.21.12 </a:t>
          </a:r>
        </a:p>
        <a:p>
          <a:pPr algn="l" rtl="1">
            <a:defRPr sz="1000"/>
          </a:pPr>
          <a:r>
            <a:rPr lang="fr-FR" sz="700" b="0" i="0" strike="noStrike">
              <a:solidFill>
                <a:srgbClr val="000000"/>
              </a:solidFill>
              <a:latin typeface="Arial"/>
              <a:cs typeface="Arial"/>
            </a:rPr>
            <a:t>Fax: 021.67.22.01 /  021. 67.21.96</a:t>
          </a: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87</xdr:row>
      <xdr:rowOff>40480</xdr:rowOff>
    </xdr:from>
    <xdr:to>
      <xdr:col>5</xdr:col>
      <xdr:colOff>447675</xdr:colOff>
      <xdr:row>91</xdr:row>
      <xdr:rowOff>35717</xdr:rowOff>
    </xdr:to>
    <xdr:sp macro="" textlink="">
      <xdr:nvSpPr>
        <xdr:cNvPr id="5" name="Text Box 2017"/>
        <xdr:cNvSpPr txBox="1">
          <a:spLocks noChangeArrowheads="1"/>
        </xdr:cNvSpPr>
      </xdr:nvSpPr>
      <xdr:spPr bwMode="auto">
        <a:xfrm>
          <a:off x="0" y="20233480"/>
          <a:ext cx="4200525" cy="87153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marL="0" marR="0" lvl="0" indent="0" algn="l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ea typeface="+mn-ea"/>
              <a:cs typeface="Arial"/>
            </a:rPr>
            <a:t>Sonatrach /  Activité RPC/  Division Raffinage               </a:t>
          </a:r>
        </a:p>
        <a:p>
          <a:pPr marL="0" marR="0" lvl="0" indent="0" algn="l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ea typeface="+mn-ea"/>
              <a:cs typeface="Arial"/>
            </a:rPr>
            <a:t>Site Sonatrach Sidi Arcine – Baraki, BP 130 – Alger  </a:t>
          </a:r>
        </a:p>
        <a:p>
          <a:pPr marL="0" marR="0" lvl="0" indent="0" algn="l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ea typeface="+mn-ea"/>
              <a:cs typeface="Arial"/>
            </a:rPr>
            <a:t>Tél : 021.67.21.12 </a:t>
          </a:r>
        </a:p>
        <a:p>
          <a:pPr marL="0" marR="0" lvl="0" indent="0" algn="l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ea typeface="+mn-ea"/>
              <a:cs typeface="Arial"/>
            </a:rPr>
            <a:t>Fax: 021.67.22.01 /  021. 67.21.96</a:t>
          </a: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504792</xdr:colOff>
      <xdr:row>87</xdr:row>
      <xdr:rowOff>71436</xdr:rowOff>
    </xdr:from>
    <xdr:to>
      <xdr:col>19</xdr:col>
      <xdr:colOff>547656</xdr:colOff>
      <xdr:row>91</xdr:row>
      <xdr:rowOff>83342</xdr:rowOff>
    </xdr:to>
    <xdr:sp macro="" textlink="">
      <xdr:nvSpPr>
        <xdr:cNvPr id="6" name="Text Box 47"/>
        <xdr:cNvSpPr txBox="1">
          <a:spLocks noChangeArrowheads="1"/>
        </xdr:cNvSpPr>
      </xdr:nvSpPr>
      <xdr:spPr bwMode="auto">
        <a:xfrm>
          <a:off x="6057867" y="20264436"/>
          <a:ext cx="8386764" cy="888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1050" b="0" i="0" strike="noStrike">
              <a:solidFill>
                <a:srgbClr val="000000"/>
              </a:solidFill>
              <a:latin typeface="Arial"/>
              <a:cs typeface="Arial"/>
            </a:rPr>
            <a:t>-</a:t>
          </a:r>
          <a:r>
            <a:rPr lang="fr-FR" sz="1100" b="0" i="0" strike="noStrike">
              <a:solidFill>
                <a:srgbClr val="000000"/>
              </a:solidFill>
              <a:latin typeface="Arial"/>
              <a:cs typeface="Arial"/>
            </a:rPr>
            <a:t> Raffinerie d’Alger (RA1G):  BP 185 – Baraki – Alger / Tél:  :  021.76.20.73 à 74 /  Fax: 021.76.20.82</a:t>
          </a:r>
        </a:p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Arial"/>
              <a:cs typeface="Arial"/>
            </a:rPr>
            <a:t>- Raffinerie d’Arzew (RA1Z): BP 37– Z.I. Arzew – Oran / Tél: 041.68.02.47 à 50 /   Fax: 041.68.02.42 à 45 </a:t>
          </a:r>
        </a:p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Arial"/>
              <a:cs typeface="Arial"/>
            </a:rPr>
            <a:t>- Raffinerie  de Skikda / (RA1K): BP 108 – Z.I. Skikda / Tél: 038.74.52.22 à 25  /  Fax: 038.74.52.28</a:t>
          </a:r>
        </a:p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Arial"/>
              <a:cs typeface="Arial"/>
            </a:rPr>
            <a:t>- Complexe Topping Condensat (RA2K):  BP 363 Skikda / Tél : 030 92 56 93 /  Fax: 030 92 50 67</a:t>
          </a:r>
          <a:endParaRPr lang="fr-FR" sz="105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endParaRPr lang="fr-FR" sz="105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05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85725</xdr:colOff>
      <xdr:row>4</xdr:row>
      <xdr:rowOff>133350</xdr:rowOff>
    </xdr:to>
    <xdr:pic>
      <xdr:nvPicPr>
        <xdr:cNvPr id="2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81075" cy="952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85725</xdr:colOff>
      <xdr:row>4</xdr:row>
      <xdr:rowOff>133350</xdr:rowOff>
    </xdr:to>
    <xdr:pic>
      <xdr:nvPicPr>
        <xdr:cNvPr id="3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81075" cy="952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85800" cy="581024"/>
    <xdr:pic>
      <xdr:nvPicPr>
        <xdr:cNvPr id="2" name="Image 1" descr="Sonatrach 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685800" cy="581024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685800" cy="581024"/>
    <xdr:pic>
      <xdr:nvPicPr>
        <xdr:cNvPr id="3" name="Image 2" descr="Sonatrach 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685800" cy="581024"/>
        </a:xfrm>
        <a:prstGeom prst="rect">
          <a:avLst/>
        </a:prstGeom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28575</xdr:colOff>
      <xdr:row>5</xdr:row>
      <xdr:rowOff>0</xdr:rowOff>
    </xdr:to>
    <xdr:pic>
      <xdr:nvPicPr>
        <xdr:cNvPr id="2" name="Picture 2" descr="Logo SH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lum contrast="40000"/>
        </a:blip>
        <a:srcRect/>
        <a:stretch>
          <a:fillRect/>
        </a:stretch>
      </xdr:blipFill>
      <xdr:spPr bwMode="auto">
        <a:xfrm>
          <a:off x="0" y="0"/>
          <a:ext cx="7905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28575</xdr:colOff>
      <xdr:row>5</xdr:row>
      <xdr:rowOff>0</xdr:rowOff>
    </xdr:to>
    <xdr:pic>
      <xdr:nvPicPr>
        <xdr:cNvPr id="3" name="Picture 2" descr="Logo SH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lum contrast="40000"/>
        </a:blip>
        <a:srcRect/>
        <a:stretch>
          <a:fillRect/>
        </a:stretch>
      </xdr:blipFill>
      <xdr:spPr bwMode="auto">
        <a:xfrm>
          <a:off x="0" y="0"/>
          <a:ext cx="1019175" cy="857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6</xdr:row>
      <xdr:rowOff>1371600</xdr:rowOff>
    </xdr:from>
    <xdr:to>
      <xdr:col>14</xdr:col>
      <xdr:colOff>2162175</xdr:colOff>
      <xdr:row>6</xdr:row>
      <xdr:rowOff>1419225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2743200" y="5410200"/>
          <a:ext cx="40043100" cy="47625"/>
        </a:xfrm>
        <a:prstGeom prst="line">
          <a:avLst/>
        </a:prstGeom>
        <a:noFill/>
        <a:ln w="635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38100</xdr:colOff>
      <xdr:row>0</xdr:row>
      <xdr:rowOff>285750</xdr:rowOff>
    </xdr:from>
    <xdr:to>
      <xdr:col>3</xdr:col>
      <xdr:colOff>285750</xdr:colOff>
      <xdr:row>6</xdr:row>
      <xdr:rowOff>371475</xdr:rowOff>
    </xdr:to>
    <xdr:pic>
      <xdr:nvPicPr>
        <xdr:cNvPr id="3" name="Picture 2" descr="sonatrach-log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85750"/>
          <a:ext cx="5019675" cy="412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houaki\e\CONJONCTURE\Not.Conj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icro%20Compaq\Meftali\Echange%202005%20Gaz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icro%20Compaq\Meftali\Echange%202005%20Gaz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Micro%20Compaq\Meftali\Echange%202005%20Gaz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EXP-ACT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siahmed\Bureau\Coherence%20brut%20&amp;%20condensat\PMT%2004-08\GPL\GPL_03_07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siahmed\Bureau\Coherence%20brut%20&amp;%20condensat\PMT%2004-08\GPL\GPL_03_07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Documents%20and%20Settings\siahmed\Bureau\Coherence%20brut%20&amp;%20condensat\PMT%2004-08\GPL\GPL_03_07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3&#176;TRIM%2098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ziz\Rapports%20Mensuels%20Confidentiel\06%20Juin%20200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ziz\Rapports%20Mensuels%20Confidentiel\06%20Juin%202000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Aziz\Rapports%20Mensuels%20Confidentiel\06%20Juin%20200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MT\PMT%202004-2008\PMTE_COM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MT\PMT%202004-2008\PMTE_COM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PMT\PMT%202004-2008\PMTE_COM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hezali\c\Mes%20documents\PLAN99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inance%20General\2003%20Budget\Business%20Services\Non-Department%20Specific%20G&amp;A%20Budge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\PMT\PMT%202008-2012\PMTE_COM%203110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\PMT\PMT%202008-2012\PMTE_COM%20311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D\PMT\PMT%202008-2012\PMTE_COM%203110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elium_GNL\Cas%201_2%20Faible(1_2)\Sortie_2_Faible(1_2)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Helium_GNL\Cas%201_2%20Faible(1_2)\Sortie_2_Faible(1_2)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ftali\Hypotheses%202003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icro%20Compaq\Meftali\PREVISIONS%20INITIALES%20200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icro%20Compaq\Meftali\PREVISIONS%20INITIALES%202000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Micro%20Compaq\Meftali\PREVISIONS%20INITIALES%202000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son0364\Mes%20documents\Mes%20Documents\My_D\Classement\PMT\PMT%202007-2011%20last\PMTE_COM_bis_nominales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son0364\Mes%20documents\Mes%20Documents\My_D\Classement\PMT\PMT%202007-2011%20last\PMTE_COM_bis_nominales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onv0679\AppData\Local\Microsoft\Windows\INetCache\Content.Outlook\A5CY1K4O\Documents%20and%20Settings\son0364\Mes%20documents\Mes%20Documents\My_D\Classement\PMT\PMT%202007-2011%20last\PMTE_COM_bis_nomina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 (2)"/>
      <sheetName val="Réserves"/>
      <sheetName val="LTH (5)"/>
      <sheetName val="RECH EXPLO (2)"/>
      <sheetName val="PROD"/>
      <sheetName val="graphes"/>
      <sheetName val="COM"/>
      <sheetName val="Agregats Finnaciers"/>
      <sheetName val="Graph1"/>
      <sheetName val="EMPLOI"/>
      <sheetName val="Activité Forage  (2)"/>
      <sheetName val="CONSOL"/>
      <sheetName val="COM_(2)"/>
      <sheetName val="LTH_(5)"/>
      <sheetName val="RECH_EXPLO_(2)"/>
      <sheetName val="Agregats_Finnaciers"/>
      <sheetName val="Activité_Forage__(2)"/>
      <sheetName val="consommation_BT_GW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SOM1"/>
      <sheetName val="P01"/>
      <sheetName val="P 02"/>
      <sheetName val="P 03-1"/>
      <sheetName val="P03-2"/>
      <sheetName val="P O4"/>
      <sheetName val="P 05"/>
      <sheetName val="P 05-1"/>
      <sheetName val="P 05-2"/>
      <sheetName val="P 08"/>
      <sheetName val="P 10"/>
      <sheetName val="P 11"/>
      <sheetName val="Bilan GN"/>
      <sheetName val="CHIFFRE D'AFF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SOM1"/>
      <sheetName val="P01"/>
      <sheetName val="P 02"/>
      <sheetName val="P 03-1"/>
      <sheetName val="P03-2"/>
      <sheetName val="P O4"/>
      <sheetName val="P 05"/>
      <sheetName val="P 05-1"/>
      <sheetName val="P 05-2"/>
      <sheetName val="P 08"/>
      <sheetName val="P 10"/>
      <sheetName val="P 11"/>
      <sheetName val="Bilan GN"/>
      <sheetName val="CHIFFRE D'AFF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SOM1"/>
      <sheetName val="P01"/>
      <sheetName val="P 02"/>
      <sheetName val="P 03-1"/>
      <sheetName val="P03-2"/>
      <sheetName val="P O4"/>
      <sheetName val="P 05"/>
      <sheetName val="P 05-1"/>
      <sheetName val="P 05-2"/>
      <sheetName val="P 08"/>
      <sheetName val="P 10"/>
      <sheetName val="P 11"/>
      <sheetName val="Bilan GN"/>
      <sheetName val="CHIFFRE D'AFF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. Réal."/>
      <sheetName val="Base"/>
      <sheetName val="Rec"/>
      <sheetName val="expract"/>
      <sheetName val="REC0Act"/>
      <sheetName val="EXP1"/>
      <sheetName val="EXP2"/>
      <sheetName val="EXP3"/>
      <sheetName val="EXP4 "/>
      <sheetName val="EXP5"/>
      <sheetName val="EXP6"/>
      <sheetName val="EXP6.1"/>
      <sheetName val="Feuil1"/>
      <sheetName val="Tableau de production"/>
      <sheetName val="II- Prestations 1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R1"/>
      <sheetName val="Data _graphe"/>
      <sheetName val="Graph1"/>
      <sheetName val="Flux_GPL"/>
      <sheetName val="Séparation"/>
      <sheetName val="Coherence Nord"/>
      <sheetName val="Flux"/>
      <sheetName val="exped"/>
      <sheetName val="Data"/>
      <sheetName val="Data__graphe"/>
      <sheetName val="Coherence_Nord"/>
      <sheetName val="Data__graphe1"/>
      <sheetName val="Coherence_Nord1"/>
      <sheetName val="Data__graphe2"/>
      <sheetName val="Coherence_Nord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0">
          <cell r="A10" t="str">
            <v>Alrar</v>
          </cell>
          <cell r="B10">
            <v>870.33499999999992</v>
          </cell>
          <cell r="C10">
            <v>856.27</v>
          </cell>
          <cell r="D10">
            <v>811.38900000000001</v>
          </cell>
          <cell r="E10">
            <v>834.3</v>
          </cell>
          <cell r="F10">
            <v>824.3</v>
          </cell>
          <cell r="G10">
            <v>809.3</v>
          </cell>
          <cell r="H10">
            <v>786.3</v>
          </cell>
          <cell r="I10">
            <v>689.54</v>
          </cell>
          <cell r="J10">
            <v>565.54</v>
          </cell>
          <cell r="K10">
            <v>459.54</v>
          </cell>
          <cell r="L10">
            <v>415.54</v>
          </cell>
          <cell r="M10">
            <v>363.54</v>
          </cell>
          <cell r="N10">
            <v>313.54000000000002</v>
          </cell>
          <cell r="O10">
            <v>282.54000000000002</v>
          </cell>
          <cell r="P10">
            <v>251.54</v>
          </cell>
          <cell r="Q10">
            <v>236.54</v>
          </cell>
          <cell r="R10">
            <v>204.54</v>
          </cell>
          <cell r="S10">
            <v>162.54</v>
          </cell>
          <cell r="T10">
            <v>84.54</v>
          </cell>
          <cell r="U10">
            <v>50.54</v>
          </cell>
          <cell r="W10">
            <v>9872.2140000000072</v>
          </cell>
        </row>
        <row r="11">
          <cell r="A11" t="str">
            <v>In Aménas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123.301</v>
          </cell>
          <cell r="G11">
            <v>832.28099999999995</v>
          </cell>
          <cell r="H11">
            <v>832.28099999999995</v>
          </cell>
          <cell r="I11">
            <v>910</v>
          </cell>
          <cell r="J11">
            <v>920</v>
          </cell>
          <cell r="K11">
            <v>930</v>
          </cell>
          <cell r="L11">
            <v>940</v>
          </cell>
          <cell r="M11">
            <v>960</v>
          </cell>
          <cell r="N11">
            <v>980</v>
          </cell>
          <cell r="O11">
            <v>880</v>
          </cell>
          <cell r="P11">
            <v>790</v>
          </cell>
          <cell r="Q11">
            <v>730</v>
          </cell>
          <cell r="R11">
            <v>630</v>
          </cell>
          <cell r="S11">
            <v>540</v>
          </cell>
          <cell r="T11">
            <v>460</v>
          </cell>
          <cell r="U11">
            <v>400</v>
          </cell>
          <cell r="W11">
            <v>11857.862999999999</v>
          </cell>
        </row>
        <row r="12">
          <cell r="A12" t="str">
            <v>Tinheart+S.E.Illizi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73.731999999999999</v>
          </cell>
          <cell r="H12">
            <v>219.524</v>
          </cell>
          <cell r="I12">
            <v>218</v>
          </cell>
          <cell r="J12">
            <v>284</v>
          </cell>
          <cell r="K12">
            <v>289</v>
          </cell>
          <cell r="L12">
            <v>292</v>
          </cell>
          <cell r="M12">
            <v>305</v>
          </cell>
          <cell r="N12">
            <v>297</v>
          </cell>
          <cell r="O12">
            <v>299</v>
          </cell>
          <cell r="P12">
            <v>296</v>
          </cell>
          <cell r="Q12">
            <v>271</v>
          </cell>
          <cell r="R12">
            <v>225</v>
          </cell>
          <cell r="S12">
            <v>202</v>
          </cell>
          <cell r="T12">
            <v>178</v>
          </cell>
          <cell r="U12">
            <v>150</v>
          </cell>
          <cell r="W12">
            <v>3599.2559999999999</v>
          </cell>
        </row>
        <row r="13">
          <cell r="A13" t="str">
            <v>Ohanet</v>
          </cell>
          <cell r="B13">
            <v>0</v>
          </cell>
          <cell r="C13">
            <v>0</v>
          </cell>
          <cell r="D13">
            <v>314</v>
          </cell>
          <cell r="E13">
            <v>780</v>
          </cell>
          <cell r="F13">
            <v>820</v>
          </cell>
          <cell r="G13">
            <v>820</v>
          </cell>
          <cell r="H13">
            <v>830</v>
          </cell>
          <cell r="I13">
            <v>820</v>
          </cell>
          <cell r="J13">
            <v>740</v>
          </cell>
          <cell r="K13">
            <v>680</v>
          </cell>
          <cell r="L13">
            <v>630</v>
          </cell>
          <cell r="M13">
            <v>560</v>
          </cell>
          <cell r="N13">
            <v>510</v>
          </cell>
          <cell r="O13">
            <v>430</v>
          </cell>
          <cell r="P13">
            <v>380</v>
          </cell>
          <cell r="Q13">
            <v>310</v>
          </cell>
          <cell r="R13">
            <v>260</v>
          </cell>
          <cell r="S13">
            <v>190</v>
          </cell>
          <cell r="T13">
            <v>130</v>
          </cell>
          <cell r="U13">
            <v>0</v>
          </cell>
          <cell r="W13">
            <v>9204</v>
          </cell>
        </row>
        <row r="14">
          <cell r="A14" t="str">
            <v>TFT</v>
          </cell>
          <cell r="B14">
            <v>824.06700000000001</v>
          </cell>
          <cell r="C14">
            <v>901.55600000000004</v>
          </cell>
          <cell r="D14">
            <v>853.25099999999998</v>
          </cell>
          <cell r="E14">
            <v>858.4</v>
          </cell>
          <cell r="F14">
            <v>858.4</v>
          </cell>
          <cell r="G14">
            <v>858.4</v>
          </cell>
          <cell r="H14">
            <v>858.4</v>
          </cell>
          <cell r="I14">
            <v>764</v>
          </cell>
          <cell r="J14">
            <v>764</v>
          </cell>
          <cell r="K14">
            <v>763</v>
          </cell>
          <cell r="L14">
            <v>766</v>
          </cell>
          <cell r="M14">
            <v>769</v>
          </cell>
          <cell r="N14">
            <v>757</v>
          </cell>
          <cell r="O14">
            <v>661</v>
          </cell>
          <cell r="P14">
            <v>585</v>
          </cell>
          <cell r="Q14">
            <v>521</v>
          </cell>
          <cell r="R14">
            <v>466</v>
          </cell>
          <cell r="S14">
            <v>418</v>
          </cell>
          <cell r="T14">
            <v>365</v>
          </cell>
          <cell r="U14">
            <v>391</v>
          </cell>
          <cell r="W14">
            <v>14002.473999999998</v>
          </cell>
        </row>
        <row r="15">
          <cell r="A15" t="str">
            <v>Hamra</v>
          </cell>
          <cell r="B15">
            <v>398.47199999999998</v>
          </cell>
          <cell r="C15">
            <v>450.33300000000003</v>
          </cell>
          <cell r="D15">
            <v>383.00400000000002</v>
          </cell>
          <cell r="E15">
            <v>367.322</v>
          </cell>
          <cell r="F15">
            <v>353.19400000000002</v>
          </cell>
          <cell r="G15">
            <v>343.77499999999998</v>
          </cell>
          <cell r="H15">
            <v>329.64800000000002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W15">
            <v>2625.7480000000005</v>
          </cell>
        </row>
        <row r="16">
          <cell r="A16" t="str">
            <v>Rhourde Nouss</v>
          </cell>
          <cell r="B16">
            <v>918.99900000000002</v>
          </cell>
          <cell r="C16">
            <v>966.63599999999997</v>
          </cell>
          <cell r="D16">
            <v>845.50199999999995</v>
          </cell>
          <cell r="E16">
            <v>801.20500000000004</v>
          </cell>
          <cell r="F16">
            <v>772.06399999999996</v>
          </cell>
          <cell r="G16">
            <v>727.93499999999995</v>
          </cell>
          <cell r="H16">
            <v>695.51900000000001</v>
          </cell>
          <cell r="I16">
            <v>986.33399999999995</v>
          </cell>
          <cell r="J16">
            <v>944.37900000000002</v>
          </cell>
          <cell r="K16">
            <v>902.58400000000006</v>
          </cell>
          <cell r="L16">
            <v>860.90200000000004</v>
          </cell>
          <cell r="M16">
            <v>811.28300000000002</v>
          </cell>
          <cell r="N16">
            <v>763.24</v>
          </cell>
          <cell r="O16">
            <v>715.13200000000006</v>
          </cell>
          <cell r="P16">
            <v>671.22</v>
          </cell>
          <cell r="Q16">
            <v>646.84299999999996</v>
          </cell>
          <cell r="R16">
            <v>617.47299999999996</v>
          </cell>
          <cell r="S16">
            <v>584.22199999999998</v>
          </cell>
          <cell r="T16">
            <v>535.76199999999994</v>
          </cell>
          <cell r="U16">
            <v>450.608</v>
          </cell>
          <cell r="W16">
            <v>15217.842000000001</v>
          </cell>
        </row>
        <row r="17">
          <cell r="A17" t="str">
            <v>Rhourde Nouss Quartzite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400.66600000000005</v>
          </cell>
          <cell r="J17">
            <v>400.62099999999998</v>
          </cell>
          <cell r="K17">
            <v>400.416</v>
          </cell>
          <cell r="L17">
            <v>400.09800000000001</v>
          </cell>
          <cell r="M17">
            <v>399.71699999999998</v>
          </cell>
          <cell r="N17">
            <v>399.76</v>
          </cell>
          <cell r="O17">
            <v>399.86799999999999</v>
          </cell>
          <cell r="P17">
            <v>400.78</v>
          </cell>
          <cell r="Q17">
            <v>400.15700000000004</v>
          </cell>
          <cell r="R17">
            <v>356.52700000000004</v>
          </cell>
          <cell r="S17">
            <v>374.77800000000002</v>
          </cell>
          <cell r="T17">
            <v>383.238</v>
          </cell>
          <cell r="U17">
            <v>402.392</v>
          </cell>
        </row>
        <row r="18">
          <cell r="A18" t="str">
            <v>B.Berkine (*)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552</v>
          </cell>
          <cell r="H18">
            <v>912</v>
          </cell>
          <cell r="I18">
            <v>572</v>
          </cell>
          <cell r="J18">
            <v>584</v>
          </cell>
          <cell r="K18">
            <v>595</v>
          </cell>
          <cell r="L18">
            <v>588</v>
          </cell>
          <cell r="M18">
            <v>572</v>
          </cell>
          <cell r="N18">
            <v>559</v>
          </cell>
          <cell r="O18">
            <v>530</v>
          </cell>
          <cell r="P18">
            <v>465</v>
          </cell>
          <cell r="Q18">
            <v>382</v>
          </cell>
          <cell r="R18">
            <v>319</v>
          </cell>
          <cell r="S18">
            <v>276</v>
          </cell>
          <cell r="T18">
            <v>239</v>
          </cell>
          <cell r="U18">
            <v>189</v>
          </cell>
          <cell r="W18">
            <v>7334</v>
          </cell>
        </row>
        <row r="19">
          <cell r="A19" t="str">
            <v>G.Touil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558.51</v>
          </cell>
          <cell r="I19">
            <v>550</v>
          </cell>
          <cell r="J19">
            <v>550</v>
          </cell>
          <cell r="K19">
            <v>546</v>
          </cell>
          <cell r="L19">
            <v>516</v>
          </cell>
          <cell r="M19">
            <v>406</v>
          </cell>
          <cell r="N19">
            <v>346</v>
          </cell>
          <cell r="O19">
            <v>261</v>
          </cell>
          <cell r="P19">
            <v>211</v>
          </cell>
          <cell r="Q19">
            <v>174</v>
          </cell>
          <cell r="R19">
            <v>145</v>
          </cell>
          <cell r="S19">
            <v>134</v>
          </cell>
          <cell r="T19">
            <v>113</v>
          </cell>
          <cell r="U19">
            <v>93</v>
          </cell>
          <cell r="W19">
            <v>4603.51</v>
          </cell>
        </row>
        <row r="23">
          <cell r="A23" t="str">
            <v>HMD</v>
          </cell>
          <cell r="B23">
            <v>2036.1969999999999</v>
          </cell>
          <cell r="C23">
            <v>2055.5930000000003</v>
          </cell>
          <cell r="D23">
            <v>1954.7599999999998</v>
          </cell>
          <cell r="E23">
            <v>2024.1</v>
          </cell>
          <cell r="F23">
            <v>2019.7600000000002</v>
          </cell>
          <cell r="G23">
            <v>2037.2600000000002</v>
          </cell>
          <cell r="H23">
            <v>2009.5</v>
          </cell>
          <cell r="I23">
            <v>1979</v>
          </cell>
          <cell r="J23">
            <v>2029.96875</v>
          </cell>
          <cell r="K23">
            <v>1960.90576171875</v>
          </cell>
          <cell r="L23">
            <v>1978.5</v>
          </cell>
          <cell r="M23">
            <v>2017.5</v>
          </cell>
          <cell r="N23">
            <v>2081.5</v>
          </cell>
          <cell r="O23">
            <v>1986.5</v>
          </cell>
          <cell r="P23">
            <v>1996.5</v>
          </cell>
          <cell r="Q23">
            <v>1951.5</v>
          </cell>
          <cell r="R23">
            <v>1845.5</v>
          </cell>
          <cell r="S23">
            <v>1837.5</v>
          </cell>
          <cell r="T23">
            <v>1837.5</v>
          </cell>
          <cell r="U23">
            <v>1525.5</v>
          </cell>
          <cell r="W23">
            <v>39165.044511718748</v>
          </cell>
        </row>
        <row r="24">
          <cell r="A24" t="str">
            <v>R.Baguel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775</v>
          </cell>
          <cell r="J24">
            <v>675</v>
          </cell>
          <cell r="K24">
            <v>599</v>
          </cell>
          <cell r="L24">
            <v>527</v>
          </cell>
          <cell r="M24">
            <v>461</v>
          </cell>
          <cell r="N24">
            <v>405</v>
          </cell>
          <cell r="O24">
            <v>367</v>
          </cell>
          <cell r="P24">
            <v>333</v>
          </cell>
          <cell r="Q24">
            <v>295</v>
          </cell>
          <cell r="R24">
            <v>270</v>
          </cell>
          <cell r="S24">
            <v>238</v>
          </cell>
          <cell r="T24">
            <v>216</v>
          </cell>
          <cell r="U24">
            <v>198</v>
          </cell>
          <cell r="W24">
            <v>5359</v>
          </cell>
        </row>
        <row r="25">
          <cell r="A25" t="str">
            <v>H.Berkaoui / Guellala</v>
          </cell>
          <cell r="B25">
            <v>85.06</v>
          </cell>
          <cell r="C25">
            <v>79.691999999999993</v>
          </cell>
          <cell r="D25">
            <v>79</v>
          </cell>
          <cell r="E25">
            <v>80</v>
          </cell>
          <cell r="F25">
            <v>79</v>
          </cell>
          <cell r="G25">
            <v>77</v>
          </cell>
          <cell r="H25">
            <v>75.5</v>
          </cell>
          <cell r="I25">
            <v>53</v>
          </cell>
          <cell r="J25">
            <v>50</v>
          </cell>
          <cell r="K25">
            <v>48</v>
          </cell>
          <cell r="L25">
            <v>45</v>
          </cell>
          <cell r="M25">
            <v>43</v>
          </cell>
          <cell r="N25">
            <v>41</v>
          </cell>
          <cell r="O25">
            <v>39</v>
          </cell>
          <cell r="P25">
            <v>37</v>
          </cell>
          <cell r="Q25">
            <v>35</v>
          </cell>
          <cell r="R25">
            <v>33</v>
          </cell>
          <cell r="S25">
            <v>32</v>
          </cell>
          <cell r="T25">
            <v>30</v>
          </cell>
          <cell r="U25">
            <v>29</v>
          </cell>
          <cell r="W25">
            <v>1070.252</v>
          </cell>
        </row>
        <row r="26">
          <cell r="A26" t="str">
            <v>Oued Noumer</v>
          </cell>
          <cell r="B26">
            <v>137.51499999999999</v>
          </cell>
          <cell r="C26">
            <v>128.86600000000001</v>
          </cell>
          <cell r="D26">
            <v>132</v>
          </cell>
          <cell r="E26">
            <v>130.25</v>
          </cell>
          <cell r="F26">
            <v>139.80000000000001</v>
          </cell>
          <cell r="G26">
            <v>139.80000000000001</v>
          </cell>
          <cell r="H26">
            <v>130</v>
          </cell>
          <cell r="I26">
            <v>119</v>
          </cell>
          <cell r="J26">
            <v>51</v>
          </cell>
          <cell r="K26">
            <v>51</v>
          </cell>
          <cell r="L26">
            <v>52</v>
          </cell>
          <cell r="M26">
            <v>54</v>
          </cell>
          <cell r="N26">
            <v>55</v>
          </cell>
          <cell r="O26">
            <v>57</v>
          </cell>
          <cell r="P26">
            <v>59</v>
          </cell>
          <cell r="Q26">
            <v>62</v>
          </cell>
          <cell r="R26">
            <v>65</v>
          </cell>
          <cell r="S26">
            <v>59</v>
          </cell>
          <cell r="T26">
            <v>29</v>
          </cell>
          <cell r="U26">
            <v>30</v>
          </cell>
          <cell r="W26">
            <v>1681.231</v>
          </cell>
        </row>
      </sheetData>
      <sheetData sheetId="8" refreshError="1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R1"/>
      <sheetName val="Data _graphe"/>
      <sheetName val="Graph1"/>
      <sheetName val="Flux_GPL"/>
      <sheetName val="Séparation"/>
      <sheetName val="Coherence Nord"/>
      <sheetName val="Flux"/>
      <sheetName val="exped"/>
      <sheetName val="Data"/>
      <sheetName val="Data__graphe"/>
      <sheetName val="Coherence_Nord"/>
      <sheetName val="Data__graphe1"/>
      <sheetName val="Coherence_Nord1"/>
      <sheetName val="Data__graphe2"/>
      <sheetName val="Coherence_Nord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0">
          <cell r="A10" t="str">
            <v>Alrar</v>
          </cell>
          <cell r="B10">
            <v>870.33499999999992</v>
          </cell>
          <cell r="C10">
            <v>856.27</v>
          </cell>
          <cell r="D10">
            <v>811.38900000000001</v>
          </cell>
          <cell r="E10">
            <v>834.3</v>
          </cell>
          <cell r="F10">
            <v>824.3</v>
          </cell>
          <cell r="G10">
            <v>809.3</v>
          </cell>
          <cell r="H10">
            <v>786.3</v>
          </cell>
          <cell r="I10">
            <v>689.54</v>
          </cell>
          <cell r="J10">
            <v>565.54</v>
          </cell>
          <cell r="K10">
            <v>459.54</v>
          </cell>
          <cell r="L10">
            <v>415.54</v>
          </cell>
          <cell r="M10">
            <v>363.54</v>
          </cell>
          <cell r="N10">
            <v>313.54000000000002</v>
          </cell>
          <cell r="O10">
            <v>282.54000000000002</v>
          </cell>
          <cell r="P10">
            <v>251.54</v>
          </cell>
          <cell r="Q10">
            <v>236.54</v>
          </cell>
          <cell r="R10">
            <v>204.54</v>
          </cell>
          <cell r="S10">
            <v>162.54</v>
          </cell>
          <cell r="T10">
            <v>84.54</v>
          </cell>
          <cell r="U10">
            <v>50.54</v>
          </cell>
          <cell r="W10">
            <v>9872.2140000000072</v>
          </cell>
        </row>
        <row r="11">
          <cell r="A11" t="str">
            <v>In Aménas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123.301</v>
          </cell>
          <cell r="G11">
            <v>832.28099999999995</v>
          </cell>
          <cell r="H11">
            <v>832.28099999999995</v>
          </cell>
          <cell r="I11">
            <v>910</v>
          </cell>
          <cell r="J11">
            <v>920</v>
          </cell>
          <cell r="K11">
            <v>930</v>
          </cell>
          <cell r="L11">
            <v>940</v>
          </cell>
          <cell r="M11">
            <v>960</v>
          </cell>
          <cell r="N11">
            <v>980</v>
          </cell>
          <cell r="O11">
            <v>880</v>
          </cell>
          <cell r="P11">
            <v>790</v>
          </cell>
          <cell r="Q11">
            <v>730</v>
          </cell>
          <cell r="R11">
            <v>630</v>
          </cell>
          <cell r="S11">
            <v>540</v>
          </cell>
          <cell r="T11">
            <v>460</v>
          </cell>
          <cell r="U11">
            <v>400</v>
          </cell>
          <cell r="W11">
            <v>11857.862999999999</v>
          </cell>
        </row>
        <row r="12">
          <cell r="A12" t="str">
            <v>Tinheart+S.E.Illizi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73.731999999999999</v>
          </cell>
          <cell r="H12">
            <v>219.524</v>
          </cell>
          <cell r="I12">
            <v>218</v>
          </cell>
          <cell r="J12">
            <v>284</v>
          </cell>
          <cell r="K12">
            <v>289</v>
          </cell>
          <cell r="L12">
            <v>292</v>
          </cell>
          <cell r="M12">
            <v>305</v>
          </cell>
          <cell r="N12">
            <v>297</v>
          </cell>
          <cell r="O12">
            <v>299</v>
          </cell>
          <cell r="P12">
            <v>296</v>
          </cell>
          <cell r="Q12">
            <v>271</v>
          </cell>
          <cell r="R12">
            <v>225</v>
          </cell>
          <cell r="S12">
            <v>202</v>
          </cell>
          <cell r="T12">
            <v>178</v>
          </cell>
          <cell r="U12">
            <v>150</v>
          </cell>
          <cell r="W12">
            <v>3599.2559999999999</v>
          </cell>
        </row>
        <row r="13">
          <cell r="A13" t="str">
            <v>Ohanet</v>
          </cell>
          <cell r="B13">
            <v>0</v>
          </cell>
          <cell r="C13">
            <v>0</v>
          </cell>
          <cell r="D13">
            <v>314</v>
          </cell>
          <cell r="E13">
            <v>780</v>
          </cell>
          <cell r="F13">
            <v>820</v>
          </cell>
          <cell r="G13">
            <v>820</v>
          </cell>
          <cell r="H13">
            <v>830</v>
          </cell>
          <cell r="I13">
            <v>820</v>
          </cell>
          <cell r="J13">
            <v>740</v>
          </cell>
          <cell r="K13">
            <v>680</v>
          </cell>
          <cell r="L13">
            <v>630</v>
          </cell>
          <cell r="M13">
            <v>560</v>
          </cell>
          <cell r="N13">
            <v>510</v>
          </cell>
          <cell r="O13">
            <v>430</v>
          </cell>
          <cell r="P13">
            <v>380</v>
          </cell>
          <cell r="Q13">
            <v>310</v>
          </cell>
          <cell r="R13">
            <v>260</v>
          </cell>
          <cell r="S13">
            <v>190</v>
          </cell>
          <cell r="T13">
            <v>130</v>
          </cell>
          <cell r="U13">
            <v>0</v>
          </cell>
          <cell r="W13">
            <v>9204</v>
          </cell>
        </row>
        <row r="14">
          <cell r="A14" t="str">
            <v>TFT</v>
          </cell>
          <cell r="B14">
            <v>824.06700000000001</v>
          </cell>
          <cell r="C14">
            <v>901.55600000000004</v>
          </cell>
          <cell r="D14">
            <v>853.25099999999998</v>
          </cell>
          <cell r="E14">
            <v>858.4</v>
          </cell>
          <cell r="F14">
            <v>858.4</v>
          </cell>
          <cell r="G14">
            <v>858.4</v>
          </cell>
          <cell r="H14">
            <v>858.4</v>
          </cell>
          <cell r="I14">
            <v>764</v>
          </cell>
          <cell r="J14">
            <v>764</v>
          </cell>
          <cell r="K14">
            <v>763</v>
          </cell>
          <cell r="L14">
            <v>766</v>
          </cell>
          <cell r="M14">
            <v>769</v>
          </cell>
          <cell r="N14">
            <v>757</v>
          </cell>
          <cell r="O14">
            <v>661</v>
          </cell>
          <cell r="P14">
            <v>585</v>
          </cell>
          <cell r="Q14">
            <v>521</v>
          </cell>
          <cell r="R14">
            <v>466</v>
          </cell>
          <cell r="S14">
            <v>418</v>
          </cell>
          <cell r="T14">
            <v>365</v>
          </cell>
          <cell r="U14">
            <v>391</v>
          </cell>
          <cell r="W14">
            <v>14002.473999999998</v>
          </cell>
        </row>
        <row r="15">
          <cell r="A15" t="str">
            <v>Hamra</v>
          </cell>
          <cell r="B15">
            <v>398.47199999999998</v>
          </cell>
          <cell r="C15">
            <v>450.33300000000003</v>
          </cell>
          <cell r="D15">
            <v>383.00400000000002</v>
          </cell>
          <cell r="E15">
            <v>367.322</v>
          </cell>
          <cell r="F15">
            <v>353.19400000000002</v>
          </cell>
          <cell r="G15">
            <v>343.77499999999998</v>
          </cell>
          <cell r="H15">
            <v>329.64800000000002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W15">
            <v>2625.7480000000005</v>
          </cell>
        </row>
        <row r="16">
          <cell r="A16" t="str">
            <v>Rhourde Nouss</v>
          </cell>
          <cell r="B16">
            <v>918.99900000000002</v>
          </cell>
          <cell r="C16">
            <v>966.63599999999997</v>
          </cell>
          <cell r="D16">
            <v>845.50199999999995</v>
          </cell>
          <cell r="E16">
            <v>801.20500000000004</v>
          </cell>
          <cell r="F16">
            <v>772.06399999999996</v>
          </cell>
          <cell r="G16">
            <v>727.93499999999995</v>
          </cell>
          <cell r="H16">
            <v>695.51900000000001</v>
          </cell>
          <cell r="I16">
            <v>986.33399999999995</v>
          </cell>
          <cell r="J16">
            <v>944.37900000000002</v>
          </cell>
          <cell r="K16">
            <v>902.58400000000006</v>
          </cell>
          <cell r="L16">
            <v>860.90200000000004</v>
          </cell>
          <cell r="M16">
            <v>811.28300000000002</v>
          </cell>
          <cell r="N16">
            <v>763.24</v>
          </cell>
          <cell r="O16">
            <v>715.13200000000006</v>
          </cell>
          <cell r="P16">
            <v>671.22</v>
          </cell>
          <cell r="Q16">
            <v>646.84299999999996</v>
          </cell>
          <cell r="R16">
            <v>617.47299999999996</v>
          </cell>
          <cell r="S16">
            <v>584.22199999999998</v>
          </cell>
          <cell r="T16">
            <v>535.76199999999994</v>
          </cell>
          <cell r="U16">
            <v>450.608</v>
          </cell>
          <cell r="W16">
            <v>15217.842000000001</v>
          </cell>
        </row>
        <row r="17">
          <cell r="A17" t="str">
            <v>Rhourde Nouss Quartzite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400.66600000000005</v>
          </cell>
          <cell r="J17">
            <v>400.62099999999998</v>
          </cell>
          <cell r="K17">
            <v>400.416</v>
          </cell>
          <cell r="L17">
            <v>400.09800000000001</v>
          </cell>
          <cell r="M17">
            <v>399.71699999999998</v>
          </cell>
          <cell r="N17">
            <v>399.76</v>
          </cell>
          <cell r="O17">
            <v>399.86799999999999</v>
          </cell>
          <cell r="P17">
            <v>400.78</v>
          </cell>
          <cell r="Q17">
            <v>400.15700000000004</v>
          </cell>
          <cell r="R17">
            <v>356.52700000000004</v>
          </cell>
          <cell r="S17">
            <v>374.77800000000002</v>
          </cell>
          <cell r="T17">
            <v>383.238</v>
          </cell>
          <cell r="U17">
            <v>402.392</v>
          </cell>
        </row>
        <row r="18">
          <cell r="A18" t="str">
            <v>B.Berkine (*)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552</v>
          </cell>
          <cell r="H18">
            <v>912</v>
          </cell>
          <cell r="I18">
            <v>572</v>
          </cell>
          <cell r="J18">
            <v>584</v>
          </cell>
          <cell r="K18">
            <v>595</v>
          </cell>
          <cell r="L18">
            <v>588</v>
          </cell>
          <cell r="M18">
            <v>572</v>
          </cell>
          <cell r="N18">
            <v>559</v>
          </cell>
          <cell r="O18">
            <v>530</v>
          </cell>
          <cell r="P18">
            <v>465</v>
          </cell>
          <cell r="Q18">
            <v>382</v>
          </cell>
          <cell r="R18">
            <v>319</v>
          </cell>
          <cell r="S18">
            <v>276</v>
          </cell>
          <cell r="T18">
            <v>239</v>
          </cell>
          <cell r="U18">
            <v>189</v>
          </cell>
          <cell r="W18">
            <v>7334</v>
          </cell>
        </row>
        <row r="19">
          <cell r="A19" t="str">
            <v>G.Touil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558.51</v>
          </cell>
          <cell r="I19">
            <v>550</v>
          </cell>
          <cell r="J19">
            <v>550</v>
          </cell>
          <cell r="K19">
            <v>546</v>
          </cell>
          <cell r="L19">
            <v>516</v>
          </cell>
          <cell r="M19">
            <v>406</v>
          </cell>
          <cell r="N19">
            <v>346</v>
          </cell>
          <cell r="O19">
            <v>261</v>
          </cell>
          <cell r="P19">
            <v>211</v>
          </cell>
          <cell r="Q19">
            <v>174</v>
          </cell>
          <cell r="R19">
            <v>145</v>
          </cell>
          <cell r="S19">
            <v>134</v>
          </cell>
          <cell r="T19">
            <v>113</v>
          </cell>
          <cell r="U19">
            <v>93</v>
          </cell>
          <cell r="W19">
            <v>4603.51</v>
          </cell>
        </row>
        <row r="23">
          <cell r="A23" t="str">
            <v>HMD</v>
          </cell>
          <cell r="B23">
            <v>2036.1969999999999</v>
          </cell>
          <cell r="C23">
            <v>2055.5930000000003</v>
          </cell>
          <cell r="D23">
            <v>1954.7599999999998</v>
          </cell>
          <cell r="E23">
            <v>2024.1</v>
          </cell>
          <cell r="F23">
            <v>2019.7600000000002</v>
          </cell>
          <cell r="G23">
            <v>2037.2600000000002</v>
          </cell>
          <cell r="H23">
            <v>2009.5</v>
          </cell>
          <cell r="I23">
            <v>1979</v>
          </cell>
          <cell r="J23">
            <v>2029.96875</v>
          </cell>
          <cell r="K23">
            <v>1960.90576171875</v>
          </cell>
          <cell r="L23">
            <v>1978.5</v>
          </cell>
          <cell r="M23">
            <v>2017.5</v>
          </cell>
          <cell r="N23">
            <v>2081.5</v>
          </cell>
          <cell r="O23">
            <v>1986.5</v>
          </cell>
          <cell r="P23">
            <v>1996.5</v>
          </cell>
          <cell r="Q23">
            <v>1951.5</v>
          </cell>
          <cell r="R23">
            <v>1845.5</v>
          </cell>
          <cell r="S23">
            <v>1837.5</v>
          </cell>
          <cell r="T23">
            <v>1837.5</v>
          </cell>
          <cell r="U23">
            <v>1525.5</v>
          </cell>
          <cell r="W23">
            <v>39165.044511718748</v>
          </cell>
        </row>
        <row r="24">
          <cell r="A24" t="str">
            <v>R.Baguel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775</v>
          </cell>
          <cell r="J24">
            <v>675</v>
          </cell>
          <cell r="K24">
            <v>599</v>
          </cell>
          <cell r="L24">
            <v>527</v>
          </cell>
          <cell r="M24">
            <v>461</v>
          </cell>
          <cell r="N24">
            <v>405</v>
          </cell>
          <cell r="O24">
            <v>367</v>
          </cell>
          <cell r="P24">
            <v>333</v>
          </cell>
          <cell r="Q24">
            <v>295</v>
          </cell>
          <cell r="R24">
            <v>270</v>
          </cell>
          <cell r="S24">
            <v>238</v>
          </cell>
          <cell r="T24">
            <v>216</v>
          </cell>
          <cell r="U24">
            <v>198</v>
          </cell>
          <cell r="W24">
            <v>5359</v>
          </cell>
        </row>
        <row r="25">
          <cell r="A25" t="str">
            <v>H.Berkaoui / Guellala</v>
          </cell>
          <cell r="B25">
            <v>85.06</v>
          </cell>
          <cell r="C25">
            <v>79.691999999999993</v>
          </cell>
          <cell r="D25">
            <v>79</v>
          </cell>
          <cell r="E25">
            <v>80</v>
          </cell>
          <cell r="F25">
            <v>79</v>
          </cell>
          <cell r="G25">
            <v>77</v>
          </cell>
          <cell r="H25">
            <v>75.5</v>
          </cell>
          <cell r="I25">
            <v>53</v>
          </cell>
          <cell r="J25">
            <v>50</v>
          </cell>
          <cell r="K25">
            <v>48</v>
          </cell>
          <cell r="L25">
            <v>45</v>
          </cell>
          <cell r="M25">
            <v>43</v>
          </cell>
          <cell r="N25">
            <v>41</v>
          </cell>
          <cell r="O25">
            <v>39</v>
          </cell>
          <cell r="P25">
            <v>37</v>
          </cell>
          <cell r="Q25">
            <v>35</v>
          </cell>
          <cell r="R25">
            <v>33</v>
          </cell>
          <cell r="S25">
            <v>32</v>
          </cell>
          <cell r="T25">
            <v>30</v>
          </cell>
          <cell r="U25">
            <v>29</v>
          </cell>
          <cell r="W25">
            <v>1070.252</v>
          </cell>
        </row>
        <row r="26">
          <cell r="A26" t="str">
            <v>Oued Noumer</v>
          </cell>
          <cell r="B26">
            <v>137.51499999999999</v>
          </cell>
          <cell r="C26">
            <v>128.86600000000001</v>
          </cell>
          <cell r="D26">
            <v>132</v>
          </cell>
          <cell r="E26">
            <v>130.25</v>
          </cell>
          <cell r="F26">
            <v>139.80000000000001</v>
          </cell>
          <cell r="G26">
            <v>139.80000000000001</v>
          </cell>
          <cell r="H26">
            <v>130</v>
          </cell>
          <cell r="I26">
            <v>119</v>
          </cell>
          <cell r="J26">
            <v>51</v>
          </cell>
          <cell r="K26">
            <v>51</v>
          </cell>
          <cell r="L26">
            <v>52</v>
          </cell>
          <cell r="M26">
            <v>54</v>
          </cell>
          <cell r="N26">
            <v>55</v>
          </cell>
          <cell r="O26">
            <v>57</v>
          </cell>
          <cell r="P26">
            <v>59</v>
          </cell>
          <cell r="Q26">
            <v>62</v>
          </cell>
          <cell r="R26">
            <v>65</v>
          </cell>
          <cell r="S26">
            <v>59</v>
          </cell>
          <cell r="T26">
            <v>29</v>
          </cell>
          <cell r="U26">
            <v>30</v>
          </cell>
          <cell r="W26">
            <v>1681.231</v>
          </cell>
        </row>
      </sheetData>
      <sheetData sheetId="8" refreshError="1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R1"/>
      <sheetName val="Data _graphe"/>
      <sheetName val="Graph1"/>
      <sheetName val="Flux_GPL"/>
      <sheetName val="Séparation"/>
      <sheetName val="Coherence Nord"/>
      <sheetName val="Flux"/>
      <sheetName val="exped"/>
      <sheetName val="Data"/>
      <sheetName val="Data__graphe"/>
      <sheetName val="Coherence_Nord"/>
      <sheetName val="Data__graphe1"/>
      <sheetName val="Coherence_Nord1"/>
      <sheetName val="Data__graphe2"/>
      <sheetName val="Coherence_Nord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0">
          <cell r="A10" t="str">
            <v>Alrar</v>
          </cell>
          <cell r="B10">
            <v>870.33499999999992</v>
          </cell>
          <cell r="C10">
            <v>856.27</v>
          </cell>
          <cell r="D10">
            <v>811.38900000000001</v>
          </cell>
          <cell r="E10">
            <v>834.3</v>
          </cell>
          <cell r="F10">
            <v>824.3</v>
          </cell>
          <cell r="G10">
            <v>809.3</v>
          </cell>
          <cell r="H10">
            <v>786.3</v>
          </cell>
          <cell r="I10">
            <v>689.54</v>
          </cell>
          <cell r="J10">
            <v>565.54</v>
          </cell>
          <cell r="K10">
            <v>459.54</v>
          </cell>
          <cell r="L10">
            <v>415.54</v>
          </cell>
          <cell r="M10">
            <v>363.54</v>
          </cell>
          <cell r="N10">
            <v>313.54000000000002</v>
          </cell>
          <cell r="O10">
            <v>282.54000000000002</v>
          </cell>
          <cell r="P10">
            <v>251.54</v>
          </cell>
          <cell r="Q10">
            <v>236.54</v>
          </cell>
          <cell r="R10">
            <v>204.54</v>
          </cell>
          <cell r="S10">
            <v>162.54</v>
          </cell>
          <cell r="T10">
            <v>84.54</v>
          </cell>
          <cell r="U10">
            <v>50.54</v>
          </cell>
          <cell r="W10">
            <v>9872.2140000000072</v>
          </cell>
        </row>
        <row r="11">
          <cell r="A11" t="str">
            <v>In Aménas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123.301</v>
          </cell>
          <cell r="G11">
            <v>832.28099999999995</v>
          </cell>
          <cell r="H11">
            <v>832.28099999999995</v>
          </cell>
          <cell r="I11">
            <v>910</v>
          </cell>
          <cell r="J11">
            <v>920</v>
          </cell>
          <cell r="K11">
            <v>930</v>
          </cell>
          <cell r="L11">
            <v>940</v>
          </cell>
          <cell r="M11">
            <v>960</v>
          </cell>
          <cell r="N11">
            <v>980</v>
          </cell>
          <cell r="O11">
            <v>880</v>
          </cell>
          <cell r="P11">
            <v>790</v>
          </cell>
          <cell r="Q11">
            <v>730</v>
          </cell>
          <cell r="R11">
            <v>630</v>
          </cell>
          <cell r="S11">
            <v>540</v>
          </cell>
          <cell r="T11">
            <v>460</v>
          </cell>
          <cell r="U11">
            <v>400</v>
          </cell>
          <cell r="W11">
            <v>11857.862999999999</v>
          </cell>
        </row>
        <row r="12">
          <cell r="A12" t="str">
            <v>Tinheart+S.E.Illizi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73.731999999999999</v>
          </cell>
          <cell r="H12">
            <v>219.524</v>
          </cell>
          <cell r="I12">
            <v>218</v>
          </cell>
          <cell r="J12">
            <v>284</v>
          </cell>
          <cell r="K12">
            <v>289</v>
          </cell>
          <cell r="L12">
            <v>292</v>
          </cell>
          <cell r="M12">
            <v>305</v>
          </cell>
          <cell r="N12">
            <v>297</v>
          </cell>
          <cell r="O12">
            <v>299</v>
          </cell>
          <cell r="P12">
            <v>296</v>
          </cell>
          <cell r="Q12">
            <v>271</v>
          </cell>
          <cell r="R12">
            <v>225</v>
          </cell>
          <cell r="S12">
            <v>202</v>
          </cell>
          <cell r="T12">
            <v>178</v>
          </cell>
          <cell r="U12">
            <v>150</v>
          </cell>
          <cell r="W12">
            <v>3599.2559999999999</v>
          </cell>
        </row>
        <row r="13">
          <cell r="A13" t="str">
            <v>Ohanet</v>
          </cell>
          <cell r="B13">
            <v>0</v>
          </cell>
          <cell r="C13">
            <v>0</v>
          </cell>
          <cell r="D13">
            <v>314</v>
          </cell>
          <cell r="E13">
            <v>780</v>
          </cell>
          <cell r="F13">
            <v>820</v>
          </cell>
          <cell r="G13">
            <v>820</v>
          </cell>
          <cell r="H13">
            <v>830</v>
          </cell>
          <cell r="I13">
            <v>820</v>
          </cell>
          <cell r="J13">
            <v>740</v>
          </cell>
          <cell r="K13">
            <v>680</v>
          </cell>
          <cell r="L13">
            <v>630</v>
          </cell>
          <cell r="M13">
            <v>560</v>
          </cell>
          <cell r="N13">
            <v>510</v>
          </cell>
          <cell r="O13">
            <v>430</v>
          </cell>
          <cell r="P13">
            <v>380</v>
          </cell>
          <cell r="Q13">
            <v>310</v>
          </cell>
          <cell r="R13">
            <v>260</v>
          </cell>
          <cell r="S13">
            <v>190</v>
          </cell>
          <cell r="T13">
            <v>130</v>
          </cell>
          <cell r="U13">
            <v>0</v>
          </cell>
          <cell r="W13">
            <v>9204</v>
          </cell>
        </row>
        <row r="14">
          <cell r="A14" t="str">
            <v>TFT</v>
          </cell>
          <cell r="B14">
            <v>824.06700000000001</v>
          </cell>
          <cell r="C14">
            <v>901.55600000000004</v>
          </cell>
          <cell r="D14">
            <v>853.25099999999998</v>
          </cell>
          <cell r="E14">
            <v>858.4</v>
          </cell>
          <cell r="F14">
            <v>858.4</v>
          </cell>
          <cell r="G14">
            <v>858.4</v>
          </cell>
          <cell r="H14">
            <v>858.4</v>
          </cell>
          <cell r="I14">
            <v>764</v>
          </cell>
          <cell r="J14">
            <v>764</v>
          </cell>
          <cell r="K14">
            <v>763</v>
          </cell>
          <cell r="L14">
            <v>766</v>
          </cell>
          <cell r="M14">
            <v>769</v>
          </cell>
          <cell r="N14">
            <v>757</v>
          </cell>
          <cell r="O14">
            <v>661</v>
          </cell>
          <cell r="P14">
            <v>585</v>
          </cell>
          <cell r="Q14">
            <v>521</v>
          </cell>
          <cell r="R14">
            <v>466</v>
          </cell>
          <cell r="S14">
            <v>418</v>
          </cell>
          <cell r="T14">
            <v>365</v>
          </cell>
          <cell r="U14">
            <v>391</v>
          </cell>
          <cell r="W14">
            <v>14002.473999999998</v>
          </cell>
        </row>
        <row r="15">
          <cell r="A15" t="str">
            <v>Hamra</v>
          </cell>
          <cell r="B15">
            <v>398.47199999999998</v>
          </cell>
          <cell r="C15">
            <v>450.33300000000003</v>
          </cell>
          <cell r="D15">
            <v>383.00400000000002</v>
          </cell>
          <cell r="E15">
            <v>367.322</v>
          </cell>
          <cell r="F15">
            <v>353.19400000000002</v>
          </cell>
          <cell r="G15">
            <v>343.77499999999998</v>
          </cell>
          <cell r="H15">
            <v>329.64800000000002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W15">
            <v>2625.7480000000005</v>
          </cell>
        </row>
        <row r="16">
          <cell r="A16" t="str">
            <v>Rhourde Nouss</v>
          </cell>
          <cell r="B16">
            <v>918.99900000000002</v>
          </cell>
          <cell r="C16">
            <v>966.63599999999997</v>
          </cell>
          <cell r="D16">
            <v>845.50199999999995</v>
          </cell>
          <cell r="E16">
            <v>801.20500000000004</v>
          </cell>
          <cell r="F16">
            <v>772.06399999999996</v>
          </cell>
          <cell r="G16">
            <v>727.93499999999995</v>
          </cell>
          <cell r="H16">
            <v>695.51900000000001</v>
          </cell>
          <cell r="I16">
            <v>986.33399999999995</v>
          </cell>
          <cell r="J16">
            <v>944.37900000000002</v>
          </cell>
          <cell r="K16">
            <v>902.58400000000006</v>
          </cell>
          <cell r="L16">
            <v>860.90200000000004</v>
          </cell>
          <cell r="M16">
            <v>811.28300000000002</v>
          </cell>
          <cell r="N16">
            <v>763.24</v>
          </cell>
          <cell r="O16">
            <v>715.13200000000006</v>
          </cell>
          <cell r="P16">
            <v>671.22</v>
          </cell>
          <cell r="Q16">
            <v>646.84299999999996</v>
          </cell>
          <cell r="R16">
            <v>617.47299999999996</v>
          </cell>
          <cell r="S16">
            <v>584.22199999999998</v>
          </cell>
          <cell r="T16">
            <v>535.76199999999994</v>
          </cell>
          <cell r="U16">
            <v>450.608</v>
          </cell>
          <cell r="W16">
            <v>15217.842000000001</v>
          </cell>
        </row>
        <row r="17">
          <cell r="A17" t="str">
            <v>Rhourde Nouss Quartzite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400.66600000000005</v>
          </cell>
          <cell r="J17">
            <v>400.62099999999998</v>
          </cell>
          <cell r="K17">
            <v>400.416</v>
          </cell>
          <cell r="L17">
            <v>400.09800000000001</v>
          </cell>
          <cell r="M17">
            <v>399.71699999999998</v>
          </cell>
          <cell r="N17">
            <v>399.76</v>
          </cell>
          <cell r="O17">
            <v>399.86799999999999</v>
          </cell>
          <cell r="P17">
            <v>400.78</v>
          </cell>
          <cell r="Q17">
            <v>400.15700000000004</v>
          </cell>
          <cell r="R17">
            <v>356.52700000000004</v>
          </cell>
          <cell r="S17">
            <v>374.77800000000002</v>
          </cell>
          <cell r="T17">
            <v>383.238</v>
          </cell>
          <cell r="U17">
            <v>402.392</v>
          </cell>
        </row>
        <row r="18">
          <cell r="A18" t="str">
            <v>B.Berkine (*)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552</v>
          </cell>
          <cell r="H18">
            <v>912</v>
          </cell>
          <cell r="I18">
            <v>572</v>
          </cell>
          <cell r="J18">
            <v>584</v>
          </cell>
          <cell r="K18">
            <v>595</v>
          </cell>
          <cell r="L18">
            <v>588</v>
          </cell>
          <cell r="M18">
            <v>572</v>
          </cell>
          <cell r="N18">
            <v>559</v>
          </cell>
          <cell r="O18">
            <v>530</v>
          </cell>
          <cell r="P18">
            <v>465</v>
          </cell>
          <cell r="Q18">
            <v>382</v>
          </cell>
          <cell r="R18">
            <v>319</v>
          </cell>
          <cell r="S18">
            <v>276</v>
          </cell>
          <cell r="T18">
            <v>239</v>
          </cell>
          <cell r="U18">
            <v>189</v>
          </cell>
          <cell r="W18">
            <v>7334</v>
          </cell>
        </row>
        <row r="19">
          <cell r="A19" t="str">
            <v>G.Touil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558.51</v>
          </cell>
          <cell r="I19">
            <v>550</v>
          </cell>
          <cell r="J19">
            <v>550</v>
          </cell>
          <cell r="K19">
            <v>546</v>
          </cell>
          <cell r="L19">
            <v>516</v>
          </cell>
          <cell r="M19">
            <v>406</v>
          </cell>
          <cell r="N19">
            <v>346</v>
          </cell>
          <cell r="O19">
            <v>261</v>
          </cell>
          <cell r="P19">
            <v>211</v>
          </cell>
          <cell r="Q19">
            <v>174</v>
          </cell>
          <cell r="R19">
            <v>145</v>
          </cell>
          <cell r="S19">
            <v>134</v>
          </cell>
          <cell r="T19">
            <v>113</v>
          </cell>
          <cell r="U19">
            <v>93</v>
          </cell>
          <cell r="W19">
            <v>4603.51</v>
          </cell>
        </row>
        <row r="23">
          <cell r="A23" t="str">
            <v>HMD</v>
          </cell>
          <cell r="B23">
            <v>2036.1969999999999</v>
          </cell>
          <cell r="C23">
            <v>2055.5930000000003</v>
          </cell>
          <cell r="D23">
            <v>1954.7599999999998</v>
          </cell>
          <cell r="E23">
            <v>2024.1</v>
          </cell>
          <cell r="F23">
            <v>2019.7600000000002</v>
          </cell>
          <cell r="G23">
            <v>2037.2600000000002</v>
          </cell>
          <cell r="H23">
            <v>2009.5</v>
          </cell>
          <cell r="I23">
            <v>1979</v>
          </cell>
          <cell r="J23">
            <v>2029.96875</v>
          </cell>
          <cell r="K23">
            <v>1960.90576171875</v>
          </cell>
          <cell r="L23">
            <v>1978.5</v>
          </cell>
          <cell r="M23">
            <v>2017.5</v>
          </cell>
          <cell r="N23">
            <v>2081.5</v>
          </cell>
          <cell r="O23">
            <v>1986.5</v>
          </cell>
          <cell r="P23">
            <v>1996.5</v>
          </cell>
          <cell r="Q23">
            <v>1951.5</v>
          </cell>
          <cell r="R23">
            <v>1845.5</v>
          </cell>
          <cell r="S23">
            <v>1837.5</v>
          </cell>
          <cell r="T23">
            <v>1837.5</v>
          </cell>
          <cell r="U23">
            <v>1525.5</v>
          </cell>
          <cell r="W23">
            <v>39165.044511718748</v>
          </cell>
        </row>
        <row r="24">
          <cell r="A24" t="str">
            <v>R.Baguel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775</v>
          </cell>
          <cell r="J24">
            <v>675</v>
          </cell>
          <cell r="K24">
            <v>599</v>
          </cell>
          <cell r="L24">
            <v>527</v>
          </cell>
          <cell r="M24">
            <v>461</v>
          </cell>
          <cell r="N24">
            <v>405</v>
          </cell>
          <cell r="O24">
            <v>367</v>
          </cell>
          <cell r="P24">
            <v>333</v>
          </cell>
          <cell r="Q24">
            <v>295</v>
          </cell>
          <cell r="R24">
            <v>270</v>
          </cell>
          <cell r="S24">
            <v>238</v>
          </cell>
          <cell r="T24">
            <v>216</v>
          </cell>
          <cell r="U24">
            <v>198</v>
          </cell>
          <cell r="W24">
            <v>5359</v>
          </cell>
        </row>
        <row r="25">
          <cell r="A25" t="str">
            <v>H.Berkaoui / Guellala</v>
          </cell>
          <cell r="B25">
            <v>85.06</v>
          </cell>
          <cell r="C25">
            <v>79.691999999999993</v>
          </cell>
          <cell r="D25">
            <v>79</v>
          </cell>
          <cell r="E25">
            <v>80</v>
          </cell>
          <cell r="F25">
            <v>79</v>
          </cell>
          <cell r="G25">
            <v>77</v>
          </cell>
          <cell r="H25">
            <v>75.5</v>
          </cell>
          <cell r="I25">
            <v>53</v>
          </cell>
          <cell r="J25">
            <v>50</v>
          </cell>
          <cell r="K25">
            <v>48</v>
          </cell>
          <cell r="L25">
            <v>45</v>
          </cell>
          <cell r="M25">
            <v>43</v>
          </cell>
          <cell r="N25">
            <v>41</v>
          </cell>
          <cell r="O25">
            <v>39</v>
          </cell>
          <cell r="P25">
            <v>37</v>
          </cell>
          <cell r="Q25">
            <v>35</v>
          </cell>
          <cell r="R25">
            <v>33</v>
          </cell>
          <cell r="S25">
            <v>32</v>
          </cell>
          <cell r="T25">
            <v>30</v>
          </cell>
          <cell r="U25">
            <v>29</v>
          </cell>
          <cell r="W25">
            <v>1070.252</v>
          </cell>
        </row>
        <row r="26">
          <cell r="A26" t="str">
            <v>Oued Noumer</v>
          </cell>
          <cell r="B26">
            <v>137.51499999999999</v>
          </cell>
          <cell r="C26">
            <v>128.86600000000001</v>
          </cell>
          <cell r="D26">
            <v>132</v>
          </cell>
          <cell r="E26">
            <v>130.25</v>
          </cell>
          <cell r="F26">
            <v>139.80000000000001</v>
          </cell>
          <cell r="G26">
            <v>139.80000000000001</v>
          </cell>
          <cell r="H26">
            <v>130</v>
          </cell>
          <cell r="I26">
            <v>119</v>
          </cell>
          <cell r="J26">
            <v>51</v>
          </cell>
          <cell r="K26">
            <v>51</v>
          </cell>
          <cell r="L26">
            <v>52</v>
          </cell>
          <cell r="M26">
            <v>54</v>
          </cell>
          <cell r="N26">
            <v>55</v>
          </cell>
          <cell r="O26">
            <v>57</v>
          </cell>
          <cell r="P26">
            <v>59</v>
          </cell>
          <cell r="Q26">
            <v>62</v>
          </cell>
          <cell r="R26">
            <v>65</v>
          </cell>
          <cell r="S26">
            <v>59</v>
          </cell>
          <cell r="T26">
            <v>29</v>
          </cell>
          <cell r="U26">
            <v>30</v>
          </cell>
          <cell r="W26">
            <v>1681.231</v>
          </cell>
        </row>
      </sheetData>
      <sheetData sheetId="8" refreshError="1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°TRIM 98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it Calculé"/>
      <sheetName val="Etat Mens.Prod."/>
      <sheetName val="Bilan Gaz Douane"/>
      <sheetName val="Etat Mens.Prélèv.Brût"/>
      <sheetName val="Prod -Puits"/>
      <sheetName val="Balance Mensuel"/>
      <sheetName val="Bilan Mens Gaz"/>
      <sheetName val="Réalis.Prod.(Hassani)"/>
      <sheetName val="HEH"/>
      <sheetName val="FAX"/>
      <sheetName val="Page de Garde"/>
      <sheetName val="Sommaire"/>
      <sheetName val="Réal"/>
      <sheetName val="Bil.Mens.Prod"/>
      <sheetName val="Feuil2"/>
      <sheetName val="Balance"/>
      <sheetName val="Puits fermé"/>
      <sheetName val="Bilan Gaz"/>
      <sheetName val="Récap GS"/>
      <sheetName val="Récap AR(1)"/>
      <sheetName val="Récap AR(2)"/>
      <sheetName val="Récap Zt"/>
      <sheetName val="Manq(1)"/>
      <sheetName val="Manq(2)"/>
      <sheetName val="Press.E.A"/>
      <sheetName val="Etats Puits Fermé"/>
      <sheetName val="Bil.An.Inj.Eau"/>
      <sheetName val="Inj.Eau"/>
      <sheetName val="Récap Jauge (1)"/>
      <sheetName val="Pointage"/>
      <sheetName val="CBT"/>
      <sheetName val="Trait-brut"/>
      <sheetName val="Canal-Second"/>
      <sheetName val="Stock-Exp"/>
      <sheetName val="Finances"/>
      <sheetName val="Feuil3"/>
      <sheetName val="Banque"/>
      <sheetName val="Prév.Réal Mois"/>
      <sheetName val="Prév.Réal Jour"/>
      <sheetName val="Prév.Inj Eau Mois"/>
      <sheetName val="Prév.Inj Eau Jour"/>
      <sheetName val="Débit_Calculé"/>
      <sheetName val="Etat_Mens_Prod_"/>
      <sheetName val="Bilan_Gaz_Douane"/>
      <sheetName val="Etat_Mens_Prélèv_Brût"/>
      <sheetName val="Prod_-Puits"/>
      <sheetName val="Balance_Mensuel"/>
      <sheetName val="Bilan_Mens_Gaz"/>
      <sheetName val="Réalis_Prod_(Hassani)"/>
      <sheetName val="Page_de_Garde"/>
      <sheetName val="Bil_Mens_Prod"/>
      <sheetName val="Puits_fermé"/>
      <sheetName val="Bilan_Gaz"/>
      <sheetName val="Récap_GS"/>
      <sheetName val="Récap_AR(1)"/>
      <sheetName val="Récap_AR(2)"/>
      <sheetName val="Récap_Zt"/>
      <sheetName val="Press_E_A"/>
      <sheetName val="Etats_Puits_Fermé"/>
      <sheetName val="Bil_An_Inj_Eau"/>
      <sheetName val="Inj_Eau"/>
      <sheetName val="Récap_Jauge_(1)"/>
      <sheetName val="Prév_Réal_Mois"/>
      <sheetName val="Prév_Réal_Jour"/>
      <sheetName val="Prév_Inj_Eau_Mois"/>
      <sheetName val="Prév_Inj_Eau_Jour"/>
      <sheetName val="Débit_Calculé1"/>
      <sheetName val="Etat_Mens_Prod_1"/>
      <sheetName val="Bilan_Gaz_Douane1"/>
      <sheetName val="Etat_Mens_Prélèv_Brût1"/>
      <sheetName val="Prod_-Puits1"/>
      <sheetName val="Balance_Mensuel1"/>
      <sheetName val="Bilan_Mens_Gaz1"/>
      <sheetName val="Réalis_Prod_(Hassani)1"/>
      <sheetName val="Page_de_Garde1"/>
      <sheetName val="Bil_Mens_Prod1"/>
      <sheetName val="Puits_fermé1"/>
      <sheetName val="Bilan_Gaz1"/>
      <sheetName val="Récap_GS1"/>
      <sheetName val="Récap_AR(1)1"/>
      <sheetName val="Récap_AR(2)1"/>
      <sheetName val="Récap_Zt1"/>
      <sheetName val="Press_E_A1"/>
      <sheetName val="Etats_Puits_Fermé1"/>
      <sheetName val="Bil_An_Inj_Eau1"/>
      <sheetName val="Inj_Eau1"/>
      <sheetName val="Récap_Jauge_(1)1"/>
      <sheetName val="Prév_Réal_Mois1"/>
      <sheetName val="Prév_Réal_Jour1"/>
      <sheetName val="Prév_Inj_Eau_Mois1"/>
      <sheetName val="Prév_Inj_Eau_Jour1"/>
      <sheetName val="Débit_Calculé2"/>
      <sheetName val="Etat_Mens_Prod_2"/>
      <sheetName val="Bilan_Gaz_Douane2"/>
      <sheetName val="Etat_Mens_Prélèv_Brût2"/>
      <sheetName val="Prod_-Puits2"/>
      <sheetName val="Balance_Mensuel2"/>
      <sheetName val="Bilan_Mens_Gaz2"/>
      <sheetName val="Réalis_Prod_(Hassani)2"/>
      <sheetName val="Page_de_Garde2"/>
      <sheetName val="Bil_Mens_Prod2"/>
      <sheetName val="Puits_fermé2"/>
      <sheetName val="Bilan_Gaz2"/>
      <sheetName val="Récap_GS2"/>
      <sheetName val="Récap_AR(1)2"/>
      <sheetName val="Récap_AR(2)2"/>
      <sheetName val="Récap_Zt2"/>
      <sheetName val="Press_E_A2"/>
      <sheetName val="Etats_Puits_Fermé2"/>
      <sheetName val="Bil_An_Inj_Eau2"/>
      <sheetName val="Inj_Eau2"/>
      <sheetName val="Récap_Jauge_(1)2"/>
      <sheetName val="Prév_Réal_Mois2"/>
      <sheetName val="Prév_Réal_Jour2"/>
      <sheetName val="Prév_Inj_Eau_Mois2"/>
      <sheetName val="Prév_Inj_Eau_Jour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>
        <row r="1">
          <cell r="A1" t="str">
            <v>Manque à Produire MensuelPar Heures</v>
          </cell>
        </row>
        <row r="5">
          <cell r="E5">
            <v>3.2429689703808178</v>
          </cell>
        </row>
        <row r="38">
          <cell r="D38">
            <v>0.83194444444444449</v>
          </cell>
          <cell r="E38">
            <v>0.65307638888888897</v>
          </cell>
          <cell r="G38" t="str">
            <v>AR65</v>
          </cell>
          <cell r="H38">
            <v>325</v>
          </cell>
          <cell r="I38">
            <v>0.65307638888888897</v>
          </cell>
          <cell r="J38">
            <v>212.24982638888892</v>
          </cell>
        </row>
        <row r="43">
          <cell r="L43" t="str">
            <v>AR 68</v>
          </cell>
          <cell r="M43">
            <v>4.2289855072463771</v>
          </cell>
        </row>
      </sheetData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it Calculé"/>
      <sheetName val="Etat Mens.Prod."/>
      <sheetName val="Bilan Gaz Douane"/>
      <sheetName val="Etat Mens.Prélèv.Brût"/>
      <sheetName val="Prod -Puits"/>
      <sheetName val="Balance Mensuel"/>
      <sheetName val="Bilan Mens Gaz"/>
      <sheetName val="Réalis.Prod.(Hassani)"/>
      <sheetName val="HEH"/>
      <sheetName val="FAX"/>
      <sheetName val="Page de Garde"/>
      <sheetName val="Sommaire"/>
      <sheetName val="Réal"/>
      <sheetName val="Bil.Mens.Prod"/>
      <sheetName val="Feuil2"/>
      <sheetName val="Balance"/>
      <sheetName val="Puits fermé"/>
      <sheetName val="Bilan Gaz"/>
      <sheetName val="Récap GS"/>
      <sheetName val="Récap AR(1)"/>
      <sheetName val="Récap AR(2)"/>
      <sheetName val="Récap Zt"/>
      <sheetName val="Manq(1)"/>
      <sheetName val="Manq(2)"/>
      <sheetName val="Press.E.A"/>
      <sheetName val="Etats Puits Fermé"/>
      <sheetName val="Bil.An.Inj.Eau"/>
      <sheetName val="Inj.Eau"/>
      <sheetName val="Récap Jauge (1)"/>
      <sheetName val="Pointage"/>
      <sheetName val="CBT"/>
      <sheetName val="Trait-brut"/>
      <sheetName val="Canal-Second"/>
      <sheetName val="Stock-Exp"/>
      <sheetName val="Finances"/>
      <sheetName val="Feuil3"/>
      <sheetName val="Banque"/>
      <sheetName val="Prév.Réal Mois"/>
      <sheetName val="Prév.Réal Jour"/>
      <sheetName val="Prév.Inj Eau Mois"/>
      <sheetName val="Prév.Inj Eau Jour"/>
      <sheetName val="Débit_Calculé"/>
      <sheetName val="Etat_Mens_Prod_"/>
      <sheetName val="Bilan_Gaz_Douane"/>
      <sheetName val="Etat_Mens_Prélèv_Brût"/>
      <sheetName val="Prod_-Puits"/>
      <sheetName val="Balance_Mensuel"/>
      <sheetName val="Bilan_Mens_Gaz"/>
      <sheetName val="Réalis_Prod_(Hassani)"/>
      <sheetName val="Page_de_Garde"/>
      <sheetName val="Bil_Mens_Prod"/>
      <sheetName val="Puits_fermé"/>
      <sheetName val="Bilan_Gaz"/>
      <sheetName val="Récap_GS"/>
      <sheetName val="Récap_AR(1)"/>
      <sheetName val="Récap_AR(2)"/>
      <sheetName val="Récap_Zt"/>
      <sheetName val="Press_E_A"/>
      <sheetName val="Etats_Puits_Fermé"/>
      <sheetName val="Bil_An_Inj_Eau"/>
      <sheetName val="Inj_Eau"/>
      <sheetName val="Récap_Jauge_(1)"/>
      <sheetName val="Prév_Réal_Mois"/>
      <sheetName val="Prév_Réal_Jour"/>
      <sheetName val="Prév_Inj_Eau_Mois"/>
      <sheetName val="Prév_Inj_Eau_Jour"/>
      <sheetName val="Débit_Calculé1"/>
      <sheetName val="Etat_Mens_Prod_1"/>
      <sheetName val="Bilan_Gaz_Douane1"/>
      <sheetName val="Etat_Mens_Prélèv_Brût1"/>
      <sheetName val="Prod_-Puits1"/>
      <sheetName val="Balance_Mensuel1"/>
      <sheetName val="Bilan_Mens_Gaz1"/>
      <sheetName val="Réalis_Prod_(Hassani)1"/>
      <sheetName val="Page_de_Garde1"/>
      <sheetName val="Bil_Mens_Prod1"/>
      <sheetName val="Puits_fermé1"/>
      <sheetName val="Bilan_Gaz1"/>
      <sheetName val="Récap_GS1"/>
      <sheetName val="Récap_AR(1)1"/>
      <sheetName val="Récap_AR(2)1"/>
      <sheetName val="Récap_Zt1"/>
      <sheetName val="Press_E_A1"/>
      <sheetName val="Etats_Puits_Fermé1"/>
      <sheetName val="Bil_An_Inj_Eau1"/>
      <sheetName val="Inj_Eau1"/>
      <sheetName val="Récap_Jauge_(1)1"/>
      <sheetName val="Prév_Réal_Mois1"/>
      <sheetName val="Prév_Réal_Jour1"/>
      <sheetName val="Prév_Inj_Eau_Mois1"/>
      <sheetName val="Prév_Inj_Eau_Jour1"/>
      <sheetName val="Débit_Calculé2"/>
      <sheetName val="Etat_Mens_Prod_2"/>
      <sheetName val="Bilan_Gaz_Douane2"/>
      <sheetName val="Etat_Mens_Prélèv_Brût2"/>
      <sheetName val="Prod_-Puits2"/>
      <sheetName val="Balance_Mensuel2"/>
      <sheetName val="Bilan_Mens_Gaz2"/>
      <sheetName val="Réalis_Prod_(Hassani)2"/>
      <sheetName val="Page_de_Garde2"/>
      <sheetName val="Bil_Mens_Prod2"/>
      <sheetName val="Puits_fermé2"/>
      <sheetName val="Bilan_Gaz2"/>
      <sheetName val="Récap_GS2"/>
      <sheetName val="Récap_AR(1)2"/>
      <sheetName val="Récap_AR(2)2"/>
      <sheetName val="Récap_Zt2"/>
      <sheetName val="Press_E_A2"/>
      <sheetName val="Etats_Puits_Fermé2"/>
      <sheetName val="Bil_An_Inj_Eau2"/>
      <sheetName val="Inj_Eau2"/>
      <sheetName val="Récap_Jauge_(1)2"/>
      <sheetName val="Prév_Réal_Mois2"/>
      <sheetName val="Prév_Réal_Jour2"/>
      <sheetName val="Prév_Inj_Eau_Mois2"/>
      <sheetName val="Prév_Inj_Eau_Jour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 refreshError="1">
        <row r="1">
          <cell r="A1" t="str">
            <v>Manque à Produire MensuelPar Heures</v>
          </cell>
        </row>
        <row r="5">
          <cell r="E5">
            <v>3.2429689703808178</v>
          </cell>
        </row>
        <row r="38">
          <cell r="D38">
            <v>0.83194444444444449</v>
          </cell>
          <cell r="E38">
            <v>0.65307638888888897</v>
          </cell>
          <cell r="G38" t="str">
            <v>AR65</v>
          </cell>
          <cell r="H38">
            <v>325</v>
          </cell>
          <cell r="I38">
            <v>0.65307638888888897</v>
          </cell>
          <cell r="J38">
            <v>212.24982638888892</v>
          </cell>
        </row>
        <row r="43">
          <cell r="L43" t="str">
            <v>AR 68</v>
          </cell>
          <cell r="M43">
            <v>4.2289855072463771</v>
          </cell>
        </row>
      </sheetData>
      <sheetData sheetId="37" refreshError="1"/>
      <sheetData sheetId="38" refreshError="1"/>
      <sheetData sheetId="39" refreshError="1"/>
      <sheetData sheetId="40" refreshError="1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it Calculé"/>
      <sheetName val="Etat Mens.Prod."/>
      <sheetName val="Bilan Gaz Douane"/>
      <sheetName val="Etat Mens.Prélèv.Brût"/>
      <sheetName val="Prod -Puits"/>
      <sheetName val="Balance Mensuel"/>
      <sheetName val="Bilan Mens Gaz"/>
      <sheetName val="Réalis.Prod.(Hassani)"/>
      <sheetName val="HEH"/>
      <sheetName val="FAX"/>
      <sheetName val="Page de Garde"/>
      <sheetName val="Sommaire"/>
      <sheetName val="Réal"/>
      <sheetName val="Bil.Mens.Prod"/>
      <sheetName val="Feuil2"/>
      <sheetName val="Balance"/>
      <sheetName val="Puits fermé"/>
      <sheetName val="Bilan Gaz"/>
      <sheetName val="Récap GS"/>
      <sheetName val="Récap AR(1)"/>
      <sheetName val="Récap AR(2)"/>
      <sheetName val="Récap Zt"/>
      <sheetName val="Manq(1)"/>
      <sheetName val="Manq(2)"/>
      <sheetName val="Press.E.A"/>
      <sheetName val="Etats Puits Fermé"/>
      <sheetName val="Bil.An.Inj.Eau"/>
      <sheetName val="Inj.Eau"/>
      <sheetName val="Récap Jauge (1)"/>
      <sheetName val="Pointage"/>
      <sheetName val="CBT"/>
      <sheetName val="Trait-brut"/>
      <sheetName val="Canal-Second"/>
      <sheetName val="Stock-Exp"/>
      <sheetName val="Finances"/>
      <sheetName val="Feuil3"/>
      <sheetName val="Banque"/>
      <sheetName val="Prév.Réal Mois"/>
      <sheetName val="Prév.Réal Jour"/>
      <sheetName val="Prév.Inj Eau Mois"/>
      <sheetName val="Prév.Inj Eau Jour"/>
      <sheetName val="Débit_Calculé"/>
      <sheetName val="Etat_Mens_Prod_"/>
      <sheetName val="Bilan_Gaz_Douane"/>
      <sheetName val="Etat_Mens_Prélèv_Brût"/>
      <sheetName val="Prod_-Puits"/>
      <sheetName val="Balance_Mensuel"/>
      <sheetName val="Bilan_Mens_Gaz"/>
      <sheetName val="Réalis_Prod_(Hassani)"/>
      <sheetName val="Page_de_Garde"/>
      <sheetName val="Bil_Mens_Prod"/>
      <sheetName val="Puits_fermé"/>
      <sheetName val="Bilan_Gaz"/>
      <sheetName val="Récap_GS"/>
      <sheetName val="Récap_AR(1)"/>
      <sheetName val="Récap_AR(2)"/>
      <sheetName val="Récap_Zt"/>
      <sheetName val="Press_E_A"/>
      <sheetName val="Etats_Puits_Fermé"/>
      <sheetName val="Bil_An_Inj_Eau"/>
      <sheetName val="Inj_Eau"/>
      <sheetName val="Récap_Jauge_(1)"/>
      <sheetName val="Prév_Réal_Mois"/>
      <sheetName val="Prév_Réal_Jour"/>
      <sheetName val="Prév_Inj_Eau_Mois"/>
      <sheetName val="Prév_Inj_Eau_Jour"/>
      <sheetName val="Débit_Calculé1"/>
      <sheetName val="Etat_Mens_Prod_1"/>
      <sheetName val="Bilan_Gaz_Douane1"/>
      <sheetName val="Etat_Mens_Prélèv_Brût1"/>
      <sheetName val="Prod_-Puits1"/>
      <sheetName val="Balance_Mensuel1"/>
      <sheetName val="Bilan_Mens_Gaz1"/>
      <sheetName val="Réalis_Prod_(Hassani)1"/>
      <sheetName val="Page_de_Garde1"/>
      <sheetName val="Bil_Mens_Prod1"/>
      <sheetName val="Puits_fermé1"/>
      <sheetName val="Bilan_Gaz1"/>
      <sheetName val="Récap_GS1"/>
      <sheetName val="Récap_AR(1)1"/>
      <sheetName val="Récap_AR(2)1"/>
      <sheetName val="Récap_Zt1"/>
      <sheetName val="Press_E_A1"/>
      <sheetName val="Etats_Puits_Fermé1"/>
      <sheetName val="Bil_An_Inj_Eau1"/>
      <sheetName val="Inj_Eau1"/>
      <sheetName val="Récap_Jauge_(1)1"/>
      <sheetName val="Prév_Réal_Mois1"/>
      <sheetName val="Prév_Réal_Jour1"/>
      <sheetName val="Prév_Inj_Eau_Mois1"/>
      <sheetName val="Prév_Inj_Eau_Jour1"/>
      <sheetName val="Débit_Calculé2"/>
      <sheetName val="Etat_Mens_Prod_2"/>
      <sheetName val="Bilan_Gaz_Douane2"/>
      <sheetName val="Etat_Mens_Prélèv_Brût2"/>
      <sheetName val="Prod_-Puits2"/>
      <sheetName val="Balance_Mensuel2"/>
      <sheetName val="Bilan_Mens_Gaz2"/>
      <sheetName val="Réalis_Prod_(Hassani)2"/>
      <sheetName val="Page_de_Garde2"/>
      <sheetName val="Bil_Mens_Prod2"/>
      <sheetName val="Puits_fermé2"/>
      <sheetName val="Bilan_Gaz2"/>
      <sheetName val="Récap_GS2"/>
      <sheetName val="Récap_AR(1)2"/>
      <sheetName val="Récap_AR(2)2"/>
      <sheetName val="Récap_Zt2"/>
      <sheetName val="Press_E_A2"/>
      <sheetName val="Etats_Puits_Fermé2"/>
      <sheetName val="Bil_An_Inj_Eau2"/>
      <sheetName val="Inj_Eau2"/>
      <sheetName val="Récap_Jauge_(1)2"/>
      <sheetName val="Prév_Réal_Mois2"/>
      <sheetName val="Prév_Réal_Jour2"/>
      <sheetName val="Prév_Inj_Eau_Mois2"/>
      <sheetName val="Prév_Inj_Eau_Jour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>
        <row r="1">
          <cell r="A1" t="str">
            <v>Manque à Produire MensuelPar Heures</v>
          </cell>
        </row>
        <row r="5">
          <cell r="E5">
            <v>3.2429689703808178</v>
          </cell>
        </row>
        <row r="38">
          <cell r="D38">
            <v>0.83194444444444449</v>
          </cell>
          <cell r="E38">
            <v>0.65307638888888897</v>
          </cell>
          <cell r="G38" t="str">
            <v>AR65</v>
          </cell>
          <cell r="H38">
            <v>325</v>
          </cell>
          <cell r="I38">
            <v>0.65307638888888897</v>
          </cell>
          <cell r="J38">
            <v>212.24982638888892</v>
          </cell>
        </row>
        <row r="43">
          <cell r="L43" t="str">
            <v>AR 68</v>
          </cell>
          <cell r="M43">
            <v>4.2289855072463771</v>
          </cell>
        </row>
      </sheetData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 partenaires-Brut (2)"/>
      <sheetName val="Feuil2"/>
      <sheetName val="sommaire commercialisation"/>
      <sheetName val="tableau de conversions"/>
      <sheetName val="recap com"/>
      <sheetName val="EXP. VOL"/>
      <sheetName val="EXP GN &amp; GNL"/>
      <sheetName val="EXP.VAL"/>
      <sheetName val="taux de partage"/>
      <sheetName val="Part partenaires-Brut"/>
      <sheetName val="Part partenaires-Suite"/>
      <sheetName val="sens brut sh"/>
      <sheetName val="sens cond sh"/>
      <sheetName val="sensibilités"/>
      <sheetName val="Sens.globale"/>
      <sheetName val="Sens.part"/>
      <sheetName val="Sens.sonatrach"/>
      <sheetName val="Feuil3"/>
      <sheetName val="Vol-Val Marché National"/>
      <sheetName val="DATA Marché national"/>
      <sheetName val="PRIX"/>
      <sheetName val="Graph MN"/>
      <sheetName val="Feuil1"/>
      <sheetName val="Evolution des Exportations"/>
      <sheetName val="Graph1"/>
      <sheetName val="exp val"/>
      <sheetName val="Structure MN"/>
      <sheetName val="Graph4"/>
      <sheetName val="Feuil4"/>
      <sheetName val="sens SH"/>
      <sheetName val="Graph2"/>
      <sheetName val="Graph3"/>
      <sheetName val="Prod com comp"/>
      <sheetName val="Valeur des exp"/>
      <sheetName val="Valeur du MN"/>
      <sheetName val="Exp produit"/>
      <sheetName val="recap com (2)"/>
      <sheetName val="sens.SH"/>
      <sheetName val="sens.Parten"/>
      <sheetName val="Part partenaires"/>
      <sheetName val="Graph SH GNL"/>
      <sheetName val="Graph brut"/>
      <sheetName val="Graph C5 SH"/>
      <sheetName val="Graph GPL SH"/>
      <sheetName val="Graph SH Prod raf"/>
      <sheetName val="Graph SH G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 partenaires-Brut (2)"/>
      <sheetName val="Feuil2"/>
      <sheetName val="sommaire commercialisation"/>
      <sheetName val="tableau de conversions"/>
      <sheetName val="recap com"/>
      <sheetName val="EXP. VOL"/>
      <sheetName val="EXP GN &amp; GNL"/>
      <sheetName val="EXP.VAL"/>
      <sheetName val="taux de partage"/>
      <sheetName val="Part partenaires-Brut"/>
      <sheetName val="Part partenaires-Suite"/>
      <sheetName val="sens brut sh"/>
      <sheetName val="sens cond sh"/>
      <sheetName val="sensibilités"/>
      <sheetName val="Sens.globale"/>
      <sheetName val="Sens.part"/>
      <sheetName val="Sens.sonatrach"/>
      <sheetName val="Feuil3"/>
      <sheetName val="Vol-Val Marché National"/>
      <sheetName val="DATA Marché national"/>
      <sheetName val="PRIX"/>
      <sheetName val="Graph MN"/>
      <sheetName val="Feuil1"/>
      <sheetName val="Evolution des Exportations"/>
      <sheetName val="Graph1"/>
      <sheetName val="exp val"/>
      <sheetName val="Structure MN"/>
      <sheetName val="Graph4"/>
      <sheetName val="Feuil4"/>
      <sheetName val="sens SH"/>
      <sheetName val="Graph2"/>
      <sheetName val="Graph3"/>
      <sheetName val="Prod com comp"/>
      <sheetName val="Valeur des exp"/>
      <sheetName val="Valeur du MN"/>
      <sheetName val="Exp produit"/>
      <sheetName val="recap com (2)"/>
      <sheetName val="sens.SH"/>
      <sheetName val="sens.Parten"/>
      <sheetName val="Part partenaires"/>
      <sheetName val="Graph SH GNL"/>
      <sheetName val="Graph brut"/>
      <sheetName val="Graph C5 SH"/>
      <sheetName val="Graph GPL SH"/>
      <sheetName val="Graph SH Prod raf"/>
      <sheetName val="Graph SH G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/>
      <sheetData sheetId="18"/>
      <sheetData sheetId="19"/>
      <sheetData sheetId="20"/>
      <sheetData sheetId="21" refreshError="1"/>
      <sheetData sheetId="22"/>
      <sheetData sheetId="23"/>
      <sheetData sheetId="24" refreshError="1"/>
      <sheetData sheetId="25" refreshError="1"/>
      <sheetData sheetId="26" refreshError="1"/>
      <sheetData sheetId="27" refreshError="1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 partenaires-Brut (2)"/>
      <sheetName val="Feuil2"/>
      <sheetName val="sommaire commercialisation"/>
      <sheetName val="tableau de conversions"/>
      <sheetName val="recap com"/>
      <sheetName val="EXP. VOL"/>
      <sheetName val="EXP GN &amp; GNL"/>
      <sheetName val="EXP.VAL"/>
      <sheetName val="taux de partage"/>
      <sheetName val="Part partenaires-Brut"/>
      <sheetName val="Part partenaires-Suite"/>
      <sheetName val="sens brut sh"/>
      <sheetName val="sens cond sh"/>
      <sheetName val="sensibilités"/>
      <sheetName val="Sens.globale"/>
      <sheetName val="Sens.part"/>
      <sheetName val="Sens.sonatrach"/>
      <sheetName val="Feuil3"/>
      <sheetName val="Vol-Val Marché National"/>
      <sheetName val="DATA Marché national"/>
      <sheetName val="PRIX"/>
      <sheetName val="Graph MN"/>
      <sheetName val="Feuil1"/>
      <sheetName val="Evolution des Exportations"/>
      <sheetName val="Graph1"/>
      <sheetName val="exp val"/>
      <sheetName val="Structure MN"/>
      <sheetName val="Graph4"/>
      <sheetName val="Feuil4"/>
      <sheetName val="sens SH"/>
      <sheetName val="Graph2"/>
      <sheetName val="Graph3"/>
      <sheetName val="Prod com comp"/>
      <sheetName val="Valeur des exp"/>
      <sheetName val="Valeur du MN"/>
      <sheetName val="Exp produit"/>
      <sheetName val="recap com (2)"/>
      <sheetName val="sens.SH"/>
      <sheetName val="sens.Parten"/>
      <sheetName val="Part partenaires"/>
      <sheetName val="Graph SH GNL"/>
      <sheetName val="Graph brut"/>
      <sheetName val="Graph C5 SH"/>
      <sheetName val="Graph GPL SH"/>
      <sheetName val="Graph SH Prod raf"/>
      <sheetName val="Graph SH G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MEL99"/>
      <sheetName val="HYPO"/>
      <sheetName val="DPR1"/>
      <sheetName val="DPR2"/>
      <sheetName val="AST"/>
      <sheetName val="TRC"/>
      <sheetName val="LTH"/>
      <sheetName val="RAFF"/>
      <sheetName val="Bilan"/>
      <sheetName val="M.E"/>
      <sheetName val="M.N"/>
      <sheetName val="PRIX"/>
      <sheetName val="CAFF99"/>
      <sheetName val="GRAPHE"/>
      <sheetName val="HOCINE"/>
      <sheetName val="ECARTS"/>
      <sheetName val="DECISIONS"/>
      <sheetName val="Feuil1"/>
      <sheetName val="M_E"/>
      <sheetName val="M_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88E001A"/>
      <sheetName val="88E130X"/>
      <sheetName val="82A009X"/>
      <sheetName val="82B100X"/>
      <sheetName val="88E011X"/>
      <sheetName val="88E012X"/>
      <sheetName val="88E013X"/>
      <sheetName val="88E089X"/>
      <sheetName val="88E113X"/>
      <sheetName val="88E120X"/>
      <sheetName val="88E121A"/>
      <sheetName val="88E121B"/>
      <sheetName val="88E123X"/>
      <sheetName val="88E125D"/>
      <sheetName val="88E126X"/>
      <sheetName val="88E703H"/>
      <sheetName val="88M701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GNL "/>
      <sheetName val="GN"/>
      <sheetName val="Sonelgaz"/>
      <sheetName val="ASMIDAL_NAFTEC"/>
      <sheetName val="Apports Gr1_Gr2"/>
      <sheetName val="Auto_cons"/>
      <sheetName val="Profils "/>
      <sheetName val="Utilis. Sud"/>
      <sheetName val="Exportations"/>
      <sheetName val="PROFIL"/>
    </sheetNames>
    <sheetDataSet>
      <sheetData sheetId="0" refreshError="1"/>
      <sheetData sheetId="1" refreshError="1">
        <row r="4">
          <cell r="D4" t="str">
            <v>GNL "In"</v>
          </cell>
          <cell r="E4" t="str">
            <v>GL1Z</v>
          </cell>
          <cell r="F4" t="str">
            <v>GL2Z</v>
          </cell>
          <cell r="G4" t="str">
            <v>GL14Z</v>
          </cell>
          <cell r="H4" t="str">
            <v>GL1K</v>
          </cell>
        </row>
        <row r="5">
          <cell r="D5" t="str">
            <v>109 CM3</v>
          </cell>
        </row>
        <row r="6">
          <cell r="B6">
            <v>1999</v>
          </cell>
          <cell r="D6">
            <v>36.131999999999998</v>
          </cell>
          <cell r="E6">
            <v>13.699</v>
          </cell>
          <cell r="F6">
            <v>13.224</v>
          </cell>
          <cell r="G6">
            <v>1.2709999999999999</v>
          </cell>
          <cell r="H6">
            <v>8.07</v>
          </cell>
        </row>
        <row r="7">
          <cell r="B7">
            <v>2000</v>
          </cell>
          <cell r="D7">
            <v>34.792193285688896</v>
          </cell>
          <cell r="E7">
            <v>13.699</v>
          </cell>
          <cell r="F7">
            <v>13.224</v>
          </cell>
          <cell r="G7">
            <v>1.6739999999999999</v>
          </cell>
          <cell r="H7">
            <v>9.3079999999999998</v>
          </cell>
        </row>
        <row r="8">
          <cell r="B8">
            <v>2001</v>
          </cell>
          <cell r="D8">
            <v>34.826402646178408</v>
          </cell>
          <cell r="E8">
            <v>13.699</v>
          </cell>
          <cell r="F8">
            <v>13.224</v>
          </cell>
          <cell r="G8">
            <v>1.6739999999999999</v>
          </cell>
          <cell r="H8">
            <v>10.955</v>
          </cell>
        </row>
        <row r="9">
          <cell r="B9">
            <v>2002</v>
          </cell>
          <cell r="D9">
            <v>34.954488460411248</v>
          </cell>
          <cell r="E9">
            <v>13.699</v>
          </cell>
          <cell r="F9">
            <v>13.224</v>
          </cell>
          <cell r="G9">
            <v>1.6739999999999999</v>
          </cell>
          <cell r="H9">
            <v>10.955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GNL "/>
      <sheetName val="GN"/>
      <sheetName val="Sonelgaz"/>
      <sheetName val="ASMIDAL_NAFTEC"/>
      <sheetName val="Apports Gr1_Gr2"/>
      <sheetName val="Auto_cons"/>
      <sheetName val="Profils "/>
      <sheetName val="Utilis. Sud"/>
      <sheetName val="Exportations"/>
      <sheetName val="PROFIL"/>
    </sheetNames>
    <sheetDataSet>
      <sheetData sheetId="0" refreshError="1"/>
      <sheetData sheetId="1" refreshError="1">
        <row r="4">
          <cell r="D4" t="str">
            <v>GNL "In"</v>
          </cell>
          <cell r="E4" t="str">
            <v>GL1Z</v>
          </cell>
          <cell r="F4" t="str">
            <v>GL2Z</v>
          </cell>
          <cell r="G4" t="str">
            <v>GL14Z</v>
          </cell>
          <cell r="H4" t="str">
            <v>GL1K</v>
          </cell>
        </row>
        <row r="5">
          <cell r="D5" t="str">
            <v>109 CM3</v>
          </cell>
        </row>
        <row r="6">
          <cell r="B6">
            <v>1999</v>
          </cell>
          <cell r="D6">
            <v>36.131999999999998</v>
          </cell>
          <cell r="E6">
            <v>13.699</v>
          </cell>
          <cell r="F6">
            <v>13.224</v>
          </cell>
          <cell r="G6">
            <v>1.2709999999999999</v>
          </cell>
          <cell r="H6">
            <v>8.07</v>
          </cell>
        </row>
        <row r="7">
          <cell r="B7">
            <v>2000</v>
          </cell>
          <cell r="D7">
            <v>34.792193285688896</v>
          </cell>
          <cell r="E7">
            <v>13.699</v>
          </cell>
          <cell r="F7">
            <v>13.224</v>
          </cell>
          <cell r="G7">
            <v>1.6739999999999999</v>
          </cell>
          <cell r="H7">
            <v>9.3079999999999998</v>
          </cell>
        </row>
        <row r="8">
          <cell r="B8">
            <v>2001</v>
          </cell>
          <cell r="D8">
            <v>34.826402646178408</v>
          </cell>
          <cell r="E8">
            <v>13.699</v>
          </cell>
          <cell r="F8">
            <v>13.224</v>
          </cell>
          <cell r="G8">
            <v>1.6739999999999999</v>
          </cell>
          <cell r="H8">
            <v>10.955</v>
          </cell>
        </row>
        <row r="9">
          <cell r="B9">
            <v>2002</v>
          </cell>
          <cell r="D9">
            <v>34.954488460411248</v>
          </cell>
          <cell r="E9">
            <v>13.699</v>
          </cell>
          <cell r="F9">
            <v>13.224</v>
          </cell>
          <cell r="G9">
            <v>1.6739999999999999</v>
          </cell>
          <cell r="H9">
            <v>10.955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G.N.L "/>
      <sheetName val="MN"/>
      <sheetName val="Recap"/>
      <sheetName val="Clôture GNL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-INI-MN 2000"/>
      <sheetName val="PREV-INI-EXP 2000 actualisé"/>
      <sheetName val="Plan2001-2004"/>
      <sheetName val="Mens. 00-01"/>
      <sheetName val="2000-2004 bis"/>
      <sheetName val="Hypo.18 &amp; 20 du15-02-00"/>
      <sheetName val="Détail 2°Tri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-INI-MN 2000"/>
      <sheetName val="PREV-INI-EXP 2000 actualisé"/>
      <sheetName val="Plan2001-2004"/>
      <sheetName val="Mens. 00-01"/>
      <sheetName val="2000-2004 bis"/>
      <sheetName val="Hypo.18 &amp; 20 du15-02-00"/>
      <sheetName val="Détail 2°Tri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-INI-MN 2000"/>
      <sheetName val="PREV-INI-EXP 2000 actualisé"/>
      <sheetName val="Plan2001-2004"/>
      <sheetName val="Mens. 00-01"/>
      <sheetName val="2000-2004 bis"/>
      <sheetName val="Hypo.18 &amp; 20 du15-02-00"/>
      <sheetName val="Détail 2°Tri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 (19$)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 (19$)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commercialisation"/>
      <sheetName val="tableau de conversions"/>
      <sheetName val="PRIX"/>
      <sheetName val="DATA_PRESENTATION"/>
      <sheetName val="recap com (19$)"/>
      <sheetName val="recap com"/>
      <sheetName val="VOL-VAL-40$"/>
      <sheetName val="VOL-VAL-19$"/>
      <sheetName val="EXP. VOL"/>
      <sheetName val="EXP.VAL"/>
      <sheetName val="EXP GN &amp; GNL"/>
      <sheetName val="Exportations"/>
      <sheetName val="DATA Marché national"/>
      <sheetName val="Vol-Val Marché National"/>
      <sheetName val="taux de partage"/>
      <sheetName val="Sensibilités globales"/>
      <sheetName val="sensibilités"/>
      <sheetName val="Part partenaires-Brut"/>
      <sheetName val="Part partenaires-Su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A21"/>
  <sheetViews>
    <sheetView tabSelected="1" topLeftCell="B1" zoomScale="90" zoomScaleNormal="90" zoomScaleSheetLayoutView="53" workbookViewId="0">
      <selection activeCell="B2" sqref="B2"/>
    </sheetView>
  </sheetViews>
  <sheetFormatPr baseColWidth="10" defaultColWidth="9.109375" defaultRowHeight="15.6"/>
  <cols>
    <col min="1" max="1" width="1.5546875" style="662" customWidth="1"/>
    <col min="2" max="2" width="13.6640625" style="662" customWidth="1"/>
    <col min="3" max="3" width="18" style="662" customWidth="1"/>
    <col min="4" max="4" width="18.33203125" style="662" customWidth="1"/>
    <col min="5" max="5" width="11.6640625" style="662" customWidth="1"/>
    <col min="6" max="6" width="13" style="662" customWidth="1"/>
    <col min="7" max="7" width="12.88671875" style="662" customWidth="1"/>
    <col min="8" max="9" width="10.33203125" style="662" customWidth="1"/>
    <col min="10" max="10" width="12.44140625" style="662" customWidth="1"/>
    <col min="11" max="11" width="12.6640625" style="662" customWidth="1"/>
    <col min="12" max="14" width="10.33203125" style="662" customWidth="1"/>
    <col min="15" max="15" width="13.88671875" style="662" customWidth="1"/>
    <col min="16" max="18" width="10.33203125" style="662" customWidth="1"/>
    <col min="19" max="23" width="12.88671875" style="662" customWidth="1"/>
    <col min="24" max="26" width="13.44140625" style="662" customWidth="1"/>
    <col min="27" max="27" width="1.33203125" style="662" customWidth="1"/>
    <col min="28" max="16384" width="9.109375" style="662"/>
  </cols>
  <sheetData>
    <row r="1" spans="2:27" s="664" customFormat="1" ht="20.399999999999999">
      <c r="B1" s="1075" t="s">
        <v>154</v>
      </c>
      <c r="C1" s="1075"/>
      <c r="D1" s="1075"/>
      <c r="E1" s="1075"/>
      <c r="F1" s="1075"/>
      <c r="G1" s="1075"/>
      <c r="H1" s="1075"/>
      <c r="I1" s="1075"/>
      <c r="J1" s="1075"/>
      <c r="K1" s="1075"/>
      <c r="L1" s="1075"/>
      <c r="M1" s="1075"/>
      <c r="N1" s="1075"/>
      <c r="O1" s="1075"/>
      <c r="P1" s="1075"/>
      <c r="Q1" s="1075"/>
      <c r="R1" s="1075"/>
      <c r="S1" s="1075"/>
      <c r="T1" s="1075"/>
      <c r="U1" s="1075"/>
      <c r="V1" s="1075"/>
      <c r="W1" s="1075"/>
      <c r="X1" s="1075"/>
      <c r="Y1" s="1075"/>
      <c r="Z1" s="1075"/>
      <c r="AA1" s="1075"/>
    </row>
    <row r="2" spans="2:27" s="664" customFormat="1">
      <c r="Z2" s="1076"/>
      <c r="AA2" s="1076"/>
    </row>
    <row r="3" spans="2:27" s="664" customFormat="1">
      <c r="B3" s="665"/>
      <c r="C3" s="665"/>
    </row>
    <row r="4" spans="2:27" s="664" customFormat="1" ht="15.9" customHeight="1">
      <c r="B4" s="668"/>
      <c r="C4" s="668"/>
      <c r="D4" s="1081" t="s">
        <v>150</v>
      </c>
      <c r="E4" s="1081"/>
      <c r="F4" s="1081"/>
      <c r="G4" s="1081"/>
      <c r="H4" s="1081" t="s">
        <v>151</v>
      </c>
      <c r="I4" s="1081"/>
      <c r="J4" s="1081"/>
      <c r="K4" s="1081"/>
      <c r="L4" s="1081" t="s">
        <v>152</v>
      </c>
      <c r="M4" s="1081"/>
      <c r="N4" s="1081"/>
      <c r="O4" s="1081"/>
      <c r="P4" s="1081" t="s">
        <v>153</v>
      </c>
      <c r="Q4" s="1081"/>
      <c r="R4" s="1081"/>
      <c r="S4" s="1081"/>
      <c r="T4" s="1081" t="s">
        <v>153</v>
      </c>
      <c r="U4" s="1081"/>
      <c r="V4" s="1081"/>
      <c r="W4" s="1081"/>
      <c r="X4" s="1081" t="s">
        <v>149</v>
      </c>
      <c r="Y4" s="1081"/>
      <c r="Z4" s="1081"/>
    </row>
    <row r="5" spans="2:27" s="664" customFormat="1" ht="8.25" customHeight="1">
      <c r="B5" s="668"/>
      <c r="C5" s="668"/>
    </row>
    <row r="6" spans="2:27" s="664" customFormat="1" ht="40.5" customHeight="1">
      <c r="B6" s="1086" t="s">
        <v>100</v>
      </c>
      <c r="C6" s="1086"/>
      <c r="D6" s="677" t="s">
        <v>145</v>
      </c>
      <c r="E6" s="1071" t="s">
        <v>146</v>
      </c>
      <c r="F6" s="676" t="s">
        <v>147</v>
      </c>
      <c r="G6" s="676" t="s">
        <v>148</v>
      </c>
      <c r="H6" s="677" t="s">
        <v>145</v>
      </c>
      <c r="I6" s="1071" t="s">
        <v>146</v>
      </c>
      <c r="J6" s="676" t="s">
        <v>147</v>
      </c>
      <c r="K6" s="676" t="s">
        <v>148</v>
      </c>
      <c r="L6" s="677" t="s">
        <v>145</v>
      </c>
      <c r="M6" s="1071" t="s">
        <v>146</v>
      </c>
      <c r="N6" s="676" t="s">
        <v>147</v>
      </c>
      <c r="O6" s="676" t="s">
        <v>148</v>
      </c>
      <c r="P6" s="677" t="s">
        <v>145</v>
      </c>
      <c r="Q6" s="1071" t="s">
        <v>146</v>
      </c>
      <c r="R6" s="676" t="s">
        <v>147</v>
      </c>
      <c r="S6" s="676" t="s">
        <v>148</v>
      </c>
      <c r="T6" s="677" t="s">
        <v>145</v>
      </c>
      <c r="U6" s="1071" t="s">
        <v>146</v>
      </c>
      <c r="V6" s="676" t="s">
        <v>147</v>
      </c>
      <c r="W6" s="676" t="s">
        <v>148</v>
      </c>
      <c r="X6" s="677" t="s">
        <v>47</v>
      </c>
      <c r="Y6" s="677" t="s">
        <v>48</v>
      </c>
      <c r="Z6" s="675" t="s">
        <v>72</v>
      </c>
    </row>
    <row r="7" spans="2:27" s="664" customFormat="1" ht="8.1" customHeight="1">
      <c r="B7" s="668"/>
      <c r="C7" s="668"/>
    </row>
    <row r="8" spans="2:27" s="664" customFormat="1" ht="15.9" customHeight="1">
      <c r="B8" s="1085" t="s">
        <v>137</v>
      </c>
      <c r="C8" s="1085"/>
      <c r="D8" s="673">
        <v>609.80000572479992</v>
      </c>
      <c r="E8" s="673">
        <v>1224.4070000000002</v>
      </c>
      <c r="F8" s="673">
        <v>896.84192219999989</v>
      </c>
      <c r="G8" s="673"/>
      <c r="H8" s="673">
        <v>316.52000000000004</v>
      </c>
      <c r="I8" s="673">
        <v>258.52</v>
      </c>
      <c r="J8" s="673">
        <v>1148</v>
      </c>
      <c r="K8" s="673"/>
      <c r="L8" s="673">
        <v>425</v>
      </c>
      <c r="M8" s="673">
        <v>422</v>
      </c>
      <c r="N8" s="673">
        <v>4162</v>
      </c>
      <c r="O8" s="673"/>
      <c r="P8" s="673">
        <v>63</v>
      </c>
      <c r="Q8" s="673">
        <v>0</v>
      </c>
      <c r="R8" s="673">
        <v>428</v>
      </c>
      <c r="S8" s="673"/>
      <c r="T8" s="673"/>
      <c r="U8" s="673"/>
      <c r="V8" s="673"/>
      <c r="W8" s="673"/>
      <c r="X8" s="673">
        <v>1414.3200057248</v>
      </c>
      <c r="Y8" s="673">
        <v>1904.9270000000001</v>
      </c>
      <c r="Z8" s="673">
        <v>6634.8419222000002</v>
      </c>
      <c r="AA8" s="732"/>
    </row>
    <row r="9" spans="2:27" s="664" customFormat="1" ht="19.5" customHeight="1">
      <c r="B9" s="1084" t="s">
        <v>140</v>
      </c>
      <c r="C9" s="1084"/>
      <c r="D9" s="672">
        <v>124.5039469248</v>
      </c>
      <c r="E9" s="842">
        <v>51.207000000000001</v>
      </c>
      <c r="F9" s="671">
        <v>367.29484909999996</v>
      </c>
      <c r="G9" s="727">
        <v>3.5335257545000003</v>
      </c>
      <c r="H9" s="672">
        <v>85.04000000000002</v>
      </c>
      <c r="I9" s="672">
        <v>57.04</v>
      </c>
      <c r="J9" s="671">
        <v>327</v>
      </c>
      <c r="K9" s="671"/>
      <c r="L9" s="672">
        <v>94</v>
      </c>
      <c r="M9" s="672">
        <v>145</v>
      </c>
      <c r="N9" s="712">
        <v>466</v>
      </c>
      <c r="O9" s="727">
        <v>5.3</v>
      </c>
      <c r="P9" s="672">
        <v>12</v>
      </c>
      <c r="Q9" s="672">
        <v>0</v>
      </c>
      <c r="R9" s="671">
        <v>226</v>
      </c>
      <c r="S9" s="1072"/>
      <c r="T9" s="842"/>
      <c r="U9" s="842"/>
      <c r="V9" s="1073"/>
      <c r="W9" s="1073"/>
      <c r="X9" s="672">
        <v>315.54394692480003</v>
      </c>
      <c r="Y9" s="672">
        <v>253.24700000000001</v>
      </c>
      <c r="Z9" s="671">
        <v>1386.2948491</v>
      </c>
    </row>
    <row r="10" spans="2:27" s="664" customFormat="1" ht="20.25" customHeight="1">
      <c r="B10" s="1084" t="s">
        <v>141</v>
      </c>
      <c r="C10" s="1084"/>
      <c r="D10" s="670">
        <v>485.29605879999991</v>
      </c>
      <c r="E10" s="670">
        <v>1173.2</v>
      </c>
      <c r="F10" s="667">
        <v>529.54707309999992</v>
      </c>
      <c r="G10" s="727">
        <v>4.6893921409999999</v>
      </c>
      <c r="H10" s="667">
        <v>231.48000000000002</v>
      </c>
      <c r="I10" s="667">
        <v>201.48</v>
      </c>
      <c r="J10" s="667">
        <v>821</v>
      </c>
      <c r="K10" s="667"/>
      <c r="L10" s="670">
        <v>331</v>
      </c>
      <c r="M10" s="670">
        <v>277</v>
      </c>
      <c r="N10" s="667">
        <v>3696</v>
      </c>
      <c r="O10" s="728">
        <v>1.5</v>
      </c>
      <c r="P10" s="672">
        <v>51</v>
      </c>
      <c r="Q10" s="672">
        <v>0</v>
      </c>
      <c r="R10" s="671">
        <v>202</v>
      </c>
      <c r="S10" s="1074"/>
      <c r="T10" s="870"/>
      <c r="U10" s="870"/>
      <c r="V10" s="725"/>
      <c r="W10" s="725"/>
      <c r="X10" s="670">
        <v>1098.7760587999999</v>
      </c>
      <c r="Y10" s="670">
        <v>1651.68</v>
      </c>
      <c r="Z10" s="667">
        <v>5248.5470731000005</v>
      </c>
    </row>
    <row r="11" spans="2:27" s="664" customFormat="1" ht="8.1" customHeight="1">
      <c r="B11" s="668"/>
      <c r="C11" s="668"/>
      <c r="G11" s="729"/>
      <c r="O11" s="729"/>
      <c r="S11" s="729"/>
    </row>
    <row r="12" spans="2:27" s="664" customFormat="1" ht="15.9" customHeight="1">
      <c r="B12" s="1085" t="s">
        <v>138</v>
      </c>
      <c r="C12" s="1085"/>
      <c r="D12" s="673">
        <v>605.66118997086869</v>
      </c>
      <c r="E12" s="673">
        <v>3047.8633899856063</v>
      </c>
      <c r="F12" s="673">
        <v>51377.478240925397</v>
      </c>
      <c r="G12" s="730"/>
      <c r="H12" s="673">
        <v>1087.7970000000005</v>
      </c>
      <c r="I12" s="673">
        <v>2950.049</v>
      </c>
      <c r="J12" s="673">
        <v>12684</v>
      </c>
      <c r="K12" s="673"/>
      <c r="L12" s="673">
        <v>2309.5175999999997</v>
      </c>
      <c r="M12" s="673">
        <v>0</v>
      </c>
      <c r="N12" s="673">
        <v>20676</v>
      </c>
      <c r="O12" s="730"/>
      <c r="P12" s="673">
        <v>481.2</v>
      </c>
      <c r="Q12" s="673">
        <v>492.73766000000001</v>
      </c>
      <c r="R12" s="673">
        <v>1217</v>
      </c>
      <c r="S12" s="730"/>
      <c r="T12" s="673">
        <v>0</v>
      </c>
      <c r="U12" s="673">
        <v>0</v>
      </c>
      <c r="V12" s="673">
        <v>82.165999999999997</v>
      </c>
      <c r="W12" s="673"/>
      <c r="X12" s="673">
        <v>4484.1757899708691</v>
      </c>
      <c r="Y12" s="673">
        <v>6490.6500499856056</v>
      </c>
      <c r="Z12" s="673">
        <v>86036.644240925394</v>
      </c>
    </row>
    <row r="13" spans="2:27" s="664" customFormat="1" ht="17.25" customHeight="1">
      <c r="B13" s="1084" t="s">
        <v>142</v>
      </c>
      <c r="C13" s="1084"/>
      <c r="D13" s="672">
        <v>606.36447423331265</v>
      </c>
      <c r="E13" s="672">
        <v>1656.6819374756108</v>
      </c>
      <c r="F13" s="671">
        <v>28707.334590703755</v>
      </c>
      <c r="G13" s="1082">
        <v>21.786970499999999</v>
      </c>
      <c r="H13" s="672">
        <v>0</v>
      </c>
      <c r="I13" s="672">
        <v>445.25200000000001</v>
      </c>
      <c r="J13" s="671">
        <v>9302</v>
      </c>
      <c r="K13" s="671"/>
      <c r="L13" s="1070">
        <v>-0.48240000000032524</v>
      </c>
      <c r="M13" s="672">
        <v>0</v>
      </c>
      <c r="N13" s="671">
        <v>2637</v>
      </c>
      <c r="O13" s="727">
        <v>14.5</v>
      </c>
      <c r="P13" s="672">
        <v>481.2</v>
      </c>
      <c r="Q13" s="672">
        <v>492.73766000000001</v>
      </c>
      <c r="R13" s="671">
        <v>1217</v>
      </c>
      <c r="S13" s="727"/>
      <c r="T13" s="715">
        <v>0</v>
      </c>
      <c r="U13" s="715">
        <v>0</v>
      </c>
      <c r="V13" s="716">
        <v>82.165999999999997</v>
      </c>
      <c r="W13" s="671"/>
      <c r="X13" s="672">
        <v>1087.0820742333124</v>
      </c>
      <c r="Y13" s="672">
        <v>2594.6715974756107</v>
      </c>
      <c r="Z13" s="671">
        <v>41945.500590703756</v>
      </c>
    </row>
    <row r="14" spans="2:27" s="664" customFormat="1" ht="19.5" customHeight="1">
      <c r="B14" s="1084" t="s">
        <v>143</v>
      </c>
      <c r="C14" s="1084"/>
      <c r="D14" s="672">
        <v>-0.26907309588295902</v>
      </c>
      <c r="E14" s="672">
        <v>385.09853558596853</v>
      </c>
      <c r="F14" s="671">
        <v>3636.2046355518896</v>
      </c>
      <c r="G14" s="1082"/>
      <c r="H14" s="672">
        <v>1087.7970000000005</v>
      </c>
      <c r="I14" s="672">
        <v>2504.797</v>
      </c>
      <c r="J14" s="671">
        <v>2586</v>
      </c>
      <c r="K14" s="671"/>
      <c r="L14" s="672"/>
      <c r="M14" s="672"/>
      <c r="N14" s="671"/>
      <c r="O14" s="727"/>
      <c r="P14" s="1077"/>
      <c r="Q14" s="1078"/>
      <c r="R14" s="1078"/>
      <c r="S14" s="1078"/>
      <c r="T14" s="1078"/>
      <c r="U14" s="1078"/>
      <c r="V14" s="1078"/>
      <c r="W14" s="1078"/>
      <c r="X14" s="672">
        <v>1087.5279269041175</v>
      </c>
      <c r="Y14" s="672">
        <v>2889.8955355859684</v>
      </c>
      <c r="Z14" s="671">
        <v>6222.2046355518896</v>
      </c>
    </row>
    <row r="15" spans="2:27" s="664" customFormat="1" ht="19.5" customHeight="1">
      <c r="B15" s="1084" t="s">
        <v>144</v>
      </c>
      <c r="C15" s="1084"/>
      <c r="D15" s="670">
        <v>-0.43421116656099912</v>
      </c>
      <c r="E15" s="670">
        <v>1006.082916924027</v>
      </c>
      <c r="F15" s="670">
        <v>19033.939014669748</v>
      </c>
      <c r="G15" s="1083"/>
      <c r="H15" s="670">
        <v>0</v>
      </c>
      <c r="I15" s="670">
        <v>0</v>
      </c>
      <c r="J15" s="670">
        <v>796</v>
      </c>
      <c r="K15" s="669"/>
      <c r="L15" s="670">
        <v>2310</v>
      </c>
      <c r="M15" s="870">
        <v>0</v>
      </c>
      <c r="N15" s="669">
        <v>18039</v>
      </c>
      <c r="O15" s="669">
        <v>4</v>
      </c>
      <c r="P15" s="1079"/>
      <c r="Q15" s="1080"/>
      <c r="R15" s="1080"/>
      <c r="S15" s="1080"/>
      <c r="T15" s="1080"/>
      <c r="U15" s="1080"/>
      <c r="V15" s="1080"/>
      <c r="W15" s="1080"/>
      <c r="X15" s="670">
        <v>2309.565788833439</v>
      </c>
      <c r="Y15" s="670">
        <v>1006.082916924027</v>
      </c>
      <c r="Z15" s="669">
        <v>37868.939014669748</v>
      </c>
    </row>
    <row r="16" spans="2:27" s="664" customFormat="1" ht="8.1" customHeight="1">
      <c r="B16" s="668"/>
      <c r="C16" s="668"/>
      <c r="G16" s="729"/>
      <c r="O16" s="729"/>
    </row>
    <row r="17" spans="2:26" s="664" customFormat="1" ht="21" customHeight="1">
      <c r="B17" s="1085" t="s">
        <v>139</v>
      </c>
      <c r="C17" s="1085"/>
      <c r="D17" s="745">
        <v>9587.7187225712114</v>
      </c>
      <c r="E17" s="745">
        <v>30132.219928752205</v>
      </c>
      <c r="F17" s="745">
        <v>343383.8887164449</v>
      </c>
      <c r="G17" s="745">
        <v>13.048356834722174</v>
      </c>
      <c r="H17" s="674">
        <v>4348.4530000000013</v>
      </c>
      <c r="I17" s="745">
        <v>8136.4529999999995</v>
      </c>
      <c r="J17" s="666">
        <v>32483</v>
      </c>
      <c r="K17" s="666"/>
      <c r="L17" s="674">
        <v>4467</v>
      </c>
      <c r="M17" s="674">
        <v>4474</v>
      </c>
      <c r="N17" s="666">
        <v>35453</v>
      </c>
      <c r="O17" s="731">
        <v>7</v>
      </c>
      <c r="P17" s="674">
        <v>483.02251000000001</v>
      </c>
      <c r="Q17" s="674">
        <v>710.89979000000005</v>
      </c>
      <c r="R17" s="666">
        <v>5261</v>
      </c>
      <c r="S17" s="731"/>
      <c r="T17" s="717">
        <v>228.01300000000001</v>
      </c>
      <c r="U17" s="717">
        <v>109.649</v>
      </c>
      <c r="V17" s="717">
        <v>14086.23</v>
      </c>
      <c r="W17" s="713"/>
      <c r="X17" s="674">
        <v>19114.207232571211</v>
      </c>
      <c r="Y17" s="674">
        <v>43563.221718752204</v>
      </c>
      <c r="Z17" s="666">
        <v>430667.11871644488</v>
      </c>
    </row>
    <row r="18" spans="2:26" s="664" customFormat="1" ht="7.5" customHeight="1">
      <c r="B18" s="668"/>
      <c r="C18" s="668"/>
      <c r="G18" s="729"/>
      <c r="O18" s="729"/>
      <c r="W18" s="714"/>
    </row>
    <row r="19" spans="2:26">
      <c r="H19" s="871"/>
      <c r="K19" s="663"/>
      <c r="L19" s="663"/>
      <c r="M19" s="663"/>
      <c r="N19" s="663"/>
      <c r="O19" s="663"/>
      <c r="P19" s="663"/>
    </row>
    <row r="20" spans="2:26">
      <c r="C20" s="844"/>
      <c r="D20" s="844"/>
      <c r="E20" s="846"/>
      <c r="F20" s="845"/>
      <c r="G20" s="845"/>
      <c r="H20" s="845"/>
    </row>
    <row r="21" spans="2:26">
      <c r="C21" s="844"/>
      <c r="D21" s="893"/>
      <c r="E21" s="893"/>
      <c r="F21" s="893"/>
      <c r="G21" s="893"/>
      <c r="H21" s="893"/>
      <c r="I21" s="893"/>
    </row>
  </sheetData>
  <mergeCells count="19">
    <mergeCell ref="B14:C14"/>
    <mergeCell ref="B15:C15"/>
    <mergeCell ref="B17:C17"/>
    <mergeCell ref="B1:AA1"/>
    <mergeCell ref="Z2:AA2"/>
    <mergeCell ref="P14:W15"/>
    <mergeCell ref="X4:Z4"/>
    <mergeCell ref="T4:W4"/>
    <mergeCell ref="G13:G15"/>
    <mergeCell ref="D4:G4"/>
    <mergeCell ref="H4:K4"/>
    <mergeCell ref="B13:C13"/>
    <mergeCell ref="L4:O4"/>
    <mergeCell ref="B9:C9"/>
    <mergeCell ref="B10:C10"/>
    <mergeCell ref="B12:C12"/>
    <mergeCell ref="P4:S4"/>
    <mergeCell ref="B6:C6"/>
    <mergeCell ref="B8:C8"/>
  </mergeCells>
  <pageMargins left="0.19685039370078741" right="0.19685039370078741" top="0.23622047244094491" bottom="0.31496062992125984" header="0.31496062992125984" footer="0.31496062992125984"/>
  <pageSetup paperSize="9" scale="4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139"/>
  <sheetViews>
    <sheetView zoomScale="85" zoomScaleNormal="85" zoomScaleSheetLayoutView="55" workbookViewId="0">
      <selection activeCell="P105" sqref="P105"/>
    </sheetView>
  </sheetViews>
  <sheetFormatPr baseColWidth="10" defaultColWidth="11.44140625" defaultRowHeight="14.4"/>
  <cols>
    <col min="1" max="1" width="0.33203125" style="660" customWidth="1"/>
    <col min="2" max="2" width="9.44140625" style="660" customWidth="1"/>
    <col min="3" max="3" width="17.5546875" style="660" customWidth="1"/>
    <col min="4" max="4" width="13.5546875" style="660" customWidth="1"/>
    <col min="5" max="5" width="12.33203125" style="660" customWidth="1"/>
    <col min="6" max="6" width="11.109375" style="660" hidden="1" customWidth="1"/>
    <col min="7" max="8" width="12.5546875" style="660" customWidth="1"/>
    <col min="9" max="9" width="14.6640625" style="660" customWidth="1"/>
    <col min="10" max="10" width="12" style="660" customWidth="1"/>
    <col min="11" max="11" width="9.88671875" style="660" customWidth="1"/>
    <col min="12" max="12" width="12.6640625" style="660" customWidth="1"/>
    <col min="13" max="13" width="10" style="660" hidden="1" customWidth="1"/>
    <col min="14" max="14" width="11.6640625" style="660" hidden="1" customWidth="1"/>
    <col min="15" max="15" width="6.44140625" style="660" customWidth="1"/>
    <col min="16" max="16" width="11.44140625" style="660" customWidth="1"/>
    <col min="17" max="16384" width="11.44140625" style="660"/>
  </cols>
  <sheetData>
    <row r="1" spans="2:22" ht="22.5" customHeight="1">
      <c r="B1" s="1088" t="e">
        <f>+#REF!</f>
        <v>#REF!</v>
      </c>
      <c r="C1" s="1088"/>
      <c r="D1" s="1088"/>
      <c r="E1" s="1088"/>
      <c r="F1" s="1088"/>
      <c r="G1" s="1088"/>
      <c r="H1" s="1088"/>
      <c r="I1" s="1088"/>
      <c r="J1" s="1088"/>
      <c r="K1" s="1088"/>
      <c r="L1" s="1088"/>
      <c r="M1" s="1088"/>
      <c r="N1" s="1088"/>
    </row>
    <row r="2" spans="2:22" ht="12" customHeight="1">
      <c r="E2" s="710"/>
      <c r="F2" s="710"/>
      <c r="G2" s="710"/>
      <c r="H2" s="710"/>
      <c r="I2" s="710"/>
      <c r="J2" s="710"/>
      <c r="K2" s="711"/>
      <c r="L2" s="718" t="s">
        <v>46</v>
      </c>
      <c r="M2" s="710"/>
    </row>
    <row r="3" spans="2:22" ht="17.399999999999999">
      <c r="D3" s="1089" t="s">
        <v>125</v>
      </c>
      <c r="E3" s="1089"/>
      <c r="F3" s="1089"/>
      <c r="G3" s="1089"/>
      <c r="H3" s="1089"/>
      <c r="I3" s="1089"/>
      <c r="J3" s="1089"/>
      <c r="K3" s="1089"/>
      <c r="L3" s="848"/>
    </row>
    <row r="4" spans="2:22" ht="15.75" customHeight="1">
      <c r="D4" s="1090" t="s">
        <v>136</v>
      </c>
      <c r="E4" s="1090"/>
      <c r="F4" s="1090"/>
      <c r="G4" s="1090"/>
      <c r="H4" s="1090"/>
      <c r="I4" s="1090"/>
      <c r="J4" s="1090"/>
      <c r="K4" s="1090"/>
      <c r="L4" s="849"/>
      <c r="M4" s="710"/>
      <c r="N4" s="710"/>
    </row>
    <row r="5" spans="2:22" ht="3.75" customHeight="1">
      <c r="E5" s="710"/>
      <c r="F5" s="710"/>
      <c r="G5" s="710"/>
      <c r="H5" s="710"/>
      <c r="I5" s="710"/>
      <c r="J5" s="710"/>
      <c r="K5" s="711"/>
      <c r="L5" s="711"/>
      <c r="M5" s="710"/>
      <c r="N5" s="710"/>
    </row>
    <row r="6" spans="2:22" ht="15" customHeight="1">
      <c r="D6" s="1091" t="s">
        <v>126</v>
      </c>
      <c r="E6" s="1091" t="s">
        <v>117</v>
      </c>
      <c r="F6" s="1093" t="s">
        <v>118</v>
      </c>
      <c r="G6" s="1091" t="s">
        <v>111</v>
      </c>
      <c r="H6" s="1091" t="s">
        <v>134</v>
      </c>
      <c r="I6" s="1091" t="s">
        <v>135</v>
      </c>
      <c r="J6" s="1091" t="s">
        <v>110</v>
      </c>
      <c r="K6" s="1091" t="s">
        <v>109</v>
      </c>
      <c r="L6" s="850" t="s">
        <v>115</v>
      </c>
      <c r="M6" s="1095" t="s">
        <v>71</v>
      </c>
      <c r="N6" s="1095"/>
    </row>
    <row r="7" spans="2:22" ht="28.8">
      <c r="D7" s="1092"/>
      <c r="E7" s="1092"/>
      <c r="F7" s="1094"/>
      <c r="G7" s="1092"/>
      <c r="H7" s="1092"/>
      <c r="I7" s="1092"/>
      <c r="J7" s="1092"/>
      <c r="K7" s="1092"/>
      <c r="L7" s="851" t="s">
        <v>116</v>
      </c>
      <c r="M7" s="709" t="s">
        <v>108</v>
      </c>
      <c r="N7" s="709" t="s">
        <v>107</v>
      </c>
    </row>
    <row r="8" spans="2:22" ht="4.5" customHeight="1">
      <c r="E8" s="699"/>
      <c r="F8" s="699"/>
      <c r="G8" s="699"/>
      <c r="M8" s="708"/>
      <c r="N8" s="708"/>
    </row>
    <row r="9" spans="2:22">
      <c r="B9" s="1087" t="s">
        <v>0</v>
      </c>
      <c r="C9" s="698" t="s">
        <v>103</v>
      </c>
      <c r="D9" s="706">
        <v>40828</v>
      </c>
      <c r="E9" s="699">
        <v>50000</v>
      </c>
      <c r="F9" s="733">
        <v>50000</v>
      </c>
      <c r="G9" s="699">
        <v>35165</v>
      </c>
      <c r="H9" s="706">
        <v>27330.217132792066</v>
      </c>
      <c r="I9" s="706">
        <v>22047.395259138528</v>
      </c>
      <c r="J9" s="706">
        <v>39212.676299574101</v>
      </c>
      <c r="K9" s="706">
        <v>45611.567999999999</v>
      </c>
      <c r="L9" s="855">
        <f>+J9/K9</f>
        <v>0.85970901722944715</v>
      </c>
      <c r="M9" s="700"/>
      <c r="N9" s="706"/>
      <c r="U9" s="723"/>
      <c r="V9" s="723"/>
    </row>
    <row r="10" spans="2:22">
      <c r="B10" s="1087"/>
      <c r="C10" s="698" t="s">
        <v>73</v>
      </c>
      <c r="D10" s="706">
        <v>3232</v>
      </c>
      <c r="E10" s="699">
        <v>18000</v>
      </c>
      <c r="F10" s="733">
        <v>18000</v>
      </c>
      <c r="G10" s="699">
        <v>10790</v>
      </c>
      <c r="H10" s="706">
        <v>5173.5315426736361</v>
      </c>
      <c r="I10" s="706">
        <v>2338.3912247314333</v>
      </c>
      <c r="J10" s="706">
        <v>5456.1912631231207</v>
      </c>
      <c r="K10" s="706">
        <v>5445.7919999999995</v>
      </c>
      <c r="L10" s="856">
        <f t="shared" ref="L10:L38" si="0">+J10/K10</f>
        <v>1.0019095960923814</v>
      </c>
      <c r="M10" s="700"/>
      <c r="N10" s="706"/>
      <c r="R10" s="723"/>
      <c r="S10" s="723"/>
      <c r="U10" s="723"/>
      <c r="V10" s="723"/>
    </row>
    <row r="11" spans="2:22">
      <c r="B11" s="1087"/>
      <c r="C11" s="698" t="s">
        <v>104</v>
      </c>
      <c r="D11" s="706">
        <v>77596</v>
      </c>
      <c r="E11" s="699">
        <v>62000</v>
      </c>
      <c r="F11" s="733">
        <v>62000</v>
      </c>
      <c r="G11" s="699">
        <v>24245</v>
      </c>
      <c r="H11" s="706">
        <v>26813.292241921306</v>
      </c>
      <c r="I11" s="706">
        <v>26522.944999687217</v>
      </c>
      <c r="J11" s="706">
        <v>24124.303443728633</v>
      </c>
      <c r="K11" s="706">
        <v>81930.876000000004</v>
      </c>
      <c r="L11" s="856">
        <f t="shared" si="0"/>
        <v>0.29444703415265122</v>
      </c>
      <c r="M11" s="700"/>
      <c r="N11" s="706"/>
      <c r="U11" s="723"/>
      <c r="V11" s="723"/>
    </row>
    <row r="12" spans="2:22">
      <c r="B12" s="1087"/>
      <c r="C12" s="719" t="s">
        <v>102</v>
      </c>
      <c r="D12" s="720">
        <f>SUM(D9:D11)</f>
        <v>121656</v>
      </c>
      <c r="E12" s="720">
        <f t="shared" ref="E12:K12" si="1">SUM(E9:E11)</f>
        <v>130000</v>
      </c>
      <c r="F12" s="720">
        <f t="shared" si="1"/>
        <v>130000</v>
      </c>
      <c r="G12" s="720">
        <f t="shared" si="1"/>
        <v>70200</v>
      </c>
      <c r="H12" s="720">
        <f t="shared" si="1"/>
        <v>59317.040917387007</v>
      </c>
      <c r="I12" s="720">
        <f t="shared" si="1"/>
        <v>50908.731483557174</v>
      </c>
      <c r="J12" s="720">
        <f t="shared" si="1"/>
        <v>68793.171006425866</v>
      </c>
      <c r="K12" s="720">
        <f t="shared" si="1"/>
        <v>132988.236</v>
      </c>
      <c r="L12" s="856">
        <f t="shared" si="0"/>
        <v>0.51728764194169674</v>
      </c>
      <c r="M12" s="705">
        <f>SUM(M9:M11)</f>
        <v>0</v>
      </c>
      <c r="N12" s="705">
        <f>SUM(N9:N11)</f>
        <v>0</v>
      </c>
      <c r="R12" s="723"/>
      <c r="S12" s="723"/>
      <c r="U12" s="723"/>
      <c r="V12" s="723"/>
    </row>
    <row r="13" spans="2:22">
      <c r="B13" s="1087"/>
      <c r="C13" s="698" t="s">
        <v>106</v>
      </c>
      <c r="D13" s="701">
        <v>289907.21966004779</v>
      </c>
      <c r="E13" s="704">
        <v>500000</v>
      </c>
      <c r="F13" s="734">
        <v>545886</v>
      </c>
      <c r="G13" s="703">
        <v>204490</v>
      </c>
      <c r="H13" s="702">
        <v>147191.62546838616</v>
      </c>
      <c r="I13" s="701">
        <v>133646.24980079979</v>
      </c>
      <c r="J13" s="701">
        <v>276905.1049141424</v>
      </c>
      <c r="K13" s="701">
        <v>443015.84880000004</v>
      </c>
      <c r="L13" s="856">
        <f t="shared" si="0"/>
        <v>0.62504559524043457</v>
      </c>
      <c r="M13" s="702"/>
      <c r="N13" s="701"/>
      <c r="P13" s="723"/>
      <c r="Q13" s="723"/>
      <c r="R13" s="723"/>
      <c r="U13" s="723"/>
      <c r="V13" s="723"/>
    </row>
    <row r="14" spans="2:22" ht="4.5" customHeight="1">
      <c r="B14" s="707"/>
      <c r="C14" s="697"/>
      <c r="D14" s="723"/>
      <c r="E14" s="723"/>
      <c r="F14" s="723"/>
      <c r="G14" s="723"/>
      <c r="H14" s="723"/>
      <c r="I14" s="723"/>
      <c r="J14" s="723"/>
      <c r="K14" s="723"/>
      <c r="L14" s="857"/>
      <c r="U14" s="723"/>
      <c r="V14" s="723"/>
    </row>
    <row r="15" spans="2:22">
      <c r="B15" s="1087" t="s">
        <v>3</v>
      </c>
      <c r="C15" s="698" t="s">
        <v>103</v>
      </c>
      <c r="D15" s="706">
        <v>6131</v>
      </c>
      <c r="E15" s="699">
        <v>10000</v>
      </c>
      <c r="F15" s="733">
        <v>11000</v>
      </c>
      <c r="G15" s="699">
        <v>14011</v>
      </c>
      <c r="H15" s="699">
        <v>3840.7470000000003</v>
      </c>
      <c r="I15" s="706">
        <v>3057.442</v>
      </c>
      <c r="J15" s="706">
        <v>5372</v>
      </c>
      <c r="K15" s="706">
        <v>6776</v>
      </c>
      <c r="L15" s="856">
        <f t="shared" si="0"/>
        <v>0.79279811097992914</v>
      </c>
      <c r="M15" s="700"/>
      <c r="N15" s="706"/>
      <c r="P15" s="723"/>
      <c r="Q15" s="723"/>
      <c r="R15" s="723"/>
    </row>
    <row r="16" spans="2:22" ht="12.75" customHeight="1">
      <c r="B16" s="1087"/>
      <c r="C16" s="698" t="s">
        <v>73</v>
      </c>
      <c r="D16" s="706">
        <v>17361</v>
      </c>
      <c r="E16" s="699">
        <v>29000</v>
      </c>
      <c r="F16" s="733">
        <v>22252</v>
      </c>
      <c r="G16" s="699">
        <v>36869</v>
      </c>
      <c r="H16" s="699">
        <v>4851.2819999999992</v>
      </c>
      <c r="I16" s="706">
        <v>7173.0370000000003</v>
      </c>
      <c r="J16" s="706">
        <v>13454</v>
      </c>
      <c r="K16" s="706">
        <v>28667</v>
      </c>
      <c r="L16" s="856">
        <f t="shared" si="0"/>
        <v>0.46932012418460251</v>
      </c>
      <c r="M16" s="700"/>
      <c r="N16" s="706"/>
      <c r="P16" s="723"/>
      <c r="Q16" s="723"/>
      <c r="R16" s="723"/>
    </row>
    <row r="17" spans="2:18">
      <c r="B17" s="1087"/>
      <c r="C17" s="698" t="s">
        <v>104</v>
      </c>
      <c r="D17" s="706">
        <v>15355</v>
      </c>
      <c r="E17" s="699">
        <v>0</v>
      </c>
      <c r="F17" s="733"/>
      <c r="G17" s="699">
        <v>20400</v>
      </c>
      <c r="H17" s="699">
        <v>0</v>
      </c>
      <c r="I17" s="706">
        <v>3817</v>
      </c>
      <c r="J17" s="706">
        <v>7656</v>
      </c>
      <c r="K17" s="706">
        <v>17556</v>
      </c>
      <c r="L17" s="855">
        <f t="shared" si="0"/>
        <v>0.43609022556390975</v>
      </c>
      <c r="M17" s="700"/>
      <c r="N17" s="706"/>
      <c r="P17" s="723"/>
      <c r="Q17" s="723"/>
      <c r="R17" s="723"/>
    </row>
    <row r="18" spans="2:18">
      <c r="B18" s="1087"/>
      <c r="C18" s="719" t="s">
        <v>102</v>
      </c>
      <c r="D18" s="720">
        <f>SUM(D15:D17)</f>
        <v>38847</v>
      </c>
      <c r="E18" s="720">
        <f t="shared" ref="E18:K18" si="2">SUM(E15:E17)</f>
        <v>39000</v>
      </c>
      <c r="F18" s="720">
        <f t="shared" si="2"/>
        <v>33252</v>
      </c>
      <c r="G18" s="720">
        <f t="shared" si="2"/>
        <v>71280</v>
      </c>
      <c r="H18" s="720">
        <f t="shared" si="2"/>
        <v>8692.0289999999986</v>
      </c>
      <c r="I18" s="720">
        <f t="shared" si="2"/>
        <v>14047.478999999999</v>
      </c>
      <c r="J18" s="720">
        <f t="shared" si="2"/>
        <v>26482</v>
      </c>
      <c r="K18" s="720">
        <f t="shared" si="2"/>
        <v>52999</v>
      </c>
      <c r="L18" s="856">
        <f t="shared" si="0"/>
        <v>0.49966980509066211</v>
      </c>
      <c r="M18" s="705">
        <f>SUM(M15:M17)</f>
        <v>0</v>
      </c>
      <c r="N18" s="705">
        <f>SUM(N15:N17)</f>
        <v>0</v>
      </c>
      <c r="P18" s="723"/>
      <c r="Q18" s="723"/>
      <c r="R18" s="723"/>
    </row>
    <row r="19" spans="2:18">
      <c r="B19" s="1087"/>
      <c r="C19" s="698" t="s">
        <v>74</v>
      </c>
      <c r="D19" s="701">
        <v>61782</v>
      </c>
      <c r="E19" s="704">
        <v>130000</v>
      </c>
      <c r="F19" s="734">
        <v>134921</v>
      </c>
      <c r="G19" s="703">
        <v>207600</v>
      </c>
      <c r="H19" s="702">
        <v>29875.376999999993</v>
      </c>
      <c r="I19" s="701">
        <v>38456.377</v>
      </c>
      <c r="J19" s="701">
        <v>58258</v>
      </c>
      <c r="K19" s="701">
        <v>98682.29250000001</v>
      </c>
      <c r="L19" s="858">
        <f t="shared" si="0"/>
        <v>0.59035920755489135</v>
      </c>
      <c r="M19" s="702"/>
      <c r="N19" s="701"/>
      <c r="P19" s="723"/>
      <c r="Q19" s="723"/>
      <c r="R19" s="723"/>
    </row>
    <row r="20" spans="2:18" ht="3.75" customHeight="1">
      <c r="B20" s="707"/>
      <c r="C20" s="697"/>
      <c r="D20" s="723"/>
      <c r="E20" s="723"/>
      <c r="F20" s="723"/>
      <c r="G20" s="723"/>
      <c r="H20" s="723"/>
      <c r="I20" s="723"/>
      <c r="J20" s="723"/>
      <c r="K20" s="735"/>
      <c r="L20" s="859"/>
    </row>
    <row r="21" spans="2:18">
      <c r="B21" s="1087" t="s">
        <v>105</v>
      </c>
      <c r="C21" s="698" t="s">
        <v>103</v>
      </c>
      <c r="D21" s="706">
        <v>2851</v>
      </c>
      <c r="E21" s="699">
        <v>0</v>
      </c>
      <c r="F21" s="733">
        <v>0</v>
      </c>
      <c r="G21" s="699">
        <v>0</v>
      </c>
      <c r="H21" s="700">
        <v>-3.8592000000026019</v>
      </c>
      <c r="I21" s="706">
        <v>0</v>
      </c>
      <c r="J21" s="706">
        <v>2637</v>
      </c>
      <c r="K21" s="706">
        <v>7002</v>
      </c>
      <c r="L21" s="858">
        <f t="shared" si="0"/>
        <v>0.37660668380462725</v>
      </c>
      <c r="M21" s="698"/>
      <c r="N21" s="698"/>
      <c r="Q21" s="723"/>
    </row>
    <row r="22" spans="2:18">
      <c r="B22" s="1087"/>
      <c r="C22" s="698" t="s">
        <v>73</v>
      </c>
      <c r="D22" s="706">
        <v>4205</v>
      </c>
      <c r="E22" s="699">
        <v>30000</v>
      </c>
      <c r="F22" s="733">
        <v>30000</v>
      </c>
      <c r="G22" s="699">
        <v>35420</v>
      </c>
      <c r="H22" s="700">
        <v>11222</v>
      </c>
      <c r="I22" s="706">
        <v>9137</v>
      </c>
      <c r="J22" s="706">
        <v>3903</v>
      </c>
      <c r="K22" s="706">
        <v>21668</v>
      </c>
      <c r="L22" s="856">
        <f t="shared" si="0"/>
        <v>0.18012737677681373</v>
      </c>
      <c r="M22" s="698"/>
      <c r="N22" s="698"/>
    </row>
    <row r="23" spans="2:18">
      <c r="B23" s="1087"/>
      <c r="C23" s="698" t="s">
        <v>104</v>
      </c>
      <c r="D23" s="706">
        <v>4615</v>
      </c>
      <c r="E23" s="699">
        <v>20000</v>
      </c>
      <c r="F23" s="733">
        <v>20000</v>
      </c>
      <c r="G23" s="699">
        <v>50680</v>
      </c>
      <c r="H23" s="700">
        <v>5753</v>
      </c>
      <c r="I23" s="706">
        <v>6287</v>
      </c>
      <c r="J23" s="706">
        <v>4201</v>
      </c>
      <c r="K23" s="706">
        <v>27371</v>
      </c>
      <c r="L23" s="858">
        <f t="shared" si="0"/>
        <v>0.15348361404406125</v>
      </c>
      <c r="M23" s="698"/>
      <c r="N23" s="698"/>
      <c r="P23" s="723"/>
      <c r="Q23" s="723"/>
    </row>
    <row r="24" spans="2:18">
      <c r="B24" s="1087"/>
      <c r="C24" s="719" t="s">
        <v>102</v>
      </c>
      <c r="D24" s="720">
        <f>SUM(D21:D23)</f>
        <v>11671</v>
      </c>
      <c r="E24" s="720">
        <f t="shared" ref="E24:K24" si="3">SUM(E21:E23)</f>
        <v>50000</v>
      </c>
      <c r="F24" s="720">
        <f t="shared" si="3"/>
        <v>50000</v>
      </c>
      <c r="G24" s="720">
        <f t="shared" si="3"/>
        <v>86100</v>
      </c>
      <c r="H24" s="720">
        <f t="shared" si="3"/>
        <v>16971.140799999997</v>
      </c>
      <c r="I24" s="720">
        <f t="shared" si="3"/>
        <v>15424</v>
      </c>
      <c r="J24" s="720">
        <f t="shared" si="3"/>
        <v>10741</v>
      </c>
      <c r="K24" s="720">
        <f t="shared" si="3"/>
        <v>56041</v>
      </c>
      <c r="L24" s="858">
        <f t="shared" si="0"/>
        <v>0.19166324655163183</v>
      </c>
      <c r="M24" s="705">
        <f>SUM(M21:M23)</f>
        <v>0</v>
      </c>
      <c r="N24" s="705">
        <f>SUM(N21:N23)</f>
        <v>0</v>
      </c>
      <c r="P24" s="723"/>
      <c r="Q24" s="723"/>
      <c r="R24" s="723"/>
    </row>
    <row r="25" spans="2:18">
      <c r="B25" s="1087"/>
      <c r="C25" s="698" t="s">
        <v>74</v>
      </c>
      <c r="D25" s="701">
        <v>29069</v>
      </c>
      <c r="E25" s="704">
        <v>73000</v>
      </c>
      <c r="F25" s="734">
        <v>74172.13</v>
      </c>
      <c r="G25" s="703">
        <v>162840</v>
      </c>
      <c r="H25" s="702">
        <v>29838</v>
      </c>
      <c r="I25" s="701">
        <v>22241</v>
      </c>
      <c r="J25" s="701">
        <v>25225</v>
      </c>
      <c r="K25" s="701">
        <v>51888</v>
      </c>
      <c r="L25" s="858">
        <f t="shared" si="0"/>
        <v>0.4861432315757015</v>
      </c>
      <c r="M25" s="698"/>
      <c r="N25" s="698"/>
    </row>
    <row r="26" spans="2:18" ht="3.75" customHeight="1">
      <c r="B26" s="697"/>
      <c r="C26" s="697"/>
      <c r="D26" s="723"/>
      <c r="E26" s="723"/>
      <c r="F26" s="723"/>
      <c r="G26" s="723"/>
      <c r="H26" s="723"/>
      <c r="I26" s="723"/>
      <c r="J26" s="723"/>
      <c r="K26" s="723"/>
      <c r="L26" s="857"/>
    </row>
    <row r="27" spans="2:18">
      <c r="B27" s="1087" t="s">
        <v>1</v>
      </c>
      <c r="C27" s="698" t="s">
        <v>103</v>
      </c>
      <c r="D27" s="721">
        <v>0</v>
      </c>
      <c r="E27" s="723">
        <v>17033</v>
      </c>
      <c r="F27" s="733">
        <v>13626.341373525433</v>
      </c>
      <c r="G27" s="699">
        <v>16173</v>
      </c>
      <c r="H27" s="700">
        <v>4243.39984</v>
      </c>
      <c r="I27" s="721">
        <v>5400.4233200000008</v>
      </c>
      <c r="J27" s="721">
        <v>4873</v>
      </c>
      <c r="K27" s="699">
        <v>10863</v>
      </c>
      <c r="L27" s="856">
        <f t="shared" si="0"/>
        <v>0.44858694651569547</v>
      </c>
      <c r="M27" s="698"/>
      <c r="N27" s="698"/>
      <c r="P27" s="723"/>
      <c r="Q27" s="723"/>
    </row>
    <row r="28" spans="2:18" ht="15" hidden="1" customHeight="1">
      <c r="B28" s="1087"/>
      <c r="C28" s="698" t="s">
        <v>73</v>
      </c>
      <c r="D28" s="721">
        <v>0</v>
      </c>
      <c r="E28" s="699"/>
      <c r="F28" s="733"/>
      <c r="G28" s="699"/>
      <c r="H28" s="700">
        <v>0</v>
      </c>
      <c r="I28" s="721">
        <v>0</v>
      </c>
      <c r="J28" s="721">
        <v>0</v>
      </c>
      <c r="K28" s="699"/>
      <c r="L28" s="860" t="e">
        <f t="shared" si="0"/>
        <v>#DIV/0!</v>
      </c>
      <c r="M28" s="698"/>
      <c r="N28" s="698"/>
      <c r="P28" s="723"/>
      <c r="Q28" s="723"/>
    </row>
    <row r="29" spans="2:18">
      <c r="B29" s="1087"/>
      <c r="C29" s="719" t="s">
        <v>102</v>
      </c>
      <c r="D29" s="722">
        <f>+D27</f>
        <v>0</v>
      </c>
      <c r="E29" s="722">
        <f t="shared" ref="E29:K29" si="4">+E27</f>
        <v>17033</v>
      </c>
      <c r="F29" s="722">
        <f t="shared" si="4"/>
        <v>13626.341373525433</v>
      </c>
      <c r="G29" s="722">
        <f t="shared" si="4"/>
        <v>16173</v>
      </c>
      <c r="H29" s="722">
        <f t="shared" si="4"/>
        <v>4243.39984</v>
      </c>
      <c r="I29" s="722">
        <f t="shared" si="4"/>
        <v>5400.4233200000008</v>
      </c>
      <c r="J29" s="722">
        <f t="shared" si="4"/>
        <v>4873</v>
      </c>
      <c r="K29" s="722">
        <f t="shared" si="4"/>
        <v>10863</v>
      </c>
      <c r="L29" s="856">
        <f t="shared" si="0"/>
        <v>0.44858694651569547</v>
      </c>
      <c r="M29" s="699">
        <f>SUM(M27:M28)</f>
        <v>0</v>
      </c>
      <c r="N29" s="699">
        <f>SUM(N27:N28)</f>
        <v>0</v>
      </c>
      <c r="P29" s="723"/>
      <c r="Q29" s="723"/>
    </row>
    <row r="30" spans="2:18">
      <c r="B30" s="1087"/>
      <c r="C30" s="698" t="s">
        <v>74</v>
      </c>
      <c r="D30" s="721">
        <v>0</v>
      </c>
      <c r="E30" s="723">
        <v>16673</v>
      </c>
      <c r="F30" s="861">
        <v>13218.375</v>
      </c>
      <c r="G30" s="721">
        <v>43114</v>
      </c>
      <c r="H30" s="721">
        <v>4845</v>
      </c>
      <c r="I30" s="721">
        <v>5671.9016899999997</v>
      </c>
      <c r="J30" s="699">
        <v>7283</v>
      </c>
      <c r="K30" s="699">
        <v>10880</v>
      </c>
      <c r="L30" s="856">
        <f t="shared" si="0"/>
        <v>0.66939338235294121</v>
      </c>
      <c r="M30" s="698"/>
      <c r="N30" s="698"/>
    </row>
    <row r="31" spans="2:18" ht="4.5" customHeight="1">
      <c r="B31" s="697"/>
      <c r="C31" s="697"/>
      <c r="D31" s="723"/>
      <c r="E31" s="723"/>
      <c r="F31" s="862"/>
      <c r="G31" s="723"/>
      <c r="H31" s="723"/>
      <c r="I31" s="723"/>
      <c r="J31" s="723"/>
      <c r="K31" s="723"/>
      <c r="L31" s="857"/>
    </row>
    <row r="32" spans="2:18">
      <c r="B32" s="1087" t="s">
        <v>99</v>
      </c>
      <c r="C32" s="698" t="s">
        <v>103</v>
      </c>
      <c r="D32" s="695">
        <v>84.991</v>
      </c>
      <c r="E32" s="699">
        <v>5313</v>
      </c>
      <c r="F32" s="733">
        <v>1617</v>
      </c>
      <c r="G32" s="695">
        <v>6930</v>
      </c>
      <c r="H32" s="695">
        <v>0</v>
      </c>
      <c r="I32" s="695">
        <v>0</v>
      </c>
      <c r="J32" s="695">
        <v>84.911000000000001</v>
      </c>
      <c r="K32" s="699">
        <v>3360</v>
      </c>
      <c r="L32" s="858">
        <f t="shared" si="0"/>
        <v>2.5271130952380951E-2</v>
      </c>
      <c r="M32" s="698"/>
      <c r="N32" s="698"/>
      <c r="P32" s="723"/>
      <c r="Q32" s="723"/>
    </row>
    <row r="33" spans="2:17" ht="15" hidden="1" customHeight="1">
      <c r="B33" s="1087"/>
      <c r="C33" s="698" t="s">
        <v>73</v>
      </c>
      <c r="D33" s="695">
        <v>0</v>
      </c>
      <c r="E33" s="699"/>
      <c r="F33" s="733"/>
      <c r="G33" s="695"/>
      <c r="H33" s="695">
        <v>0</v>
      </c>
      <c r="I33" s="695">
        <v>0</v>
      </c>
      <c r="J33" s="695">
        <v>0</v>
      </c>
      <c r="K33" s="699"/>
      <c r="L33" s="858" t="e">
        <f t="shared" si="0"/>
        <v>#DIV/0!</v>
      </c>
      <c r="M33" s="698"/>
      <c r="N33" s="698"/>
      <c r="P33" s="723"/>
      <c r="Q33" s="723"/>
    </row>
    <row r="34" spans="2:17">
      <c r="B34" s="1087"/>
      <c r="C34" s="719" t="s">
        <v>102</v>
      </c>
      <c r="D34" s="724">
        <f>+D32</f>
        <v>84.991</v>
      </c>
      <c r="E34" s="724">
        <f t="shared" ref="E34:K34" si="5">+E32</f>
        <v>5313</v>
      </c>
      <c r="F34" s="724">
        <f t="shared" si="5"/>
        <v>1617</v>
      </c>
      <c r="G34" s="724">
        <f t="shared" si="5"/>
        <v>6930</v>
      </c>
      <c r="H34" s="724">
        <f t="shared" si="5"/>
        <v>0</v>
      </c>
      <c r="I34" s="724">
        <f t="shared" si="5"/>
        <v>0</v>
      </c>
      <c r="J34" s="724">
        <f t="shared" si="5"/>
        <v>84.911000000000001</v>
      </c>
      <c r="K34" s="724">
        <f t="shared" si="5"/>
        <v>3360</v>
      </c>
      <c r="L34" s="858">
        <f t="shared" si="0"/>
        <v>2.5271130952380951E-2</v>
      </c>
      <c r="M34" s="699">
        <f>SUM(M32:M33)</f>
        <v>0</v>
      </c>
      <c r="N34" s="699">
        <f>SUM(N32:N33)</f>
        <v>0</v>
      </c>
      <c r="P34" s="723"/>
      <c r="Q34" s="723"/>
    </row>
    <row r="35" spans="2:17">
      <c r="B35" s="1087"/>
      <c r="C35" s="698" t="s">
        <v>74</v>
      </c>
      <c r="D35" s="695">
        <v>15393.022999999999</v>
      </c>
      <c r="E35" s="695">
        <v>31558</v>
      </c>
      <c r="F35" s="736">
        <v>29000</v>
      </c>
      <c r="G35" s="695">
        <v>30540</v>
      </c>
      <c r="H35" s="695">
        <v>7820.8359999999993</v>
      </c>
      <c r="I35" s="695">
        <v>9439.6249999999982</v>
      </c>
      <c r="J35" s="695">
        <v>13774.234</v>
      </c>
      <c r="K35" s="699">
        <v>37500</v>
      </c>
      <c r="L35" s="858">
        <f t="shared" si="0"/>
        <v>0.36731290666666666</v>
      </c>
      <c r="M35" s="698"/>
      <c r="N35" s="698"/>
      <c r="P35" s="723"/>
      <c r="Q35" s="723"/>
    </row>
    <row r="36" spans="2:17" ht="3.75" customHeight="1">
      <c r="B36" s="697"/>
      <c r="C36" s="697"/>
      <c r="D36" s="723"/>
      <c r="E36" s="723"/>
      <c r="F36" s="723"/>
      <c r="G36" s="723"/>
      <c r="H36" s="723"/>
      <c r="I36" s="723"/>
      <c r="J36" s="723"/>
      <c r="K36" s="723"/>
      <c r="L36" s="857"/>
    </row>
    <row r="37" spans="2:17">
      <c r="B37" s="1087" t="s">
        <v>75</v>
      </c>
      <c r="C37" s="696" t="s">
        <v>101</v>
      </c>
      <c r="D37" s="695">
        <f>+D34+D29+D24+D18+D12</f>
        <v>172258.99100000001</v>
      </c>
      <c r="E37" s="695">
        <f t="shared" ref="E37:K38" si="6">+E34+E29+E24+E18+E12</f>
        <v>241346</v>
      </c>
      <c r="F37" s="695">
        <f t="shared" si="6"/>
        <v>228495.34137352544</v>
      </c>
      <c r="G37" s="695">
        <f t="shared" si="6"/>
        <v>250683</v>
      </c>
      <c r="H37" s="695">
        <f t="shared" si="6"/>
        <v>89223.610557387001</v>
      </c>
      <c r="I37" s="695">
        <f t="shared" si="6"/>
        <v>85780.633803557168</v>
      </c>
      <c r="J37" s="695">
        <f t="shared" si="6"/>
        <v>110974.08200642586</v>
      </c>
      <c r="K37" s="695">
        <f t="shared" si="6"/>
        <v>256251.236</v>
      </c>
      <c r="L37" s="858">
        <f t="shared" si="0"/>
        <v>0.43306749945364498</v>
      </c>
      <c r="M37" s="695">
        <f>M29+M24+M18+M12</f>
        <v>0</v>
      </c>
      <c r="N37" s="695">
        <f>N29+N24+N18+N12</f>
        <v>0</v>
      </c>
      <c r="P37" s="723"/>
    </row>
    <row r="38" spans="2:17">
      <c r="B38" s="1087"/>
      <c r="C38" s="696" t="s">
        <v>76</v>
      </c>
      <c r="D38" s="695">
        <f>+D35+D30+D25+D19+D13</f>
        <v>396151.24266004778</v>
      </c>
      <c r="E38" s="695">
        <f t="shared" si="6"/>
        <v>751231</v>
      </c>
      <c r="F38" s="695">
        <f t="shared" si="6"/>
        <v>797197.505</v>
      </c>
      <c r="G38" s="695">
        <f t="shared" si="6"/>
        <v>648584</v>
      </c>
      <c r="H38" s="695">
        <f t="shared" si="6"/>
        <v>219570.83846838615</v>
      </c>
      <c r="I38" s="695">
        <f t="shared" si="6"/>
        <v>209455.1534907998</v>
      </c>
      <c r="J38" s="695">
        <f t="shared" si="6"/>
        <v>381445.3389141424</v>
      </c>
      <c r="K38" s="695">
        <f t="shared" si="6"/>
        <v>641966.14130000002</v>
      </c>
      <c r="L38" s="856">
        <f t="shared" si="0"/>
        <v>0.5941829551036828</v>
      </c>
      <c r="M38" s="695">
        <f>M30+M25+M19+M13</f>
        <v>0</v>
      </c>
      <c r="N38" s="695">
        <f>N30+N25+N19+N13</f>
        <v>0</v>
      </c>
    </row>
    <row r="39" spans="2:17" ht="5.25" customHeight="1"/>
    <row r="40" spans="2:17" ht="5.25" customHeight="1">
      <c r="B40" s="694"/>
      <c r="C40" s="694"/>
      <c r="D40" s="694"/>
      <c r="E40" s="694"/>
      <c r="F40" s="694"/>
      <c r="G40" s="694"/>
      <c r="H40" s="694"/>
      <c r="I40" s="694"/>
      <c r="J40" s="694"/>
      <c r="K40" s="694"/>
      <c r="L40" s="694"/>
      <c r="M40" s="694"/>
      <c r="N40" s="694"/>
    </row>
    <row r="41" spans="2:17" ht="24.75" customHeight="1">
      <c r="B41" s="1097"/>
      <c r="C41" s="1097"/>
      <c r="D41" s="1097"/>
      <c r="E41" s="1097"/>
      <c r="F41" s="1097"/>
      <c r="G41" s="1097"/>
      <c r="H41" s="1097"/>
      <c r="I41" s="1097"/>
      <c r="J41" s="1097"/>
      <c r="K41" s="1097"/>
      <c r="L41" s="1097"/>
    </row>
    <row r="42" spans="2:17">
      <c r="B42" s="1097"/>
      <c r="C42" s="1097"/>
      <c r="D42" s="1097"/>
      <c r="E42" s="1097"/>
      <c r="F42" s="1097"/>
      <c r="G42" s="1097"/>
      <c r="H42" s="1097"/>
      <c r="I42" s="1097"/>
      <c r="J42" s="1097"/>
      <c r="K42" s="1097"/>
      <c r="L42" s="1097"/>
    </row>
    <row r="43" spans="2:17" ht="21" customHeight="1">
      <c r="B43" s="1097"/>
      <c r="C43" s="1097"/>
      <c r="D43" s="1097"/>
      <c r="E43" s="1097"/>
      <c r="F43" s="1097"/>
      <c r="G43" s="1097"/>
      <c r="H43" s="1097"/>
      <c r="I43" s="1097"/>
      <c r="J43" s="1097"/>
      <c r="K43" s="1097"/>
      <c r="L43" s="1097"/>
    </row>
    <row r="44" spans="2:17" s="661" customFormat="1" ht="9.75" customHeight="1"/>
    <row r="45" spans="2:17" ht="17.399999999999999">
      <c r="B45" s="678"/>
      <c r="C45" s="678"/>
      <c r="D45" s="678"/>
      <c r="E45" s="1098"/>
      <c r="F45" s="1098"/>
      <c r="G45" s="1098"/>
      <c r="H45" s="1098"/>
      <c r="I45" s="1098"/>
      <c r="J45" s="1098"/>
      <c r="K45" s="678"/>
      <c r="L45" s="678"/>
      <c r="M45" s="678"/>
      <c r="N45" s="678"/>
    </row>
    <row r="46" spans="2:17" ht="15.6">
      <c r="B46" s="678"/>
      <c r="C46" s="678"/>
      <c r="D46" s="678"/>
      <c r="E46" s="1099"/>
      <c r="F46" s="1099"/>
      <c r="G46" s="1099"/>
      <c r="H46" s="1099"/>
      <c r="I46" s="1099"/>
      <c r="J46" s="1099"/>
      <c r="K46" s="693"/>
      <c r="L46" s="693"/>
      <c r="M46" s="678"/>
      <c r="N46" s="678"/>
    </row>
    <row r="47" spans="2:17" ht="15" customHeight="1">
      <c r="B47" s="678"/>
      <c r="C47" s="678"/>
      <c r="D47" s="678"/>
      <c r="E47" s="693"/>
      <c r="F47" s="693"/>
      <c r="G47" s="693"/>
      <c r="H47" s="693"/>
      <c r="I47" s="693"/>
      <c r="J47" s="693"/>
      <c r="K47" s="693"/>
      <c r="L47" s="693"/>
      <c r="M47" s="853"/>
      <c r="N47" s="853"/>
    </row>
    <row r="48" spans="2:17">
      <c r="B48" s="678"/>
      <c r="C48" s="678"/>
      <c r="D48" s="678"/>
      <c r="E48" s="1100"/>
      <c r="F48" s="854"/>
      <c r="G48" s="1100"/>
      <c r="H48" s="1100"/>
      <c r="I48" s="1100"/>
      <c r="J48" s="1100"/>
      <c r="K48" s="678"/>
      <c r="L48" s="678"/>
      <c r="M48" s="1099"/>
      <c r="N48" s="1099"/>
    </row>
    <row r="49" spans="2:14">
      <c r="B49" s="678"/>
      <c r="C49" s="678"/>
      <c r="D49" s="678"/>
      <c r="E49" s="1100"/>
      <c r="F49" s="854"/>
      <c r="G49" s="1100"/>
      <c r="H49" s="1100"/>
      <c r="I49" s="1100"/>
      <c r="J49" s="1100"/>
      <c r="K49" s="692"/>
      <c r="L49" s="692"/>
      <c r="M49" s="692"/>
      <c r="N49" s="692"/>
    </row>
    <row r="50" spans="2:14">
      <c r="B50" s="678"/>
      <c r="C50" s="678"/>
      <c r="D50" s="678"/>
      <c r="E50" s="678"/>
      <c r="F50" s="678"/>
      <c r="G50" s="678"/>
      <c r="H50" s="678"/>
      <c r="I50" s="678"/>
      <c r="J50" s="678"/>
      <c r="K50" s="678"/>
      <c r="L50" s="678"/>
      <c r="M50" s="678"/>
      <c r="N50" s="678"/>
    </row>
    <row r="51" spans="2:14" ht="15.6">
      <c r="B51" s="1096"/>
      <c r="C51" s="681"/>
      <c r="D51" s="681"/>
      <c r="E51" s="690"/>
      <c r="F51" s="690"/>
      <c r="G51" s="689"/>
      <c r="H51" s="688"/>
      <c r="I51" s="691"/>
      <c r="J51" s="691"/>
      <c r="K51" s="691"/>
      <c r="L51" s="691"/>
      <c r="M51" s="688"/>
      <c r="N51" s="691"/>
    </row>
    <row r="52" spans="2:14" ht="15.6">
      <c r="B52" s="1096"/>
      <c r="C52" s="681"/>
      <c r="D52" s="681"/>
      <c r="E52" s="690"/>
      <c r="F52" s="690"/>
      <c r="G52" s="689"/>
      <c r="H52" s="688"/>
      <c r="I52" s="691"/>
      <c r="J52" s="691"/>
      <c r="K52" s="691"/>
      <c r="L52" s="691"/>
      <c r="M52" s="688"/>
      <c r="N52" s="691"/>
    </row>
    <row r="53" spans="2:14" ht="15.6">
      <c r="B53" s="1096"/>
      <c r="C53" s="681"/>
      <c r="D53" s="681"/>
      <c r="E53" s="690"/>
      <c r="F53" s="690"/>
      <c r="G53" s="689"/>
      <c r="H53" s="688"/>
      <c r="I53" s="687"/>
      <c r="J53" s="687"/>
      <c r="K53" s="687"/>
      <c r="L53" s="687"/>
      <c r="M53" s="688"/>
      <c r="N53" s="687"/>
    </row>
    <row r="54" spans="2:14" ht="15.6">
      <c r="B54" s="1096"/>
      <c r="C54" s="681"/>
      <c r="D54" s="681"/>
      <c r="E54" s="686"/>
      <c r="F54" s="686"/>
      <c r="G54" s="686"/>
      <c r="H54" s="686"/>
      <c r="I54" s="686"/>
      <c r="J54" s="686"/>
      <c r="K54" s="686"/>
      <c r="L54" s="686"/>
      <c r="M54" s="686"/>
      <c r="N54" s="686"/>
    </row>
    <row r="55" spans="2:14" ht="15.6">
      <c r="B55" s="1096"/>
      <c r="C55" s="681"/>
      <c r="D55" s="681"/>
      <c r="E55" s="685"/>
      <c r="F55" s="685"/>
      <c r="G55" s="684"/>
      <c r="H55" s="683"/>
      <c r="I55" s="682"/>
      <c r="J55" s="682"/>
      <c r="K55" s="682"/>
      <c r="L55" s="682"/>
      <c r="M55" s="683"/>
      <c r="N55" s="682"/>
    </row>
    <row r="56" spans="2:14" ht="15.6">
      <c r="B56" s="852"/>
      <c r="C56" s="681"/>
      <c r="D56" s="681"/>
      <c r="E56" s="678"/>
      <c r="F56" s="678"/>
      <c r="G56" s="678"/>
      <c r="H56" s="678"/>
      <c r="I56" s="678"/>
      <c r="J56" s="678"/>
      <c r="K56" s="678"/>
      <c r="L56" s="678"/>
      <c r="M56" s="678"/>
      <c r="N56" s="678"/>
    </row>
    <row r="57" spans="2:14" ht="15.6">
      <c r="B57" s="1096"/>
      <c r="C57" s="681"/>
      <c r="D57" s="681"/>
      <c r="E57" s="690"/>
      <c r="F57" s="690"/>
      <c r="G57" s="689"/>
      <c r="H57" s="688"/>
      <c r="I57" s="691"/>
      <c r="J57" s="691"/>
      <c r="K57" s="691"/>
      <c r="L57" s="691"/>
      <c r="M57" s="688"/>
      <c r="N57" s="691"/>
    </row>
    <row r="58" spans="2:14" ht="15.6">
      <c r="B58" s="1096"/>
      <c r="C58" s="681"/>
      <c r="D58" s="681"/>
      <c r="E58" s="690"/>
      <c r="F58" s="690"/>
      <c r="G58" s="689"/>
      <c r="H58" s="688"/>
      <c r="I58" s="691"/>
      <c r="J58" s="691"/>
      <c r="K58" s="691"/>
      <c r="L58" s="691"/>
      <c r="M58" s="688"/>
      <c r="N58" s="691"/>
    </row>
    <row r="59" spans="2:14" ht="15.6">
      <c r="B59" s="1096"/>
      <c r="C59" s="681"/>
      <c r="D59" s="681"/>
      <c r="E59" s="690"/>
      <c r="F59" s="690"/>
      <c r="G59" s="689"/>
      <c r="H59" s="688"/>
      <c r="I59" s="687"/>
      <c r="J59" s="687"/>
      <c r="K59" s="687"/>
      <c r="L59" s="687"/>
      <c r="M59" s="688"/>
      <c r="N59" s="687"/>
    </row>
    <row r="60" spans="2:14" ht="15.6">
      <c r="B60" s="1096"/>
      <c r="C60" s="681"/>
      <c r="D60" s="681"/>
      <c r="E60" s="686"/>
      <c r="F60" s="686"/>
      <c r="G60" s="686"/>
      <c r="H60" s="686"/>
      <c r="I60" s="686"/>
      <c r="J60" s="686"/>
      <c r="K60" s="686"/>
      <c r="L60" s="686"/>
      <c r="M60" s="686"/>
      <c r="N60" s="686"/>
    </row>
    <row r="61" spans="2:14" ht="15.6">
      <c r="B61" s="1096"/>
      <c r="C61" s="681"/>
      <c r="D61" s="681"/>
      <c r="E61" s="685"/>
      <c r="F61" s="685"/>
      <c r="G61" s="684"/>
      <c r="H61" s="683"/>
      <c r="I61" s="682"/>
      <c r="J61" s="682"/>
      <c r="K61" s="682"/>
      <c r="L61" s="682"/>
      <c r="M61" s="683"/>
      <c r="N61" s="682"/>
    </row>
    <row r="62" spans="2:14" ht="15.6">
      <c r="B62" s="852"/>
      <c r="C62" s="681"/>
      <c r="D62" s="681"/>
      <c r="E62" s="678"/>
      <c r="F62" s="678"/>
      <c r="G62" s="678"/>
      <c r="H62" s="678"/>
      <c r="I62" s="678"/>
      <c r="J62" s="678"/>
      <c r="K62" s="678"/>
      <c r="L62" s="678"/>
      <c r="M62" s="678"/>
      <c r="N62" s="678"/>
    </row>
    <row r="63" spans="2:14" ht="15.6">
      <c r="B63" s="1096"/>
      <c r="C63" s="681"/>
      <c r="D63" s="681"/>
      <c r="E63" s="690"/>
      <c r="F63" s="690"/>
      <c r="G63" s="689"/>
      <c r="H63" s="688"/>
      <c r="I63" s="691"/>
      <c r="J63" s="691"/>
      <c r="K63" s="681"/>
      <c r="L63" s="681"/>
      <c r="M63" s="681"/>
      <c r="N63" s="681"/>
    </row>
    <row r="64" spans="2:14" ht="15.6">
      <c r="B64" s="1096"/>
      <c r="C64" s="681"/>
      <c r="D64" s="681"/>
      <c r="E64" s="690"/>
      <c r="F64" s="690"/>
      <c r="G64" s="689"/>
      <c r="H64" s="688"/>
      <c r="I64" s="691"/>
      <c r="J64" s="691"/>
      <c r="K64" s="681"/>
      <c r="L64" s="681"/>
      <c r="M64" s="681"/>
      <c r="N64" s="681"/>
    </row>
    <row r="65" spans="2:14" ht="15.6">
      <c r="B65" s="1096"/>
      <c r="C65" s="681"/>
      <c r="D65" s="681"/>
      <c r="E65" s="690"/>
      <c r="F65" s="690"/>
      <c r="G65" s="689"/>
      <c r="H65" s="688"/>
      <c r="I65" s="687"/>
      <c r="J65" s="687"/>
      <c r="K65" s="681"/>
      <c r="L65" s="681"/>
      <c r="M65" s="681"/>
      <c r="N65" s="681"/>
    </row>
    <row r="66" spans="2:14" ht="15.6">
      <c r="B66" s="1096"/>
      <c r="C66" s="681"/>
      <c r="D66" s="681"/>
      <c r="E66" s="686"/>
      <c r="F66" s="686"/>
      <c r="G66" s="686"/>
      <c r="H66" s="686"/>
      <c r="I66" s="686"/>
      <c r="J66" s="686"/>
      <c r="K66" s="681"/>
      <c r="L66" s="681"/>
      <c r="M66" s="681"/>
      <c r="N66" s="681"/>
    </row>
    <row r="67" spans="2:14" ht="15.6">
      <c r="B67" s="1096"/>
      <c r="C67" s="681"/>
      <c r="D67" s="681"/>
      <c r="E67" s="685"/>
      <c r="F67" s="685"/>
      <c r="G67" s="684"/>
      <c r="H67" s="683"/>
      <c r="I67" s="682"/>
      <c r="J67" s="682"/>
      <c r="K67" s="681"/>
      <c r="L67" s="681"/>
      <c r="M67" s="681"/>
      <c r="N67" s="681"/>
    </row>
    <row r="68" spans="2:14" ht="15.6">
      <c r="B68" s="681"/>
      <c r="C68" s="681"/>
      <c r="D68" s="681"/>
      <c r="E68" s="678"/>
      <c r="F68" s="678"/>
      <c r="G68" s="678"/>
      <c r="H68" s="678"/>
      <c r="I68" s="678"/>
      <c r="J68" s="678"/>
      <c r="K68" s="678"/>
      <c r="L68" s="678"/>
      <c r="M68" s="678"/>
      <c r="N68" s="678"/>
    </row>
    <row r="69" spans="2:14" ht="15.6">
      <c r="B69" s="1096"/>
      <c r="C69" s="681"/>
      <c r="D69" s="681"/>
      <c r="E69" s="681"/>
      <c r="F69" s="681"/>
      <c r="G69" s="681"/>
      <c r="H69" s="681"/>
      <c r="I69" s="681"/>
      <c r="J69" s="681"/>
      <c r="K69" s="681"/>
      <c r="L69" s="681"/>
      <c r="M69" s="681"/>
      <c r="N69" s="681"/>
    </row>
    <row r="70" spans="2:14" ht="15.6">
      <c r="B70" s="1096"/>
      <c r="C70" s="681"/>
      <c r="D70" s="681"/>
      <c r="E70" s="681"/>
      <c r="F70" s="681"/>
      <c r="G70" s="681"/>
      <c r="H70" s="681"/>
      <c r="I70" s="681"/>
      <c r="J70" s="681"/>
      <c r="K70" s="681"/>
      <c r="L70" s="681"/>
      <c r="M70" s="681"/>
      <c r="N70" s="681"/>
    </row>
    <row r="71" spans="2:14" ht="15.6">
      <c r="B71" s="1096"/>
      <c r="C71" s="681"/>
      <c r="D71" s="681"/>
      <c r="E71" s="681"/>
      <c r="F71" s="681"/>
      <c r="G71" s="681"/>
      <c r="H71" s="681"/>
      <c r="I71" s="681"/>
      <c r="J71" s="681"/>
      <c r="K71" s="681"/>
      <c r="L71" s="681"/>
      <c r="M71" s="681"/>
      <c r="N71" s="681"/>
    </row>
    <row r="72" spans="2:14" ht="15.6">
      <c r="B72" s="1096"/>
      <c r="C72" s="681"/>
      <c r="D72" s="681"/>
      <c r="E72" s="681"/>
      <c r="F72" s="681"/>
      <c r="G72" s="681"/>
      <c r="H72" s="681"/>
      <c r="I72" s="681"/>
      <c r="J72" s="681"/>
      <c r="K72" s="681"/>
      <c r="L72" s="681"/>
      <c r="M72" s="681"/>
      <c r="N72" s="681"/>
    </row>
    <row r="73" spans="2:14" ht="15.6">
      <c r="B73" s="681"/>
      <c r="C73" s="681"/>
      <c r="D73" s="681"/>
      <c r="E73" s="678"/>
      <c r="F73" s="678"/>
      <c r="G73" s="678"/>
      <c r="H73" s="678"/>
      <c r="I73" s="678"/>
      <c r="J73" s="678"/>
      <c r="K73" s="678"/>
      <c r="L73" s="678"/>
      <c r="M73" s="678"/>
      <c r="N73" s="678"/>
    </row>
    <row r="74" spans="2:14" ht="15.6">
      <c r="B74" s="1096"/>
      <c r="C74" s="679"/>
      <c r="D74" s="679"/>
      <c r="E74" s="680"/>
      <c r="F74" s="680"/>
      <c r="G74" s="680"/>
      <c r="H74" s="680"/>
      <c r="I74" s="680"/>
      <c r="J74" s="680"/>
      <c r="K74" s="679"/>
      <c r="L74" s="679"/>
      <c r="M74" s="679"/>
      <c r="N74" s="679"/>
    </row>
    <row r="75" spans="2:14" ht="15.6">
      <c r="B75" s="1096"/>
      <c r="C75" s="679"/>
      <c r="D75" s="679"/>
      <c r="E75" s="680"/>
      <c r="F75" s="680"/>
      <c r="G75" s="680"/>
      <c r="H75" s="680"/>
      <c r="I75" s="680"/>
      <c r="J75" s="680"/>
      <c r="K75" s="679"/>
      <c r="L75" s="679"/>
      <c r="M75" s="679"/>
      <c r="N75" s="679"/>
    </row>
    <row r="76" spans="2:14">
      <c r="B76" s="678"/>
      <c r="C76" s="678"/>
      <c r="D76" s="678"/>
      <c r="E76" s="678"/>
      <c r="F76" s="678"/>
      <c r="G76" s="678"/>
      <c r="H76" s="678"/>
      <c r="I76" s="678"/>
      <c r="J76" s="678"/>
      <c r="K76" s="678"/>
      <c r="L76" s="678"/>
      <c r="M76" s="678"/>
      <c r="N76" s="678"/>
    </row>
    <row r="77" spans="2:14">
      <c r="B77" s="678"/>
      <c r="C77" s="678"/>
      <c r="D77" s="678"/>
      <c r="E77" s="678"/>
      <c r="F77" s="678"/>
      <c r="G77" s="678"/>
      <c r="H77" s="678"/>
      <c r="I77" s="678"/>
      <c r="J77" s="678"/>
      <c r="K77" s="678"/>
      <c r="L77" s="678"/>
      <c r="M77" s="678"/>
      <c r="N77" s="678"/>
    </row>
    <row r="78" spans="2:14">
      <c r="B78" s="678"/>
      <c r="C78" s="678"/>
      <c r="D78" s="678"/>
      <c r="E78" s="678"/>
      <c r="F78" s="678"/>
      <c r="G78" s="678"/>
      <c r="H78" s="678"/>
      <c r="I78" s="678"/>
      <c r="J78" s="678"/>
      <c r="K78" s="678"/>
      <c r="L78" s="678"/>
      <c r="M78" s="678"/>
      <c r="N78" s="678"/>
    </row>
    <row r="84" ht="6.75" customHeight="1"/>
    <row r="132" spans="1:12" ht="10.5" customHeight="1"/>
    <row r="133" spans="1:12" ht="15.75" customHeight="1">
      <c r="A133" s="737"/>
      <c r="B133" s="737"/>
      <c r="C133" s="737"/>
      <c r="D133" s="737"/>
      <c r="E133" s="737"/>
      <c r="F133" s="737"/>
      <c r="G133" s="737"/>
      <c r="H133" s="737"/>
      <c r="I133" s="737"/>
      <c r="J133" s="737"/>
      <c r="K133" s="737"/>
      <c r="L133" s="737"/>
    </row>
    <row r="134" spans="1:12">
      <c r="A134" s="737"/>
      <c r="B134" s="737"/>
      <c r="C134" s="737"/>
      <c r="D134" s="737"/>
      <c r="E134" s="737"/>
      <c r="F134" s="737"/>
      <c r="G134" s="737"/>
      <c r="H134" s="737"/>
      <c r="I134" s="737"/>
      <c r="J134" s="737"/>
      <c r="K134" s="737"/>
      <c r="L134" s="737"/>
    </row>
    <row r="135" spans="1:12">
      <c r="A135" s="737"/>
      <c r="B135" s="737"/>
      <c r="C135" s="737"/>
      <c r="D135" s="737"/>
      <c r="E135" s="737"/>
      <c r="F135" s="737"/>
      <c r="G135" s="737"/>
      <c r="H135" s="737"/>
      <c r="I135" s="737"/>
      <c r="J135" s="737"/>
      <c r="K135" s="737"/>
      <c r="L135" s="737"/>
    </row>
    <row r="136" spans="1:12">
      <c r="A136" s="737"/>
      <c r="B136" s="737"/>
      <c r="C136" s="737"/>
      <c r="D136" s="737"/>
      <c r="E136" s="737"/>
      <c r="F136" s="737"/>
      <c r="G136" s="737"/>
      <c r="H136" s="737"/>
      <c r="I136" s="737"/>
      <c r="J136" s="737"/>
      <c r="K136" s="737"/>
      <c r="L136" s="737"/>
    </row>
    <row r="137" spans="1:12">
      <c r="A137" s="737"/>
      <c r="B137" s="737"/>
      <c r="C137" s="737"/>
      <c r="D137" s="737"/>
      <c r="E137" s="737"/>
      <c r="F137" s="737"/>
      <c r="G137" s="737"/>
      <c r="H137" s="737"/>
      <c r="I137" s="737"/>
      <c r="J137" s="737"/>
      <c r="K137" s="737"/>
      <c r="L137" s="737"/>
    </row>
    <row r="138" spans="1:12">
      <c r="A138" s="737"/>
      <c r="B138" s="737"/>
      <c r="C138" s="737"/>
      <c r="D138" s="737"/>
      <c r="E138" s="737"/>
      <c r="F138" s="737"/>
      <c r="G138" s="737"/>
      <c r="H138" s="737"/>
      <c r="I138" s="737"/>
      <c r="J138" s="737"/>
      <c r="K138" s="737"/>
      <c r="L138" s="737"/>
    </row>
    <row r="139" spans="1:12">
      <c r="A139" s="737"/>
      <c r="B139" s="737"/>
      <c r="C139" s="737"/>
      <c r="D139" s="737"/>
      <c r="E139" s="737"/>
      <c r="F139" s="737"/>
      <c r="G139" s="737"/>
      <c r="H139" s="737"/>
      <c r="I139" s="737"/>
      <c r="J139" s="737"/>
      <c r="K139" s="737"/>
      <c r="L139" s="737"/>
    </row>
  </sheetData>
  <mergeCells count="32">
    <mergeCell ref="M48:N48"/>
    <mergeCell ref="B51:B55"/>
    <mergeCell ref="B57:B61"/>
    <mergeCell ref="B63:B67"/>
    <mergeCell ref="B69:B72"/>
    <mergeCell ref="B74:B75"/>
    <mergeCell ref="B32:B35"/>
    <mergeCell ref="B37:B38"/>
    <mergeCell ref="B41:L43"/>
    <mergeCell ref="E45:J45"/>
    <mergeCell ref="E46:J46"/>
    <mergeCell ref="E48:E49"/>
    <mergeCell ref="G48:G49"/>
    <mergeCell ref="H48:H49"/>
    <mergeCell ref="I48:I49"/>
    <mergeCell ref="J48:J49"/>
    <mergeCell ref="B27:B30"/>
    <mergeCell ref="B1:N1"/>
    <mergeCell ref="D3:K3"/>
    <mergeCell ref="D4:K4"/>
    <mergeCell ref="D6:D7"/>
    <mergeCell ref="E6:E7"/>
    <mergeCell ref="F6:F7"/>
    <mergeCell ref="G6:G7"/>
    <mergeCell ref="H6:H7"/>
    <mergeCell ref="I6:I7"/>
    <mergeCell ref="J6:J7"/>
    <mergeCell ref="K6:K7"/>
    <mergeCell ref="M6:N6"/>
    <mergeCell ref="B9:B13"/>
    <mergeCell ref="B15:B19"/>
    <mergeCell ref="B21:B25"/>
  </mergeCells>
  <printOptions horizontalCentered="1" verticalCentered="1"/>
  <pageMargins left="0.23622047244094491" right="0.23622047244094491" top="0.19685039370078741" bottom="0.23622047244094491" header="0.23622047244094491" footer="0.23622047244094491"/>
  <pageSetup paperSize="9" scale="70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06"/>
  <sheetViews>
    <sheetView topLeftCell="A73" zoomScaleNormal="100" zoomScaleSheetLayoutView="55" workbookViewId="0">
      <selection activeCell="M30" sqref="M30"/>
    </sheetView>
  </sheetViews>
  <sheetFormatPr baseColWidth="10" defaultRowHeight="13.2"/>
  <cols>
    <col min="1" max="1" width="2.88671875" style="738" customWidth="1"/>
    <col min="2" max="2" width="12.44140625" style="738" customWidth="1"/>
    <col min="3" max="3" width="11.44140625" style="738"/>
    <col min="4" max="4" width="15.5546875" style="738" customWidth="1"/>
    <col min="5" max="5" width="13.88671875" style="738" customWidth="1"/>
    <col min="6" max="6" width="14.109375" style="738" customWidth="1"/>
    <col min="7" max="7" width="15.33203125" style="738" customWidth="1"/>
    <col min="8" max="8" width="16.109375" style="738" customWidth="1"/>
    <col min="9" max="9" width="15.44140625" style="738" customWidth="1"/>
    <col min="10" max="256" width="11.44140625" style="738"/>
    <col min="257" max="257" width="2.88671875" style="738" customWidth="1"/>
    <col min="258" max="259" width="11.44140625" style="738"/>
    <col min="260" max="260" width="12.44140625" style="738" customWidth="1"/>
    <col min="261" max="261" width="13.88671875" style="738" customWidth="1"/>
    <col min="262" max="262" width="14.109375" style="738" customWidth="1"/>
    <col min="263" max="263" width="15.33203125" style="738" customWidth="1"/>
    <col min="264" max="264" width="14.5546875" style="738" customWidth="1"/>
    <col min="265" max="512" width="11.44140625" style="738"/>
    <col min="513" max="513" width="2.88671875" style="738" customWidth="1"/>
    <col min="514" max="515" width="11.44140625" style="738"/>
    <col min="516" max="516" width="12.44140625" style="738" customWidth="1"/>
    <col min="517" max="517" width="13.88671875" style="738" customWidth="1"/>
    <col min="518" max="518" width="14.109375" style="738" customWidth="1"/>
    <col min="519" max="519" width="15.33203125" style="738" customWidth="1"/>
    <col min="520" max="520" width="14.5546875" style="738" customWidth="1"/>
    <col min="521" max="768" width="11.44140625" style="738"/>
    <col min="769" max="769" width="2.88671875" style="738" customWidth="1"/>
    <col min="770" max="771" width="11.44140625" style="738"/>
    <col min="772" max="772" width="12.44140625" style="738" customWidth="1"/>
    <col min="773" max="773" width="13.88671875" style="738" customWidth="1"/>
    <col min="774" max="774" width="14.109375" style="738" customWidth="1"/>
    <col min="775" max="775" width="15.33203125" style="738" customWidth="1"/>
    <col min="776" max="776" width="14.5546875" style="738" customWidth="1"/>
    <col min="777" max="1024" width="11.44140625" style="738"/>
    <col min="1025" max="1025" width="2.88671875" style="738" customWidth="1"/>
    <col min="1026" max="1027" width="11.44140625" style="738"/>
    <col min="1028" max="1028" width="12.44140625" style="738" customWidth="1"/>
    <col min="1029" max="1029" width="13.88671875" style="738" customWidth="1"/>
    <col min="1030" max="1030" width="14.109375" style="738" customWidth="1"/>
    <col min="1031" max="1031" width="15.33203125" style="738" customWidth="1"/>
    <col min="1032" max="1032" width="14.5546875" style="738" customWidth="1"/>
    <col min="1033" max="1280" width="11.44140625" style="738"/>
    <col min="1281" max="1281" width="2.88671875" style="738" customWidth="1"/>
    <col min="1282" max="1283" width="11.44140625" style="738"/>
    <col min="1284" max="1284" width="12.44140625" style="738" customWidth="1"/>
    <col min="1285" max="1285" width="13.88671875" style="738" customWidth="1"/>
    <col min="1286" max="1286" width="14.109375" style="738" customWidth="1"/>
    <col min="1287" max="1287" width="15.33203125" style="738" customWidth="1"/>
    <col min="1288" max="1288" width="14.5546875" style="738" customWidth="1"/>
    <col min="1289" max="1536" width="11.44140625" style="738"/>
    <col min="1537" max="1537" width="2.88671875" style="738" customWidth="1"/>
    <col min="1538" max="1539" width="11.44140625" style="738"/>
    <col min="1540" max="1540" width="12.44140625" style="738" customWidth="1"/>
    <col min="1541" max="1541" width="13.88671875" style="738" customWidth="1"/>
    <col min="1542" max="1542" width="14.109375" style="738" customWidth="1"/>
    <col min="1543" max="1543" width="15.33203125" style="738" customWidth="1"/>
    <col min="1544" max="1544" width="14.5546875" style="738" customWidth="1"/>
    <col min="1545" max="1792" width="11.44140625" style="738"/>
    <col min="1793" max="1793" width="2.88671875" style="738" customWidth="1"/>
    <col min="1794" max="1795" width="11.44140625" style="738"/>
    <col min="1796" max="1796" width="12.44140625" style="738" customWidth="1"/>
    <col min="1797" max="1797" width="13.88671875" style="738" customWidth="1"/>
    <col min="1798" max="1798" width="14.109375" style="738" customWidth="1"/>
    <col min="1799" max="1799" width="15.33203125" style="738" customWidth="1"/>
    <col min="1800" max="1800" width="14.5546875" style="738" customWidth="1"/>
    <col min="1801" max="2048" width="11.44140625" style="738"/>
    <col min="2049" max="2049" width="2.88671875" style="738" customWidth="1"/>
    <col min="2050" max="2051" width="11.44140625" style="738"/>
    <col min="2052" max="2052" width="12.44140625" style="738" customWidth="1"/>
    <col min="2053" max="2053" width="13.88671875" style="738" customWidth="1"/>
    <col min="2054" max="2054" width="14.109375" style="738" customWidth="1"/>
    <col min="2055" max="2055" width="15.33203125" style="738" customWidth="1"/>
    <col min="2056" max="2056" width="14.5546875" style="738" customWidth="1"/>
    <col min="2057" max="2304" width="11.44140625" style="738"/>
    <col min="2305" max="2305" width="2.88671875" style="738" customWidth="1"/>
    <col min="2306" max="2307" width="11.44140625" style="738"/>
    <col min="2308" max="2308" width="12.44140625" style="738" customWidth="1"/>
    <col min="2309" max="2309" width="13.88671875" style="738" customWidth="1"/>
    <col min="2310" max="2310" width="14.109375" style="738" customWidth="1"/>
    <col min="2311" max="2311" width="15.33203125" style="738" customWidth="1"/>
    <col min="2312" max="2312" width="14.5546875" style="738" customWidth="1"/>
    <col min="2313" max="2560" width="11.44140625" style="738"/>
    <col min="2561" max="2561" width="2.88671875" style="738" customWidth="1"/>
    <col min="2562" max="2563" width="11.44140625" style="738"/>
    <col min="2564" max="2564" width="12.44140625" style="738" customWidth="1"/>
    <col min="2565" max="2565" width="13.88671875" style="738" customWidth="1"/>
    <col min="2566" max="2566" width="14.109375" style="738" customWidth="1"/>
    <col min="2567" max="2567" width="15.33203125" style="738" customWidth="1"/>
    <col min="2568" max="2568" width="14.5546875" style="738" customWidth="1"/>
    <col min="2569" max="2816" width="11.44140625" style="738"/>
    <col min="2817" max="2817" width="2.88671875" style="738" customWidth="1"/>
    <col min="2818" max="2819" width="11.44140625" style="738"/>
    <col min="2820" max="2820" width="12.44140625" style="738" customWidth="1"/>
    <col min="2821" max="2821" width="13.88671875" style="738" customWidth="1"/>
    <col min="2822" max="2822" width="14.109375" style="738" customWidth="1"/>
    <col min="2823" max="2823" width="15.33203125" style="738" customWidth="1"/>
    <col min="2824" max="2824" width="14.5546875" style="738" customWidth="1"/>
    <col min="2825" max="3072" width="11.44140625" style="738"/>
    <col min="3073" max="3073" width="2.88671875" style="738" customWidth="1"/>
    <col min="3074" max="3075" width="11.44140625" style="738"/>
    <col min="3076" max="3076" width="12.44140625" style="738" customWidth="1"/>
    <col min="3077" max="3077" width="13.88671875" style="738" customWidth="1"/>
    <col min="3078" max="3078" width="14.109375" style="738" customWidth="1"/>
    <col min="3079" max="3079" width="15.33203125" style="738" customWidth="1"/>
    <col min="3080" max="3080" width="14.5546875" style="738" customWidth="1"/>
    <col min="3081" max="3328" width="11.44140625" style="738"/>
    <col min="3329" max="3329" width="2.88671875" style="738" customWidth="1"/>
    <col min="3330" max="3331" width="11.44140625" style="738"/>
    <col min="3332" max="3332" width="12.44140625" style="738" customWidth="1"/>
    <col min="3333" max="3333" width="13.88671875" style="738" customWidth="1"/>
    <col min="3334" max="3334" width="14.109375" style="738" customWidth="1"/>
    <col min="3335" max="3335" width="15.33203125" style="738" customWidth="1"/>
    <col min="3336" max="3336" width="14.5546875" style="738" customWidth="1"/>
    <col min="3337" max="3584" width="11.44140625" style="738"/>
    <col min="3585" max="3585" width="2.88671875" style="738" customWidth="1"/>
    <col min="3586" max="3587" width="11.44140625" style="738"/>
    <col min="3588" max="3588" width="12.44140625" style="738" customWidth="1"/>
    <col min="3589" max="3589" width="13.88671875" style="738" customWidth="1"/>
    <col min="3590" max="3590" width="14.109375" style="738" customWidth="1"/>
    <col min="3591" max="3591" width="15.33203125" style="738" customWidth="1"/>
    <col min="3592" max="3592" width="14.5546875" style="738" customWidth="1"/>
    <col min="3593" max="3840" width="11.44140625" style="738"/>
    <col min="3841" max="3841" width="2.88671875" style="738" customWidth="1"/>
    <col min="3842" max="3843" width="11.44140625" style="738"/>
    <col min="3844" max="3844" width="12.44140625" style="738" customWidth="1"/>
    <col min="3845" max="3845" width="13.88671875" style="738" customWidth="1"/>
    <col min="3846" max="3846" width="14.109375" style="738" customWidth="1"/>
    <col min="3847" max="3847" width="15.33203125" style="738" customWidth="1"/>
    <col min="3848" max="3848" width="14.5546875" style="738" customWidth="1"/>
    <col min="3849" max="4096" width="11.44140625" style="738"/>
    <col min="4097" max="4097" width="2.88671875" style="738" customWidth="1"/>
    <col min="4098" max="4099" width="11.44140625" style="738"/>
    <col min="4100" max="4100" width="12.44140625" style="738" customWidth="1"/>
    <col min="4101" max="4101" width="13.88671875" style="738" customWidth="1"/>
    <col min="4102" max="4102" width="14.109375" style="738" customWidth="1"/>
    <col min="4103" max="4103" width="15.33203125" style="738" customWidth="1"/>
    <col min="4104" max="4104" width="14.5546875" style="738" customWidth="1"/>
    <col min="4105" max="4352" width="11.44140625" style="738"/>
    <col min="4353" max="4353" width="2.88671875" style="738" customWidth="1"/>
    <col min="4354" max="4355" width="11.44140625" style="738"/>
    <col min="4356" max="4356" width="12.44140625" style="738" customWidth="1"/>
    <col min="4357" max="4357" width="13.88671875" style="738" customWidth="1"/>
    <col min="4358" max="4358" width="14.109375" style="738" customWidth="1"/>
    <col min="4359" max="4359" width="15.33203125" style="738" customWidth="1"/>
    <col min="4360" max="4360" width="14.5546875" style="738" customWidth="1"/>
    <col min="4361" max="4608" width="11.44140625" style="738"/>
    <col min="4609" max="4609" width="2.88671875" style="738" customWidth="1"/>
    <col min="4610" max="4611" width="11.44140625" style="738"/>
    <col min="4612" max="4612" width="12.44140625" style="738" customWidth="1"/>
    <col min="4613" max="4613" width="13.88671875" style="738" customWidth="1"/>
    <col min="4614" max="4614" width="14.109375" style="738" customWidth="1"/>
    <col min="4615" max="4615" width="15.33203125" style="738" customWidth="1"/>
    <col min="4616" max="4616" width="14.5546875" style="738" customWidth="1"/>
    <col min="4617" max="4864" width="11.44140625" style="738"/>
    <col min="4865" max="4865" width="2.88671875" style="738" customWidth="1"/>
    <col min="4866" max="4867" width="11.44140625" style="738"/>
    <col min="4868" max="4868" width="12.44140625" style="738" customWidth="1"/>
    <col min="4869" max="4869" width="13.88671875" style="738" customWidth="1"/>
    <col min="4870" max="4870" width="14.109375" style="738" customWidth="1"/>
    <col min="4871" max="4871" width="15.33203125" style="738" customWidth="1"/>
    <col min="4872" max="4872" width="14.5546875" style="738" customWidth="1"/>
    <col min="4873" max="5120" width="11.44140625" style="738"/>
    <col min="5121" max="5121" width="2.88671875" style="738" customWidth="1"/>
    <col min="5122" max="5123" width="11.44140625" style="738"/>
    <col min="5124" max="5124" width="12.44140625" style="738" customWidth="1"/>
    <col min="5125" max="5125" width="13.88671875" style="738" customWidth="1"/>
    <col min="5126" max="5126" width="14.109375" style="738" customWidth="1"/>
    <col min="5127" max="5127" width="15.33203125" style="738" customWidth="1"/>
    <col min="5128" max="5128" width="14.5546875" style="738" customWidth="1"/>
    <col min="5129" max="5376" width="11.44140625" style="738"/>
    <col min="5377" max="5377" width="2.88671875" style="738" customWidth="1"/>
    <col min="5378" max="5379" width="11.44140625" style="738"/>
    <col min="5380" max="5380" width="12.44140625" style="738" customWidth="1"/>
    <col min="5381" max="5381" width="13.88671875" style="738" customWidth="1"/>
    <col min="5382" max="5382" width="14.109375" style="738" customWidth="1"/>
    <col min="5383" max="5383" width="15.33203125" style="738" customWidth="1"/>
    <col min="5384" max="5384" width="14.5546875" style="738" customWidth="1"/>
    <col min="5385" max="5632" width="11.44140625" style="738"/>
    <col min="5633" max="5633" width="2.88671875" style="738" customWidth="1"/>
    <col min="5634" max="5635" width="11.44140625" style="738"/>
    <col min="5636" max="5636" width="12.44140625" style="738" customWidth="1"/>
    <col min="5637" max="5637" width="13.88671875" style="738" customWidth="1"/>
    <col min="5638" max="5638" width="14.109375" style="738" customWidth="1"/>
    <col min="5639" max="5639" width="15.33203125" style="738" customWidth="1"/>
    <col min="5640" max="5640" width="14.5546875" style="738" customWidth="1"/>
    <col min="5641" max="5888" width="11.44140625" style="738"/>
    <col min="5889" max="5889" width="2.88671875" style="738" customWidth="1"/>
    <col min="5890" max="5891" width="11.44140625" style="738"/>
    <col min="5892" max="5892" width="12.44140625" style="738" customWidth="1"/>
    <col min="5893" max="5893" width="13.88671875" style="738" customWidth="1"/>
    <col min="5894" max="5894" width="14.109375" style="738" customWidth="1"/>
    <col min="5895" max="5895" width="15.33203125" style="738" customWidth="1"/>
    <col min="5896" max="5896" width="14.5546875" style="738" customWidth="1"/>
    <col min="5897" max="6144" width="11.44140625" style="738"/>
    <col min="6145" max="6145" width="2.88671875" style="738" customWidth="1"/>
    <col min="6146" max="6147" width="11.44140625" style="738"/>
    <col min="6148" max="6148" width="12.44140625" style="738" customWidth="1"/>
    <col min="6149" max="6149" width="13.88671875" style="738" customWidth="1"/>
    <col min="6150" max="6150" width="14.109375" style="738" customWidth="1"/>
    <col min="6151" max="6151" width="15.33203125" style="738" customWidth="1"/>
    <col min="6152" max="6152" width="14.5546875" style="738" customWidth="1"/>
    <col min="6153" max="6400" width="11.44140625" style="738"/>
    <col min="6401" max="6401" width="2.88671875" style="738" customWidth="1"/>
    <col min="6402" max="6403" width="11.44140625" style="738"/>
    <col min="6404" max="6404" width="12.44140625" style="738" customWidth="1"/>
    <col min="6405" max="6405" width="13.88671875" style="738" customWidth="1"/>
    <col min="6406" max="6406" width="14.109375" style="738" customWidth="1"/>
    <col min="6407" max="6407" width="15.33203125" style="738" customWidth="1"/>
    <col min="6408" max="6408" width="14.5546875" style="738" customWidth="1"/>
    <col min="6409" max="6656" width="11.44140625" style="738"/>
    <col min="6657" max="6657" width="2.88671875" style="738" customWidth="1"/>
    <col min="6658" max="6659" width="11.44140625" style="738"/>
    <col min="6660" max="6660" width="12.44140625" style="738" customWidth="1"/>
    <col min="6661" max="6661" width="13.88671875" style="738" customWidth="1"/>
    <col min="6662" max="6662" width="14.109375" style="738" customWidth="1"/>
    <col min="6663" max="6663" width="15.33203125" style="738" customWidth="1"/>
    <col min="6664" max="6664" width="14.5546875" style="738" customWidth="1"/>
    <col min="6665" max="6912" width="11.44140625" style="738"/>
    <col min="6913" max="6913" width="2.88671875" style="738" customWidth="1"/>
    <col min="6914" max="6915" width="11.44140625" style="738"/>
    <col min="6916" max="6916" width="12.44140625" style="738" customWidth="1"/>
    <col min="6917" max="6917" width="13.88671875" style="738" customWidth="1"/>
    <col min="6918" max="6918" width="14.109375" style="738" customWidth="1"/>
    <col min="6919" max="6919" width="15.33203125" style="738" customWidth="1"/>
    <col min="6920" max="6920" width="14.5546875" style="738" customWidth="1"/>
    <col min="6921" max="7168" width="11.44140625" style="738"/>
    <col min="7169" max="7169" width="2.88671875" style="738" customWidth="1"/>
    <col min="7170" max="7171" width="11.44140625" style="738"/>
    <col min="7172" max="7172" width="12.44140625" style="738" customWidth="1"/>
    <col min="7173" max="7173" width="13.88671875" style="738" customWidth="1"/>
    <col min="7174" max="7174" width="14.109375" style="738" customWidth="1"/>
    <col min="7175" max="7175" width="15.33203125" style="738" customWidth="1"/>
    <col min="7176" max="7176" width="14.5546875" style="738" customWidth="1"/>
    <col min="7177" max="7424" width="11.44140625" style="738"/>
    <col min="7425" max="7425" width="2.88671875" style="738" customWidth="1"/>
    <col min="7426" max="7427" width="11.44140625" style="738"/>
    <col min="7428" max="7428" width="12.44140625" style="738" customWidth="1"/>
    <col min="7429" max="7429" width="13.88671875" style="738" customWidth="1"/>
    <col min="7430" max="7430" width="14.109375" style="738" customWidth="1"/>
    <col min="7431" max="7431" width="15.33203125" style="738" customWidth="1"/>
    <col min="7432" max="7432" width="14.5546875" style="738" customWidth="1"/>
    <col min="7433" max="7680" width="11.44140625" style="738"/>
    <col min="7681" max="7681" width="2.88671875" style="738" customWidth="1"/>
    <col min="7682" max="7683" width="11.44140625" style="738"/>
    <col min="7684" max="7684" width="12.44140625" style="738" customWidth="1"/>
    <col min="7685" max="7685" width="13.88671875" style="738" customWidth="1"/>
    <col min="7686" max="7686" width="14.109375" style="738" customWidth="1"/>
    <col min="7687" max="7687" width="15.33203125" style="738" customWidth="1"/>
    <col min="7688" max="7688" width="14.5546875" style="738" customWidth="1"/>
    <col min="7689" max="7936" width="11.44140625" style="738"/>
    <col min="7937" max="7937" width="2.88671875" style="738" customWidth="1"/>
    <col min="7938" max="7939" width="11.44140625" style="738"/>
    <col min="7940" max="7940" width="12.44140625" style="738" customWidth="1"/>
    <col min="7941" max="7941" width="13.88671875" style="738" customWidth="1"/>
    <col min="7942" max="7942" width="14.109375" style="738" customWidth="1"/>
    <col min="7943" max="7943" width="15.33203125" style="738" customWidth="1"/>
    <col min="7944" max="7944" width="14.5546875" style="738" customWidth="1"/>
    <col min="7945" max="8192" width="11.44140625" style="738"/>
    <col min="8193" max="8193" width="2.88671875" style="738" customWidth="1"/>
    <col min="8194" max="8195" width="11.44140625" style="738"/>
    <col min="8196" max="8196" width="12.44140625" style="738" customWidth="1"/>
    <col min="8197" max="8197" width="13.88671875" style="738" customWidth="1"/>
    <col min="8198" max="8198" width="14.109375" style="738" customWidth="1"/>
    <col min="8199" max="8199" width="15.33203125" style="738" customWidth="1"/>
    <col min="8200" max="8200" width="14.5546875" style="738" customWidth="1"/>
    <col min="8201" max="8448" width="11.44140625" style="738"/>
    <col min="8449" max="8449" width="2.88671875" style="738" customWidth="1"/>
    <col min="8450" max="8451" width="11.44140625" style="738"/>
    <col min="8452" max="8452" width="12.44140625" style="738" customWidth="1"/>
    <col min="8453" max="8453" width="13.88671875" style="738" customWidth="1"/>
    <col min="8454" max="8454" width="14.109375" style="738" customWidth="1"/>
    <col min="8455" max="8455" width="15.33203125" style="738" customWidth="1"/>
    <col min="8456" max="8456" width="14.5546875" style="738" customWidth="1"/>
    <col min="8457" max="8704" width="11.44140625" style="738"/>
    <col min="8705" max="8705" width="2.88671875" style="738" customWidth="1"/>
    <col min="8706" max="8707" width="11.44140625" style="738"/>
    <col min="8708" max="8708" width="12.44140625" style="738" customWidth="1"/>
    <col min="8709" max="8709" width="13.88671875" style="738" customWidth="1"/>
    <col min="8710" max="8710" width="14.109375" style="738" customWidth="1"/>
    <col min="8711" max="8711" width="15.33203125" style="738" customWidth="1"/>
    <col min="8712" max="8712" width="14.5546875" style="738" customWidth="1"/>
    <col min="8713" max="8960" width="11.44140625" style="738"/>
    <col min="8961" max="8961" width="2.88671875" style="738" customWidth="1"/>
    <col min="8962" max="8963" width="11.44140625" style="738"/>
    <col min="8964" max="8964" width="12.44140625" style="738" customWidth="1"/>
    <col min="8965" max="8965" width="13.88671875" style="738" customWidth="1"/>
    <col min="8966" max="8966" width="14.109375" style="738" customWidth="1"/>
    <col min="8967" max="8967" width="15.33203125" style="738" customWidth="1"/>
    <col min="8968" max="8968" width="14.5546875" style="738" customWidth="1"/>
    <col min="8969" max="9216" width="11.44140625" style="738"/>
    <col min="9217" max="9217" width="2.88671875" style="738" customWidth="1"/>
    <col min="9218" max="9219" width="11.44140625" style="738"/>
    <col min="9220" max="9220" width="12.44140625" style="738" customWidth="1"/>
    <col min="9221" max="9221" width="13.88671875" style="738" customWidth="1"/>
    <col min="9222" max="9222" width="14.109375" style="738" customWidth="1"/>
    <col min="9223" max="9223" width="15.33203125" style="738" customWidth="1"/>
    <col min="9224" max="9224" width="14.5546875" style="738" customWidth="1"/>
    <col min="9225" max="9472" width="11.44140625" style="738"/>
    <col min="9473" max="9473" width="2.88671875" style="738" customWidth="1"/>
    <col min="9474" max="9475" width="11.44140625" style="738"/>
    <col min="9476" max="9476" width="12.44140625" style="738" customWidth="1"/>
    <col min="9477" max="9477" width="13.88671875" style="738" customWidth="1"/>
    <col min="9478" max="9478" width="14.109375" style="738" customWidth="1"/>
    <col min="9479" max="9479" width="15.33203125" style="738" customWidth="1"/>
    <col min="9480" max="9480" width="14.5546875" style="738" customWidth="1"/>
    <col min="9481" max="9728" width="11.44140625" style="738"/>
    <col min="9729" max="9729" width="2.88671875" style="738" customWidth="1"/>
    <col min="9730" max="9731" width="11.44140625" style="738"/>
    <col min="9732" max="9732" width="12.44140625" style="738" customWidth="1"/>
    <col min="9733" max="9733" width="13.88671875" style="738" customWidth="1"/>
    <col min="9734" max="9734" width="14.109375" style="738" customWidth="1"/>
    <col min="9735" max="9735" width="15.33203125" style="738" customWidth="1"/>
    <col min="9736" max="9736" width="14.5546875" style="738" customWidth="1"/>
    <col min="9737" max="9984" width="11.44140625" style="738"/>
    <col min="9985" max="9985" width="2.88671875" style="738" customWidth="1"/>
    <col min="9986" max="9987" width="11.44140625" style="738"/>
    <col min="9988" max="9988" width="12.44140625" style="738" customWidth="1"/>
    <col min="9989" max="9989" width="13.88671875" style="738" customWidth="1"/>
    <col min="9990" max="9990" width="14.109375" style="738" customWidth="1"/>
    <col min="9991" max="9991" width="15.33203125" style="738" customWidth="1"/>
    <col min="9992" max="9992" width="14.5546875" style="738" customWidth="1"/>
    <col min="9993" max="10240" width="11.44140625" style="738"/>
    <col min="10241" max="10241" width="2.88671875" style="738" customWidth="1"/>
    <col min="10242" max="10243" width="11.44140625" style="738"/>
    <col min="10244" max="10244" width="12.44140625" style="738" customWidth="1"/>
    <col min="10245" max="10245" width="13.88671875" style="738" customWidth="1"/>
    <col min="10246" max="10246" width="14.109375" style="738" customWidth="1"/>
    <col min="10247" max="10247" width="15.33203125" style="738" customWidth="1"/>
    <col min="10248" max="10248" width="14.5546875" style="738" customWidth="1"/>
    <col min="10249" max="10496" width="11.44140625" style="738"/>
    <col min="10497" max="10497" width="2.88671875" style="738" customWidth="1"/>
    <col min="10498" max="10499" width="11.44140625" style="738"/>
    <col min="10500" max="10500" width="12.44140625" style="738" customWidth="1"/>
    <col min="10501" max="10501" width="13.88671875" style="738" customWidth="1"/>
    <col min="10502" max="10502" width="14.109375" style="738" customWidth="1"/>
    <col min="10503" max="10503" width="15.33203125" style="738" customWidth="1"/>
    <col min="10504" max="10504" width="14.5546875" style="738" customWidth="1"/>
    <col min="10505" max="10752" width="11.44140625" style="738"/>
    <col min="10753" max="10753" width="2.88671875" style="738" customWidth="1"/>
    <col min="10754" max="10755" width="11.44140625" style="738"/>
    <col min="10756" max="10756" width="12.44140625" style="738" customWidth="1"/>
    <col min="10757" max="10757" width="13.88671875" style="738" customWidth="1"/>
    <col min="10758" max="10758" width="14.109375" style="738" customWidth="1"/>
    <col min="10759" max="10759" width="15.33203125" style="738" customWidth="1"/>
    <col min="10760" max="10760" width="14.5546875" style="738" customWidth="1"/>
    <col min="10761" max="11008" width="11.44140625" style="738"/>
    <col min="11009" max="11009" width="2.88671875" style="738" customWidth="1"/>
    <col min="11010" max="11011" width="11.44140625" style="738"/>
    <col min="11012" max="11012" width="12.44140625" style="738" customWidth="1"/>
    <col min="11013" max="11013" width="13.88671875" style="738" customWidth="1"/>
    <col min="11014" max="11014" width="14.109375" style="738" customWidth="1"/>
    <col min="11015" max="11015" width="15.33203125" style="738" customWidth="1"/>
    <col min="11016" max="11016" width="14.5546875" style="738" customWidth="1"/>
    <col min="11017" max="11264" width="11.44140625" style="738"/>
    <col min="11265" max="11265" width="2.88671875" style="738" customWidth="1"/>
    <col min="11266" max="11267" width="11.44140625" style="738"/>
    <col min="11268" max="11268" width="12.44140625" style="738" customWidth="1"/>
    <col min="11269" max="11269" width="13.88671875" style="738" customWidth="1"/>
    <col min="11270" max="11270" width="14.109375" style="738" customWidth="1"/>
    <col min="11271" max="11271" width="15.33203125" style="738" customWidth="1"/>
    <col min="11272" max="11272" width="14.5546875" style="738" customWidth="1"/>
    <col min="11273" max="11520" width="11.44140625" style="738"/>
    <col min="11521" max="11521" width="2.88671875" style="738" customWidth="1"/>
    <col min="11522" max="11523" width="11.44140625" style="738"/>
    <col min="11524" max="11524" width="12.44140625" style="738" customWidth="1"/>
    <col min="11525" max="11525" width="13.88671875" style="738" customWidth="1"/>
    <col min="11526" max="11526" width="14.109375" style="738" customWidth="1"/>
    <col min="11527" max="11527" width="15.33203125" style="738" customWidth="1"/>
    <col min="11528" max="11528" width="14.5546875" style="738" customWidth="1"/>
    <col min="11529" max="11776" width="11.44140625" style="738"/>
    <col min="11777" max="11777" width="2.88671875" style="738" customWidth="1"/>
    <col min="11778" max="11779" width="11.44140625" style="738"/>
    <col min="11780" max="11780" width="12.44140625" style="738" customWidth="1"/>
    <col min="11781" max="11781" width="13.88671875" style="738" customWidth="1"/>
    <col min="11782" max="11782" width="14.109375" style="738" customWidth="1"/>
    <col min="11783" max="11783" width="15.33203125" style="738" customWidth="1"/>
    <col min="11784" max="11784" width="14.5546875" style="738" customWidth="1"/>
    <col min="11785" max="12032" width="11.44140625" style="738"/>
    <col min="12033" max="12033" width="2.88671875" style="738" customWidth="1"/>
    <col min="12034" max="12035" width="11.44140625" style="738"/>
    <col min="12036" max="12036" width="12.44140625" style="738" customWidth="1"/>
    <col min="12037" max="12037" width="13.88671875" style="738" customWidth="1"/>
    <col min="12038" max="12038" width="14.109375" style="738" customWidth="1"/>
    <col min="12039" max="12039" width="15.33203125" style="738" customWidth="1"/>
    <col min="12040" max="12040" width="14.5546875" style="738" customWidth="1"/>
    <col min="12041" max="12288" width="11.44140625" style="738"/>
    <col min="12289" max="12289" width="2.88671875" style="738" customWidth="1"/>
    <col min="12290" max="12291" width="11.44140625" style="738"/>
    <col min="12292" max="12292" width="12.44140625" style="738" customWidth="1"/>
    <col min="12293" max="12293" width="13.88671875" style="738" customWidth="1"/>
    <col min="12294" max="12294" width="14.109375" style="738" customWidth="1"/>
    <col min="12295" max="12295" width="15.33203125" style="738" customWidth="1"/>
    <col min="12296" max="12296" width="14.5546875" style="738" customWidth="1"/>
    <col min="12297" max="12544" width="11.44140625" style="738"/>
    <col min="12545" max="12545" width="2.88671875" style="738" customWidth="1"/>
    <col min="12546" max="12547" width="11.44140625" style="738"/>
    <col min="12548" max="12548" width="12.44140625" style="738" customWidth="1"/>
    <col min="12549" max="12549" width="13.88671875" style="738" customWidth="1"/>
    <col min="12550" max="12550" width="14.109375" style="738" customWidth="1"/>
    <col min="12551" max="12551" width="15.33203125" style="738" customWidth="1"/>
    <col min="12552" max="12552" width="14.5546875" style="738" customWidth="1"/>
    <col min="12553" max="12800" width="11.44140625" style="738"/>
    <col min="12801" max="12801" width="2.88671875" style="738" customWidth="1"/>
    <col min="12802" max="12803" width="11.44140625" style="738"/>
    <col min="12804" max="12804" width="12.44140625" style="738" customWidth="1"/>
    <col min="12805" max="12805" width="13.88671875" style="738" customWidth="1"/>
    <col min="12806" max="12806" width="14.109375" style="738" customWidth="1"/>
    <col min="12807" max="12807" width="15.33203125" style="738" customWidth="1"/>
    <col min="12808" max="12808" width="14.5546875" style="738" customWidth="1"/>
    <col min="12809" max="13056" width="11.44140625" style="738"/>
    <col min="13057" max="13057" width="2.88671875" style="738" customWidth="1"/>
    <col min="13058" max="13059" width="11.44140625" style="738"/>
    <col min="13060" max="13060" width="12.44140625" style="738" customWidth="1"/>
    <col min="13061" max="13061" width="13.88671875" style="738" customWidth="1"/>
    <col min="13062" max="13062" width="14.109375" style="738" customWidth="1"/>
    <col min="13063" max="13063" width="15.33203125" style="738" customWidth="1"/>
    <col min="13064" max="13064" width="14.5546875" style="738" customWidth="1"/>
    <col min="13065" max="13312" width="11.44140625" style="738"/>
    <col min="13313" max="13313" width="2.88671875" style="738" customWidth="1"/>
    <col min="13314" max="13315" width="11.44140625" style="738"/>
    <col min="13316" max="13316" width="12.44140625" style="738" customWidth="1"/>
    <col min="13317" max="13317" width="13.88671875" style="738" customWidth="1"/>
    <col min="13318" max="13318" width="14.109375" style="738" customWidth="1"/>
    <col min="13319" max="13319" width="15.33203125" style="738" customWidth="1"/>
    <col min="13320" max="13320" width="14.5546875" style="738" customWidth="1"/>
    <col min="13321" max="13568" width="11.44140625" style="738"/>
    <col min="13569" max="13569" width="2.88671875" style="738" customWidth="1"/>
    <col min="13570" max="13571" width="11.44140625" style="738"/>
    <col min="13572" max="13572" width="12.44140625" style="738" customWidth="1"/>
    <col min="13573" max="13573" width="13.88671875" style="738" customWidth="1"/>
    <col min="13574" max="13574" width="14.109375" style="738" customWidth="1"/>
    <col min="13575" max="13575" width="15.33203125" style="738" customWidth="1"/>
    <col min="13576" max="13576" width="14.5546875" style="738" customWidth="1"/>
    <col min="13577" max="13824" width="11.44140625" style="738"/>
    <col min="13825" max="13825" width="2.88671875" style="738" customWidth="1"/>
    <col min="13826" max="13827" width="11.44140625" style="738"/>
    <col min="13828" max="13828" width="12.44140625" style="738" customWidth="1"/>
    <col min="13829" max="13829" width="13.88671875" style="738" customWidth="1"/>
    <col min="13830" max="13830" width="14.109375" style="738" customWidth="1"/>
    <col min="13831" max="13831" width="15.33203125" style="738" customWidth="1"/>
    <col min="13832" max="13832" width="14.5546875" style="738" customWidth="1"/>
    <col min="13833" max="14080" width="11.44140625" style="738"/>
    <col min="14081" max="14081" width="2.88671875" style="738" customWidth="1"/>
    <col min="14082" max="14083" width="11.44140625" style="738"/>
    <col min="14084" max="14084" width="12.44140625" style="738" customWidth="1"/>
    <col min="14085" max="14085" width="13.88671875" style="738" customWidth="1"/>
    <col min="14086" max="14086" width="14.109375" style="738" customWidth="1"/>
    <col min="14087" max="14087" width="15.33203125" style="738" customWidth="1"/>
    <col min="14088" max="14088" width="14.5546875" style="738" customWidth="1"/>
    <col min="14089" max="14336" width="11.44140625" style="738"/>
    <col min="14337" max="14337" width="2.88671875" style="738" customWidth="1"/>
    <col min="14338" max="14339" width="11.44140625" style="738"/>
    <col min="14340" max="14340" width="12.44140625" style="738" customWidth="1"/>
    <col min="14341" max="14341" width="13.88671875" style="738" customWidth="1"/>
    <col min="14342" max="14342" width="14.109375" style="738" customWidth="1"/>
    <col min="14343" max="14343" width="15.33203125" style="738" customWidth="1"/>
    <col min="14344" max="14344" width="14.5546875" style="738" customWidth="1"/>
    <col min="14345" max="14592" width="11.44140625" style="738"/>
    <col min="14593" max="14593" width="2.88671875" style="738" customWidth="1"/>
    <col min="14594" max="14595" width="11.44140625" style="738"/>
    <col min="14596" max="14596" width="12.44140625" style="738" customWidth="1"/>
    <col min="14597" max="14597" width="13.88671875" style="738" customWidth="1"/>
    <col min="14598" max="14598" width="14.109375" style="738" customWidth="1"/>
    <col min="14599" max="14599" width="15.33203125" style="738" customWidth="1"/>
    <col min="14600" max="14600" width="14.5546875" style="738" customWidth="1"/>
    <col min="14601" max="14848" width="11.44140625" style="738"/>
    <col min="14849" max="14849" width="2.88671875" style="738" customWidth="1"/>
    <col min="14850" max="14851" width="11.44140625" style="738"/>
    <col min="14852" max="14852" width="12.44140625" style="738" customWidth="1"/>
    <col min="14853" max="14853" width="13.88671875" style="738" customWidth="1"/>
    <col min="14854" max="14854" width="14.109375" style="738" customWidth="1"/>
    <col min="14855" max="14855" width="15.33203125" style="738" customWidth="1"/>
    <col min="14856" max="14856" width="14.5546875" style="738" customWidth="1"/>
    <col min="14857" max="15104" width="11.44140625" style="738"/>
    <col min="15105" max="15105" width="2.88671875" style="738" customWidth="1"/>
    <col min="15106" max="15107" width="11.44140625" style="738"/>
    <col min="15108" max="15108" width="12.44140625" style="738" customWidth="1"/>
    <col min="15109" max="15109" width="13.88671875" style="738" customWidth="1"/>
    <col min="15110" max="15110" width="14.109375" style="738" customWidth="1"/>
    <col min="15111" max="15111" width="15.33203125" style="738" customWidth="1"/>
    <col min="15112" max="15112" width="14.5546875" style="738" customWidth="1"/>
    <col min="15113" max="15360" width="11.44140625" style="738"/>
    <col min="15361" max="15361" width="2.88671875" style="738" customWidth="1"/>
    <col min="15362" max="15363" width="11.44140625" style="738"/>
    <col min="15364" max="15364" width="12.44140625" style="738" customWidth="1"/>
    <col min="15365" max="15365" width="13.88671875" style="738" customWidth="1"/>
    <col min="15366" max="15366" width="14.109375" style="738" customWidth="1"/>
    <col min="15367" max="15367" width="15.33203125" style="738" customWidth="1"/>
    <col min="15368" max="15368" width="14.5546875" style="738" customWidth="1"/>
    <col min="15369" max="15616" width="11.44140625" style="738"/>
    <col min="15617" max="15617" width="2.88671875" style="738" customWidth="1"/>
    <col min="15618" max="15619" width="11.44140625" style="738"/>
    <col min="15620" max="15620" width="12.44140625" style="738" customWidth="1"/>
    <col min="15621" max="15621" width="13.88671875" style="738" customWidth="1"/>
    <col min="15622" max="15622" width="14.109375" style="738" customWidth="1"/>
    <col min="15623" max="15623" width="15.33203125" style="738" customWidth="1"/>
    <col min="15624" max="15624" width="14.5546875" style="738" customWidth="1"/>
    <col min="15625" max="15872" width="11.44140625" style="738"/>
    <col min="15873" max="15873" width="2.88671875" style="738" customWidth="1"/>
    <col min="15874" max="15875" width="11.44140625" style="738"/>
    <col min="15876" max="15876" width="12.44140625" style="738" customWidth="1"/>
    <col min="15877" max="15877" width="13.88671875" style="738" customWidth="1"/>
    <col min="15878" max="15878" width="14.109375" style="738" customWidth="1"/>
    <col min="15879" max="15879" width="15.33203125" style="738" customWidth="1"/>
    <col min="15880" max="15880" width="14.5546875" style="738" customWidth="1"/>
    <col min="15881" max="16128" width="11.44140625" style="738"/>
    <col min="16129" max="16129" width="2.88671875" style="738" customWidth="1"/>
    <col min="16130" max="16131" width="11.44140625" style="738"/>
    <col min="16132" max="16132" width="12.44140625" style="738" customWidth="1"/>
    <col min="16133" max="16133" width="13.88671875" style="738" customWidth="1"/>
    <col min="16134" max="16134" width="14.109375" style="738" customWidth="1"/>
    <col min="16135" max="16135" width="15.33203125" style="738" customWidth="1"/>
    <col min="16136" max="16136" width="14.5546875" style="738" customWidth="1"/>
    <col min="16137" max="16384" width="11.44140625" style="738"/>
  </cols>
  <sheetData>
    <row r="1" spans="2:21" s="660" customFormat="1" ht="22.5" customHeight="1">
      <c r="B1" s="1088" t="e">
        <f>+#REF!</f>
        <v>#REF!</v>
      </c>
      <c r="C1" s="1088"/>
      <c r="D1" s="1088"/>
      <c r="E1" s="1088"/>
      <c r="F1" s="1088"/>
      <c r="G1" s="1088"/>
      <c r="H1" s="1088"/>
      <c r="I1" s="1088"/>
      <c r="J1" s="1088"/>
      <c r="K1" s="863"/>
      <c r="L1" s="863"/>
      <c r="M1" s="863"/>
      <c r="N1" s="863"/>
      <c r="O1" s="661"/>
      <c r="P1" s="661"/>
      <c r="Q1" s="661"/>
      <c r="R1" s="661"/>
      <c r="S1" s="661"/>
      <c r="T1" s="661"/>
      <c r="U1" s="661"/>
    </row>
    <row r="3" spans="2:21">
      <c r="J3" s="739" t="s">
        <v>119</v>
      </c>
    </row>
    <row r="4" spans="2:21">
      <c r="E4" s="740" t="s">
        <v>0</v>
      </c>
      <c r="F4" s="740" t="s">
        <v>3</v>
      </c>
      <c r="G4" s="740" t="s">
        <v>2</v>
      </c>
      <c r="H4" s="741" t="s">
        <v>127</v>
      </c>
      <c r="I4" s="741" t="s">
        <v>128</v>
      </c>
      <c r="J4" s="740" t="s">
        <v>129</v>
      </c>
    </row>
    <row r="5" spans="2:21" ht="12.75" customHeight="1">
      <c r="B5" s="1103" t="s">
        <v>120</v>
      </c>
      <c r="C5" s="1104" t="s">
        <v>130</v>
      </c>
      <c r="D5" s="741" t="s">
        <v>121</v>
      </c>
      <c r="E5" s="744">
        <v>42194.33444803334</v>
      </c>
      <c r="F5" s="744">
        <v>16108.222999999998</v>
      </c>
      <c r="G5" s="744">
        <v>10099</v>
      </c>
      <c r="H5" s="743"/>
      <c r="I5" s="743"/>
      <c r="J5" s="744">
        <f>SUM(E5:G5)</f>
        <v>68401.557448033331</v>
      </c>
      <c r="K5" s="864"/>
    </row>
    <row r="6" spans="2:21">
      <c r="B6" s="1103"/>
      <c r="C6" s="1104"/>
      <c r="D6" s="741" t="s">
        <v>122</v>
      </c>
      <c r="E6" s="742">
        <v>22328.459853851327</v>
      </c>
      <c r="F6" s="742">
        <v>17315.956000000002</v>
      </c>
      <c r="G6" s="742">
        <v>13764</v>
      </c>
      <c r="H6" s="865">
        <v>58207.048875296008</v>
      </c>
      <c r="I6" s="743"/>
      <c r="J6" s="744">
        <f t="shared" ref="J6:J10" si="0">SUM(E6:G6)</f>
        <v>53408.415853851329</v>
      </c>
    </row>
    <row r="7" spans="2:21">
      <c r="B7" s="1103"/>
      <c r="C7" s="1104"/>
      <c r="D7" s="741" t="s">
        <v>123</v>
      </c>
      <c r="E7" s="742">
        <v>36663.761360842051</v>
      </c>
      <c r="F7" s="742">
        <v>17450.781999999999</v>
      </c>
      <c r="G7" s="742">
        <v>16851</v>
      </c>
      <c r="H7" s="865">
        <v>6265</v>
      </c>
      <c r="I7" s="743"/>
      <c r="J7" s="744">
        <f t="shared" si="0"/>
        <v>70965.543360842043</v>
      </c>
    </row>
    <row r="8" spans="2:21">
      <c r="B8" s="1103"/>
      <c r="C8" s="1104" t="s">
        <v>131</v>
      </c>
      <c r="D8" s="741" t="s">
        <v>121</v>
      </c>
      <c r="E8" s="744">
        <v>50908.731483557174</v>
      </c>
      <c r="F8" s="744">
        <v>14047.479000000001</v>
      </c>
      <c r="G8" s="744">
        <v>15424</v>
      </c>
      <c r="H8" s="743"/>
      <c r="I8" s="743"/>
      <c r="J8" s="744">
        <f t="shared" si="0"/>
        <v>80380.210483557166</v>
      </c>
    </row>
    <row r="9" spans="2:21">
      <c r="B9" s="1103"/>
      <c r="C9" s="1104"/>
      <c r="D9" s="741" t="s">
        <v>122</v>
      </c>
      <c r="E9" s="742">
        <v>0</v>
      </c>
      <c r="F9" s="742">
        <v>0</v>
      </c>
      <c r="G9" s="742">
        <v>0</v>
      </c>
      <c r="H9" s="743">
        <v>0</v>
      </c>
      <c r="I9" s="743"/>
      <c r="J9" s="744">
        <f t="shared" si="0"/>
        <v>0</v>
      </c>
    </row>
    <row r="10" spans="2:21">
      <c r="B10" s="1103"/>
      <c r="C10" s="1104"/>
      <c r="D10" s="741" t="s">
        <v>123</v>
      </c>
      <c r="E10" s="742">
        <v>0</v>
      </c>
      <c r="F10" s="742">
        <v>0</v>
      </c>
      <c r="G10" s="742">
        <v>0</v>
      </c>
      <c r="H10" s="743">
        <v>0</v>
      </c>
      <c r="I10" s="743"/>
      <c r="J10" s="744">
        <f t="shared" si="0"/>
        <v>0</v>
      </c>
    </row>
    <row r="11" spans="2:21" ht="4.5" customHeight="1"/>
    <row r="13" spans="2:21">
      <c r="L13" s="864"/>
    </row>
    <row r="14" spans="2:21" ht="14.4">
      <c r="L14" s="659"/>
    </row>
    <row r="15" spans="2:21" ht="14.4">
      <c r="L15" s="659"/>
    </row>
    <row r="16" spans="2:21" ht="14.4">
      <c r="L16" s="659"/>
    </row>
    <row r="39" spans="5:10" ht="6" customHeight="1"/>
    <row r="40" spans="5:10" ht="6" customHeight="1"/>
    <row r="41" spans="5:10" ht="9.9" customHeight="1"/>
    <row r="42" spans="5:10" ht="9.9" customHeight="1"/>
    <row r="43" spans="5:10" ht="9.9" customHeight="1"/>
    <row r="44" spans="5:10" ht="9.9" customHeight="1"/>
    <row r="45" spans="5:10" ht="9.9" customHeight="1"/>
    <row r="46" spans="5:10" ht="6" customHeight="1"/>
    <row r="47" spans="5:10">
      <c r="J47" s="739" t="s">
        <v>119</v>
      </c>
    </row>
    <row r="48" spans="5:10">
      <c r="E48" s="740" t="s">
        <v>0</v>
      </c>
      <c r="F48" s="740" t="s">
        <v>3</v>
      </c>
      <c r="G48" s="740" t="s">
        <v>2</v>
      </c>
      <c r="H48" s="741" t="s">
        <v>127</v>
      </c>
      <c r="I48" s="741" t="s">
        <v>128</v>
      </c>
      <c r="J48" s="740" t="s">
        <v>129</v>
      </c>
    </row>
    <row r="49" spans="2:14" ht="12.75" customHeight="1">
      <c r="B49" s="1105" t="s">
        <v>124</v>
      </c>
      <c r="C49" s="1104" t="s">
        <v>130</v>
      </c>
      <c r="D49" s="741" t="s">
        <v>121</v>
      </c>
      <c r="E49" s="744">
        <v>104293.38491661064</v>
      </c>
      <c r="F49" s="744">
        <v>68793.588000000003</v>
      </c>
      <c r="G49" s="744">
        <v>31893</v>
      </c>
      <c r="H49" s="865">
        <v>48156</v>
      </c>
      <c r="I49" s="743"/>
      <c r="J49" s="744">
        <f>SUM(E49:G49)</f>
        <v>204979.97291661066</v>
      </c>
    </row>
    <row r="50" spans="2:14">
      <c r="B50" s="1105"/>
      <c r="C50" s="1104"/>
      <c r="D50" s="741" t="s">
        <v>122</v>
      </c>
      <c r="E50" s="742">
        <v>77155.368488094799</v>
      </c>
      <c r="F50" s="742">
        <v>67045.265999999989</v>
      </c>
      <c r="G50" s="742">
        <v>37749</v>
      </c>
      <c r="H50" s="865">
        <v>127344</v>
      </c>
      <c r="I50" s="742">
        <v>0</v>
      </c>
      <c r="J50" s="744">
        <f t="shared" ref="J50:J54" si="1">SUM(E50:G50)</f>
        <v>181949.63448809477</v>
      </c>
      <c r="L50" s="864"/>
      <c r="M50" s="864"/>
      <c r="N50" s="864"/>
    </row>
    <row r="51" spans="2:14">
      <c r="B51" s="1105"/>
      <c r="C51" s="1104"/>
      <c r="D51" s="741" t="s">
        <v>123</v>
      </c>
      <c r="E51" s="743">
        <v>143669.61570219538</v>
      </c>
      <c r="F51" s="743">
        <v>48346.994000000006</v>
      </c>
      <c r="G51" s="743">
        <v>20988</v>
      </c>
      <c r="H51" s="865">
        <v>93777</v>
      </c>
      <c r="I51" s="743">
        <v>0</v>
      </c>
      <c r="J51" s="744">
        <f t="shared" si="1"/>
        <v>213004.60970219539</v>
      </c>
    </row>
    <row r="52" spans="2:14">
      <c r="B52" s="1105"/>
      <c r="C52" s="1104" t="s">
        <v>131</v>
      </c>
      <c r="D52" s="741" t="s">
        <v>121</v>
      </c>
      <c r="E52" s="744">
        <v>133646.24980079979</v>
      </c>
      <c r="F52" s="744">
        <v>38456.377</v>
      </c>
      <c r="G52" s="744">
        <v>22241</v>
      </c>
      <c r="H52" s="865">
        <v>7700</v>
      </c>
      <c r="I52" s="743"/>
      <c r="J52" s="744">
        <f t="shared" si="1"/>
        <v>194343.6268007998</v>
      </c>
    </row>
    <row r="53" spans="2:14">
      <c r="B53" s="1105"/>
      <c r="C53" s="1104"/>
      <c r="D53" s="741" t="s">
        <v>122</v>
      </c>
      <c r="E53" s="742">
        <v>0</v>
      </c>
      <c r="F53" s="742">
        <v>0</v>
      </c>
      <c r="G53" s="742">
        <v>0</v>
      </c>
      <c r="H53" s="743">
        <v>0</v>
      </c>
      <c r="I53" s="742">
        <v>0</v>
      </c>
      <c r="J53" s="744">
        <f t="shared" si="1"/>
        <v>0</v>
      </c>
      <c r="L53" s="864"/>
    </row>
    <row r="54" spans="2:14">
      <c r="B54" s="1105"/>
      <c r="C54" s="1104"/>
      <c r="D54" s="741" t="s">
        <v>123</v>
      </c>
      <c r="E54" s="743">
        <v>0</v>
      </c>
      <c r="F54" s="743">
        <v>0</v>
      </c>
      <c r="G54" s="743">
        <v>0</v>
      </c>
      <c r="H54" s="743">
        <v>0</v>
      </c>
      <c r="I54" s="742">
        <v>0</v>
      </c>
      <c r="J54" s="744">
        <f t="shared" si="1"/>
        <v>0</v>
      </c>
    </row>
    <row r="77" spans="12:12">
      <c r="L77" s="864"/>
    </row>
    <row r="78" spans="12:12">
      <c r="L78" s="864"/>
    </row>
    <row r="93" spans="1:12" ht="12.75" customHeight="1">
      <c r="A93" s="866"/>
      <c r="B93" s="866"/>
      <c r="C93" s="866"/>
      <c r="D93" s="866"/>
      <c r="E93" s="866"/>
      <c r="F93" s="866"/>
      <c r="G93" s="866"/>
      <c r="H93" s="866"/>
      <c r="I93" s="866"/>
      <c r="J93" s="866"/>
      <c r="K93" s="737"/>
      <c r="L93" s="737"/>
    </row>
    <row r="94" spans="1:12" ht="12.75" customHeight="1">
      <c r="A94" s="866"/>
      <c r="B94" s="866"/>
      <c r="C94" s="866"/>
      <c r="D94" s="866"/>
      <c r="E94" s="866"/>
      <c r="F94" s="866"/>
      <c r="G94" s="866"/>
      <c r="H94" s="866"/>
      <c r="I94" s="866"/>
      <c r="J94" s="866"/>
      <c r="K94" s="737"/>
      <c r="L94" s="737"/>
    </row>
    <row r="95" spans="1:12" ht="18.75" customHeight="1">
      <c r="A95" s="867"/>
      <c r="B95" s="1101" t="s">
        <v>132</v>
      </c>
      <c r="C95" s="1101"/>
      <c r="D95" s="1101"/>
      <c r="E95" s="1101"/>
      <c r="F95" s="1101"/>
      <c r="G95" s="1101"/>
      <c r="H95" s="1101"/>
      <c r="I95" s="1101"/>
      <c r="J95" s="1101"/>
      <c r="K95" s="737"/>
      <c r="L95" s="737"/>
    </row>
    <row r="96" spans="1:12" ht="3.75" customHeight="1">
      <c r="A96" s="867"/>
      <c r="B96" s="868"/>
      <c r="C96" s="868"/>
      <c r="D96" s="868"/>
      <c r="E96" s="868"/>
      <c r="F96" s="868"/>
      <c r="G96" s="868"/>
      <c r="H96" s="868"/>
      <c r="I96" s="868"/>
      <c r="J96" s="868"/>
    </row>
    <row r="97" spans="1:10" ht="15.75" customHeight="1">
      <c r="A97" s="867"/>
      <c r="B97" s="1102" t="s">
        <v>133</v>
      </c>
      <c r="C97" s="1102"/>
      <c r="D97" s="1102"/>
      <c r="E97" s="1102"/>
      <c r="F97" s="1102"/>
      <c r="G97" s="1102"/>
      <c r="H97" s="1102"/>
      <c r="I97" s="1102"/>
      <c r="J97" s="1102"/>
    </row>
    <row r="98" spans="1:10" ht="12.75" customHeight="1">
      <c r="A98" s="867"/>
      <c r="B98" s="867"/>
      <c r="C98" s="867"/>
      <c r="D98" s="867"/>
      <c r="E98" s="867"/>
      <c r="F98" s="867"/>
      <c r="G98" s="867"/>
      <c r="H98" s="867"/>
      <c r="I98" s="867"/>
      <c r="J98" s="867"/>
    </row>
    <row r="99" spans="1:10" ht="12.75" customHeight="1">
      <c r="A99" s="867"/>
      <c r="B99" s="1102"/>
      <c r="C99" s="1102"/>
      <c r="D99" s="1102"/>
      <c r="E99" s="1102"/>
      <c r="F99" s="1102"/>
      <c r="G99" s="1102"/>
      <c r="H99" s="1102"/>
      <c r="I99" s="1102"/>
      <c r="J99" s="1102"/>
    </row>
    <row r="100" spans="1:10" ht="12.75" customHeight="1">
      <c r="A100" s="868"/>
      <c r="B100" s="868"/>
      <c r="C100" s="868"/>
      <c r="D100" s="868"/>
      <c r="E100" s="868"/>
      <c r="F100" s="868"/>
      <c r="G100" s="868"/>
      <c r="H100" s="868"/>
      <c r="I100" s="868"/>
      <c r="J100" s="868"/>
    </row>
    <row r="101" spans="1:10" ht="12.75" customHeight="1">
      <c r="A101" s="868"/>
      <c r="B101" s="868"/>
      <c r="C101" s="868"/>
      <c r="D101" s="868"/>
      <c r="E101" s="868"/>
      <c r="F101" s="868"/>
      <c r="G101" s="868"/>
      <c r="H101" s="868"/>
      <c r="I101" s="868"/>
      <c r="J101" s="868"/>
    </row>
    <row r="102" spans="1:10" ht="17.25" customHeight="1">
      <c r="A102" s="868"/>
      <c r="B102" s="868"/>
      <c r="C102" s="868"/>
      <c r="D102" s="868"/>
      <c r="E102" s="868"/>
      <c r="F102" s="868"/>
      <c r="G102" s="868"/>
      <c r="H102" s="868"/>
      <c r="I102" s="868"/>
      <c r="J102" s="868"/>
    </row>
    <row r="104" spans="1:10" ht="12.75" customHeight="1">
      <c r="A104" s="868"/>
      <c r="B104" s="868"/>
      <c r="C104" s="868"/>
      <c r="D104" s="868"/>
      <c r="E104" s="868"/>
      <c r="F104" s="868"/>
      <c r="G104" s="868"/>
      <c r="H104" s="868"/>
      <c r="I104" s="868"/>
      <c r="J104" s="868"/>
    </row>
    <row r="105" spans="1:10" ht="12.75" customHeight="1">
      <c r="A105" s="868"/>
      <c r="B105" s="868"/>
      <c r="C105" s="868"/>
      <c r="D105" s="868"/>
      <c r="E105" s="868"/>
      <c r="F105" s="868"/>
      <c r="G105" s="868"/>
      <c r="H105" s="868"/>
      <c r="I105" s="868"/>
      <c r="J105" s="868"/>
    </row>
    <row r="106" spans="1:10" ht="12.75" customHeight="1">
      <c r="A106" s="868"/>
      <c r="B106" s="868"/>
      <c r="C106" s="868"/>
      <c r="D106" s="868"/>
      <c r="E106" s="868"/>
      <c r="F106" s="868"/>
      <c r="G106" s="868"/>
      <c r="H106" s="868"/>
      <c r="I106" s="868"/>
      <c r="J106" s="868"/>
    </row>
  </sheetData>
  <mergeCells count="10">
    <mergeCell ref="B95:J95"/>
    <mergeCell ref="B97:J97"/>
    <mergeCell ref="B99:J99"/>
    <mergeCell ref="B1:J1"/>
    <mergeCell ref="B5:B10"/>
    <mergeCell ref="C5:C7"/>
    <mergeCell ref="C8:C10"/>
    <mergeCell ref="B49:B54"/>
    <mergeCell ref="C49:C51"/>
    <mergeCell ref="C52:C54"/>
  </mergeCells>
  <printOptions horizontalCentered="1" verticalCentered="1"/>
  <pageMargins left="0.23622047244094491" right="0.23622047244094491" top="0.35433070866141736" bottom="0.15748031496062992" header="0.31496062992125984" footer="0.31496062992125984"/>
  <pageSetup paperSize="9" scale="73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51"/>
  </sheetPr>
  <dimension ref="A1:AR184"/>
  <sheetViews>
    <sheetView showGridLines="0" showRuler="0" view="pageBreakPreview" topLeftCell="A37" zoomScale="75" zoomScaleNormal="80" zoomScaleSheetLayoutView="75" zoomScalePageLayoutView="80" workbookViewId="0">
      <selection activeCell="A53" sqref="A53:XFD53"/>
    </sheetView>
  </sheetViews>
  <sheetFormatPr baseColWidth="10" defaultColWidth="11.44140625" defaultRowHeight="13.2"/>
  <cols>
    <col min="1" max="1" width="5.6640625" style="2" customWidth="1"/>
    <col min="2" max="2" width="18.6640625" style="2" customWidth="1"/>
    <col min="3" max="3" width="19" style="2" customWidth="1"/>
    <col min="4" max="4" width="10.88671875" style="952" customWidth="1"/>
    <col min="5" max="5" width="12.109375" style="2" customWidth="1"/>
    <col min="6" max="6" width="11.109375" style="2" customWidth="1"/>
    <col min="7" max="7" width="9.109375" style="2" customWidth="1"/>
    <col min="8" max="8" width="8.109375" style="2" customWidth="1"/>
    <col min="9" max="9" width="17.6640625" style="2" customWidth="1"/>
    <col min="10" max="10" width="10.109375" style="2" customWidth="1"/>
    <col min="11" max="11" width="11.44140625" style="909" customWidth="1"/>
    <col min="12" max="12" width="11.44140625" style="2" customWidth="1"/>
    <col min="13" max="13" width="6" style="2" customWidth="1"/>
    <col min="14" max="14" width="15.5546875" style="2" customWidth="1"/>
    <col min="15" max="15" width="15.44140625" style="2" customWidth="1"/>
    <col min="16" max="16" width="12.88671875" style="2" customWidth="1"/>
    <col min="17" max="17" width="5.88671875" style="2" customWidth="1"/>
    <col min="18" max="18" width="10.44140625" style="2" customWidth="1"/>
    <col min="19" max="19" width="13.44140625" style="2" customWidth="1"/>
    <col min="20" max="20" width="8.5546875" style="2" customWidth="1"/>
    <col min="21" max="21" width="1.5546875" style="2" customWidth="1"/>
    <col min="22" max="22" width="17.109375" style="2" customWidth="1"/>
    <col min="23" max="23" width="23" style="2" customWidth="1"/>
    <col min="24" max="16384" width="11.44140625" style="2"/>
  </cols>
  <sheetData>
    <row r="1" spans="1:21">
      <c r="B1" s="3"/>
      <c r="C1" s="3"/>
      <c r="D1" s="929"/>
      <c r="E1" s="3"/>
      <c r="F1" s="3"/>
      <c r="G1" s="3"/>
      <c r="H1" s="3"/>
      <c r="I1" s="3"/>
      <c r="J1" s="3"/>
      <c r="L1" s="3"/>
      <c r="M1" s="3"/>
      <c r="N1" s="3"/>
      <c r="O1" s="3"/>
      <c r="P1" s="3"/>
      <c r="Q1" s="3"/>
    </row>
    <row r="2" spans="1:21" ht="17.399999999999999">
      <c r="B2" s="3"/>
      <c r="C2" s="3"/>
      <c r="D2" s="929"/>
      <c r="E2" s="3"/>
      <c r="F2" s="3"/>
      <c r="G2" s="4"/>
      <c r="H2" s="4"/>
      <c r="I2" s="4"/>
      <c r="J2" s="3"/>
      <c r="L2" s="3"/>
      <c r="M2" s="3"/>
      <c r="N2" s="3"/>
      <c r="O2" s="5"/>
      <c r="P2" s="3"/>
      <c r="Q2" s="3"/>
    </row>
    <row r="3" spans="1:21">
      <c r="B3" s="3"/>
      <c r="C3" s="3"/>
      <c r="D3" s="929"/>
      <c r="E3" s="3"/>
      <c r="F3" s="3"/>
      <c r="G3" s="3"/>
      <c r="H3" s="3"/>
      <c r="I3" s="3"/>
      <c r="J3" s="3"/>
      <c r="L3" s="3"/>
      <c r="M3" s="3"/>
      <c r="N3" s="3"/>
      <c r="O3" s="3"/>
      <c r="P3" s="3"/>
      <c r="Q3" s="3"/>
    </row>
    <row r="4" spans="1:21">
      <c r="B4" s="3"/>
      <c r="C4" s="3"/>
      <c r="D4" s="929"/>
      <c r="E4" s="3"/>
      <c r="F4" s="3"/>
      <c r="G4" s="3"/>
      <c r="H4" s="3"/>
      <c r="I4" s="3"/>
      <c r="J4" s="3"/>
      <c r="L4" s="3"/>
      <c r="M4" s="3"/>
      <c r="N4" s="3"/>
      <c r="O4" s="3"/>
      <c r="P4" s="3"/>
      <c r="Q4" s="3"/>
    </row>
    <row r="5" spans="1:21">
      <c r="B5" s="3"/>
      <c r="C5" s="3"/>
      <c r="D5" s="929"/>
      <c r="E5" s="3"/>
      <c r="F5" s="3"/>
      <c r="G5" s="3"/>
      <c r="H5" s="3"/>
      <c r="I5" s="3"/>
      <c r="J5" s="3"/>
      <c r="L5" s="3"/>
      <c r="M5" s="3"/>
      <c r="N5" s="3"/>
      <c r="O5" s="3"/>
      <c r="P5" s="3"/>
      <c r="Q5" s="3"/>
    </row>
    <row r="6" spans="1:21" ht="13.8" thickBot="1">
      <c r="B6" s="3"/>
      <c r="C6" s="3"/>
      <c r="D6" s="929"/>
      <c r="E6" s="3"/>
      <c r="F6" s="3"/>
      <c r="G6" s="3"/>
      <c r="H6" s="3"/>
      <c r="I6" s="3"/>
      <c r="J6" s="3"/>
      <c r="L6" s="3"/>
      <c r="M6" s="3"/>
      <c r="N6" s="3"/>
      <c r="O6" s="3"/>
      <c r="P6" s="3"/>
      <c r="Q6" s="3"/>
    </row>
    <row r="7" spans="1:21" ht="13.5" customHeight="1" thickTop="1">
      <c r="A7" s="1203" t="s">
        <v>4</v>
      </c>
      <c r="B7" s="1204"/>
      <c r="C7" s="1205"/>
      <c r="D7" s="930" t="s">
        <v>5</v>
      </c>
      <c r="E7" s="6"/>
      <c r="F7" s="6"/>
      <c r="G7" s="6"/>
      <c r="H7" s="6"/>
      <c r="I7" s="6"/>
      <c r="J7" s="6"/>
      <c r="K7" s="1206" t="s">
        <v>6</v>
      </c>
      <c r="L7" s="1207"/>
      <c r="M7" s="1208"/>
      <c r="N7" s="1212" t="s">
        <v>7</v>
      </c>
      <c r="O7" s="1213"/>
      <c r="P7" s="1213"/>
      <c r="Q7" s="1213"/>
      <c r="R7" s="1213"/>
      <c r="S7" s="1213"/>
      <c r="T7" s="1213"/>
      <c r="U7" s="1214"/>
    </row>
    <row r="8" spans="1:21" ht="15.6">
      <c r="A8" s="1218"/>
      <c r="B8" s="1219"/>
      <c r="C8" s="1220"/>
      <c r="D8" s="931" t="s">
        <v>8</v>
      </c>
      <c r="E8" s="7"/>
      <c r="F8" s="7"/>
      <c r="G8" s="7"/>
      <c r="H8" s="7"/>
      <c r="I8" s="7"/>
      <c r="J8" s="8"/>
      <c r="K8" s="1209"/>
      <c r="L8" s="1210"/>
      <c r="M8" s="1211"/>
      <c r="N8" s="1215"/>
      <c r="O8" s="1216"/>
      <c r="P8" s="1216"/>
      <c r="Q8" s="1216"/>
      <c r="R8" s="1216"/>
      <c r="S8" s="1216"/>
      <c r="T8" s="1216"/>
      <c r="U8" s="1217"/>
    </row>
    <row r="9" spans="1:21" ht="15.6">
      <c r="A9" s="1218"/>
      <c r="B9" s="1219"/>
      <c r="C9" s="1220"/>
      <c r="D9" s="931" t="s">
        <v>9</v>
      </c>
      <c r="E9" s="7"/>
      <c r="F9" s="7"/>
      <c r="G9" s="7"/>
      <c r="H9" s="7"/>
      <c r="I9" s="7"/>
      <c r="J9" s="8"/>
      <c r="K9" s="1221" t="s">
        <v>10</v>
      </c>
      <c r="L9" s="1222"/>
      <c r="M9" s="1211"/>
      <c r="N9" s="1223">
        <v>1</v>
      </c>
      <c r="O9" s="1224"/>
      <c r="P9" s="1224"/>
      <c r="Q9" s="1224"/>
      <c r="R9" s="1224"/>
      <c r="S9" s="1224"/>
      <c r="T9" s="1224"/>
      <c r="U9" s="1225"/>
    </row>
    <row r="10" spans="1:21" ht="15.75" customHeight="1">
      <c r="A10" s="1246" t="s">
        <v>11</v>
      </c>
      <c r="B10" s="1247"/>
      <c r="C10" s="1248"/>
      <c r="D10" s="931" t="s">
        <v>12</v>
      </c>
      <c r="E10" s="9"/>
      <c r="F10" s="9"/>
      <c r="G10" s="9"/>
      <c r="H10" s="9"/>
      <c r="I10" s="9"/>
      <c r="J10" s="9"/>
      <c r="K10" s="1221" t="s">
        <v>13</v>
      </c>
      <c r="L10" s="1222"/>
      <c r="M10" s="1211"/>
      <c r="N10" s="1249" t="e">
        <f>#REF!</f>
        <v>#REF!</v>
      </c>
      <c r="O10" s="1250"/>
      <c r="P10" s="1250"/>
      <c r="Q10" s="1250"/>
      <c r="R10" s="1250"/>
      <c r="S10" s="1250"/>
      <c r="T10" s="1250"/>
      <c r="U10" s="1251"/>
    </row>
    <row r="11" spans="1:21" ht="15.75" customHeight="1">
      <c r="A11" s="1252" t="s">
        <v>14</v>
      </c>
      <c r="B11" s="1253"/>
      <c r="C11" s="1254"/>
      <c r="D11" s="932" t="s">
        <v>78</v>
      </c>
      <c r="E11" s="10"/>
      <c r="F11" s="10"/>
      <c r="G11" s="10"/>
      <c r="H11" s="10"/>
      <c r="I11" s="10"/>
      <c r="J11" s="7"/>
      <c r="K11" s="1221" t="s">
        <v>15</v>
      </c>
      <c r="L11" s="1222"/>
      <c r="M11" s="1211"/>
      <c r="N11" s="1215" t="s">
        <v>16</v>
      </c>
      <c r="O11" s="1216"/>
      <c r="P11" s="1216"/>
      <c r="Q11" s="1216"/>
      <c r="R11" s="1216"/>
      <c r="S11" s="1216"/>
      <c r="T11" s="1216"/>
      <c r="U11" s="1217"/>
    </row>
    <row r="12" spans="1:21" ht="13.5" customHeight="1" thickBot="1">
      <c r="A12" s="1233"/>
      <c r="B12" s="1234"/>
      <c r="C12" s="1235"/>
      <c r="D12" s="933"/>
      <c r="E12" s="11"/>
      <c r="F12" s="11"/>
      <c r="G12" s="11"/>
      <c r="H12" s="11"/>
      <c r="I12" s="11"/>
      <c r="J12" s="12"/>
      <c r="K12" s="1236"/>
      <c r="L12" s="1237"/>
      <c r="M12" s="1238"/>
      <c r="N12" s="1239" t="s">
        <v>17</v>
      </c>
      <c r="O12" s="1240"/>
      <c r="P12" s="1240"/>
      <c r="Q12" s="1240"/>
      <c r="R12" s="1240"/>
      <c r="S12" s="1240"/>
      <c r="T12" s="1240"/>
      <c r="U12" s="1241"/>
    </row>
    <row r="13" spans="1:21" ht="14.4" thickTop="1">
      <c r="A13" s="13"/>
      <c r="B13" s="13"/>
      <c r="C13" s="13"/>
      <c r="D13" s="934"/>
      <c r="E13" s="13"/>
      <c r="F13" s="13"/>
      <c r="G13" s="3"/>
      <c r="H13" s="3"/>
      <c r="I13" s="3"/>
      <c r="J13" s="13"/>
      <c r="K13" s="910"/>
      <c r="L13" s="13"/>
      <c r="M13" s="13"/>
      <c r="N13" s="13"/>
      <c r="O13" s="3"/>
      <c r="P13" s="3"/>
      <c r="Q13" s="3"/>
    </row>
    <row r="14" spans="1:21" ht="14.25" customHeight="1">
      <c r="A14" s="14" t="s">
        <v>18</v>
      </c>
      <c r="B14" s="14"/>
      <c r="C14" s="14"/>
      <c r="D14" s="935"/>
      <c r="E14" s="14"/>
      <c r="F14" s="14"/>
      <c r="G14" s="14"/>
      <c r="H14" s="14"/>
      <c r="I14" s="14"/>
      <c r="J14" s="14"/>
      <c r="K14" s="911"/>
      <c r="L14" s="14"/>
      <c r="M14" s="14"/>
      <c r="N14" s="14"/>
      <c r="O14" s="14"/>
      <c r="P14" s="14"/>
      <c r="Q14" s="3"/>
      <c r="R14" s="15"/>
    </row>
    <row r="15" spans="1:21" ht="18" customHeight="1">
      <c r="A15" s="1242" t="s">
        <v>19</v>
      </c>
      <c r="B15" s="1242"/>
      <c r="C15" s="1242"/>
      <c r="D15" s="1242"/>
      <c r="E15" s="1242"/>
      <c r="F15" s="1242"/>
      <c r="G15" s="1242"/>
      <c r="H15" s="1242"/>
      <c r="I15" s="1242"/>
      <c r="J15" s="1242"/>
      <c r="K15" s="1242"/>
      <c r="L15" s="1242"/>
      <c r="M15" s="1243">
        <v>43925</v>
      </c>
      <c r="N15" s="1244"/>
      <c r="O15" s="16" t="s">
        <v>20</v>
      </c>
      <c r="P15" s="1245" t="e">
        <f>N10</f>
        <v>#REF!</v>
      </c>
      <c r="Q15" s="1245"/>
      <c r="R15" s="1245"/>
      <c r="S15" s="17" t="s">
        <v>21</v>
      </c>
      <c r="T15" s="17"/>
    </row>
    <row r="16" spans="1:21" ht="18" thickBot="1">
      <c r="A16" s="16"/>
      <c r="B16" s="16"/>
      <c r="C16" s="16"/>
      <c r="D16" s="936"/>
      <c r="E16" s="16"/>
      <c r="F16" s="16"/>
      <c r="G16" s="3"/>
      <c r="H16" s="3"/>
      <c r="I16" s="3"/>
      <c r="J16" s="16"/>
      <c r="K16" s="912"/>
      <c r="L16" s="16"/>
      <c r="M16" s="16"/>
      <c r="N16" s="16"/>
      <c r="O16" s="16"/>
      <c r="P16" s="16"/>
      <c r="Q16" s="3"/>
    </row>
    <row r="17" spans="1:23" ht="24" customHeight="1" thickTop="1" thickBot="1">
      <c r="A17" s="1226" t="s">
        <v>22</v>
      </c>
      <c r="B17" s="1227"/>
      <c r="C17" s="1228"/>
      <c r="D17" s="1229" t="s">
        <v>2</v>
      </c>
      <c r="E17" s="1230"/>
      <c r="F17" s="1231"/>
      <c r="G17" s="1229" t="s">
        <v>1</v>
      </c>
      <c r="H17" s="1230"/>
      <c r="I17" s="1231"/>
      <c r="J17" s="1229" t="s">
        <v>3</v>
      </c>
      <c r="K17" s="1230"/>
      <c r="L17" s="1230"/>
      <c r="M17" s="1231"/>
      <c r="N17" s="1229" t="s">
        <v>0</v>
      </c>
      <c r="O17" s="1230"/>
      <c r="P17" s="1230"/>
      <c r="Q17" s="1231"/>
      <c r="R17" s="1229" t="s">
        <v>23</v>
      </c>
      <c r="S17" s="1230"/>
      <c r="T17" s="1230"/>
      <c r="U17" s="1232"/>
    </row>
    <row r="18" spans="1:23" ht="24" customHeight="1" thickTop="1" thickBot="1">
      <c r="A18" s="1114" t="s">
        <v>24</v>
      </c>
      <c r="B18" s="1147" t="s">
        <v>25</v>
      </c>
      <c r="C18" s="1148"/>
      <c r="D18" s="1149">
        <v>0.79</v>
      </c>
      <c r="E18" s="1140"/>
      <c r="F18" s="1150"/>
      <c r="G18" s="1292" t="s">
        <v>26</v>
      </c>
      <c r="H18" s="1293"/>
      <c r="I18" s="1294"/>
      <c r="J18" s="1140">
        <v>1</v>
      </c>
      <c r="K18" s="1140"/>
      <c r="L18" s="1140"/>
      <c r="M18" s="1141"/>
      <c r="N18" s="1142" t="s">
        <v>88</v>
      </c>
      <c r="O18" s="1143"/>
      <c r="P18" s="1143"/>
      <c r="Q18" s="1144"/>
      <c r="R18" s="1289">
        <v>0.8</v>
      </c>
      <c r="S18" s="1290"/>
      <c r="T18" s="1290"/>
      <c r="U18" s="1291"/>
      <c r="V18" s="18"/>
      <c r="W18" s="19"/>
    </row>
    <row r="19" spans="1:23" ht="24" customHeight="1" thickTop="1" thickBot="1">
      <c r="A19" s="1115"/>
      <c r="B19" s="1299" t="s">
        <v>27</v>
      </c>
      <c r="C19" s="1300"/>
      <c r="D19" s="1279">
        <v>1.06</v>
      </c>
      <c r="E19" s="1280"/>
      <c r="F19" s="1281"/>
      <c r="G19" s="1268"/>
      <c r="H19" s="1269"/>
      <c r="I19" s="1270"/>
      <c r="J19" s="1279">
        <v>1</v>
      </c>
      <c r="K19" s="1280"/>
      <c r="L19" s="1280"/>
      <c r="M19" s="1282"/>
      <c r="N19" s="1283" t="s">
        <v>113</v>
      </c>
      <c r="O19" s="1284"/>
      <c r="P19" s="1284"/>
      <c r="Q19" s="1285"/>
      <c r="R19" s="1276" t="s">
        <v>28</v>
      </c>
      <c r="S19" s="1277"/>
      <c r="T19" s="1277"/>
      <c r="U19" s="1278"/>
      <c r="V19" s="470"/>
      <c r="W19" s="19"/>
    </row>
    <row r="20" spans="1:23" s="625" customFormat="1" ht="24" customHeight="1" thickTop="1" thickBot="1">
      <c r="A20" s="1115"/>
      <c r="B20" s="1120" t="s">
        <v>81</v>
      </c>
      <c r="C20" s="1121"/>
      <c r="D20" s="1131">
        <v>0.57999999999999996</v>
      </c>
      <c r="E20" s="1132"/>
      <c r="F20" s="1133"/>
      <c r="G20" s="1122"/>
      <c r="H20" s="1123"/>
      <c r="I20" s="1124"/>
      <c r="J20" s="1125">
        <v>0.65</v>
      </c>
      <c r="K20" s="1126"/>
      <c r="L20" s="1126"/>
      <c r="M20" s="1127"/>
      <c r="N20" s="1128" t="s">
        <v>82</v>
      </c>
      <c r="O20" s="1129"/>
      <c r="P20" s="1129"/>
      <c r="Q20" s="1130"/>
      <c r="R20" s="1263"/>
      <c r="S20" s="1264"/>
      <c r="T20" s="1264"/>
      <c r="U20" s="1271"/>
      <c r="V20" s="470"/>
      <c r="W20" s="19"/>
    </row>
    <row r="21" spans="1:23" ht="24" customHeight="1" thickTop="1" thickBot="1">
      <c r="A21" s="1115"/>
      <c r="B21" s="1120" t="s">
        <v>29</v>
      </c>
      <c r="C21" s="1121"/>
      <c r="D21" s="1286" t="s">
        <v>89</v>
      </c>
      <c r="E21" s="1287"/>
      <c r="F21" s="1288"/>
      <c r="G21" s="1260" t="s">
        <v>26</v>
      </c>
      <c r="H21" s="1261"/>
      <c r="I21" s="1262"/>
      <c r="J21" s="1166"/>
      <c r="K21" s="1151"/>
      <c r="L21" s="1151"/>
      <c r="M21" s="1151"/>
      <c r="N21" s="1151"/>
      <c r="O21" s="1151"/>
      <c r="P21" s="1151"/>
      <c r="Q21" s="1152"/>
      <c r="R21" s="1263"/>
      <c r="S21" s="1264"/>
      <c r="T21" s="1264"/>
      <c r="U21" s="1271"/>
      <c r="V21" s="470"/>
      <c r="W21" s="19"/>
    </row>
    <row r="22" spans="1:23" ht="24" customHeight="1" thickTop="1">
      <c r="A22" s="1115"/>
      <c r="B22" s="20" t="s">
        <v>30</v>
      </c>
      <c r="C22" s="21" t="s">
        <v>31</v>
      </c>
      <c r="D22" s="1145"/>
      <c r="E22" s="1146"/>
      <c r="F22" s="1146"/>
      <c r="G22" s="1276"/>
      <c r="H22" s="1277"/>
      <c r="I22" s="1278"/>
      <c r="J22" s="1258">
        <v>0.8</v>
      </c>
      <c r="K22" s="1258"/>
      <c r="L22" s="1258"/>
      <c r="M22" s="1259"/>
      <c r="N22" s="1260" t="s">
        <v>26</v>
      </c>
      <c r="O22" s="1261"/>
      <c r="P22" s="1261"/>
      <c r="Q22" s="1262"/>
      <c r="R22" s="1263"/>
      <c r="S22" s="1264"/>
      <c r="T22" s="1264"/>
      <c r="U22" s="1271"/>
      <c r="V22" s="470"/>
      <c r="W22" s="19"/>
    </row>
    <row r="23" spans="1:23" ht="24" customHeight="1" thickBot="1">
      <c r="A23" s="1115"/>
      <c r="B23" s="22" t="s">
        <v>32</v>
      </c>
      <c r="C23" s="23" t="s">
        <v>33</v>
      </c>
      <c r="D23" s="1263"/>
      <c r="E23" s="1264"/>
      <c r="F23" s="1264"/>
      <c r="G23" s="1265"/>
      <c r="H23" s="1266"/>
      <c r="I23" s="1267"/>
      <c r="J23" s="1268"/>
      <c r="K23" s="1269"/>
      <c r="L23" s="1269"/>
      <c r="M23" s="1270"/>
      <c r="N23" s="1268" t="s">
        <v>26</v>
      </c>
      <c r="O23" s="1269"/>
      <c r="P23" s="1269"/>
      <c r="Q23" s="1270"/>
      <c r="R23" s="1263"/>
      <c r="S23" s="1264"/>
      <c r="T23" s="1264"/>
      <c r="U23" s="1271"/>
      <c r="V23" s="419"/>
    </row>
    <row r="24" spans="1:23" ht="24" customHeight="1" thickTop="1">
      <c r="A24" s="1115"/>
      <c r="B24" s="20" t="s">
        <v>34</v>
      </c>
      <c r="C24" s="25" t="s">
        <v>35</v>
      </c>
      <c r="D24" s="1263"/>
      <c r="E24" s="1264"/>
      <c r="F24" s="1264"/>
      <c r="G24" s="1263"/>
      <c r="H24" s="1264"/>
      <c r="I24" s="1271"/>
      <c r="J24" s="1258">
        <v>0.6</v>
      </c>
      <c r="K24" s="1258"/>
      <c r="L24" s="1258"/>
      <c r="M24" s="1272"/>
      <c r="N24" s="1263"/>
      <c r="O24" s="1264"/>
      <c r="P24" s="1264"/>
      <c r="Q24" s="1264"/>
      <c r="R24" s="1263"/>
      <c r="S24" s="1264"/>
      <c r="T24" s="1264"/>
      <c r="U24" s="1271"/>
      <c r="V24" s="24"/>
    </row>
    <row r="25" spans="1:23" ht="24" customHeight="1" thickBot="1">
      <c r="A25" s="1115"/>
      <c r="B25" s="22" t="s">
        <v>36</v>
      </c>
      <c r="C25" s="26" t="s">
        <v>37</v>
      </c>
      <c r="D25" s="1273"/>
      <c r="E25" s="1274"/>
      <c r="F25" s="1274"/>
      <c r="G25" s="1273"/>
      <c r="H25" s="1274"/>
      <c r="I25" s="1275"/>
      <c r="J25" s="1255">
        <v>1</v>
      </c>
      <c r="K25" s="1256"/>
      <c r="L25" s="1256"/>
      <c r="M25" s="1257"/>
      <c r="N25" s="1273"/>
      <c r="O25" s="1274"/>
      <c r="P25" s="1274"/>
      <c r="Q25" s="1274"/>
      <c r="R25" s="1263"/>
      <c r="S25" s="1264"/>
      <c r="T25" s="1264"/>
      <c r="U25" s="1271"/>
      <c r="V25" s="24"/>
    </row>
    <row r="26" spans="1:23" s="625" customFormat="1" ht="24" customHeight="1" thickTop="1" thickBot="1">
      <c r="A26" s="1115"/>
      <c r="B26" s="1117" t="s">
        <v>83</v>
      </c>
      <c r="C26" s="26" t="s">
        <v>84</v>
      </c>
      <c r="D26" s="937"/>
      <c r="E26" s="617"/>
      <c r="F26" s="617"/>
      <c r="G26" s="616"/>
      <c r="H26" s="617"/>
      <c r="I26" s="618"/>
      <c r="J26" s="637"/>
      <c r="K26" s="913"/>
      <c r="L26" s="638"/>
      <c r="M26" s="639"/>
      <c r="N26" s="1167" t="s">
        <v>26</v>
      </c>
      <c r="O26" s="1168"/>
      <c r="P26" s="1168"/>
      <c r="Q26" s="1169"/>
      <c r="R26" s="1263"/>
      <c r="S26" s="1264"/>
      <c r="T26" s="1264"/>
      <c r="U26" s="1271"/>
      <c r="V26" s="24"/>
    </row>
    <row r="27" spans="1:23" s="625" customFormat="1" ht="31.5" customHeight="1" thickTop="1" thickBot="1">
      <c r="A27" s="1115"/>
      <c r="B27" s="1118"/>
      <c r="C27" s="26" t="s">
        <v>85</v>
      </c>
      <c r="D27" s="937"/>
      <c r="E27" s="617"/>
      <c r="F27" s="617"/>
      <c r="G27" s="616"/>
      <c r="H27" s="617"/>
      <c r="I27" s="618"/>
      <c r="J27" s="637"/>
      <c r="K27" s="913"/>
      <c r="L27" s="638"/>
      <c r="M27" s="639"/>
      <c r="N27" s="1170"/>
      <c r="O27" s="1171"/>
      <c r="P27" s="1171"/>
      <c r="Q27" s="1172"/>
      <c r="R27" s="1263"/>
      <c r="S27" s="1264"/>
      <c r="T27" s="1264"/>
      <c r="U27" s="1271"/>
      <c r="V27" s="24"/>
    </row>
    <row r="28" spans="1:23" s="625" customFormat="1" ht="24" customHeight="1" thickTop="1" thickBot="1">
      <c r="A28" s="1116"/>
      <c r="B28" s="1119"/>
      <c r="C28" s="26" t="s">
        <v>37</v>
      </c>
      <c r="D28" s="937"/>
      <c r="E28" s="617"/>
      <c r="F28" s="617"/>
      <c r="G28" s="616"/>
      <c r="H28" s="617"/>
      <c r="I28" s="618"/>
      <c r="J28" s="637"/>
      <c r="K28" s="913"/>
      <c r="L28" s="638"/>
      <c r="M28" s="639"/>
      <c r="N28" s="1173"/>
      <c r="O28" s="1174"/>
      <c r="P28" s="1174"/>
      <c r="Q28" s="1175"/>
      <c r="R28" s="1263"/>
      <c r="S28" s="1264"/>
      <c r="T28" s="1264"/>
      <c r="U28" s="1271"/>
      <c r="V28" s="24"/>
    </row>
    <row r="29" spans="1:23" ht="24" customHeight="1" thickTop="1" thickBot="1">
      <c r="A29" s="1156" t="s">
        <v>38</v>
      </c>
      <c r="B29" s="1157"/>
      <c r="C29" s="27" t="s">
        <v>39</v>
      </c>
      <c r="D29" s="1162" t="e">
        <f>'J+ RA1G'!K7+#REF!+#REF!+#REF!</f>
        <v>#REF!</v>
      </c>
      <c r="E29" s="1163"/>
      <c r="F29" s="1164"/>
      <c r="G29" s="1162" t="e">
        <f>'J+ RA1D'!L12+#REF!+#REF!+#REF!</f>
        <v>#REF!</v>
      </c>
      <c r="H29" s="1165"/>
      <c r="I29" s="1164"/>
      <c r="J29" s="1153" t="e">
        <f>'J+ RA1Z '!F11+#REF!+#REF!+#REF!</f>
        <v>#REF!</v>
      </c>
      <c r="K29" s="1154">
        <v>0</v>
      </c>
      <c r="L29" s="1154"/>
      <c r="M29" s="1155"/>
      <c r="N29" s="1153" t="e">
        <f>#REF!</f>
        <v>#REF!</v>
      </c>
      <c r="O29" s="1154"/>
      <c r="P29" s="1154"/>
      <c r="Q29" s="1155"/>
      <c r="R29" s="1273"/>
      <c r="S29" s="1274"/>
      <c r="T29" s="1274"/>
      <c r="U29" s="1275"/>
      <c r="V29" s="24"/>
    </row>
    <row r="30" spans="1:23" ht="24" customHeight="1" thickTop="1" thickBot="1">
      <c r="A30" s="1158"/>
      <c r="B30" s="1159"/>
      <c r="C30" s="28" t="s">
        <v>40</v>
      </c>
      <c r="D30" s="1166"/>
      <c r="E30" s="1151"/>
      <c r="F30" s="1151"/>
      <c r="G30" s="1151"/>
      <c r="H30" s="1151"/>
      <c r="I30" s="1151"/>
      <c r="J30" s="1151"/>
      <c r="K30" s="1151"/>
      <c r="L30" s="1151"/>
      <c r="M30" s="1151"/>
      <c r="N30" s="1151"/>
      <c r="O30" s="1151"/>
      <c r="P30" s="1151"/>
      <c r="Q30" s="1152"/>
      <c r="R30" s="1162" t="e">
        <f>'J+ RA2K'!D14+#REF!+#REF!+#REF!</f>
        <v>#REF!</v>
      </c>
      <c r="S30" s="1163"/>
      <c r="T30" s="1163"/>
      <c r="U30" s="1297"/>
      <c r="V30" s="24"/>
      <c r="W30" s="24"/>
    </row>
    <row r="31" spans="1:23" ht="36" customHeight="1" thickTop="1" thickBot="1">
      <c r="A31" s="1158"/>
      <c r="B31" s="1159"/>
      <c r="C31" s="1148" t="s">
        <v>41</v>
      </c>
      <c r="D31" s="1263"/>
      <c r="E31" s="1264"/>
      <c r="F31" s="1271"/>
      <c r="G31" s="1263"/>
      <c r="H31" s="1264"/>
      <c r="I31" s="1271"/>
      <c r="J31" s="29" t="s">
        <v>42</v>
      </c>
      <c r="K31" s="913" t="s">
        <v>43</v>
      </c>
      <c r="L31" s="30" t="s">
        <v>44</v>
      </c>
      <c r="M31" s="31" t="s">
        <v>45</v>
      </c>
      <c r="N31" s="29" t="s">
        <v>42</v>
      </c>
      <c r="O31" s="30" t="s">
        <v>43</v>
      </c>
      <c r="P31" s="30" t="s">
        <v>44</v>
      </c>
      <c r="Q31" s="31" t="s">
        <v>45</v>
      </c>
      <c r="R31" s="1276"/>
      <c r="S31" s="1277"/>
      <c r="T31" s="1277"/>
      <c r="U31" s="1278"/>
      <c r="V31" s="24"/>
      <c r="W31" s="24"/>
    </row>
    <row r="32" spans="1:23" ht="24" customHeight="1" thickTop="1" thickBot="1">
      <c r="A32" s="1160"/>
      <c r="B32" s="1161"/>
      <c r="C32" s="1298"/>
      <c r="D32" s="1273"/>
      <c r="E32" s="1274"/>
      <c r="F32" s="1275"/>
      <c r="G32" s="1273"/>
      <c r="H32" s="1274"/>
      <c r="I32" s="1275"/>
      <c r="J32" s="32" t="e">
        <f>'J+ RA1Z '!F12+#REF!+#REF!+#REF!</f>
        <v>#REF!</v>
      </c>
      <c r="K32" s="914" t="e">
        <f>'J+ RA1Z '!E12+#REF!+#REF!+#REF!</f>
        <v>#REF!</v>
      </c>
      <c r="L32" s="33">
        <v>0</v>
      </c>
      <c r="M32" s="34"/>
      <c r="N32" s="32"/>
      <c r="O32" s="33" t="e">
        <f>#REF!</f>
        <v>#REF!</v>
      </c>
      <c r="P32" s="33" t="e">
        <f>#REF!</f>
        <v>#REF!</v>
      </c>
      <c r="Q32" s="34" t="e">
        <f>#REF!</f>
        <v>#REF!</v>
      </c>
      <c r="R32" s="1273"/>
      <c r="S32" s="1274"/>
      <c r="T32" s="1274"/>
      <c r="U32" s="1275"/>
      <c r="W32" s="24"/>
    </row>
    <row r="33" spans="1:31" ht="15.75" customHeight="1" thickTop="1" thickBot="1">
      <c r="A33" s="3"/>
      <c r="B33" s="3"/>
      <c r="C33" s="3"/>
      <c r="D33" s="929"/>
      <c r="E33" s="3"/>
      <c r="F33" s="3"/>
      <c r="G33" s="35"/>
      <c r="H33" s="35"/>
      <c r="I33" s="35"/>
      <c r="J33" s="3"/>
      <c r="L33" s="1178"/>
      <c r="M33" s="1178"/>
      <c r="N33" s="3"/>
      <c r="O33" s="3"/>
      <c r="P33" s="36"/>
      <c r="Q33" s="37"/>
      <c r="R33" s="35"/>
      <c r="S33" s="35"/>
      <c r="T33" s="35"/>
      <c r="U33" s="38" t="s">
        <v>46</v>
      </c>
      <c r="V33" s="39"/>
      <c r="W33" s="24"/>
    </row>
    <row r="34" spans="1:31" ht="47.25" customHeight="1" thickTop="1" thickBot="1">
      <c r="B34" s="3"/>
      <c r="C34" s="40"/>
      <c r="D34" s="938" t="s">
        <v>47</v>
      </c>
      <c r="E34" s="42" t="s">
        <v>48</v>
      </c>
      <c r="F34" s="43" t="s">
        <v>44</v>
      </c>
      <c r="G34" s="41" t="s">
        <v>47</v>
      </c>
      <c r="H34" s="42" t="s">
        <v>48</v>
      </c>
      <c r="I34" s="44" t="s">
        <v>44</v>
      </c>
      <c r="J34" s="41" t="s">
        <v>47</v>
      </c>
      <c r="K34" s="915" t="s">
        <v>48</v>
      </c>
      <c r="L34" s="1179" t="s">
        <v>44</v>
      </c>
      <c r="M34" s="1180"/>
      <c r="N34" s="41" t="s">
        <v>47</v>
      </c>
      <c r="O34" s="42" t="s">
        <v>48</v>
      </c>
      <c r="P34" s="1179" t="s">
        <v>44</v>
      </c>
      <c r="Q34" s="1180"/>
      <c r="R34" s="41" t="s">
        <v>47</v>
      </c>
      <c r="S34" s="45" t="s">
        <v>49</v>
      </c>
      <c r="T34" s="1179" t="s">
        <v>44</v>
      </c>
      <c r="U34" s="1180"/>
      <c r="V34" s="46"/>
      <c r="W34" s="46"/>
      <c r="X34" s="46"/>
      <c r="Y34" s="46"/>
      <c r="Z34" s="46"/>
      <c r="AA34" s="46"/>
      <c r="AB34" s="46"/>
      <c r="AC34" s="46"/>
      <c r="AD34" s="46"/>
      <c r="AE34" s="46"/>
    </row>
    <row r="35" spans="1:31" ht="24" customHeight="1" thickTop="1" thickBot="1">
      <c r="A35" s="1181" t="s">
        <v>50</v>
      </c>
      <c r="B35" s="1182"/>
      <c r="C35" s="1183"/>
      <c r="D35" s="939" t="e">
        <f>+'J+ RA1G'!H14+#REF!+#REF!+#REF!</f>
        <v>#REF!</v>
      </c>
      <c r="E35" s="48" t="e">
        <f>+'J+ RA1G'!O14+#REF!+#REF!+#REF!</f>
        <v>#REF!</v>
      </c>
      <c r="F35" s="48" t="e">
        <f>+#REF!</f>
        <v>#REF!</v>
      </c>
      <c r="G35" s="47" t="e">
        <f>'J+ RA1D'!C21+#REF!+#REF!+#REF!</f>
        <v>#REF!</v>
      </c>
      <c r="H35" s="49" t="e">
        <f>'J+ RA1D'!D21+#REF!+#REF!+#REF!</f>
        <v>#REF!</v>
      </c>
      <c r="I35" s="507" t="e">
        <f>#REF!</f>
        <v>#REF!</v>
      </c>
      <c r="J35" s="47" t="e">
        <f>'J+ RA1Z '!E21+#REF!+#REF!+#REF!</f>
        <v>#REF!</v>
      </c>
      <c r="K35" s="916" t="e">
        <f>'J+ RA1Z '!L21+#REF!+#REF!+#REF!</f>
        <v>#REF!</v>
      </c>
      <c r="L35" s="1184" t="e">
        <f>#REF!</f>
        <v>#REF!</v>
      </c>
      <c r="M35" s="1185"/>
      <c r="N35" s="47" t="e">
        <f>#REF!</f>
        <v>#REF!</v>
      </c>
      <c r="O35" s="48" t="e">
        <f>#REF!</f>
        <v>#REF!</v>
      </c>
      <c r="P35" s="1186" t="e">
        <f>#REF!</f>
        <v>#REF!</v>
      </c>
      <c r="Q35" s="1187"/>
      <c r="R35" s="1188"/>
      <c r="S35" s="1189"/>
      <c r="T35" s="1189"/>
      <c r="U35" s="1190"/>
      <c r="V35" s="51"/>
      <c r="W35" s="46"/>
      <c r="X35" s="46"/>
      <c r="Y35" s="46"/>
      <c r="Z35" s="46"/>
      <c r="AA35" s="46"/>
      <c r="AB35" s="46"/>
      <c r="AC35" s="46"/>
      <c r="AD35" s="46"/>
      <c r="AE35" s="46"/>
    </row>
    <row r="36" spans="1:31" ht="24" customHeight="1" thickTop="1">
      <c r="A36" s="1191" t="s">
        <v>51</v>
      </c>
      <c r="B36" s="1192"/>
      <c r="C36" s="1193"/>
      <c r="D36" s="939" t="e">
        <f>+'J+ RA1G'!H15+#REF!+#REF!+#REF!</f>
        <v>#REF!</v>
      </c>
      <c r="E36" s="53" t="e">
        <f>'J+ RA1G'!O15+#REF!+#REF!+#REF!</f>
        <v>#REF!</v>
      </c>
      <c r="F36" s="53" t="e">
        <f>+#REF!</f>
        <v>#REF!</v>
      </c>
      <c r="G36" s="54" t="e">
        <f>'J+ RA1D'!C22+#REF!+#REF!+#REF!</f>
        <v>#REF!</v>
      </c>
      <c r="H36" s="55" t="e">
        <f>'J+ RA1D'!D22+#REF!+#REF!+#REF!</f>
        <v>#REF!</v>
      </c>
      <c r="I36" s="490" t="e">
        <f>#REF!</f>
        <v>#REF!</v>
      </c>
      <c r="J36" s="52" t="e">
        <f>'J+ RA1Z '!E22+#REF!+#REF!+#REF!</f>
        <v>#REF!</v>
      </c>
      <c r="K36" s="916" t="e">
        <f>'J+ RA1Z '!L22+#REF!+#REF!+#REF!</f>
        <v>#REF!</v>
      </c>
      <c r="L36" s="1194" t="e">
        <f>#REF!</f>
        <v>#REF!</v>
      </c>
      <c r="M36" s="1195"/>
      <c r="N36" s="54" t="e">
        <f>#REF!</f>
        <v>#REF!</v>
      </c>
      <c r="O36" s="50" t="e">
        <f>#REF!</f>
        <v>#REF!</v>
      </c>
      <c r="P36" s="1194" t="e">
        <f>#REF!</f>
        <v>#REF!</v>
      </c>
      <c r="Q36" s="1195"/>
      <c r="R36" s="52" t="e">
        <f>'J+ RA2K'!C27+#REF!+#REF!+#REF!</f>
        <v>#REF!</v>
      </c>
      <c r="S36" s="53" t="e">
        <f>'J+ RA2K'!D27+#REF!+#REF!+#REF!</f>
        <v>#REF!</v>
      </c>
      <c r="T36" s="1196" t="e">
        <f>#REF!</f>
        <v>#REF!</v>
      </c>
      <c r="U36" s="1197"/>
      <c r="V36" s="51"/>
      <c r="W36" s="46"/>
      <c r="X36" s="46"/>
      <c r="Y36" s="46"/>
      <c r="Z36" s="46"/>
      <c r="AA36" s="46"/>
      <c r="AB36" s="46"/>
      <c r="AC36" s="46"/>
      <c r="AD36" s="46"/>
      <c r="AE36" s="46"/>
    </row>
    <row r="37" spans="1:31" ht="24" customHeight="1">
      <c r="A37" s="1198" t="s">
        <v>52</v>
      </c>
      <c r="B37" s="1199"/>
      <c r="C37" s="1200"/>
      <c r="D37" s="940" t="e">
        <f t="shared" ref="D37:H37" si="0">D35+D36</f>
        <v>#REF!</v>
      </c>
      <c r="E37" s="57" t="e">
        <f t="shared" si="0"/>
        <v>#REF!</v>
      </c>
      <c r="F37" s="57" t="e">
        <f t="shared" si="0"/>
        <v>#REF!</v>
      </c>
      <c r="G37" s="56" t="e">
        <f t="shared" si="0"/>
        <v>#REF!</v>
      </c>
      <c r="H37" s="58" t="e">
        <f t="shared" si="0"/>
        <v>#REF!</v>
      </c>
      <c r="I37" s="471" t="e">
        <f>I35+I36</f>
        <v>#REF!</v>
      </c>
      <c r="J37" s="56" t="e">
        <f>J35+J36</f>
        <v>#REF!</v>
      </c>
      <c r="K37" s="917" t="e">
        <f>K35+K36</f>
        <v>#REF!</v>
      </c>
      <c r="L37" s="1201" t="e">
        <f>L35+L36</f>
        <v>#REF!</v>
      </c>
      <c r="M37" s="1202"/>
      <c r="N37" s="56" t="e">
        <f>N35+N36</f>
        <v>#REF!</v>
      </c>
      <c r="O37" s="57" t="e">
        <f>O35+O36</f>
        <v>#REF!</v>
      </c>
      <c r="P37" s="1201" t="e">
        <f>P35+P36</f>
        <v>#REF!</v>
      </c>
      <c r="Q37" s="1202"/>
      <c r="R37" s="56" t="e">
        <f>R36</f>
        <v>#REF!</v>
      </c>
      <c r="S37" s="58" t="e">
        <f>S36</f>
        <v>#REF!</v>
      </c>
      <c r="T37" s="1176" t="e">
        <f>T36</f>
        <v>#REF!</v>
      </c>
      <c r="U37" s="1177"/>
      <c r="V37" s="51"/>
      <c r="W37" s="46"/>
      <c r="X37" s="46"/>
      <c r="Y37" s="46"/>
      <c r="Z37" s="46"/>
      <c r="AA37" s="46"/>
      <c r="AB37" s="46"/>
      <c r="AC37" s="46"/>
      <c r="AD37" s="46"/>
      <c r="AE37" s="46"/>
    </row>
    <row r="38" spans="1:31" ht="24" customHeight="1" thickBot="1">
      <c r="A38" s="1191" t="s">
        <v>53</v>
      </c>
      <c r="B38" s="1192"/>
      <c r="C38" s="1193"/>
      <c r="D38" s="941" t="e">
        <f>+'J+ RA1G'!H16+#REF!+#REF!+#REF!</f>
        <v>#REF!</v>
      </c>
      <c r="E38" s="53" t="e">
        <f>+'J+ RA1G'!O16+#REF!+#REF!+#REF!</f>
        <v>#REF!</v>
      </c>
      <c r="F38" s="59" t="e">
        <f>+#REF!</f>
        <v>#REF!</v>
      </c>
      <c r="G38" s="60" t="e">
        <f>'J+ RA1D'!C17+#REF!+#REF!+#REF!</f>
        <v>#REF!</v>
      </c>
      <c r="H38" s="61" t="e">
        <f>'J+ RA1D'!D17+#REF!+#REF!+#REF!</f>
        <v>#REF!</v>
      </c>
      <c r="I38" s="484" t="e">
        <f>#REF!</f>
        <v>#REF!</v>
      </c>
      <c r="J38" s="52" t="e">
        <f>'J+ RA1Z '!E24+#REF!+#REF!+#REF!</f>
        <v>#REF!</v>
      </c>
      <c r="K38" s="918" t="e">
        <f>'J+ RA1Z '!L24+#REF!+#REF!+#REF!</f>
        <v>#REF!</v>
      </c>
      <c r="L38" s="1194" t="e">
        <f>#REF!</f>
        <v>#REF!</v>
      </c>
      <c r="M38" s="1195"/>
      <c r="N38" s="52" t="e">
        <f>#REF!</f>
        <v>#REF!</v>
      </c>
      <c r="O38" s="53" t="e">
        <f>#REF!</f>
        <v>#REF!</v>
      </c>
      <c r="P38" s="1194" t="e">
        <f>#REF!</f>
        <v>#REF!</v>
      </c>
      <c r="Q38" s="1195"/>
      <c r="R38" s="1188"/>
      <c r="S38" s="1189"/>
      <c r="T38" s="1189"/>
      <c r="U38" s="1190"/>
      <c r="V38" s="51"/>
      <c r="W38" s="46"/>
      <c r="X38" s="46"/>
      <c r="Y38" s="46"/>
      <c r="Z38" s="46"/>
      <c r="AA38" s="46"/>
      <c r="AB38" s="46"/>
      <c r="AC38" s="46"/>
      <c r="AD38" s="46"/>
      <c r="AE38" s="46"/>
    </row>
    <row r="39" spans="1:31" ht="24" customHeight="1" thickTop="1">
      <c r="A39" s="1191" t="s">
        <v>54</v>
      </c>
      <c r="B39" s="1192"/>
      <c r="C39" s="1193"/>
      <c r="D39" s="942" t="e">
        <f>+'J+ RA1G'!H17+#REF!+#REF!+#REF!</f>
        <v>#REF!</v>
      </c>
      <c r="E39" s="53" t="e">
        <f>+'J+ RA1G'!O17+#REF!+#REF!+#REF!</f>
        <v>#REF!</v>
      </c>
      <c r="F39" s="512" t="e">
        <f>+#REF!</f>
        <v>#REF!</v>
      </c>
      <c r="G39" s="1276"/>
      <c r="H39" s="1277"/>
      <c r="I39" s="1278"/>
      <c r="J39" s="654" t="e">
        <f>'J+ RA1Z '!E23+#REF!+#REF!+#REF!</f>
        <v>#REF!</v>
      </c>
      <c r="K39" s="918" t="e">
        <f>'J+ RA1Z '!L23+#REF!+#REF!+#REF!</f>
        <v>#REF!</v>
      </c>
      <c r="L39" s="1194" t="e">
        <f>#REF!</f>
        <v>#REF!</v>
      </c>
      <c r="M39" s="1195"/>
      <c r="N39" s="52" t="e">
        <f>#REF!</f>
        <v>#REF!</v>
      </c>
      <c r="O39" s="53" t="e">
        <f>#REF!</f>
        <v>#REF!</v>
      </c>
      <c r="P39" s="1194" t="e">
        <f>#REF!</f>
        <v>#REF!</v>
      </c>
      <c r="Q39" s="1195"/>
      <c r="R39" s="1188"/>
      <c r="S39" s="1189"/>
      <c r="T39" s="1189"/>
      <c r="U39" s="1190"/>
      <c r="V39" s="51"/>
      <c r="W39" s="46"/>
      <c r="X39" s="46"/>
      <c r="Y39" s="46"/>
      <c r="Z39" s="46"/>
      <c r="AA39" s="46"/>
      <c r="AB39" s="46"/>
      <c r="AC39" s="46"/>
      <c r="AD39" s="46"/>
      <c r="AE39" s="46"/>
    </row>
    <row r="40" spans="1:31" ht="24" customHeight="1">
      <c r="A40" s="1191" t="s">
        <v>55</v>
      </c>
      <c r="B40" s="1192"/>
      <c r="C40" s="1193"/>
      <c r="D40" s="942" t="e">
        <f>'J+ RA1G'!H18+#REF!+#REF!+#REF!</f>
        <v>#REF!</v>
      </c>
      <c r="E40" s="562" t="e">
        <f>'J+ RA1G'!M18+#REF!+#REF!+#REF!</f>
        <v>#REF!</v>
      </c>
      <c r="F40" s="563" t="e">
        <f>#REF!</f>
        <v>#REF!</v>
      </c>
      <c r="G40" s="1263"/>
      <c r="H40" s="1264"/>
      <c r="I40" s="1271"/>
      <c r="J40" s="654" t="e">
        <f>'J+ RA1Z '!E25+#REF!+#REF!+#REF!</f>
        <v>#REF!</v>
      </c>
      <c r="K40" s="918" t="e">
        <f>'J+ RA1Z '!L25+#REF!+#REF!+#REF!</f>
        <v>#REF!</v>
      </c>
      <c r="L40" s="1194" t="e">
        <f>#REF!</f>
        <v>#REF!</v>
      </c>
      <c r="M40" s="1195"/>
      <c r="N40" s="52" t="e">
        <f>#REF!</f>
        <v>#REF!</v>
      </c>
      <c r="O40" s="53" t="e">
        <f>#REF!</f>
        <v>#REF!</v>
      </c>
      <c r="P40" s="1295" t="e">
        <f>#REF!</f>
        <v>#REF!</v>
      </c>
      <c r="Q40" s="1296"/>
      <c r="R40" s="1188"/>
      <c r="S40" s="1189"/>
      <c r="T40" s="1189"/>
      <c r="U40" s="1190"/>
      <c r="V40" s="1301"/>
      <c r="W40" s="1302"/>
      <c r="X40" s="1302"/>
      <c r="Y40" s="1302"/>
      <c r="Z40" s="46"/>
      <c r="AA40" s="46"/>
      <c r="AB40" s="46"/>
      <c r="AC40" s="46"/>
      <c r="AD40" s="46"/>
      <c r="AE40" s="46"/>
    </row>
    <row r="41" spans="1:31" ht="24" customHeight="1" thickBot="1">
      <c r="A41" s="1198" t="s">
        <v>56</v>
      </c>
      <c r="B41" s="1199"/>
      <c r="C41" s="1200"/>
      <c r="D41" s="940" t="e">
        <f>D38+D39+D40</f>
        <v>#REF!</v>
      </c>
      <c r="E41" s="58" t="e">
        <f>E38+E39+E40</f>
        <v>#REF!</v>
      </c>
      <c r="F41" s="57" t="e">
        <f>F39+F38+F40</f>
        <v>#REF!</v>
      </c>
      <c r="G41" s="56" t="e">
        <f>G38+G39+G372</f>
        <v>#REF!</v>
      </c>
      <c r="H41" s="57" t="e">
        <f>H38+H39+H40</f>
        <v>#REF!</v>
      </c>
      <c r="I41" s="57" t="e">
        <f>I38+I39+I40</f>
        <v>#REF!</v>
      </c>
      <c r="J41" s="56" t="e">
        <f>J38+J39+J40</f>
        <v>#REF!</v>
      </c>
      <c r="K41" s="919" t="e">
        <f>K38+K39+K40</f>
        <v>#REF!</v>
      </c>
      <c r="L41" s="1303" t="e">
        <f>L38+L39+L40</f>
        <v>#REF!</v>
      </c>
      <c r="M41" s="1304"/>
      <c r="N41" s="56" t="e">
        <f>N38+N39+N40</f>
        <v>#REF!</v>
      </c>
      <c r="O41" s="57" t="e">
        <f>O38+O39+O40</f>
        <v>#REF!</v>
      </c>
      <c r="P41" s="1176" t="e">
        <f>P38+P39+P40</f>
        <v>#REF!</v>
      </c>
      <c r="Q41" s="1177"/>
      <c r="R41" s="1188"/>
      <c r="S41" s="1189"/>
      <c r="T41" s="1189"/>
      <c r="U41" s="1190"/>
      <c r="V41" s="1301"/>
      <c r="W41" s="1302"/>
      <c r="X41" s="1302"/>
      <c r="Y41" s="62"/>
      <c r="Z41" s="46"/>
      <c r="AA41" s="46"/>
      <c r="AB41" s="46"/>
      <c r="AC41" s="46"/>
      <c r="AD41" s="46"/>
      <c r="AE41" s="46"/>
    </row>
    <row r="42" spans="1:31" ht="24" customHeight="1" thickTop="1" thickBot="1">
      <c r="A42" s="63" t="s">
        <v>57</v>
      </c>
      <c r="B42" s="64"/>
      <c r="C42" s="65"/>
      <c r="D42" s="943" t="e">
        <f>'J+ RA1G'!H19+#REF!+#REF!+#REF!</f>
        <v>#REF!</v>
      </c>
      <c r="E42" s="67" t="e">
        <f>'J+ RA1G'!M19+#REF!+#REF!+#REF!</f>
        <v>#REF!</v>
      </c>
      <c r="F42" s="68" t="e">
        <f>#REF!</f>
        <v>#REF!</v>
      </c>
      <c r="G42" s="422"/>
      <c r="H42" s="423"/>
      <c r="I42" s="424"/>
      <c r="J42" s="66" t="e">
        <f>'J+ RA1Z '!E26+#REF!+#REF!+#REF!</f>
        <v>#REF!</v>
      </c>
      <c r="K42" s="918" t="e">
        <f>#REF!+#REF!</f>
        <v>#REF!</v>
      </c>
      <c r="L42" s="1313" t="e">
        <f>#REF!</f>
        <v>#REF!</v>
      </c>
      <c r="M42" s="1314"/>
      <c r="N42" s="66" t="e">
        <f>#REF!</f>
        <v>#REF!</v>
      </c>
      <c r="O42" s="67" t="e">
        <f>#REF!</f>
        <v>#REF!</v>
      </c>
      <c r="P42" s="1106" t="e">
        <f>#REF!</f>
        <v>#REF!</v>
      </c>
      <c r="Q42" s="1107"/>
      <c r="R42" s="69" t="e">
        <f>'J+ RA2K'!C28+#REF!+#REF!+#REF!</f>
        <v>#REF!</v>
      </c>
      <c r="S42" s="67" t="e">
        <f>'J+ RA2K'!D28+#REF!+#REF!+#REF!</f>
        <v>#REF!</v>
      </c>
      <c r="T42" s="1313" t="e">
        <f>#REF!</f>
        <v>#REF!</v>
      </c>
      <c r="U42" s="1314"/>
      <c r="V42" s="494"/>
      <c r="W42" s="493"/>
      <c r="X42" s="1307"/>
      <c r="Y42" s="1307"/>
      <c r="Z42" s="46"/>
      <c r="AA42" s="46"/>
      <c r="AB42" s="46"/>
      <c r="AC42" s="46"/>
      <c r="AD42" s="46"/>
      <c r="AE42" s="46"/>
    </row>
    <row r="43" spans="1:31" ht="24" customHeight="1" thickTop="1">
      <c r="A43" s="1191" t="s">
        <v>58</v>
      </c>
      <c r="B43" s="1192"/>
      <c r="C43" s="1193"/>
      <c r="D43" s="942" t="e">
        <f>'J+ RA1G'!H20+#REF!+#REF!+#REF!</f>
        <v>#REF!</v>
      </c>
      <c r="E43" s="53" t="e">
        <f>'J+ RA1G'!M20+#REF!+#REF!+#REF!</f>
        <v>#REF!</v>
      </c>
      <c r="F43" s="569" t="e">
        <f>#REF!</f>
        <v>#REF!</v>
      </c>
      <c r="G43" s="425" t="e">
        <f>'J+ RA1D'!C20+#REF!+#REF!+#REF!</f>
        <v>#REF!</v>
      </c>
      <c r="H43" s="426" t="e">
        <f>'J+ RA1D'!D20+#REF!+#REF!+#REF!</f>
        <v>#REF!</v>
      </c>
      <c r="I43" s="472" t="e">
        <f>#REF!</f>
        <v>#REF!</v>
      </c>
      <c r="J43" s="52" t="e">
        <f>'J+ RA1Z '!E27+#REF!+#REF!+#REF!</f>
        <v>#REF!</v>
      </c>
      <c r="K43" s="918" t="e">
        <f>'J+ RA1Z '!L27+#REF!+#REF!+#REF!</f>
        <v>#REF!</v>
      </c>
      <c r="L43" s="1194" t="e">
        <f>#REF!</f>
        <v>#REF!</v>
      </c>
      <c r="M43" s="1195"/>
      <c r="N43" s="52" t="e">
        <f>#REF!</f>
        <v>#REF!</v>
      </c>
      <c r="O43" s="53" t="e">
        <f>#REF!</f>
        <v>#REF!</v>
      </c>
      <c r="P43" s="1295" t="e">
        <f>#REF!</f>
        <v>#REF!</v>
      </c>
      <c r="Q43" s="1296"/>
      <c r="R43" s="52" t="e">
        <f>'J+ RA2K'!C29+#REF!+#REF!+#REF!</f>
        <v>#REF!</v>
      </c>
      <c r="S43" s="53" t="e">
        <f>'J+ RA2K'!D29+#REF!+#REF!+#REF!</f>
        <v>#REF!</v>
      </c>
      <c r="T43" s="1305" t="e">
        <f>#REF!</f>
        <v>#REF!</v>
      </c>
      <c r="U43" s="1306"/>
      <c r="V43" s="70"/>
      <c r="W43" s="1307"/>
      <c r="X43" s="1307"/>
      <c r="Y43" s="1307"/>
      <c r="Z43" s="46"/>
      <c r="AA43" s="46"/>
      <c r="AB43" s="46"/>
      <c r="AC43" s="46"/>
      <c r="AD43" s="46"/>
      <c r="AE43" s="46"/>
    </row>
    <row r="44" spans="1:31" ht="24" customHeight="1" thickBot="1">
      <c r="A44" s="1191" t="s">
        <v>59</v>
      </c>
      <c r="B44" s="1192"/>
      <c r="C44" s="1193"/>
      <c r="D44" s="942" t="e">
        <f>'J+ RA1G'!H21+#REF!+#REF!+#REF!</f>
        <v>#REF!</v>
      </c>
      <c r="E44" s="53" t="e">
        <f>'J+ RA1G'!M21+#REF!+#REF!+#REF!</f>
        <v>#REF!</v>
      </c>
      <c r="F44" s="59" t="e">
        <f>#REF!</f>
        <v>#REF!</v>
      </c>
      <c r="G44" s="71" t="e">
        <f>'J+ RA1D'!C19+#REF!+#REF!+#REF!</f>
        <v>#REF!</v>
      </c>
      <c r="H44" s="71" t="e">
        <f>'J+ RA1D'!D19+#REF!+#REF!+#REF!</f>
        <v>#REF!</v>
      </c>
      <c r="I44" s="473" t="e">
        <f>#REF!</f>
        <v>#REF!</v>
      </c>
      <c r="J44" s="52" t="e">
        <f>'J+ RA1Z '!E28+#REF!+#REF!+#REF!</f>
        <v>#REF!</v>
      </c>
      <c r="K44" s="918" t="e">
        <f>'J+ RA1Z '!L28+#REF!+#REF!+#REF!</f>
        <v>#REF!</v>
      </c>
      <c r="L44" s="1194" t="e">
        <f>#REF!</f>
        <v>#REF!</v>
      </c>
      <c r="M44" s="1195"/>
      <c r="N44" s="52" t="e">
        <f>#REF!</f>
        <v>#REF!</v>
      </c>
      <c r="O44" s="53" t="e">
        <f>#REF!</f>
        <v>#REF!</v>
      </c>
      <c r="P44" s="1308" t="e">
        <f>#REF!</f>
        <v>#REF!</v>
      </c>
      <c r="Q44" s="1309"/>
      <c r="R44" s="72" t="e">
        <f>'J+ RA2K'!C30+'J+ RA2K'!C31+#REF!+#REF!+#REF!+#REF!+#REF!+#REF!</f>
        <v>#REF!</v>
      </c>
      <c r="S44" s="71" t="e">
        <f>'J+ RA2K'!D30+'J+ RA2K'!D31+#REF!+#REF!+#REF!+#REF!+#REF!+#REF!</f>
        <v>#REF!</v>
      </c>
      <c r="T44" s="1310" t="e">
        <f>#REF!+#REF!</f>
        <v>#REF!</v>
      </c>
      <c r="U44" s="1311"/>
      <c r="V44" s="70"/>
      <c r="W44" s="1312"/>
      <c r="X44" s="1307"/>
      <c r="Y44" s="1307"/>
      <c r="Z44" s="46"/>
      <c r="AA44" s="46"/>
      <c r="AB44" s="46"/>
      <c r="AC44" s="46"/>
      <c r="AD44" s="46"/>
      <c r="AE44" s="46"/>
    </row>
    <row r="45" spans="1:31" ht="24" customHeight="1" thickTop="1" thickBot="1">
      <c r="A45" s="1108" t="s">
        <v>60</v>
      </c>
      <c r="B45" s="1109"/>
      <c r="C45" s="1110"/>
      <c r="D45" s="944" t="e">
        <f>'J+ RA1G'!H22+#REF!+#REF!+#REF!</f>
        <v>#REF!</v>
      </c>
      <c r="E45" s="67" t="e">
        <f>'J+ RA1G'!M22+#REF!+#REF!+#REF!</f>
        <v>#REF!</v>
      </c>
      <c r="F45" s="622" t="e">
        <f>#REF!</f>
        <v>#REF!</v>
      </c>
      <c r="G45" s="422"/>
      <c r="H45" s="423"/>
      <c r="I45" s="424"/>
      <c r="J45" s="66" t="e">
        <f>'J+ RA1Z '!E29+#REF!+#REF!+#REF!</f>
        <v>#REF!</v>
      </c>
      <c r="K45" s="918" t="e">
        <f>'J+ RA1Z '!L29+#REF!+#REF!+#REF!</f>
        <v>#REF!</v>
      </c>
      <c r="L45" s="1313" t="e">
        <f>#REF!</f>
        <v>#REF!</v>
      </c>
      <c r="M45" s="1314"/>
      <c r="N45" s="66" t="e">
        <f>#REF!</f>
        <v>#REF!</v>
      </c>
      <c r="O45" s="67" t="e">
        <f>#REF!</f>
        <v>#REF!</v>
      </c>
      <c r="P45" s="1313" t="e">
        <f>#REF!</f>
        <v>#REF!</v>
      </c>
      <c r="Q45" s="1314"/>
      <c r="R45" s="1276"/>
      <c r="S45" s="1277"/>
      <c r="T45" s="1277"/>
      <c r="U45" s="1278"/>
      <c r="V45" s="51"/>
      <c r="W45" s="46"/>
      <c r="X45" s="46"/>
      <c r="Y45" s="46"/>
      <c r="Z45" s="46"/>
      <c r="AA45" s="46"/>
      <c r="AB45" s="46"/>
      <c r="AC45" s="46"/>
      <c r="AD45" s="46"/>
      <c r="AE45" s="46"/>
    </row>
    <row r="46" spans="1:31" ht="24" customHeight="1" thickTop="1">
      <c r="A46" s="1191" t="s">
        <v>61</v>
      </c>
      <c r="B46" s="1192"/>
      <c r="C46" s="1192"/>
      <c r="D46" s="1378"/>
      <c r="E46" s="1379"/>
      <c r="F46" s="1379"/>
      <c r="G46" s="633"/>
      <c r="H46" s="633"/>
      <c r="I46" s="634"/>
      <c r="J46" s="61" t="e">
        <f>'J+ RA1Z '!E31+#REF!+#REF!+#REF!</f>
        <v>#REF!</v>
      </c>
      <c r="K46" s="918" t="e">
        <f>'J+ RA1Z '!L31+#REF!+#REF!+#REF!</f>
        <v>#REF!</v>
      </c>
      <c r="L46" s="1194" t="e">
        <f>#REF!</f>
        <v>#REF!</v>
      </c>
      <c r="M46" s="1195"/>
      <c r="N46" s="52" t="e">
        <f>#REF!</f>
        <v>#REF!</v>
      </c>
      <c r="O46" s="53" t="e">
        <f>#REF!</f>
        <v>#REF!</v>
      </c>
      <c r="P46" s="1295" t="e">
        <f>#REF!</f>
        <v>#REF!</v>
      </c>
      <c r="Q46" s="1296"/>
      <c r="R46" s="1263"/>
      <c r="S46" s="1264"/>
      <c r="T46" s="1264"/>
      <c r="U46" s="1271"/>
      <c r="V46" s="496"/>
      <c r="W46" s="46"/>
      <c r="X46" s="46"/>
      <c r="Y46" s="46"/>
      <c r="Z46" s="46"/>
      <c r="AA46" s="46"/>
      <c r="AB46" s="46"/>
      <c r="AC46" s="46"/>
      <c r="AD46" s="46"/>
      <c r="AE46" s="46"/>
    </row>
    <row r="47" spans="1:31" ht="24" customHeight="1">
      <c r="A47" s="1191" t="s">
        <v>62</v>
      </c>
      <c r="B47" s="1192"/>
      <c r="C47" s="1192"/>
      <c r="D47" s="1380"/>
      <c r="E47" s="1381"/>
      <c r="F47" s="1381"/>
      <c r="G47" s="633"/>
      <c r="H47" s="633"/>
      <c r="I47" s="634"/>
      <c r="J47" s="61" t="e">
        <f>'J+ RA1Z '!E33+#REF!+#REF!+#REF!</f>
        <v>#REF!</v>
      </c>
      <c r="K47" s="918" t="e">
        <f>'J+ RA1Z '!L33+#REF!+#REF!+#REF!</f>
        <v>#REF!</v>
      </c>
      <c r="L47" s="1194" t="e">
        <f>#REF!</f>
        <v>#REF!</v>
      </c>
      <c r="M47" s="1195"/>
      <c r="N47" s="52" t="e">
        <f>#REF!</f>
        <v>#REF!</v>
      </c>
      <c r="O47" s="53" t="e">
        <f>#REF!</f>
        <v>#REF!</v>
      </c>
      <c r="P47" s="1318" t="e">
        <f>#REF!</f>
        <v>#REF!</v>
      </c>
      <c r="Q47" s="1319"/>
      <c r="R47" s="1263"/>
      <c r="S47" s="1264"/>
      <c r="T47" s="1264"/>
      <c r="U47" s="1271"/>
      <c r="V47" s="496"/>
      <c r="W47" s="46"/>
      <c r="X47" s="46"/>
      <c r="Y47" s="46"/>
      <c r="Z47" s="46"/>
      <c r="AA47" s="46"/>
      <c r="AB47" s="46"/>
      <c r="AC47" s="46"/>
      <c r="AD47" s="46"/>
      <c r="AE47" s="46"/>
    </row>
    <row r="48" spans="1:31" ht="24" customHeight="1">
      <c r="A48" s="1191" t="s">
        <v>63</v>
      </c>
      <c r="B48" s="1192"/>
      <c r="C48" s="1192"/>
      <c r="D48" s="1380"/>
      <c r="E48" s="1381"/>
      <c r="F48" s="1381"/>
      <c r="G48" s="633"/>
      <c r="H48" s="633"/>
      <c r="I48" s="634"/>
      <c r="J48" s="61" t="e">
        <f>'J+ RA1Z '!E34+#REF!+#REF!+#REF!</f>
        <v>#REF!</v>
      </c>
      <c r="K48" s="918" t="e">
        <f>'J+ RA1Z '!L34+#REF!+#REF!+#REF!</f>
        <v>#REF!</v>
      </c>
      <c r="L48" s="1194" t="e">
        <f>#REF!</f>
        <v>#REF!</v>
      </c>
      <c r="M48" s="1195"/>
      <c r="N48" s="52" t="e">
        <f>#REF!</f>
        <v>#REF!</v>
      </c>
      <c r="O48" s="53" t="e">
        <f>#REF!</f>
        <v>#REF!</v>
      </c>
      <c r="P48" s="1318" t="e">
        <f>#REF!</f>
        <v>#REF!</v>
      </c>
      <c r="Q48" s="1319"/>
      <c r="R48" s="1263"/>
      <c r="S48" s="1264"/>
      <c r="T48" s="1264"/>
      <c r="U48" s="1271"/>
      <c r="V48" s="496"/>
      <c r="W48" s="46"/>
      <c r="X48" s="46"/>
      <c r="Y48" s="46"/>
      <c r="Z48" s="46"/>
      <c r="AA48" s="46"/>
      <c r="AB48" s="46"/>
      <c r="AC48" s="46"/>
      <c r="AD48" s="46"/>
      <c r="AE48" s="46"/>
    </row>
    <row r="49" spans="1:32" ht="24" customHeight="1" thickBot="1">
      <c r="A49" s="1198" t="s">
        <v>64</v>
      </c>
      <c r="B49" s="1199"/>
      <c r="C49" s="1199"/>
      <c r="D49" s="1380"/>
      <c r="E49" s="1381"/>
      <c r="F49" s="1381"/>
      <c r="G49" s="633"/>
      <c r="H49" s="633"/>
      <c r="I49" s="634"/>
      <c r="J49" s="58" t="e">
        <f>J46+J47+J48</f>
        <v>#REF!</v>
      </c>
      <c r="K49" s="920" t="e">
        <f>K46+K47+K48</f>
        <v>#REF!</v>
      </c>
      <c r="L49" s="1201" t="e">
        <f>+L46+L47+L48</f>
        <v>#REF!</v>
      </c>
      <c r="M49" s="1202"/>
      <c r="N49" s="73" t="e">
        <f>N46+N47+N48</f>
        <v>#REF!</v>
      </c>
      <c r="O49" s="74" t="e">
        <f>O46+O47+O48</f>
        <v>#REF!</v>
      </c>
      <c r="P49" s="1320" t="e">
        <f>P46+P47+P48</f>
        <v>#REF!</v>
      </c>
      <c r="Q49" s="1321"/>
      <c r="R49" s="1263"/>
      <c r="S49" s="1264"/>
      <c r="T49" s="1264"/>
      <c r="U49" s="1271"/>
      <c r="V49" s="495"/>
      <c r="W49" s="1302"/>
      <c r="X49" s="1302"/>
      <c r="Y49" s="1302"/>
      <c r="Z49" s="1302"/>
      <c r="AA49" s="46"/>
      <c r="AB49" s="46"/>
      <c r="AC49" s="46"/>
      <c r="AD49" s="46"/>
      <c r="AE49" s="46"/>
    </row>
    <row r="50" spans="1:32" s="76" customFormat="1" ht="24" customHeight="1" thickTop="1">
      <c r="A50" s="1382" t="s">
        <v>65</v>
      </c>
      <c r="B50" s="1383"/>
      <c r="C50" s="1384"/>
      <c r="D50" s="1380"/>
      <c r="E50" s="1381"/>
      <c r="F50" s="1381"/>
      <c r="G50" s="633"/>
      <c r="H50" s="633"/>
      <c r="I50" s="634"/>
      <c r="J50" s="640" t="e">
        <f>'J+ RA1Z '!G71+#REF!+#REF!+#REF!</f>
        <v>#REF!</v>
      </c>
      <c r="K50" s="916" t="e">
        <f>'J+ RA1Z '!K71+#REF!+#REF!+#REF!</f>
        <v>#REF!</v>
      </c>
      <c r="L50" s="1387" t="e">
        <f>#REF!</f>
        <v>#REF!</v>
      </c>
      <c r="M50" s="1388"/>
      <c r="N50" s="1276"/>
      <c r="O50" s="1277"/>
      <c r="P50" s="1277"/>
      <c r="Q50" s="1278"/>
      <c r="R50" s="1263"/>
      <c r="S50" s="1264"/>
      <c r="T50" s="1264"/>
      <c r="U50" s="1271"/>
      <c r="V50" s="51"/>
      <c r="W50" s="1302"/>
      <c r="X50" s="1302"/>
      <c r="Y50" s="1302"/>
      <c r="Z50" s="62"/>
      <c r="AA50" s="46"/>
      <c r="AB50" s="46"/>
      <c r="AC50" s="46"/>
      <c r="AD50" s="46"/>
      <c r="AE50" s="46"/>
    </row>
    <row r="51" spans="1:32" s="78" customFormat="1" ht="0.75" customHeight="1">
      <c r="A51" s="1382" t="s">
        <v>66</v>
      </c>
      <c r="B51" s="1383"/>
      <c r="C51" s="1384"/>
      <c r="D51" s="1380"/>
      <c r="E51" s="1381"/>
      <c r="F51" s="1381"/>
      <c r="G51" s="633"/>
      <c r="H51" s="633"/>
      <c r="I51" s="634"/>
      <c r="J51" s="1315"/>
      <c r="K51" s="918"/>
      <c r="L51" s="1316"/>
      <c r="M51" s="1317"/>
      <c r="N51" s="1263"/>
      <c r="O51" s="1264"/>
      <c r="P51" s="1264"/>
      <c r="Q51" s="1271"/>
      <c r="R51" s="1263"/>
      <c r="S51" s="1264"/>
      <c r="T51" s="1264"/>
      <c r="U51" s="1271"/>
      <c r="V51" s="51"/>
      <c r="W51" s="1302"/>
      <c r="X51" s="1302"/>
      <c r="Y51" s="1307"/>
      <c r="Z51" s="1307"/>
      <c r="AA51" s="77"/>
      <c r="AB51" s="77"/>
      <c r="AC51" s="77"/>
      <c r="AD51" s="77"/>
      <c r="AE51" s="77"/>
    </row>
    <row r="52" spans="1:32" s="78" customFormat="1" ht="21.75" hidden="1" customHeight="1">
      <c r="A52" s="1382" t="s">
        <v>67</v>
      </c>
      <c r="B52" s="1383"/>
      <c r="C52" s="1384"/>
      <c r="D52" s="1380"/>
      <c r="E52" s="1381"/>
      <c r="F52" s="1381"/>
      <c r="G52" s="633"/>
      <c r="H52" s="633"/>
      <c r="I52" s="634"/>
      <c r="J52" s="1315"/>
      <c r="K52" s="918"/>
      <c r="L52" s="1316"/>
      <c r="M52" s="1317"/>
      <c r="N52" s="1263"/>
      <c r="O52" s="1264"/>
      <c r="P52" s="1264"/>
      <c r="Q52" s="1271"/>
      <c r="R52" s="1263"/>
      <c r="S52" s="1264"/>
      <c r="T52" s="1264"/>
      <c r="U52" s="1271"/>
      <c r="V52" s="51"/>
      <c r="W52" s="70"/>
      <c r="X52" s="1307"/>
      <c r="Y52" s="1307"/>
      <c r="Z52" s="1307"/>
      <c r="AA52" s="77"/>
      <c r="AB52" s="77"/>
      <c r="AC52" s="77"/>
      <c r="AD52" s="77"/>
      <c r="AE52" s="77"/>
    </row>
    <row r="53" spans="1:32" s="76" customFormat="1" ht="24" customHeight="1" thickBot="1">
      <c r="A53" s="1382" t="s">
        <v>68</v>
      </c>
      <c r="B53" s="1383"/>
      <c r="C53" s="1384"/>
      <c r="D53" s="1380"/>
      <c r="E53" s="1381"/>
      <c r="F53" s="1381"/>
      <c r="G53" s="633"/>
      <c r="H53" s="633"/>
      <c r="I53" s="634"/>
      <c r="J53" s="641" t="e">
        <f>'J+ RA1Z '!E36+'J+ RA1Z '!E39+#REF!+#REF!+#REF!+#REF!+#REF!+#REF!</f>
        <v>#REF!</v>
      </c>
      <c r="K53" s="921" t="e">
        <f>'J+ RA1Z '!L36+'J+ RA1Z '!L39+#REF!+#REF!+#REF!+#REF!+#REF!+#REF!</f>
        <v>#REF!</v>
      </c>
      <c r="L53" s="1385" t="e">
        <f>#REF!+#REF!</f>
        <v>#REF!</v>
      </c>
      <c r="M53" s="1386"/>
      <c r="N53" s="1263"/>
      <c r="O53" s="1264"/>
      <c r="P53" s="1264"/>
      <c r="Q53" s="1275"/>
      <c r="R53" s="1263"/>
      <c r="S53" s="1264"/>
      <c r="T53" s="1264"/>
      <c r="U53" s="1271"/>
      <c r="V53" s="1322"/>
      <c r="W53" s="1323"/>
      <c r="X53" s="1307"/>
      <c r="Y53" s="1307"/>
      <c r="Z53" s="1307"/>
      <c r="AA53" s="46"/>
      <c r="AB53" s="46"/>
      <c r="AC53" s="46"/>
      <c r="AD53" s="46"/>
      <c r="AE53" s="46"/>
    </row>
    <row r="54" spans="1:32" s="76" customFormat="1" ht="24" customHeight="1" thickTop="1">
      <c r="A54" s="1108" t="s">
        <v>87</v>
      </c>
      <c r="B54" s="1109"/>
      <c r="C54" s="1110"/>
      <c r="D54" s="945"/>
      <c r="E54" s="624"/>
      <c r="F54" s="624"/>
      <c r="G54" s="617"/>
      <c r="H54" s="617"/>
      <c r="I54" s="617"/>
      <c r="J54" s="635"/>
      <c r="K54" s="922"/>
      <c r="L54" s="635"/>
      <c r="M54" s="635"/>
      <c r="N54" s="642" t="e">
        <f>+#REF!</f>
        <v>#REF!</v>
      </c>
      <c r="O54" s="643" t="e">
        <f>#REF!</f>
        <v>#REF!</v>
      </c>
      <c r="P54" s="1134" t="e">
        <f>+#REF!</f>
        <v>#REF!</v>
      </c>
      <c r="Q54" s="1135"/>
      <c r="R54" s="616"/>
      <c r="S54" s="617"/>
      <c r="T54" s="617"/>
      <c r="U54" s="617"/>
      <c r="V54" s="623"/>
      <c r="W54" s="623"/>
      <c r="X54" s="621"/>
      <c r="Y54" s="621"/>
      <c r="Z54" s="621"/>
      <c r="AA54" s="46"/>
      <c r="AB54" s="46"/>
      <c r="AC54" s="46"/>
      <c r="AD54" s="46"/>
      <c r="AE54" s="46"/>
    </row>
    <row r="55" spans="1:32" s="76" customFormat="1" ht="24" customHeight="1">
      <c r="A55" s="1108" t="s">
        <v>79</v>
      </c>
      <c r="B55" s="1109"/>
      <c r="C55" s="1110"/>
      <c r="D55" s="945"/>
      <c r="E55" s="624"/>
      <c r="F55" s="624"/>
      <c r="G55" s="617"/>
      <c r="H55" s="617"/>
      <c r="I55" s="617"/>
      <c r="J55" s="635"/>
      <c r="K55" s="922"/>
      <c r="L55" s="635"/>
      <c r="M55" s="635"/>
      <c r="N55" s="66" t="e">
        <f>+#REF!</f>
        <v>#REF!</v>
      </c>
      <c r="O55" s="67" t="e">
        <f>+#REF!</f>
        <v>#REF!</v>
      </c>
      <c r="P55" s="1106" t="e">
        <f>+#REF!</f>
        <v>#REF!</v>
      </c>
      <c r="Q55" s="1107"/>
      <c r="R55" s="616"/>
      <c r="S55" s="617"/>
      <c r="T55" s="617"/>
      <c r="U55" s="617"/>
      <c r="V55" s="623"/>
      <c r="W55" s="623"/>
      <c r="X55" s="621"/>
      <c r="Y55" s="621"/>
      <c r="Z55" s="621"/>
      <c r="AA55" s="46"/>
      <c r="AB55" s="46"/>
      <c r="AC55" s="46"/>
      <c r="AD55" s="46"/>
      <c r="AE55" s="46"/>
    </row>
    <row r="56" spans="1:32" s="76" customFormat="1" ht="24" customHeight="1">
      <c r="A56" s="1108" t="s">
        <v>77</v>
      </c>
      <c r="B56" s="1109"/>
      <c r="C56" s="1110"/>
      <c r="D56" s="946"/>
      <c r="E56" s="624"/>
      <c r="F56" s="624"/>
      <c r="G56" s="617"/>
      <c r="H56" s="617"/>
      <c r="I56" s="617"/>
      <c r="J56" s="635"/>
      <c r="K56" s="922"/>
      <c r="L56" s="635"/>
      <c r="M56" s="635"/>
      <c r="N56" s="66" t="e">
        <f>+#REF!</f>
        <v>#REF!</v>
      </c>
      <c r="O56" s="67" t="e">
        <f>+#REF!</f>
        <v>#REF!</v>
      </c>
      <c r="P56" s="1136" t="e">
        <f>+#REF!</f>
        <v>#REF!</v>
      </c>
      <c r="Q56" s="1137"/>
      <c r="R56" s="616"/>
      <c r="S56" s="617"/>
      <c r="T56" s="617"/>
      <c r="U56" s="617"/>
      <c r="V56" s="623"/>
      <c r="W56" s="623"/>
      <c r="X56" s="621"/>
      <c r="Y56" s="621"/>
      <c r="Z56" s="621"/>
      <c r="AA56" s="46"/>
      <c r="AB56" s="46"/>
      <c r="AC56" s="46"/>
      <c r="AD56" s="46"/>
      <c r="AE56" s="46"/>
    </row>
    <row r="57" spans="1:32" s="76" customFormat="1" ht="24" customHeight="1" thickBot="1">
      <c r="A57" s="1111" t="s">
        <v>86</v>
      </c>
      <c r="B57" s="1112"/>
      <c r="C57" s="1113"/>
      <c r="D57" s="947"/>
      <c r="E57" s="631"/>
      <c r="F57" s="631"/>
      <c r="G57" s="620"/>
      <c r="H57" s="620"/>
      <c r="I57" s="620"/>
      <c r="J57" s="636"/>
      <c r="K57" s="923"/>
      <c r="L57" s="636"/>
      <c r="M57" s="636"/>
      <c r="N57" s="644" t="e">
        <f>#REF!</f>
        <v>#REF!</v>
      </c>
      <c r="O57" s="645" t="e">
        <f>#REF!</f>
        <v>#REF!</v>
      </c>
      <c r="P57" s="1138" t="e">
        <f>+#REF!</f>
        <v>#REF!</v>
      </c>
      <c r="Q57" s="1139"/>
      <c r="R57" s="619"/>
      <c r="S57" s="620"/>
      <c r="T57" s="620"/>
      <c r="U57" s="620"/>
      <c r="V57" s="623"/>
      <c r="W57" s="623"/>
      <c r="X57" s="621"/>
      <c r="Y57" s="621"/>
      <c r="Z57" s="621"/>
      <c r="AA57" s="46"/>
      <c r="AB57" s="46"/>
      <c r="AC57" s="46"/>
      <c r="AD57" s="46"/>
      <c r="AE57" s="46"/>
    </row>
    <row r="58" spans="1:32" s="76" customFormat="1" ht="9" customHeight="1" thickTop="1">
      <c r="A58" s="75"/>
      <c r="B58" s="75"/>
      <c r="C58" s="75"/>
      <c r="D58" s="948"/>
      <c r="E58" s="75"/>
      <c r="F58" s="75"/>
      <c r="G58" s="75"/>
      <c r="H58" s="75"/>
      <c r="I58" s="75"/>
      <c r="J58" s="75"/>
      <c r="K58" s="922"/>
      <c r="L58" s="75"/>
      <c r="M58" s="75"/>
      <c r="N58" s="75"/>
      <c r="O58" s="75"/>
      <c r="P58" s="75"/>
      <c r="Q58" s="75"/>
      <c r="R58" s="75"/>
      <c r="S58" s="75"/>
      <c r="T58" s="75"/>
      <c r="U58" s="75"/>
      <c r="V58" s="623"/>
      <c r="W58" s="623"/>
      <c r="X58" s="621"/>
      <c r="Y58" s="621"/>
      <c r="Z58" s="621"/>
      <c r="AA58" s="46"/>
      <c r="AB58" s="46"/>
      <c r="AC58" s="46"/>
      <c r="AD58" s="46"/>
      <c r="AE58" s="46"/>
    </row>
    <row r="59" spans="1:32" s="76" customFormat="1" ht="24" hidden="1" customHeight="1">
      <c r="A59" s="75"/>
      <c r="B59" s="75"/>
      <c r="C59" s="75"/>
      <c r="D59" s="948"/>
      <c r="E59" s="75"/>
      <c r="F59" s="75"/>
      <c r="G59" s="75"/>
      <c r="H59" s="75"/>
      <c r="I59" s="75"/>
      <c r="J59" s="75"/>
      <c r="K59" s="922"/>
      <c r="L59" s="75"/>
      <c r="M59" s="75"/>
      <c r="N59" s="75"/>
      <c r="O59" s="75"/>
      <c r="P59" s="75"/>
      <c r="Q59" s="75"/>
      <c r="R59" s="75"/>
      <c r="S59" s="75"/>
      <c r="T59" s="75"/>
      <c r="U59" s="75"/>
      <c r="V59" s="623"/>
      <c r="W59" s="623"/>
      <c r="X59" s="621"/>
      <c r="Y59" s="621"/>
      <c r="Z59" s="621"/>
      <c r="AA59" s="46"/>
      <c r="AB59" s="46"/>
      <c r="AC59" s="46"/>
      <c r="AD59" s="46"/>
      <c r="AE59" s="46"/>
    </row>
    <row r="60" spans="1:32" s="76" customFormat="1" ht="24" hidden="1" customHeight="1">
      <c r="A60" s="75"/>
      <c r="B60" s="75"/>
      <c r="C60" s="75"/>
      <c r="D60" s="948"/>
      <c r="E60" s="75"/>
      <c r="F60" s="75"/>
      <c r="G60" s="75"/>
      <c r="H60" s="75"/>
      <c r="I60" s="75"/>
      <c r="J60" s="75"/>
      <c r="K60" s="922"/>
      <c r="L60" s="75"/>
      <c r="M60" s="75"/>
      <c r="N60" s="75"/>
      <c r="O60" s="75"/>
      <c r="P60" s="75"/>
      <c r="Q60" s="75"/>
      <c r="R60" s="75"/>
      <c r="S60" s="75"/>
      <c r="T60" s="75"/>
      <c r="U60" s="75"/>
      <c r="V60" s="623"/>
      <c r="W60" s="623"/>
      <c r="X60" s="621"/>
      <c r="Y60" s="621"/>
      <c r="Z60" s="621"/>
      <c r="AA60" s="46"/>
      <c r="AB60" s="46"/>
      <c r="AC60" s="46"/>
      <c r="AD60" s="46"/>
      <c r="AE60" s="46"/>
    </row>
    <row r="61" spans="1:32" s="76" customFormat="1" ht="24" hidden="1" customHeight="1">
      <c r="A61" s="75"/>
      <c r="B61" s="75"/>
      <c r="C61" s="75"/>
      <c r="D61" s="948"/>
      <c r="E61" s="75"/>
      <c r="F61" s="75"/>
      <c r="G61" s="75"/>
      <c r="H61" s="75"/>
      <c r="I61" s="75"/>
      <c r="J61" s="75"/>
      <c r="K61" s="922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623"/>
      <c r="W61" s="623"/>
      <c r="X61" s="621"/>
      <c r="Y61" s="621"/>
      <c r="Z61" s="621"/>
      <c r="AA61" s="46"/>
      <c r="AB61" s="46"/>
      <c r="AC61" s="46"/>
      <c r="AD61" s="46"/>
      <c r="AE61" s="46"/>
    </row>
    <row r="62" spans="1:32" ht="9.75" customHeight="1" thickBot="1">
      <c r="A62" s="3"/>
      <c r="B62" s="3"/>
      <c r="C62" s="3"/>
      <c r="D62" s="1338"/>
      <c r="E62" s="1338"/>
      <c r="F62" s="1338"/>
      <c r="G62" s="1338"/>
      <c r="H62" s="1338"/>
      <c r="I62" s="1338"/>
      <c r="J62" s="1338"/>
      <c r="K62" s="1338"/>
      <c r="L62" s="1338"/>
      <c r="M62" s="1338"/>
      <c r="N62" s="1338"/>
      <c r="O62" s="1338"/>
      <c r="P62" s="632"/>
      <c r="Q62" s="632"/>
      <c r="R62" s="79"/>
      <c r="S62" s="79"/>
      <c r="T62" s="79"/>
      <c r="V62" s="46"/>
      <c r="W62" s="46"/>
      <c r="X62" s="46"/>
      <c r="Y62" s="46"/>
      <c r="Z62" s="46"/>
      <c r="AA62" s="46"/>
      <c r="AB62" s="46"/>
      <c r="AC62" s="46"/>
      <c r="AD62" s="46"/>
      <c r="AE62" s="46"/>
    </row>
    <row r="63" spans="1:32" ht="6.75" customHeight="1" thickTop="1">
      <c r="A63" s="1156" t="s">
        <v>2</v>
      </c>
      <c r="B63" s="1350"/>
      <c r="C63" s="1157"/>
      <c r="D63" s="1347"/>
      <c r="E63" s="1348"/>
      <c r="F63" s="1348"/>
      <c r="G63" s="1348"/>
      <c r="H63" s="1348"/>
      <c r="I63" s="1348"/>
      <c r="J63" s="1348"/>
      <c r="K63" s="1348"/>
      <c r="L63" s="1348"/>
      <c r="M63" s="1348"/>
      <c r="N63" s="1348"/>
      <c r="O63" s="1348"/>
      <c r="P63" s="1348"/>
      <c r="Q63" s="1348"/>
      <c r="R63" s="1348"/>
      <c r="S63" s="1348"/>
      <c r="T63" s="1349"/>
      <c r="U63" s="483"/>
      <c r="V63" s="475"/>
      <c r="W63" s="475"/>
      <c r="X63" s="476"/>
      <c r="Y63" s="80"/>
      <c r="Z63" s="80"/>
      <c r="AA63" s="80"/>
      <c r="AB63" s="80"/>
      <c r="AC63" s="80"/>
      <c r="AD63" s="80"/>
      <c r="AE63" s="81"/>
      <c r="AF63" s="82"/>
    </row>
    <row r="64" spans="1:32" s="477" customFormat="1" ht="24.75" customHeight="1">
      <c r="A64" s="1158"/>
      <c r="B64" s="1351"/>
      <c r="C64" s="1159"/>
      <c r="D64" s="1342" t="s">
        <v>112</v>
      </c>
      <c r="E64" s="1242"/>
      <c r="F64" s="1242"/>
      <c r="G64" s="1242"/>
      <c r="H64" s="1242"/>
      <c r="I64" s="1242"/>
      <c r="J64" s="1242"/>
      <c r="K64" s="1242"/>
      <c r="L64" s="1242"/>
      <c r="M64" s="1242"/>
      <c r="N64" s="1242"/>
      <c r="O64" s="1242"/>
      <c r="P64" s="1242"/>
      <c r="Q64" s="1242"/>
      <c r="R64" s="1242"/>
      <c r="S64" s="1242"/>
      <c r="T64" s="1343"/>
      <c r="V64" s="487"/>
      <c r="W64" s="487"/>
      <c r="X64" s="487"/>
      <c r="Y64" s="487"/>
      <c r="Z64" s="478"/>
      <c r="AA64" s="478"/>
      <c r="AB64" s="479"/>
      <c r="AC64" s="479"/>
      <c r="AD64" s="480"/>
      <c r="AE64" s="481"/>
      <c r="AF64" s="482"/>
    </row>
    <row r="65" spans="1:38" s="497" customFormat="1" ht="30" customHeight="1">
      <c r="A65" s="1158"/>
      <c r="B65" s="1351"/>
      <c r="C65" s="1159"/>
      <c r="D65" s="1342" t="e">
        <f>+#REF!</f>
        <v>#REF!</v>
      </c>
      <c r="E65" s="1242"/>
      <c r="F65" s="1242"/>
      <c r="G65" s="1242"/>
      <c r="H65" s="1242"/>
      <c r="I65" s="1242"/>
      <c r="J65" s="1242"/>
      <c r="K65" s="1242"/>
      <c r="L65" s="1242"/>
      <c r="M65" s="1242"/>
      <c r="N65" s="1242"/>
      <c r="O65" s="1242"/>
      <c r="P65" s="1242"/>
      <c r="Q65" s="1242"/>
      <c r="R65" s="1242"/>
      <c r="S65" s="1242"/>
      <c r="T65" s="1343"/>
      <c r="V65" s="498"/>
      <c r="W65" s="498"/>
      <c r="X65" s="498"/>
      <c r="Y65" s="498"/>
      <c r="Z65" s="499"/>
      <c r="AA65" s="499"/>
      <c r="AB65" s="500"/>
      <c r="AC65" s="500"/>
      <c r="AD65" s="501"/>
      <c r="AE65" s="502"/>
      <c r="AF65" s="503"/>
    </row>
    <row r="66" spans="1:38" s="497" customFormat="1" ht="18.75" hidden="1" customHeight="1">
      <c r="A66" s="1158"/>
      <c r="B66" s="1351"/>
      <c r="C66" s="1159"/>
      <c r="D66" s="1342" t="e">
        <f>+#REF!</f>
        <v>#REF!</v>
      </c>
      <c r="E66" s="1242"/>
      <c r="F66" s="1242"/>
      <c r="G66" s="1242"/>
      <c r="H66" s="1242"/>
      <c r="I66" s="1242"/>
      <c r="J66" s="1242"/>
      <c r="K66" s="1242"/>
      <c r="L66" s="1242"/>
      <c r="M66" s="1242"/>
      <c r="N66" s="1242"/>
      <c r="O66" s="1242"/>
      <c r="P66" s="1242"/>
      <c r="Q66" s="1242"/>
      <c r="R66" s="1242"/>
      <c r="S66" s="1242"/>
      <c r="T66" s="1343"/>
      <c r="V66" s="498"/>
      <c r="W66" s="498"/>
      <c r="X66" s="498"/>
      <c r="Y66" s="498"/>
      <c r="Z66" s="499"/>
      <c r="AA66" s="499"/>
      <c r="AB66" s="500"/>
      <c r="AC66" s="500"/>
      <c r="AD66" s="501"/>
      <c r="AE66" s="502"/>
      <c r="AF66" s="503"/>
    </row>
    <row r="67" spans="1:38" s="497" customFormat="1" ht="29.25" customHeight="1" thickBot="1">
      <c r="A67" s="1158"/>
      <c r="B67" s="1351"/>
      <c r="C67" s="1159"/>
      <c r="D67" s="1365" t="e">
        <f>+#REF!</f>
        <v>#REF!</v>
      </c>
      <c r="E67" s="1366"/>
      <c r="F67" s="1366"/>
      <c r="G67" s="1366"/>
      <c r="H67" s="1366"/>
      <c r="I67" s="1366"/>
      <c r="J67" s="1366"/>
      <c r="K67" s="1366"/>
      <c r="L67" s="1366"/>
      <c r="M67" s="1366"/>
      <c r="N67" s="1366"/>
      <c r="O67" s="1366"/>
      <c r="P67" s="1366"/>
      <c r="Q67" s="1366"/>
      <c r="R67" s="1366"/>
      <c r="S67" s="1366"/>
      <c r="T67" s="1367"/>
      <c r="V67" s="511"/>
      <c r="W67" s="498"/>
      <c r="X67" s="498"/>
      <c r="Y67" s="498"/>
      <c r="Z67" s="499"/>
      <c r="AA67" s="499"/>
      <c r="AB67" s="500"/>
      <c r="AC67" s="500"/>
      <c r="AD67" s="501"/>
      <c r="AE67" s="502"/>
      <c r="AF67" s="503"/>
    </row>
    <row r="68" spans="1:38" s="411" customFormat="1" ht="24" hidden="1" customHeight="1" thickBot="1">
      <c r="A68" s="1160"/>
      <c r="B68" s="1352"/>
      <c r="C68" s="1161"/>
      <c r="D68" s="1342"/>
      <c r="E68" s="1242"/>
      <c r="F68" s="1242"/>
      <c r="G68" s="1242"/>
      <c r="H68" s="1242"/>
      <c r="I68" s="1242"/>
      <c r="J68" s="1242"/>
      <c r="K68" s="1242"/>
      <c r="L68" s="1242"/>
      <c r="M68" s="1242"/>
      <c r="N68" s="1242"/>
      <c r="O68" s="1242"/>
      <c r="P68" s="1242"/>
      <c r="Q68" s="1242"/>
      <c r="R68" s="1242"/>
      <c r="S68" s="1242"/>
      <c r="T68" s="1343"/>
      <c r="V68" s="412"/>
      <c r="W68" s="412"/>
      <c r="X68" s="412"/>
      <c r="Y68" s="412"/>
      <c r="Z68" s="413"/>
      <c r="AA68" s="413"/>
      <c r="AB68" s="414"/>
      <c r="AC68" s="414"/>
      <c r="AD68" s="415"/>
      <c r="AE68" s="416"/>
      <c r="AF68" s="417"/>
    </row>
    <row r="69" spans="1:38" ht="29.25" customHeight="1" thickTop="1">
      <c r="A69" s="1156" t="s">
        <v>1</v>
      </c>
      <c r="B69" s="1350"/>
      <c r="C69" s="1157"/>
      <c r="D69" s="1344" t="s">
        <v>92</v>
      </c>
      <c r="E69" s="1345"/>
      <c r="F69" s="1345"/>
      <c r="G69" s="1345"/>
      <c r="H69" s="1345"/>
      <c r="I69" s="1345"/>
      <c r="J69" s="1345"/>
      <c r="K69" s="1345"/>
      <c r="L69" s="1345"/>
      <c r="M69" s="1345"/>
      <c r="N69" s="1345"/>
      <c r="O69" s="1345"/>
      <c r="P69" s="1345"/>
      <c r="Q69" s="1345"/>
      <c r="R69" s="1345"/>
      <c r="S69" s="1345"/>
      <c r="T69" s="1346"/>
      <c r="V69" s="1302"/>
      <c r="W69" s="1302"/>
      <c r="X69" s="1302"/>
      <c r="Y69" s="1302"/>
      <c r="Z69" s="1302"/>
      <c r="AA69" s="1302"/>
      <c r="AB69" s="1302"/>
      <c r="AC69" s="1302"/>
      <c r="AD69" s="1302"/>
      <c r="AE69" s="70"/>
    </row>
    <row r="70" spans="1:38" ht="3.75" customHeight="1" thickBot="1">
      <c r="A70" s="1158"/>
      <c r="B70" s="1351"/>
      <c r="C70" s="1159"/>
      <c r="D70" s="1339"/>
      <c r="E70" s="1340"/>
      <c r="F70" s="1340"/>
      <c r="G70" s="1340"/>
      <c r="H70" s="1340"/>
      <c r="I70" s="1340"/>
      <c r="J70" s="1340"/>
      <c r="K70" s="1340"/>
      <c r="L70" s="1340"/>
      <c r="M70" s="1340"/>
      <c r="N70" s="1340"/>
      <c r="O70" s="1340"/>
      <c r="P70" s="1340"/>
      <c r="Q70" s="1340"/>
      <c r="R70" s="1340"/>
      <c r="S70" s="1340"/>
      <c r="T70" s="1341"/>
      <c r="V70" s="84"/>
      <c r="W70" s="62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</row>
    <row r="71" spans="1:38" ht="28.5" customHeight="1" thickTop="1">
      <c r="A71" s="1156" t="s">
        <v>3</v>
      </c>
      <c r="B71" s="1350"/>
      <c r="C71" s="1157"/>
      <c r="D71" s="1356" t="s">
        <v>94</v>
      </c>
      <c r="E71" s="1357"/>
      <c r="F71" s="1357"/>
      <c r="G71" s="1357"/>
      <c r="H71" s="1357"/>
      <c r="I71" s="1357"/>
      <c r="J71" s="1357"/>
      <c r="K71" s="1357"/>
      <c r="L71" s="1357"/>
      <c r="M71" s="1357"/>
      <c r="N71" s="1357"/>
      <c r="O71" s="1357"/>
      <c r="P71" s="1357"/>
      <c r="Q71" s="1357"/>
      <c r="R71" s="1357"/>
      <c r="S71" s="1357"/>
      <c r="T71" s="1358"/>
      <c r="V71" s="51"/>
      <c r="W71" s="488"/>
      <c r="X71" s="488"/>
      <c r="Y71" s="488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</row>
    <row r="72" spans="1:38" s="653" customFormat="1" ht="21.75" customHeight="1">
      <c r="A72" s="1158"/>
      <c r="B72" s="1351"/>
      <c r="C72" s="1159"/>
      <c r="D72" s="1356" t="s">
        <v>93</v>
      </c>
      <c r="E72" s="1357"/>
      <c r="F72" s="1357"/>
      <c r="G72" s="1357"/>
      <c r="H72" s="1357"/>
      <c r="I72" s="1357"/>
      <c r="J72" s="1357"/>
      <c r="K72" s="1357"/>
      <c r="L72" s="1357"/>
      <c r="M72" s="1357"/>
      <c r="N72" s="1357"/>
      <c r="O72" s="1357"/>
      <c r="P72" s="1357"/>
      <c r="Q72" s="1357"/>
      <c r="R72" s="1357"/>
      <c r="S72" s="1357"/>
      <c r="T72" s="1358"/>
      <c r="V72" s="649"/>
      <c r="W72" s="649"/>
      <c r="X72" s="649"/>
      <c r="Y72" s="649"/>
      <c r="Z72" s="649"/>
      <c r="AA72" s="649"/>
      <c r="AB72" s="649"/>
      <c r="AC72" s="649"/>
      <c r="AD72" s="649"/>
      <c r="AE72" s="649"/>
      <c r="AF72" s="649"/>
      <c r="AG72" s="649"/>
      <c r="AH72" s="649"/>
      <c r="AI72" s="649"/>
      <c r="AJ72" s="649"/>
      <c r="AK72" s="649"/>
      <c r="AL72" s="649"/>
    </row>
    <row r="73" spans="1:38" s="568" customFormat="1" ht="23.25" hidden="1" customHeight="1">
      <c r="A73" s="1158"/>
      <c r="B73" s="1351"/>
      <c r="C73" s="1159"/>
      <c r="D73" s="1368"/>
      <c r="E73" s="1369"/>
      <c r="F73" s="1369"/>
      <c r="G73" s="1369"/>
      <c r="H73" s="1369"/>
      <c r="I73" s="1369"/>
      <c r="J73" s="1369"/>
      <c r="K73" s="1369"/>
      <c r="L73" s="1369"/>
      <c r="M73" s="1369"/>
      <c r="N73" s="1369"/>
      <c r="O73" s="1369"/>
      <c r="P73" s="1369"/>
      <c r="Q73" s="1369"/>
      <c r="R73" s="1369"/>
      <c r="S73" s="1369"/>
      <c r="T73" s="1370"/>
      <c r="V73" s="567"/>
      <c r="W73" s="567"/>
      <c r="X73" s="567"/>
      <c r="Y73" s="567"/>
      <c r="Z73" s="567"/>
      <c r="AA73" s="567"/>
      <c r="AB73" s="567"/>
      <c r="AC73" s="567"/>
      <c r="AD73" s="567"/>
      <c r="AE73" s="567"/>
      <c r="AF73" s="567"/>
      <c r="AG73" s="567"/>
      <c r="AH73" s="567"/>
      <c r="AI73" s="567"/>
      <c r="AJ73" s="567"/>
      <c r="AK73" s="567"/>
      <c r="AL73" s="567"/>
    </row>
    <row r="74" spans="1:38" s="566" customFormat="1" ht="21.75" customHeight="1">
      <c r="A74" s="1158"/>
      <c r="B74" s="1351"/>
      <c r="C74" s="1159"/>
      <c r="D74" s="1368" t="s">
        <v>95</v>
      </c>
      <c r="E74" s="1369"/>
      <c r="F74" s="1369"/>
      <c r="G74" s="1369"/>
      <c r="H74" s="1369"/>
      <c r="I74" s="1369"/>
      <c r="J74" s="1369"/>
      <c r="K74" s="1369"/>
      <c r="L74" s="1369"/>
      <c r="M74" s="1369"/>
      <c r="N74" s="1369"/>
      <c r="O74" s="1369"/>
      <c r="P74" s="1369"/>
      <c r="Q74" s="1369"/>
      <c r="R74" s="1369"/>
      <c r="S74" s="1369"/>
      <c r="T74" s="1370"/>
      <c r="V74" s="564"/>
      <c r="W74" s="564"/>
      <c r="X74" s="564"/>
      <c r="Y74" s="564"/>
      <c r="Z74" s="564"/>
      <c r="AA74" s="564"/>
      <c r="AB74" s="564"/>
      <c r="AC74" s="564"/>
      <c r="AD74" s="564"/>
      <c r="AE74" s="564"/>
      <c r="AF74" s="564"/>
      <c r="AG74" s="564"/>
      <c r="AH74" s="564"/>
      <c r="AI74" s="564"/>
      <c r="AJ74" s="564"/>
      <c r="AK74" s="564"/>
      <c r="AL74" s="564"/>
    </row>
    <row r="75" spans="1:38" s="629" customFormat="1" ht="24.75" customHeight="1" thickBot="1">
      <c r="A75" s="1160"/>
      <c r="B75" s="1352"/>
      <c r="C75" s="1161"/>
      <c r="D75" s="1353"/>
      <c r="E75" s="1354"/>
      <c r="F75" s="1354"/>
      <c r="G75" s="1354"/>
      <c r="H75" s="1354"/>
      <c r="I75" s="1354"/>
      <c r="J75" s="1354"/>
      <c r="K75" s="1354"/>
      <c r="L75" s="1354"/>
      <c r="M75" s="1354"/>
      <c r="N75" s="1354"/>
      <c r="O75" s="1354"/>
      <c r="P75" s="1354"/>
      <c r="Q75" s="1354"/>
      <c r="R75" s="1354"/>
      <c r="S75" s="1354"/>
      <c r="T75" s="1355"/>
      <c r="V75" s="630"/>
      <c r="W75" s="630"/>
      <c r="X75" s="630"/>
      <c r="Y75" s="630"/>
      <c r="Z75" s="630"/>
      <c r="AA75" s="630"/>
      <c r="AB75" s="630"/>
      <c r="AC75" s="630"/>
      <c r="AD75" s="630"/>
      <c r="AE75" s="630"/>
      <c r="AF75" s="630"/>
      <c r="AG75" s="630"/>
      <c r="AH75" s="630"/>
      <c r="AI75" s="630"/>
      <c r="AJ75" s="630"/>
      <c r="AK75" s="630"/>
      <c r="AL75" s="630"/>
    </row>
    <row r="76" spans="1:38" ht="25.5" customHeight="1" thickTop="1">
      <c r="A76" s="1375" t="s">
        <v>0</v>
      </c>
      <c r="B76" s="1376"/>
      <c r="C76" s="1377"/>
      <c r="D76" s="1347" t="s">
        <v>91</v>
      </c>
      <c r="E76" s="1348"/>
      <c r="F76" s="1348"/>
      <c r="G76" s="1348"/>
      <c r="H76" s="1348"/>
      <c r="I76" s="1348"/>
      <c r="J76" s="1348"/>
      <c r="K76" s="1348"/>
      <c r="L76" s="1348"/>
      <c r="M76" s="1348"/>
      <c r="N76" s="1348"/>
      <c r="O76" s="1348"/>
      <c r="P76" s="1348"/>
      <c r="Q76" s="1348"/>
      <c r="R76" s="1348"/>
      <c r="S76" s="1348"/>
      <c r="T76" s="1349"/>
      <c r="V76" s="565"/>
      <c r="W76" s="565"/>
      <c r="X76" s="565"/>
      <c r="Y76" s="565"/>
      <c r="Z76" s="565"/>
      <c r="AA76" s="565"/>
      <c r="AB76" s="489"/>
      <c r="AC76" s="489"/>
      <c r="AD76" s="489"/>
      <c r="AE76" s="489"/>
      <c r="AF76" s="489"/>
      <c r="AG76" s="489"/>
      <c r="AH76" s="489"/>
      <c r="AI76" s="489"/>
      <c r="AJ76" s="474"/>
      <c r="AK76" s="474"/>
      <c r="AL76" s="474"/>
    </row>
    <row r="77" spans="1:38" s="647" customFormat="1" ht="20.25" customHeight="1">
      <c r="A77" s="1375"/>
      <c r="B77" s="1376"/>
      <c r="C77" s="1377"/>
      <c r="D77" s="1362" t="s">
        <v>114</v>
      </c>
      <c r="E77" s="1363"/>
      <c r="F77" s="1363"/>
      <c r="G77" s="1363"/>
      <c r="H77" s="1363"/>
      <c r="I77" s="1363"/>
      <c r="J77" s="1363"/>
      <c r="K77" s="1363"/>
      <c r="L77" s="1363"/>
      <c r="M77" s="1363"/>
      <c r="N77" s="1363"/>
      <c r="O77" s="1363"/>
      <c r="P77" s="1363"/>
      <c r="Q77" s="1363"/>
      <c r="R77" s="1363"/>
      <c r="S77" s="1363"/>
      <c r="T77" s="1364"/>
      <c r="V77" s="646"/>
      <c r="W77" s="646"/>
      <c r="X77" s="646"/>
      <c r="Y77" s="646"/>
      <c r="Z77" s="646"/>
      <c r="AA77" s="646"/>
      <c r="AB77" s="646"/>
      <c r="AC77" s="646"/>
      <c r="AD77" s="646"/>
      <c r="AE77" s="646"/>
      <c r="AF77" s="646"/>
      <c r="AG77" s="646"/>
      <c r="AH77" s="646"/>
      <c r="AI77" s="646"/>
      <c r="AJ77" s="474"/>
      <c r="AK77" s="474"/>
      <c r="AL77" s="474"/>
    </row>
    <row r="78" spans="1:38" s="561" customFormat="1" ht="37.5" customHeight="1">
      <c r="A78" s="1375"/>
      <c r="B78" s="1376"/>
      <c r="C78" s="1377"/>
      <c r="D78" s="1362"/>
      <c r="E78" s="1363"/>
      <c r="F78" s="1363"/>
      <c r="G78" s="1363"/>
      <c r="H78" s="1363"/>
      <c r="I78" s="1363"/>
      <c r="J78" s="1363"/>
      <c r="K78" s="1363"/>
      <c r="L78" s="1363"/>
      <c r="M78" s="1363"/>
      <c r="N78" s="1363"/>
      <c r="O78" s="1363"/>
      <c r="P78" s="1363"/>
      <c r="Q78" s="1363"/>
      <c r="R78" s="1363"/>
      <c r="S78" s="1363"/>
      <c r="T78" s="1364"/>
      <c r="V78" s="565"/>
      <c r="W78" s="565"/>
      <c r="X78" s="565"/>
      <c r="Y78" s="565"/>
      <c r="Z78" s="565"/>
      <c r="AA78" s="565"/>
      <c r="AB78" s="560"/>
      <c r="AC78" s="560"/>
      <c r="AD78" s="560"/>
      <c r="AE78" s="560"/>
      <c r="AF78" s="560"/>
      <c r="AG78" s="560"/>
      <c r="AH78" s="560"/>
      <c r="AI78" s="560"/>
      <c r="AJ78" s="474"/>
      <c r="AK78" s="474"/>
      <c r="AL78" s="474"/>
    </row>
    <row r="79" spans="1:38" s="653" customFormat="1" ht="24.75" customHeight="1">
      <c r="A79" s="1375"/>
      <c r="B79" s="1376"/>
      <c r="C79" s="1377"/>
      <c r="D79" s="1362" t="s">
        <v>90</v>
      </c>
      <c r="E79" s="1363"/>
      <c r="F79" s="1363"/>
      <c r="G79" s="1363"/>
      <c r="H79" s="1363"/>
      <c r="I79" s="1363"/>
      <c r="J79" s="1363"/>
      <c r="K79" s="1363"/>
      <c r="L79" s="1363"/>
      <c r="M79" s="1363"/>
      <c r="N79" s="1363"/>
      <c r="O79" s="1363"/>
      <c r="P79" s="650"/>
      <c r="Q79" s="650"/>
      <c r="R79" s="650"/>
      <c r="S79" s="650"/>
      <c r="T79" s="651"/>
      <c r="V79" s="652"/>
      <c r="W79" s="652"/>
      <c r="X79" s="652"/>
      <c r="Y79" s="652"/>
      <c r="Z79" s="652"/>
      <c r="AA79" s="652"/>
      <c r="AB79" s="652"/>
      <c r="AC79" s="652"/>
      <c r="AD79" s="652"/>
      <c r="AE79" s="652"/>
      <c r="AF79" s="652"/>
      <c r="AG79" s="652"/>
      <c r="AH79" s="652"/>
      <c r="AI79" s="652"/>
      <c r="AJ79" s="474"/>
      <c r="AK79" s="474"/>
      <c r="AL79" s="474"/>
    </row>
    <row r="80" spans="1:38" ht="27.75" customHeight="1" thickBot="1">
      <c r="A80" s="1335"/>
      <c r="B80" s="1336"/>
      <c r="C80" s="1337"/>
      <c r="D80" s="1359" t="s">
        <v>80</v>
      </c>
      <c r="E80" s="1360"/>
      <c r="F80" s="1360"/>
      <c r="G80" s="1360"/>
      <c r="H80" s="1360"/>
      <c r="I80" s="1360"/>
      <c r="J80" s="1360"/>
      <c r="K80" s="1360"/>
      <c r="L80" s="1360"/>
      <c r="M80" s="1360"/>
      <c r="N80" s="1360"/>
      <c r="O80" s="1360"/>
      <c r="P80" s="1360"/>
      <c r="Q80" s="1360"/>
      <c r="R80" s="1360"/>
      <c r="S80" s="1360"/>
      <c r="T80" s="1361"/>
      <c r="V80" s="87"/>
      <c r="W80" s="87"/>
      <c r="X80" s="87"/>
      <c r="Y80" s="87"/>
      <c r="Z80" s="87"/>
      <c r="AA80" s="87"/>
      <c r="AB80" s="87"/>
      <c r="AC80" s="87"/>
      <c r="AD80" s="87"/>
      <c r="AE80" s="87"/>
      <c r="AF80" s="87"/>
      <c r="AG80" s="87"/>
      <c r="AH80" s="87"/>
      <c r="AI80" s="87"/>
      <c r="AJ80" s="87"/>
      <c r="AK80" s="87"/>
      <c r="AL80" s="87"/>
    </row>
    <row r="81" spans="1:44" s="421" customFormat="1" ht="21.75" customHeight="1" thickTop="1">
      <c r="A81" s="1332" t="s">
        <v>69</v>
      </c>
      <c r="B81" s="1333"/>
      <c r="C81" s="1334"/>
      <c r="D81" s="1371" t="s">
        <v>98</v>
      </c>
      <c r="E81" s="1372"/>
      <c r="F81" s="1372"/>
      <c r="G81" s="1372"/>
      <c r="H81" s="1372"/>
      <c r="I81" s="1372"/>
      <c r="J81" s="1372"/>
      <c r="K81" s="1372"/>
      <c r="L81" s="1372"/>
      <c r="M81" s="1372"/>
      <c r="N81" s="1372"/>
      <c r="O81" s="1372"/>
      <c r="P81" s="1372"/>
      <c r="Q81" s="1372"/>
      <c r="R81" s="655"/>
      <c r="S81" s="655"/>
      <c r="T81" s="656"/>
      <c r="V81" s="87"/>
      <c r="W81" s="87"/>
      <c r="X81" s="87"/>
      <c r="Y81" s="87"/>
      <c r="Z81" s="87"/>
      <c r="AA81" s="87"/>
      <c r="AB81" s="87"/>
      <c r="AC81" s="87"/>
      <c r="AD81" s="87"/>
      <c r="AE81" s="87"/>
      <c r="AF81" s="87"/>
      <c r="AG81" s="87"/>
      <c r="AH81" s="87"/>
      <c r="AI81" s="87"/>
      <c r="AJ81" s="87"/>
      <c r="AK81" s="87"/>
      <c r="AL81" s="87"/>
    </row>
    <row r="82" spans="1:44" ht="27" customHeight="1" thickBot="1">
      <c r="A82" s="1335"/>
      <c r="B82" s="1336"/>
      <c r="C82" s="1337"/>
      <c r="D82" s="1373" t="s">
        <v>28</v>
      </c>
      <c r="E82" s="1374"/>
      <c r="F82" s="1374"/>
      <c r="G82" s="1374"/>
      <c r="H82" s="1374"/>
      <c r="I82" s="1374"/>
      <c r="J82" s="1374"/>
      <c r="K82" s="1374"/>
      <c r="L82" s="1374"/>
      <c r="M82" s="1374"/>
      <c r="N82" s="1374"/>
      <c r="O82" s="1374"/>
      <c r="P82" s="1374"/>
      <c r="Q82" s="1374"/>
      <c r="R82" s="1374"/>
      <c r="S82" s="657"/>
      <c r="T82" s="658"/>
      <c r="V82" s="87"/>
      <c r="W82" s="87"/>
      <c r="X82" s="87"/>
      <c r="Y82" s="87"/>
      <c r="Z82" s="87"/>
      <c r="AA82" s="87"/>
      <c r="AB82" s="87"/>
      <c r="AC82" s="87"/>
      <c r="AD82" s="87"/>
      <c r="AE82" s="87"/>
      <c r="AF82" s="87"/>
      <c r="AG82" s="87"/>
      <c r="AH82" s="87"/>
      <c r="AI82" s="87"/>
      <c r="AJ82" s="87"/>
      <c r="AK82" s="87"/>
      <c r="AL82" s="87"/>
    </row>
    <row r="83" spans="1:44" ht="18.75" customHeight="1" thickTop="1">
      <c r="A83" s="88"/>
      <c r="B83" s="88"/>
      <c r="C83" s="88"/>
      <c r="D83" s="928"/>
      <c r="E83" s="1"/>
      <c r="F83" s="420"/>
      <c r="G83" s="1"/>
      <c r="H83" s="1"/>
      <c r="I83" s="1"/>
      <c r="J83" s="1"/>
      <c r="K83" s="924"/>
      <c r="L83" s="1"/>
      <c r="M83" s="1"/>
      <c r="N83" s="1"/>
      <c r="O83" s="1"/>
      <c r="P83" s="1"/>
      <c r="Q83" s="1"/>
      <c r="R83" s="1"/>
      <c r="S83" s="1"/>
      <c r="T83" s="1"/>
      <c r="V83" s="87"/>
      <c r="W83" s="87"/>
      <c r="X83" s="87"/>
      <c r="Y83" s="87"/>
      <c r="Z83" s="87"/>
      <c r="AA83" s="87"/>
      <c r="AB83" s="87"/>
      <c r="AC83" s="87"/>
      <c r="AD83" s="87"/>
      <c r="AE83" s="87"/>
      <c r="AF83" s="87"/>
      <c r="AG83" s="87"/>
      <c r="AH83" s="87"/>
      <c r="AI83" s="87"/>
      <c r="AJ83" s="87"/>
      <c r="AK83" s="87"/>
      <c r="AL83" s="87"/>
    </row>
    <row r="84" spans="1:44" ht="15.75" customHeight="1">
      <c r="A84" s="1328" t="s">
        <v>70</v>
      </c>
      <c r="B84" s="1328"/>
      <c r="C84" s="1328"/>
      <c r="D84" s="1328"/>
      <c r="E84" s="89"/>
      <c r="F84" s="109"/>
      <c r="G84" s="90"/>
      <c r="H84" s="89"/>
      <c r="I84" s="1331"/>
      <c r="J84" s="1331"/>
      <c r="K84" s="1331"/>
      <c r="L84" s="1331"/>
      <c r="M84" s="1331"/>
      <c r="N84" s="1331"/>
      <c r="O84" s="1331"/>
      <c r="P84" s="1331"/>
      <c r="Q84" s="1331"/>
      <c r="R84" s="1331"/>
      <c r="S84" s="1331"/>
      <c r="T84" s="1331"/>
      <c r="U84" s="1331"/>
      <c r="V84" s="1331"/>
      <c r="W84" s="1331"/>
      <c r="X84" s="1331"/>
      <c r="Y84" s="1331"/>
      <c r="Z84" s="91"/>
      <c r="AA84" s="91"/>
      <c r="AB84" s="91"/>
      <c r="AC84" s="92"/>
      <c r="AD84" s="92"/>
      <c r="AE84" s="93"/>
      <c r="AF84" s="85"/>
      <c r="AG84" s="39"/>
      <c r="AH84" s="39"/>
      <c r="AI84" s="39"/>
      <c r="AJ84" s="39"/>
      <c r="AK84" s="39"/>
      <c r="AL84" s="39"/>
      <c r="AM84" s="39"/>
      <c r="AN84" s="39"/>
      <c r="AO84" s="39"/>
      <c r="AP84" s="39"/>
      <c r="AQ84" s="39"/>
      <c r="AR84" s="39"/>
    </row>
    <row r="85" spans="1:44" ht="16.5" customHeight="1">
      <c r="A85" s="409" t="s">
        <v>96</v>
      </c>
      <c r="B85" s="94"/>
      <c r="C85" s="94"/>
      <c r="D85" s="949"/>
      <c r="E85" s="95"/>
      <c r="F85" s="95"/>
      <c r="G85" s="95"/>
      <c r="H85" s="95"/>
      <c r="I85" s="7"/>
      <c r="J85" s="7"/>
      <c r="K85" s="925"/>
      <c r="L85" s="7"/>
      <c r="M85" s="7"/>
      <c r="N85" s="7"/>
      <c r="O85" s="7"/>
      <c r="P85" s="40"/>
      <c r="Q85" s="40"/>
      <c r="T85" s="96"/>
      <c r="V85" s="92"/>
      <c r="W85" s="92"/>
      <c r="X85" s="92"/>
      <c r="Y85" s="92"/>
      <c r="Z85" s="92"/>
      <c r="AA85" s="92"/>
      <c r="AB85" s="92"/>
      <c r="AC85" s="92"/>
      <c r="AD85" s="92"/>
      <c r="AE85" s="93"/>
      <c r="AF85" s="85"/>
      <c r="AG85" s="39"/>
      <c r="AH85" s="39"/>
      <c r="AI85" s="39"/>
      <c r="AJ85" s="39"/>
      <c r="AK85" s="39"/>
      <c r="AL85" s="39"/>
      <c r="AM85" s="39"/>
      <c r="AN85" s="39"/>
      <c r="AO85" s="39"/>
      <c r="AP85" s="39"/>
      <c r="AQ85" s="39"/>
      <c r="AR85" s="39"/>
    </row>
    <row r="86" spans="1:44" ht="16.5" customHeight="1">
      <c r="A86" s="410" t="s">
        <v>97</v>
      </c>
      <c r="B86" s="7"/>
      <c r="C86" s="7"/>
      <c r="D86" s="950"/>
      <c r="E86" s="7"/>
      <c r="F86" s="7"/>
      <c r="G86" s="7"/>
      <c r="H86" s="7"/>
      <c r="T86" s="96"/>
      <c r="V86" s="1329"/>
      <c r="W86" s="1329"/>
      <c r="X86" s="1329"/>
      <c r="Y86" s="1329"/>
      <c r="Z86" s="1329"/>
      <c r="AA86" s="1329"/>
      <c r="AB86" s="1329"/>
      <c r="AC86" s="1329"/>
      <c r="AD86" s="1329"/>
      <c r="AE86" s="1329"/>
      <c r="AF86" s="85"/>
      <c r="AG86" s="39"/>
      <c r="AH86" s="39"/>
      <c r="AI86" s="39"/>
      <c r="AJ86" s="39"/>
      <c r="AK86" s="39"/>
      <c r="AL86" s="39"/>
      <c r="AM86" s="39"/>
      <c r="AN86" s="39"/>
      <c r="AO86" s="39"/>
      <c r="AP86" s="39"/>
      <c r="AQ86" s="39"/>
      <c r="AR86" s="39"/>
    </row>
    <row r="87" spans="1:44" ht="12" customHeight="1">
      <c r="A87" s="97"/>
      <c r="B87" s="98"/>
      <c r="C87" s="98"/>
      <c r="D87" s="951"/>
      <c r="E87" s="100"/>
      <c r="F87" s="100"/>
      <c r="G87" s="100"/>
      <c r="H87" s="100"/>
      <c r="I87" s="100"/>
      <c r="J87" s="100"/>
      <c r="K87" s="926"/>
      <c r="L87" s="99"/>
      <c r="M87" s="99"/>
      <c r="N87" s="99"/>
      <c r="O87" s="99"/>
      <c r="P87" s="99"/>
      <c r="Q87" s="99"/>
      <c r="R87" s="101"/>
      <c r="S87" s="101"/>
      <c r="T87" s="101"/>
      <c r="V87" s="92"/>
      <c r="W87" s="92"/>
      <c r="X87" s="102"/>
      <c r="Y87" s="102"/>
      <c r="Z87" s="102"/>
      <c r="AA87" s="102"/>
      <c r="AB87" s="102"/>
      <c r="AC87" s="102"/>
      <c r="AD87" s="103"/>
      <c r="AE87" s="93"/>
      <c r="AF87" s="82"/>
    </row>
    <row r="88" spans="1:44" ht="19.5" customHeight="1">
      <c r="A88" s="3"/>
      <c r="B88" s="3"/>
      <c r="C88" s="3"/>
      <c r="D88" s="929"/>
      <c r="E88" s="3"/>
      <c r="F88" s="3"/>
      <c r="G88" s="3"/>
      <c r="H88" s="3"/>
      <c r="I88" s="3"/>
      <c r="J88" s="3"/>
      <c r="L88" s="3"/>
      <c r="M88" s="3"/>
      <c r="N88" s="3"/>
      <c r="O88" s="3"/>
      <c r="P88" s="3"/>
      <c r="Q88" s="3"/>
      <c r="V88" s="1329"/>
      <c r="W88" s="1329"/>
      <c r="X88" s="1329"/>
      <c r="Y88" s="1329"/>
      <c r="Z88" s="1329"/>
      <c r="AA88" s="1329"/>
      <c r="AB88" s="1329"/>
      <c r="AC88" s="1329"/>
      <c r="AD88" s="1329"/>
      <c r="AE88" s="93"/>
      <c r="AF88" s="82"/>
    </row>
    <row r="89" spans="1:44" ht="15.75" customHeight="1">
      <c r="A89" s="3"/>
      <c r="B89" s="3"/>
      <c r="C89" s="3"/>
      <c r="D89" s="929"/>
      <c r="E89" s="3"/>
      <c r="F89" s="3"/>
      <c r="G89" s="3"/>
      <c r="H89" s="3"/>
      <c r="I89" s="3"/>
      <c r="J89" s="3"/>
      <c r="L89" s="3"/>
      <c r="M89" s="3"/>
      <c r="N89" s="3"/>
      <c r="O89" s="3"/>
      <c r="P89" s="3"/>
      <c r="Q89" s="3"/>
      <c r="V89" s="83"/>
      <c r="W89" s="102"/>
      <c r="X89" s="102"/>
      <c r="Y89" s="102"/>
      <c r="Z89" s="102"/>
      <c r="AA89" s="102"/>
      <c r="AB89" s="102"/>
      <c r="AC89" s="102"/>
      <c r="AD89" s="102"/>
      <c r="AE89" s="82"/>
      <c r="AF89" s="82"/>
    </row>
    <row r="90" spans="1:44" ht="15.75" customHeight="1">
      <c r="A90" s="3"/>
      <c r="B90" s="3"/>
      <c r="C90" s="3"/>
      <c r="D90" s="929"/>
      <c r="E90" s="3"/>
      <c r="F90" s="3"/>
      <c r="G90" s="3"/>
      <c r="H90" s="3"/>
      <c r="I90" s="3"/>
      <c r="J90" s="3"/>
      <c r="L90" s="3"/>
      <c r="M90" s="3"/>
      <c r="N90" s="3"/>
      <c r="O90" s="3"/>
      <c r="P90" s="3"/>
      <c r="Q90" s="3"/>
      <c r="V90" s="83"/>
      <c r="W90" s="102"/>
      <c r="X90" s="102"/>
      <c r="Y90" s="102"/>
      <c r="Z90" s="102"/>
      <c r="AA90" s="102"/>
      <c r="AB90" s="102"/>
      <c r="AC90" s="102"/>
      <c r="AD90" s="102"/>
      <c r="AE90" s="82"/>
      <c r="AF90" s="82"/>
    </row>
    <row r="91" spans="1:44" ht="18" customHeight="1">
      <c r="A91" s="3"/>
      <c r="B91" s="3"/>
      <c r="C91" s="3"/>
      <c r="D91" s="929"/>
      <c r="E91" s="3"/>
      <c r="F91" s="3"/>
      <c r="G91" s="3"/>
      <c r="H91" s="3"/>
      <c r="I91" s="3"/>
      <c r="J91" s="3"/>
      <c r="L91" s="3"/>
      <c r="M91" s="3"/>
      <c r="N91" s="3"/>
      <c r="O91" s="3"/>
      <c r="P91" s="3"/>
      <c r="Q91" s="3"/>
      <c r="V91" s="92"/>
      <c r="AE91" s="82"/>
      <c r="AF91" s="82"/>
    </row>
    <row r="92" spans="1:44" ht="15.75" customHeight="1">
      <c r="G92" s="3"/>
      <c r="H92" s="3"/>
      <c r="I92" s="3"/>
      <c r="V92" s="83"/>
      <c r="AE92" s="82"/>
      <c r="AF92" s="82"/>
    </row>
    <row r="93" spans="1:44" ht="12.75" customHeight="1">
      <c r="G93" s="3"/>
      <c r="H93" s="3"/>
      <c r="I93" s="3"/>
      <c r="T93" s="39"/>
      <c r="V93" s="83"/>
      <c r="AE93" s="82"/>
      <c r="AF93" s="82"/>
    </row>
    <row r="94" spans="1:44" ht="12.75" customHeight="1">
      <c r="V94" s="104"/>
      <c r="W94" s="83"/>
      <c r="X94" s="105"/>
      <c r="Y94" s="105"/>
      <c r="Z94" s="105"/>
      <c r="AA94" s="105"/>
      <c r="AB94" s="105"/>
      <c r="AC94" s="105"/>
      <c r="AD94" s="105"/>
      <c r="AE94" s="82"/>
      <c r="AF94" s="82"/>
    </row>
    <row r="95" spans="1:44" ht="18" customHeight="1">
      <c r="C95" s="39"/>
      <c r="D95" s="1330"/>
      <c r="E95" s="1331"/>
      <c r="F95" s="1331"/>
      <c r="G95" s="1331"/>
      <c r="H95" s="1331"/>
      <c r="I95" s="1331"/>
      <c r="J95" s="1331"/>
      <c r="K95" s="1331"/>
      <c r="L95" s="1331"/>
      <c r="M95" s="1331"/>
      <c r="N95" s="1331"/>
      <c r="O95" s="1331"/>
      <c r="P95" s="1331"/>
      <c r="Q95" s="1331"/>
      <c r="R95" s="39"/>
      <c r="V95" s="92"/>
    </row>
    <row r="96" spans="1:44" ht="17.399999999999999">
      <c r="C96" s="39"/>
      <c r="D96" s="1324"/>
      <c r="E96" s="1324"/>
      <c r="F96" s="1324"/>
      <c r="G96" s="1324"/>
      <c r="H96" s="1324"/>
      <c r="I96" s="1324"/>
      <c r="J96" s="1324"/>
      <c r="K96" s="1324"/>
      <c r="L96" s="1324"/>
      <c r="M96" s="1324"/>
      <c r="N96" s="1324"/>
      <c r="O96" s="1324"/>
      <c r="P96" s="1324"/>
      <c r="Q96" s="1324"/>
      <c r="R96" s="39"/>
      <c r="S96" s="570"/>
      <c r="V96" s="1325"/>
      <c r="W96" s="1326"/>
      <c r="X96" s="1326"/>
      <c r="Y96" s="1326"/>
      <c r="Z96" s="1326"/>
      <c r="AA96" s="1326"/>
      <c r="AB96" s="1326"/>
      <c r="AC96" s="1326"/>
      <c r="AD96" s="1326"/>
      <c r="AE96" s="1326"/>
      <c r="AF96" s="1326"/>
    </row>
    <row r="97" spans="2:32" ht="18" customHeight="1">
      <c r="B97" s="394"/>
      <c r="C97" s="39"/>
      <c r="D97" s="928"/>
      <c r="E97" s="491"/>
      <c r="F97" s="491"/>
      <c r="G97" s="491"/>
      <c r="H97" s="491"/>
      <c r="I97" s="491"/>
      <c r="J97" s="491"/>
      <c r="K97" s="927"/>
      <c r="L97" s="491"/>
      <c r="M97" s="491"/>
      <c r="N97" s="491"/>
      <c r="O97" s="393"/>
      <c r="P97" s="393"/>
      <c r="Q97" s="393"/>
      <c r="R97" s="39"/>
      <c r="V97" s="1325"/>
      <c r="W97" s="1325"/>
      <c r="X97" s="1325"/>
      <c r="Y97" s="1325"/>
      <c r="Z97" s="1325"/>
      <c r="AA97" s="1325"/>
      <c r="AB97" s="1325"/>
      <c r="AC97" s="1325"/>
      <c r="AD97" s="1325"/>
      <c r="AE97" s="94"/>
      <c r="AF97" s="94"/>
    </row>
    <row r="98" spans="2:32" ht="16.5" customHeight="1">
      <c r="B98" s="394"/>
      <c r="C98" s="39"/>
      <c r="D98" s="1327"/>
      <c r="E98" s="1327"/>
      <c r="F98" s="1327"/>
      <c r="G98" s="1327"/>
      <c r="H98" s="1327"/>
      <c r="I98" s="1327"/>
      <c r="J98" s="1327"/>
      <c r="K98" s="1327"/>
      <c r="L98" s="1327"/>
      <c r="M98" s="1327"/>
      <c r="N98" s="1327"/>
      <c r="O98" s="1327"/>
      <c r="P98" s="1327"/>
      <c r="Q98" s="1327"/>
      <c r="R98" s="39"/>
      <c r="V98" s="104"/>
    </row>
    <row r="99" spans="2:32" ht="16.2">
      <c r="B99" s="394"/>
      <c r="C99" s="39"/>
      <c r="E99" s="492"/>
      <c r="F99" s="492"/>
      <c r="G99" s="492"/>
      <c r="H99" s="492"/>
      <c r="I99" s="492"/>
      <c r="J99" s="492"/>
      <c r="L99" s="492"/>
      <c r="M99" s="492"/>
      <c r="N99" s="492"/>
      <c r="O99" s="492"/>
      <c r="P99" s="492"/>
      <c r="Q99" s="492"/>
      <c r="R99" s="492"/>
      <c r="S99" s="492"/>
      <c r="V99" s="106"/>
    </row>
    <row r="100" spans="2:32" ht="16.2">
      <c r="B100" s="394"/>
      <c r="C100" s="39"/>
      <c r="E100" s="394"/>
      <c r="F100" s="394"/>
      <c r="G100" s="394"/>
      <c r="H100" s="394"/>
      <c r="I100" s="394"/>
      <c r="J100" s="394"/>
      <c r="L100" s="394"/>
      <c r="M100" s="394"/>
      <c r="N100" s="394"/>
      <c r="O100" s="394"/>
      <c r="P100" s="394"/>
      <c r="Q100" s="394"/>
      <c r="V100" s="106"/>
    </row>
    <row r="101" spans="2:32">
      <c r="C101" s="39"/>
    </row>
    <row r="102" spans="2:32" ht="16.2">
      <c r="C102" s="39"/>
      <c r="V102" s="104"/>
    </row>
    <row r="103" spans="2:32">
      <c r="C103" s="39"/>
    </row>
    <row r="104" spans="2:32">
      <c r="C104" s="39"/>
    </row>
    <row r="105" spans="2:32">
      <c r="C105" s="39"/>
    </row>
    <row r="106" spans="2:32">
      <c r="C106" s="39"/>
    </row>
    <row r="107" spans="2:32">
      <c r="C107" s="39"/>
    </row>
    <row r="108" spans="2:32">
      <c r="C108" s="39"/>
    </row>
    <row r="109" spans="2:32">
      <c r="C109" s="39"/>
    </row>
    <row r="110" spans="2:32">
      <c r="C110" s="39"/>
    </row>
    <row r="111" spans="2:32">
      <c r="C111" s="39"/>
    </row>
    <row r="112" spans="2:32">
      <c r="C112" s="39"/>
    </row>
    <row r="113" spans="3:3">
      <c r="C113" s="39"/>
    </row>
    <row r="114" spans="3:3">
      <c r="C114" s="39"/>
    </row>
    <row r="115" spans="3:3">
      <c r="C115" s="39"/>
    </row>
    <row r="116" spans="3:3">
      <c r="C116" s="39"/>
    </row>
    <row r="117" spans="3:3">
      <c r="C117" s="39"/>
    </row>
    <row r="118" spans="3:3">
      <c r="C118" s="39"/>
    </row>
    <row r="119" spans="3:3">
      <c r="C119" s="39"/>
    </row>
    <row r="120" spans="3:3">
      <c r="C120" s="39"/>
    </row>
    <row r="121" spans="3:3">
      <c r="C121" s="39"/>
    </row>
    <row r="122" spans="3:3">
      <c r="C122" s="39"/>
    </row>
    <row r="123" spans="3:3">
      <c r="C123" s="39"/>
    </row>
    <row r="124" spans="3:3">
      <c r="C124" s="39"/>
    </row>
    <row r="125" spans="3:3">
      <c r="C125" s="39"/>
    </row>
    <row r="126" spans="3:3">
      <c r="C126" s="39"/>
    </row>
    <row r="127" spans="3:3">
      <c r="C127" s="39"/>
    </row>
    <row r="128" spans="3:3">
      <c r="C128" s="39"/>
    </row>
    <row r="129" spans="3:3">
      <c r="C129" s="39"/>
    </row>
    <row r="130" spans="3:3">
      <c r="C130" s="39"/>
    </row>
    <row r="131" spans="3:3">
      <c r="C131" s="39"/>
    </row>
    <row r="132" spans="3:3">
      <c r="C132" s="39"/>
    </row>
    <row r="133" spans="3:3">
      <c r="C133" s="39"/>
    </row>
    <row r="134" spans="3:3">
      <c r="C134" s="39"/>
    </row>
    <row r="135" spans="3:3">
      <c r="C135" s="39"/>
    </row>
    <row r="136" spans="3:3">
      <c r="C136" s="39"/>
    </row>
    <row r="137" spans="3:3">
      <c r="C137" s="39"/>
    </row>
    <row r="138" spans="3:3">
      <c r="C138" s="39"/>
    </row>
    <row r="139" spans="3:3">
      <c r="C139" s="39"/>
    </row>
    <row r="140" spans="3:3">
      <c r="C140" s="39"/>
    </row>
    <row r="141" spans="3:3">
      <c r="C141" s="39"/>
    </row>
    <row r="142" spans="3:3">
      <c r="C142" s="39"/>
    </row>
    <row r="143" spans="3:3">
      <c r="C143" s="39"/>
    </row>
    <row r="144" spans="3:3">
      <c r="C144" s="39"/>
    </row>
    <row r="145" spans="3:3">
      <c r="C145" s="39"/>
    </row>
    <row r="146" spans="3:3">
      <c r="C146" s="39"/>
    </row>
    <row r="147" spans="3:3">
      <c r="C147" s="39"/>
    </row>
    <row r="148" spans="3:3">
      <c r="C148" s="39"/>
    </row>
    <row r="149" spans="3:3">
      <c r="C149" s="39"/>
    </row>
    <row r="150" spans="3:3">
      <c r="C150" s="39"/>
    </row>
    <row r="151" spans="3:3">
      <c r="C151" s="39"/>
    </row>
    <row r="152" spans="3:3">
      <c r="C152" s="39"/>
    </row>
    <row r="153" spans="3:3">
      <c r="C153" s="39"/>
    </row>
    <row r="154" spans="3:3">
      <c r="C154" s="39"/>
    </row>
    <row r="155" spans="3:3">
      <c r="C155" s="39"/>
    </row>
    <row r="156" spans="3:3">
      <c r="C156" s="39"/>
    </row>
    <row r="157" spans="3:3">
      <c r="C157" s="39"/>
    </row>
    <row r="158" spans="3:3">
      <c r="C158" s="39"/>
    </row>
    <row r="159" spans="3:3">
      <c r="C159" s="39"/>
    </row>
    <row r="160" spans="3:3">
      <c r="C160" s="39"/>
    </row>
    <row r="161" spans="3:3">
      <c r="C161" s="39"/>
    </row>
    <row r="162" spans="3:3">
      <c r="C162" s="39"/>
    </row>
    <row r="163" spans="3:3">
      <c r="C163" s="39"/>
    </row>
    <row r="164" spans="3:3">
      <c r="C164" s="39"/>
    </row>
    <row r="165" spans="3:3">
      <c r="C165" s="39"/>
    </row>
    <row r="166" spans="3:3">
      <c r="C166" s="39"/>
    </row>
    <row r="167" spans="3:3">
      <c r="C167" s="39"/>
    </row>
    <row r="168" spans="3:3">
      <c r="C168" s="39"/>
    </row>
    <row r="169" spans="3:3">
      <c r="C169" s="39"/>
    </row>
    <row r="170" spans="3:3">
      <c r="C170" s="39"/>
    </row>
    <row r="171" spans="3:3">
      <c r="C171" s="39"/>
    </row>
    <row r="172" spans="3:3">
      <c r="C172" s="39"/>
    </row>
    <row r="173" spans="3:3">
      <c r="C173" s="39"/>
    </row>
    <row r="174" spans="3:3">
      <c r="C174" s="39"/>
    </row>
    <row r="175" spans="3:3">
      <c r="C175" s="39"/>
    </row>
    <row r="176" spans="3:3">
      <c r="C176" s="39"/>
    </row>
    <row r="177" spans="3:3">
      <c r="C177" s="39"/>
    </row>
    <row r="178" spans="3:3">
      <c r="C178" s="39"/>
    </row>
    <row r="179" spans="3:3">
      <c r="C179" s="39"/>
    </row>
    <row r="180" spans="3:3">
      <c r="C180" s="39"/>
    </row>
    <row r="181" spans="3:3">
      <c r="C181" s="39"/>
    </row>
    <row r="182" spans="3:3">
      <c r="C182" s="39"/>
    </row>
    <row r="183" spans="3:3">
      <c r="C183" s="39"/>
    </row>
    <row r="184" spans="3:3">
      <c r="C184" s="39"/>
    </row>
  </sheetData>
  <mergeCells count="209">
    <mergeCell ref="AB69:AD69"/>
    <mergeCell ref="A71:C75"/>
    <mergeCell ref="A76:C80"/>
    <mergeCell ref="A69:C70"/>
    <mergeCell ref="V69:X69"/>
    <mergeCell ref="Y69:AA69"/>
    <mergeCell ref="L45:M45"/>
    <mergeCell ref="P45:Q45"/>
    <mergeCell ref="A46:C46"/>
    <mergeCell ref="D46:F53"/>
    <mergeCell ref="L46:M46"/>
    <mergeCell ref="P46:Q46"/>
    <mergeCell ref="A47:C47"/>
    <mergeCell ref="A52:C52"/>
    <mergeCell ref="L52:M52"/>
    <mergeCell ref="X52:Z52"/>
    <mergeCell ref="A53:C53"/>
    <mergeCell ref="L53:M53"/>
    <mergeCell ref="X53:Z53"/>
    <mergeCell ref="W49:Z49"/>
    <mergeCell ref="A50:C50"/>
    <mergeCell ref="L50:M50"/>
    <mergeCell ref="W50:Y50"/>
    <mergeCell ref="A51:C51"/>
    <mergeCell ref="A81:C82"/>
    <mergeCell ref="D62:O62"/>
    <mergeCell ref="D70:T70"/>
    <mergeCell ref="D68:T68"/>
    <mergeCell ref="D69:T69"/>
    <mergeCell ref="D63:T63"/>
    <mergeCell ref="A63:C68"/>
    <mergeCell ref="D64:T64"/>
    <mergeCell ref="D75:T75"/>
    <mergeCell ref="D71:T71"/>
    <mergeCell ref="D76:T76"/>
    <mergeCell ref="D80:T80"/>
    <mergeCell ref="D78:T78"/>
    <mergeCell ref="D67:T67"/>
    <mergeCell ref="D74:T74"/>
    <mergeCell ref="D65:T65"/>
    <mergeCell ref="D66:T66"/>
    <mergeCell ref="D73:T73"/>
    <mergeCell ref="D81:Q81"/>
    <mergeCell ref="D82:R82"/>
    <mergeCell ref="D72:T72"/>
    <mergeCell ref="D79:O79"/>
    <mergeCell ref="D77:T77"/>
    <mergeCell ref="D96:Q96"/>
    <mergeCell ref="V96:AF96"/>
    <mergeCell ref="V97:AD97"/>
    <mergeCell ref="D98:Q98"/>
    <mergeCell ref="A84:D84"/>
    <mergeCell ref="V86:AE86"/>
    <mergeCell ref="V88:AD88"/>
    <mergeCell ref="D95:Q95"/>
    <mergeCell ref="I84:Y84"/>
    <mergeCell ref="J51:J52"/>
    <mergeCell ref="L51:M51"/>
    <mergeCell ref="W51:X51"/>
    <mergeCell ref="Y51:Z51"/>
    <mergeCell ref="R45:U53"/>
    <mergeCell ref="L47:M47"/>
    <mergeCell ref="P47:Q47"/>
    <mergeCell ref="A48:C48"/>
    <mergeCell ref="L48:M48"/>
    <mergeCell ref="P48:Q48"/>
    <mergeCell ref="A49:C49"/>
    <mergeCell ref="L49:M49"/>
    <mergeCell ref="P49:Q49"/>
    <mergeCell ref="A45:C45"/>
    <mergeCell ref="V53:W53"/>
    <mergeCell ref="N50:Q53"/>
    <mergeCell ref="A44:C44"/>
    <mergeCell ref="L44:M44"/>
    <mergeCell ref="P44:Q44"/>
    <mergeCell ref="T44:U44"/>
    <mergeCell ref="W44:Y44"/>
    <mergeCell ref="L42:M42"/>
    <mergeCell ref="P42:Q42"/>
    <mergeCell ref="T42:U42"/>
    <mergeCell ref="X42:Y42"/>
    <mergeCell ref="V40:Y40"/>
    <mergeCell ref="A41:C41"/>
    <mergeCell ref="L41:M41"/>
    <mergeCell ref="P41:Q41"/>
    <mergeCell ref="R41:U41"/>
    <mergeCell ref="V41:X41"/>
    <mergeCell ref="A43:C43"/>
    <mergeCell ref="L43:M43"/>
    <mergeCell ref="P43:Q43"/>
    <mergeCell ref="T43:U43"/>
    <mergeCell ref="W43:Y43"/>
    <mergeCell ref="R18:U18"/>
    <mergeCell ref="G18:I19"/>
    <mergeCell ref="A38:C38"/>
    <mergeCell ref="L38:M38"/>
    <mergeCell ref="P38:Q38"/>
    <mergeCell ref="R38:U38"/>
    <mergeCell ref="A39:C39"/>
    <mergeCell ref="G39:I40"/>
    <mergeCell ref="L39:M39"/>
    <mergeCell ref="P39:Q39"/>
    <mergeCell ref="R39:U39"/>
    <mergeCell ref="A40:C40"/>
    <mergeCell ref="L40:M40"/>
    <mergeCell ref="P40:Q40"/>
    <mergeCell ref="R40:U40"/>
    <mergeCell ref="R30:U30"/>
    <mergeCell ref="C31:C32"/>
    <mergeCell ref="D31:F31"/>
    <mergeCell ref="G31:I31"/>
    <mergeCell ref="R31:U32"/>
    <mergeCell ref="D32:F32"/>
    <mergeCell ref="G32:I32"/>
    <mergeCell ref="B19:C19"/>
    <mergeCell ref="R19:U29"/>
    <mergeCell ref="K11:M11"/>
    <mergeCell ref="J25:M25"/>
    <mergeCell ref="J22:M22"/>
    <mergeCell ref="N22:Q22"/>
    <mergeCell ref="D23:F23"/>
    <mergeCell ref="G23:I23"/>
    <mergeCell ref="J23:M23"/>
    <mergeCell ref="N23:Q23"/>
    <mergeCell ref="D24:F24"/>
    <mergeCell ref="G24:I24"/>
    <mergeCell ref="J24:M24"/>
    <mergeCell ref="G25:I25"/>
    <mergeCell ref="J21:Q21"/>
    <mergeCell ref="G22:I22"/>
    <mergeCell ref="D19:F19"/>
    <mergeCell ref="J19:M19"/>
    <mergeCell ref="N19:Q19"/>
    <mergeCell ref="D21:F21"/>
    <mergeCell ref="G21:I21"/>
    <mergeCell ref="N24:Q25"/>
    <mergeCell ref="D25:F25"/>
    <mergeCell ref="A7:C7"/>
    <mergeCell ref="K7:M8"/>
    <mergeCell ref="N7:U8"/>
    <mergeCell ref="A8:C8"/>
    <mergeCell ref="A9:C9"/>
    <mergeCell ref="K9:M9"/>
    <mergeCell ref="N9:U9"/>
    <mergeCell ref="A17:C17"/>
    <mergeCell ref="D17:F17"/>
    <mergeCell ref="G17:I17"/>
    <mergeCell ref="J17:M17"/>
    <mergeCell ref="N17:Q17"/>
    <mergeCell ref="R17:U17"/>
    <mergeCell ref="A12:C12"/>
    <mergeCell ref="K12:M12"/>
    <mergeCell ref="N12:U12"/>
    <mergeCell ref="A15:L15"/>
    <mergeCell ref="M15:N15"/>
    <mergeCell ref="P15:R15"/>
    <mergeCell ref="A10:C10"/>
    <mergeCell ref="K10:M10"/>
    <mergeCell ref="N10:U10"/>
    <mergeCell ref="A11:C11"/>
    <mergeCell ref="N11:U11"/>
    <mergeCell ref="N29:Q29"/>
    <mergeCell ref="A29:B32"/>
    <mergeCell ref="D29:F29"/>
    <mergeCell ref="G29:I29"/>
    <mergeCell ref="J29:M29"/>
    <mergeCell ref="D30:F30"/>
    <mergeCell ref="G30:I30"/>
    <mergeCell ref="N26:Q28"/>
    <mergeCell ref="T37:U37"/>
    <mergeCell ref="L33:M33"/>
    <mergeCell ref="L34:M34"/>
    <mergeCell ref="P34:Q34"/>
    <mergeCell ref="T34:U34"/>
    <mergeCell ref="A35:C35"/>
    <mergeCell ref="L35:M35"/>
    <mergeCell ref="P35:Q35"/>
    <mergeCell ref="R35:U35"/>
    <mergeCell ref="A36:C36"/>
    <mergeCell ref="L36:M36"/>
    <mergeCell ref="P36:Q36"/>
    <mergeCell ref="T36:U36"/>
    <mergeCell ref="A37:C37"/>
    <mergeCell ref="L37:M37"/>
    <mergeCell ref="P37:Q37"/>
    <mergeCell ref="P55:Q55"/>
    <mergeCell ref="A54:C54"/>
    <mergeCell ref="A55:C55"/>
    <mergeCell ref="A56:C56"/>
    <mergeCell ref="A57:C57"/>
    <mergeCell ref="A18:A28"/>
    <mergeCell ref="B26:B28"/>
    <mergeCell ref="B20:C20"/>
    <mergeCell ref="G20:I20"/>
    <mergeCell ref="J20:M20"/>
    <mergeCell ref="N20:Q20"/>
    <mergeCell ref="D20:F20"/>
    <mergeCell ref="P54:Q54"/>
    <mergeCell ref="P56:Q56"/>
    <mergeCell ref="P57:Q57"/>
    <mergeCell ref="J18:M18"/>
    <mergeCell ref="N18:Q18"/>
    <mergeCell ref="D22:F22"/>
    <mergeCell ref="B18:C18"/>
    <mergeCell ref="D18:F18"/>
    <mergeCell ref="J30:L30"/>
    <mergeCell ref="M30:O30"/>
    <mergeCell ref="P30:Q30"/>
    <mergeCell ref="B21:C21"/>
  </mergeCells>
  <pageMargins left="0" right="0" top="0" bottom="0" header="0" footer="0"/>
  <pageSetup scale="55" fitToWidth="2" fitToHeight="2" orientation="landscape" r:id="rId1"/>
  <headerFooter alignWithMargins="0"/>
  <rowBreaks count="1" manualBreakCount="1">
    <brk id="45" max="20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AR122"/>
  <sheetViews>
    <sheetView workbookViewId="0">
      <selection sqref="A1:XFD1048576"/>
    </sheetView>
  </sheetViews>
  <sheetFormatPr baseColWidth="10" defaultRowHeight="13.2"/>
  <cols>
    <col min="1" max="1" width="13.44140625" style="111" customWidth="1"/>
    <col min="2" max="2" width="6.109375" style="111" customWidth="1"/>
    <col min="3" max="3" width="4.88671875" style="111" hidden="1" customWidth="1"/>
    <col min="4" max="4" width="8" style="111" hidden="1" customWidth="1"/>
    <col min="5" max="5" width="5" style="111" customWidth="1"/>
    <col min="6" max="6" width="3.109375" style="111" customWidth="1"/>
    <col min="7" max="7" width="10.44140625" style="111" customWidth="1"/>
    <col min="8" max="8" width="9.109375" style="111" customWidth="1"/>
    <col min="9" max="9" width="10.44140625" style="111" customWidth="1"/>
    <col min="10" max="10" width="12.44140625" style="111" customWidth="1"/>
    <col min="11" max="11" width="14.109375" style="111" customWidth="1"/>
    <col min="12" max="12" width="9.33203125" style="111" customWidth="1"/>
    <col min="13" max="13" width="7.6640625" style="111" customWidth="1"/>
    <col min="14" max="14" width="8.109375" style="111" customWidth="1"/>
    <col min="15" max="15" width="8.33203125" style="111" customWidth="1"/>
    <col min="16" max="16" width="7.6640625" style="111" customWidth="1"/>
    <col min="17" max="17" width="7.6640625" style="558" customWidth="1"/>
    <col min="18" max="18" width="10.5546875" style="111" customWidth="1"/>
    <col min="19" max="19" width="11.44140625" style="111" hidden="1" customWidth="1"/>
    <col min="20" max="20" width="12.109375" style="111" hidden="1" customWidth="1"/>
    <col min="21" max="21" width="7.6640625" style="111" hidden="1" customWidth="1"/>
    <col min="22" max="22" width="11.44140625" style="111" hidden="1" customWidth="1"/>
    <col min="23" max="23" width="6" style="111" hidden="1" customWidth="1"/>
    <col min="24" max="24" width="11.44140625" style="111" hidden="1" customWidth="1"/>
    <col min="25" max="25" width="12.5546875" style="111" bestFit="1" customWidth="1"/>
    <col min="26" max="26" width="20.44140625" style="111" customWidth="1"/>
    <col min="27" max="27" width="2.109375" style="111" hidden="1" customWidth="1"/>
    <col min="28" max="28" width="11.44140625" style="111"/>
    <col min="29" max="29" width="50" style="111" customWidth="1"/>
    <col min="30" max="256" width="11.44140625" style="111"/>
    <col min="257" max="257" width="13.44140625" style="111" customWidth="1"/>
    <col min="258" max="258" width="6.109375" style="111" customWidth="1"/>
    <col min="259" max="260" width="0" style="111" hidden="1" customWidth="1"/>
    <col min="261" max="261" width="5" style="111" customWidth="1"/>
    <col min="262" max="262" width="3.109375" style="111" customWidth="1"/>
    <col min="263" max="263" width="10.44140625" style="111" customWidth="1"/>
    <col min="264" max="264" width="9.109375" style="111" customWidth="1"/>
    <col min="265" max="265" width="10.44140625" style="111" customWidth="1"/>
    <col min="266" max="266" width="12.44140625" style="111" customWidth="1"/>
    <col min="267" max="267" width="14.109375" style="111" customWidth="1"/>
    <col min="268" max="268" width="9.33203125" style="111" customWidth="1"/>
    <col min="269" max="269" width="7.6640625" style="111" customWidth="1"/>
    <col min="270" max="270" width="8.109375" style="111" customWidth="1"/>
    <col min="271" max="271" width="8.33203125" style="111" customWidth="1"/>
    <col min="272" max="273" width="7.6640625" style="111" customWidth="1"/>
    <col min="274" max="274" width="10.5546875" style="111" customWidth="1"/>
    <col min="275" max="280" width="0" style="111" hidden="1" customWidth="1"/>
    <col min="281" max="281" width="12.5546875" style="111" bestFit="1" customWidth="1"/>
    <col min="282" max="282" width="20.44140625" style="111" customWidth="1"/>
    <col min="283" max="283" width="0" style="111" hidden="1" customWidth="1"/>
    <col min="284" max="284" width="11.44140625" style="111"/>
    <col min="285" max="285" width="50" style="111" customWidth="1"/>
    <col min="286" max="512" width="11.44140625" style="111"/>
    <col min="513" max="513" width="13.44140625" style="111" customWidth="1"/>
    <col min="514" max="514" width="6.109375" style="111" customWidth="1"/>
    <col min="515" max="516" width="0" style="111" hidden="1" customWidth="1"/>
    <col min="517" max="517" width="5" style="111" customWidth="1"/>
    <col min="518" max="518" width="3.109375" style="111" customWidth="1"/>
    <col min="519" max="519" width="10.44140625" style="111" customWidth="1"/>
    <col min="520" max="520" width="9.109375" style="111" customWidth="1"/>
    <col min="521" max="521" width="10.44140625" style="111" customWidth="1"/>
    <col min="522" max="522" width="12.44140625" style="111" customWidth="1"/>
    <col min="523" max="523" width="14.109375" style="111" customWidth="1"/>
    <col min="524" max="524" width="9.33203125" style="111" customWidth="1"/>
    <col min="525" max="525" width="7.6640625" style="111" customWidth="1"/>
    <col min="526" max="526" width="8.109375" style="111" customWidth="1"/>
    <col min="527" max="527" width="8.33203125" style="111" customWidth="1"/>
    <col min="528" max="529" width="7.6640625" style="111" customWidth="1"/>
    <col min="530" max="530" width="10.5546875" style="111" customWidth="1"/>
    <col min="531" max="536" width="0" style="111" hidden="1" customWidth="1"/>
    <col min="537" max="537" width="12.5546875" style="111" bestFit="1" customWidth="1"/>
    <col min="538" max="538" width="20.44140625" style="111" customWidth="1"/>
    <col min="539" max="539" width="0" style="111" hidden="1" customWidth="1"/>
    <col min="540" max="540" width="11.44140625" style="111"/>
    <col min="541" max="541" width="50" style="111" customWidth="1"/>
    <col min="542" max="768" width="11.44140625" style="111"/>
    <col min="769" max="769" width="13.44140625" style="111" customWidth="1"/>
    <col min="770" max="770" width="6.109375" style="111" customWidth="1"/>
    <col min="771" max="772" width="0" style="111" hidden="1" customWidth="1"/>
    <col min="773" max="773" width="5" style="111" customWidth="1"/>
    <col min="774" max="774" width="3.109375" style="111" customWidth="1"/>
    <col min="775" max="775" width="10.44140625" style="111" customWidth="1"/>
    <col min="776" max="776" width="9.109375" style="111" customWidth="1"/>
    <col min="777" max="777" width="10.44140625" style="111" customWidth="1"/>
    <col min="778" max="778" width="12.44140625" style="111" customWidth="1"/>
    <col min="779" max="779" width="14.109375" style="111" customWidth="1"/>
    <col min="780" max="780" width="9.33203125" style="111" customWidth="1"/>
    <col min="781" max="781" width="7.6640625" style="111" customWidth="1"/>
    <col min="782" max="782" width="8.109375" style="111" customWidth="1"/>
    <col min="783" max="783" width="8.33203125" style="111" customWidth="1"/>
    <col min="784" max="785" width="7.6640625" style="111" customWidth="1"/>
    <col min="786" max="786" width="10.5546875" style="111" customWidth="1"/>
    <col min="787" max="792" width="0" style="111" hidden="1" customWidth="1"/>
    <col min="793" max="793" width="12.5546875" style="111" bestFit="1" customWidth="1"/>
    <col min="794" max="794" width="20.44140625" style="111" customWidth="1"/>
    <col min="795" max="795" width="0" style="111" hidden="1" customWidth="1"/>
    <col min="796" max="796" width="11.44140625" style="111"/>
    <col min="797" max="797" width="50" style="111" customWidth="1"/>
    <col min="798" max="1024" width="11.44140625" style="111"/>
    <col min="1025" max="1025" width="13.44140625" style="111" customWidth="1"/>
    <col min="1026" max="1026" width="6.109375" style="111" customWidth="1"/>
    <col min="1027" max="1028" width="0" style="111" hidden="1" customWidth="1"/>
    <col min="1029" max="1029" width="5" style="111" customWidth="1"/>
    <col min="1030" max="1030" width="3.109375" style="111" customWidth="1"/>
    <col min="1031" max="1031" width="10.44140625" style="111" customWidth="1"/>
    <col min="1032" max="1032" width="9.109375" style="111" customWidth="1"/>
    <col min="1033" max="1033" width="10.44140625" style="111" customWidth="1"/>
    <col min="1034" max="1034" width="12.44140625" style="111" customWidth="1"/>
    <col min="1035" max="1035" width="14.109375" style="111" customWidth="1"/>
    <col min="1036" max="1036" width="9.33203125" style="111" customWidth="1"/>
    <col min="1037" max="1037" width="7.6640625" style="111" customWidth="1"/>
    <col min="1038" max="1038" width="8.109375" style="111" customWidth="1"/>
    <col min="1039" max="1039" width="8.33203125" style="111" customWidth="1"/>
    <col min="1040" max="1041" width="7.6640625" style="111" customWidth="1"/>
    <col min="1042" max="1042" width="10.5546875" style="111" customWidth="1"/>
    <col min="1043" max="1048" width="0" style="111" hidden="1" customWidth="1"/>
    <col min="1049" max="1049" width="12.5546875" style="111" bestFit="1" customWidth="1"/>
    <col min="1050" max="1050" width="20.44140625" style="111" customWidth="1"/>
    <col min="1051" max="1051" width="0" style="111" hidden="1" customWidth="1"/>
    <col min="1052" max="1052" width="11.44140625" style="111"/>
    <col min="1053" max="1053" width="50" style="111" customWidth="1"/>
    <col min="1054" max="1280" width="11.44140625" style="111"/>
    <col min="1281" max="1281" width="13.44140625" style="111" customWidth="1"/>
    <col min="1282" max="1282" width="6.109375" style="111" customWidth="1"/>
    <col min="1283" max="1284" width="0" style="111" hidden="1" customWidth="1"/>
    <col min="1285" max="1285" width="5" style="111" customWidth="1"/>
    <col min="1286" max="1286" width="3.109375" style="111" customWidth="1"/>
    <col min="1287" max="1287" width="10.44140625" style="111" customWidth="1"/>
    <col min="1288" max="1288" width="9.109375" style="111" customWidth="1"/>
    <col min="1289" max="1289" width="10.44140625" style="111" customWidth="1"/>
    <col min="1290" max="1290" width="12.44140625" style="111" customWidth="1"/>
    <col min="1291" max="1291" width="14.109375" style="111" customWidth="1"/>
    <col min="1292" max="1292" width="9.33203125" style="111" customWidth="1"/>
    <col min="1293" max="1293" width="7.6640625" style="111" customWidth="1"/>
    <col min="1294" max="1294" width="8.109375" style="111" customWidth="1"/>
    <col min="1295" max="1295" width="8.33203125" style="111" customWidth="1"/>
    <col min="1296" max="1297" width="7.6640625" style="111" customWidth="1"/>
    <col min="1298" max="1298" width="10.5546875" style="111" customWidth="1"/>
    <col min="1299" max="1304" width="0" style="111" hidden="1" customWidth="1"/>
    <col min="1305" max="1305" width="12.5546875" style="111" bestFit="1" customWidth="1"/>
    <col min="1306" max="1306" width="20.44140625" style="111" customWidth="1"/>
    <col min="1307" max="1307" width="0" style="111" hidden="1" customWidth="1"/>
    <col min="1308" max="1308" width="11.44140625" style="111"/>
    <col min="1309" max="1309" width="50" style="111" customWidth="1"/>
    <col min="1310" max="1536" width="11.44140625" style="111"/>
    <col min="1537" max="1537" width="13.44140625" style="111" customWidth="1"/>
    <col min="1538" max="1538" width="6.109375" style="111" customWidth="1"/>
    <col min="1539" max="1540" width="0" style="111" hidden="1" customWidth="1"/>
    <col min="1541" max="1541" width="5" style="111" customWidth="1"/>
    <col min="1542" max="1542" width="3.109375" style="111" customWidth="1"/>
    <col min="1543" max="1543" width="10.44140625" style="111" customWidth="1"/>
    <col min="1544" max="1544" width="9.109375" style="111" customWidth="1"/>
    <col min="1545" max="1545" width="10.44140625" style="111" customWidth="1"/>
    <col min="1546" max="1546" width="12.44140625" style="111" customWidth="1"/>
    <col min="1547" max="1547" width="14.109375" style="111" customWidth="1"/>
    <col min="1548" max="1548" width="9.33203125" style="111" customWidth="1"/>
    <col min="1549" max="1549" width="7.6640625" style="111" customWidth="1"/>
    <col min="1550" max="1550" width="8.109375" style="111" customWidth="1"/>
    <col min="1551" max="1551" width="8.33203125" style="111" customWidth="1"/>
    <col min="1552" max="1553" width="7.6640625" style="111" customWidth="1"/>
    <col min="1554" max="1554" width="10.5546875" style="111" customWidth="1"/>
    <col min="1555" max="1560" width="0" style="111" hidden="1" customWidth="1"/>
    <col min="1561" max="1561" width="12.5546875" style="111" bestFit="1" customWidth="1"/>
    <col min="1562" max="1562" width="20.44140625" style="111" customWidth="1"/>
    <col min="1563" max="1563" width="0" style="111" hidden="1" customWidth="1"/>
    <col min="1564" max="1564" width="11.44140625" style="111"/>
    <col min="1565" max="1565" width="50" style="111" customWidth="1"/>
    <col min="1566" max="1792" width="11.44140625" style="111"/>
    <col min="1793" max="1793" width="13.44140625" style="111" customWidth="1"/>
    <col min="1794" max="1794" width="6.109375" style="111" customWidth="1"/>
    <col min="1795" max="1796" width="0" style="111" hidden="1" customWidth="1"/>
    <col min="1797" max="1797" width="5" style="111" customWidth="1"/>
    <col min="1798" max="1798" width="3.109375" style="111" customWidth="1"/>
    <col min="1799" max="1799" width="10.44140625" style="111" customWidth="1"/>
    <col min="1800" max="1800" width="9.109375" style="111" customWidth="1"/>
    <col min="1801" max="1801" width="10.44140625" style="111" customWidth="1"/>
    <col min="1802" max="1802" width="12.44140625" style="111" customWidth="1"/>
    <col min="1803" max="1803" width="14.109375" style="111" customWidth="1"/>
    <col min="1804" max="1804" width="9.33203125" style="111" customWidth="1"/>
    <col min="1805" max="1805" width="7.6640625" style="111" customWidth="1"/>
    <col min="1806" max="1806" width="8.109375" style="111" customWidth="1"/>
    <col min="1807" max="1807" width="8.33203125" style="111" customWidth="1"/>
    <col min="1808" max="1809" width="7.6640625" style="111" customWidth="1"/>
    <col min="1810" max="1810" width="10.5546875" style="111" customWidth="1"/>
    <col min="1811" max="1816" width="0" style="111" hidden="1" customWidth="1"/>
    <col min="1817" max="1817" width="12.5546875" style="111" bestFit="1" customWidth="1"/>
    <col min="1818" max="1818" width="20.44140625" style="111" customWidth="1"/>
    <col min="1819" max="1819" width="0" style="111" hidden="1" customWidth="1"/>
    <col min="1820" max="1820" width="11.44140625" style="111"/>
    <col min="1821" max="1821" width="50" style="111" customWidth="1"/>
    <col min="1822" max="2048" width="11.44140625" style="111"/>
    <col min="2049" max="2049" width="13.44140625" style="111" customWidth="1"/>
    <col min="2050" max="2050" width="6.109375" style="111" customWidth="1"/>
    <col min="2051" max="2052" width="0" style="111" hidden="1" customWidth="1"/>
    <col min="2053" max="2053" width="5" style="111" customWidth="1"/>
    <col min="2054" max="2054" width="3.109375" style="111" customWidth="1"/>
    <col min="2055" max="2055" width="10.44140625" style="111" customWidth="1"/>
    <col min="2056" max="2056" width="9.109375" style="111" customWidth="1"/>
    <col min="2057" max="2057" width="10.44140625" style="111" customWidth="1"/>
    <col min="2058" max="2058" width="12.44140625" style="111" customWidth="1"/>
    <col min="2059" max="2059" width="14.109375" style="111" customWidth="1"/>
    <col min="2060" max="2060" width="9.33203125" style="111" customWidth="1"/>
    <col min="2061" max="2061" width="7.6640625" style="111" customWidth="1"/>
    <col min="2062" max="2062" width="8.109375" style="111" customWidth="1"/>
    <col min="2063" max="2063" width="8.33203125" style="111" customWidth="1"/>
    <col min="2064" max="2065" width="7.6640625" style="111" customWidth="1"/>
    <col min="2066" max="2066" width="10.5546875" style="111" customWidth="1"/>
    <col min="2067" max="2072" width="0" style="111" hidden="1" customWidth="1"/>
    <col min="2073" max="2073" width="12.5546875" style="111" bestFit="1" customWidth="1"/>
    <col min="2074" max="2074" width="20.44140625" style="111" customWidth="1"/>
    <col min="2075" max="2075" width="0" style="111" hidden="1" customWidth="1"/>
    <col min="2076" max="2076" width="11.44140625" style="111"/>
    <col min="2077" max="2077" width="50" style="111" customWidth="1"/>
    <col min="2078" max="2304" width="11.44140625" style="111"/>
    <col min="2305" max="2305" width="13.44140625" style="111" customWidth="1"/>
    <col min="2306" max="2306" width="6.109375" style="111" customWidth="1"/>
    <col min="2307" max="2308" width="0" style="111" hidden="1" customWidth="1"/>
    <col min="2309" max="2309" width="5" style="111" customWidth="1"/>
    <col min="2310" max="2310" width="3.109375" style="111" customWidth="1"/>
    <col min="2311" max="2311" width="10.44140625" style="111" customWidth="1"/>
    <col min="2312" max="2312" width="9.109375" style="111" customWidth="1"/>
    <col min="2313" max="2313" width="10.44140625" style="111" customWidth="1"/>
    <col min="2314" max="2314" width="12.44140625" style="111" customWidth="1"/>
    <col min="2315" max="2315" width="14.109375" style="111" customWidth="1"/>
    <col min="2316" max="2316" width="9.33203125" style="111" customWidth="1"/>
    <col min="2317" max="2317" width="7.6640625" style="111" customWidth="1"/>
    <col min="2318" max="2318" width="8.109375" style="111" customWidth="1"/>
    <col min="2319" max="2319" width="8.33203125" style="111" customWidth="1"/>
    <col min="2320" max="2321" width="7.6640625" style="111" customWidth="1"/>
    <col min="2322" max="2322" width="10.5546875" style="111" customWidth="1"/>
    <col min="2323" max="2328" width="0" style="111" hidden="1" customWidth="1"/>
    <col min="2329" max="2329" width="12.5546875" style="111" bestFit="1" customWidth="1"/>
    <col min="2330" max="2330" width="20.44140625" style="111" customWidth="1"/>
    <col min="2331" max="2331" width="0" style="111" hidden="1" customWidth="1"/>
    <col min="2332" max="2332" width="11.44140625" style="111"/>
    <col min="2333" max="2333" width="50" style="111" customWidth="1"/>
    <col min="2334" max="2560" width="11.44140625" style="111"/>
    <col min="2561" max="2561" width="13.44140625" style="111" customWidth="1"/>
    <col min="2562" max="2562" width="6.109375" style="111" customWidth="1"/>
    <col min="2563" max="2564" width="0" style="111" hidden="1" customWidth="1"/>
    <col min="2565" max="2565" width="5" style="111" customWidth="1"/>
    <col min="2566" max="2566" width="3.109375" style="111" customWidth="1"/>
    <col min="2567" max="2567" width="10.44140625" style="111" customWidth="1"/>
    <col min="2568" max="2568" width="9.109375" style="111" customWidth="1"/>
    <col min="2569" max="2569" width="10.44140625" style="111" customWidth="1"/>
    <col min="2570" max="2570" width="12.44140625" style="111" customWidth="1"/>
    <col min="2571" max="2571" width="14.109375" style="111" customWidth="1"/>
    <col min="2572" max="2572" width="9.33203125" style="111" customWidth="1"/>
    <col min="2573" max="2573" width="7.6640625" style="111" customWidth="1"/>
    <col min="2574" max="2574" width="8.109375" style="111" customWidth="1"/>
    <col min="2575" max="2575" width="8.33203125" style="111" customWidth="1"/>
    <col min="2576" max="2577" width="7.6640625" style="111" customWidth="1"/>
    <col min="2578" max="2578" width="10.5546875" style="111" customWidth="1"/>
    <col min="2579" max="2584" width="0" style="111" hidden="1" customWidth="1"/>
    <col min="2585" max="2585" width="12.5546875" style="111" bestFit="1" customWidth="1"/>
    <col min="2586" max="2586" width="20.44140625" style="111" customWidth="1"/>
    <col min="2587" max="2587" width="0" style="111" hidden="1" customWidth="1"/>
    <col min="2588" max="2588" width="11.44140625" style="111"/>
    <col min="2589" max="2589" width="50" style="111" customWidth="1"/>
    <col min="2590" max="2816" width="11.44140625" style="111"/>
    <col min="2817" max="2817" width="13.44140625" style="111" customWidth="1"/>
    <col min="2818" max="2818" width="6.109375" style="111" customWidth="1"/>
    <col min="2819" max="2820" width="0" style="111" hidden="1" customWidth="1"/>
    <col min="2821" max="2821" width="5" style="111" customWidth="1"/>
    <col min="2822" max="2822" width="3.109375" style="111" customWidth="1"/>
    <col min="2823" max="2823" width="10.44140625" style="111" customWidth="1"/>
    <col min="2824" max="2824" width="9.109375" style="111" customWidth="1"/>
    <col min="2825" max="2825" width="10.44140625" style="111" customWidth="1"/>
    <col min="2826" max="2826" width="12.44140625" style="111" customWidth="1"/>
    <col min="2827" max="2827" width="14.109375" style="111" customWidth="1"/>
    <col min="2828" max="2828" width="9.33203125" style="111" customWidth="1"/>
    <col min="2829" max="2829" width="7.6640625" style="111" customWidth="1"/>
    <col min="2830" max="2830" width="8.109375" style="111" customWidth="1"/>
    <col min="2831" max="2831" width="8.33203125" style="111" customWidth="1"/>
    <col min="2832" max="2833" width="7.6640625" style="111" customWidth="1"/>
    <col min="2834" max="2834" width="10.5546875" style="111" customWidth="1"/>
    <col min="2835" max="2840" width="0" style="111" hidden="1" customWidth="1"/>
    <col min="2841" max="2841" width="12.5546875" style="111" bestFit="1" customWidth="1"/>
    <col min="2842" max="2842" width="20.44140625" style="111" customWidth="1"/>
    <col min="2843" max="2843" width="0" style="111" hidden="1" customWidth="1"/>
    <col min="2844" max="2844" width="11.44140625" style="111"/>
    <col min="2845" max="2845" width="50" style="111" customWidth="1"/>
    <col min="2846" max="3072" width="11.44140625" style="111"/>
    <col min="3073" max="3073" width="13.44140625" style="111" customWidth="1"/>
    <col min="3074" max="3074" width="6.109375" style="111" customWidth="1"/>
    <col min="3075" max="3076" width="0" style="111" hidden="1" customWidth="1"/>
    <col min="3077" max="3077" width="5" style="111" customWidth="1"/>
    <col min="3078" max="3078" width="3.109375" style="111" customWidth="1"/>
    <col min="3079" max="3079" width="10.44140625" style="111" customWidth="1"/>
    <col min="3080" max="3080" width="9.109375" style="111" customWidth="1"/>
    <col min="3081" max="3081" width="10.44140625" style="111" customWidth="1"/>
    <col min="3082" max="3082" width="12.44140625" style="111" customWidth="1"/>
    <col min="3083" max="3083" width="14.109375" style="111" customWidth="1"/>
    <col min="3084" max="3084" width="9.33203125" style="111" customWidth="1"/>
    <col min="3085" max="3085" width="7.6640625" style="111" customWidth="1"/>
    <col min="3086" max="3086" width="8.109375" style="111" customWidth="1"/>
    <col min="3087" max="3087" width="8.33203125" style="111" customWidth="1"/>
    <col min="3088" max="3089" width="7.6640625" style="111" customWidth="1"/>
    <col min="3090" max="3090" width="10.5546875" style="111" customWidth="1"/>
    <col min="3091" max="3096" width="0" style="111" hidden="1" customWidth="1"/>
    <col min="3097" max="3097" width="12.5546875" style="111" bestFit="1" customWidth="1"/>
    <col min="3098" max="3098" width="20.44140625" style="111" customWidth="1"/>
    <col min="3099" max="3099" width="0" style="111" hidden="1" customWidth="1"/>
    <col min="3100" max="3100" width="11.44140625" style="111"/>
    <col min="3101" max="3101" width="50" style="111" customWidth="1"/>
    <col min="3102" max="3328" width="11.44140625" style="111"/>
    <col min="3329" max="3329" width="13.44140625" style="111" customWidth="1"/>
    <col min="3330" max="3330" width="6.109375" style="111" customWidth="1"/>
    <col min="3331" max="3332" width="0" style="111" hidden="1" customWidth="1"/>
    <col min="3333" max="3333" width="5" style="111" customWidth="1"/>
    <col min="3334" max="3334" width="3.109375" style="111" customWidth="1"/>
    <col min="3335" max="3335" width="10.44140625" style="111" customWidth="1"/>
    <col min="3336" max="3336" width="9.109375" style="111" customWidth="1"/>
    <col min="3337" max="3337" width="10.44140625" style="111" customWidth="1"/>
    <col min="3338" max="3338" width="12.44140625" style="111" customWidth="1"/>
    <col min="3339" max="3339" width="14.109375" style="111" customWidth="1"/>
    <col min="3340" max="3340" width="9.33203125" style="111" customWidth="1"/>
    <col min="3341" max="3341" width="7.6640625" style="111" customWidth="1"/>
    <col min="3342" max="3342" width="8.109375" style="111" customWidth="1"/>
    <col min="3343" max="3343" width="8.33203125" style="111" customWidth="1"/>
    <col min="3344" max="3345" width="7.6640625" style="111" customWidth="1"/>
    <col min="3346" max="3346" width="10.5546875" style="111" customWidth="1"/>
    <col min="3347" max="3352" width="0" style="111" hidden="1" customWidth="1"/>
    <col min="3353" max="3353" width="12.5546875" style="111" bestFit="1" customWidth="1"/>
    <col min="3354" max="3354" width="20.44140625" style="111" customWidth="1"/>
    <col min="3355" max="3355" width="0" style="111" hidden="1" customWidth="1"/>
    <col min="3356" max="3356" width="11.44140625" style="111"/>
    <col min="3357" max="3357" width="50" style="111" customWidth="1"/>
    <col min="3358" max="3584" width="11.44140625" style="111"/>
    <col min="3585" max="3585" width="13.44140625" style="111" customWidth="1"/>
    <col min="3586" max="3586" width="6.109375" style="111" customWidth="1"/>
    <col min="3587" max="3588" width="0" style="111" hidden="1" customWidth="1"/>
    <col min="3589" max="3589" width="5" style="111" customWidth="1"/>
    <col min="3590" max="3590" width="3.109375" style="111" customWidth="1"/>
    <col min="3591" max="3591" width="10.44140625" style="111" customWidth="1"/>
    <col min="3592" max="3592" width="9.109375" style="111" customWidth="1"/>
    <col min="3593" max="3593" width="10.44140625" style="111" customWidth="1"/>
    <col min="3594" max="3594" width="12.44140625" style="111" customWidth="1"/>
    <col min="3595" max="3595" width="14.109375" style="111" customWidth="1"/>
    <col min="3596" max="3596" width="9.33203125" style="111" customWidth="1"/>
    <col min="3597" max="3597" width="7.6640625" style="111" customWidth="1"/>
    <col min="3598" max="3598" width="8.109375" style="111" customWidth="1"/>
    <col min="3599" max="3599" width="8.33203125" style="111" customWidth="1"/>
    <col min="3600" max="3601" width="7.6640625" style="111" customWidth="1"/>
    <col min="3602" max="3602" width="10.5546875" style="111" customWidth="1"/>
    <col min="3603" max="3608" width="0" style="111" hidden="1" customWidth="1"/>
    <col min="3609" max="3609" width="12.5546875" style="111" bestFit="1" customWidth="1"/>
    <col min="3610" max="3610" width="20.44140625" style="111" customWidth="1"/>
    <col min="3611" max="3611" width="0" style="111" hidden="1" customWidth="1"/>
    <col min="3612" max="3612" width="11.44140625" style="111"/>
    <col min="3613" max="3613" width="50" style="111" customWidth="1"/>
    <col min="3614" max="3840" width="11.44140625" style="111"/>
    <col min="3841" max="3841" width="13.44140625" style="111" customWidth="1"/>
    <col min="3842" max="3842" width="6.109375" style="111" customWidth="1"/>
    <col min="3843" max="3844" width="0" style="111" hidden="1" customWidth="1"/>
    <col min="3845" max="3845" width="5" style="111" customWidth="1"/>
    <col min="3846" max="3846" width="3.109375" style="111" customWidth="1"/>
    <col min="3847" max="3847" width="10.44140625" style="111" customWidth="1"/>
    <col min="3848" max="3848" width="9.109375" style="111" customWidth="1"/>
    <col min="3849" max="3849" width="10.44140625" style="111" customWidth="1"/>
    <col min="3850" max="3850" width="12.44140625" style="111" customWidth="1"/>
    <col min="3851" max="3851" width="14.109375" style="111" customWidth="1"/>
    <col min="3852" max="3852" width="9.33203125" style="111" customWidth="1"/>
    <col min="3853" max="3853" width="7.6640625" style="111" customWidth="1"/>
    <col min="3854" max="3854" width="8.109375" style="111" customWidth="1"/>
    <col min="3855" max="3855" width="8.33203125" style="111" customWidth="1"/>
    <col min="3856" max="3857" width="7.6640625" style="111" customWidth="1"/>
    <col min="3858" max="3858" width="10.5546875" style="111" customWidth="1"/>
    <col min="3859" max="3864" width="0" style="111" hidden="1" customWidth="1"/>
    <col min="3865" max="3865" width="12.5546875" style="111" bestFit="1" customWidth="1"/>
    <col min="3866" max="3866" width="20.44140625" style="111" customWidth="1"/>
    <col min="3867" max="3867" width="0" style="111" hidden="1" customWidth="1"/>
    <col min="3868" max="3868" width="11.44140625" style="111"/>
    <col min="3869" max="3869" width="50" style="111" customWidth="1"/>
    <col min="3870" max="4096" width="11.44140625" style="111"/>
    <col min="4097" max="4097" width="13.44140625" style="111" customWidth="1"/>
    <col min="4098" max="4098" width="6.109375" style="111" customWidth="1"/>
    <col min="4099" max="4100" width="0" style="111" hidden="1" customWidth="1"/>
    <col min="4101" max="4101" width="5" style="111" customWidth="1"/>
    <col min="4102" max="4102" width="3.109375" style="111" customWidth="1"/>
    <col min="4103" max="4103" width="10.44140625" style="111" customWidth="1"/>
    <col min="4104" max="4104" width="9.109375" style="111" customWidth="1"/>
    <col min="4105" max="4105" width="10.44140625" style="111" customWidth="1"/>
    <col min="4106" max="4106" width="12.44140625" style="111" customWidth="1"/>
    <col min="4107" max="4107" width="14.109375" style="111" customWidth="1"/>
    <col min="4108" max="4108" width="9.33203125" style="111" customWidth="1"/>
    <col min="4109" max="4109" width="7.6640625" style="111" customWidth="1"/>
    <col min="4110" max="4110" width="8.109375" style="111" customWidth="1"/>
    <col min="4111" max="4111" width="8.33203125" style="111" customWidth="1"/>
    <col min="4112" max="4113" width="7.6640625" style="111" customWidth="1"/>
    <col min="4114" max="4114" width="10.5546875" style="111" customWidth="1"/>
    <col min="4115" max="4120" width="0" style="111" hidden="1" customWidth="1"/>
    <col min="4121" max="4121" width="12.5546875" style="111" bestFit="1" customWidth="1"/>
    <col min="4122" max="4122" width="20.44140625" style="111" customWidth="1"/>
    <col min="4123" max="4123" width="0" style="111" hidden="1" customWidth="1"/>
    <col min="4124" max="4124" width="11.44140625" style="111"/>
    <col min="4125" max="4125" width="50" style="111" customWidth="1"/>
    <col min="4126" max="4352" width="11.44140625" style="111"/>
    <col min="4353" max="4353" width="13.44140625" style="111" customWidth="1"/>
    <col min="4354" max="4354" width="6.109375" style="111" customWidth="1"/>
    <col min="4355" max="4356" width="0" style="111" hidden="1" customWidth="1"/>
    <col min="4357" max="4357" width="5" style="111" customWidth="1"/>
    <col min="4358" max="4358" width="3.109375" style="111" customWidth="1"/>
    <col min="4359" max="4359" width="10.44140625" style="111" customWidth="1"/>
    <col min="4360" max="4360" width="9.109375" style="111" customWidth="1"/>
    <col min="4361" max="4361" width="10.44140625" style="111" customWidth="1"/>
    <col min="4362" max="4362" width="12.44140625" style="111" customWidth="1"/>
    <col min="4363" max="4363" width="14.109375" style="111" customWidth="1"/>
    <col min="4364" max="4364" width="9.33203125" style="111" customWidth="1"/>
    <col min="4365" max="4365" width="7.6640625" style="111" customWidth="1"/>
    <col min="4366" max="4366" width="8.109375" style="111" customWidth="1"/>
    <col min="4367" max="4367" width="8.33203125" style="111" customWidth="1"/>
    <col min="4368" max="4369" width="7.6640625" style="111" customWidth="1"/>
    <col min="4370" max="4370" width="10.5546875" style="111" customWidth="1"/>
    <col min="4371" max="4376" width="0" style="111" hidden="1" customWidth="1"/>
    <col min="4377" max="4377" width="12.5546875" style="111" bestFit="1" customWidth="1"/>
    <col min="4378" max="4378" width="20.44140625" style="111" customWidth="1"/>
    <col min="4379" max="4379" width="0" style="111" hidden="1" customWidth="1"/>
    <col min="4380" max="4380" width="11.44140625" style="111"/>
    <col min="4381" max="4381" width="50" style="111" customWidth="1"/>
    <col min="4382" max="4608" width="11.44140625" style="111"/>
    <col min="4609" max="4609" width="13.44140625" style="111" customWidth="1"/>
    <col min="4610" max="4610" width="6.109375" style="111" customWidth="1"/>
    <col min="4611" max="4612" width="0" style="111" hidden="1" customWidth="1"/>
    <col min="4613" max="4613" width="5" style="111" customWidth="1"/>
    <col min="4614" max="4614" width="3.109375" style="111" customWidth="1"/>
    <col min="4615" max="4615" width="10.44140625" style="111" customWidth="1"/>
    <col min="4616" max="4616" width="9.109375" style="111" customWidth="1"/>
    <col min="4617" max="4617" width="10.44140625" style="111" customWidth="1"/>
    <col min="4618" max="4618" width="12.44140625" style="111" customWidth="1"/>
    <col min="4619" max="4619" width="14.109375" style="111" customWidth="1"/>
    <col min="4620" max="4620" width="9.33203125" style="111" customWidth="1"/>
    <col min="4621" max="4621" width="7.6640625" style="111" customWidth="1"/>
    <col min="4622" max="4622" width="8.109375" style="111" customWidth="1"/>
    <col min="4623" max="4623" width="8.33203125" style="111" customWidth="1"/>
    <col min="4624" max="4625" width="7.6640625" style="111" customWidth="1"/>
    <col min="4626" max="4626" width="10.5546875" style="111" customWidth="1"/>
    <col min="4627" max="4632" width="0" style="111" hidden="1" customWidth="1"/>
    <col min="4633" max="4633" width="12.5546875" style="111" bestFit="1" customWidth="1"/>
    <col min="4634" max="4634" width="20.44140625" style="111" customWidth="1"/>
    <col min="4635" max="4635" width="0" style="111" hidden="1" customWidth="1"/>
    <col min="4636" max="4636" width="11.44140625" style="111"/>
    <col min="4637" max="4637" width="50" style="111" customWidth="1"/>
    <col min="4638" max="4864" width="11.44140625" style="111"/>
    <col min="4865" max="4865" width="13.44140625" style="111" customWidth="1"/>
    <col min="4866" max="4866" width="6.109375" style="111" customWidth="1"/>
    <col min="4867" max="4868" width="0" style="111" hidden="1" customWidth="1"/>
    <col min="4869" max="4869" width="5" style="111" customWidth="1"/>
    <col min="4870" max="4870" width="3.109375" style="111" customWidth="1"/>
    <col min="4871" max="4871" width="10.44140625" style="111" customWidth="1"/>
    <col min="4872" max="4872" width="9.109375" style="111" customWidth="1"/>
    <col min="4873" max="4873" width="10.44140625" style="111" customWidth="1"/>
    <col min="4874" max="4874" width="12.44140625" style="111" customWidth="1"/>
    <col min="4875" max="4875" width="14.109375" style="111" customWidth="1"/>
    <col min="4876" max="4876" width="9.33203125" style="111" customWidth="1"/>
    <col min="4877" max="4877" width="7.6640625" style="111" customWidth="1"/>
    <col min="4878" max="4878" width="8.109375" style="111" customWidth="1"/>
    <col min="4879" max="4879" width="8.33203125" style="111" customWidth="1"/>
    <col min="4880" max="4881" width="7.6640625" style="111" customWidth="1"/>
    <col min="4882" max="4882" width="10.5546875" style="111" customWidth="1"/>
    <col min="4883" max="4888" width="0" style="111" hidden="1" customWidth="1"/>
    <col min="4889" max="4889" width="12.5546875" style="111" bestFit="1" customWidth="1"/>
    <col min="4890" max="4890" width="20.44140625" style="111" customWidth="1"/>
    <col min="4891" max="4891" width="0" style="111" hidden="1" customWidth="1"/>
    <col min="4892" max="4892" width="11.44140625" style="111"/>
    <col min="4893" max="4893" width="50" style="111" customWidth="1"/>
    <col min="4894" max="5120" width="11.44140625" style="111"/>
    <col min="5121" max="5121" width="13.44140625" style="111" customWidth="1"/>
    <col min="5122" max="5122" width="6.109375" style="111" customWidth="1"/>
    <col min="5123" max="5124" width="0" style="111" hidden="1" customWidth="1"/>
    <col min="5125" max="5125" width="5" style="111" customWidth="1"/>
    <col min="5126" max="5126" width="3.109375" style="111" customWidth="1"/>
    <col min="5127" max="5127" width="10.44140625" style="111" customWidth="1"/>
    <col min="5128" max="5128" width="9.109375" style="111" customWidth="1"/>
    <col min="5129" max="5129" width="10.44140625" style="111" customWidth="1"/>
    <col min="5130" max="5130" width="12.44140625" style="111" customWidth="1"/>
    <col min="5131" max="5131" width="14.109375" style="111" customWidth="1"/>
    <col min="5132" max="5132" width="9.33203125" style="111" customWidth="1"/>
    <col min="5133" max="5133" width="7.6640625" style="111" customWidth="1"/>
    <col min="5134" max="5134" width="8.109375" style="111" customWidth="1"/>
    <col min="5135" max="5135" width="8.33203125" style="111" customWidth="1"/>
    <col min="5136" max="5137" width="7.6640625" style="111" customWidth="1"/>
    <col min="5138" max="5138" width="10.5546875" style="111" customWidth="1"/>
    <col min="5139" max="5144" width="0" style="111" hidden="1" customWidth="1"/>
    <col min="5145" max="5145" width="12.5546875" style="111" bestFit="1" customWidth="1"/>
    <col min="5146" max="5146" width="20.44140625" style="111" customWidth="1"/>
    <col min="5147" max="5147" width="0" style="111" hidden="1" customWidth="1"/>
    <col min="5148" max="5148" width="11.44140625" style="111"/>
    <col min="5149" max="5149" width="50" style="111" customWidth="1"/>
    <col min="5150" max="5376" width="11.44140625" style="111"/>
    <col min="5377" max="5377" width="13.44140625" style="111" customWidth="1"/>
    <col min="5378" max="5378" width="6.109375" style="111" customWidth="1"/>
    <col min="5379" max="5380" width="0" style="111" hidden="1" customWidth="1"/>
    <col min="5381" max="5381" width="5" style="111" customWidth="1"/>
    <col min="5382" max="5382" width="3.109375" style="111" customWidth="1"/>
    <col min="5383" max="5383" width="10.44140625" style="111" customWidth="1"/>
    <col min="5384" max="5384" width="9.109375" style="111" customWidth="1"/>
    <col min="5385" max="5385" width="10.44140625" style="111" customWidth="1"/>
    <col min="5386" max="5386" width="12.44140625" style="111" customWidth="1"/>
    <col min="5387" max="5387" width="14.109375" style="111" customWidth="1"/>
    <col min="5388" max="5388" width="9.33203125" style="111" customWidth="1"/>
    <col min="5389" max="5389" width="7.6640625" style="111" customWidth="1"/>
    <col min="5390" max="5390" width="8.109375" style="111" customWidth="1"/>
    <col min="5391" max="5391" width="8.33203125" style="111" customWidth="1"/>
    <col min="5392" max="5393" width="7.6640625" style="111" customWidth="1"/>
    <col min="5394" max="5394" width="10.5546875" style="111" customWidth="1"/>
    <col min="5395" max="5400" width="0" style="111" hidden="1" customWidth="1"/>
    <col min="5401" max="5401" width="12.5546875" style="111" bestFit="1" customWidth="1"/>
    <col min="5402" max="5402" width="20.44140625" style="111" customWidth="1"/>
    <col min="5403" max="5403" width="0" style="111" hidden="1" customWidth="1"/>
    <col min="5404" max="5404" width="11.44140625" style="111"/>
    <col min="5405" max="5405" width="50" style="111" customWidth="1"/>
    <col min="5406" max="5632" width="11.44140625" style="111"/>
    <col min="5633" max="5633" width="13.44140625" style="111" customWidth="1"/>
    <col min="5634" max="5634" width="6.109375" style="111" customWidth="1"/>
    <col min="5635" max="5636" width="0" style="111" hidden="1" customWidth="1"/>
    <col min="5637" max="5637" width="5" style="111" customWidth="1"/>
    <col min="5638" max="5638" width="3.109375" style="111" customWidth="1"/>
    <col min="5639" max="5639" width="10.44140625" style="111" customWidth="1"/>
    <col min="5640" max="5640" width="9.109375" style="111" customWidth="1"/>
    <col min="5641" max="5641" width="10.44140625" style="111" customWidth="1"/>
    <col min="5642" max="5642" width="12.44140625" style="111" customWidth="1"/>
    <col min="5643" max="5643" width="14.109375" style="111" customWidth="1"/>
    <col min="5644" max="5644" width="9.33203125" style="111" customWidth="1"/>
    <col min="5645" max="5645" width="7.6640625" style="111" customWidth="1"/>
    <col min="5646" max="5646" width="8.109375" style="111" customWidth="1"/>
    <col min="5647" max="5647" width="8.33203125" style="111" customWidth="1"/>
    <col min="5648" max="5649" width="7.6640625" style="111" customWidth="1"/>
    <col min="5650" max="5650" width="10.5546875" style="111" customWidth="1"/>
    <col min="5651" max="5656" width="0" style="111" hidden="1" customWidth="1"/>
    <col min="5657" max="5657" width="12.5546875" style="111" bestFit="1" customWidth="1"/>
    <col min="5658" max="5658" width="20.44140625" style="111" customWidth="1"/>
    <col min="5659" max="5659" width="0" style="111" hidden="1" customWidth="1"/>
    <col min="5660" max="5660" width="11.44140625" style="111"/>
    <col min="5661" max="5661" width="50" style="111" customWidth="1"/>
    <col min="5662" max="5888" width="11.44140625" style="111"/>
    <col min="5889" max="5889" width="13.44140625" style="111" customWidth="1"/>
    <col min="5890" max="5890" width="6.109375" style="111" customWidth="1"/>
    <col min="5891" max="5892" width="0" style="111" hidden="1" customWidth="1"/>
    <col min="5893" max="5893" width="5" style="111" customWidth="1"/>
    <col min="5894" max="5894" width="3.109375" style="111" customWidth="1"/>
    <col min="5895" max="5895" width="10.44140625" style="111" customWidth="1"/>
    <col min="5896" max="5896" width="9.109375" style="111" customWidth="1"/>
    <col min="5897" max="5897" width="10.44140625" style="111" customWidth="1"/>
    <col min="5898" max="5898" width="12.44140625" style="111" customWidth="1"/>
    <col min="5899" max="5899" width="14.109375" style="111" customWidth="1"/>
    <col min="5900" max="5900" width="9.33203125" style="111" customWidth="1"/>
    <col min="5901" max="5901" width="7.6640625" style="111" customWidth="1"/>
    <col min="5902" max="5902" width="8.109375" style="111" customWidth="1"/>
    <col min="5903" max="5903" width="8.33203125" style="111" customWidth="1"/>
    <col min="5904" max="5905" width="7.6640625" style="111" customWidth="1"/>
    <col min="5906" max="5906" width="10.5546875" style="111" customWidth="1"/>
    <col min="5907" max="5912" width="0" style="111" hidden="1" customWidth="1"/>
    <col min="5913" max="5913" width="12.5546875" style="111" bestFit="1" customWidth="1"/>
    <col min="5914" max="5914" width="20.44140625" style="111" customWidth="1"/>
    <col min="5915" max="5915" width="0" style="111" hidden="1" customWidth="1"/>
    <col min="5916" max="5916" width="11.44140625" style="111"/>
    <col min="5917" max="5917" width="50" style="111" customWidth="1"/>
    <col min="5918" max="6144" width="11.44140625" style="111"/>
    <col min="6145" max="6145" width="13.44140625" style="111" customWidth="1"/>
    <col min="6146" max="6146" width="6.109375" style="111" customWidth="1"/>
    <col min="6147" max="6148" width="0" style="111" hidden="1" customWidth="1"/>
    <col min="6149" max="6149" width="5" style="111" customWidth="1"/>
    <col min="6150" max="6150" width="3.109375" style="111" customWidth="1"/>
    <col min="6151" max="6151" width="10.44140625" style="111" customWidth="1"/>
    <col min="6152" max="6152" width="9.109375" style="111" customWidth="1"/>
    <col min="6153" max="6153" width="10.44140625" style="111" customWidth="1"/>
    <col min="6154" max="6154" width="12.44140625" style="111" customWidth="1"/>
    <col min="6155" max="6155" width="14.109375" style="111" customWidth="1"/>
    <col min="6156" max="6156" width="9.33203125" style="111" customWidth="1"/>
    <col min="6157" max="6157" width="7.6640625" style="111" customWidth="1"/>
    <col min="6158" max="6158" width="8.109375" style="111" customWidth="1"/>
    <col min="6159" max="6159" width="8.33203125" style="111" customWidth="1"/>
    <col min="6160" max="6161" width="7.6640625" style="111" customWidth="1"/>
    <col min="6162" max="6162" width="10.5546875" style="111" customWidth="1"/>
    <col min="6163" max="6168" width="0" style="111" hidden="1" customWidth="1"/>
    <col min="6169" max="6169" width="12.5546875" style="111" bestFit="1" customWidth="1"/>
    <col min="6170" max="6170" width="20.44140625" style="111" customWidth="1"/>
    <col min="6171" max="6171" width="0" style="111" hidden="1" customWidth="1"/>
    <col min="6172" max="6172" width="11.44140625" style="111"/>
    <col min="6173" max="6173" width="50" style="111" customWidth="1"/>
    <col min="6174" max="6400" width="11.44140625" style="111"/>
    <col min="6401" max="6401" width="13.44140625" style="111" customWidth="1"/>
    <col min="6402" max="6402" width="6.109375" style="111" customWidth="1"/>
    <col min="6403" max="6404" width="0" style="111" hidden="1" customWidth="1"/>
    <col min="6405" max="6405" width="5" style="111" customWidth="1"/>
    <col min="6406" max="6406" width="3.109375" style="111" customWidth="1"/>
    <col min="6407" max="6407" width="10.44140625" style="111" customWidth="1"/>
    <col min="6408" max="6408" width="9.109375" style="111" customWidth="1"/>
    <col min="6409" max="6409" width="10.44140625" style="111" customWidth="1"/>
    <col min="6410" max="6410" width="12.44140625" style="111" customWidth="1"/>
    <col min="6411" max="6411" width="14.109375" style="111" customWidth="1"/>
    <col min="6412" max="6412" width="9.33203125" style="111" customWidth="1"/>
    <col min="6413" max="6413" width="7.6640625" style="111" customWidth="1"/>
    <col min="6414" max="6414" width="8.109375" style="111" customWidth="1"/>
    <col min="6415" max="6415" width="8.33203125" style="111" customWidth="1"/>
    <col min="6416" max="6417" width="7.6640625" style="111" customWidth="1"/>
    <col min="6418" max="6418" width="10.5546875" style="111" customWidth="1"/>
    <col min="6419" max="6424" width="0" style="111" hidden="1" customWidth="1"/>
    <col min="6425" max="6425" width="12.5546875" style="111" bestFit="1" customWidth="1"/>
    <col min="6426" max="6426" width="20.44140625" style="111" customWidth="1"/>
    <col min="6427" max="6427" width="0" style="111" hidden="1" customWidth="1"/>
    <col min="6428" max="6428" width="11.44140625" style="111"/>
    <col min="6429" max="6429" width="50" style="111" customWidth="1"/>
    <col min="6430" max="6656" width="11.44140625" style="111"/>
    <col min="6657" max="6657" width="13.44140625" style="111" customWidth="1"/>
    <col min="6658" max="6658" width="6.109375" style="111" customWidth="1"/>
    <col min="6659" max="6660" width="0" style="111" hidden="1" customWidth="1"/>
    <col min="6661" max="6661" width="5" style="111" customWidth="1"/>
    <col min="6662" max="6662" width="3.109375" style="111" customWidth="1"/>
    <col min="6663" max="6663" width="10.44140625" style="111" customWidth="1"/>
    <col min="6664" max="6664" width="9.109375" style="111" customWidth="1"/>
    <col min="6665" max="6665" width="10.44140625" style="111" customWidth="1"/>
    <col min="6666" max="6666" width="12.44140625" style="111" customWidth="1"/>
    <col min="6667" max="6667" width="14.109375" style="111" customWidth="1"/>
    <col min="6668" max="6668" width="9.33203125" style="111" customWidth="1"/>
    <col min="6669" max="6669" width="7.6640625" style="111" customWidth="1"/>
    <col min="6670" max="6670" width="8.109375" style="111" customWidth="1"/>
    <col min="6671" max="6671" width="8.33203125" style="111" customWidth="1"/>
    <col min="6672" max="6673" width="7.6640625" style="111" customWidth="1"/>
    <col min="6674" max="6674" width="10.5546875" style="111" customWidth="1"/>
    <col min="6675" max="6680" width="0" style="111" hidden="1" customWidth="1"/>
    <col min="6681" max="6681" width="12.5546875" style="111" bestFit="1" customWidth="1"/>
    <col min="6682" max="6682" width="20.44140625" style="111" customWidth="1"/>
    <col min="6683" max="6683" width="0" style="111" hidden="1" customWidth="1"/>
    <col min="6684" max="6684" width="11.44140625" style="111"/>
    <col min="6685" max="6685" width="50" style="111" customWidth="1"/>
    <col min="6686" max="6912" width="11.44140625" style="111"/>
    <col min="6913" max="6913" width="13.44140625" style="111" customWidth="1"/>
    <col min="6914" max="6914" width="6.109375" style="111" customWidth="1"/>
    <col min="6915" max="6916" width="0" style="111" hidden="1" customWidth="1"/>
    <col min="6917" max="6917" width="5" style="111" customWidth="1"/>
    <col min="6918" max="6918" width="3.109375" style="111" customWidth="1"/>
    <col min="6919" max="6919" width="10.44140625" style="111" customWidth="1"/>
    <col min="6920" max="6920" width="9.109375" style="111" customWidth="1"/>
    <col min="6921" max="6921" width="10.44140625" style="111" customWidth="1"/>
    <col min="6922" max="6922" width="12.44140625" style="111" customWidth="1"/>
    <col min="6923" max="6923" width="14.109375" style="111" customWidth="1"/>
    <col min="6924" max="6924" width="9.33203125" style="111" customWidth="1"/>
    <col min="6925" max="6925" width="7.6640625" style="111" customWidth="1"/>
    <col min="6926" max="6926" width="8.109375" style="111" customWidth="1"/>
    <col min="6927" max="6927" width="8.33203125" style="111" customWidth="1"/>
    <col min="6928" max="6929" width="7.6640625" style="111" customWidth="1"/>
    <col min="6930" max="6930" width="10.5546875" style="111" customWidth="1"/>
    <col min="6931" max="6936" width="0" style="111" hidden="1" customWidth="1"/>
    <col min="6937" max="6937" width="12.5546875" style="111" bestFit="1" customWidth="1"/>
    <col min="6938" max="6938" width="20.44140625" style="111" customWidth="1"/>
    <col min="6939" max="6939" width="0" style="111" hidden="1" customWidth="1"/>
    <col min="6940" max="6940" width="11.44140625" style="111"/>
    <col min="6941" max="6941" width="50" style="111" customWidth="1"/>
    <col min="6942" max="7168" width="11.44140625" style="111"/>
    <col min="7169" max="7169" width="13.44140625" style="111" customWidth="1"/>
    <col min="7170" max="7170" width="6.109375" style="111" customWidth="1"/>
    <col min="7171" max="7172" width="0" style="111" hidden="1" customWidth="1"/>
    <col min="7173" max="7173" width="5" style="111" customWidth="1"/>
    <col min="7174" max="7174" width="3.109375" style="111" customWidth="1"/>
    <col min="7175" max="7175" width="10.44140625" style="111" customWidth="1"/>
    <col min="7176" max="7176" width="9.109375" style="111" customWidth="1"/>
    <col min="7177" max="7177" width="10.44140625" style="111" customWidth="1"/>
    <col min="7178" max="7178" width="12.44140625" style="111" customWidth="1"/>
    <col min="7179" max="7179" width="14.109375" style="111" customWidth="1"/>
    <col min="7180" max="7180" width="9.33203125" style="111" customWidth="1"/>
    <col min="7181" max="7181" width="7.6640625" style="111" customWidth="1"/>
    <col min="7182" max="7182" width="8.109375" style="111" customWidth="1"/>
    <col min="7183" max="7183" width="8.33203125" style="111" customWidth="1"/>
    <col min="7184" max="7185" width="7.6640625" style="111" customWidth="1"/>
    <col min="7186" max="7186" width="10.5546875" style="111" customWidth="1"/>
    <col min="7187" max="7192" width="0" style="111" hidden="1" customWidth="1"/>
    <col min="7193" max="7193" width="12.5546875" style="111" bestFit="1" customWidth="1"/>
    <col min="7194" max="7194" width="20.44140625" style="111" customWidth="1"/>
    <col min="7195" max="7195" width="0" style="111" hidden="1" customWidth="1"/>
    <col min="7196" max="7196" width="11.44140625" style="111"/>
    <col min="7197" max="7197" width="50" style="111" customWidth="1"/>
    <col min="7198" max="7424" width="11.44140625" style="111"/>
    <col min="7425" max="7425" width="13.44140625" style="111" customWidth="1"/>
    <col min="7426" max="7426" width="6.109375" style="111" customWidth="1"/>
    <col min="7427" max="7428" width="0" style="111" hidden="1" customWidth="1"/>
    <col min="7429" max="7429" width="5" style="111" customWidth="1"/>
    <col min="7430" max="7430" width="3.109375" style="111" customWidth="1"/>
    <col min="7431" max="7431" width="10.44140625" style="111" customWidth="1"/>
    <col min="7432" max="7432" width="9.109375" style="111" customWidth="1"/>
    <col min="7433" max="7433" width="10.44140625" style="111" customWidth="1"/>
    <col min="7434" max="7434" width="12.44140625" style="111" customWidth="1"/>
    <col min="7435" max="7435" width="14.109375" style="111" customWidth="1"/>
    <col min="7436" max="7436" width="9.33203125" style="111" customWidth="1"/>
    <col min="7437" max="7437" width="7.6640625" style="111" customWidth="1"/>
    <col min="7438" max="7438" width="8.109375" style="111" customWidth="1"/>
    <col min="7439" max="7439" width="8.33203125" style="111" customWidth="1"/>
    <col min="7440" max="7441" width="7.6640625" style="111" customWidth="1"/>
    <col min="7442" max="7442" width="10.5546875" style="111" customWidth="1"/>
    <col min="7443" max="7448" width="0" style="111" hidden="1" customWidth="1"/>
    <col min="7449" max="7449" width="12.5546875" style="111" bestFit="1" customWidth="1"/>
    <col min="7450" max="7450" width="20.44140625" style="111" customWidth="1"/>
    <col min="7451" max="7451" width="0" style="111" hidden="1" customWidth="1"/>
    <col min="7452" max="7452" width="11.44140625" style="111"/>
    <col min="7453" max="7453" width="50" style="111" customWidth="1"/>
    <col min="7454" max="7680" width="11.44140625" style="111"/>
    <col min="7681" max="7681" width="13.44140625" style="111" customWidth="1"/>
    <col min="7682" max="7682" width="6.109375" style="111" customWidth="1"/>
    <col min="7683" max="7684" width="0" style="111" hidden="1" customWidth="1"/>
    <col min="7685" max="7685" width="5" style="111" customWidth="1"/>
    <col min="7686" max="7686" width="3.109375" style="111" customWidth="1"/>
    <col min="7687" max="7687" width="10.44140625" style="111" customWidth="1"/>
    <col min="7688" max="7688" width="9.109375" style="111" customWidth="1"/>
    <col min="7689" max="7689" width="10.44140625" style="111" customWidth="1"/>
    <col min="7690" max="7690" width="12.44140625" style="111" customWidth="1"/>
    <col min="7691" max="7691" width="14.109375" style="111" customWidth="1"/>
    <col min="7692" max="7692" width="9.33203125" style="111" customWidth="1"/>
    <col min="7693" max="7693" width="7.6640625" style="111" customWidth="1"/>
    <col min="7694" max="7694" width="8.109375" style="111" customWidth="1"/>
    <col min="7695" max="7695" width="8.33203125" style="111" customWidth="1"/>
    <col min="7696" max="7697" width="7.6640625" style="111" customWidth="1"/>
    <col min="7698" max="7698" width="10.5546875" style="111" customWidth="1"/>
    <col min="7699" max="7704" width="0" style="111" hidden="1" customWidth="1"/>
    <col min="7705" max="7705" width="12.5546875" style="111" bestFit="1" customWidth="1"/>
    <col min="7706" max="7706" width="20.44140625" style="111" customWidth="1"/>
    <col min="7707" max="7707" width="0" style="111" hidden="1" customWidth="1"/>
    <col min="7708" max="7708" width="11.44140625" style="111"/>
    <col min="7709" max="7709" width="50" style="111" customWidth="1"/>
    <col min="7710" max="7936" width="11.44140625" style="111"/>
    <col min="7937" max="7937" width="13.44140625" style="111" customWidth="1"/>
    <col min="7938" max="7938" width="6.109375" style="111" customWidth="1"/>
    <col min="7939" max="7940" width="0" style="111" hidden="1" customWidth="1"/>
    <col min="7941" max="7941" width="5" style="111" customWidth="1"/>
    <col min="7942" max="7942" width="3.109375" style="111" customWidth="1"/>
    <col min="7943" max="7943" width="10.44140625" style="111" customWidth="1"/>
    <col min="7944" max="7944" width="9.109375" style="111" customWidth="1"/>
    <col min="7945" max="7945" width="10.44140625" style="111" customWidth="1"/>
    <col min="7946" max="7946" width="12.44140625" style="111" customWidth="1"/>
    <col min="7947" max="7947" width="14.109375" style="111" customWidth="1"/>
    <col min="7948" max="7948" width="9.33203125" style="111" customWidth="1"/>
    <col min="7949" max="7949" width="7.6640625" style="111" customWidth="1"/>
    <col min="7950" max="7950" width="8.109375" style="111" customWidth="1"/>
    <col min="7951" max="7951" width="8.33203125" style="111" customWidth="1"/>
    <col min="7952" max="7953" width="7.6640625" style="111" customWidth="1"/>
    <col min="7954" max="7954" width="10.5546875" style="111" customWidth="1"/>
    <col min="7955" max="7960" width="0" style="111" hidden="1" customWidth="1"/>
    <col min="7961" max="7961" width="12.5546875" style="111" bestFit="1" customWidth="1"/>
    <col min="7962" max="7962" width="20.44140625" style="111" customWidth="1"/>
    <col min="7963" max="7963" width="0" style="111" hidden="1" customWidth="1"/>
    <col min="7964" max="7964" width="11.44140625" style="111"/>
    <col min="7965" max="7965" width="50" style="111" customWidth="1"/>
    <col min="7966" max="8192" width="11.44140625" style="111"/>
    <col min="8193" max="8193" width="13.44140625" style="111" customWidth="1"/>
    <col min="8194" max="8194" width="6.109375" style="111" customWidth="1"/>
    <col min="8195" max="8196" width="0" style="111" hidden="1" customWidth="1"/>
    <col min="8197" max="8197" width="5" style="111" customWidth="1"/>
    <col min="8198" max="8198" width="3.109375" style="111" customWidth="1"/>
    <col min="8199" max="8199" width="10.44140625" style="111" customWidth="1"/>
    <col min="8200" max="8200" width="9.109375" style="111" customWidth="1"/>
    <col min="8201" max="8201" width="10.44140625" style="111" customWidth="1"/>
    <col min="8202" max="8202" width="12.44140625" style="111" customWidth="1"/>
    <col min="8203" max="8203" width="14.109375" style="111" customWidth="1"/>
    <col min="8204" max="8204" width="9.33203125" style="111" customWidth="1"/>
    <col min="8205" max="8205" width="7.6640625" style="111" customWidth="1"/>
    <col min="8206" max="8206" width="8.109375" style="111" customWidth="1"/>
    <col min="8207" max="8207" width="8.33203125" style="111" customWidth="1"/>
    <col min="8208" max="8209" width="7.6640625" style="111" customWidth="1"/>
    <col min="8210" max="8210" width="10.5546875" style="111" customWidth="1"/>
    <col min="8211" max="8216" width="0" style="111" hidden="1" customWidth="1"/>
    <col min="8217" max="8217" width="12.5546875" style="111" bestFit="1" customWidth="1"/>
    <col min="8218" max="8218" width="20.44140625" style="111" customWidth="1"/>
    <col min="8219" max="8219" width="0" style="111" hidden="1" customWidth="1"/>
    <col min="8220" max="8220" width="11.44140625" style="111"/>
    <col min="8221" max="8221" width="50" style="111" customWidth="1"/>
    <col min="8222" max="8448" width="11.44140625" style="111"/>
    <col min="8449" max="8449" width="13.44140625" style="111" customWidth="1"/>
    <col min="8450" max="8450" width="6.109375" style="111" customWidth="1"/>
    <col min="8451" max="8452" width="0" style="111" hidden="1" customWidth="1"/>
    <col min="8453" max="8453" width="5" style="111" customWidth="1"/>
    <col min="8454" max="8454" width="3.109375" style="111" customWidth="1"/>
    <col min="8455" max="8455" width="10.44140625" style="111" customWidth="1"/>
    <col min="8456" max="8456" width="9.109375" style="111" customWidth="1"/>
    <col min="8457" max="8457" width="10.44140625" style="111" customWidth="1"/>
    <col min="8458" max="8458" width="12.44140625" style="111" customWidth="1"/>
    <col min="8459" max="8459" width="14.109375" style="111" customWidth="1"/>
    <col min="8460" max="8460" width="9.33203125" style="111" customWidth="1"/>
    <col min="8461" max="8461" width="7.6640625" style="111" customWidth="1"/>
    <col min="8462" max="8462" width="8.109375" style="111" customWidth="1"/>
    <col min="8463" max="8463" width="8.33203125" style="111" customWidth="1"/>
    <col min="8464" max="8465" width="7.6640625" style="111" customWidth="1"/>
    <col min="8466" max="8466" width="10.5546875" style="111" customWidth="1"/>
    <col min="8467" max="8472" width="0" style="111" hidden="1" customWidth="1"/>
    <col min="8473" max="8473" width="12.5546875" style="111" bestFit="1" customWidth="1"/>
    <col min="8474" max="8474" width="20.44140625" style="111" customWidth="1"/>
    <col min="8475" max="8475" width="0" style="111" hidden="1" customWidth="1"/>
    <col min="8476" max="8476" width="11.44140625" style="111"/>
    <col min="8477" max="8477" width="50" style="111" customWidth="1"/>
    <col min="8478" max="8704" width="11.44140625" style="111"/>
    <col min="8705" max="8705" width="13.44140625" style="111" customWidth="1"/>
    <col min="8706" max="8706" width="6.109375" style="111" customWidth="1"/>
    <col min="8707" max="8708" width="0" style="111" hidden="1" customWidth="1"/>
    <col min="8709" max="8709" width="5" style="111" customWidth="1"/>
    <col min="8710" max="8710" width="3.109375" style="111" customWidth="1"/>
    <col min="8711" max="8711" width="10.44140625" style="111" customWidth="1"/>
    <col min="8712" max="8712" width="9.109375" style="111" customWidth="1"/>
    <col min="8713" max="8713" width="10.44140625" style="111" customWidth="1"/>
    <col min="8714" max="8714" width="12.44140625" style="111" customWidth="1"/>
    <col min="8715" max="8715" width="14.109375" style="111" customWidth="1"/>
    <col min="8716" max="8716" width="9.33203125" style="111" customWidth="1"/>
    <col min="8717" max="8717" width="7.6640625" style="111" customWidth="1"/>
    <col min="8718" max="8718" width="8.109375" style="111" customWidth="1"/>
    <col min="8719" max="8719" width="8.33203125" style="111" customWidth="1"/>
    <col min="8720" max="8721" width="7.6640625" style="111" customWidth="1"/>
    <col min="8722" max="8722" width="10.5546875" style="111" customWidth="1"/>
    <col min="8723" max="8728" width="0" style="111" hidden="1" customWidth="1"/>
    <col min="8729" max="8729" width="12.5546875" style="111" bestFit="1" customWidth="1"/>
    <col min="8730" max="8730" width="20.44140625" style="111" customWidth="1"/>
    <col min="8731" max="8731" width="0" style="111" hidden="1" customWidth="1"/>
    <col min="8732" max="8732" width="11.44140625" style="111"/>
    <col min="8733" max="8733" width="50" style="111" customWidth="1"/>
    <col min="8734" max="8960" width="11.44140625" style="111"/>
    <col min="8961" max="8961" width="13.44140625" style="111" customWidth="1"/>
    <col min="8962" max="8962" width="6.109375" style="111" customWidth="1"/>
    <col min="8963" max="8964" width="0" style="111" hidden="1" customWidth="1"/>
    <col min="8965" max="8965" width="5" style="111" customWidth="1"/>
    <col min="8966" max="8966" width="3.109375" style="111" customWidth="1"/>
    <col min="8967" max="8967" width="10.44140625" style="111" customWidth="1"/>
    <col min="8968" max="8968" width="9.109375" style="111" customWidth="1"/>
    <col min="8969" max="8969" width="10.44140625" style="111" customWidth="1"/>
    <col min="8970" max="8970" width="12.44140625" style="111" customWidth="1"/>
    <col min="8971" max="8971" width="14.109375" style="111" customWidth="1"/>
    <col min="8972" max="8972" width="9.33203125" style="111" customWidth="1"/>
    <col min="8973" max="8973" width="7.6640625" style="111" customWidth="1"/>
    <col min="8974" max="8974" width="8.109375" style="111" customWidth="1"/>
    <col min="8975" max="8975" width="8.33203125" style="111" customWidth="1"/>
    <col min="8976" max="8977" width="7.6640625" style="111" customWidth="1"/>
    <col min="8978" max="8978" width="10.5546875" style="111" customWidth="1"/>
    <col min="8979" max="8984" width="0" style="111" hidden="1" customWidth="1"/>
    <col min="8985" max="8985" width="12.5546875" style="111" bestFit="1" customWidth="1"/>
    <col min="8986" max="8986" width="20.44140625" style="111" customWidth="1"/>
    <col min="8987" max="8987" width="0" style="111" hidden="1" customWidth="1"/>
    <col min="8988" max="8988" width="11.44140625" style="111"/>
    <col min="8989" max="8989" width="50" style="111" customWidth="1"/>
    <col min="8990" max="9216" width="11.44140625" style="111"/>
    <col min="9217" max="9217" width="13.44140625" style="111" customWidth="1"/>
    <col min="9218" max="9218" width="6.109375" style="111" customWidth="1"/>
    <col min="9219" max="9220" width="0" style="111" hidden="1" customWidth="1"/>
    <col min="9221" max="9221" width="5" style="111" customWidth="1"/>
    <col min="9222" max="9222" width="3.109375" style="111" customWidth="1"/>
    <col min="9223" max="9223" width="10.44140625" style="111" customWidth="1"/>
    <col min="9224" max="9224" width="9.109375" style="111" customWidth="1"/>
    <col min="9225" max="9225" width="10.44140625" style="111" customWidth="1"/>
    <col min="9226" max="9226" width="12.44140625" style="111" customWidth="1"/>
    <col min="9227" max="9227" width="14.109375" style="111" customWidth="1"/>
    <col min="9228" max="9228" width="9.33203125" style="111" customWidth="1"/>
    <col min="9229" max="9229" width="7.6640625" style="111" customWidth="1"/>
    <col min="9230" max="9230" width="8.109375" style="111" customWidth="1"/>
    <col min="9231" max="9231" width="8.33203125" style="111" customWidth="1"/>
    <col min="9232" max="9233" width="7.6640625" style="111" customWidth="1"/>
    <col min="9234" max="9234" width="10.5546875" style="111" customWidth="1"/>
    <col min="9235" max="9240" width="0" style="111" hidden="1" customWidth="1"/>
    <col min="9241" max="9241" width="12.5546875" style="111" bestFit="1" customWidth="1"/>
    <col min="9242" max="9242" width="20.44140625" style="111" customWidth="1"/>
    <col min="9243" max="9243" width="0" style="111" hidden="1" customWidth="1"/>
    <col min="9244" max="9244" width="11.44140625" style="111"/>
    <col min="9245" max="9245" width="50" style="111" customWidth="1"/>
    <col min="9246" max="9472" width="11.44140625" style="111"/>
    <col min="9473" max="9473" width="13.44140625" style="111" customWidth="1"/>
    <col min="9474" max="9474" width="6.109375" style="111" customWidth="1"/>
    <col min="9475" max="9476" width="0" style="111" hidden="1" customWidth="1"/>
    <col min="9477" max="9477" width="5" style="111" customWidth="1"/>
    <col min="9478" max="9478" width="3.109375" style="111" customWidth="1"/>
    <col min="9479" max="9479" width="10.44140625" style="111" customWidth="1"/>
    <col min="9480" max="9480" width="9.109375" style="111" customWidth="1"/>
    <col min="9481" max="9481" width="10.44140625" style="111" customWidth="1"/>
    <col min="9482" max="9482" width="12.44140625" style="111" customWidth="1"/>
    <col min="9483" max="9483" width="14.109375" style="111" customWidth="1"/>
    <col min="9484" max="9484" width="9.33203125" style="111" customWidth="1"/>
    <col min="9485" max="9485" width="7.6640625" style="111" customWidth="1"/>
    <col min="9486" max="9486" width="8.109375" style="111" customWidth="1"/>
    <col min="9487" max="9487" width="8.33203125" style="111" customWidth="1"/>
    <col min="9488" max="9489" width="7.6640625" style="111" customWidth="1"/>
    <col min="9490" max="9490" width="10.5546875" style="111" customWidth="1"/>
    <col min="9491" max="9496" width="0" style="111" hidden="1" customWidth="1"/>
    <col min="9497" max="9497" width="12.5546875" style="111" bestFit="1" customWidth="1"/>
    <col min="9498" max="9498" width="20.44140625" style="111" customWidth="1"/>
    <col min="9499" max="9499" width="0" style="111" hidden="1" customWidth="1"/>
    <col min="9500" max="9500" width="11.44140625" style="111"/>
    <col min="9501" max="9501" width="50" style="111" customWidth="1"/>
    <col min="9502" max="9728" width="11.44140625" style="111"/>
    <col min="9729" max="9729" width="13.44140625" style="111" customWidth="1"/>
    <col min="9730" max="9730" width="6.109375" style="111" customWidth="1"/>
    <col min="9731" max="9732" width="0" style="111" hidden="1" customWidth="1"/>
    <col min="9733" max="9733" width="5" style="111" customWidth="1"/>
    <col min="9734" max="9734" width="3.109375" style="111" customWidth="1"/>
    <col min="9735" max="9735" width="10.44140625" style="111" customWidth="1"/>
    <col min="9736" max="9736" width="9.109375" style="111" customWidth="1"/>
    <col min="9737" max="9737" width="10.44140625" style="111" customWidth="1"/>
    <col min="9738" max="9738" width="12.44140625" style="111" customWidth="1"/>
    <col min="9739" max="9739" width="14.109375" style="111" customWidth="1"/>
    <col min="9740" max="9740" width="9.33203125" style="111" customWidth="1"/>
    <col min="9741" max="9741" width="7.6640625" style="111" customWidth="1"/>
    <col min="9742" max="9742" width="8.109375" style="111" customWidth="1"/>
    <col min="9743" max="9743" width="8.33203125" style="111" customWidth="1"/>
    <col min="9744" max="9745" width="7.6640625" style="111" customWidth="1"/>
    <col min="9746" max="9746" width="10.5546875" style="111" customWidth="1"/>
    <col min="9747" max="9752" width="0" style="111" hidden="1" customWidth="1"/>
    <col min="9753" max="9753" width="12.5546875" style="111" bestFit="1" customWidth="1"/>
    <col min="9754" max="9754" width="20.44140625" style="111" customWidth="1"/>
    <col min="9755" max="9755" width="0" style="111" hidden="1" customWidth="1"/>
    <col min="9756" max="9756" width="11.44140625" style="111"/>
    <col min="9757" max="9757" width="50" style="111" customWidth="1"/>
    <col min="9758" max="9984" width="11.44140625" style="111"/>
    <col min="9985" max="9985" width="13.44140625" style="111" customWidth="1"/>
    <col min="9986" max="9986" width="6.109375" style="111" customWidth="1"/>
    <col min="9987" max="9988" width="0" style="111" hidden="1" customWidth="1"/>
    <col min="9989" max="9989" width="5" style="111" customWidth="1"/>
    <col min="9990" max="9990" width="3.109375" style="111" customWidth="1"/>
    <col min="9991" max="9991" width="10.44140625" style="111" customWidth="1"/>
    <col min="9992" max="9992" width="9.109375" style="111" customWidth="1"/>
    <col min="9993" max="9993" width="10.44140625" style="111" customWidth="1"/>
    <col min="9994" max="9994" width="12.44140625" style="111" customWidth="1"/>
    <col min="9995" max="9995" width="14.109375" style="111" customWidth="1"/>
    <col min="9996" max="9996" width="9.33203125" style="111" customWidth="1"/>
    <col min="9997" max="9997" width="7.6640625" style="111" customWidth="1"/>
    <col min="9998" max="9998" width="8.109375" style="111" customWidth="1"/>
    <col min="9999" max="9999" width="8.33203125" style="111" customWidth="1"/>
    <col min="10000" max="10001" width="7.6640625" style="111" customWidth="1"/>
    <col min="10002" max="10002" width="10.5546875" style="111" customWidth="1"/>
    <col min="10003" max="10008" width="0" style="111" hidden="1" customWidth="1"/>
    <col min="10009" max="10009" width="12.5546875" style="111" bestFit="1" customWidth="1"/>
    <col min="10010" max="10010" width="20.44140625" style="111" customWidth="1"/>
    <col min="10011" max="10011" width="0" style="111" hidden="1" customWidth="1"/>
    <col min="10012" max="10012" width="11.44140625" style="111"/>
    <col min="10013" max="10013" width="50" style="111" customWidth="1"/>
    <col min="10014" max="10240" width="11.44140625" style="111"/>
    <col min="10241" max="10241" width="13.44140625" style="111" customWidth="1"/>
    <col min="10242" max="10242" width="6.109375" style="111" customWidth="1"/>
    <col min="10243" max="10244" width="0" style="111" hidden="1" customWidth="1"/>
    <col min="10245" max="10245" width="5" style="111" customWidth="1"/>
    <col min="10246" max="10246" width="3.109375" style="111" customWidth="1"/>
    <col min="10247" max="10247" width="10.44140625" style="111" customWidth="1"/>
    <col min="10248" max="10248" width="9.109375" style="111" customWidth="1"/>
    <col min="10249" max="10249" width="10.44140625" style="111" customWidth="1"/>
    <col min="10250" max="10250" width="12.44140625" style="111" customWidth="1"/>
    <col min="10251" max="10251" width="14.109375" style="111" customWidth="1"/>
    <col min="10252" max="10252" width="9.33203125" style="111" customWidth="1"/>
    <col min="10253" max="10253" width="7.6640625" style="111" customWidth="1"/>
    <col min="10254" max="10254" width="8.109375" style="111" customWidth="1"/>
    <col min="10255" max="10255" width="8.33203125" style="111" customWidth="1"/>
    <col min="10256" max="10257" width="7.6640625" style="111" customWidth="1"/>
    <col min="10258" max="10258" width="10.5546875" style="111" customWidth="1"/>
    <col min="10259" max="10264" width="0" style="111" hidden="1" customWidth="1"/>
    <col min="10265" max="10265" width="12.5546875" style="111" bestFit="1" customWidth="1"/>
    <col min="10266" max="10266" width="20.44140625" style="111" customWidth="1"/>
    <col min="10267" max="10267" width="0" style="111" hidden="1" customWidth="1"/>
    <col min="10268" max="10268" width="11.44140625" style="111"/>
    <col min="10269" max="10269" width="50" style="111" customWidth="1"/>
    <col min="10270" max="10496" width="11.44140625" style="111"/>
    <col min="10497" max="10497" width="13.44140625" style="111" customWidth="1"/>
    <col min="10498" max="10498" width="6.109375" style="111" customWidth="1"/>
    <col min="10499" max="10500" width="0" style="111" hidden="1" customWidth="1"/>
    <col min="10501" max="10501" width="5" style="111" customWidth="1"/>
    <col min="10502" max="10502" width="3.109375" style="111" customWidth="1"/>
    <col min="10503" max="10503" width="10.44140625" style="111" customWidth="1"/>
    <col min="10504" max="10504" width="9.109375" style="111" customWidth="1"/>
    <col min="10505" max="10505" width="10.44140625" style="111" customWidth="1"/>
    <col min="10506" max="10506" width="12.44140625" style="111" customWidth="1"/>
    <col min="10507" max="10507" width="14.109375" style="111" customWidth="1"/>
    <col min="10508" max="10508" width="9.33203125" style="111" customWidth="1"/>
    <col min="10509" max="10509" width="7.6640625" style="111" customWidth="1"/>
    <col min="10510" max="10510" width="8.109375" style="111" customWidth="1"/>
    <col min="10511" max="10511" width="8.33203125" style="111" customWidth="1"/>
    <col min="10512" max="10513" width="7.6640625" style="111" customWidth="1"/>
    <col min="10514" max="10514" width="10.5546875" style="111" customWidth="1"/>
    <col min="10515" max="10520" width="0" style="111" hidden="1" customWidth="1"/>
    <col min="10521" max="10521" width="12.5546875" style="111" bestFit="1" customWidth="1"/>
    <col min="10522" max="10522" width="20.44140625" style="111" customWidth="1"/>
    <col min="10523" max="10523" width="0" style="111" hidden="1" customWidth="1"/>
    <col min="10524" max="10524" width="11.44140625" style="111"/>
    <col min="10525" max="10525" width="50" style="111" customWidth="1"/>
    <col min="10526" max="10752" width="11.44140625" style="111"/>
    <col min="10753" max="10753" width="13.44140625" style="111" customWidth="1"/>
    <col min="10754" max="10754" width="6.109375" style="111" customWidth="1"/>
    <col min="10755" max="10756" width="0" style="111" hidden="1" customWidth="1"/>
    <col min="10757" max="10757" width="5" style="111" customWidth="1"/>
    <col min="10758" max="10758" width="3.109375" style="111" customWidth="1"/>
    <col min="10759" max="10759" width="10.44140625" style="111" customWidth="1"/>
    <col min="10760" max="10760" width="9.109375" style="111" customWidth="1"/>
    <col min="10761" max="10761" width="10.44140625" style="111" customWidth="1"/>
    <col min="10762" max="10762" width="12.44140625" style="111" customWidth="1"/>
    <col min="10763" max="10763" width="14.109375" style="111" customWidth="1"/>
    <col min="10764" max="10764" width="9.33203125" style="111" customWidth="1"/>
    <col min="10765" max="10765" width="7.6640625" style="111" customWidth="1"/>
    <col min="10766" max="10766" width="8.109375" style="111" customWidth="1"/>
    <col min="10767" max="10767" width="8.33203125" style="111" customWidth="1"/>
    <col min="10768" max="10769" width="7.6640625" style="111" customWidth="1"/>
    <col min="10770" max="10770" width="10.5546875" style="111" customWidth="1"/>
    <col min="10771" max="10776" width="0" style="111" hidden="1" customWidth="1"/>
    <col min="10777" max="10777" width="12.5546875" style="111" bestFit="1" customWidth="1"/>
    <col min="10778" max="10778" width="20.44140625" style="111" customWidth="1"/>
    <col min="10779" max="10779" width="0" style="111" hidden="1" customWidth="1"/>
    <col min="10780" max="10780" width="11.44140625" style="111"/>
    <col min="10781" max="10781" width="50" style="111" customWidth="1"/>
    <col min="10782" max="11008" width="11.44140625" style="111"/>
    <col min="11009" max="11009" width="13.44140625" style="111" customWidth="1"/>
    <col min="11010" max="11010" width="6.109375" style="111" customWidth="1"/>
    <col min="11011" max="11012" width="0" style="111" hidden="1" customWidth="1"/>
    <col min="11013" max="11013" width="5" style="111" customWidth="1"/>
    <col min="11014" max="11014" width="3.109375" style="111" customWidth="1"/>
    <col min="11015" max="11015" width="10.44140625" style="111" customWidth="1"/>
    <col min="11016" max="11016" width="9.109375" style="111" customWidth="1"/>
    <col min="11017" max="11017" width="10.44140625" style="111" customWidth="1"/>
    <col min="11018" max="11018" width="12.44140625" style="111" customWidth="1"/>
    <col min="11019" max="11019" width="14.109375" style="111" customWidth="1"/>
    <col min="11020" max="11020" width="9.33203125" style="111" customWidth="1"/>
    <col min="11021" max="11021" width="7.6640625" style="111" customWidth="1"/>
    <col min="11022" max="11022" width="8.109375" style="111" customWidth="1"/>
    <col min="11023" max="11023" width="8.33203125" style="111" customWidth="1"/>
    <col min="11024" max="11025" width="7.6640625" style="111" customWidth="1"/>
    <col min="11026" max="11026" width="10.5546875" style="111" customWidth="1"/>
    <col min="11027" max="11032" width="0" style="111" hidden="1" customWidth="1"/>
    <col min="11033" max="11033" width="12.5546875" style="111" bestFit="1" customWidth="1"/>
    <col min="11034" max="11034" width="20.44140625" style="111" customWidth="1"/>
    <col min="11035" max="11035" width="0" style="111" hidden="1" customWidth="1"/>
    <col min="11036" max="11036" width="11.44140625" style="111"/>
    <col min="11037" max="11037" width="50" style="111" customWidth="1"/>
    <col min="11038" max="11264" width="11.44140625" style="111"/>
    <col min="11265" max="11265" width="13.44140625" style="111" customWidth="1"/>
    <col min="11266" max="11266" width="6.109375" style="111" customWidth="1"/>
    <col min="11267" max="11268" width="0" style="111" hidden="1" customWidth="1"/>
    <col min="11269" max="11269" width="5" style="111" customWidth="1"/>
    <col min="11270" max="11270" width="3.109375" style="111" customWidth="1"/>
    <col min="11271" max="11271" width="10.44140625" style="111" customWidth="1"/>
    <col min="11272" max="11272" width="9.109375" style="111" customWidth="1"/>
    <col min="11273" max="11273" width="10.44140625" style="111" customWidth="1"/>
    <col min="11274" max="11274" width="12.44140625" style="111" customWidth="1"/>
    <col min="11275" max="11275" width="14.109375" style="111" customWidth="1"/>
    <col min="11276" max="11276" width="9.33203125" style="111" customWidth="1"/>
    <col min="11277" max="11277" width="7.6640625" style="111" customWidth="1"/>
    <col min="11278" max="11278" width="8.109375" style="111" customWidth="1"/>
    <col min="11279" max="11279" width="8.33203125" style="111" customWidth="1"/>
    <col min="11280" max="11281" width="7.6640625" style="111" customWidth="1"/>
    <col min="11282" max="11282" width="10.5546875" style="111" customWidth="1"/>
    <col min="11283" max="11288" width="0" style="111" hidden="1" customWidth="1"/>
    <col min="11289" max="11289" width="12.5546875" style="111" bestFit="1" customWidth="1"/>
    <col min="11290" max="11290" width="20.44140625" style="111" customWidth="1"/>
    <col min="11291" max="11291" width="0" style="111" hidden="1" customWidth="1"/>
    <col min="11292" max="11292" width="11.44140625" style="111"/>
    <col min="11293" max="11293" width="50" style="111" customWidth="1"/>
    <col min="11294" max="11520" width="11.44140625" style="111"/>
    <col min="11521" max="11521" width="13.44140625" style="111" customWidth="1"/>
    <col min="11522" max="11522" width="6.109375" style="111" customWidth="1"/>
    <col min="11523" max="11524" width="0" style="111" hidden="1" customWidth="1"/>
    <col min="11525" max="11525" width="5" style="111" customWidth="1"/>
    <col min="11526" max="11526" width="3.109375" style="111" customWidth="1"/>
    <col min="11527" max="11527" width="10.44140625" style="111" customWidth="1"/>
    <col min="11528" max="11528" width="9.109375" style="111" customWidth="1"/>
    <col min="11529" max="11529" width="10.44140625" style="111" customWidth="1"/>
    <col min="11530" max="11530" width="12.44140625" style="111" customWidth="1"/>
    <col min="11531" max="11531" width="14.109375" style="111" customWidth="1"/>
    <col min="11532" max="11532" width="9.33203125" style="111" customWidth="1"/>
    <col min="11533" max="11533" width="7.6640625" style="111" customWidth="1"/>
    <col min="11534" max="11534" width="8.109375" style="111" customWidth="1"/>
    <col min="11535" max="11535" width="8.33203125" style="111" customWidth="1"/>
    <col min="11536" max="11537" width="7.6640625" style="111" customWidth="1"/>
    <col min="11538" max="11538" width="10.5546875" style="111" customWidth="1"/>
    <col min="11539" max="11544" width="0" style="111" hidden="1" customWidth="1"/>
    <col min="11545" max="11545" width="12.5546875" style="111" bestFit="1" customWidth="1"/>
    <col min="11546" max="11546" width="20.44140625" style="111" customWidth="1"/>
    <col min="11547" max="11547" width="0" style="111" hidden="1" customWidth="1"/>
    <col min="11548" max="11548" width="11.44140625" style="111"/>
    <col min="11549" max="11549" width="50" style="111" customWidth="1"/>
    <col min="11550" max="11776" width="11.44140625" style="111"/>
    <col min="11777" max="11777" width="13.44140625" style="111" customWidth="1"/>
    <col min="11778" max="11778" width="6.109375" style="111" customWidth="1"/>
    <col min="11779" max="11780" width="0" style="111" hidden="1" customWidth="1"/>
    <col min="11781" max="11781" width="5" style="111" customWidth="1"/>
    <col min="11782" max="11782" width="3.109375" style="111" customWidth="1"/>
    <col min="11783" max="11783" width="10.44140625" style="111" customWidth="1"/>
    <col min="11784" max="11784" width="9.109375" style="111" customWidth="1"/>
    <col min="11785" max="11785" width="10.44140625" style="111" customWidth="1"/>
    <col min="11786" max="11786" width="12.44140625" style="111" customWidth="1"/>
    <col min="11787" max="11787" width="14.109375" style="111" customWidth="1"/>
    <col min="11788" max="11788" width="9.33203125" style="111" customWidth="1"/>
    <col min="11789" max="11789" width="7.6640625" style="111" customWidth="1"/>
    <col min="11790" max="11790" width="8.109375" style="111" customWidth="1"/>
    <col min="11791" max="11791" width="8.33203125" style="111" customWidth="1"/>
    <col min="11792" max="11793" width="7.6640625" style="111" customWidth="1"/>
    <col min="11794" max="11794" width="10.5546875" style="111" customWidth="1"/>
    <col min="11795" max="11800" width="0" style="111" hidden="1" customWidth="1"/>
    <col min="11801" max="11801" width="12.5546875" style="111" bestFit="1" customWidth="1"/>
    <col min="11802" max="11802" width="20.44140625" style="111" customWidth="1"/>
    <col min="11803" max="11803" width="0" style="111" hidden="1" customWidth="1"/>
    <col min="11804" max="11804" width="11.44140625" style="111"/>
    <col min="11805" max="11805" width="50" style="111" customWidth="1"/>
    <col min="11806" max="12032" width="11.44140625" style="111"/>
    <col min="12033" max="12033" width="13.44140625" style="111" customWidth="1"/>
    <col min="12034" max="12034" width="6.109375" style="111" customWidth="1"/>
    <col min="12035" max="12036" width="0" style="111" hidden="1" customWidth="1"/>
    <col min="12037" max="12037" width="5" style="111" customWidth="1"/>
    <col min="12038" max="12038" width="3.109375" style="111" customWidth="1"/>
    <col min="12039" max="12039" width="10.44140625" style="111" customWidth="1"/>
    <col min="12040" max="12040" width="9.109375" style="111" customWidth="1"/>
    <col min="12041" max="12041" width="10.44140625" style="111" customWidth="1"/>
    <col min="12042" max="12042" width="12.44140625" style="111" customWidth="1"/>
    <col min="12043" max="12043" width="14.109375" style="111" customWidth="1"/>
    <col min="12044" max="12044" width="9.33203125" style="111" customWidth="1"/>
    <col min="12045" max="12045" width="7.6640625" style="111" customWidth="1"/>
    <col min="12046" max="12046" width="8.109375" style="111" customWidth="1"/>
    <col min="12047" max="12047" width="8.33203125" style="111" customWidth="1"/>
    <col min="12048" max="12049" width="7.6640625" style="111" customWidth="1"/>
    <col min="12050" max="12050" width="10.5546875" style="111" customWidth="1"/>
    <col min="12051" max="12056" width="0" style="111" hidden="1" customWidth="1"/>
    <col min="12057" max="12057" width="12.5546875" style="111" bestFit="1" customWidth="1"/>
    <col min="12058" max="12058" width="20.44140625" style="111" customWidth="1"/>
    <col min="12059" max="12059" width="0" style="111" hidden="1" customWidth="1"/>
    <col min="12060" max="12060" width="11.44140625" style="111"/>
    <col min="12061" max="12061" width="50" style="111" customWidth="1"/>
    <col min="12062" max="12288" width="11.44140625" style="111"/>
    <col min="12289" max="12289" width="13.44140625" style="111" customWidth="1"/>
    <col min="12290" max="12290" width="6.109375" style="111" customWidth="1"/>
    <col min="12291" max="12292" width="0" style="111" hidden="1" customWidth="1"/>
    <col min="12293" max="12293" width="5" style="111" customWidth="1"/>
    <col min="12294" max="12294" width="3.109375" style="111" customWidth="1"/>
    <col min="12295" max="12295" width="10.44140625" style="111" customWidth="1"/>
    <col min="12296" max="12296" width="9.109375" style="111" customWidth="1"/>
    <col min="12297" max="12297" width="10.44140625" style="111" customWidth="1"/>
    <col min="12298" max="12298" width="12.44140625" style="111" customWidth="1"/>
    <col min="12299" max="12299" width="14.109375" style="111" customWidth="1"/>
    <col min="12300" max="12300" width="9.33203125" style="111" customWidth="1"/>
    <col min="12301" max="12301" width="7.6640625" style="111" customWidth="1"/>
    <col min="12302" max="12302" width="8.109375" style="111" customWidth="1"/>
    <col min="12303" max="12303" width="8.33203125" style="111" customWidth="1"/>
    <col min="12304" max="12305" width="7.6640625" style="111" customWidth="1"/>
    <col min="12306" max="12306" width="10.5546875" style="111" customWidth="1"/>
    <col min="12307" max="12312" width="0" style="111" hidden="1" customWidth="1"/>
    <col min="12313" max="12313" width="12.5546875" style="111" bestFit="1" customWidth="1"/>
    <col min="12314" max="12314" width="20.44140625" style="111" customWidth="1"/>
    <col min="12315" max="12315" width="0" style="111" hidden="1" customWidth="1"/>
    <col min="12316" max="12316" width="11.44140625" style="111"/>
    <col min="12317" max="12317" width="50" style="111" customWidth="1"/>
    <col min="12318" max="12544" width="11.44140625" style="111"/>
    <col min="12545" max="12545" width="13.44140625" style="111" customWidth="1"/>
    <col min="12546" max="12546" width="6.109375" style="111" customWidth="1"/>
    <col min="12547" max="12548" width="0" style="111" hidden="1" customWidth="1"/>
    <col min="12549" max="12549" width="5" style="111" customWidth="1"/>
    <col min="12550" max="12550" width="3.109375" style="111" customWidth="1"/>
    <col min="12551" max="12551" width="10.44140625" style="111" customWidth="1"/>
    <col min="12552" max="12552" width="9.109375" style="111" customWidth="1"/>
    <col min="12553" max="12553" width="10.44140625" style="111" customWidth="1"/>
    <col min="12554" max="12554" width="12.44140625" style="111" customWidth="1"/>
    <col min="12555" max="12555" width="14.109375" style="111" customWidth="1"/>
    <col min="12556" max="12556" width="9.33203125" style="111" customWidth="1"/>
    <col min="12557" max="12557" width="7.6640625" style="111" customWidth="1"/>
    <col min="12558" max="12558" width="8.109375" style="111" customWidth="1"/>
    <col min="12559" max="12559" width="8.33203125" style="111" customWidth="1"/>
    <col min="12560" max="12561" width="7.6640625" style="111" customWidth="1"/>
    <col min="12562" max="12562" width="10.5546875" style="111" customWidth="1"/>
    <col min="12563" max="12568" width="0" style="111" hidden="1" customWidth="1"/>
    <col min="12569" max="12569" width="12.5546875" style="111" bestFit="1" customWidth="1"/>
    <col min="12570" max="12570" width="20.44140625" style="111" customWidth="1"/>
    <col min="12571" max="12571" width="0" style="111" hidden="1" customWidth="1"/>
    <col min="12572" max="12572" width="11.44140625" style="111"/>
    <col min="12573" max="12573" width="50" style="111" customWidth="1"/>
    <col min="12574" max="12800" width="11.44140625" style="111"/>
    <col min="12801" max="12801" width="13.44140625" style="111" customWidth="1"/>
    <col min="12802" max="12802" width="6.109375" style="111" customWidth="1"/>
    <col min="12803" max="12804" width="0" style="111" hidden="1" customWidth="1"/>
    <col min="12805" max="12805" width="5" style="111" customWidth="1"/>
    <col min="12806" max="12806" width="3.109375" style="111" customWidth="1"/>
    <col min="12807" max="12807" width="10.44140625" style="111" customWidth="1"/>
    <col min="12808" max="12808" width="9.109375" style="111" customWidth="1"/>
    <col min="12809" max="12809" width="10.44140625" style="111" customWidth="1"/>
    <col min="12810" max="12810" width="12.44140625" style="111" customWidth="1"/>
    <col min="12811" max="12811" width="14.109375" style="111" customWidth="1"/>
    <col min="12812" max="12812" width="9.33203125" style="111" customWidth="1"/>
    <col min="12813" max="12813" width="7.6640625" style="111" customWidth="1"/>
    <col min="12814" max="12814" width="8.109375" style="111" customWidth="1"/>
    <col min="12815" max="12815" width="8.33203125" style="111" customWidth="1"/>
    <col min="12816" max="12817" width="7.6640625" style="111" customWidth="1"/>
    <col min="12818" max="12818" width="10.5546875" style="111" customWidth="1"/>
    <col min="12819" max="12824" width="0" style="111" hidden="1" customWidth="1"/>
    <col min="12825" max="12825" width="12.5546875" style="111" bestFit="1" customWidth="1"/>
    <col min="12826" max="12826" width="20.44140625" style="111" customWidth="1"/>
    <col min="12827" max="12827" width="0" style="111" hidden="1" customWidth="1"/>
    <col min="12828" max="12828" width="11.44140625" style="111"/>
    <col min="12829" max="12829" width="50" style="111" customWidth="1"/>
    <col min="12830" max="13056" width="11.44140625" style="111"/>
    <col min="13057" max="13057" width="13.44140625" style="111" customWidth="1"/>
    <col min="13058" max="13058" width="6.109375" style="111" customWidth="1"/>
    <col min="13059" max="13060" width="0" style="111" hidden="1" customWidth="1"/>
    <col min="13061" max="13061" width="5" style="111" customWidth="1"/>
    <col min="13062" max="13062" width="3.109375" style="111" customWidth="1"/>
    <col min="13063" max="13063" width="10.44140625" style="111" customWidth="1"/>
    <col min="13064" max="13064" width="9.109375" style="111" customWidth="1"/>
    <col min="13065" max="13065" width="10.44140625" style="111" customWidth="1"/>
    <col min="13066" max="13066" width="12.44140625" style="111" customWidth="1"/>
    <col min="13067" max="13067" width="14.109375" style="111" customWidth="1"/>
    <col min="13068" max="13068" width="9.33203125" style="111" customWidth="1"/>
    <col min="13069" max="13069" width="7.6640625" style="111" customWidth="1"/>
    <col min="13070" max="13070" width="8.109375" style="111" customWidth="1"/>
    <col min="13071" max="13071" width="8.33203125" style="111" customWidth="1"/>
    <col min="13072" max="13073" width="7.6640625" style="111" customWidth="1"/>
    <col min="13074" max="13074" width="10.5546875" style="111" customWidth="1"/>
    <col min="13075" max="13080" width="0" style="111" hidden="1" customWidth="1"/>
    <col min="13081" max="13081" width="12.5546875" style="111" bestFit="1" customWidth="1"/>
    <col min="13082" max="13082" width="20.44140625" style="111" customWidth="1"/>
    <col min="13083" max="13083" width="0" style="111" hidden="1" customWidth="1"/>
    <col min="13084" max="13084" width="11.44140625" style="111"/>
    <col min="13085" max="13085" width="50" style="111" customWidth="1"/>
    <col min="13086" max="13312" width="11.44140625" style="111"/>
    <col min="13313" max="13313" width="13.44140625" style="111" customWidth="1"/>
    <col min="13314" max="13314" width="6.109375" style="111" customWidth="1"/>
    <col min="13315" max="13316" width="0" style="111" hidden="1" customWidth="1"/>
    <col min="13317" max="13317" width="5" style="111" customWidth="1"/>
    <col min="13318" max="13318" width="3.109375" style="111" customWidth="1"/>
    <col min="13319" max="13319" width="10.44140625" style="111" customWidth="1"/>
    <col min="13320" max="13320" width="9.109375" style="111" customWidth="1"/>
    <col min="13321" max="13321" width="10.44140625" style="111" customWidth="1"/>
    <col min="13322" max="13322" width="12.44140625" style="111" customWidth="1"/>
    <col min="13323" max="13323" width="14.109375" style="111" customWidth="1"/>
    <col min="13324" max="13324" width="9.33203125" style="111" customWidth="1"/>
    <col min="13325" max="13325" width="7.6640625" style="111" customWidth="1"/>
    <col min="13326" max="13326" width="8.109375" style="111" customWidth="1"/>
    <col min="13327" max="13327" width="8.33203125" style="111" customWidth="1"/>
    <col min="13328" max="13329" width="7.6640625" style="111" customWidth="1"/>
    <col min="13330" max="13330" width="10.5546875" style="111" customWidth="1"/>
    <col min="13331" max="13336" width="0" style="111" hidden="1" customWidth="1"/>
    <col min="13337" max="13337" width="12.5546875" style="111" bestFit="1" customWidth="1"/>
    <col min="13338" max="13338" width="20.44140625" style="111" customWidth="1"/>
    <col min="13339" max="13339" width="0" style="111" hidden="1" customWidth="1"/>
    <col min="13340" max="13340" width="11.44140625" style="111"/>
    <col min="13341" max="13341" width="50" style="111" customWidth="1"/>
    <col min="13342" max="13568" width="11.44140625" style="111"/>
    <col min="13569" max="13569" width="13.44140625" style="111" customWidth="1"/>
    <col min="13570" max="13570" width="6.109375" style="111" customWidth="1"/>
    <col min="13571" max="13572" width="0" style="111" hidden="1" customWidth="1"/>
    <col min="13573" max="13573" width="5" style="111" customWidth="1"/>
    <col min="13574" max="13574" width="3.109375" style="111" customWidth="1"/>
    <col min="13575" max="13575" width="10.44140625" style="111" customWidth="1"/>
    <col min="13576" max="13576" width="9.109375" style="111" customWidth="1"/>
    <col min="13577" max="13577" width="10.44140625" style="111" customWidth="1"/>
    <col min="13578" max="13578" width="12.44140625" style="111" customWidth="1"/>
    <col min="13579" max="13579" width="14.109375" style="111" customWidth="1"/>
    <col min="13580" max="13580" width="9.33203125" style="111" customWidth="1"/>
    <col min="13581" max="13581" width="7.6640625" style="111" customWidth="1"/>
    <col min="13582" max="13582" width="8.109375" style="111" customWidth="1"/>
    <col min="13583" max="13583" width="8.33203125" style="111" customWidth="1"/>
    <col min="13584" max="13585" width="7.6640625" style="111" customWidth="1"/>
    <col min="13586" max="13586" width="10.5546875" style="111" customWidth="1"/>
    <col min="13587" max="13592" width="0" style="111" hidden="1" customWidth="1"/>
    <col min="13593" max="13593" width="12.5546875" style="111" bestFit="1" customWidth="1"/>
    <col min="13594" max="13594" width="20.44140625" style="111" customWidth="1"/>
    <col min="13595" max="13595" width="0" style="111" hidden="1" customWidth="1"/>
    <col min="13596" max="13596" width="11.44140625" style="111"/>
    <col min="13597" max="13597" width="50" style="111" customWidth="1"/>
    <col min="13598" max="13824" width="11.44140625" style="111"/>
    <col min="13825" max="13825" width="13.44140625" style="111" customWidth="1"/>
    <col min="13826" max="13826" width="6.109375" style="111" customWidth="1"/>
    <col min="13827" max="13828" width="0" style="111" hidden="1" customWidth="1"/>
    <col min="13829" max="13829" width="5" style="111" customWidth="1"/>
    <col min="13830" max="13830" width="3.109375" style="111" customWidth="1"/>
    <col min="13831" max="13831" width="10.44140625" style="111" customWidth="1"/>
    <col min="13832" max="13832" width="9.109375" style="111" customWidth="1"/>
    <col min="13833" max="13833" width="10.44140625" style="111" customWidth="1"/>
    <col min="13834" max="13834" width="12.44140625" style="111" customWidth="1"/>
    <col min="13835" max="13835" width="14.109375" style="111" customWidth="1"/>
    <col min="13836" max="13836" width="9.33203125" style="111" customWidth="1"/>
    <col min="13837" max="13837" width="7.6640625" style="111" customWidth="1"/>
    <col min="13838" max="13838" width="8.109375" style="111" customWidth="1"/>
    <col min="13839" max="13839" width="8.33203125" style="111" customWidth="1"/>
    <col min="13840" max="13841" width="7.6640625" style="111" customWidth="1"/>
    <col min="13842" max="13842" width="10.5546875" style="111" customWidth="1"/>
    <col min="13843" max="13848" width="0" style="111" hidden="1" customWidth="1"/>
    <col min="13849" max="13849" width="12.5546875" style="111" bestFit="1" customWidth="1"/>
    <col min="13850" max="13850" width="20.44140625" style="111" customWidth="1"/>
    <col min="13851" max="13851" width="0" style="111" hidden="1" customWidth="1"/>
    <col min="13852" max="13852" width="11.44140625" style="111"/>
    <col min="13853" max="13853" width="50" style="111" customWidth="1"/>
    <col min="13854" max="14080" width="11.44140625" style="111"/>
    <col min="14081" max="14081" width="13.44140625" style="111" customWidth="1"/>
    <col min="14082" max="14082" width="6.109375" style="111" customWidth="1"/>
    <col min="14083" max="14084" width="0" style="111" hidden="1" customWidth="1"/>
    <col min="14085" max="14085" width="5" style="111" customWidth="1"/>
    <col min="14086" max="14086" width="3.109375" style="111" customWidth="1"/>
    <col min="14087" max="14087" width="10.44140625" style="111" customWidth="1"/>
    <col min="14088" max="14088" width="9.109375" style="111" customWidth="1"/>
    <col min="14089" max="14089" width="10.44140625" style="111" customWidth="1"/>
    <col min="14090" max="14090" width="12.44140625" style="111" customWidth="1"/>
    <col min="14091" max="14091" width="14.109375" style="111" customWidth="1"/>
    <col min="14092" max="14092" width="9.33203125" style="111" customWidth="1"/>
    <col min="14093" max="14093" width="7.6640625" style="111" customWidth="1"/>
    <col min="14094" max="14094" width="8.109375" style="111" customWidth="1"/>
    <col min="14095" max="14095" width="8.33203125" style="111" customWidth="1"/>
    <col min="14096" max="14097" width="7.6640625" style="111" customWidth="1"/>
    <col min="14098" max="14098" width="10.5546875" style="111" customWidth="1"/>
    <col min="14099" max="14104" width="0" style="111" hidden="1" customWidth="1"/>
    <col min="14105" max="14105" width="12.5546875" style="111" bestFit="1" customWidth="1"/>
    <col min="14106" max="14106" width="20.44140625" style="111" customWidth="1"/>
    <col min="14107" max="14107" width="0" style="111" hidden="1" customWidth="1"/>
    <col min="14108" max="14108" width="11.44140625" style="111"/>
    <col min="14109" max="14109" width="50" style="111" customWidth="1"/>
    <col min="14110" max="14336" width="11.44140625" style="111"/>
    <col min="14337" max="14337" width="13.44140625" style="111" customWidth="1"/>
    <col min="14338" max="14338" width="6.109375" style="111" customWidth="1"/>
    <col min="14339" max="14340" width="0" style="111" hidden="1" customWidth="1"/>
    <col min="14341" max="14341" width="5" style="111" customWidth="1"/>
    <col min="14342" max="14342" width="3.109375" style="111" customWidth="1"/>
    <col min="14343" max="14343" width="10.44140625" style="111" customWidth="1"/>
    <col min="14344" max="14344" width="9.109375" style="111" customWidth="1"/>
    <col min="14345" max="14345" width="10.44140625" style="111" customWidth="1"/>
    <col min="14346" max="14346" width="12.44140625" style="111" customWidth="1"/>
    <col min="14347" max="14347" width="14.109375" style="111" customWidth="1"/>
    <col min="14348" max="14348" width="9.33203125" style="111" customWidth="1"/>
    <col min="14349" max="14349" width="7.6640625" style="111" customWidth="1"/>
    <col min="14350" max="14350" width="8.109375" style="111" customWidth="1"/>
    <col min="14351" max="14351" width="8.33203125" style="111" customWidth="1"/>
    <col min="14352" max="14353" width="7.6640625" style="111" customWidth="1"/>
    <col min="14354" max="14354" width="10.5546875" style="111" customWidth="1"/>
    <col min="14355" max="14360" width="0" style="111" hidden="1" customWidth="1"/>
    <col min="14361" max="14361" width="12.5546875" style="111" bestFit="1" customWidth="1"/>
    <col min="14362" max="14362" width="20.44140625" style="111" customWidth="1"/>
    <col min="14363" max="14363" width="0" style="111" hidden="1" customWidth="1"/>
    <col min="14364" max="14364" width="11.44140625" style="111"/>
    <col min="14365" max="14365" width="50" style="111" customWidth="1"/>
    <col min="14366" max="14592" width="11.44140625" style="111"/>
    <col min="14593" max="14593" width="13.44140625" style="111" customWidth="1"/>
    <col min="14594" max="14594" width="6.109375" style="111" customWidth="1"/>
    <col min="14595" max="14596" width="0" style="111" hidden="1" customWidth="1"/>
    <col min="14597" max="14597" width="5" style="111" customWidth="1"/>
    <col min="14598" max="14598" width="3.109375" style="111" customWidth="1"/>
    <col min="14599" max="14599" width="10.44140625" style="111" customWidth="1"/>
    <col min="14600" max="14600" width="9.109375" style="111" customWidth="1"/>
    <col min="14601" max="14601" width="10.44140625" style="111" customWidth="1"/>
    <col min="14602" max="14602" width="12.44140625" style="111" customWidth="1"/>
    <col min="14603" max="14603" width="14.109375" style="111" customWidth="1"/>
    <col min="14604" max="14604" width="9.33203125" style="111" customWidth="1"/>
    <col min="14605" max="14605" width="7.6640625" style="111" customWidth="1"/>
    <col min="14606" max="14606" width="8.109375" style="111" customWidth="1"/>
    <col min="14607" max="14607" width="8.33203125" style="111" customWidth="1"/>
    <col min="14608" max="14609" width="7.6640625" style="111" customWidth="1"/>
    <col min="14610" max="14610" width="10.5546875" style="111" customWidth="1"/>
    <col min="14611" max="14616" width="0" style="111" hidden="1" customWidth="1"/>
    <col min="14617" max="14617" width="12.5546875" style="111" bestFit="1" customWidth="1"/>
    <col min="14618" max="14618" width="20.44140625" style="111" customWidth="1"/>
    <col min="14619" max="14619" width="0" style="111" hidden="1" customWidth="1"/>
    <col min="14620" max="14620" width="11.44140625" style="111"/>
    <col min="14621" max="14621" width="50" style="111" customWidth="1"/>
    <col min="14622" max="14848" width="11.44140625" style="111"/>
    <col min="14849" max="14849" width="13.44140625" style="111" customWidth="1"/>
    <col min="14850" max="14850" width="6.109375" style="111" customWidth="1"/>
    <col min="14851" max="14852" width="0" style="111" hidden="1" customWidth="1"/>
    <col min="14853" max="14853" width="5" style="111" customWidth="1"/>
    <col min="14854" max="14854" width="3.109375" style="111" customWidth="1"/>
    <col min="14855" max="14855" width="10.44140625" style="111" customWidth="1"/>
    <col min="14856" max="14856" width="9.109375" style="111" customWidth="1"/>
    <col min="14857" max="14857" width="10.44140625" style="111" customWidth="1"/>
    <col min="14858" max="14858" width="12.44140625" style="111" customWidth="1"/>
    <col min="14859" max="14859" width="14.109375" style="111" customWidth="1"/>
    <col min="14860" max="14860" width="9.33203125" style="111" customWidth="1"/>
    <col min="14861" max="14861" width="7.6640625" style="111" customWidth="1"/>
    <col min="14862" max="14862" width="8.109375" style="111" customWidth="1"/>
    <col min="14863" max="14863" width="8.33203125" style="111" customWidth="1"/>
    <col min="14864" max="14865" width="7.6640625" style="111" customWidth="1"/>
    <col min="14866" max="14866" width="10.5546875" style="111" customWidth="1"/>
    <col min="14867" max="14872" width="0" style="111" hidden="1" customWidth="1"/>
    <col min="14873" max="14873" width="12.5546875" style="111" bestFit="1" customWidth="1"/>
    <col min="14874" max="14874" width="20.44140625" style="111" customWidth="1"/>
    <col min="14875" max="14875" width="0" style="111" hidden="1" customWidth="1"/>
    <col min="14876" max="14876" width="11.44140625" style="111"/>
    <col min="14877" max="14877" width="50" style="111" customWidth="1"/>
    <col min="14878" max="15104" width="11.44140625" style="111"/>
    <col min="15105" max="15105" width="13.44140625" style="111" customWidth="1"/>
    <col min="15106" max="15106" width="6.109375" style="111" customWidth="1"/>
    <col min="15107" max="15108" width="0" style="111" hidden="1" customWidth="1"/>
    <col min="15109" max="15109" width="5" style="111" customWidth="1"/>
    <col min="15110" max="15110" width="3.109375" style="111" customWidth="1"/>
    <col min="15111" max="15111" width="10.44140625" style="111" customWidth="1"/>
    <col min="15112" max="15112" width="9.109375" style="111" customWidth="1"/>
    <col min="15113" max="15113" width="10.44140625" style="111" customWidth="1"/>
    <col min="15114" max="15114" width="12.44140625" style="111" customWidth="1"/>
    <col min="15115" max="15115" width="14.109375" style="111" customWidth="1"/>
    <col min="15116" max="15116" width="9.33203125" style="111" customWidth="1"/>
    <col min="15117" max="15117" width="7.6640625" style="111" customWidth="1"/>
    <col min="15118" max="15118" width="8.109375" style="111" customWidth="1"/>
    <col min="15119" max="15119" width="8.33203125" style="111" customWidth="1"/>
    <col min="15120" max="15121" width="7.6640625" style="111" customWidth="1"/>
    <col min="15122" max="15122" width="10.5546875" style="111" customWidth="1"/>
    <col min="15123" max="15128" width="0" style="111" hidden="1" customWidth="1"/>
    <col min="15129" max="15129" width="12.5546875" style="111" bestFit="1" customWidth="1"/>
    <col min="15130" max="15130" width="20.44140625" style="111" customWidth="1"/>
    <col min="15131" max="15131" width="0" style="111" hidden="1" customWidth="1"/>
    <col min="15132" max="15132" width="11.44140625" style="111"/>
    <col min="15133" max="15133" width="50" style="111" customWidth="1"/>
    <col min="15134" max="15360" width="11.44140625" style="111"/>
    <col min="15361" max="15361" width="13.44140625" style="111" customWidth="1"/>
    <col min="15362" max="15362" width="6.109375" style="111" customWidth="1"/>
    <col min="15363" max="15364" width="0" style="111" hidden="1" customWidth="1"/>
    <col min="15365" max="15365" width="5" style="111" customWidth="1"/>
    <col min="15366" max="15366" width="3.109375" style="111" customWidth="1"/>
    <col min="15367" max="15367" width="10.44140625" style="111" customWidth="1"/>
    <col min="15368" max="15368" width="9.109375" style="111" customWidth="1"/>
    <col min="15369" max="15369" width="10.44140625" style="111" customWidth="1"/>
    <col min="15370" max="15370" width="12.44140625" style="111" customWidth="1"/>
    <col min="15371" max="15371" width="14.109375" style="111" customWidth="1"/>
    <col min="15372" max="15372" width="9.33203125" style="111" customWidth="1"/>
    <col min="15373" max="15373" width="7.6640625" style="111" customWidth="1"/>
    <col min="15374" max="15374" width="8.109375" style="111" customWidth="1"/>
    <col min="15375" max="15375" width="8.33203125" style="111" customWidth="1"/>
    <col min="15376" max="15377" width="7.6640625" style="111" customWidth="1"/>
    <col min="15378" max="15378" width="10.5546875" style="111" customWidth="1"/>
    <col min="15379" max="15384" width="0" style="111" hidden="1" customWidth="1"/>
    <col min="15385" max="15385" width="12.5546875" style="111" bestFit="1" customWidth="1"/>
    <col min="15386" max="15386" width="20.44140625" style="111" customWidth="1"/>
    <col min="15387" max="15387" width="0" style="111" hidden="1" customWidth="1"/>
    <col min="15388" max="15388" width="11.44140625" style="111"/>
    <col min="15389" max="15389" width="50" style="111" customWidth="1"/>
    <col min="15390" max="15616" width="11.44140625" style="111"/>
    <col min="15617" max="15617" width="13.44140625" style="111" customWidth="1"/>
    <col min="15618" max="15618" width="6.109375" style="111" customWidth="1"/>
    <col min="15619" max="15620" width="0" style="111" hidden="1" customWidth="1"/>
    <col min="15621" max="15621" width="5" style="111" customWidth="1"/>
    <col min="15622" max="15622" width="3.109375" style="111" customWidth="1"/>
    <col min="15623" max="15623" width="10.44140625" style="111" customWidth="1"/>
    <col min="15624" max="15624" width="9.109375" style="111" customWidth="1"/>
    <col min="15625" max="15625" width="10.44140625" style="111" customWidth="1"/>
    <col min="15626" max="15626" width="12.44140625" style="111" customWidth="1"/>
    <col min="15627" max="15627" width="14.109375" style="111" customWidth="1"/>
    <col min="15628" max="15628" width="9.33203125" style="111" customWidth="1"/>
    <col min="15629" max="15629" width="7.6640625" style="111" customWidth="1"/>
    <col min="15630" max="15630" width="8.109375" style="111" customWidth="1"/>
    <col min="15631" max="15631" width="8.33203125" style="111" customWidth="1"/>
    <col min="15632" max="15633" width="7.6640625" style="111" customWidth="1"/>
    <col min="15634" max="15634" width="10.5546875" style="111" customWidth="1"/>
    <col min="15635" max="15640" width="0" style="111" hidden="1" customWidth="1"/>
    <col min="15641" max="15641" width="12.5546875" style="111" bestFit="1" customWidth="1"/>
    <col min="15642" max="15642" width="20.44140625" style="111" customWidth="1"/>
    <col min="15643" max="15643" width="0" style="111" hidden="1" customWidth="1"/>
    <col min="15644" max="15644" width="11.44140625" style="111"/>
    <col min="15645" max="15645" width="50" style="111" customWidth="1"/>
    <col min="15646" max="15872" width="11.44140625" style="111"/>
    <col min="15873" max="15873" width="13.44140625" style="111" customWidth="1"/>
    <col min="15874" max="15874" width="6.109375" style="111" customWidth="1"/>
    <col min="15875" max="15876" width="0" style="111" hidden="1" customWidth="1"/>
    <col min="15877" max="15877" width="5" style="111" customWidth="1"/>
    <col min="15878" max="15878" width="3.109375" style="111" customWidth="1"/>
    <col min="15879" max="15879" width="10.44140625" style="111" customWidth="1"/>
    <col min="15880" max="15880" width="9.109375" style="111" customWidth="1"/>
    <col min="15881" max="15881" width="10.44140625" style="111" customWidth="1"/>
    <col min="15882" max="15882" width="12.44140625" style="111" customWidth="1"/>
    <col min="15883" max="15883" width="14.109375" style="111" customWidth="1"/>
    <col min="15884" max="15884" width="9.33203125" style="111" customWidth="1"/>
    <col min="15885" max="15885" width="7.6640625" style="111" customWidth="1"/>
    <col min="15886" max="15886" width="8.109375" style="111" customWidth="1"/>
    <col min="15887" max="15887" width="8.33203125" style="111" customWidth="1"/>
    <col min="15888" max="15889" width="7.6640625" style="111" customWidth="1"/>
    <col min="15890" max="15890" width="10.5546875" style="111" customWidth="1"/>
    <col min="15891" max="15896" width="0" style="111" hidden="1" customWidth="1"/>
    <col min="15897" max="15897" width="12.5546875" style="111" bestFit="1" customWidth="1"/>
    <col min="15898" max="15898" width="20.44140625" style="111" customWidth="1"/>
    <col min="15899" max="15899" width="0" style="111" hidden="1" customWidth="1"/>
    <col min="15900" max="15900" width="11.44140625" style="111"/>
    <col min="15901" max="15901" width="50" style="111" customWidth="1"/>
    <col min="15902" max="16128" width="11.44140625" style="111"/>
    <col min="16129" max="16129" width="13.44140625" style="111" customWidth="1"/>
    <col min="16130" max="16130" width="6.109375" style="111" customWidth="1"/>
    <col min="16131" max="16132" width="0" style="111" hidden="1" customWidth="1"/>
    <col min="16133" max="16133" width="5" style="111" customWidth="1"/>
    <col min="16134" max="16134" width="3.109375" style="111" customWidth="1"/>
    <col min="16135" max="16135" width="10.44140625" style="111" customWidth="1"/>
    <col min="16136" max="16136" width="9.109375" style="111" customWidth="1"/>
    <col min="16137" max="16137" width="10.44140625" style="111" customWidth="1"/>
    <col min="16138" max="16138" width="12.44140625" style="111" customWidth="1"/>
    <col min="16139" max="16139" width="14.109375" style="111" customWidth="1"/>
    <col min="16140" max="16140" width="9.33203125" style="111" customWidth="1"/>
    <col min="16141" max="16141" width="7.6640625" style="111" customWidth="1"/>
    <col min="16142" max="16142" width="8.109375" style="111" customWidth="1"/>
    <col min="16143" max="16143" width="8.33203125" style="111" customWidth="1"/>
    <col min="16144" max="16145" width="7.6640625" style="111" customWidth="1"/>
    <col min="16146" max="16146" width="10.5546875" style="111" customWidth="1"/>
    <col min="16147" max="16152" width="0" style="111" hidden="1" customWidth="1"/>
    <col min="16153" max="16153" width="12.5546875" style="111" bestFit="1" customWidth="1"/>
    <col min="16154" max="16154" width="20.44140625" style="111" customWidth="1"/>
    <col min="16155" max="16155" width="0" style="111" hidden="1" customWidth="1"/>
    <col min="16156" max="16156" width="11.44140625" style="111"/>
    <col min="16157" max="16157" width="50" style="111" customWidth="1"/>
    <col min="16158" max="16384" width="11.44140625" style="111"/>
  </cols>
  <sheetData>
    <row r="1" spans="1:44" ht="15.6">
      <c r="A1" s="751"/>
      <c r="B1" s="751"/>
      <c r="C1" s="751"/>
      <c r="D1" s="751"/>
      <c r="E1" s="751"/>
      <c r="F1" s="751"/>
      <c r="G1" s="558"/>
      <c r="H1" s="558"/>
      <c r="I1" s="558"/>
      <c r="J1" s="558"/>
      <c r="K1" s="558"/>
      <c r="L1" s="558"/>
    </row>
    <row r="2" spans="1:44" ht="15.75" customHeight="1">
      <c r="A2" s="513"/>
      <c r="B2" s="751"/>
      <c r="C2" s="751"/>
      <c r="D2" s="751"/>
      <c r="E2" s="751"/>
      <c r="F2" s="751"/>
      <c r="G2" s="558"/>
      <c r="H2" s="558"/>
      <c r="I2" s="558"/>
      <c r="J2" s="752"/>
      <c r="K2" s="752"/>
      <c r="L2" s="752"/>
    </row>
    <row r="3" spans="1:44" ht="15.6">
      <c r="A3" s="513"/>
      <c r="B3" s="751"/>
      <c r="C3" s="751"/>
      <c r="D3" s="751"/>
      <c r="E3" s="751"/>
      <c r="F3" s="751"/>
      <c r="G3" s="513"/>
      <c r="H3" s="513"/>
      <c r="I3" s="513"/>
      <c r="J3" s="513"/>
      <c r="K3" s="513"/>
      <c r="L3" s="513"/>
    </row>
    <row r="4" spans="1:44" ht="17.25" customHeight="1">
      <c r="A4" s="513"/>
      <c r="B4" s="751"/>
      <c r="C4" s="751"/>
      <c r="D4" s="751"/>
      <c r="E4" s="751"/>
      <c r="F4" s="751"/>
      <c r="G4" s="513"/>
      <c r="H4" s="513"/>
      <c r="I4" s="513"/>
      <c r="J4" s="513"/>
      <c r="K4" s="513"/>
      <c r="L4" s="513"/>
    </row>
    <row r="5" spans="1:44" ht="19.5" customHeight="1">
      <c r="A5" s="513"/>
      <c r="B5" s="513"/>
      <c r="C5" s="513"/>
      <c r="D5" s="513"/>
      <c r="E5" s="513"/>
      <c r="F5" s="513"/>
      <c r="G5" s="753"/>
      <c r="H5" s="753"/>
      <c r="I5" s="753"/>
      <c r="J5" s="753"/>
      <c r="K5" s="753"/>
      <c r="L5" s="754"/>
      <c r="M5" s="754"/>
      <c r="N5" s="754"/>
      <c r="O5" s="755"/>
      <c r="P5" s="755"/>
      <c r="Q5" s="755"/>
      <c r="R5" s="755"/>
      <c r="S5" s="755"/>
    </row>
    <row r="6" spans="1:44" ht="14.25" customHeight="1">
      <c r="B6" s="513"/>
      <c r="C6" s="513"/>
      <c r="D6" s="513"/>
      <c r="E6" s="513"/>
      <c r="F6" s="513"/>
      <c r="G6" s="513"/>
      <c r="H6" s="513"/>
      <c r="I6" s="513"/>
      <c r="J6" s="514"/>
      <c r="K6" s="514"/>
      <c r="L6" s="515"/>
      <c r="M6" s="515"/>
      <c r="N6" s="515"/>
      <c r="O6" s="516"/>
      <c r="P6" s="516"/>
      <c r="Q6" s="516"/>
      <c r="R6" s="516"/>
      <c r="S6" s="517"/>
    </row>
    <row r="7" spans="1:44" ht="19.5" customHeight="1" thickBot="1">
      <c r="A7" s="518"/>
      <c r="B7" s="519"/>
      <c r="C7" s="519"/>
      <c r="D7" s="519"/>
      <c r="E7" s="519"/>
      <c r="F7" s="519"/>
      <c r="G7" s="520"/>
      <c r="H7" s="520"/>
      <c r="I7" s="520"/>
      <c r="J7" s="520"/>
      <c r="K7" s="520"/>
      <c r="L7" s="521"/>
      <c r="M7" s="521"/>
      <c r="N7" s="521"/>
      <c r="O7" s="521"/>
      <c r="P7" s="518"/>
      <c r="Q7" s="522"/>
      <c r="R7" s="521"/>
    </row>
    <row r="8" spans="1:44" ht="30.75" customHeight="1" thickBot="1">
      <c r="A8" s="1429"/>
      <c r="B8" s="1430"/>
      <c r="C8" s="1430"/>
      <c r="D8" s="1430"/>
      <c r="E8" s="1430"/>
      <c r="F8" s="1431"/>
      <c r="G8" s="523"/>
      <c r="H8" s="1434"/>
      <c r="I8" s="1435"/>
      <c r="J8" s="1436"/>
      <c r="K8" s="1434"/>
      <c r="L8" s="1436"/>
      <c r="M8" s="1434"/>
      <c r="N8" s="1436"/>
      <c r="O8" s="1437"/>
      <c r="P8" s="1438"/>
      <c r="Q8" s="1437"/>
      <c r="R8" s="1438"/>
    </row>
    <row r="9" spans="1:44" ht="15" customHeight="1" thickBot="1">
      <c r="A9" s="524"/>
      <c r="B9" s="525"/>
      <c r="C9" s="525"/>
      <c r="D9" s="525"/>
      <c r="E9" s="525"/>
      <c r="F9" s="525"/>
      <c r="G9" s="455"/>
      <c r="H9" s="1415"/>
      <c r="I9" s="1424"/>
      <c r="J9" s="1416"/>
      <c r="K9" s="1415"/>
      <c r="L9" s="1416"/>
      <c r="M9" s="1425"/>
      <c r="N9" s="1426"/>
      <c r="O9" s="1432"/>
      <c r="P9" s="1433"/>
      <c r="Q9" s="1422"/>
      <c r="R9" s="1423"/>
      <c r="Z9" s="756"/>
      <c r="AA9" s="757"/>
      <c r="AB9" s="757"/>
      <c r="AC9" s="757"/>
      <c r="AD9" s="757"/>
      <c r="AE9" s="757"/>
      <c r="AF9" s="757"/>
      <c r="AG9" s="757"/>
      <c r="AH9" s="757"/>
      <c r="AI9" s="757"/>
      <c r="AJ9" s="757"/>
      <c r="AK9" s="757"/>
      <c r="AL9" s="757"/>
      <c r="AM9" s="757"/>
      <c r="AN9" s="757"/>
      <c r="AO9" s="757"/>
      <c r="AP9" s="757"/>
      <c r="AQ9" s="757"/>
      <c r="AR9" s="757"/>
    </row>
    <row r="10" spans="1:44" ht="15.75" customHeight="1" thickBot="1">
      <c r="A10" s="526"/>
      <c r="B10" s="527"/>
      <c r="C10" s="527"/>
      <c r="D10" s="527"/>
      <c r="E10" s="527"/>
      <c r="F10" s="527"/>
      <c r="G10" s="457"/>
      <c r="H10" s="1415"/>
      <c r="I10" s="1424"/>
      <c r="J10" s="1416"/>
      <c r="K10" s="1415"/>
      <c r="L10" s="1416"/>
      <c r="M10" s="1425"/>
      <c r="N10" s="1426"/>
      <c r="O10" s="1425"/>
      <c r="P10" s="1426"/>
      <c r="Q10" s="1427"/>
      <c r="R10" s="1428"/>
      <c r="X10" s="758"/>
      <c r="Y10" s="759"/>
      <c r="Z10" s="757"/>
      <c r="AA10" s="757"/>
      <c r="AB10" s="757"/>
      <c r="AC10" s="757"/>
      <c r="AD10" s="757"/>
      <c r="AE10" s="757"/>
      <c r="AF10" s="757"/>
      <c r="AG10" s="757"/>
      <c r="AH10" s="757"/>
      <c r="AI10" s="757"/>
      <c r="AJ10" s="757"/>
      <c r="AK10" s="757"/>
      <c r="AL10" s="757"/>
      <c r="AM10" s="757"/>
      <c r="AN10" s="757"/>
      <c r="AO10" s="757"/>
      <c r="AP10" s="757"/>
      <c r="AQ10" s="757"/>
      <c r="AR10" s="757"/>
    </row>
    <row r="11" spans="1:44" ht="25.5" customHeight="1" thickBot="1">
      <c r="A11" s="518"/>
      <c r="B11" s="528"/>
      <c r="C11" s="528"/>
      <c r="D11" s="528"/>
      <c r="E11" s="528"/>
      <c r="F11" s="528"/>
      <c r="G11" s="395"/>
      <c r="H11" s="395"/>
      <c r="I11" s="395"/>
      <c r="J11" s="396"/>
      <c r="K11" s="529"/>
      <c r="L11" s="529"/>
      <c r="M11" s="396"/>
      <c r="N11" s="396"/>
      <c r="O11" s="396"/>
      <c r="P11" s="397"/>
      <c r="Q11" s="398"/>
      <c r="R11" s="395"/>
      <c r="Z11" s="760"/>
      <c r="AA11" s="757"/>
      <c r="AB11" s="757"/>
      <c r="AC11" s="756"/>
      <c r="AD11" s="757"/>
      <c r="AE11" s="757"/>
      <c r="AF11" s="757"/>
      <c r="AG11" s="757"/>
      <c r="AH11" s="757"/>
      <c r="AI11" s="757"/>
      <c r="AJ11" s="757"/>
      <c r="AK11" s="757"/>
      <c r="AL11" s="757"/>
      <c r="AM11" s="757"/>
      <c r="AN11" s="757"/>
      <c r="AO11" s="757"/>
      <c r="AP11" s="757"/>
      <c r="AQ11" s="757"/>
      <c r="AR11" s="757"/>
    </row>
    <row r="12" spans="1:44" ht="34.5" customHeight="1" thickBot="1">
      <c r="A12" s="1451"/>
      <c r="B12" s="1452"/>
      <c r="C12" s="1452"/>
      <c r="D12" s="1452"/>
      <c r="E12" s="1452"/>
      <c r="F12" s="1453"/>
      <c r="G12" s="1442"/>
      <c r="H12" s="1442"/>
      <c r="I12" s="1458"/>
      <c r="J12" s="1459"/>
      <c r="K12" s="530"/>
      <c r="L12" s="1460"/>
      <c r="M12" s="1461"/>
      <c r="N12" s="1461"/>
      <c r="O12" s="1462"/>
      <c r="P12" s="1442"/>
      <c r="Q12" s="1442"/>
      <c r="R12" s="1442"/>
      <c r="Z12" s="1444"/>
      <c r="AA12" s="1444"/>
      <c r="AB12" s="1444"/>
      <c r="AC12" s="1444"/>
      <c r="AD12" s="757"/>
      <c r="AE12" s="761"/>
      <c r="AF12" s="761"/>
      <c r="AG12" s="757"/>
      <c r="AH12" s="757"/>
      <c r="AI12" s="757"/>
      <c r="AJ12" s="757"/>
      <c r="AK12" s="757"/>
      <c r="AL12" s="757"/>
      <c r="AM12" s="757"/>
      <c r="AN12" s="757"/>
      <c r="AO12" s="757"/>
      <c r="AP12" s="757"/>
      <c r="AQ12" s="757"/>
      <c r="AR12" s="757"/>
    </row>
    <row r="13" spans="1:44" ht="20.25" customHeight="1" thickBot="1">
      <c r="A13" s="1454"/>
      <c r="B13" s="1455"/>
      <c r="C13" s="1455"/>
      <c r="D13" s="1455"/>
      <c r="E13" s="1455"/>
      <c r="F13" s="1456"/>
      <c r="G13" s="1457"/>
      <c r="H13" s="1457"/>
      <c r="I13" s="531"/>
      <c r="J13" s="532"/>
      <c r="K13" s="533"/>
      <c r="L13" s="534"/>
      <c r="M13" s="535"/>
      <c r="N13" s="535"/>
      <c r="O13" s="535"/>
      <c r="P13" s="1457"/>
      <c r="Q13" s="1443"/>
      <c r="R13" s="1443"/>
      <c r="Y13" s="757"/>
      <c r="Z13" s="1445"/>
      <c r="AA13" s="757"/>
      <c r="AB13" s="757"/>
      <c r="AC13" s="756"/>
      <c r="AD13" s="757"/>
      <c r="AE13" s="757"/>
      <c r="AF13" s="757"/>
      <c r="AG13" s="757"/>
      <c r="AH13" s="757"/>
      <c r="AI13" s="757"/>
      <c r="AJ13" s="757"/>
      <c r="AK13" s="757"/>
      <c r="AL13" s="757"/>
      <c r="AM13" s="757"/>
      <c r="AN13" s="757"/>
      <c r="AO13" s="757"/>
      <c r="AP13" s="757"/>
      <c r="AQ13" s="757"/>
      <c r="AR13" s="757"/>
    </row>
    <row r="14" spans="1:44" ht="15" customHeight="1" thickBot="1">
      <c r="A14" s="1448"/>
      <c r="B14" s="1449"/>
      <c r="C14" s="1449"/>
      <c r="D14" s="1449"/>
      <c r="E14" s="1449"/>
      <c r="F14" s="1450"/>
      <c r="G14" s="459"/>
      <c r="H14" s="536"/>
      <c r="I14" s="536"/>
      <c r="J14" s="462"/>
      <c r="K14" s="458"/>
      <c r="L14" s="462"/>
      <c r="M14" s="460"/>
      <c r="N14" s="460"/>
      <c r="O14" s="460"/>
      <c r="P14" s="461"/>
      <c r="Q14" s="461"/>
      <c r="R14" s="886"/>
      <c r="T14" s="762"/>
      <c r="Y14" s="757"/>
      <c r="Z14" s="1446"/>
      <c r="AA14" s="757"/>
      <c r="AB14" s="757"/>
      <c r="AC14" s="756"/>
      <c r="AD14" s="757"/>
      <c r="AE14" s="757"/>
      <c r="AF14" s="757"/>
      <c r="AG14" s="757"/>
      <c r="AH14" s="757"/>
      <c r="AI14" s="757"/>
      <c r="AJ14" s="757"/>
      <c r="AK14" s="757"/>
      <c r="AL14" s="757"/>
      <c r="AM14" s="757"/>
      <c r="AN14" s="757"/>
      <c r="AO14" s="757"/>
      <c r="AP14" s="757"/>
      <c r="AQ14" s="757"/>
      <c r="AR14" s="757"/>
    </row>
    <row r="15" spans="1:44" ht="17.25" customHeight="1" thickBot="1">
      <c r="A15" s="1390"/>
      <c r="B15" s="1391"/>
      <c r="C15" s="1391"/>
      <c r="D15" s="1391"/>
      <c r="E15" s="1391"/>
      <c r="F15" s="1392"/>
      <c r="G15" s="457"/>
      <c r="H15" s="457"/>
      <c r="I15" s="975"/>
      <c r="J15" s="462"/>
      <c r="K15" s="458"/>
      <c r="L15" s="462"/>
      <c r="M15" s="458"/>
      <c r="N15" s="458"/>
      <c r="O15" s="458"/>
      <c r="P15" s="457"/>
      <c r="Q15" s="457"/>
      <c r="R15" s="463"/>
      <c r="T15" s="762"/>
      <c r="Y15" s="757"/>
      <c r="Z15" s="1447"/>
      <c r="AA15" s="1447"/>
      <c r="AB15" s="1447"/>
      <c r="AC15" s="1447"/>
      <c r="AD15" s="763"/>
      <c r="AE15" s="757"/>
      <c r="AF15" s="757"/>
      <c r="AG15" s="757"/>
      <c r="AH15" s="757"/>
      <c r="AI15" s="757"/>
      <c r="AJ15" s="757"/>
      <c r="AK15" s="757"/>
      <c r="AL15" s="757"/>
      <c r="AM15" s="757"/>
      <c r="AN15" s="757"/>
      <c r="AO15" s="757"/>
      <c r="AP15" s="757"/>
      <c r="AQ15" s="757"/>
      <c r="AR15" s="757"/>
    </row>
    <row r="16" spans="1:44" ht="15.75" customHeight="1" thickBot="1">
      <c r="A16" s="1448"/>
      <c r="B16" s="1449"/>
      <c r="C16" s="1449"/>
      <c r="D16" s="1449"/>
      <c r="E16" s="1449"/>
      <c r="F16" s="1450"/>
      <c r="G16" s="459"/>
      <c r="H16" s="457"/>
      <c r="I16" s="536"/>
      <c r="J16" s="462"/>
      <c r="K16" s="456"/>
      <c r="L16" s="994"/>
      <c r="M16" s="456"/>
      <c r="N16" s="456"/>
      <c r="O16" s="456"/>
      <c r="P16" s="459"/>
      <c r="Q16" s="459"/>
      <c r="R16" s="464"/>
      <c r="T16" s="762"/>
      <c r="Y16" s="760"/>
      <c r="Z16" s="764"/>
      <c r="AA16" s="757"/>
      <c r="AB16" s="757"/>
      <c r="AC16" s="757"/>
      <c r="AD16" s="757"/>
      <c r="AE16" s="757"/>
      <c r="AF16" s="757"/>
      <c r="AG16" s="757"/>
      <c r="AH16" s="757"/>
      <c r="AI16" s="757"/>
      <c r="AJ16" s="757"/>
      <c r="AK16" s="757"/>
      <c r="AL16" s="757"/>
      <c r="AM16" s="757"/>
      <c r="AN16" s="757"/>
      <c r="AO16" s="757"/>
      <c r="AP16" s="757"/>
      <c r="AQ16" s="757"/>
      <c r="AR16" s="757"/>
    </row>
    <row r="17" spans="1:44" ht="17.25" customHeight="1" thickBot="1">
      <c r="A17" s="1390"/>
      <c r="B17" s="1391"/>
      <c r="C17" s="1391"/>
      <c r="D17" s="1391"/>
      <c r="E17" s="1391"/>
      <c r="F17" s="1392"/>
      <c r="G17" s="457"/>
      <c r="H17" s="457"/>
      <c r="I17" s="975"/>
      <c r="J17" s="462"/>
      <c r="K17" s="458"/>
      <c r="L17" s="462"/>
      <c r="M17" s="458"/>
      <c r="N17" s="458"/>
      <c r="O17" s="458"/>
      <c r="P17" s="457"/>
      <c r="Q17" s="457"/>
      <c r="R17" s="463"/>
      <c r="T17" s="765"/>
      <c r="U17" s="757"/>
      <c r="V17" s="757"/>
      <c r="W17" s="757"/>
      <c r="X17" s="757"/>
      <c r="Y17" s="757"/>
      <c r="Z17" s="760"/>
      <c r="AA17" s="757"/>
      <c r="AB17" s="766"/>
      <c r="AC17" s="767"/>
      <c r="AD17" s="757"/>
      <c r="AE17" s="757"/>
      <c r="AF17" s="757"/>
      <c r="AG17" s="757"/>
      <c r="AH17" s="757"/>
      <c r="AI17" s="757"/>
      <c r="AJ17" s="757"/>
      <c r="AK17" s="757"/>
      <c r="AL17" s="757"/>
      <c r="AM17" s="757"/>
      <c r="AN17" s="757"/>
      <c r="AO17" s="757"/>
      <c r="AP17" s="757"/>
      <c r="AQ17" s="757"/>
      <c r="AR17" s="757"/>
    </row>
    <row r="18" spans="1:44" ht="17.25" customHeight="1" thickBot="1">
      <c r="A18" s="981"/>
      <c r="B18" s="982"/>
      <c r="C18" s="982"/>
      <c r="D18" s="982"/>
      <c r="E18" s="982"/>
      <c r="F18" s="983"/>
      <c r="G18" s="459"/>
      <c r="H18" s="457"/>
      <c r="I18" s="536"/>
      <c r="J18" s="626"/>
      <c r="K18" s="627"/>
      <c r="L18" s="626"/>
      <c r="M18" s="628"/>
      <c r="N18" s="628"/>
      <c r="O18" s="628"/>
      <c r="P18" s="459"/>
      <c r="Q18" s="459"/>
      <c r="R18" s="464"/>
      <c r="T18" s="765"/>
      <c r="U18" s="757"/>
      <c r="V18" s="757"/>
      <c r="W18" s="757"/>
      <c r="X18" s="757"/>
      <c r="Y18" s="757"/>
      <c r="Z18" s="760"/>
      <c r="AA18" s="757"/>
      <c r="AB18" s="766"/>
      <c r="AC18" s="767"/>
      <c r="AD18" s="757"/>
      <c r="AE18" s="757"/>
      <c r="AF18" s="757"/>
      <c r="AG18" s="757"/>
      <c r="AH18" s="757"/>
      <c r="AI18" s="757"/>
      <c r="AJ18" s="757"/>
      <c r="AK18" s="757"/>
      <c r="AL18" s="757"/>
      <c r="AM18" s="757"/>
      <c r="AN18" s="757"/>
      <c r="AO18" s="757"/>
      <c r="AP18" s="757"/>
      <c r="AQ18" s="757"/>
      <c r="AR18" s="757"/>
    </row>
    <row r="19" spans="1:44" ht="15" customHeight="1" thickBot="1">
      <c r="A19" s="1390"/>
      <c r="B19" s="1391"/>
      <c r="C19" s="1391"/>
      <c r="D19" s="1391"/>
      <c r="E19" s="1391"/>
      <c r="F19" s="1392"/>
      <c r="G19" s="457"/>
      <c r="H19" s="457"/>
      <c r="I19" s="975"/>
      <c r="J19" s="462"/>
      <c r="K19" s="458"/>
      <c r="L19" s="462"/>
      <c r="M19" s="458"/>
      <c r="N19" s="458"/>
      <c r="O19" s="458"/>
      <c r="P19" s="457"/>
      <c r="Q19" s="457"/>
      <c r="R19" s="465"/>
      <c r="T19" s="765"/>
      <c r="U19" s="757"/>
      <c r="V19" s="757"/>
      <c r="W19" s="757"/>
      <c r="X19" s="757"/>
      <c r="Y19" s="757"/>
      <c r="Z19" s="767"/>
      <c r="AA19" s="757"/>
      <c r="AB19" s="757"/>
      <c r="AC19" s="757"/>
      <c r="AD19" s="757"/>
      <c r="AE19" s="763"/>
      <c r="AF19" s="757"/>
      <c r="AG19" s="757"/>
      <c r="AH19" s="757"/>
      <c r="AI19" s="763"/>
      <c r="AJ19" s="757"/>
      <c r="AK19" s="757"/>
      <c r="AL19" s="757"/>
      <c r="AM19" s="757"/>
      <c r="AN19" s="757"/>
      <c r="AO19" s="757"/>
      <c r="AP19" s="757"/>
      <c r="AQ19" s="757"/>
      <c r="AR19" s="757"/>
    </row>
    <row r="20" spans="1:44" ht="15" customHeight="1" thickBot="1">
      <c r="A20" s="1390"/>
      <c r="B20" s="1391"/>
      <c r="C20" s="1391"/>
      <c r="D20" s="1391"/>
      <c r="E20" s="1391"/>
      <c r="F20" s="1392"/>
      <c r="G20" s="457"/>
      <c r="H20" s="457"/>
      <c r="I20" s="975"/>
      <c r="J20" s="462"/>
      <c r="K20" s="458"/>
      <c r="L20" s="462"/>
      <c r="M20" s="458"/>
      <c r="N20" s="458"/>
      <c r="O20" s="458"/>
      <c r="P20" s="457"/>
      <c r="Q20" s="457"/>
      <c r="R20" s="465"/>
      <c r="T20" s="768"/>
      <c r="U20" s="1469"/>
      <c r="V20" s="1469"/>
      <c r="W20" s="757"/>
      <c r="X20" s="757"/>
      <c r="Y20" s="767"/>
      <c r="Z20" s="763"/>
      <c r="AA20" s="757"/>
      <c r="AB20" s="763"/>
      <c r="AC20" s="756"/>
      <c r="AD20" s="757"/>
      <c r="AE20" s="757"/>
      <c r="AF20" s="757"/>
      <c r="AG20" s="757"/>
      <c r="AH20" s="757"/>
      <c r="AI20" s="757"/>
      <c r="AJ20" s="757"/>
      <c r="AK20" s="757"/>
      <c r="AL20" s="757"/>
      <c r="AM20" s="757"/>
      <c r="AN20" s="757"/>
      <c r="AO20" s="757"/>
      <c r="AP20" s="757"/>
      <c r="AQ20" s="757"/>
      <c r="AR20" s="757"/>
    </row>
    <row r="21" spans="1:44" ht="15.75" customHeight="1" thickBot="1">
      <c r="A21" s="1390"/>
      <c r="B21" s="1391"/>
      <c r="C21" s="1391"/>
      <c r="D21" s="1391"/>
      <c r="E21" s="1391"/>
      <c r="F21" s="1392"/>
      <c r="G21" s="457"/>
      <c r="H21" s="457"/>
      <c r="I21" s="975"/>
      <c r="J21" s="462"/>
      <c r="K21" s="458"/>
      <c r="L21" s="462"/>
      <c r="M21" s="458"/>
      <c r="N21" s="458"/>
      <c r="O21" s="458"/>
      <c r="P21" s="457"/>
      <c r="Q21" s="457"/>
      <c r="R21" s="463"/>
      <c r="T21" s="765"/>
      <c r="U21" s="757"/>
      <c r="V21" s="757"/>
      <c r="W21" s="757"/>
      <c r="X21" s="757"/>
      <c r="Y21" s="757"/>
      <c r="Z21" s="757"/>
      <c r="AA21" s="757"/>
      <c r="AB21" s="757"/>
      <c r="AC21" s="757"/>
      <c r="AD21" s="763"/>
      <c r="AE21" s="757"/>
      <c r="AF21" s="769"/>
      <c r="AG21" s="757"/>
      <c r="AH21" s="757"/>
      <c r="AI21" s="757"/>
      <c r="AJ21" s="757"/>
      <c r="AK21" s="757"/>
      <c r="AL21" s="757"/>
      <c r="AM21" s="757"/>
      <c r="AN21" s="757"/>
      <c r="AO21" s="757"/>
      <c r="AP21" s="757"/>
      <c r="AQ21" s="757"/>
      <c r="AR21" s="757"/>
    </row>
    <row r="22" spans="1:44" ht="15" customHeight="1" thickBot="1">
      <c r="A22" s="1390"/>
      <c r="B22" s="1391"/>
      <c r="C22" s="1391"/>
      <c r="D22" s="1391"/>
      <c r="E22" s="1391"/>
      <c r="F22" s="1392"/>
      <c r="G22" s="457"/>
      <c r="H22" s="457"/>
      <c r="I22" s="975"/>
      <c r="J22" s="462"/>
      <c r="K22" s="458"/>
      <c r="L22" s="462"/>
      <c r="M22" s="458"/>
      <c r="N22" s="458"/>
      <c r="O22" s="458"/>
      <c r="P22" s="457"/>
      <c r="Q22" s="457"/>
      <c r="R22" s="463"/>
      <c r="T22" s="765"/>
      <c r="U22" s="990"/>
      <c r="V22" s="990"/>
      <c r="W22" s="990"/>
      <c r="X22" s="757"/>
      <c r="Y22" s="757"/>
      <c r="Z22" s="757"/>
      <c r="AA22" s="757"/>
      <c r="AB22" s="763"/>
      <c r="AC22" s="757"/>
      <c r="AD22" s="770"/>
      <c r="AE22" s="763"/>
      <c r="AF22" s="757"/>
      <c r="AG22" s="757"/>
      <c r="AH22" s="757"/>
      <c r="AI22" s="757"/>
      <c r="AJ22" s="757"/>
      <c r="AK22" s="757"/>
      <c r="AL22" s="757"/>
      <c r="AM22" s="757"/>
      <c r="AN22" s="757"/>
      <c r="AO22" s="757"/>
      <c r="AP22" s="757"/>
      <c r="AQ22" s="757"/>
      <c r="AR22" s="757"/>
    </row>
    <row r="23" spans="1:44" ht="23.25" customHeight="1" thickBot="1">
      <c r="A23" s="1470"/>
      <c r="B23" s="1471"/>
      <c r="C23" s="1471"/>
      <c r="D23" s="1471"/>
      <c r="E23" s="1471"/>
      <c r="F23" s="1472"/>
      <c r="G23" s="466"/>
      <c r="H23" s="537"/>
      <c r="I23" s="538"/>
      <c r="J23" s="467"/>
      <c r="K23" s="468"/>
      <c r="L23" s="467"/>
      <c r="M23" s="468"/>
      <c r="N23" s="468"/>
      <c r="O23" s="468"/>
      <c r="P23" s="466"/>
      <c r="Q23" s="469"/>
      <c r="R23" s="539"/>
      <c r="T23" s="546"/>
      <c r="U23" s="990"/>
      <c r="V23" s="990"/>
      <c r="W23" s="990"/>
      <c r="X23" s="837"/>
      <c r="Y23" s="771"/>
      <c r="Z23" s="771"/>
      <c r="AA23" s="772"/>
      <c r="AB23" s="757"/>
      <c r="AC23" s="763"/>
      <c r="AD23" s="757"/>
      <c r="AE23" s="763"/>
      <c r="AF23" s="757"/>
      <c r="AG23" s="757"/>
      <c r="AH23" s="757"/>
      <c r="AI23" s="757"/>
      <c r="AJ23" s="757"/>
      <c r="AK23" s="757"/>
      <c r="AL23" s="757"/>
      <c r="AM23" s="757"/>
      <c r="AN23" s="757"/>
      <c r="AO23" s="757"/>
      <c r="AP23" s="757"/>
      <c r="AQ23" s="757"/>
      <c r="AR23" s="757"/>
    </row>
    <row r="24" spans="1:44" ht="18.75" customHeight="1" thickBot="1">
      <c r="A24" s="540"/>
      <c r="B24" s="541"/>
      <c r="C24" s="541"/>
      <c r="D24" s="541"/>
      <c r="E24" s="541"/>
      <c r="F24" s="541"/>
      <c r="G24" s="542"/>
      <c r="H24" s="542"/>
      <c r="I24" s="542"/>
      <c r="J24" s="543"/>
      <c r="K24" s="543"/>
      <c r="L24" s="543"/>
      <c r="M24" s="544"/>
      <c r="N24" s="544"/>
      <c r="O24" s="543"/>
      <c r="P24" s="542"/>
      <c r="Q24" s="545"/>
      <c r="R24" s="546"/>
      <c r="S24" s="547"/>
      <c r="T24" s="546"/>
      <c r="U24" s="1473"/>
      <c r="V24" s="1473"/>
      <c r="W24" s="1473"/>
      <c r="X24" s="1473"/>
      <c r="Y24" s="757"/>
      <c r="Z24" s="792"/>
      <c r="AA24" s="757"/>
      <c r="AB24" s="756"/>
      <c r="AC24" s="757"/>
      <c r="AD24" s="763"/>
      <c r="AE24" s="1439"/>
      <c r="AF24" s="1439"/>
      <c r="AG24" s="1439"/>
      <c r="AH24" s="1439"/>
      <c r="AI24" s="1439"/>
      <c r="AJ24" s="1439"/>
      <c r="AK24" s="1439"/>
      <c r="AL24" s="1439"/>
      <c r="AM24" s="1439"/>
      <c r="AN24" s="1439"/>
      <c r="AO24" s="1439"/>
      <c r="AP24" s="1439"/>
      <c r="AQ24" s="1439"/>
      <c r="AR24" s="1439"/>
    </row>
    <row r="25" spans="1:44" ht="28.5" customHeight="1" thickBot="1">
      <c r="A25" s="1465"/>
      <c r="B25" s="1466"/>
      <c r="C25" s="1440"/>
      <c r="D25" s="1441"/>
      <c r="E25" s="1408"/>
      <c r="F25" s="1409"/>
      <c r="G25" s="1410"/>
      <c r="H25" s="1411"/>
      <c r="I25" s="1411"/>
      <c r="J25" s="1411"/>
      <c r="K25" s="1412"/>
      <c r="L25" s="1408"/>
      <c r="M25" s="1413"/>
      <c r="N25" s="1413"/>
      <c r="O25" s="1413"/>
      <c r="P25" s="1409"/>
      <c r="Q25" s="1467"/>
      <c r="R25" s="1468"/>
      <c r="S25" s="547"/>
      <c r="T25" s="546"/>
      <c r="U25" s="1473"/>
      <c r="V25" s="1473"/>
      <c r="W25" s="1473"/>
      <c r="X25" s="1473"/>
      <c r="Y25" s="757"/>
      <c r="Z25" s="756"/>
      <c r="AA25" s="757"/>
      <c r="AB25" s="767"/>
      <c r="AC25" s="757"/>
      <c r="AD25" s="763"/>
      <c r="AE25" s="766"/>
      <c r="AF25" s="757"/>
      <c r="AG25" s="757"/>
      <c r="AH25" s="757"/>
      <c r="AI25" s="757"/>
      <c r="AJ25" s="757"/>
      <c r="AK25" s="757"/>
      <c r="AL25" s="757"/>
      <c r="AM25" s="757"/>
      <c r="AN25" s="757"/>
      <c r="AO25" s="757"/>
      <c r="AP25" s="757"/>
      <c r="AQ25" s="757"/>
      <c r="AR25" s="757"/>
    </row>
    <row r="26" spans="1:44" ht="14.25" customHeight="1" thickBot="1">
      <c r="A26" s="1401"/>
      <c r="B26" s="1402"/>
      <c r="C26" s="978"/>
      <c r="D26" s="979"/>
      <c r="E26" s="1403"/>
      <c r="F26" s="1404"/>
      <c r="G26" s="1405"/>
      <c r="H26" s="1406"/>
      <c r="I26" s="1406"/>
      <c r="J26" s="1406"/>
      <c r="K26" s="1407"/>
      <c r="L26" s="1403"/>
      <c r="M26" s="1419"/>
      <c r="N26" s="1419"/>
      <c r="O26" s="1419"/>
      <c r="P26" s="1404"/>
      <c r="Q26" s="1474"/>
      <c r="R26" s="1475"/>
      <c r="S26" s="547"/>
      <c r="T26" s="546"/>
      <c r="U26" s="1473"/>
      <c r="V26" s="1473"/>
      <c r="W26" s="1473"/>
      <c r="X26" s="1473"/>
      <c r="Y26" s="756"/>
      <c r="Z26" s="757"/>
      <c r="AA26" s="757"/>
      <c r="AB26" s="756"/>
      <c r="AC26" s="769"/>
      <c r="AD26" s="773"/>
      <c r="AE26" s="774"/>
      <c r="AF26" s="773"/>
      <c r="AG26" s="773"/>
      <c r="AH26" s="549"/>
      <c r="AI26" s="549"/>
      <c r="AJ26" s="549"/>
      <c r="AK26" s="549"/>
      <c r="AL26" s="549"/>
      <c r="AM26" s="757"/>
      <c r="AN26" s="757"/>
      <c r="AO26" s="757"/>
      <c r="AP26" s="757"/>
      <c r="AQ26" s="757"/>
      <c r="AR26" s="757"/>
    </row>
    <row r="27" spans="1:44" ht="14.25" customHeight="1" thickBot="1">
      <c r="A27" s="1401"/>
      <c r="B27" s="1402"/>
      <c r="C27" s="978"/>
      <c r="D27" s="979"/>
      <c r="E27" s="1403"/>
      <c r="F27" s="1404"/>
      <c r="G27" s="1405"/>
      <c r="H27" s="1406"/>
      <c r="I27" s="1406"/>
      <c r="J27" s="1406"/>
      <c r="K27" s="1407"/>
      <c r="L27" s="1476"/>
      <c r="M27" s="1477"/>
      <c r="N27" s="1477"/>
      <c r="O27" s="1477"/>
      <c r="P27" s="1478"/>
      <c r="Q27" s="1463"/>
      <c r="R27" s="1464"/>
      <c r="S27" s="547"/>
      <c r="T27" s="546"/>
      <c r="U27" s="1473"/>
      <c r="V27" s="1473"/>
      <c r="W27" s="1473"/>
      <c r="X27" s="1473"/>
      <c r="Y27" s="757"/>
      <c r="Z27" s="775"/>
      <c r="AA27" s="757"/>
      <c r="AB27" s="1418"/>
      <c r="AC27" s="1418"/>
      <c r="AD27" s="1418"/>
      <c r="AE27" s="1418"/>
      <c r="AF27" s="1418"/>
      <c r="AG27" s="1418"/>
      <c r="AH27" s="1418"/>
      <c r="AI27" s="1418"/>
      <c r="AJ27" s="1418"/>
      <c r="AK27" s="549"/>
      <c r="AL27" s="549"/>
      <c r="AM27" s="757"/>
      <c r="AN27" s="757"/>
      <c r="AO27" s="757"/>
      <c r="AP27" s="757"/>
      <c r="AQ27" s="757"/>
      <c r="AR27" s="757"/>
    </row>
    <row r="28" spans="1:44" ht="18.75" customHeight="1" thickBot="1">
      <c r="A28" s="1401"/>
      <c r="B28" s="1402"/>
      <c r="C28" s="978"/>
      <c r="D28" s="979"/>
      <c r="E28" s="1403"/>
      <c r="F28" s="1404"/>
      <c r="G28" s="1405"/>
      <c r="H28" s="1406"/>
      <c r="I28" s="1406"/>
      <c r="J28" s="1406"/>
      <c r="K28" s="1407"/>
      <c r="L28" s="1403"/>
      <c r="M28" s="1419"/>
      <c r="N28" s="1419"/>
      <c r="O28" s="1419"/>
      <c r="P28" s="1404"/>
      <c r="Q28" s="1420"/>
      <c r="R28" s="1421"/>
      <c r="S28" s="547"/>
      <c r="T28" s="546"/>
      <c r="U28" s="977"/>
      <c r="V28" s="977"/>
      <c r="W28" s="977"/>
      <c r="X28" s="977"/>
      <c r="Y28" s="757"/>
      <c r="Z28" s="775"/>
      <c r="AA28" s="757"/>
      <c r="AB28" s="980"/>
      <c r="AC28" s="980"/>
      <c r="AD28" s="980"/>
      <c r="AE28" s="980"/>
      <c r="AF28" s="980"/>
      <c r="AG28" s="980"/>
      <c r="AH28" s="980"/>
      <c r="AI28" s="980"/>
      <c r="AJ28" s="980"/>
      <c r="AK28" s="549"/>
      <c r="AL28" s="549"/>
      <c r="AM28" s="757"/>
      <c r="AN28" s="757"/>
      <c r="AO28" s="757"/>
      <c r="AP28" s="757"/>
      <c r="AQ28" s="757"/>
      <c r="AR28" s="757"/>
    </row>
    <row r="29" spans="1:44" ht="15.75" customHeight="1" thickBot="1">
      <c r="A29" s="972"/>
      <c r="B29" s="973"/>
      <c r="C29" s="978"/>
      <c r="D29" s="979"/>
      <c r="E29" s="1403"/>
      <c r="F29" s="1404"/>
      <c r="G29" s="1405"/>
      <c r="H29" s="1406"/>
      <c r="I29" s="1406"/>
      <c r="J29" s="1406"/>
      <c r="K29" s="1407"/>
      <c r="L29" s="1488"/>
      <c r="M29" s="1489"/>
      <c r="N29" s="1489"/>
      <c r="O29" s="1489"/>
      <c r="P29" s="1490"/>
      <c r="Q29" s="1474"/>
      <c r="R29" s="1475"/>
      <c r="S29" s="548"/>
      <c r="T29" s="548"/>
      <c r="U29" s="776"/>
      <c r="V29" s="977"/>
      <c r="W29" s="977"/>
      <c r="X29" s="977"/>
      <c r="Y29" s="777"/>
      <c r="Z29" s="778"/>
      <c r="AA29" s="757"/>
      <c r="AB29" s="779"/>
      <c r="AC29" s="780"/>
      <c r="AD29" s="1484"/>
      <c r="AE29" s="1485"/>
      <c r="AF29" s="1485"/>
      <c r="AG29" s="1485"/>
      <c r="AH29" s="1485"/>
      <c r="AI29" s="1485"/>
      <c r="AJ29" s="1485"/>
      <c r="AK29" s="1485"/>
      <c r="AL29" s="1485"/>
      <c r="AM29" s="757"/>
      <c r="AN29" s="757"/>
      <c r="AO29" s="757"/>
      <c r="AP29" s="757"/>
      <c r="AQ29" s="757"/>
      <c r="AR29" s="757"/>
    </row>
    <row r="30" spans="1:44" ht="15.75" customHeight="1" thickBot="1">
      <c r="A30" s="1401"/>
      <c r="B30" s="1402"/>
      <c r="C30" s="1486"/>
      <c r="D30" s="1487"/>
      <c r="E30" s="1403"/>
      <c r="F30" s="1404"/>
      <c r="G30" s="1405"/>
      <c r="H30" s="1406"/>
      <c r="I30" s="1406"/>
      <c r="J30" s="1406"/>
      <c r="K30" s="1407"/>
      <c r="L30" s="1488"/>
      <c r="M30" s="1489"/>
      <c r="N30" s="1489"/>
      <c r="O30" s="1489"/>
      <c r="P30" s="1489"/>
      <c r="Q30" s="1474"/>
      <c r="R30" s="1475"/>
      <c r="S30" s="549"/>
      <c r="T30" s="546"/>
      <c r="U30" s="549"/>
      <c r="V30" s="977"/>
      <c r="W30" s="549"/>
      <c r="X30" s="781"/>
      <c r="Y30" s="782"/>
      <c r="Z30" s="766"/>
      <c r="AA30" s="757"/>
      <c r="AB30" s="783"/>
      <c r="AC30" s="784"/>
      <c r="AD30" s="757"/>
      <c r="AE30" s="783"/>
      <c r="AF30" s="757"/>
      <c r="AG30" s="757"/>
      <c r="AH30" s="763"/>
      <c r="AI30" s="757"/>
      <c r="AJ30" s="980"/>
      <c r="AK30" s="980"/>
      <c r="AL30" s="980"/>
      <c r="AM30" s="980"/>
      <c r="AN30" s="757"/>
      <c r="AO30" s="757"/>
      <c r="AP30" s="757"/>
      <c r="AQ30" s="757"/>
      <c r="AR30" s="757"/>
    </row>
    <row r="31" spans="1:44" ht="27" customHeight="1">
      <c r="A31" s="550"/>
      <c r="B31" s="550"/>
      <c r="C31" s="551"/>
      <c r="D31" s="551"/>
      <c r="E31" s="552"/>
      <c r="F31" s="552"/>
      <c r="G31" s="553"/>
      <c r="H31" s="553"/>
      <c r="I31" s="553"/>
      <c r="J31" s="553"/>
      <c r="K31" s="553"/>
      <c r="L31" s="552"/>
      <c r="M31" s="552"/>
      <c r="N31" s="552"/>
      <c r="O31" s="552"/>
      <c r="P31" s="552"/>
      <c r="Q31" s="554"/>
      <c r="R31" s="554"/>
      <c r="S31" s="549"/>
      <c r="T31" s="546"/>
      <c r="U31" s="549"/>
      <c r="V31" s="977"/>
      <c r="W31" s="549"/>
      <c r="X31" s="781"/>
      <c r="Y31" s="782"/>
      <c r="Z31" s="756"/>
      <c r="AA31" s="757"/>
      <c r="AB31" s="783"/>
      <c r="AC31" s="784"/>
      <c r="AD31" s="757"/>
      <c r="AE31" s="783"/>
      <c r="AF31" s="757"/>
      <c r="AG31" s="757"/>
      <c r="AH31" s="763"/>
      <c r="AI31" s="757"/>
      <c r="AJ31" s="980"/>
      <c r="AK31" s="980"/>
      <c r="AL31" s="980"/>
      <c r="AM31" s="980"/>
      <c r="AN31" s="757"/>
      <c r="AO31" s="757"/>
      <c r="AP31" s="757"/>
      <c r="AQ31" s="757"/>
      <c r="AR31" s="757"/>
    </row>
    <row r="32" spans="1:44" ht="27" customHeight="1">
      <c r="A32" s="550"/>
      <c r="B32" s="550"/>
      <c r="C32" s="551"/>
      <c r="D32" s="551"/>
      <c r="E32" s="552"/>
      <c r="F32" s="552"/>
      <c r="G32" s="553"/>
      <c r="H32" s="553"/>
      <c r="I32" s="553"/>
      <c r="J32" s="553"/>
      <c r="K32" s="553"/>
      <c r="L32" s="552"/>
      <c r="M32" s="552"/>
      <c r="N32" s="552"/>
      <c r="O32" s="552"/>
      <c r="P32" s="552"/>
      <c r="Q32" s="554"/>
      <c r="R32" s="554"/>
      <c r="S32" s="549"/>
      <c r="T32" s="546"/>
      <c r="U32" s="549"/>
      <c r="V32" s="977"/>
      <c r="W32" s="549"/>
      <c r="X32" s="781"/>
      <c r="Y32" s="782"/>
      <c r="Z32" s="756"/>
      <c r="AA32" s="757"/>
      <c r="AB32" s="783"/>
      <c r="AC32" s="784"/>
      <c r="AD32" s="757"/>
      <c r="AE32" s="783"/>
      <c r="AF32" s="757"/>
      <c r="AG32" s="757"/>
      <c r="AH32" s="763"/>
      <c r="AI32" s="757"/>
      <c r="AJ32" s="980"/>
      <c r="AK32" s="980"/>
      <c r="AL32" s="980"/>
      <c r="AM32" s="980"/>
      <c r="AN32" s="757"/>
      <c r="AO32" s="757"/>
      <c r="AP32" s="757"/>
      <c r="AQ32" s="757"/>
      <c r="AR32" s="757"/>
    </row>
    <row r="33" spans="1:44" ht="27" customHeight="1">
      <c r="A33" s="550"/>
      <c r="B33" s="550"/>
      <c r="C33" s="551"/>
      <c r="D33" s="551"/>
      <c r="E33" s="552"/>
      <c r="F33" s="552"/>
      <c r="G33" s="553"/>
      <c r="H33" s="553"/>
      <c r="I33" s="553"/>
      <c r="J33" s="553"/>
      <c r="K33" s="553"/>
      <c r="L33" s="552"/>
      <c r="M33" s="552"/>
      <c r="N33" s="552"/>
      <c r="O33" s="552"/>
      <c r="P33" s="552"/>
      <c r="Q33" s="554"/>
      <c r="R33" s="554"/>
      <c r="S33" s="549"/>
      <c r="T33" s="546"/>
      <c r="U33" s="549"/>
      <c r="V33" s="977"/>
      <c r="W33" s="549"/>
      <c r="X33" s="781"/>
      <c r="Y33" s="782"/>
      <c r="Z33" s="756"/>
      <c r="AA33" s="757"/>
      <c r="AB33" s="783"/>
      <c r="AC33" s="784"/>
      <c r="AD33" s="757"/>
      <c r="AE33" s="783"/>
      <c r="AF33" s="757"/>
      <c r="AG33" s="757"/>
      <c r="AH33" s="763"/>
      <c r="AI33" s="757"/>
      <c r="AJ33" s="980"/>
      <c r="AK33" s="980"/>
      <c r="AL33" s="980"/>
      <c r="AM33" s="980"/>
      <c r="AN33" s="757"/>
      <c r="AO33" s="757"/>
      <c r="AP33" s="757"/>
      <c r="AQ33" s="757"/>
      <c r="AR33" s="757"/>
    </row>
    <row r="34" spans="1:44" ht="23.25" customHeight="1" thickBot="1">
      <c r="A34" s="518"/>
      <c r="B34" s="520"/>
      <c r="C34" s="520"/>
      <c r="D34" s="520"/>
      <c r="E34" s="520"/>
      <c r="F34" s="520"/>
      <c r="G34" s="521"/>
      <c r="H34" s="521"/>
      <c r="I34" s="521"/>
      <c r="J34" s="521"/>
      <c r="K34" s="521"/>
      <c r="M34" s="521"/>
      <c r="N34" s="521"/>
      <c r="O34" s="521"/>
      <c r="P34" s="555"/>
      <c r="Q34" s="522"/>
      <c r="R34" s="1482"/>
      <c r="S34" s="1482"/>
      <c r="T34" s="1482"/>
      <c r="U34" s="1482"/>
      <c r="V34" s="1482"/>
      <c r="W34" s="1482"/>
      <c r="Y34" s="756"/>
      <c r="Z34" s="1479"/>
      <c r="AA34" s="1479"/>
      <c r="AB34" s="1479"/>
      <c r="AC34" s="1479"/>
      <c r="AD34" s="1479"/>
      <c r="AE34" s="785"/>
      <c r="AF34" s="785"/>
      <c r="AG34" s="785"/>
      <c r="AH34" s="785"/>
      <c r="AI34" s="785"/>
      <c r="AJ34" s="785"/>
      <c r="AK34" s="869"/>
      <c r="AL34" s="757"/>
      <c r="AM34" s="757"/>
      <c r="AN34" s="757"/>
      <c r="AO34" s="757"/>
      <c r="AP34" s="757"/>
      <c r="AQ34" s="757"/>
      <c r="AR34" s="757"/>
    </row>
    <row r="35" spans="1:44" ht="18" customHeight="1" thickBot="1">
      <c r="A35" s="1396"/>
      <c r="B35" s="1397"/>
      <c r="C35" s="1397"/>
      <c r="D35" s="1397"/>
      <c r="E35" s="1397"/>
      <c r="F35" s="1397"/>
      <c r="G35" s="1398"/>
      <c r="H35" s="1399"/>
      <c r="I35" s="1394"/>
      <c r="J35" s="1480"/>
      <c r="K35" s="1481"/>
      <c r="L35" s="1400"/>
      <c r="M35" s="1400"/>
      <c r="N35" s="971"/>
      <c r="O35" s="521"/>
      <c r="P35" s="556"/>
      <c r="Q35" s="522"/>
      <c r="R35" s="1482"/>
      <c r="S35" s="1482"/>
      <c r="T35" s="1482"/>
      <c r="U35" s="1482"/>
      <c r="V35" s="1483"/>
      <c r="W35" s="1483"/>
      <c r="Y35" s="756"/>
      <c r="Z35" s="1479"/>
      <c r="AA35" s="1479"/>
      <c r="AB35" s="1479"/>
      <c r="AC35" s="1479"/>
      <c r="AD35" s="1479"/>
      <c r="AE35" s="785"/>
      <c r="AF35" s="785"/>
      <c r="AG35" s="785"/>
      <c r="AH35" s="785"/>
      <c r="AI35" s="785"/>
      <c r="AJ35" s="785"/>
      <c r="AK35" s="869"/>
      <c r="AL35" s="786"/>
      <c r="AM35" s="786"/>
      <c r="AN35" s="786"/>
      <c r="AO35" s="786"/>
      <c r="AP35" s="757"/>
      <c r="AQ35" s="757"/>
      <c r="AR35" s="757"/>
    </row>
    <row r="36" spans="1:44" ht="14.25" customHeight="1" thickBot="1">
      <c r="A36" s="1414"/>
      <c r="B36" s="1397"/>
      <c r="C36" s="1397"/>
      <c r="D36" s="1397"/>
      <c r="E36" s="1397"/>
      <c r="F36" s="1397"/>
      <c r="G36" s="1398"/>
      <c r="H36" s="1393"/>
      <c r="I36" s="1394"/>
      <c r="J36" s="1415"/>
      <c r="K36" s="1416"/>
      <c r="L36" s="1395"/>
      <c r="M36" s="1395"/>
      <c r="N36" s="968"/>
      <c r="O36" s="521"/>
      <c r="P36" s="556"/>
      <c r="Q36" s="522"/>
      <c r="R36" s="1492"/>
      <c r="S36" s="1492"/>
      <c r="T36" s="1482"/>
      <c r="U36" s="1482"/>
      <c r="V36" s="1483"/>
      <c r="W36" s="1483"/>
      <c r="X36" s="787"/>
      <c r="Y36" s="787"/>
      <c r="Z36" s="787"/>
      <c r="AA36" s="787"/>
      <c r="AB36" s="766"/>
      <c r="AC36" s="785"/>
      <c r="AD36" s="785"/>
      <c r="AE36" s="785"/>
      <c r="AF36" s="785"/>
      <c r="AG36" s="785"/>
      <c r="AH36" s="785"/>
      <c r="AI36" s="757"/>
      <c r="AJ36" s="757"/>
      <c r="AK36" s="757"/>
      <c r="AL36" s="757"/>
      <c r="AM36" s="757"/>
      <c r="AN36" s="757"/>
      <c r="AO36" s="757"/>
      <c r="AP36" s="757"/>
      <c r="AQ36" s="757"/>
      <c r="AR36" s="757"/>
    </row>
    <row r="37" spans="1:44" ht="14.25" customHeight="1" thickBot="1">
      <c r="A37" s="974"/>
      <c r="B37" s="969"/>
      <c r="C37" s="969"/>
      <c r="D37" s="969"/>
      <c r="E37" s="969"/>
      <c r="F37" s="969"/>
      <c r="G37" s="970"/>
      <c r="H37" s="1393"/>
      <c r="I37" s="1394"/>
      <c r="J37" s="1415"/>
      <c r="K37" s="1416"/>
      <c r="L37" s="1395"/>
      <c r="M37" s="1395"/>
      <c r="N37" s="968"/>
      <c r="O37" s="521"/>
      <c r="P37" s="556"/>
      <c r="Q37" s="522"/>
      <c r="R37" s="984"/>
      <c r="S37" s="985"/>
      <c r="T37" s="985"/>
      <c r="U37" s="985"/>
      <c r="V37" s="986"/>
      <c r="W37" s="986"/>
      <c r="X37" s="984"/>
      <c r="Y37" s="984"/>
      <c r="Z37" s="984"/>
      <c r="AA37" s="984"/>
      <c r="AB37" s="766"/>
      <c r="AC37" s="988"/>
      <c r="AD37" s="988"/>
      <c r="AE37" s="988"/>
      <c r="AF37" s="988"/>
      <c r="AG37" s="988"/>
      <c r="AH37" s="988"/>
      <c r="AI37" s="757"/>
      <c r="AJ37" s="757"/>
      <c r="AK37" s="757"/>
      <c r="AL37" s="757"/>
      <c r="AM37" s="757"/>
      <c r="AN37" s="757"/>
      <c r="AO37" s="757"/>
      <c r="AP37" s="757"/>
      <c r="AQ37" s="757"/>
      <c r="AR37" s="757"/>
    </row>
    <row r="38" spans="1:44" ht="15.75" customHeight="1" thickBot="1">
      <c r="A38" s="1414"/>
      <c r="B38" s="1397"/>
      <c r="C38" s="1397"/>
      <c r="D38" s="1397"/>
      <c r="E38" s="1397"/>
      <c r="F38" s="1397"/>
      <c r="G38" s="1398"/>
      <c r="H38" s="1393"/>
      <c r="I38" s="1394"/>
      <c r="J38" s="1415"/>
      <c r="K38" s="1416"/>
      <c r="L38" s="1491"/>
      <c r="M38" s="1491"/>
      <c r="N38" s="989"/>
      <c r="O38" s="788"/>
      <c r="P38" s="521"/>
      <c r="Q38" s="557"/>
      <c r="R38" s="559"/>
      <c r="S38" s="558"/>
      <c r="T38" s="757"/>
      <c r="U38" s="1500"/>
      <c r="V38" s="1500"/>
      <c r="W38" s="1500"/>
      <c r="X38" s="1500"/>
      <c r="Y38" s="1500"/>
      <c r="Z38" s="1500"/>
      <c r="AA38" s="1500"/>
      <c r="AB38" s="789"/>
      <c r="AC38" s="1501"/>
      <c r="AD38" s="1501"/>
      <c r="AE38" s="1501"/>
      <c r="AF38" s="1501"/>
      <c r="AG38" s="1501"/>
      <c r="AH38" s="1501"/>
      <c r="AI38" s="763"/>
      <c r="AJ38" s="757"/>
      <c r="AK38" s="757"/>
      <c r="AL38" s="757"/>
      <c r="AM38" s="757"/>
      <c r="AN38" s="757"/>
      <c r="AO38" s="757"/>
      <c r="AP38" s="757"/>
      <c r="AQ38" s="757"/>
      <c r="AR38" s="757"/>
    </row>
    <row r="39" spans="1:44" ht="15.75" customHeight="1" thickBot="1">
      <c r="A39" s="1414"/>
      <c r="B39" s="1397"/>
      <c r="C39" s="1397"/>
      <c r="D39" s="1397"/>
      <c r="E39" s="1397"/>
      <c r="F39" s="1397"/>
      <c r="G39" s="1398"/>
      <c r="H39" s="1393"/>
      <c r="I39" s="1394"/>
      <c r="J39" s="1415"/>
      <c r="K39" s="1416"/>
      <c r="L39" s="989"/>
      <c r="M39" s="989"/>
      <c r="N39" s="989"/>
      <c r="O39" s="521"/>
      <c r="P39" s="521"/>
      <c r="Q39" s="557"/>
      <c r="R39" s="559"/>
      <c r="S39" s="558"/>
      <c r="T39" s="757"/>
      <c r="U39" s="987"/>
      <c r="V39" s="987"/>
      <c r="W39" s="987"/>
      <c r="X39" s="987"/>
      <c r="Y39" s="987"/>
      <c r="Z39" s="987"/>
      <c r="AA39" s="987"/>
      <c r="AB39" s="789"/>
      <c r="AC39" s="988"/>
      <c r="AD39" s="988"/>
      <c r="AE39" s="988"/>
      <c r="AF39" s="988"/>
      <c r="AG39" s="988"/>
      <c r="AH39" s="988"/>
      <c r="AI39" s="763"/>
      <c r="AJ39" s="757"/>
      <c r="AK39" s="757"/>
      <c r="AL39" s="757"/>
      <c r="AM39" s="757"/>
      <c r="AN39" s="757"/>
      <c r="AO39" s="757"/>
      <c r="AP39" s="757"/>
      <c r="AQ39" s="757"/>
      <c r="AR39" s="757"/>
    </row>
    <row r="40" spans="1:44" ht="15.75" customHeight="1" thickBot="1">
      <c r="A40" s="974"/>
      <c r="B40" s="969"/>
      <c r="C40" s="969"/>
      <c r="D40" s="969"/>
      <c r="E40" s="969"/>
      <c r="F40" s="969"/>
      <c r="G40" s="970"/>
      <c r="H40" s="1393"/>
      <c r="I40" s="1394"/>
      <c r="J40" s="1415"/>
      <c r="K40" s="1416"/>
      <c r="L40" s="1491"/>
      <c r="M40" s="1491"/>
      <c r="N40" s="989"/>
      <c r="O40" s="521"/>
      <c r="P40" s="559"/>
      <c r="Q40" s="522"/>
      <c r="R40" s="559"/>
      <c r="S40" s="558"/>
      <c r="T40" s="757"/>
      <c r="U40" s="987"/>
      <c r="V40" s="987"/>
      <c r="W40" s="987"/>
      <c r="X40" s="987"/>
      <c r="Y40" s="987"/>
      <c r="Z40" s="987"/>
      <c r="AA40" s="987"/>
      <c r="AB40" s="789"/>
      <c r="AC40" s="988"/>
      <c r="AD40" s="988"/>
      <c r="AE40" s="790"/>
      <c r="AF40" s="988"/>
      <c r="AG40" s="790"/>
      <c r="AH40" s="988"/>
      <c r="AI40" s="763"/>
      <c r="AJ40" s="757"/>
      <c r="AK40" s="757"/>
      <c r="AL40" s="757"/>
      <c r="AM40" s="757"/>
      <c r="AN40" s="757"/>
      <c r="AO40" s="757"/>
      <c r="AP40" s="757"/>
      <c r="AQ40" s="757"/>
      <c r="AR40" s="757"/>
    </row>
    <row r="41" spans="1:44" ht="17.25" customHeight="1" thickBot="1">
      <c r="A41" s="1493"/>
      <c r="B41" s="1494"/>
      <c r="C41" s="1494"/>
      <c r="D41" s="1494"/>
      <c r="E41" s="1494"/>
      <c r="F41" s="1494"/>
      <c r="G41" s="1495"/>
      <c r="H41" s="1496"/>
      <c r="I41" s="1497"/>
      <c r="J41" s="1498"/>
      <c r="K41" s="1499"/>
      <c r="L41" s="1491"/>
      <c r="M41" s="1491"/>
      <c r="N41" s="989"/>
      <c r="O41" s="521"/>
      <c r="P41" s="521"/>
      <c r="Q41" s="522"/>
      <c r="R41" s="521"/>
      <c r="S41" s="558"/>
      <c r="T41" s="757"/>
      <c r="U41" s="760"/>
      <c r="V41" s="757"/>
      <c r="W41" s="757"/>
      <c r="X41" s="757"/>
      <c r="Z41" s="756"/>
      <c r="AD41" s="980"/>
      <c r="AE41" s="547"/>
      <c r="AF41" s="547"/>
      <c r="AG41" s="547"/>
      <c r="AH41" s="547"/>
      <c r="AI41" s="547"/>
      <c r="AJ41" s="757"/>
      <c r="AK41" s="757"/>
      <c r="AL41" s="757"/>
      <c r="AM41" s="757"/>
      <c r="AN41" s="757"/>
      <c r="AO41" s="757"/>
      <c r="AP41" s="757"/>
      <c r="AQ41" s="757"/>
      <c r="AR41" s="757"/>
    </row>
    <row r="42" spans="1:44" ht="18" customHeight="1">
      <c r="A42" s="1417"/>
      <c r="B42" s="1417"/>
      <c r="C42" s="1417"/>
      <c r="D42" s="1417"/>
      <c r="E42" s="1417"/>
      <c r="F42" s="1417"/>
      <c r="G42" s="1417"/>
      <c r="H42" s="1417"/>
      <c r="I42" s="1417"/>
      <c r="J42" s="1417"/>
      <c r="K42" s="1417"/>
      <c r="L42" s="1417"/>
      <c r="M42" s="1417"/>
      <c r="N42" s="1417"/>
      <c r="O42" s="1417"/>
      <c r="P42" s="1417"/>
      <c r="Q42" s="1417"/>
      <c r="R42" s="1417"/>
      <c r="T42" s="1510"/>
      <c r="U42" s="1510"/>
      <c r="V42" s="1510"/>
      <c r="W42" s="1510"/>
      <c r="X42" s="1510"/>
      <c r="Y42" s="1510"/>
      <c r="Z42" s="1510"/>
      <c r="AA42" s="757"/>
      <c r="AB42" s="763"/>
      <c r="AC42" s="1501"/>
      <c r="AD42" s="1501"/>
      <c r="AE42" s="1501"/>
      <c r="AF42" s="1501"/>
      <c r="AG42" s="1501"/>
      <c r="AH42" s="1501"/>
      <c r="AI42" s="757"/>
      <c r="AJ42" s="757"/>
      <c r="AK42" s="757"/>
      <c r="AL42" s="757"/>
      <c r="AM42" s="757"/>
      <c r="AN42" s="757"/>
      <c r="AO42" s="757"/>
      <c r="AP42" s="757"/>
      <c r="AQ42" s="757"/>
      <c r="AR42" s="757"/>
    </row>
    <row r="43" spans="1:44" ht="18" customHeight="1">
      <c r="A43" s="1418"/>
      <c r="B43" s="1418"/>
      <c r="C43" s="1418"/>
      <c r="D43" s="1418"/>
      <c r="E43" s="1418"/>
      <c r="F43" s="1418"/>
      <c r="G43" s="1418"/>
      <c r="H43" s="1418"/>
      <c r="I43" s="1418"/>
      <c r="J43" s="1418"/>
      <c r="K43" s="1418"/>
      <c r="L43" s="1418"/>
      <c r="M43" s="980"/>
      <c r="N43" s="980"/>
      <c r="O43" s="980"/>
      <c r="P43" s="980"/>
      <c r="Q43" s="980"/>
      <c r="R43" s="980"/>
      <c r="T43" s="991"/>
      <c r="U43" s="991"/>
      <c r="V43" s="991"/>
      <c r="W43" s="991"/>
      <c r="X43" s="991"/>
      <c r="Y43" s="991"/>
      <c r="Z43" s="991"/>
      <c r="AA43" s="757"/>
      <c r="AB43" s="766"/>
      <c r="AC43" s="988"/>
      <c r="AD43" s="988"/>
      <c r="AE43" s="988"/>
      <c r="AF43" s="988"/>
      <c r="AG43" s="988"/>
      <c r="AH43" s="988"/>
      <c r="AI43" s="757"/>
      <c r="AJ43" s="757"/>
      <c r="AK43" s="757"/>
      <c r="AL43" s="757"/>
      <c r="AM43" s="757"/>
      <c r="AN43" s="757"/>
      <c r="AO43" s="757"/>
      <c r="AP43" s="757"/>
      <c r="AQ43" s="757"/>
      <c r="AR43" s="757"/>
    </row>
    <row r="44" spans="1:44" ht="18" customHeight="1">
      <c r="A44" s="1418"/>
      <c r="B44" s="1418"/>
      <c r="C44" s="1418"/>
      <c r="D44" s="1418"/>
      <c r="E44" s="1418"/>
      <c r="F44" s="1418"/>
      <c r="G44" s="1418"/>
      <c r="H44" s="1418"/>
      <c r="I44" s="1418"/>
      <c r="J44" s="1418"/>
      <c r="K44" s="980"/>
      <c r="L44" s="980"/>
      <c r="M44" s="980"/>
      <c r="N44" s="980"/>
      <c r="O44" s="980"/>
      <c r="P44" s="980"/>
      <c r="Q44" s="980"/>
      <c r="R44" s="980"/>
      <c r="T44" s="991"/>
      <c r="U44" s="991"/>
      <c r="V44" s="991"/>
      <c r="W44" s="991"/>
      <c r="X44" s="991"/>
      <c r="Y44" s="991"/>
      <c r="Z44" s="991"/>
      <c r="AA44" s="757"/>
      <c r="AB44" s="763"/>
      <c r="AC44" s="988"/>
      <c r="AD44" s="988"/>
      <c r="AE44" s="988"/>
      <c r="AF44" s="988"/>
      <c r="AG44" s="988"/>
      <c r="AH44" s="988"/>
      <c r="AI44" s="757"/>
      <c r="AJ44" s="757"/>
      <c r="AK44" s="757"/>
      <c r="AL44" s="757"/>
      <c r="AM44" s="757"/>
      <c r="AN44" s="757"/>
      <c r="AO44" s="757"/>
      <c r="AP44" s="757"/>
      <c r="AQ44" s="757"/>
      <c r="AR44" s="757"/>
    </row>
    <row r="45" spans="1:44" ht="18" customHeight="1">
      <c r="A45" s="1418"/>
      <c r="B45" s="1418"/>
      <c r="C45" s="1418"/>
      <c r="D45" s="1418"/>
      <c r="E45" s="1418"/>
      <c r="F45" s="1418"/>
      <c r="G45" s="1418"/>
      <c r="H45" s="1418"/>
      <c r="I45" s="1418"/>
      <c r="J45" s="1418"/>
      <c r="K45" s="1418"/>
      <c r="L45" s="1418"/>
      <c r="M45" s="1418"/>
      <c r="N45" s="1418"/>
      <c r="O45" s="1418"/>
      <c r="P45" s="1418"/>
      <c r="Q45" s="791"/>
      <c r="R45" s="791"/>
      <c r="S45" s="791"/>
      <c r="T45" s="791"/>
      <c r="U45" s="791"/>
      <c r="V45" s="791"/>
      <c r="W45" s="791"/>
      <c r="X45" s="791"/>
      <c r="Y45" s="791"/>
      <c r="Z45" s="791"/>
      <c r="AA45" s="757"/>
      <c r="AB45" s="792"/>
      <c r="AC45" s="763"/>
      <c r="AD45" s="763"/>
      <c r="AE45" s="757"/>
      <c r="AF45" s="976"/>
      <c r="AG45" s="976"/>
      <c r="AH45" s="757"/>
      <c r="AI45" s="757"/>
      <c r="AJ45" s="757"/>
      <c r="AK45" s="757"/>
      <c r="AL45" s="757"/>
      <c r="AM45" s="757"/>
      <c r="AN45" s="757"/>
      <c r="AO45" s="757"/>
      <c r="AP45" s="757"/>
      <c r="AQ45" s="757"/>
      <c r="AR45" s="757"/>
    </row>
    <row r="46" spans="1:44" ht="18" customHeight="1">
      <c r="A46" s="793"/>
      <c r="B46" s="980"/>
      <c r="C46" s="980"/>
      <c r="D46" s="980"/>
      <c r="E46" s="980"/>
      <c r="F46" s="980"/>
      <c r="G46" s="547"/>
      <c r="H46" s="547"/>
      <c r="I46" s="547"/>
      <c r="J46" s="547"/>
      <c r="K46" s="547"/>
      <c r="L46" s="980"/>
      <c r="M46" s="980"/>
      <c r="N46" s="980"/>
      <c r="O46" s="980"/>
      <c r="P46" s="980"/>
      <c r="Q46" s="791"/>
      <c r="R46" s="791"/>
      <c r="S46" s="791"/>
      <c r="T46" s="791"/>
      <c r="U46" s="791"/>
      <c r="V46" s="791"/>
      <c r="W46" s="791"/>
      <c r="X46" s="791"/>
      <c r="Y46" s="791"/>
      <c r="Z46" s="791"/>
      <c r="AA46" s="757"/>
      <c r="AB46" s="792"/>
      <c r="AC46" s="763"/>
      <c r="AD46" s="763"/>
      <c r="AE46" s="757"/>
      <c r="AF46" s="976"/>
      <c r="AG46" s="976"/>
      <c r="AH46" s="757"/>
      <c r="AI46" s="757"/>
      <c r="AJ46" s="757"/>
      <c r="AK46" s="757"/>
      <c r="AL46" s="757"/>
      <c r="AM46" s="757"/>
      <c r="AN46" s="757"/>
      <c r="AO46" s="757"/>
      <c r="AP46" s="757"/>
      <c r="AQ46" s="757"/>
      <c r="AR46" s="757"/>
    </row>
    <row r="47" spans="1:44" ht="18" customHeight="1">
      <c r="A47" s="795"/>
      <c r="B47" s="980"/>
      <c r="C47" s="980"/>
      <c r="D47" s="980"/>
      <c r="E47" s="980"/>
      <c r="F47" s="980"/>
      <c r="G47" s="547"/>
      <c r="H47" s="547"/>
      <c r="I47" s="547"/>
      <c r="J47" s="547"/>
      <c r="K47" s="547"/>
      <c r="L47" s="980"/>
      <c r="M47" s="980"/>
      <c r="N47" s="980"/>
      <c r="O47" s="980"/>
      <c r="P47" s="980"/>
      <c r="Q47" s="791"/>
      <c r="R47" s="791"/>
      <c r="S47" s="791"/>
      <c r="T47" s="791"/>
      <c r="U47" s="791"/>
      <c r="V47" s="791"/>
      <c r="W47" s="791"/>
      <c r="X47" s="791"/>
      <c r="Y47" s="791"/>
      <c r="Z47" s="791"/>
      <c r="AA47" s="757"/>
      <c r="AB47" s="792"/>
      <c r="AC47" s="763"/>
      <c r="AD47" s="763"/>
      <c r="AE47" s="757"/>
      <c r="AF47" s="976"/>
      <c r="AG47" s="976"/>
      <c r="AH47" s="757"/>
      <c r="AI47" s="757"/>
      <c r="AJ47" s="757"/>
      <c r="AK47" s="757"/>
      <c r="AL47" s="757"/>
      <c r="AM47" s="757"/>
      <c r="AN47" s="757"/>
      <c r="AO47" s="757"/>
      <c r="AP47" s="757"/>
      <c r="AQ47" s="757"/>
      <c r="AR47" s="757"/>
    </row>
    <row r="48" spans="1:44" ht="18" customHeight="1">
      <c r="A48" s="795"/>
      <c r="B48" s="980"/>
      <c r="C48" s="980"/>
      <c r="D48" s="980"/>
      <c r="E48" s="980"/>
      <c r="F48" s="980"/>
      <c r="G48" s="547"/>
      <c r="H48" s="547"/>
      <c r="I48" s="547"/>
      <c r="J48" s="547"/>
      <c r="K48" s="547"/>
      <c r="L48" s="980"/>
      <c r="M48" s="980"/>
      <c r="N48" s="980"/>
      <c r="O48" s="980"/>
      <c r="P48" s="980"/>
      <c r="Q48" s="791"/>
      <c r="R48" s="791"/>
      <c r="S48" s="791"/>
      <c r="T48" s="791"/>
      <c r="U48" s="791"/>
      <c r="V48" s="791"/>
      <c r="W48" s="791"/>
      <c r="X48" s="791"/>
      <c r="Y48" s="791"/>
      <c r="Z48" s="791"/>
      <c r="AA48" s="757"/>
      <c r="AB48" s="792"/>
      <c r="AC48" s="763"/>
      <c r="AD48" s="763"/>
      <c r="AE48" s="757"/>
      <c r="AF48" s="976"/>
      <c r="AG48" s="976"/>
      <c r="AH48" s="757"/>
      <c r="AI48" s="757"/>
      <c r="AJ48" s="757"/>
      <c r="AK48" s="757"/>
      <c r="AL48" s="757"/>
      <c r="AM48" s="757"/>
      <c r="AN48" s="757"/>
      <c r="AO48" s="757"/>
      <c r="AP48" s="757"/>
      <c r="AQ48" s="757"/>
      <c r="AR48" s="757"/>
    </row>
    <row r="49" spans="1:29" ht="16.5" customHeight="1" thickBot="1">
      <c r="A49" s="781"/>
      <c r="B49" s="547"/>
      <c r="C49" s="547"/>
      <c r="D49" s="547"/>
      <c r="E49" s="547"/>
      <c r="F49" s="547"/>
      <c r="G49" s="547"/>
      <c r="H49" s="547"/>
      <c r="I49" s="547"/>
      <c r="J49" s="547"/>
      <c r="K49" s="547"/>
      <c r="L49" s="547"/>
      <c r="M49" s="547"/>
      <c r="N49" s="547"/>
      <c r="O49" s="794"/>
      <c r="P49" s="794"/>
      <c r="R49" s="521"/>
      <c r="S49" s="521"/>
      <c r="T49" s="521"/>
      <c r="U49" s="521"/>
      <c r="V49" s="521"/>
      <c r="W49" s="521"/>
      <c r="X49" s="521"/>
    </row>
    <row r="50" spans="1:29" ht="36" customHeight="1" thickBot="1">
      <c r="A50" s="796"/>
      <c r="B50" s="1503"/>
      <c r="C50" s="1504"/>
      <c r="D50" s="1504"/>
      <c r="E50" s="1504"/>
      <c r="F50" s="1505"/>
      <c r="G50" s="1508"/>
      <c r="H50" s="1509"/>
      <c r="I50" s="796"/>
      <c r="J50" s="1508"/>
      <c r="K50" s="1509"/>
      <c r="R50" s="521"/>
      <c r="S50" s="521"/>
      <c r="T50" s="521"/>
      <c r="U50" s="521"/>
      <c r="V50" s="521"/>
      <c r="W50" s="521"/>
      <c r="X50" s="521"/>
    </row>
    <row r="51" spans="1:29" ht="17.25" customHeight="1" thickBot="1">
      <c r="A51" s="797"/>
      <c r="B51" s="1503"/>
      <c r="C51" s="1504"/>
      <c r="D51" s="1504"/>
      <c r="E51" s="1504"/>
      <c r="F51" s="1505"/>
      <c r="G51" s="798"/>
      <c r="H51" s="799"/>
      <c r="I51" s="800"/>
      <c r="J51" s="1506"/>
      <c r="K51" s="1507"/>
      <c r="Q51" s="977"/>
      <c r="R51" s="521"/>
      <c r="AC51" s="1502"/>
    </row>
    <row r="52" spans="1:29" ht="26.25" customHeight="1">
      <c r="A52" s="995"/>
      <c r="B52" s="801"/>
      <c r="C52" s="995"/>
      <c r="D52" s="995"/>
      <c r="E52" s="995"/>
      <c r="F52" s="995"/>
      <c r="G52" s="547"/>
      <c r="H52" s="547"/>
      <c r="I52" s="547"/>
      <c r="J52" s="547"/>
      <c r="K52" s="547"/>
      <c r="L52" s="977"/>
      <c r="M52" s="977"/>
      <c r="N52" s="977"/>
      <c r="O52" s="977"/>
      <c r="P52" s="977"/>
      <c r="Q52" s="994"/>
      <c r="R52" s="521"/>
      <c r="AC52" s="1502"/>
    </row>
    <row r="53" spans="1:29" ht="18.75" customHeight="1">
      <c r="A53" s="803"/>
      <c r="B53" s="801"/>
      <c r="C53" s="801"/>
      <c r="D53" s="801"/>
      <c r="E53" s="801"/>
      <c r="F53" s="801"/>
      <c r="G53" s="995"/>
      <c r="H53" s="995"/>
      <c r="I53" s="995"/>
      <c r="J53" s="995"/>
      <c r="K53" s="995"/>
      <c r="L53" s="994"/>
      <c r="M53" s="994"/>
      <c r="N53" s="994"/>
      <c r="O53" s="994"/>
      <c r="P53" s="994"/>
      <c r="Q53" s="802"/>
      <c r="R53" s="519"/>
    </row>
    <row r="54" spans="1:29" ht="60" customHeight="1">
      <c r="A54" s="520"/>
      <c r="B54" s="519"/>
      <c r="C54" s="801"/>
      <c r="D54" s="801"/>
      <c r="E54" s="801"/>
      <c r="F54" s="801"/>
      <c r="G54" s="801"/>
      <c r="H54" s="801"/>
      <c r="I54" s="801"/>
      <c r="J54" s="801"/>
      <c r="K54" s="801"/>
      <c r="L54" s="519"/>
      <c r="M54" s="519"/>
      <c r="N54" s="519"/>
      <c r="O54" s="519"/>
      <c r="P54" s="519"/>
      <c r="Q54" s="995"/>
      <c r="R54" s="519"/>
    </row>
    <row r="55" spans="1:29" ht="15.6">
      <c r="A55" s="547"/>
      <c r="B55" s="519"/>
      <c r="C55" s="519"/>
      <c r="D55" s="519"/>
      <c r="E55" s="519"/>
      <c r="F55" s="519"/>
      <c r="G55" s="519"/>
      <c r="H55" s="519"/>
      <c r="I55" s="519"/>
      <c r="J55" s="519"/>
      <c r="K55" s="519"/>
      <c r="L55" s="985"/>
      <c r="M55" s="804"/>
      <c r="N55" s="804"/>
      <c r="O55" s="995"/>
      <c r="P55" s="995"/>
      <c r="Q55" s="992"/>
      <c r="R55" s="519"/>
    </row>
    <row r="56" spans="1:29" ht="15.6">
      <c r="A56" s="547"/>
      <c r="B56" s="519"/>
      <c r="C56" s="519"/>
      <c r="D56" s="519"/>
      <c r="E56" s="519"/>
      <c r="F56" s="519"/>
      <c r="G56" s="547"/>
      <c r="H56" s="547"/>
      <c r="I56" s="547"/>
      <c r="J56" s="547"/>
      <c r="K56" s="547"/>
      <c r="L56" s="805"/>
      <c r="M56" s="806"/>
      <c r="N56" s="806"/>
      <c r="O56" s="992"/>
      <c r="P56" s="992"/>
      <c r="Q56" s="802"/>
      <c r="R56" s="519"/>
    </row>
    <row r="57" spans="1:29" ht="16.2">
      <c r="A57" s="547"/>
      <c r="B57" s="519"/>
      <c r="C57" s="519"/>
      <c r="D57" s="519"/>
      <c r="E57" s="519"/>
      <c r="F57" s="519"/>
      <c r="G57" s="807"/>
      <c r="H57" s="807"/>
      <c r="I57" s="807"/>
      <c r="J57" s="807"/>
      <c r="K57" s="807"/>
      <c r="L57" s="519"/>
      <c r="M57" s="519"/>
      <c r="N57" s="519"/>
      <c r="O57" s="519"/>
      <c r="P57" s="519"/>
      <c r="Q57" s="774"/>
      <c r="R57" s="547"/>
    </row>
    <row r="58" spans="1:29" ht="16.2">
      <c r="A58" s="777"/>
      <c r="B58" s="811"/>
      <c r="C58" s="519"/>
      <c r="D58" s="519"/>
      <c r="E58" s="519"/>
      <c r="F58" s="519"/>
      <c r="G58" s="547"/>
      <c r="H58" s="547"/>
      <c r="I58" s="547"/>
      <c r="J58" s="547"/>
      <c r="K58" s="547"/>
      <c r="L58" s="547"/>
      <c r="M58" s="547"/>
      <c r="N58" s="547"/>
      <c r="O58" s="794"/>
      <c r="P58" s="547"/>
      <c r="Q58" s="995"/>
      <c r="R58" s="810"/>
      <c r="S58" s="809"/>
      <c r="T58" s="809"/>
    </row>
    <row r="59" spans="1:29" ht="15.6">
      <c r="A59" s="547"/>
      <c r="C59" s="811"/>
      <c r="D59" s="811"/>
      <c r="E59" s="811"/>
      <c r="F59" s="811"/>
      <c r="G59" s="547"/>
      <c r="H59" s="547"/>
      <c r="I59" s="547"/>
      <c r="J59" s="547"/>
      <c r="K59" s="547"/>
      <c r="L59" s="808"/>
      <c r="M59" s="809"/>
      <c r="N59" s="809"/>
      <c r="O59" s="809"/>
      <c r="P59" s="809"/>
      <c r="Q59" s="971"/>
      <c r="R59" s="993"/>
      <c r="S59" s="1389"/>
      <c r="T59" s="1389"/>
    </row>
    <row r="60" spans="1:29" ht="16.2">
      <c r="B60" s="807"/>
      <c r="L60" s="993"/>
      <c r="M60" s="1389"/>
      <c r="N60" s="1389"/>
      <c r="O60" s="1389"/>
      <c r="P60" s="1389"/>
      <c r="Q60" s="774"/>
      <c r="R60" s="547"/>
    </row>
    <row r="61" spans="1:29" ht="16.2">
      <c r="C61" s="807"/>
      <c r="D61" s="807"/>
      <c r="E61" s="807"/>
      <c r="F61" s="807"/>
      <c r="L61" s="547"/>
      <c r="M61" s="547"/>
      <c r="N61" s="547"/>
      <c r="O61" s="547"/>
      <c r="P61" s="547"/>
    </row>
    <row r="63" spans="1:29" ht="14.4">
      <c r="G63" s="812"/>
      <c r="H63" s="812"/>
      <c r="I63" s="812"/>
      <c r="J63" s="812"/>
      <c r="K63" s="812"/>
    </row>
    <row r="64" spans="1:29" ht="16.2">
      <c r="A64" s="782"/>
      <c r="Q64" s="522"/>
    </row>
    <row r="65" spans="2:16" ht="14.4">
      <c r="L65" s="812"/>
      <c r="M65" s="838"/>
      <c r="N65" s="838"/>
      <c r="O65" s="521"/>
      <c r="P65" s="521"/>
    </row>
    <row r="66" spans="2:16" ht="14.4">
      <c r="B66" s="812"/>
    </row>
    <row r="67" spans="2:16" ht="14.4">
      <c r="C67" s="812"/>
      <c r="D67" s="812"/>
      <c r="E67" s="812"/>
      <c r="F67" s="812"/>
    </row>
    <row r="85" spans="10:19" ht="16.2">
      <c r="J85" s="782"/>
      <c r="K85" s="782"/>
    </row>
    <row r="86" spans="10:19" ht="16.2">
      <c r="Q86" s="782"/>
      <c r="R86" s="814"/>
      <c r="S86" s="815"/>
    </row>
    <row r="87" spans="10:19" ht="13.8">
      <c r="L87" s="516"/>
      <c r="M87" s="813"/>
      <c r="N87" s="813"/>
      <c r="O87" s="813"/>
      <c r="P87" s="521"/>
    </row>
    <row r="102" spans="30:34" ht="13.8">
      <c r="AD102" s="838"/>
      <c r="AE102" s="521"/>
      <c r="AF102" s="521"/>
      <c r="AG102" s="522"/>
      <c r="AH102" s="521"/>
    </row>
    <row r="122" spans="17:17">
      <c r="Q122" s="111"/>
    </row>
  </sheetData>
  <mergeCells count="124">
    <mergeCell ref="S59:T59"/>
    <mergeCell ref="AC51:AC52"/>
    <mergeCell ref="B51:F51"/>
    <mergeCell ref="J51:K51"/>
    <mergeCell ref="A45:P45"/>
    <mergeCell ref="B50:F50"/>
    <mergeCell ref="G50:H50"/>
    <mergeCell ref="J50:K50"/>
    <mergeCell ref="T42:Z42"/>
    <mergeCell ref="AC42:AH42"/>
    <mergeCell ref="A43:L43"/>
    <mergeCell ref="H40:I40"/>
    <mergeCell ref="J40:K40"/>
    <mergeCell ref="L40:M40"/>
    <mergeCell ref="A41:G41"/>
    <mergeCell ref="H41:I41"/>
    <mergeCell ref="J41:K41"/>
    <mergeCell ref="L41:M41"/>
    <mergeCell ref="U38:AA38"/>
    <mergeCell ref="AC38:AH38"/>
    <mergeCell ref="A39:G39"/>
    <mergeCell ref="H39:I39"/>
    <mergeCell ref="J39:K39"/>
    <mergeCell ref="J37:K37"/>
    <mergeCell ref="A38:G38"/>
    <mergeCell ref="H38:I38"/>
    <mergeCell ref="J38:K38"/>
    <mergeCell ref="L38:M38"/>
    <mergeCell ref="R36:S36"/>
    <mergeCell ref="T36:U36"/>
    <mergeCell ref="V36:W36"/>
    <mergeCell ref="T34:U34"/>
    <mergeCell ref="V34:W34"/>
    <mergeCell ref="Z34:AD34"/>
    <mergeCell ref="J35:K35"/>
    <mergeCell ref="R35:S35"/>
    <mergeCell ref="T35:U35"/>
    <mergeCell ref="V35:W35"/>
    <mergeCell ref="Z35:AD35"/>
    <mergeCell ref="R34:S34"/>
    <mergeCell ref="AD29:AL29"/>
    <mergeCell ref="A30:B30"/>
    <mergeCell ref="C30:D30"/>
    <mergeCell ref="E30:F30"/>
    <mergeCell ref="G30:K30"/>
    <mergeCell ref="L30:P30"/>
    <mergeCell ref="Q30:R30"/>
    <mergeCell ref="E29:F29"/>
    <mergeCell ref="G29:K29"/>
    <mergeCell ref="L29:P29"/>
    <mergeCell ref="Q29:R29"/>
    <mergeCell ref="U20:V20"/>
    <mergeCell ref="A22:F22"/>
    <mergeCell ref="A23:F23"/>
    <mergeCell ref="U24:X27"/>
    <mergeCell ref="Q26:R26"/>
    <mergeCell ref="A27:B27"/>
    <mergeCell ref="E27:F27"/>
    <mergeCell ref="G27:K27"/>
    <mergeCell ref="L27:P27"/>
    <mergeCell ref="AE24:AR24"/>
    <mergeCell ref="C25:D25"/>
    <mergeCell ref="A26:B26"/>
    <mergeCell ref="AB27:AJ27"/>
    <mergeCell ref="Q12:Q13"/>
    <mergeCell ref="R12:R13"/>
    <mergeCell ref="Z12:AC12"/>
    <mergeCell ref="Z13:Z14"/>
    <mergeCell ref="Z15:AC15"/>
    <mergeCell ref="A16:F16"/>
    <mergeCell ref="A15:F15"/>
    <mergeCell ref="A14:F14"/>
    <mergeCell ref="A12:F13"/>
    <mergeCell ref="G12:G13"/>
    <mergeCell ref="H12:H13"/>
    <mergeCell ref="I12:J12"/>
    <mergeCell ref="L12:O12"/>
    <mergeCell ref="P12:P13"/>
    <mergeCell ref="Q27:R27"/>
    <mergeCell ref="A25:B25"/>
    <mergeCell ref="Q25:R25"/>
    <mergeCell ref="E26:F26"/>
    <mergeCell ref="G26:K26"/>
    <mergeCell ref="L26:P26"/>
    <mergeCell ref="Q9:R9"/>
    <mergeCell ref="H10:J10"/>
    <mergeCell ref="K10:L10"/>
    <mergeCell ref="M10:N10"/>
    <mergeCell ref="O10:P10"/>
    <mergeCell ref="Q10:R10"/>
    <mergeCell ref="A8:F8"/>
    <mergeCell ref="H9:J9"/>
    <mergeCell ref="K9:L9"/>
    <mergeCell ref="M9:N9"/>
    <mergeCell ref="O9:P9"/>
    <mergeCell ref="H8:J8"/>
    <mergeCell ref="K8:L8"/>
    <mergeCell ref="M8:N8"/>
    <mergeCell ref="O8:P8"/>
    <mergeCell ref="Q8:R8"/>
    <mergeCell ref="M60:P60"/>
    <mergeCell ref="A17:F17"/>
    <mergeCell ref="H37:I37"/>
    <mergeCell ref="L37:M37"/>
    <mergeCell ref="A35:G35"/>
    <mergeCell ref="H35:I35"/>
    <mergeCell ref="L35:M35"/>
    <mergeCell ref="H36:I36"/>
    <mergeCell ref="L36:M36"/>
    <mergeCell ref="A19:F19"/>
    <mergeCell ref="A20:F20"/>
    <mergeCell ref="A21:F21"/>
    <mergeCell ref="A28:B28"/>
    <mergeCell ref="E28:F28"/>
    <mergeCell ref="G28:K28"/>
    <mergeCell ref="E25:F25"/>
    <mergeCell ref="G25:K25"/>
    <mergeCell ref="L25:P25"/>
    <mergeCell ref="A36:G36"/>
    <mergeCell ref="J36:K36"/>
    <mergeCell ref="A42:R42"/>
    <mergeCell ref="A44:J44"/>
    <mergeCell ref="L28:P28"/>
    <mergeCell ref="Q28:R2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70C0"/>
  </sheetPr>
  <dimension ref="A1:T109"/>
  <sheetViews>
    <sheetView workbookViewId="0">
      <selection activeCell="P24" sqref="P24"/>
    </sheetView>
  </sheetViews>
  <sheetFormatPr baseColWidth="10" defaultColWidth="11.44140625" defaultRowHeight="14.4"/>
  <cols>
    <col min="1" max="1" width="11.44140625" style="869"/>
    <col min="2" max="2" width="12.109375" style="869" bestFit="1" customWidth="1"/>
    <col min="3" max="5" width="11.44140625" style="869"/>
    <col min="6" max="6" width="10.109375" style="869" customWidth="1"/>
    <col min="7" max="7" width="10.44140625" style="869" customWidth="1"/>
    <col min="8" max="8" width="11.88671875" style="869" customWidth="1"/>
    <col min="9" max="16384" width="11.44140625" style="869"/>
  </cols>
  <sheetData>
    <row r="1" spans="1:20" ht="24.6">
      <c r="A1" s="1519"/>
      <c r="B1" s="1520"/>
      <c r="C1" s="1520"/>
      <c r="D1" s="1520"/>
      <c r="E1" s="1520"/>
      <c r="F1" s="1520"/>
      <c r="G1" s="1520"/>
      <c r="H1" s="1520"/>
      <c r="I1" s="1520"/>
      <c r="J1" s="1521"/>
      <c r="K1" s="816"/>
      <c r="L1" s="817"/>
      <c r="M1" s="817"/>
      <c r="N1" s="817"/>
    </row>
    <row r="2" spans="1:20" ht="17.399999999999999">
      <c r="A2" s="1522"/>
      <c r="B2" s="1523"/>
      <c r="C2" s="1523"/>
      <c r="D2" s="1523"/>
      <c r="E2" s="1523"/>
      <c r="F2" s="1523"/>
      <c r="G2" s="1523"/>
      <c r="H2" s="1523"/>
      <c r="I2" s="1523"/>
      <c r="J2" s="1524"/>
      <c r="K2" s="816"/>
      <c r="L2" s="817"/>
      <c r="M2" s="817"/>
      <c r="N2" s="817"/>
    </row>
    <row r="3" spans="1:20" ht="16.8" thickBot="1">
      <c r="A3" s="818"/>
      <c r="B3" s="819"/>
      <c r="C3" s="819"/>
      <c r="D3" s="819"/>
      <c r="E3" s="820"/>
      <c r="F3" s="821"/>
      <c r="G3" s="1525"/>
      <c r="H3" s="1525"/>
      <c r="I3" s="1525"/>
      <c r="J3" s="822"/>
      <c r="K3" s="816"/>
      <c r="L3" s="817"/>
      <c r="M3" s="817"/>
      <c r="N3" s="817"/>
    </row>
    <row r="4" spans="1:20" ht="21.9" customHeight="1" thickBot="1">
      <c r="A4" s="1516"/>
      <c r="B4" s="1517"/>
      <c r="C4" s="1517"/>
      <c r="D4" s="1517"/>
      <c r="E4" s="1517"/>
      <c r="F4" s="1517"/>
      <c r="G4" s="1517"/>
      <c r="H4" s="1517"/>
      <c r="I4" s="1517"/>
      <c r="J4" s="1518"/>
      <c r="K4" s="823"/>
      <c r="L4" s="823"/>
      <c r="M4" s="817"/>
      <c r="N4" s="817"/>
    </row>
    <row r="5" spans="1:20" ht="21.9" customHeight="1">
      <c r="A5" s="833"/>
      <c r="B5" s="957"/>
      <c r="C5" s="1526"/>
      <c r="D5" s="1527"/>
      <c r="E5" s="1527"/>
      <c r="F5" s="1527"/>
      <c r="G5" s="1527"/>
      <c r="H5" s="1527"/>
      <c r="I5" s="1527"/>
      <c r="J5" s="1528"/>
      <c r="K5" s="824"/>
      <c r="L5" s="824"/>
      <c r="M5" s="823"/>
      <c r="N5" s="823"/>
    </row>
    <row r="6" spans="1:20" ht="21.9" customHeight="1">
      <c r="A6" s="958"/>
      <c r="B6" s="999"/>
      <c r="C6" s="1511"/>
      <c r="D6" s="1512"/>
      <c r="E6" s="1512"/>
      <c r="F6" s="1512"/>
      <c r="G6" s="1512"/>
      <c r="H6" s="1512"/>
      <c r="I6" s="1512"/>
      <c r="J6" s="1513"/>
      <c r="K6" s="816"/>
      <c r="L6" s="816"/>
      <c r="M6" s="817"/>
      <c r="N6" s="817"/>
    </row>
    <row r="7" spans="1:20" ht="21.9" customHeight="1">
      <c r="A7" s="958"/>
      <c r="B7" s="999"/>
      <c r="C7" s="1511"/>
      <c r="D7" s="1512"/>
      <c r="E7" s="1512"/>
      <c r="F7" s="1512"/>
      <c r="G7" s="1512"/>
      <c r="H7" s="1512"/>
      <c r="I7" s="1512"/>
      <c r="J7" s="1513"/>
      <c r="K7" s="816"/>
      <c r="L7" s="816"/>
      <c r="M7" s="817"/>
      <c r="N7" s="817"/>
    </row>
    <row r="8" spans="1:20" ht="21.9" customHeight="1">
      <c r="A8" s="1000"/>
      <c r="B8" s="1001"/>
      <c r="C8" s="1511"/>
      <c r="D8" s="1512"/>
      <c r="E8" s="1512"/>
      <c r="F8" s="1512"/>
      <c r="G8" s="1512"/>
      <c r="H8" s="1512"/>
      <c r="I8" s="1512"/>
      <c r="J8" s="1513"/>
      <c r="K8" s="816"/>
      <c r="L8" s="816"/>
      <c r="M8" s="817"/>
      <c r="N8" s="817"/>
    </row>
    <row r="9" spans="1:20" ht="21.9" customHeight="1" thickBot="1">
      <c r="A9" s="1514"/>
      <c r="B9" s="1515"/>
      <c r="C9" s="1529"/>
      <c r="D9" s="1530"/>
      <c r="E9" s="1530"/>
      <c r="F9" s="1530"/>
      <c r="G9" s="1530"/>
      <c r="H9" s="1530"/>
      <c r="I9" s="1530"/>
      <c r="J9" s="1531"/>
      <c r="K9" s="816"/>
      <c r="L9" s="816"/>
      <c r="M9" s="817"/>
      <c r="N9" s="817"/>
    </row>
    <row r="10" spans="1:20" ht="21.9" customHeight="1" thickBot="1">
      <c r="A10" s="1532"/>
      <c r="B10" s="1533"/>
      <c r="C10" s="1533"/>
      <c r="D10" s="1533"/>
      <c r="E10" s="1533"/>
      <c r="F10" s="1533"/>
      <c r="G10" s="1533"/>
      <c r="H10" s="1533"/>
      <c r="I10" s="1533"/>
      <c r="J10" s="1534"/>
      <c r="K10" s="816"/>
      <c r="L10" s="817"/>
      <c r="M10" s="817"/>
      <c r="N10" s="817"/>
    </row>
    <row r="11" spans="1:20" ht="21.9" customHeight="1" thickBot="1">
      <c r="A11" s="1535"/>
      <c r="B11" s="1516"/>
      <c r="C11" s="1517"/>
      <c r="D11" s="1517"/>
      <c r="E11" s="1517"/>
      <c r="F11" s="1518"/>
      <c r="G11" s="1517"/>
      <c r="H11" s="1517"/>
      <c r="I11" s="1517"/>
      <c r="J11" s="1518"/>
      <c r="K11" s="816"/>
      <c r="L11" s="817"/>
      <c r="M11" s="817"/>
      <c r="N11" s="817"/>
    </row>
    <row r="12" spans="1:20" ht="21.9" customHeight="1" thickBot="1">
      <c r="A12" s="1536"/>
      <c r="B12" s="954"/>
      <c r="C12" s="955"/>
      <c r="D12" s="997"/>
      <c r="E12" s="1537"/>
      <c r="F12" s="1538"/>
      <c r="G12" s="956"/>
      <c r="H12" s="955"/>
      <c r="I12" s="1537"/>
      <c r="J12" s="1538"/>
      <c r="K12" s="816"/>
      <c r="L12" s="817"/>
      <c r="M12" s="817"/>
      <c r="N12" s="817"/>
    </row>
    <row r="13" spans="1:20" ht="21.9" customHeight="1" thickBot="1">
      <c r="A13" s="571"/>
      <c r="B13" s="572"/>
      <c r="C13" s="998"/>
      <c r="D13" s="508"/>
      <c r="E13" s="1539"/>
      <c r="F13" s="1540"/>
      <c r="G13" s="834"/>
      <c r="H13" s="573"/>
      <c r="I13" s="1541"/>
      <c r="J13" s="1542"/>
      <c r="K13" s="816"/>
      <c r="L13" s="817"/>
      <c r="M13" s="817"/>
      <c r="N13" s="817"/>
    </row>
    <row r="14" spans="1:20" ht="21.9" customHeight="1" thickBot="1">
      <c r="A14" s="1543"/>
      <c r="B14" s="1544"/>
      <c r="C14" s="1544"/>
      <c r="D14" s="1544"/>
      <c r="E14" s="1544"/>
      <c r="F14" s="1544"/>
      <c r="G14" s="1544"/>
      <c r="H14" s="1544"/>
      <c r="I14" s="1544"/>
      <c r="J14" s="1545"/>
      <c r="K14" s="816"/>
      <c r="L14" s="817"/>
      <c r="M14" s="817"/>
      <c r="N14" s="817"/>
    </row>
    <row r="15" spans="1:20" ht="21.9" customHeight="1">
      <c r="A15" s="1546"/>
      <c r="B15" s="1547"/>
      <c r="C15" s="1549"/>
      <c r="D15" s="1550"/>
      <c r="E15" s="1550"/>
      <c r="F15" s="1551"/>
      <c r="G15" s="1550"/>
      <c r="H15" s="1552"/>
      <c r="I15" s="1553"/>
      <c r="J15" s="1555"/>
      <c r="K15" s="816"/>
      <c r="L15" s="817"/>
      <c r="M15" s="817"/>
      <c r="N15" s="817"/>
    </row>
    <row r="16" spans="1:20" ht="21.9" customHeight="1" thickBot="1">
      <c r="A16" s="1522"/>
      <c r="B16" s="1548"/>
      <c r="C16" s="1002"/>
      <c r="D16" s="1003"/>
      <c r="E16" s="1004"/>
      <c r="F16" s="899"/>
      <c r="G16" s="900"/>
      <c r="H16" s="901"/>
      <c r="I16" s="1554"/>
      <c r="J16" s="1556"/>
      <c r="K16" s="816"/>
      <c r="L16" s="1557"/>
      <c r="M16" s="1557"/>
      <c r="N16" s="817"/>
      <c r="O16" s="817"/>
      <c r="P16" s="817"/>
      <c r="Q16" s="817"/>
      <c r="R16" s="817"/>
      <c r="S16" s="817"/>
      <c r="T16" s="825"/>
    </row>
    <row r="17" spans="1:20" ht="21.9" customHeight="1">
      <c r="A17" s="1560"/>
      <c r="B17" s="1561"/>
      <c r="C17" s="750"/>
      <c r="D17" s="959"/>
      <c r="E17" s="826"/>
      <c r="F17" s="960"/>
      <c r="G17" s="485"/>
      <c r="H17" s="486"/>
      <c r="I17" s="961"/>
      <c r="J17" s="839"/>
      <c r="K17" s="827"/>
      <c r="L17" s="1557"/>
      <c r="M17" s="1557"/>
      <c r="N17" s="823"/>
      <c r="O17" s="823"/>
      <c r="P17" s="823"/>
      <c r="Q17" s="817"/>
      <c r="R17" s="817"/>
      <c r="S17" s="817"/>
      <c r="T17" s="817"/>
    </row>
    <row r="18" spans="1:20" ht="21.9" customHeight="1">
      <c r="A18" s="1558"/>
      <c r="B18" s="1559"/>
      <c r="C18" s="1005"/>
      <c r="D18" s="1006"/>
      <c r="E18" s="1007"/>
      <c r="F18" s="962"/>
      <c r="G18" s="1008"/>
      <c r="H18" s="1009"/>
      <c r="I18" s="1010"/>
      <c r="J18" s="1011"/>
      <c r="K18" s="827"/>
      <c r="L18" s="1557"/>
      <c r="M18" s="1557"/>
      <c r="N18" s="823"/>
      <c r="O18" s="823"/>
      <c r="P18" s="823"/>
      <c r="Q18" s="817"/>
      <c r="R18" s="817"/>
      <c r="S18" s="817"/>
      <c r="T18" s="817"/>
    </row>
    <row r="19" spans="1:20" ht="21.9" customHeight="1">
      <c r="A19" s="1558"/>
      <c r="B19" s="1559"/>
      <c r="C19" s="1005"/>
      <c r="D19" s="1006"/>
      <c r="E19" s="1007"/>
      <c r="F19" s="962"/>
      <c r="G19" s="1008"/>
      <c r="H19" s="1009"/>
      <c r="I19" s="1010"/>
      <c r="J19" s="1011"/>
      <c r="K19" s="827"/>
      <c r="L19" s="1557"/>
      <c r="M19" s="1557"/>
      <c r="N19" s="823"/>
      <c r="O19" s="823"/>
      <c r="P19" s="823"/>
      <c r="Q19" s="817"/>
      <c r="R19" s="817"/>
      <c r="S19" s="817"/>
      <c r="T19" s="817"/>
    </row>
    <row r="20" spans="1:20" ht="21.9" customHeight="1">
      <c r="A20" s="1558"/>
      <c r="B20" s="1559"/>
      <c r="C20" s="1005"/>
      <c r="D20" s="1006"/>
      <c r="E20" s="1007"/>
      <c r="F20" s="962"/>
      <c r="G20" s="1008"/>
      <c r="H20" s="1009"/>
      <c r="I20" s="1010"/>
      <c r="J20" s="1011"/>
      <c r="K20" s="828"/>
      <c r="L20" s="1557"/>
      <c r="M20" s="1557"/>
      <c r="N20" s="823"/>
      <c r="O20" s="823"/>
      <c r="P20" s="823"/>
      <c r="Q20" s="817"/>
      <c r="R20" s="817"/>
      <c r="S20" s="817"/>
      <c r="T20" s="817"/>
    </row>
    <row r="21" spans="1:20" ht="21.9" customHeight="1">
      <c r="A21" s="1562"/>
      <c r="B21" s="1563"/>
      <c r="C21" s="1005"/>
      <c r="D21" s="1006"/>
      <c r="E21" s="1007"/>
      <c r="F21" s="962"/>
      <c r="G21" s="1008"/>
      <c r="H21" s="1009"/>
      <c r="I21" s="1010"/>
      <c r="J21" s="1011"/>
      <c r="K21" s="827"/>
      <c r="L21" s="1557"/>
      <c r="M21" s="1557"/>
      <c r="N21" s="823"/>
      <c r="O21" s="823"/>
      <c r="P21" s="823"/>
      <c r="Q21" s="817"/>
      <c r="R21" s="817"/>
      <c r="S21" s="817"/>
      <c r="T21" s="817"/>
    </row>
    <row r="22" spans="1:20" ht="21.9" customHeight="1" thickBot="1">
      <c r="A22" s="1564"/>
      <c r="B22" s="1565"/>
      <c r="C22" s="573"/>
      <c r="D22" s="963"/>
      <c r="E22" s="829"/>
      <c r="F22" s="418"/>
      <c r="G22" s="510"/>
      <c r="H22" s="508"/>
      <c r="I22" s="964"/>
      <c r="J22" s="835"/>
      <c r="K22" s="827"/>
      <c r="L22" s="1557"/>
      <c r="M22" s="1557"/>
      <c r="N22" s="823"/>
      <c r="O22" s="823"/>
      <c r="P22" s="823"/>
      <c r="Q22" s="817"/>
      <c r="R22" s="817"/>
      <c r="S22" s="817"/>
      <c r="T22" s="817"/>
    </row>
    <row r="23" spans="1:20" ht="21.9" customHeight="1" thickBot="1">
      <c r="A23" s="1566"/>
      <c r="B23" s="1567"/>
      <c r="C23" s="1567"/>
      <c r="D23" s="1567"/>
      <c r="E23" s="1567"/>
      <c r="F23" s="1568"/>
      <c r="G23" s="1568"/>
      <c r="H23" s="1568"/>
      <c r="I23" s="1568"/>
      <c r="J23" s="1569"/>
      <c r="K23" s="1570"/>
      <c r="L23" s="1570"/>
      <c r="M23" s="1570"/>
      <c r="N23" s="1570"/>
      <c r="O23" s="1570"/>
      <c r="P23" s="1570"/>
      <c r="Q23" s="817"/>
      <c r="R23" s="817"/>
      <c r="S23" s="817"/>
      <c r="T23" s="817"/>
    </row>
    <row r="24" spans="1:20" ht="21.9" customHeight="1" thickBot="1">
      <c r="A24" s="1571"/>
      <c r="B24" s="1572"/>
      <c r="C24" s="1573"/>
      <c r="D24" s="574"/>
      <c r="E24" s="1574"/>
      <c r="F24" s="1572"/>
      <c r="G24" s="1572"/>
      <c r="H24" s="1575"/>
      <c r="I24" s="1576"/>
      <c r="J24" s="1577"/>
      <c r="K24" s="1523"/>
      <c r="L24" s="1523"/>
      <c r="M24" s="830"/>
      <c r="N24" s="1523"/>
      <c r="O24" s="1523"/>
      <c r="P24" s="830"/>
      <c r="Q24" s="817"/>
      <c r="R24" s="817"/>
      <c r="S24" s="817"/>
      <c r="T24" s="817"/>
    </row>
    <row r="25" spans="1:20" ht="21.9" customHeight="1" thickBot="1">
      <c r="A25" s="1578"/>
      <c r="B25" s="1579"/>
      <c r="C25" s="1579"/>
      <c r="D25" s="1579"/>
      <c r="E25" s="1579"/>
      <c r="F25" s="1579"/>
      <c r="G25" s="1579"/>
      <c r="H25" s="1579"/>
      <c r="I25" s="1579"/>
      <c r="J25" s="1580"/>
      <c r="K25" s="819"/>
      <c r="L25" s="819"/>
      <c r="M25" s="996"/>
      <c r="N25" s="831"/>
      <c r="O25" s="831"/>
      <c r="P25" s="996"/>
      <c r="Q25" s="817"/>
      <c r="R25" s="817"/>
      <c r="S25" s="817"/>
      <c r="T25" s="817"/>
    </row>
    <row r="26" spans="1:20" ht="21.9" customHeight="1">
      <c r="A26" s="1581"/>
      <c r="B26" s="1582"/>
      <c r="C26" s="575"/>
      <c r="D26" s="1583"/>
      <c r="E26" s="1582"/>
      <c r="F26" s="575"/>
      <c r="G26" s="1583"/>
      <c r="H26" s="1584"/>
      <c r="I26" s="1582"/>
      <c r="J26" s="576"/>
      <c r="K26" s="1557"/>
      <c r="L26" s="1557"/>
      <c r="M26" s="996"/>
      <c r="N26" s="1585"/>
      <c r="O26" s="1585"/>
      <c r="P26" s="996"/>
      <c r="Q26" s="817"/>
      <c r="R26" s="817"/>
      <c r="S26" s="832"/>
      <c r="T26" s="817"/>
    </row>
    <row r="27" spans="1:20" ht="21.9" customHeight="1">
      <c r="A27" s="965"/>
      <c r="B27" s="1012"/>
      <c r="C27" s="1013"/>
      <c r="D27" s="1014"/>
      <c r="E27" s="1014"/>
      <c r="F27" s="1013"/>
      <c r="G27" s="1586"/>
      <c r="H27" s="1587"/>
      <c r="I27" s="1588"/>
      <c r="J27" s="577"/>
      <c r="K27" s="1589"/>
      <c r="L27" s="1557"/>
      <c r="M27" s="996"/>
      <c r="N27" s="1585"/>
      <c r="O27" s="1585"/>
      <c r="P27" s="996"/>
      <c r="Q27" s="817"/>
      <c r="R27" s="817"/>
      <c r="S27" s="832"/>
      <c r="T27" s="817"/>
    </row>
    <row r="28" spans="1:20" ht="21.9" customHeight="1">
      <c r="A28" s="965"/>
      <c r="B28" s="1012"/>
      <c r="C28" s="1013"/>
      <c r="D28" s="1014"/>
      <c r="E28" s="1014"/>
      <c r="F28" s="1013"/>
      <c r="G28" s="1590"/>
      <c r="H28" s="1591"/>
      <c r="I28" s="1592"/>
      <c r="J28" s="1015"/>
      <c r="K28" s="1570"/>
      <c r="L28" s="1570"/>
      <c r="M28" s="1570"/>
      <c r="N28" s="1570"/>
      <c r="O28" s="1570"/>
      <c r="P28" s="1570"/>
      <c r="Q28" s="817"/>
      <c r="R28" s="817"/>
      <c r="S28" s="817"/>
      <c r="T28" s="817"/>
    </row>
    <row r="29" spans="1:20" ht="21.9" customHeight="1" thickBot="1">
      <c r="A29" s="578"/>
      <c r="B29" s="579"/>
      <c r="C29" s="509"/>
      <c r="D29" s="1593"/>
      <c r="E29" s="1594"/>
      <c r="F29" s="509"/>
      <c r="G29" s="1595"/>
      <c r="H29" s="1596"/>
      <c r="I29" s="1597"/>
      <c r="J29" s="580"/>
      <c r="K29" s="817"/>
      <c r="L29" s="817"/>
      <c r="M29" s="817"/>
      <c r="N29" s="817"/>
      <c r="O29" s="817"/>
      <c r="P29" s="817"/>
      <c r="Q29" s="817"/>
      <c r="R29" s="817"/>
      <c r="S29" s="832"/>
      <c r="T29" s="817"/>
    </row>
    <row r="30" spans="1:20" ht="21.9" customHeight="1" thickBot="1">
      <c r="A30" s="1566"/>
      <c r="B30" s="1567"/>
      <c r="C30" s="1567"/>
      <c r="D30" s="1567"/>
      <c r="E30" s="1567"/>
      <c r="F30" s="1567"/>
      <c r="G30" s="1567"/>
      <c r="H30" s="1567"/>
      <c r="I30" s="1567"/>
      <c r="J30" s="1598"/>
      <c r="K30" s="817"/>
      <c r="L30" s="817"/>
      <c r="M30" s="817"/>
      <c r="N30" s="817"/>
      <c r="O30" s="817"/>
      <c r="P30" s="817"/>
      <c r="Q30" s="817"/>
      <c r="R30" s="817"/>
      <c r="S30" s="832"/>
      <c r="T30" s="817"/>
    </row>
    <row r="31" spans="1:20" ht="21.9" customHeight="1" thickBot="1">
      <c r="A31" s="1599"/>
      <c r="B31" s="1600"/>
      <c r="C31" s="581"/>
      <c r="D31" s="1600"/>
      <c r="E31" s="1600"/>
      <c r="F31" s="581"/>
      <c r="G31" s="1600"/>
      <c r="H31" s="1600"/>
      <c r="I31" s="1601"/>
      <c r="J31" s="1602"/>
      <c r="K31" s="817"/>
      <c r="L31" s="817"/>
      <c r="M31" s="817"/>
      <c r="N31" s="817"/>
      <c r="O31" s="817"/>
      <c r="P31" s="825"/>
      <c r="Q31" s="817"/>
      <c r="R31" s="817"/>
      <c r="S31" s="817"/>
      <c r="T31" s="817"/>
    </row>
    <row r="32" spans="1:20" ht="21.9" customHeight="1" thickBot="1">
      <c r="A32" s="1603"/>
      <c r="B32" s="1604"/>
      <c r="C32" s="1604"/>
      <c r="D32" s="1604"/>
      <c r="E32" s="1605"/>
      <c r="F32" s="1603"/>
      <c r="G32" s="1604"/>
      <c r="H32" s="1604"/>
      <c r="I32" s="1604"/>
      <c r="J32" s="1606"/>
      <c r="K32" s="817"/>
      <c r="L32" s="817"/>
      <c r="M32" s="817"/>
      <c r="N32" s="817"/>
      <c r="O32" s="817"/>
      <c r="P32" s="817"/>
      <c r="Q32" s="817"/>
      <c r="R32" s="817"/>
      <c r="S32" s="832"/>
    </row>
    <row r="33" spans="1:19" ht="21.9" customHeight="1">
      <c r="A33" s="1607"/>
      <c r="B33" s="1608"/>
      <c r="C33" s="1608"/>
      <c r="D33" s="1609"/>
      <c r="E33" s="1610"/>
      <c r="F33" s="1611"/>
      <c r="G33" s="1608"/>
      <c r="H33" s="1608"/>
      <c r="I33" s="1609"/>
      <c r="J33" s="1610"/>
      <c r="K33" s="817"/>
      <c r="L33" s="817"/>
      <c r="M33" s="817"/>
      <c r="N33" s="817"/>
      <c r="O33" s="817"/>
      <c r="P33" s="817"/>
      <c r="Q33" s="817"/>
      <c r="R33" s="817"/>
      <c r="S33" s="817"/>
    </row>
    <row r="34" spans="1:19" ht="21.9" customHeight="1">
      <c r="A34" s="1612"/>
      <c r="B34" s="1613"/>
      <c r="C34" s="1613"/>
      <c r="D34" s="1614"/>
      <c r="E34" s="1615"/>
      <c r="F34" s="1616"/>
      <c r="G34" s="1613"/>
      <c r="H34" s="1613"/>
      <c r="I34" s="1617"/>
      <c r="J34" s="1618"/>
      <c r="K34" s="817"/>
      <c r="L34" s="817"/>
      <c r="M34" s="817"/>
      <c r="N34" s="817"/>
      <c r="O34" s="817"/>
      <c r="P34" s="817"/>
      <c r="Q34" s="817"/>
      <c r="R34" s="817"/>
      <c r="S34" s="817"/>
    </row>
    <row r="35" spans="1:19" ht="21.9" customHeight="1">
      <c r="A35" s="1612"/>
      <c r="B35" s="1613"/>
      <c r="C35" s="1613"/>
      <c r="D35" s="1617"/>
      <c r="E35" s="1618"/>
      <c r="F35" s="1616"/>
      <c r="G35" s="1613"/>
      <c r="H35" s="1613"/>
      <c r="I35" s="1619"/>
      <c r="J35" s="1620"/>
      <c r="K35" s="817"/>
      <c r="L35" s="817"/>
      <c r="M35" s="817"/>
      <c r="N35" s="817"/>
      <c r="O35" s="817"/>
      <c r="P35" s="817"/>
      <c r="Q35" s="817"/>
      <c r="R35" s="817"/>
      <c r="S35" s="817"/>
    </row>
    <row r="36" spans="1:19" ht="21.9" customHeight="1">
      <c r="A36" s="1612"/>
      <c r="B36" s="1613"/>
      <c r="C36" s="1613"/>
      <c r="D36" s="1614"/>
      <c r="E36" s="1615"/>
      <c r="F36" s="1616"/>
      <c r="G36" s="1613"/>
      <c r="H36" s="1613"/>
      <c r="I36" s="1614"/>
      <c r="J36" s="1615"/>
      <c r="K36" s="817"/>
      <c r="L36" s="817"/>
      <c r="M36" s="817"/>
      <c r="N36" s="817"/>
      <c r="O36" s="817"/>
      <c r="P36" s="817"/>
      <c r="Q36" s="817"/>
      <c r="R36" s="817"/>
      <c r="S36" s="817"/>
    </row>
    <row r="37" spans="1:19" ht="21.9" customHeight="1">
      <c r="A37" s="1612"/>
      <c r="B37" s="1613"/>
      <c r="C37" s="1613"/>
      <c r="D37" s="1617"/>
      <c r="E37" s="1618"/>
      <c r="F37" s="1616"/>
      <c r="G37" s="1613"/>
      <c r="H37" s="1613"/>
      <c r="I37" s="1614"/>
      <c r="J37" s="1615"/>
      <c r="K37" s="836"/>
      <c r="L37" s="836"/>
      <c r="M37" s="836"/>
      <c r="N37" s="836"/>
      <c r="O37" s="836"/>
      <c r="P37" s="836"/>
      <c r="Q37" s="836"/>
      <c r="R37" s="836"/>
      <c r="S37" s="836"/>
    </row>
    <row r="38" spans="1:19" ht="21.9" customHeight="1">
      <c r="A38" s="1612"/>
      <c r="B38" s="1613"/>
      <c r="C38" s="1613"/>
      <c r="D38" s="1621"/>
      <c r="E38" s="1622"/>
      <c r="F38" s="1616"/>
      <c r="G38" s="1613"/>
      <c r="H38" s="1613"/>
      <c r="I38" s="1621"/>
      <c r="J38" s="1622"/>
      <c r="K38" s="817"/>
      <c r="L38" s="817"/>
      <c r="M38" s="817"/>
      <c r="N38" s="817"/>
      <c r="O38" s="817"/>
      <c r="P38" s="817"/>
      <c r="Q38" s="817"/>
      <c r="R38" s="817"/>
      <c r="S38" s="817"/>
    </row>
    <row r="39" spans="1:19" ht="21.9" customHeight="1" thickBot="1">
      <c r="A39" s="1623"/>
      <c r="B39" s="1624"/>
      <c r="C39" s="1624"/>
      <c r="D39" s="1625"/>
      <c r="E39" s="1626"/>
      <c r="F39" s="1627"/>
      <c r="G39" s="1624"/>
      <c r="H39" s="1624"/>
      <c r="I39" s="1628"/>
      <c r="J39" s="1629"/>
      <c r="K39" s="817"/>
      <c r="L39" s="817"/>
      <c r="M39" s="817"/>
      <c r="N39" s="817"/>
      <c r="O39" s="817"/>
      <c r="P39" s="817"/>
      <c r="Q39" s="817"/>
      <c r="R39" s="817"/>
      <c r="S39" s="817"/>
    </row>
    <row r="40" spans="1:19" ht="21.9" customHeight="1" thickBot="1">
      <c r="A40" s="1633"/>
      <c r="B40" s="1634"/>
      <c r="C40" s="1634"/>
      <c r="D40" s="1634"/>
      <c r="E40" s="1634"/>
      <c r="F40" s="1634"/>
      <c r="G40" s="1634"/>
      <c r="H40" s="1634"/>
      <c r="I40" s="1634"/>
      <c r="J40" s="1635"/>
      <c r="K40" s="817"/>
      <c r="L40" s="817"/>
      <c r="M40" s="817"/>
      <c r="N40" s="817"/>
      <c r="O40" s="817"/>
      <c r="P40" s="817"/>
      <c r="Q40" s="817"/>
      <c r="R40" s="817"/>
      <c r="S40" s="817"/>
    </row>
    <row r="41" spans="1:19" ht="21.9" customHeight="1">
      <c r="A41" s="1636"/>
      <c r="B41" s="1637"/>
      <c r="C41" s="1637"/>
      <c r="D41" s="1637"/>
      <c r="E41" s="1637"/>
      <c r="F41" s="1637"/>
      <c r="G41" s="1637"/>
      <c r="H41" s="1637"/>
      <c r="I41" s="1637"/>
      <c r="J41" s="1638"/>
      <c r="K41" s="817"/>
      <c r="L41" s="817"/>
      <c r="M41" s="817"/>
      <c r="N41" s="817"/>
      <c r="O41" s="817"/>
      <c r="P41" s="817"/>
      <c r="Q41" s="817"/>
      <c r="R41" s="817"/>
      <c r="S41" s="817"/>
    </row>
    <row r="42" spans="1:19" ht="16.2">
      <c r="A42" s="1639"/>
      <c r="B42" s="1640"/>
      <c r="C42" s="1640"/>
      <c r="D42" s="1640"/>
      <c r="E42" s="1640"/>
      <c r="F42" s="1640"/>
      <c r="G42" s="1640"/>
      <c r="H42" s="1640"/>
      <c r="I42" s="1640"/>
      <c r="J42" s="1641"/>
      <c r="K42" s="817"/>
      <c r="L42" s="817"/>
      <c r="M42" s="817"/>
      <c r="N42" s="817"/>
      <c r="O42" s="817"/>
      <c r="P42" s="817"/>
      <c r="Q42" s="817"/>
      <c r="R42" s="817"/>
      <c r="S42" s="817"/>
    </row>
    <row r="43" spans="1:19" ht="16.2">
      <c r="A43" s="1639"/>
      <c r="B43" s="1640"/>
      <c r="C43" s="1640"/>
      <c r="D43" s="1640"/>
      <c r="E43" s="1640"/>
      <c r="F43" s="1640"/>
      <c r="G43" s="1640"/>
      <c r="H43" s="1640"/>
      <c r="I43" s="1640"/>
      <c r="J43" s="1641"/>
      <c r="K43" s="817"/>
      <c r="L43" s="817"/>
      <c r="M43" s="817"/>
      <c r="N43" s="817"/>
      <c r="O43" s="817"/>
      <c r="P43" s="817"/>
      <c r="Q43" s="817"/>
      <c r="R43" s="817"/>
      <c r="S43" s="817"/>
    </row>
    <row r="44" spans="1:19" ht="16.2">
      <c r="A44" s="1639"/>
      <c r="B44" s="1640"/>
      <c r="C44" s="1640"/>
      <c r="D44" s="1640"/>
      <c r="E44" s="1640"/>
      <c r="F44" s="1640"/>
      <c r="G44" s="1640"/>
      <c r="H44" s="1640"/>
      <c r="I44" s="1640"/>
      <c r="J44" s="1641"/>
      <c r="K44" s="817"/>
      <c r="L44" s="817"/>
      <c r="M44" s="817"/>
      <c r="N44" s="817"/>
      <c r="O44" s="817"/>
      <c r="P44" s="817"/>
      <c r="Q44" s="817"/>
      <c r="R44" s="817"/>
      <c r="S44" s="817"/>
    </row>
    <row r="45" spans="1:19" ht="16.8" thickBot="1">
      <c r="A45" s="1630"/>
      <c r="B45" s="1631"/>
      <c r="C45" s="1631"/>
      <c r="D45" s="1631"/>
      <c r="E45" s="1631"/>
      <c r="F45" s="1631"/>
      <c r="G45" s="1631"/>
      <c r="H45" s="1631"/>
      <c r="I45" s="1631"/>
      <c r="J45" s="1632"/>
      <c r="K45" s="817"/>
      <c r="L45" s="817"/>
      <c r="M45" s="817"/>
      <c r="N45" s="817"/>
      <c r="O45" s="817"/>
      <c r="P45" s="817"/>
      <c r="Q45" s="817"/>
      <c r="R45" s="817"/>
      <c r="S45" s="817"/>
    </row>
    <row r="46" spans="1:19" ht="16.2">
      <c r="A46" s="840"/>
      <c r="B46" s="840"/>
      <c r="C46" s="840"/>
      <c r="D46" s="840"/>
      <c r="E46" s="840"/>
      <c r="F46" s="840"/>
      <c r="G46" s="840"/>
      <c r="H46" s="840"/>
      <c r="I46" s="840"/>
      <c r="J46" s="966"/>
      <c r="K46" s="817"/>
      <c r="L46" s="817"/>
      <c r="M46" s="817"/>
      <c r="N46" s="817"/>
      <c r="O46" s="817"/>
      <c r="P46" s="817"/>
      <c r="Q46" s="817"/>
      <c r="R46" s="817"/>
      <c r="S46" s="817"/>
    </row>
    <row r="47" spans="1:19" ht="16.2">
      <c r="A47" s="840"/>
      <c r="B47" s="840"/>
      <c r="C47" s="840"/>
      <c r="D47" s="840"/>
      <c r="E47" s="840"/>
      <c r="F47" s="840"/>
      <c r="G47" s="840"/>
      <c r="H47" s="840"/>
      <c r="I47" s="840"/>
      <c r="J47" s="966"/>
      <c r="K47" s="817"/>
      <c r="L47" s="817"/>
      <c r="M47" s="817"/>
      <c r="N47" s="817"/>
      <c r="O47" s="817"/>
      <c r="P47" s="817"/>
      <c r="Q47" s="817"/>
      <c r="R47" s="817"/>
      <c r="S47" s="817"/>
    </row>
    <row r="48" spans="1:19" ht="16.2">
      <c r="A48" s="840"/>
      <c r="B48" s="840"/>
      <c r="C48" s="840"/>
      <c r="D48" s="840"/>
      <c r="E48" s="840"/>
      <c r="F48" s="840"/>
      <c r="G48" s="840"/>
      <c r="H48" s="840"/>
      <c r="I48" s="840"/>
      <c r="J48" s="966"/>
      <c r="K48" s="817"/>
      <c r="L48" s="817"/>
      <c r="M48" s="817"/>
      <c r="N48" s="817"/>
      <c r="O48" s="817"/>
      <c r="P48" s="817"/>
      <c r="Q48" s="817"/>
      <c r="R48" s="817"/>
      <c r="S48" s="817"/>
    </row>
    <row r="49" spans="1:10" ht="15.6">
      <c r="A49" s="841"/>
      <c r="B49" s="841"/>
      <c r="C49" s="841"/>
      <c r="D49" s="841"/>
      <c r="E49" s="841"/>
      <c r="F49" s="841"/>
      <c r="G49" s="841"/>
      <c r="H49" s="841"/>
      <c r="I49" s="841"/>
      <c r="J49" s="841"/>
    </row>
    <row r="50" spans="1:10" ht="16.8">
      <c r="A50" s="1016"/>
      <c r="B50" s="1016"/>
      <c r="C50" s="1016"/>
      <c r="D50" s="1016"/>
      <c r="E50" s="1016"/>
      <c r="F50" s="1016"/>
      <c r="G50" s="1016"/>
      <c r="H50" s="1016"/>
      <c r="I50" s="1016"/>
      <c r="J50" s="1016"/>
    </row>
    <row r="51" spans="1:10" ht="15.6">
      <c r="A51" s="840"/>
      <c r="B51" s="840"/>
      <c r="C51" s="840"/>
      <c r="D51" s="840"/>
      <c r="E51" s="840"/>
      <c r="F51" s="840"/>
      <c r="G51" s="840"/>
      <c r="H51" s="840"/>
      <c r="I51" s="840"/>
      <c r="J51" s="966"/>
    </row>
    <row r="52" spans="1:10" ht="15.6">
      <c r="A52" s="840"/>
      <c r="B52" s="840"/>
      <c r="C52" s="840"/>
      <c r="D52" s="840"/>
      <c r="E52" s="840"/>
      <c r="F52" s="840"/>
      <c r="G52" s="840"/>
      <c r="H52" s="840"/>
      <c r="I52" s="840"/>
      <c r="J52" s="966"/>
    </row>
    <row r="53" spans="1:10" ht="15.6">
      <c r="A53" s="840"/>
      <c r="B53" s="840"/>
      <c r="C53" s="840"/>
      <c r="D53" s="840"/>
      <c r="E53" s="840"/>
      <c r="F53" s="840"/>
      <c r="G53" s="840"/>
      <c r="H53" s="840"/>
      <c r="I53" s="840"/>
      <c r="J53" s="966"/>
    </row>
    <row r="54" spans="1:10" ht="16.2">
      <c r="A54" s="817"/>
      <c r="B54" s="817"/>
      <c r="C54" s="817"/>
      <c r="D54" s="817"/>
      <c r="E54" s="817"/>
      <c r="F54" s="817"/>
      <c r="G54" s="817"/>
      <c r="H54" s="817"/>
      <c r="I54" s="817"/>
      <c r="J54" s="817"/>
    </row>
    <row r="55" spans="1:10" ht="16.2">
      <c r="A55" s="817"/>
      <c r="B55" s="817"/>
      <c r="C55" s="817"/>
      <c r="D55" s="817"/>
      <c r="E55" s="817"/>
      <c r="F55" s="817"/>
      <c r="G55" s="817"/>
      <c r="H55" s="817"/>
      <c r="I55" s="817"/>
      <c r="J55" s="817"/>
    </row>
    <row r="56" spans="1:10" ht="16.2">
      <c r="A56" s="817"/>
      <c r="B56" s="817"/>
      <c r="C56" s="817"/>
      <c r="D56" s="817"/>
      <c r="E56" s="817"/>
      <c r="F56" s="817"/>
      <c r="G56" s="817"/>
      <c r="H56" s="817"/>
      <c r="I56" s="817"/>
      <c r="J56" s="817"/>
    </row>
    <row r="57" spans="1:10" ht="16.2">
      <c r="A57" s="817"/>
      <c r="B57" s="817"/>
      <c r="C57" s="817"/>
      <c r="D57" s="817"/>
      <c r="E57" s="817"/>
      <c r="F57" s="817"/>
      <c r="G57" s="817"/>
      <c r="H57" s="817"/>
      <c r="I57" s="817"/>
      <c r="J57" s="817"/>
    </row>
    <row r="58" spans="1:10" ht="16.2">
      <c r="A58" s="817"/>
      <c r="B58" s="817"/>
      <c r="C58" s="817"/>
      <c r="D58" s="817"/>
      <c r="E58" s="817"/>
      <c r="F58" s="817"/>
      <c r="G58" s="817"/>
      <c r="H58" s="817"/>
      <c r="I58" s="817"/>
      <c r="J58" s="817"/>
    </row>
    <row r="59" spans="1:10" ht="16.2">
      <c r="A59" s="817"/>
      <c r="B59" s="817"/>
      <c r="C59" s="817"/>
      <c r="D59" s="817"/>
      <c r="E59" s="817"/>
      <c r="F59" s="817"/>
      <c r="G59" s="817"/>
      <c r="H59" s="817"/>
      <c r="I59" s="817"/>
      <c r="J59" s="817"/>
    </row>
    <row r="60" spans="1:10" ht="16.2">
      <c r="A60" s="817"/>
      <c r="B60" s="817"/>
      <c r="C60" s="817"/>
      <c r="D60" s="817"/>
      <c r="E60" s="817"/>
      <c r="F60" s="817"/>
      <c r="G60" s="817"/>
      <c r="H60" s="817"/>
      <c r="I60" s="817"/>
      <c r="J60" s="817"/>
    </row>
    <row r="61" spans="1:10" ht="16.2">
      <c r="A61" s="817"/>
      <c r="B61" s="817"/>
      <c r="C61" s="817"/>
      <c r="D61" s="817"/>
      <c r="E61" s="817"/>
      <c r="F61" s="817"/>
      <c r="G61" s="817"/>
      <c r="H61" s="817"/>
      <c r="I61" s="817"/>
      <c r="J61" s="817"/>
    </row>
    <row r="62" spans="1:10" ht="16.2">
      <c r="A62" s="817"/>
      <c r="B62" s="817"/>
    </row>
    <row r="63" spans="1:10" ht="16.2">
      <c r="A63" s="817"/>
      <c r="B63" s="817"/>
    </row>
    <row r="64" spans="1:10" ht="15.6">
      <c r="A64" s="823"/>
      <c r="B64" s="823"/>
    </row>
    <row r="65" spans="1:2" ht="15.6">
      <c r="A65" s="823"/>
      <c r="B65" s="823"/>
    </row>
    <row r="66" spans="1:2" ht="16.2">
      <c r="A66" s="817"/>
      <c r="B66" s="817"/>
    </row>
    <row r="67" spans="1:2" ht="16.2">
      <c r="A67" s="817"/>
      <c r="B67" s="817"/>
    </row>
    <row r="68" spans="1:2" ht="16.2">
      <c r="A68" s="817"/>
      <c r="B68" s="817"/>
    </row>
    <row r="73" spans="1:2" ht="16.2">
      <c r="A73" s="817"/>
      <c r="B73" s="817"/>
    </row>
    <row r="74" spans="1:2" ht="16.2">
      <c r="A74" s="817"/>
      <c r="B74" s="817"/>
    </row>
    <row r="75" spans="1:2" ht="16.2">
      <c r="A75" s="817"/>
      <c r="B75" s="817"/>
    </row>
    <row r="76" spans="1:2" ht="16.2">
      <c r="A76" s="817"/>
      <c r="B76" s="817"/>
    </row>
    <row r="77" spans="1:2" ht="16.2">
      <c r="A77" s="817"/>
      <c r="B77" s="817"/>
    </row>
    <row r="83" spans="1:1" ht="16.2">
      <c r="A83" s="817"/>
    </row>
    <row r="85" spans="1:1" ht="16.2">
      <c r="A85" s="817"/>
    </row>
    <row r="86" spans="1:1" ht="16.2">
      <c r="A86" s="817"/>
    </row>
    <row r="89" spans="1:1" ht="16.2">
      <c r="A89" s="817"/>
    </row>
    <row r="90" spans="1:1">
      <c r="A90" s="832"/>
    </row>
    <row r="91" spans="1:1">
      <c r="A91" s="832"/>
    </row>
    <row r="92" spans="1:1" ht="16.2">
      <c r="A92" s="817"/>
    </row>
    <row r="93" spans="1:1">
      <c r="A93" s="832"/>
    </row>
    <row r="94" spans="1:1">
      <c r="A94" s="832"/>
    </row>
    <row r="95" spans="1:1" ht="16.2">
      <c r="A95" s="817"/>
    </row>
    <row r="96" spans="1:1">
      <c r="A96" s="832"/>
    </row>
    <row r="97" spans="1:1">
      <c r="A97" s="832"/>
    </row>
    <row r="98" spans="1:1" ht="16.2">
      <c r="A98" s="817"/>
    </row>
    <row r="109" spans="1:1" ht="16.2">
      <c r="A109" s="817"/>
    </row>
  </sheetData>
  <protectedRanges>
    <protectedRange sqref="A46:I46 A48:I48 A51:I51 A53:I53" name="区域1_2_2_1_1_2"/>
    <protectedRange sqref="A47:I47 A52:I52" name="区域1_3_1_1_1_1_2"/>
  </protectedRanges>
  <mergeCells count="98">
    <mergeCell ref="A45:J45"/>
    <mergeCell ref="A40:J40"/>
    <mergeCell ref="A41:J41"/>
    <mergeCell ref="A42:J42"/>
    <mergeCell ref="A43:J43"/>
    <mergeCell ref="A44:J44"/>
    <mergeCell ref="A38:C38"/>
    <mergeCell ref="D38:E38"/>
    <mergeCell ref="F38:H38"/>
    <mergeCell ref="I38:J38"/>
    <mergeCell ref="A39:C39"/>
    <mergeCell ref="D39:E39"/>
    <mergeCell ref="F39:H39"/>
    <mergeCell ref="I39:J39"/>
    <mergeCell ref="A36:C36"/>
    <mergeCell ref="D36:E36"/>
    <mergeCell ref="F36:H36"/>
    <mergeCell ref="I36:J36"/>
    <mergeCell ref="A37:C37"/>
    <mergeCell ref="D37:E37"/>
    <mergeCell ref="F37:H37"/>
    <mergeCell ref="I37:J37"/>
    <mergeCell ref="A34:C34"/>
    <mergeCell ref="D34:E34"/>
    <mergeCell ref="F34:H34"/>
    <mergeCell ref="I34:J34"/>
    <mergeCell ref="A35:C35"/>
    <mergeCell ref="D35:E35"/>
    <mergeCell ref="F35:H35"/>
    <mergeCell ref="I35:J35"/>
    <mergeCell ref="A32:E32"/>
    <mergeCell ref="F32:J32"/>
    <mergeCell ref="A33:C33"/>
    <mergeCell ref="D33:E33"/>
    <mergeCell ref="F33:H33"/>
    <mergeCell ref="I33:J33"/>
    <mergeCell ref="D29:E29"/>
    <mergeCell ref="G29:I29"/>
    <mergeCell ref="A30:J30"/>
    <mergeCell ref="A31:B31"/>
    <mergeCell ref="D31:E31"/>
    <mergeCell ref="G31:H31"/>
    <mergeCell ref="I31:J31"/>
    <mergeCell ref="N26:O26"/>
    <mergeCell ref="G27:I27"/>
    <mergeCell ref="K27:L27"/>
    <mergeCell ref="N27:O27"/>
    <mergeCell ref="G28:I28"/>
    <mergeCell ref="K28:P28"/>
    <mergeCell ref="A25:J25"/>
    <mergeCell ref="A26:B26"/>
    <mergeCell ref="D26:E26"/>
    <mergeCell ref="G26:I26"/>
    <mergeCell ref="K26:L26"/>
    <mergeCell ref="A23:J23"/>
    <mergeCell ref="K23:P23"/>
    <mergeCell ref="A24:C24"/>
    <mergeCell ref="E24:H24"/>
    <mergeCell ref="I24:J24"/>
    <mergeCell ref="K24:L24"/>
    <mergeCell ref="N24:O24"/>
    <mergeCell ref="A20:B20"/>
    <mergeCell ref="L20:M20"/>
    <mergeCell ref="A21:B21"/>
    <mergeCell ref="L21:M21"/>
    <mergeCell ref="A22:B22"/>
    <mergeCell ref="L22:M22"/>
    <mergeCell ref="L16:M16"/>
    <mergeCell ref="L17:M17"/>
    <mergeCell ref="A18:B18"/>
    <mergeCell ref="L18:M18"/>
    <mergeCell ref="A19:B19"/>
    <mergeCell ref="L19:M19"/>
    <mergeCell ref="A17:B17"/>
    <mergeCell ref="E13:F13"/>
    <mergeCell ref="I13:J13"/>
    <mergeCell ref="A14:J14"/>
    <mergeCell ref="A15:B16"/>
    <mergeCell ref="C15:E15"/>
    <mergeCell ref="F15:H15"/>
    <mergeCell ref="I15:I16"/>
    <mergeCell ref="J15:J16"/>
    <mergeCell ref="A10:J10"/>
    <mergeCell ref="A11:A12"/>
    <mergeCell ref="B11:F11"/>
    <mergeCell ref="G11:J11"/>
    <mergeCell ref="E12:F12"/>
    <mergeCell ref="I12:J12"/>
    <mergeCell ref="C8:J8"/>
    <mergeCell ref="A9:B9"/>
    <mergeCell ref="A4:J4"/>
    <mergeCell ref="C7:J7"/>
    <mergeCell ref="A1:J1"/>
    <mergeCell ref="A2:J2"/>
    <mergeCell ref="G3:I3"/>
    <mergeCell ref="C5:J5"/>
    <mergeCell ref="C6:J6"/>
    <mergeCell ref="C9:J9"/>
  </mergeCells>
  <conditionalFormatting sqref="J18">
    <cfRule type="cellIs" dxfId="0" priority="1" operator="equal">
      <formula>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50"/>
  </sheetPr>
  <dimension ref="A1:U68"/>
  <sheetViews>
    <sheetView workbookViewId="0">
      <selection sqref="A1:XFD1048576"/>
    </sheetView>
  </sheetViews>
  <sheetFormatPr baseColWidth="10" defaultColWidth="11.44140625" defaultRowHeight="13.2"/>
  <cols>
    <col min="1" max="1" width="14.88671875" style="1066" customWidth="1"/>
    <col min="2" max="2" width="12.6640625" style="1066" customWidth="1"/>
    <col min="3" max="3" width="12.33203125" style="1066" customWidth="1"/>
    <col min="4" max="4" width="12.5546875" style="1066" customWidth="1"/>
    <col min="5" max="5" width="11.33203125" style="1066" customWidth="1"/>
    <col min="6" max="6" width="12.33203125" style="1066" customWidth="1"/>
    <col min="7" max="7" width="17.88671875" style="1066" customWidth="1"/>
    <col min="8" max="8" width="15" style="1066" customWidth="1"/>
    <col min="9" max="9" width="16.88671875" style="1066" customWidth="1"/>
    <col min="10" max="10" width="9.109375" style="1066" customWidth="1"/>
    <col min="11" max="11" width="11.109375" style="1066" customWidth="1"/>
    <col min="12" max="12" width="15.109375" style="586" customWidth="1"/>
    <col min="13" max="13" width="13.88671875" style="1066" bestFit="1" customWidth="1"/>
    <col min="14" max="14" width="11.6640625" style="1066" bestFit="1" customWidth="1"/>
    <col min="15" max="15" width="11.44140625" style="1066"/>
    <col min="16" max="16" width="14.6640625" style="1066" customWidth="1"/>
    <col min="17" max="20" width="11.44140625" style="1066"/>
    <col min="21" max="21" width="19.6640625" style="1066" bestFit="1" customWidth="1"/>
    <col min="22" max="16384" width="11.44140625" style="1066"/>
  </cols>
  <sheetData>
    <row r="1" spans="1:21" ht="13.5" customHeight="1">
      <c r="B1" s="584"/>
      <c r="C1" s="584"/>
      <c r="D1" s="584"/>
      <c r="E1" s="585"/>
      <c r="J1" s="108"/>
      <c r="K1" s="108"/>
    </row>
    <row r="2" spans="1:21" ht="13.5" customHeight="1">
      <c r="B2" s="584"/>
      <c r="C2" s="584"/>
      <c r="D2" s="584"/>
      <c r="I2" s="112"/>
      <c r="J2" s="113"/>
      <c r="K2" s="86"/>
      <c r="L2" s="587"/>
    </row>
    <row r="3" spans="1:21" ht="13.5" customHeight="1">
      <c r="B3" s="584"/>
      <c r="C3" s="584"/>
      <c r="D3" s="584"/>
      <c r="I3" s="112"/>
      <c r="J3" s="86"/>
      <c r="K3" s="86"/>
    </row>
    <row r="4" spans="1:21" ht="13.5" customHeight="1">
      <c r="B4" s="584"/>
      <c r="C4" s="584"/>
      <c r="D4" s="584"/>
      <c r="I4" s="114"/>
      <c r="J4" s="86"/>
      <c r="K4" s="86"/>
    </row>
    <row r="5" spans="1:21" ht="13.5" customHeight="1">
      <c r="B5" s="584"/>
      <c r="C5" s="584"/>
      <c r="D5" s="584"/>
      <c r="I5" s="112"/>
      <c r="J5" s="86"/>
      <c r="K5" s="86"/>
      <c r="L5" s="587"/>
    </row>
    <row r="6" spans="1:21" ht="16.5" customHeight="1">
      <c r="A6" s="1642"/>
      <c r="B6" s="1642"/>
      <c r="C6" s="1642"/>
      <c r="D6" s="1642"/>
      <c r="E6" s="1642"/>
      <c r="F6" s="1642"/>
      <c r="G6" s="1642"/>
      <c r="H6" s="1642"/>
      <c r="I6" s="1642"/>
      <c r="J6" s="1642"/>
      <c r="K6" s="1642"/>
      <c r="L6" s="872"/>
      <c r="N6" s="112"/>
      <c r="O6" s="112"/>
      <c r="P6" s="112"/>
    </row>
    <row r="7" spans="1:21" ht="20.25" customHeight="1">
      <c r="A7" s="588"/>
      <c r="B7" s="1652"/>
      <c r="C7" s="1652"/>
      <c r="D7" s="1653"/>
      <c r="E7" s="1654"/>
      <c r="F7" s="1069"/>
      <c r="G7" s="1655"/>
      <c r="H7" s="1656"/>
      <c r="I7" s="588"/>
      <c r="J7" s="588"/>
      <c r="K7" s="588"/>
      <c r="L7" s="872"/>
      <c r="M7" s="873"/>
      <c r="N7" s="887"/>
      <c r="O7" s="112"/>
      <c r="P7" s="112"/>
      <c r="U7" s="874"/>
    </row>
    <row r="8" spans="1:21" ht="7.5" customHeight="1">
      <c r="J8" s="115"/>
      <c r="K8" s="115"/>
      <c r="L8" s="875"/>
      <c r="M8" s="873"/>
      <c r="N8" s="888"/>
      <c r="O8" s="112"/>
      <c r="P8" s="112"/>
    </row>
    <row r="9" spans="1:21" ht="2.25" customHeight="1" thickBot="1">
      <c r="A9" s="116"/>
      <c r="J9" s="589"/>
      <c r="K9" s="115"/>
      <c r="L9" s="875"/>
      <c r="M9" s="876"/>
      <c r="N9" s="888"/>
      <c r="O9" s="112"/>
      <c r="P9" s="112"/>
    </row>
    <row r="10" spans="1:21" ht="21" customHeight="1" thickBot="1">
      <c r="A10" s="117"/>
      <c r="D10" s="118"/>
      <c r="E10" s="119"/>
      <c r="F10" s="120"/>
      <c r="G10" s="1643"/>
      <c r="H10" s="1644"/>
      <c r="I10" s="24"/>
      <c r="J10" s="19"/>
      <c r="L10" s="877"/>
      <c r="M10" s="746"/>
      <c r="N10" s="1687"/>
      <c r="O10" s="1687"/>
      <c r="P10" s="112"/>
    </row>
    <row r="11" spans="1:21" ht="12" customHeight="1" thickBot="1">
      <c r="J11" s="1688"/>
      <c r="K11" s="1688"/>
      <c r="L11" s="875"/>
      <c r="M11" s="747"/>
      <c r="N11" s="1689"/>
      <c r="O11" s="1689"/>
      <c r="P11" s="112"/>
      <c r="U11" s="847"/>
    </row>
    <row r="12" spans="1:21" ht="17.25" customHeight="1" thickBot="1">
      <c r="A12" s="1645"/>
      <c r="B12" s="1645"/>
      <c r="C12" s="1645"/>
      <c r="D12" s="1645"/>
      <c r="E12" s="1645"/>
      <c r="F12" s="1690"/>
      <c r="G12" s="1646"/>
      <c r="H12" s="1647"/>
      <c r="I12" s="1648"/>
      <c r="J12" s="1648"/>
      <c r="K12" s="1649"/>
      <c r="L12" s="872"/>
      <c r="M12" s="112"/>
      <c r="N12" s="1692"/>
      <c r="O12" s="1692"/>
      <c r="P12" s="112"/>
      <c r="U12" s="878"/>
    </row>
    <row r="13" spans="1:21" ht="38.25" customHeight="1" thickBot="1">
      <c r="A13" s="1645"/>
      <c r="B13" s="1645"/>
      <c r="C13" s="1645"/>
      <c r="D13" s="1645"/>
      <c r="E13" s="1645"/>
      <c r="F13" s="1691"/>
      <c r="G13" s="879"/>
      <c r="H13" s="880"/>
      <c r="I13" s="591"/>
      <c r="J13" s="1650"/>
      <c r="K13" s="1651"/>
      <c r="L13" s="881"/>
      <c r="M13" s="748"/>
      <c r="N13" s="889"/>
      <c r="O13" s="749"/>
      <c r="P13" s="112"/>
    </row>
    <row r="14" spans="1:21" ht="22.5" customHeight="1" thickBot="1">
      <c r="A14" s="1068"/>
      <c r="B14" s="392"/>
      <c r="C14" s="121"/>
      <c r="D14" s="121"/>
      <c r="E14" s="392"/>
      <c r="F14" s="391"/>
      <c r="G14" s="392"/>
      <c r="H14" s="392"/>
      <c r="I14" s="894"/>
      <c r="J14" s="1682"/>
      <c r="K14" s="1683"/>
      <c r="L14" s="881"/>
      <c r="M14" s="748"/>
      <c r="N14" s="889"/>
      <c r="O14" s="749"/>
      <c r="P14" s="112"/>
    </row>
    <row r="15" spans="1:21" ht="11.25" customHeight="1" thickBot="1">
      <c r="C15" s="24"/>
      <c r="I15" s="594"/>
      <c r="J15" s="594"/>
      <c r="L15" s="881"/>
      <c r="M15" s="748"/>
      <c r="N15" s="592"/>
      <c r="O15" s="590"/>
    </row>
    <row r="16" spans="1:21" ht="17.399999999999999" thickBot="1">
      <c r="A16" s="117"/>
      <c r="C16" s="122"/>
      <c r="D16" s="122"/>
      <c r="E16" s="19"/>
      <c r="G16" s="1684"/>
      <c r="H16" s="1685"/>
      <c r="I16" s="1685"/>
      <c r="J16" s="1685"/>
      <c r="K16" s="1686"/>
      <c r="M16" s="882"/>
      <c r="N16" s="593"/>
      <c r="O16" s="590"/>
    </row>
    <row r="17" spans="1:15" ht="14.25" customHeight="1" thickBot="1">
      <c r="C17" s="122"/>
      <c r="D17" s="122"/>
      <c r="E17" s="19"/>
      <c r="F17" s="19"/>
      <c r="G17" s="1661"/>
      <c r="H17" s="1662"/>
      <c r="I17" s="1662"/>
      <c r="J17" s="1662"/>
      <c r="K17" s="1663"/>
      <c r="M17" s="747"/>
      <c r="N17" s="648"/>
      <c r="O17" s="590"/>
    </row>
    <row r="18" spans="1:15" ht="10.5" customHeight="1">
      <c r="A18" s="1657"/>
      <c r="B18" s="1657"/>
      <c r="C18" s="1659"/>
      <c r="D18" s="595"/>
      <c r="E18" s="595"/>
      <c r="G18" s="1664"/>
      <c r="H18" s="1665"/>
      <c r="I18" s="1665"/>
      <c r="J18" s="1665"/>
      <c r="K18" s="1666"/>
      <c r="M18" s="747"/>
      <c r="N18" s="593"/>
      <c r="O18" s="590"/>
    </row>
    <row r="19" spans="1:15" ht="23.25" customHeight="1" thickBot="1">
      <c r="A19" s="1658"/>
      <c r="B19" s="1658"/>
      <c r="C19" s="1660"/>
      <c r="D19" s="595"/>
      <c r="E19" s="595"/>
      <c r="G19" s="1664"/>
      <c r="H19" s="1665"/>
      <c r="I19" s="1665"/>
      <c r="J19" s="1665"/>
      <c r="K19" s="1666"/>
      <c r="N19" s="590"/>
      <c r="O19" s="590"/>
    </row>
    <row r="20" spans="1:15" ht="23.25" customHeight="1" thickBot="1">
      <c r="A20" s="123"/>
      <c r="B20" s="1068"/>
      <c r="C20" s="596"/>
      <c r="D20" s="597"/>
      <c r="E20" s="597"/>
      <c r="G20" s="1667"/>
      <c r="H20" s="1668"/>
      <c r="I20" s="1668"/>
      <c r="J20" s="1668"/>
      <c r="K20" s="1669"/>
      <c r="L20" s="875"/>
      <c r="M20" s="570"/>
    </row>
    <row r="21" spans="1:15" ht="27" customHeight="1" thickBot="1">
      <c r="A21" s="124"/>
      <c r="B21" s="125"/>
      <c r="C21" s="598"/>
      <c r="D21" s="597"/>
      <c r="E21" s="597"/>
      <c r="G21" s="1676"/>
      <c r="H21" s="1677"/>
      <c r="I21" s="1677"/>
      <c r="J21" s="1677"/>
      <c r="K21" s="1678"/>
    </row>
    <row r="22" spans="1:15" ht="21.75" customHeight="1">
      <c r="A22" s="126"/>
      <c r="B22" s="127"/>
      <c r="C22" s="115"/>
      <c r="D22" s="115"/>
      <c r="E22" s="127"/>
      <c r="F22" s="115"/>
      <c r="G22" s="599"/>
      <c r="H22" s="600"/>
      <c r="I22" s="600"/>
      <c r="J22" s="600"/>
      <c r="K22" s="601"/>
      <c r="L22" s="602"/>
      <c r="M22" s="883"/>
      <c r="N22" s="884"/>
    </row>
    <row r="23" spans="1:15" ht="20.25" customHeight="1" thickBot="1">
      <c r="A23" s="128"/>
      <c r="B23" s="115"/>
      <c r="E23" s="115"/>
      <c r="F23" s="115"/>
      <c r="G23" s="1679"/>
      <c r="H23" s="1680"/>
      <c r="I23" s="1680"/>
      <c r="J23" s="1680"/>
      <c r="K23" s="1681"/>
      <c r="L23" s="602"/>
      <c r="M23" s="883"/>
      <c r="N23" s="115"/>
    </row>
    <row r="24" spans="1:15" s="129" customFormat="1" ht="21" customHeight="1" thickBot="1">
      <c r="B24" s="116"/>
      <c r="C24" s="116"/>
      <c r="D24" s="116"/>
      <c r="E24" s="116"/>
      <c r="F24" s="116"/>
      <c r="G24" s="116"/>
      <c r="H24" s="116"/>
      <c r="I24" s="603"/>
      <c r="J24" s="1066"/>
      <c r="K24" s="1066"/>
      <c r="L24" s="586"/>
    </row>
    <row r="25" spans="1:15" s="129" customFormat="1" ht="17.25" customHeight="1" thickBot="1">
      <c r="A25" s="1670"/>
      <c r="B25" s="1645"/>
      <c r="C25" s="1670"/>
      <c r="D25" s="130"/>
      <c r="E25" s="1645"/>
      <c r="F25" s="130"/>
      <c r="G25" s="130"/>
      <c r="H25" s="1671"/>
      <c r="I25" s="1649"/>
      <c r="J25" s="1066"/>
      <c r="K25" s="1066"/>
      <c r="L25" s="587"/>
    </row>
    <row r="26" spans="1:15" s="129" customFormat="1" ht="21" customHeight="1" thickBot="1">
      <c r="A26" s="1670"/>
      <c r="B26" s="1645"/>
      <c r="C26" s="1670"/>
      <c r="D26" s="131"/>
      <c r="E26" s="1645"/>
      <c r="F26" s="131"/>
      <c r="G26" s="131"/>
      <c r="H26" s="885"/>
      <c r="I26" s="885"/>
      <c r="J26" s="1066"/>
      <c r="K26" s="1066"/>
      <c r="L26" s="586"/>
    </row>
    <row r="27" spans="1:15" s="129" customFormat="1" ht="27" customHeight="1" thickBot="1">
      <c r="A27" s="1067"/>
      <c r="B27" s="504"/>
      <c r="C27" s="504"/>
      <c r="D27" s="505"/>
      <c r="E27" s="504"/>
      <c r="F27" s="504"/>
      <c r="G27" s="506"/>
      <c r="H27" s="843"/>
      <c r="I27" s="892"/>
      <c r="J27" s="1672"/>
      <c r="K27" s="1673"/>
      <c r="L27" s="890"/>
      <c r="M27" s="136"/>
      <c r="N27" s="24"/>
      <c r="O27" s="136"/>
    </row>
    <row r="28" spans="1:15" s="129" customFormat="1" ht="27" customHeight="1" thickBot="1">
      <c r="A28" s="1067"/>
      <c r="B28" s="504"/>
      <c r="C28" s="504"/>
      <c r="D28" s="504"/>
      <c r="E28" s="504"/>
      <c r="F28" s="504"/>
      <c r="G28" s="506"/>
      <c r="H28" s="843"/>
      <c r="I28" s="892"/>
      <c r="J28" s="1674"/>
      <c r="K28" s="1675"/>
      <c r="L28" s="890"/>
      <c r="M28" s="136"/>
      <c r="N28" s="24"/>
      <c r="O28" s="136"/>
    </row>
    <row r="29" spans="1:15" s="129" customFormat="1" ht="27" customHeight="1" thickBot="1">
      <c r="A29" s="1067"/>
      <c r="B29" s="504"/>
      <c r="C29" s="504"/>
      <c r="D29" s="504"/>
      <c r="E29" s="504"/>
      <c r="F29" s="504"/>
      <c r="G29" s="506"/>
      <c r="H29" s="843"/>
      <c r="I29" s="892"/>
      <c r="K29" s="112"/>
      <c r="L29" s="890"/>
      <c r="M29" s="136"/>
      <c r="N29" s="24"/>
      <c r="O29" s="136"/>
    </row>
    <row r="30" spans="1:15" s="129" customFormat="1" ht="27" customHeight="1" thickBot="1">
      <c r="A30" s="1067"/>
      <c r="B30" s="504"/>
      <c r="C30" s="504"/>
      <c r="D30" s="505"/>
      <c r="E30" s="504"/>
      <c r="F30" s="504"/>
      <c r="G30" s="506"/>
      <c r="H30" s="843"/>
      <c r="I30" s="892"/>
      <c r="J30" s="132"/>
      <c r="K30" s="112"/>
      <c r="L30" s="891"/>
      <c r="M30" s="136"/>
      <c r="N30" s="24"/>
      <c r="O30" s="136"/>
    </row>
    <row r="31" spans="1:15" s="129" customFormat="1" ht="27" customHeight="1" thickBot="1">
      <c r="A31" s="1067"/>
      <c r="B31" s="504"/>
      <c r="C31" s="504"/>
      <c r="D31" s="505"/>
      <c r="E31" s="504"/>
      <c r="F31" s="504"/>
      <c r="G31" s="506"/>
      <c r="H31" s="843"/>
      <c r="I31" s="892"/>
      <c r="J31" s="133"/>
      <c r="K31" s="112"/>
      <c r="L31" s="890"/>
      <c r="M31" s="136"/>
      <c r="N31" s="24"/>
      <c r="O31" s="136"/>
    </row>
    <row r="32" spans="1:15" s="129" customFormat="1" ht="17.399999999999999">
      <c r="A32" s="604"/>
      <c r="B32" s="604"/>
      <c r="C32" s="605"/>
      <c r="D32" s="604"/>
      <c r="E32" s="604"/>
      <c r="F32" s="134"/>
      <c r="G32" s="134"/>
      <c r="H32" s="135"/>
      <c r="I32" s="135"/>
      <c r="J32" s="116"/>
      <c r="K32" s="136"/>
      <c r="L32" s="606"/>
    </row>
    <row r="33" spans="1:12" s="129" customFormat="1" ht="18" customHeight="1">
      <c r="A33" s="607"/>
      <c r="B33" s="604"/>
      <c r="C33" s="608"/>
      <c r="D33" s="604"/>
      <c r="E33" s="609"/>
      <c r="F33" s="134"/>
      <c r="G33" s="134"/>
      <c r="H33" s="135"/>
      <c r="I33" s="135"/>
      <c r="J33" s="139"/>
      <c r="K33" s="116"/>
      <c r="L33" s="610"/>
    </row>
    <row r="34" spans="1:12" s="129" customFormat="1" ht="17.399999999999999">
      <c r="A34" s="604"/>
      <c r="B34" s="604"/>
      <c r="C34" s="140"/>
      <c r="D34" s="604"/>
      <c r="E34" s="604"/>
      <c r="F34" s="134"/>
      <c r="G34" s="134"/>
      <c r="H34" s="135"/>
      <c r="I34" s="135"/>
      <c r="J34" s="139"/>
      <c r="K34" s="141"/>
      <c r="L34" s="611"/>
    </row>
    <row r="35" spans="1:12" s="129" customFormat="1" ht="18" customHeight="1">
      <c r="A35" s="137"/>
      <c r="B35" s="134"/>
      <c r="C35" s="612"/>
      <c r="D35" s="134"/>
      <c r="E35" s="134"/>
      <c r="F35" s="613"/>
      <c r="G35" s="134"/>
      <c r="H35" s="135"/>
      <c r="I35" s="135"/>
      <c r="J35" s="136"/>
      <c r="L35" s="611"/>
    </row>
    <row r="36" spans="1:12" s="129" customFormat="1" ht="18.75" customHeight="1">
      <c r="A36" s="134"/>
      <c r="B36" s="134"/>
      <c r="C36" s="140"/>
      <c r="D36" s="134"/>
      <c r="E36" s="134"/>
      <c r="F36" s="613"/>
      <c r="G36" s="134"/>
      <c r="H36" s="135"/>
      <c r="I36" s="135"/>
      <c r="J36" s="136"/>
      <c r="L36" s="611"/>
    </row>
    <row r="37" spans="1:12" s="129" customFormat="1" ht="21.75" customHeight="1">
      <c r="A37" s="137"/>
      <c r="B37" s="134"/>
      <c r="C37" s="612"/>
      <c r="D37" s="134"/>
      <c r="E37" s="138"/>
      <c r="F37" s="613"/>
      <c r="G37" s="134"/>
      <c r="H37" s="135"/>
      <c r="I37" s="135"/>
      <c r="J37" s="136"/>
      <c r="L37" s="611"/>
    </row>
    <row r="38" spans="1:12" s="129" customFormat="1" ht="17.399999999999999">
      <c r="A38" s="134"/>
      <c r="B38" s="134"/>
      <c r="C38" s="140"/>
      <c r="D38" s="134"/>
      <c r="E38" s="134"/>
      <c r="F38" s="613"/>
      <c r="G38" s="134"/>
      <c r="H38" s="134"/>
      <c r="I38" s="614"/>
      <c r="J38" s="136"/>
      <c r="L38" s="611"/>
    </row>
    <row r="39" spans="1:12" s="129" customFormat="1" ht="15">
      <c r="A39" s="137"/>
      <c r="B39" s="134"/>
      <c r="C39" s="612"/>
      <c r="D39" s="134"/>
      <c r="E39" s="138"/>
      <c r="F39" s="613"/>
      <c r="G39" s="134"/>
      <c r="H39" s="134"/>
      <c r="I39" s="615"/>
      <c r="L39" s="586"/>
    </row>
    <row r="40" spans="1:12" s="129" customFormat="1" ht="10.199999999999999">
      <c r="A40" s="138"/>
      <c r="B40" s="138"/>
      <c r="C40" s="138"/>
      <c r="D40" s="138"/>
      <c r="E40" s="138"/>
      <c r="F40" s="138"/>
      <c r="G40" s="138"/>
      <c r="H40" s="138"/>
      <c r="L40" s="586"/>
    </row>
    <row r="41" spans="1:12" s="129" customFormat="1" ht="10.199999999999999">
      <c r="A41" s="138"/>
      <c r="B41" s="138"/>
      <c r="C41" s="138"/>
      <c r="D41" s="138"/>
      <c r="E41" s="138"/>
      <c r="F41" s="138"/>
      <c r="G41" s="138"/>
      <c r="H41" s="138"/>
      <c r="L41" s="586"/>
    </row>
    <row r="42" spans="1:12" s="129" customFormat="1" ht="10.199999999999999">
      <c r="A42" s="138"/>
      <c r="B42" s="138"/>
      <c r="C42" s="138"/>
      <c r="D42" s="138"/>
      <c r="E42" s="138"/>
      <c r="F42" s="138"/>
      <c r="G42" s="138"/>
      <c r="H42" s="138"/>
      <c r="L42" s="586"/>
    </row>
    <row r="43" spans="1:12" s="129" customFormat="1" ht="10.199999999999999">
      <c r="L43" s="586"/>
    </row>
    <row r="44" spans="1:12" s="129" customFormat="1" ht="10.199999999999999">
      <c r="L44" s="586"/>
    </row>
    <row r="45" spans="1:12" s="129" customFormat="1" ht="10.199999999999999">
      <c r="L45" s="586"/>
    </row>
    <row r="46" spans="1:12" s="129" customFormat="1" ht="10.199999999999999">
      <c r="L46" s="586"/>
    </row>
    <row r="47" spans="1:12" s="129" customFormat="1" ht="10.199999999999999">
      <c r="L47" s="586"/>
    </row>
    <row r="48" spans="1:12" s="129" customFormat="1" ht="10.199999999999999">
      <c r="L48" s="586"/>
    </row>
    <row r="49" spans="12:12" s="129" customFormat="1" ht="10.199999999999999">
      <c r="L49" s="586"/>
    </row>
    <row r="50" spans="12:12" s="129" customFormat="1" ht="10.199999999999999">
      <c r="L50" s="586"/>
    </row>
    <row r="51" spans="12:12" s="129" customFormat="1" ht="10.199999999999999">
      <c r="L51" s="586"/>
    </row>
    <row r="52" spans="12:12" s="129" customFormat="1" ht="10.199999999999999">
      <c r="L52" s="586"/>
    </row>
    <row r="53" spans="12:12" s="129" customFormat="1" ht="10.199999999999999">
      <c r="L53" s="586"/>
    </row>
    <row r="54" spans="12:12" s="129" customFormat="1" ht="10.199999999999999">
      <c r="L54" s="586"/>
    </row>
    <row r="55" spans="12:12" s="129" customFormat="1" ht="10.199999999999999">
      <c r="L55" s="586"/>
    </row>
    <row r="56" spans="12:12" s="129" customFormat="1" ht="10.199999999999999">
      <c r="L56" s="586"/>
    </row>
    <row r="57" spans="12:12" s="129" customFormat="1" ht="10.199999999999999">
      <c r="L57" s="586"/>
    </row>
    <row r="58" spans="12:12" s="129" customFormat="1" ht="10.199999999999999">
      <c r="L58" s="586"/>
    </row>
    <row r="59" spans="12:12" s="129" customFormat="1" ht="10.199999999999999">
      <c r="L59" s="586"/>
    </row>
    <row r="60" spans="12:12" s="129" customFormat="1" ht="10.199999999999999">
      <c r="L60" s="586"/>
    </row>
    <row r="61" spans="12:12" s="129" customFormat="1" ht="10.199999999999999">
      <c r="L61" s="586"/>
    </row>
    <row r="62" spans="12:12" s="129" customFormat="1" ht="10.199999999999999">
      <c r="L62" s="586"/>
    </row>
    <row r="63" spans="12:12" s="129" customFormat="1" ht="10.199999999999999">
      <c r="L63" s="586"/>
    </row>
    <row r="64" spans="12:12" s="129" customFormat="1" ht="10.199999999999999">
      <c r="L64" s="586"/>
    </row>
    <row r="65" spans="12:12" s="129" customFormat="1" ht="10.199999999999999">
      <c r="L65" s="586"/>
    </row>
    <row r="66" spans="12:12" s="129" customFormat="1" ht="10.199999999999999">
      <c r="L66" s="586"/>
    </row>
    <row r="67" spans="12:12" s="129" customFormat="1" ht="10.199999999999999">
      <c r="L67" s="586"/>
    </row>
    <row r="68" spans="12:12" s="129" customFormat="1" ht="10.199999999999999">
      <c r="L68" s="586"/>
    </row>
  </sheetData>
  <mergeCells count="33">
    <mergeCell ref="N10:O10"/>
    <mergeCell ref="J11:K11"/>
    <mergeCell ref="N11:O11"/>
    <mergeCell ref="F12:F13"/>
    <mergeCell ref="N12:O12"/>
    <mergeCell ref="J27:K27"/>
    <mergeCell ref="J28:K28"/>
    <mergeCell ref="G21:K21"/>
    <mergeCell ref="G23:K23"/>
    <mergeCell ref="J14:K14"/>
    <mergeCell ref="G16:K16"/>
    <mergeCell ref="A25:A26"/>
    <mergeCell ref="B25:B26"/>
    <mergeCell ref="C25:C26"/>
    <mergeCell ref="E25:E26"/>
    <mergeCell ref="H25:I25"/>
    <mergeCell ref="A18:A19"/>
    <mergeCell ref="B18:B19"/>
    <mergeCell ref="C18:C19"/>
    <mergeCell ref="G17:K19"/>
    <mergeCell ref="G20:K20"/>
    <mergeCell ref="A6:K6"/>
    <mergeCell ref="G10:H10"/>
    <mergeCell ref="A12:A13"/>
    <mergeCell ref="B12:B13"/>
    <mergeCell ref="C12:C13"/>
    <mergeCell ref="D12:D13"/>
    <mergeCell ref="E12:E13"/>
    <mergeCell ref="G12:K12"/>
    <mergeCell ref="J13:K13"/>
    <mergeCell ref="B7:C7"/>
    <mergeCell ref="D7:E7"/>
    <mergeCell ref="G7:H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7" tint="0.39997558519241921"/>
    <pageSetUpPr fitToPage="1"/>
  </sheetPr>
  <dimension ref="A1:AI175"/>
  <sheetViews>
    <sheetView showGridLines="0" showZeros="0" view="pageBreakPreview" topLeftCell="A16" zoomScale="25" zoomScaleNormal="32" zoomScaleSheetLayoutView="25" workbookViewId="0">
      <selection activeCell="A16" sqref="A1:XFD1048576"/>
    </sheetView>
  </sheetViews>
  <sheetFormatPr baseColWidth="10" defaultRowHeight="24.6"/>
  <cols>
    <col min="1" max="1" width="39.109375" style="76" customWidth="1"/>
    <col min="2" max="2" width="11.6640625" style="153" customWidth="1"/>
    <col min="3" max="3" width="59.88671875" style="76" customWidth="1"/>
    <col min="4" max="4" width="36.44140625" style="76" customWidth="1"/>
    <col min="5" max="5" width="53.6640625" style="76" customWidth="1"/>
    <col min="6" max="6" width="49.33203125" style="76" customWidth="1"/>
    <col min="7" max="7" width="56.33203125" style="76" customWidth="1"/>
    <col min="8" max="8" width="54.6640625" style="76" customWidth="1"/>
    <col min="9" max="10" width="42.5546875" style="76" customWidth="1"/>
    <col min="11" max="11" width="42.44140625" style="76" customWidth="1"/>
    <col min="12" max="12" width="38.6640625" style="76" customWidth="1"/>
    <col min="13" max="13" width="41.109375" style="76" customWidth="1"/>
    <col min="14" max="14" width="40.6640625" style="76" customWidth="1"/>
    <col min="15" max="15" width="35.44140625" style="76" customWidth="1"/>
    <col min="16" max="16" width="39.6640625" style="76" customWidth="1"/>
    <col min="17" max="17" width="40.88671875" style="144" customWidth="1"/>
    <col min="18" max="18" width="11" style="144" customWidth="1"/>
    <col min="19" max="19" width="8.6640625" style="76" customWidth="1"/>
    <col min="20" max="20" width="7.33203125" style="76" customWidth="1"/>
    <col min="21" max="21" width="11.44140625" style="76"/>
    <col min="22" max="22" width="10.109375" style="76" customWidth="1"/>
    <col min="23" max="23" width="4.6640625" style="76" customWidth="1"/>
    <col min="24" max="24" width="10.33203125" style="76" customWidth="1"/>
    <col min="25" max="25" width="0.6640625" style="76" customWidth="1"/>
    <col min="26" max="26" width="11.44140625" style="76"/>
    <col min="27" max="27" width="0.6640625" style="76" customWidth="1"/>
    <col min="28" max="28" width="8.44140625" style="76" customWidth="1"/>
    <col min="29" max="29" width="0.88671875" style="76" customWidth="1"/>
    <col min="30" max="30" width="11.44140625" style="76"/>
    <col min="31" max="31" width="1" style="76" customWidth="1"/>
    <col min="32" max="32" width="11.44140625" style="76"/>
    <col min="33" max="33" width="6.33203125" style="76" customWidth="1"/>
    <col min="34" max="256" width="11.44140625" style="76"/>
    <col min="257" max="257" width="39.109375" style="76" customWidth="1"/>
    <col min="258" max="258" width="11.6640625" style="76" customWidth="1"/>
    <col min="259" max="259" width="59.88671875" style="76" customWidth="1"/>
    <col min="260" max="260" width="36.44140625" style="76" customWidth="1"/>
    <col min="261" max="261" width="53.6640625" style="76" customWidth="1"/>
    <col min="262" max="262" width="49.33203125" style="76" customWidth="1"/>
    <col min="263" max="263" width="56.33203125" style="76" customWidth="1"/>
    <col min="264" max="264" width="54.6640625" style="76" customWidth="1"/>
    <col min="265" max="266" width="42.5546875" style="76" customWidth="1"/>
    <col min="267" max="267" width="42.44140625" style="76" customWidth="1"/>
    <col min="268" max="268" width="38.6640625" style="76" customWidth="1"/>
    <col min="269" max="269" width="41.109375" style="76" customWidth="1"/>
    <col min="270" max="270" width="40.6640625" style="76" customWidth="1"/>
    <col min="271" max="271" width="35.44140625" style="76" customWidth="1"/>
    <col min="272" max="272" width="39.6640625" style="76" customWidth="1"/>
    <col min="273" max="273" width="40.88671875" style="76" customWidth="1"/>
    <col min="274" max="274" width="11" style="76" customWidth="1"/>
    <col min="275" max="275" width="8.6640625" style="76" customWidth="1"/>
    <col min="276" max="276" width="7.33203125" style="76" customWidth="1"/>
    <col min="277" max="277" width="11.44140625" style="76"/>
    <col min="278" max="278" width="10.109375" style="76" customWidth="1"/>
    <col min="279" max="279" width="4.6640625" style="76" customWidth="1"/>
    <col min="280" max="280" width="10.33203125" style="76" customWidth="1"/>
    <col min="281" max="281" width="0.6640625" style="76" customWidth="1"/>
    <col min="282" max="282" width="11.44140625" style="76"/>
    <col min="283" max="283" width="0.6640625" style="76" customWidth="1"/>
    <col min="284" max="284" width="8.44140625" style="76" customWidth="1"/>
    <col min="285" max="285" width="0.88671875" style="76" customWidth="1"/>
    <col min="286" max="286" width="11.44140625" style="76"/>
    <col min="287" max="287" width="1" style="76" customWidth="1"/>
    <col min="288" max="288" width="11.44140625" style="76"/>
    <col min="289" max="289" width="6.33203125" style="76" customWidth="1"/>
    <col min="290" max="512" width="11.44140625" style="76"/>
    <col min="513" max="513" width="39.109375" style="76" customWidth="1"/>
    <col min="514" max="514" width="11.6640625" style="76" customWidth="1"/>
    <col min="515" max="515" width="59.88671875" style="76" customWidth="1"/>
    <col min="516" max="516" width="36.44140625" style="76" customWidth="1"/>
    <col min="517" max="517" width="53.6640625" style="76" customWidth="1"/>
    <col min="518" max="518" width="49.33203125" style="76" customWidth="1"/>
    <col min="519" max="519" width="56.33203125" style="76" customWidth="1"/>
    <col min="520" max="520" width="54.6640625" style="76" customWidth="1"/>
    <col min="521" max="522" width="42.5546875" style="76" customWidth="1"/>
    <col min="523" max="523" width="42.44140625" style="76" customWidth="1"/>
    <col min="524" max="524" width="38.6640625" style="76" customWidth="1"/>
    <col min="525" max="525" width="41.109375" style="76" customWidth="1"/>
    <col min="526" max="526" width="40.6640625" style="76" customWidth="1"/>
    <col min="527" max="527" width="35.44140625" style="76" customWidth="1"/>
    <col min="528" max="528" width="39.6640625" style="76" customWidth="1"/>
    <col min="529" max="529" width="40.88671875" style="76" customWidth="1"/>
    <col min="530" max="530" width="11" style="76" customWidth="1"/>
    <col min="531" max="531" width="8.6640625" style="76" customWidth="1"/>
    <col min="532" max="532" width="7.33203125" style="76" customWidth="1"/>
    <col min="533" max="533" width="11.44140625" style="76"/>
    <col min="534" max="534" width="10.109375" style="76" customWidth="1"/>
    <col min="535" max="535" width="4.6640625" style="76" customWidth="1"/>
    <col min="536" max="536" width="10.33203125" style="76" customWidth="1"/>
    <col min="537" max="537" width="0.6640625" style="76" customWidth="1"/>
    <col min="538" max="538" width="11.44140625" style="76"/>
    <col min="539" max="539" width="0.6640625" style="76" customWidth="1"/>
    <col min="540" max="540" width="8.44140625" style="76" customWidth="1"/>
    <col min="541" max="541" width="0.88671875" style="76" customWidth="1"/>
    <col min="542" max="542" width="11.44140625" style="76"/>
    <col min="543" max="543" width="1" style="76" customWidth="1"/>
    <col min="544" max="544" width="11.44140625" style="76"/>
    <col min="545" max="545" width="6.33203125" style="76" customWidth="1"/>
    <col min="546" max="768" width="11.44140625" style="76"/>
    <col min="769" max="769" width="39.109375" style="76" customWidth="1"/>
    <col min="770" max="770" width="11.6640625" style="76" customWidth="1"/>
    <col min="771" max="771" width="59.88671875" style="76" customWidth="1"/>
    <col min="772" max="772" width="36.44140625" style="76" customWidth="1"/>
    <col min="773" max="773" width="53.6640625" style="76" customWidth="1"/>
    <col min="774" max="774" width="49.33203125" style="76" customWidth="1"/>
    <col min="775" max="775" width="56.33203125" style="76" customWidth="1"/>
    <col min="776" max="776" width="54.6640625" style="76" customWidth="1"/>
    <col min="777" max="778" width="42.5546875" style="76" customWidth="1"/>
    <col min="779" max="779" width="42.44140625" style="76" customWidth="1"/>
    <col min="780" max="780" width="38.6640625" style="76" customWidth="1"/>
    <col min="781" max="781" width="41.109375" style="76" customWidth="1"/>
    <col min="782" max="782" width="40.6640625" style="76" customWidth="1"/>
    <col min="783" max="783" width="35.44140625" style="76" customWidth="1"/>
    <col min="784" max="784" width="39.6640625" style="76" customWidth="1"/>
    <col min="785" max="785" width="40.88671875" style="76" customWidth="1"/>
    <col min="786" max="786" width="11" style="76" customWidth="1"/>
    <col min="787" max="787" width="8.6640625" style="76" customWidth="1"/>
    <col min="788" max="788" width="7.33203125" style="76" customWidth="1"/>
    <col min="789" max="789" width="11.44140625" style="76"/>
    <col min="790" max="790" width="10.109375" style="76" customWidth="1"/>
    <col min="791" max="791" width="4.6640625" style="76" customWidth="1"/>
    <col min="792" max="792" width="10.33203125" style="76" customWidth="1"/>
    <col min="793" max="793" width="0.6640625" style="76" customWidth="1"/>
    <col min="794" max="794" width="11.44140625" style="76"/>
    <col min="795" max="795" width="0.6640625" style="76" customWidth="1"/>
    <col min="796" max="796" width="8.44140625" style="76" customWidth="1"/>
    <col min="797" max="797" width="0.88671875" style="76" customWidth="1"/>
    <col min="798" max="798" width="11.44140625" style="76"/>
    <col min="799" max="799" width="1" style="76" customWidth="1"/>
    <col min="800" max="800" width="11.44140625" style="76"/>
    <col min="801" max="801" width="6.33203125" style="76" customWidth="1"/>
    <col min="802" max="1024" width="11.44140625" style="76"/>
    <col min="1025" max="1025" width="39.109375" style="76" customWidth="1"/>
    <col min="1026" max="1026" width="11.6640625" style="76" customWidth="1"/>
    <col min="1027" max="1027" width="59.88671875" style="76" customWidth="1"/>
    <col min="1028" max="1028" width="36.44140625" style="76" customWidth="1"/>
    <col min="1029" max="1029" width="53.6640625" style="76" customWidth="1"/>
    <col min="1030" max="1030" width="49.33203125" style="76" customWidth="1"/>
    <col min="1031" max="1031" width="56.33203125" style="76" customWidth="1"/>
    <col min="1032" max="1032" width="54.6640625" style="76" customWidth="1"/>
    <col min="1033" max="1034" width="42.5546875" style="76" customWidth="1"/>
    <col min="1035" max="1035" width="42.44140625" style="76" customWidth="1"/>
    <col min="1036" max="1036" width="38.6640625" style="76" customWidth="1"/>
    <col min="1037" max="1037" width="41.109375" style="76" customWidth="1"/>
    <col min="1038" max="1038" width="40.6640625" style="76" customWidth="1"/>
    <col min="1039" max="1039" width="35.44140625" style="76" customWidth="1"/>
    <col min="1040" max="1040" width="39.6640625" style="76" customWidth="1"/>
    <col min="1041" max="1041" width="40.88671875" style="76" customWidth="1"/>
    <col min="1042" max="1042" width="11" style="76" customWidth="1"/>
    <col min="1043" max="1043" width="8.6640625" style="76" customWidth="1"/>
    <col min="1044" max="1044" width="7.33203125" style="76" customWidth="1"/>
    <col min="1045" max="1045" width="11.44140625" style="76"/>
    <col min="1046" max="1046" width="10.109375" style="76" customWidth="1"/>
    <col min="1047" max="1047" width="4.6640625" style="76" customWidth="1"/>
    <col min="1048" max="1048" width="10.33203125" style="76" customWidth="1"/>
    <col min="1049" max="1049" width="0.6640625" style="76" customWidth="1"/>
    <col min="1050" max="1050" width="11.44140625" style="76"/>
    <col min="1051" max="1051" width="0.6640625" style="76" customWidth="1"/>
    <col min="1052" max="1052" width="8.44140625" style="76" customWidth="1"/>
    <col min="1053" max="1053" width="0.88671875" style="76" customWidth="1"/>
    <col min="1054" max="1054" width="11.44140625" style="76"/>
    <col min="1055" max="1055" width="1" style="76" customWidth="1"/>
    <col min="1056" max="1056" width="11.44140625" style="76"/>
    <col min="1057" max="1057" width="6.33203125" style="76" customWidth="1"/>
    <col min="1058" max="1280" width="11.44140625" style="76"/>
    <col min="1281" max="1281" width="39.109375" style="76" customWidth="1"/>
    <col min="1282" max="1282" width="11.6640625" style="76" customWidth="1"/>
    <col min="1283" max="1283" width="59.88671875" style="76" customWidth="1"/>
    <col min="1284" max="1284" width="36.44140625" style="76" customWidth="1"/>
    <col min="1285" max="1285" width="53.6640625" style="76" customWidth="1"/>
    <col min="1286" max="1286" width="49.33203125" style="76" customWidth="1"/>
    <col min="1287" max="1287" width="56.33203125" style="76" customWidth="1"/>
    <col min="1288" max="1288" width="54.6640625" style="76" customWidth="1"/>
    <col min="1289" max="1290" width="42.5546875" style="76" customWidth="1"/>
    <col min="1291" max="1291" width="42.44140625" style="76" customWidth="1"/>
    <col min="1292" max="1292" width="38.6640625" style="76" customWidth="1"/>
    <col min="1293" max="1293" width="41.109375" style="76" customWidth="1"/>
    <col min="1294" max="1294" width="40.6640625" style="76" customWidth="1"/>
    <col min="1295" max="1295" width="35.44140625" style="76" customWidth="1"/>
    <col min="1296" max="1296" width="39.6640625" style="76" customWidth="1"/>
    <col min="1297" max="1297" width="40.88671875" style="76" customWidth="1"/>
    <col min="1298" max="1298" width="11" style="76" customWidth="1"/>
    <col min="1299" max="1299" width="8.6640625" style="76" customWidth="1"/>
    <col min="1300" max="1300" width="7.33203125" style="76" customWidth="1"/>
    <col min="1301" max="1301" width="11.44140625" style="76"/>
    <col min="1302" max="1302" width="10.109375" style="76" customWidth="1"/>
    <col min="1303" max="1303" width="4.6640625" style="76" customWidth="1"/>
    <col min="1304" max="1304" width="10.33203125" style="76" customWidth="1"/>
    <col min="1305" max="1305" width="0.6640625" style="76" customWidth="1"/>
    <col min="1306" max="1306" width="11.44140625" style="76"/>
    <col min="1307" max="1307" width="0.6640625" style="76" customWidth="1"/>
    <col min="1308" max="1308" width="8.44140625" style="76" customWidth="1"/>
    <col min="1309" max="1309" width="0.88671875" style="76" customWidth="1"/>
    <col min="1310" max="1310" width="11.44140625" style="76"/>
    <col min="1311" max="1311" width="1" style="76" customWidth="1"/>
    <col min="1312" max="1312" width="11.44140625" style="76"/>
    <col min="1313" max="1313" width="6.33203125" style="76" customWidth="1"/>
    <col min="1314" max="1536" width="11.44140625" style="76"/>
    <col min="1537" max="1537" width="39.109375" style="76" customWidth="1"/>
    <col min="1538" max="1538" width="11.6640625" style="76" customWidth="1"/>
    <col min="1539" max="1539" width="59.88671875" style="76" customWidth="1"/>
    <col min="1540" max="1540" width="36.44140625" style="76" customWidth="1"/>
    <col min="1541" max="1541" width="53.6640625" style="76" customWidth="1"/>
    <col min="1542" max="1542" width="49.33203125" style="76" customWidth="1"/>
    <col min="1543" max="1543" width="56.33203125" style="76" customWidth="1"/>
    <col min="1544" max="1544" width="54.6640625" style="76" customWidth="1"/>
    <col min="1545" max="1546" width="42.5546875" style="76" customWidth="1"/>
    <col min="1547" max="1547" width="42.44140625" style="76" customWidth="1"/>
    <col min="1548" max="1548" width="38.6640625" style="76" customWidth="1"/>
    <col min="1549" max="1549" width="41.109375" style="76" customWidth="1"/>
    <col min="1550" max="1550" width="40.6640625" style="76" customWidth="1"/>
    <col min="1551" max="1551" width="35.44140625" style="76" customWidth="1"/>
    <col min="1552" max="1552" width="39.6640625" style="76" customWidth="1"/>
    <col min="1553" max="1553" width="40.88671875" style="76" customWidth="1"/>
    <col min="1554" max="1554" width="11" style="76" customWidth="1"/>
    <col min="1555" max="1555" width="8.6640625" style="76" customWidth="1"/>
    <col min="1556" max="1556" width="7.33203125" style="76" customWidth="1"/>
    <col min="1557" max="1557" width="11.44140625" style="76"/>
    <col min="1558" max="1558" width="10.109375" style="76" customWidth="1"/>
    <col min="1559" max="1559" width="4.6640625" style="76" customWidth="1"/>
    <col min="1560" max="1560" width="10.33203125" style="76" customWidth="1"/>
    <col min="1561" max="1561" width="0.6640625" style="76" customWidth="1"/>
    <col min="1562" max="1562" width="11.44140625" style="76"/>
    <col min="1563" max="1563" width="0.6640625" style="76" customWidth="1"/>
    <col min="1564" max="1564" width="8.44140625" style="76" customWidth="1"/>
    <col min="1565" max="1565" width="0.88671875" style="76" customWidth="1"/>
    <col min="1566" max="1566" width="11.44140625" style="76"/>
    <col min="1567" max="1567" width="1" style="76" customWidth="1"/>
    <col min="1568" max="1568" width="11.44140625" style="76"/>
    <col min="1569" max="1569" width="6.33203125" style="76" customWidth="1"/>
    <col min="1570" max="1792" width="11.44140625" style="76"/>
    <col min="1793" max="1793" width="39.109375" style="76" customWidth="1"/>
    <col min="1794" max="1794" width="11.6640625" style="76" customWidth="1"/>
    <col min="1795" max="1795" width="59.88671875" style="76" customWidth="1"/>
    <col min="1796" max="1796" width="36.44140625" style="76" customWidth="1"/>
    <col min="1797" max="1797" width="53.6640625" style="76" customWidth="1"/>
    <col min="1798" max="1798" width="49.33203125" style="76" customWidth="1"/>
    <col min="1799" max="1799" width="56.33203125" style="76" customWidth="1"/>
    <col min="1800" max="1800" width="54.6640625" style="76" customWidth="1"/>
    <col min="1801" max="1802" width="42.5546875" style="76" customWidth="1"/>
    <col min="1803" max="1803" width="42.44140625" style="76" customWidth="1"/>
    <col min="1804" max="1804" width="38.6640625" style="76" customWidth="1"/>
    <col min="1805" max="1805" width="41.109375" style="76" customWidth="1"/>
    <col min="1806" max="1806" width="40.6640625" style="76" customWidth="1"/>
    <col min="1807" max="1807" width="35.44140625" style="76" customWidth="1"/>
    <col min="1808" max="1808" width="39.6640625" style="76" customWidth="1"/>
    <col min="1809" max="1809" width="40.88671875" style="76" customWidth="1"/>
    <col min="1810" max="1810" width="11" style="76" customWidth="1"/>
    <col min="1811" max="1811" width="8.6640625" style="76" customWidth="1"/>
    <col min="1812" max="1812" width="7.33203125" style="76" customWidth="1"/>
    <col min="1813" max="1813" width="11.44140625" style="76"/>
    <col min="1814" max="1814" width="10.109375" style="76" customWidth="1"/>
    <col min="1815" max="1815" width="4.6640625" style="76" customWidth="1"/>
    <col min="1816" max="1816" width="10.33203125" style="76" customWidth="1"/>
    <col min="1817" max="1817" width="0.6640625" style="76" customWidth="1"/>
    <col min="1818" max="1818" width="11.44140625" style="76"/>
    <col min="1819" max="1819" width="0.6640625" style="76" customWidth="1"/>
    <col min="1820" max="1820" width="8.44140625" style="76" customWidth="1"/>
    <col min="1821" max="1821" width="0.88671875" style="76" customWidth="1"/>
    <col min="1822" max="1822" width="11.44140625" style="76"/>
    <col min="1823" max="1823" width="1" style="76" customWidth="1"/>
    <col min="1824" max="1824" width="11.44140625" style="76"/>
    <col min="1825" max="1825" width="6.33203125" style="76" customWidth="1"/>
    <col min="1826" max="2048" width="11.44140625" style="76"/>
    <col min="2049" max="2049" width="39.109375" style="76" customWidth="1"/>
    <col min="2050" max="2050" width="11.6640625" style="76" customWidth="1"/>
    <col min="2051" max="2051" width="59.88671875" style="76" customWidth="1"/>
    <col min="2052" max="2052" width="36.44140625" style="76" customWidth="1"/>
    <col min="2053" max="2053" width="53.6640625" style="76" customWidth="1"/>
    <col min="2054" max="2054" width="49.33203125" style="76" customWidth="1"/>
    <col min="2055" max="2055" width="56.33203125" style="76" customWidth="1"/>
    <col min="2056" max="2056" width="54.6640625" style="76" customWidth="1"/>
    <col min="2057" max="2058" width="42.5546875" style="76" customWidth="1"/>
    <col min="2059" max="2059" width="42.44140625" style="76" customWidth="1"/>
    <col min="2060" max="2060" width="38.6640625" style="76" customWidth="1"/>
    <col min="2061" max="2061" width="41.109375" style="76" customWidth="1"/>
    <col min="2062" max="2062" width="40.6640625" style="76" customWidth="1"/>
    <col min="2063" max="2063" width="35.44140625" style="76" customWidth="1"/>
    <col min="2064" max="2064" width="39.6640625" style="76" customWidth="1"/>
    <col min="2065" max="2065" width="40.88671875" style="76" customWidth="1"/>
    <col min="2066" max="2066" width="11" style="76" customWidth="1"/>
    <col min="2067" max="2067" width="8.6640625" style="76" customWidth="1"/>
    <col min="2068" max="2068" width="7.33203125" style="76" customWidth="1"/>
    <col min="2069" max="2069" width="11.44140625" style="76"/>
    <col min="2070" max="2070" width="10.109375" style="76" customWidth="1"/>
    <col min="2071" max="2071" width="4.6640625" style="76" customWidth="1"/>
    <col min="2072" max="2072" width="10.33203125" style="76" customWidth="1"/>
    <col min="2073" max="2073" width="0.6640625" style="76" customWidth="1"/>
    <col min="2074" max="2074" width="11.44140625" style="76"/>
    <col min="2075" max="2075" width="0.6640625" style="76" customWidth="1"/>
    <col min="2076" max="2076" width="8.44140625" style="76" customWidth="1"/>
    <col min="2077" max="2077" width="0.88671875" style="76" customWidth="1"/>
    <col min="2078" max="2078" width="11.44140625" style="76"/>
    <col min="2079" max="2079" width="1" style="76" customWidth="1"/>
    <col min="2080" max="2080" width="11.44140625" style="76"/>
    <col min="2081" max="2081" width="6.33203125" style="76" customWidth="1"/>
    <col min="2082" max="2304" width="11.44140625" style="76"/>
    <col min="2305" max="2305" width="39.109375" style="76" customWidth="1"/>
    <col min="2306" max="2306" width="11.6640625" style="76" customWidth="1"/>
    <col min="2307" max="2307" width="59.88671875" style="76" customWidth="1"/>
    <col min="2308" max="2308" width="36.44140625" style="76" customWidth="1"/>
    <col min="2309" max="2309" width="53.6640625" style="76" customWidth="1"/>
    <col min="2310" max="2310" width="49.33203125" style="76" customWidth="1"/>
    <col min="2311" max="2311" width="56.33203125" style="76" customWidth="1"/>
    <col min="2312" max="2312" width="54.6640625" style="76" customWidth="1"/>
    <col min="2313" max="2314" width="42.5546875" style="76" customWidth="1"/>
    <col min="2315" max="2315" width="42.44140625" style="76" customWidth="1"/>
    <col min="2316" max="2316" width="38.6640625" style="76" customWidth="1"/>
    <col min="2317" max="2317" width="41.109375" style="76" customWidth="1"/>
    <col min="2318" max="2318" width="40.6640625" style="76" customWidth="1"/>
    <col min="2319" max="2319" width="35.44140625" style="76" customWidth="1"/>
    <col min="2320" max="2320" width="39.6640625" style="76" customWidth="1"/>
    <col min="2321" max="2321" width="40.88671875" style="76" customWidth="1"/>
    <col min="2322" max="2322" width="11" style="76" customWidth="1"/>
    <col min="2323" max="2323" width="8.6640625" style="76" customWidth="1"/>
    <col min="2324" max="2324" width="7.33203125" style="76" customWidth="1"/>
    <col min="2325" max="2325" width="11.44140625" style="76"/>
    <col min="2326" max="2326" width="10.109375" style="76" customWidth="1"/>
    <col min="2327" max="2327" width="4.6640625" style="76" customWidth="1"/>
    <col min="2328" max="2328" width="10.33203125" style="76" customWidth="1"/>
    <col min="2329" max="2329" width="0.6640625" style="76" customWidth="1"/>
    <col min="2330" max="2330" width="11.44140625" style="76"/>
    <col min="2331" max="2331" width="0.6640625" style="76" customWidth="1"/>
    <col min="2332" max="2332" width="8.44140625" style="76" customWidth="1"/>
    <col min="2333" max="2333" width="0.88671875" style="76" customWidth="1"/>
    <col min="2334" max="2334" width="11.44140625" style="76"/>
    <col min="2335" max="2335" width="1" style="76" customWidth="1"/>
    <col min="2336" max="2336" width="11.44140625" style="76"/>
    <col min="2337" max="2337" width="6.33203125" style="76" customWidth="1"/>
    <col min="2338" max="2560" width="11.44140625" style="76"/>
    <col min="2561" max="2561" width="39.109375" style="76" customWidth="1"/>
    <col min="2562" max="2562" width="11.6640625" style="76" customWidth="1"/>
    <col min="2563" max="2563" width="59.88671875" style="76" customWidth="1"/>
    <col min="2564" max="2564" width="36.44140625" style="76" customWidth="1"/>
    <col min="2565" max="2565" width="53.6640625" style="76" customWidth="1"/>
    <col min="2566" max="2566" width="49.33203125" style="76" customWidth="1"/>
    <col min="2567" max="2567" width="56.33203125" style="76" customWidth="1"/>
    <col min="2568" max="2568" width="54.6640625" style="76" customWidth="1"/>
    <col min="2569" max="2570" width="42.5546875" style="76" customWidth="1"/>
    <col min="2571" max="2571" width="42.44140625" style="76" customWidth="1"/>
    <col min="2572" max="2572" width="38.6640625" style="76" customWidth="1"/>
    <col min="2573" max="2573" width="41.109375" style="76" customWidth="1"/>
    <col min="2574" max="2574" width="40.6640625" style="76" customWidth="1"/>
    <col min="2575" max="2575" width="35.44140625" style="76" customWidth="1"/>
    <col min="2576" max="2576" width="39.6640625" style="76" customWidth="1"/>
    <col min="2577" max="2577" width="40.88671875" style="76" customWidth="1"/>
    <col min="2578" max="2578" width="11" style="76" customWidth="1"/>
    <col min="2579" max="2579" width="8.6640625" style="76" customWidth="1"/>
    <col min="2580" max="2580" width="7.33203125" style="76" customWidth="1"/>
    <col min="2581" max="2581" width="11.44140625" style="76"/>
    <col min="2582" max="2582" width="10.109375" style="76" customWidth="1"/>
    <col min="2583" max="2583" width="4.6640625" style="76" customWidth="1"/>
    <col min="2584" max="2584" width="10.33203125" style="76" customWidth="1"/>
    <col min="2585" max="2585" width="0.6640625" style="76" customWidth="1"/>
    <col min="2586" max="2586" width="11.44140625" style="76"/>
    <col min="2587" max="2587" width="0.6640625" style="76" customWidth="1"/>
    <col min="2588" max="2588" width="8.44140625" style="76" customWidth="1"/>
    <col min="2589" max="2589" width="0.88671875" style="76" customWidth="1"/>
    <col min="2590" max="2590" width="11.44140625" style="76"/>
    <col min="2591" max="2591" width="1" style="76" customWidth="1"/>
    <col min="2592" max="2592" width="11.44140625" style="76"/>
    <col min="2593" max="2593" width="6.33203125" style="76" customWidth="1"/>
    <col min="2594" max="2816" width="11.44140625" style="76"/>
    <col min="2817" max="2817" width="39.109375" style="76" customWidth="1"/>
    <col min="2818" max="2818" width="11.6640625" style="76" customWidth="1"/>
    <col min="2819" max="2819" width="59.88671875" style="76" customWidth="1"/>
    <col min="2820" max="2820" width="36.44140625" style="76" customWidth="1"/>
    <col min="2821" max="2821" width="53.6640625" style="76" customWidth="1"/>
    <col min="2822" max="2822" width="49.33203125" style="76" customWidth="1"/>
    <col min="2823" max="2823" width="56.33203125" style="76" customWidth="1"/>
    <col min="2824" max="2824" width="54.6640625" style="76" customWidth="1"/>
    <col min="2825" max="2826" width="42.5546875" style="76" customWidth="1"/>
    <col min="2827" max="2827" width="42.44140625" style="76" customWidth="1"/>
    <col min="2828" max="2828" width="38.6640625" style="76" customWidth="1"/>
    <col min="2829" max="2829" width="41.109375" style="76" customWidth="1"/>
    <col min="2830" max="2830" width="40.6640625" style="76" customWidth="1"/>
    <col min="2831" max="2831" width="35.44140625" style="76" customWidth="1"/>
    <col min="2832" max="2832" width="39.6640625" style="76" customWidth="1"/>
    <col min="2833" max="2833" width="40.88671875" style="76" customWidth="1"/>
    <col min="2834" max="2834" width="11" style="76" customWidth="1"/>
    <col min="2835" max="2835" width="8.6640625" style="76" customWidth="1"/>
    <col min="2836" max="2836" width="7.33203125" style="76" customWidth="1"/>
    <col min="2837" max="2837" width="11.44140625" style="76"/>
    <col min="2838" max="2838" width="10.109375" style="76" customWidth="1"/>
    <col min="2839" max="2839" width="4.6640625" style="76" customWidth="1"/>
    <col min="2840" max="2840" width="10.33203125" style="76" customWidth="1"/>
    <col min="2841" max="2841" width="0.6640625" style="76" customWidth="1"/>
    <col min="2842" max="2842" width="11.44140625" style="76"/>
    <col min="2843" max="2843" width="0.6640625" style="76" customWidth="1"/>
    <col min="2844" max="2844" width="8.44140625" style="76" customWidth="1"/>
    <col min="2845" max="2845" width="0.88671875" style="76" customWidth="1"/>
    <col min="2846" max="2846" width="11.44140625" style="76"/>
    <col min="2847" max="2847" width="1" style="76" customWidth="1"/>
    <col min="2848" max="2848" width="11.44140625" style="76"/>
    <col min="2849" max="2849" width="6.33203125" style="76" customWidth="1"/>
    <col min="2850" max="3072" width="11.44140625" style="76"/>
    <col min="3073" max="3073" width="39.109375" style="76" customWidth="1"/>
    <col min="3074" max="3074" width="11.6640625" style="76" customWidth="1"/>
    <col min="3075" max="3075" width="59.88671875" style="76" customWidth="1"/>
    <col min="3076" max="3076" width="36.44140625" style="76" customWidth="1"/>
    <col min="3077" max="3077" width="53.6640625" style="76" customWidth="1"/>
    <col min="3078" max="3078" width="49.33203125" style="76" customWidth="1"/>
    <col min="3079" max="3079" width="56.33203125" style="76" customWidth="1"/>
    <col min="3080" max="3080" width="54.6640625" style="76" customWidth="1"/>
    <col min="3081" max="3082" width="42.5546875" style="76" customWidth="1"/>
    <col min="3083" max="3083" width="42.44140625" style="76" customWidth="1"/>
    <col min="3084" max="3084" width="38.6640625" style="76" customWidth="1"/>
    <col min="3085" max="3085" width="41.109375" style="76" customWidth="1"/>
    <col min="3086" max="3086" width="40.6640625" style="76" customWidth="1"/>
    <col min="3087" max="3087" width="35.44140625" style="76" customWidth="1"/>
    <col min="3088" max="3088" width="39.6640625" style="76" customWidth="1"/>
    <col min="3089" max="3089" width="40.88671875" style="76" customWidth="1"/>
    <col min="3090" max="3090" width="11" style="76" customWidth="1"/>
    <col min="3091" max="3091" width="8.6640625" style="76" customWidth="1"/>
    <col min="3092" max="3092" width="7.33203125" style="76" customWidth="1"/>
    <col min="3093" max="3093" width="11.44140625" style="76"/>
    <col min="3094" max="3094" width="10.109375" style="76" customWidth="1"/>
    <col min="3095" max="3095" width="4.6640625" style="76" customWidth="1"/>
    <col min="3096" max="3096" width="10.33203125" style="76" customWidth="1"/>
    <col min="3097" max="3097" width="0.6640625" style="76" customWidth="1"/>
    <col min="3098" max="3098" width="11.44140625" style="76"/>
    <col min="3099" max="3099" width="0.6640625" style="76" customWidth="1"/>
    <col min="3100" max="3100" width="8.44140625" style="76" customWidth="1"/>
    <col min="3101" max="3101" width="0.88671875" style="76" customWidth="1"/>
    <col min="3102" max="3102" width="11.44140625" style="76"/>
    <col min="3103" max="3103" width="1" style="76" customWidth="1"/>
    <col min="3104" max="3104" width="11.44140625" style="76"/>
    <col min="3105" max="3105" width="6.33203125" style="76" customWidth="1"/>
    <col min="3106" max="3328" width="11.44140625" style="76"/>
    <col min="3329" max="3329" width="39.109375" style="76" customWidth="1"/>
    <col min="3330" max="3330" width="11.6640625" style="76" customWidth="1"/>
    <col min="3331" max="3331" width="59.88671875" style="76" customWidth="1"/>
    <col min="3332" max="3332" width="36.44140625" style="76" customWidth="1"/>
    <col min="3333" max="3333" width="53.6640625" style="76" customWidth="1"/>
    <col min="3334" max="3334" width="49.33203125" style="76" customWidth="1"/>
    <col min="3335" max="3335" width="56.33203125" style="76" customWidth="1"/>
    <col min="3336" max="3336" width="54.6640625" style="76" customWidth="1"/>
    <col min="3337" max="3338" width="42.5546875" style="76" customWidth="1"/>
    <col min="3339" max="3339" width="42.44140625" style="76" customWidth="1"/>
    <col min="3340" max="3340" width="38.6640625" style="76" customWidth="1"/>
    <col min="3341" max="3341" width="41.109375" style="76" customWidth="1"/>
    <col min="3342" max="3342" width="40.6640625" style="76" customWidth="1"/>
    <col min="3343" max="3343" width="35.44140625" style="76" customWidth="1"/>
    <col min="3344" max="3344" width="39.6640625" style="76" customWidth="1"/>
    <col min="3345" max="3345" width="40.88671875" style="76" customWidth="1"/>
    <col min="3346" max="3346" width="11" style="76" customWidth="1"/>
    <col min="3347" max="3347" width="8.6640625" style="76" customWidth="1"/>
    <col min="3348" max="3348" width="7.33203125" style="76" customWidth="1"/>
    <col min="3349" max="3349" width="11.44140625" style="76"/>
    <col min="3350" max="3350" width="10.109375" style="76" customWidth="1"/>
    <col min="3351" max="3351" width="4.6640625" style="76" customWidth="1"/>
    <col min="3352" max="3352" width="10.33203125" style="76" customWidth="1"/>
    <col min="3353" max="3353" width="0.6640625" style="76" customWidth="1"/>
    <col min="3354" max="3354" width="11.44140625" style="76"/>
    <col min="3355" max="3355" width="0.6640625" style="76" customWidth="1"/>
    <col min="3356" max="3356" width="8.44140625" style="76" customWidth="1"/>
    <col min="3357" max="3357" width="0.88671875" style="76" customWidth="1"/>
    <col min="3358" max="3358" width="11.44140625" style="76"/>
    <col min="3359" max="3359" width="1" style="76" customWidth="1"/>
    <col min="3360" max="3360" width="11.44140625" style="76"/>
    <col min="3361" max="3361" width="6.33203125" style="76" customWidth="1"/>
    <col min="3362" max="3584" width="11.44140625" style="76"/>
    <col min="3585" max="3585" width="39.109375" style="76" customWidth="1"/>
    <col min="3586" max="3586" width="11.6640625" style="76" customWidth="1"/>
    <col min="3587" max="3587" width="59.88671875" style="76" customWidth="1"/>
    <col min="3588" max="3588" width="36.44140625" style="76" customWidth="1"/>
    <col min="3589" max="3589" width="53.6640625" style="76" customWidth="1"/>
    <col min="3590" max="3590" width="49.33203125" style="76" customWidth="1"/>
    <col min="3591" max="3591" width="56.33203125" style="76" customWidth="1"/>
    <col min="3592" max="3592" width="54.6640625" style="76" customWidth="1"/>
    <col min="3593" max="3594" width="42.5546875" style="76" customWidth="1"/>
    <col min="3595" max="3595" width="42.44140625" style="76" customWidth="1"/>
    <col min="3596" max="3596" width="38.6640625" style="76" customWidth="1"/>
    <col min="3597" max="3597" width="41.109375" style="76" customWidth="1"/>
    <col min="3598" max="3598" width="40.6640625" style="76" customWidth="1"/>
    <col min="3599" max="3599" width="35.44140625" style="76" customWidth="1"/>
    <col min="3600" max="3600" width="39.6640625" style="76" customWidth="1"/>
    <col min="3601" max="3601" width="40.88671875" style="76" customWidth="1"/>
    <col min="3602" max="3602" width="11" style="76" customWidth="1"/>
    <col min="3603" max="3603" width="8.6640625" style="76" customWidth="1"/>
    <col min="3604" max="3604" width="7.33203125" style="76" customWidth="1"/>
    <col min="3605" max="3605" width="11.44140625" style="76"/>
    <col min="3606" max="3606" width="10.109375" style="76" customWidth="1"/>
    <col min="3607" max="3607" width="4.6640625" style="76" customWidth="1"/>
    <col min="3608" max="3608" width="10.33203125" style="76" customWidth="1"/>
    <col min="3609" max="3609" width="0.6640625" style="76" customWidth="1"/>
    <col min="3610" max="3610" width="11.44140625" style="76"/>
    <col min="3611" max="3611" width="0.6640625" style="76" customWidth="1"/>
    <col min="3612" max="3612" width="8.44140625" style="76" customWidth="1"/>
    <col min="3613" max="3613" width="0.88671875" style="76" customWidth="1"/>
    <col min="3614" max="3614" width="11.44140625" style="76"/>
    <col min="3615" max="3615" width="1" style="76" customWidth="1"/>
    <col min="3616" max="3616" width="11.44140625" style="76"/>
    <col min="3617" max="3617" width="6.33203125" style="76" customWidth="1"/>
    <col min="3618" max="3840" width="11.44140625" style="76"/>
    <col min="3841" max="3841" width="39.109375" style="76" customWidth="1"/>
    <col min="3842" max="3842" width="11.6640625" style="76" customWidth="1"/>
    <col min="3843" max="3843" width="59.88671875" style="76" customWidth="1"/>
    <col min="3844" max="3844" width="36.44140625" style="76" customWidth="1"/>
    <col min="3845" max="3845" width="53.6640625" style="76" customWidth="1"/>
    <col min="3846" max="3846" width="49.33203125" style="76" customWidth="1"/>
    <col min="3847" max="3847" width="56.33203125" style="76" customWidth="1"/>
    <col min="3848" max="3848" width="54.6640625" style="76" customWidth="1"/>
    <col min="3849" max="3850" width="42.5546875" style="76" customWidth="1"/>
    <col min="3851" max="3851" width="42.44140625" style="76" customWidth="1"/>
    <col min="3852" max="3852" width="38.6640625" style="76" customWidth="1"/>
    <col min="3853" max="3853" width="41.109375" style="76" customWidth="1"/>
    <col min="3854" max="3854" width="40.6640625" style="76" customWidth="1"/>
    <col min="3855" max="3855" width="35.44140625" style="76" customWidth="1"/>
    <col min="3856" max="3856" width="39.6640625" style="76" customWidth="1"/>
    <col min="3857" max="3857" width="40.88671875" style="76" customWidth="1"/>
    <col min="3858" max="3858" width="11" style="76" customWidth="1"/>
    <col min="3859" max="3859" width="8.6640625" style="76" customWidth="1"/>
    <col min="3860" max="3860" width="7.33203125" style="76" customWidth="1"/>
    <col min="3861" max="3861" width="11.44140625" style="76"/>
    <col min="3862" max="3862" width="10.109375" style="76" customWidth="1"/>
    <col min="3863" max="3863" width="4.6640625" style="76" customWidth="1"/>
    <col min="3864" max="3864" width="10.33203125" style="76" customWidth="1"/>
    <col min="3865" max="3865" width="0.6640625" style="76" customWidth="1"/>
    <col min="3866" max="3866" width="11.44140625" style="76"/>
    <col min="3867" max="3867" width="0.6640625" style="76" customWidth="1"/>
    <col min="3868" max="3868" width="8.44140625" style="76" customWidth="1"/>
    <col min="3869" max="3869" width="0.88671875" style="76" customWidth="1"/>
    <col min="3870" max="3870" width="11.44140625" style="76"/>
    <col min="3871" max="3871" width="1" style="76" customWidth="1"/>
    <col min="3872" max="3872" width="11.44140625" style="76"/>
    <col min="3873" max="3873" width="6.33203125" style="76" customWidth="1"/>
    <col min="3874" max="4096" width="11.44140625" style="76"/>
    <col min="4097" max="4097" width="39.109375" style="76" customWidth="1"/>
    <col min="4098" max="4098" width="11.6640625" style="76" customWidth="1"/>
    <col min="4099" max="4099" width="59.88671875" style="76" customWidth="1"/>
    <col min="4100" max="4100" width="36.44140625" style="76" customWidth="1"/>
    <col min="4101" max="4101" width="53.6640625" style="76" customWidth="1"/>
    <col min="4102" max="4102" width="49.33203125" style="76" customWidth="1"/>
    <col min="4103" max="4103" width="56.33203125" style="76" customWidth="1"/>
    <col min="4104" max="4104" width="54.6640625" style="76" customWidth="1"/>
    <col min="4105" max="4106" width="42.5546875" style="76" customWidth="1"/>
    <col min="4107" max="4107" width="42.44140625" style="76" customWidth="1"/>
    <col min="4108" max="4108" width="38.6640625" style="76" customWidth="1"/>
    <col min="4109" max="4109" width="41.109375" style="76" customWidth="1"/>
    <col min="4110" max="4110" width="40.6640625" style="76" customWidth="1"/>
    <col min="4111" max="4111" width="35.44140625" style="76" customWidth="1"/>
    <col min="4112" max="4112" width="39.6640625" style="76" customWidth="1"/>
    <col min="4113" max="4113" width="40.88671875" style="76" customWidth="1"/>
    <col min="4114" max="4114" width="11" style="76" customWidth="1"/>
    <col min="4115" max="4115" width="8.6640625" style="76" customWidth="1"/>
    <col min="4116" max="4116" width="7.33203125" style="76" customWidth="1"/>
    <col min="4117" max="4117" width="11.44140625" style="76"/>
    <col min="4118" max="4118" width="10.109375" style="76" customWidth="1"/>
    <col min="4119" max="4119" width="4.6640625" style="76" customWidth="1"/>
    <col min="4120" max="4120" width="10.33203125" style="76" customWidth="1"/>
    <col min="4121" max="4121" width="0.6640625" style="76" customWidth="1"/>
    <col min="4122" max="4122" width="11.44140625" style="76"/>
    <col min="4123" max="4123" width="0.6640625" style="76" customWidth="1"/>
    <col min="4124" max="4124" width="8.44140625" style="76" customWidth="1"/>
    <col min="4125" max="4125" width="0.88671875" style="76" customWidth="1"/>
    <col min="4126" max="4126" width="11.44140625" style="76"/>
    <col min="4127" max="4127" width="1" style="76" customWidth="1"/>
    <col min="4128" max="4128" width="11.44140625" style="76"/>
    <col min="4129" max="4129" width="6.33203125" style="76" customWidth="1"/>
    <col min="4130" max="4352" width="11.44140625" style="76"/>
    <col min="4353" max="4353" width="39.109375" style="76" customWidth="1"/>
    <col min="4354" max="4354" width="11.6640625" style="76" customWidth="1"/>
    <col min="4355" max="4355" width="59.88671875" style="76" customWidth="1"/>
    <col min="4356" max="4356" width="36.44140625" style="76" customWidth="1"/>
    <col min="4357" max="4357" width="53.6640625" style="76" customWidth="1"/>
    <col min="4358" max="4358" width="49.33203125" style="76" customWidth="1"/>
    <col min="4359" max="4359" width="56.33203125" style="76" customWidth="1"/>
    <col min="4360" max="4360" width="54.6640625" style="76" customWidth="1"/>
    <col min="4361" max="4362" width="42.5546875" style="76" customWidth="1"/>
    <col min="4363" max="4363" width="42.44140625" style="76" customWidth="1"/>
    <col min="4364" max="4364" width="38.6640625" style="76" customWidth="1"/>
    <col min="4365" max="4365" width="41.109375" style="76" customWidth="1"/>
    <col min="4366" max="4366" width="40.6640625" style="76" customWidth="1"/>
    <col min="4367" max="4367" width="35.44140625" style="76" customWidth="1"/>
    <col min="4368" max="4368" width="39.6640625" style="76" customWidth="1"/>
    <col min="4369" max="4369" width="40.88671875" style="76" customWidth="1"/>
    <col min="4370" max="4370" width="11" style="76" customWidth="1"/>
    <col min="4371" max="4371" width="8.6640625" style="76" customWidth="1"/>
    <col min="4372" max="4372" width="7.33203125" style="76" customWidth="1"/>
    <col min="4373" max="4373" width="11.44140625" style="76"/>
    <col min="4374" max="4374" width="10.109375" style="76" customWidth="1"/>
    <col min="4375" max="4375" width="4.6640625" style="76" customWidth="1"/>
    <col min="4376" max="4376" width="10.33203125" style="76" customWidth="1"/>
    <col min="4377" max="4377" width="0.6640625" style="76" customWidth="1"/>
    <col min="4378" max="4378" width="11.44140625" style="76"/>
    <col min="4379" max="4379" width="0.6640625" style="76" customWidth="1"/>
    <col min="4380" max="4380" width="8.44140625" style="76" customWidth="1"/>
    <col min="4381" max="4381" width="0.88671875" style="76" customWidth="1"/>
    <col min="4382" max="4382" width="11.44140625" style="76"/>
    <col min="4383" max="4383" width="1" style="76" customWidth="1"/>
    <col min="4384" max="4384" width="11.44140625" style="76"/>
    <col min="4385" max="4385" width="6.33203125" style="76" customWidth="1"/>
    <col min="4386" max="4608" width="11.44140625" style="76"/>
    <col min="4609" max="4609" width="39.109375" style="76" customWidth="1"/>
    <col min="4610" max="4610" width="11.6640625" style="76" customWidth="1"/>
    <col min="4611" max="4611" width="59.88671875" style="76" customWidth="1"/>
    <col min="4612" max="4612" width="36.44140625" style="76" customWidth="1"/>
    <col min="4613" max="4613" width="53.6640625" style="76" customWidth="1"/>
    <col min="4614" max="4614" width="49.33203125" style="76" customWidth="1"/>
    <col min="4615" max="4615" width="56.33203125" style="76" customWidth="1"/>
    <col min="4616" max="4616" width="54.6640625" style="76" customWidth="1"/>
    <col min="4617" max="4618" width="42.5546875" style="76" customWidth="1"/>
    <col min="4619" max="4619" width="42.44140625" style="76" customWidth="1"/>
    <col min="4620" max="4620" width="38.6640625" style="76" customWidth="1"/>
    <col min="4621" max="4621" width="41.109375" style="76" customWidth="1"/>
    <col min="4622" max="4622" width="40.6640625" style="76" customWidth="1"/>
    <col min="4623" max="4623" width="35.44140625" style="76" customWidth="1"/>
    <col min="4624" max="4624" width="39.6640625" style="76" customWidth="1"/>
    <col min="4625" max="4625" width="40.88671875" style="76" customWidth="1"/>
    <col min="4626" max="4626" width="11" style="76" customWidth="1"/>
    <col min="4627" max="4627" width="8.6640625" style="76" customWidth="1"/>
    <col min="4628" max="4628" width="7.33203125" style="76" customWidth="1"/>
    <col min="4629" max="4629" width="11.44140625" style="76"/>
    <col min="4630" max="4630" width="10.109375" style="76" customWidth="1"/>
    <col min="4631" max="4631" width="4.6640625" style="76" customWidth="1"/>
    <col min="4632" max="4632" width="10.33203125" style="76" customWidth="1"/>
    <col min="4633" max="4633" width="0.6640625" style="76" customWidth="1"/>
    <col min="4634" max="4634" width="11.44140625" style="76"/>
    <col min="4635" max="4635" width="0.6640625" style="76" customWidth="1"/>
    <col min="4636" max="4636" width="8.44140625" style="76" customWidth="1"/>
    <col min="4637" max="4637" width="0.88671875" style="76" customWidth="1"/>
    <col min="4638" max="4638" width="11.44140625" style="76"/>
    <col min="4639" max="4639" width="1" style="76" customWidth="1"/>
    <col min="4640" max="4640" width="11.44140625" style="76"/>
    <col min="4641" max="4641" width="6.33203125" style="76" customWidth="1"/>
    <col min="4642" max="4864" width="11.44140625" style="76"/>
    <col min="4865" max="4865" width="39.109375" style="76" customWidth="1"/>
    <col min="4866" max="4866" width="11.6640625" style="76" customWidth="1"/>
    <col min="4867" max="4867" width="59.88671875" style="76" customWidth="1"/>
    <col min="4868" max="4868" width="36.44140625" style="76" customWidth="1"/>
    <col min="4869" max="4869" width="53.6640625" style="76" customWidth="1"/>
    <col min="4870" max="4870" width="49.33203125" style="76" customWidth="1"/>
    <col min="4871" max="4871" width="56.33203125" style="76" customWidth="1"/>
    <col min="4872" max="4872" width="54.6640625" style="76" customWidth="1"/>
    <col min="4873" max="4874" width="42.5546875" style="76" customWidth="1"/>
    <col min="4875" max="4875" width="42.44140625" style="76" customWidth="1"/>
    <col min="4876" max="4876" width="38.6640625" style="76" customWidth="1"/>
    <col min="4877" max="4877" width="41.109375" style="76" customWidth="1"/>
    <col min="4878" max="4878" width="40.6640625" style="76" customWidth="1"/>
    <col min="4879" max="4879" width="35.44140625" style="76" customWidth="1"/>
    <col min="4880" max="4880" width="39.6640625" style="76" customWidth="1"/>
    <col min="4881" max="4881" width="40.88671875" style="76" customWidth="1"/>
    <col min="4882" max="4882" width="11" style="76" customWidth="1"/>
    <col min="4883" max="4883" width="8.6640625" style="76" customWidth="1"/>
    <col min="4884" max="4884" width="7.33203125" style="76" customWidth="1"/>
    <col min="4885" max="4885" width="11.44140625" style="76"/>
    <col min="4886" max="4886" width="10.109375" style="76" customWidth="1"/>
    <col min="4887" max="4887" width="4.6640625" style="76" customWidth="1"/>
    <col min="4888" max="4888" width="10.33203125" style="76" customWidth="1"/>
    <col min="4889" max="4889" width="0.6640625" style="76" customWidth="1"/>
    <col min="4890" max="4890" width="11.44140625" style="76"/>
    <col min="4891" max="4891" width="0.6640625" style="76" customWidth="1"/>
    <col min="4892" max="4892" width="8.44140625" style="76" customWidth="1"/>
    <col min="4893" max="4893" width="0.88671875" style="76" customWidth="1"/>
    <col min="4894" max="4894" width="11.44140625" style="76"/>
    <col min="4895" max="4895" width="1" style="76" customWidth="1"/>
    <col min="4896" max="4896" width="11.44140625" style="76"/>
    <col min="4897" max="4897" width="6.33203125" style="76" customWidth="1"/>
    <col min="4898" max="5120" width="11.44140625" style="76"/>
    <col min="5121" max="5121" width="39.109375" style="76" customWidth="1"/>
    <col min="5122" max="5122" width="11.6640625" style="76" customWidth="1"/>
    <col min="5123" max="5123" width="59.88671875" style="76" customWidth="1"/>
    <col min="5124" max="5124" width="36.44140625" style="76" customWidth="1"/>
    <col min="5125" max="5125" width="53.6640625" style="76" customWidth="1"/>
    <col min="5126" max="5126" width="49.33203125" style="76" customWidth="1"/>
    <col min="5127" max="5127" width="56.33203125" style="76" customWidth="1"/>
    <col min="5128" max="5128" width="54.6640625" style="76" customWidth="1"/>
    <col min="5129" max="5130" width="42.5546875" style="76" customWidth="1"/>
    <col min="5131" max="5131" width="42.44140625" style="76" customWidth="1"/>
    <col min="5132" max="5132" width="38.6640625" style="76" customWidth="1"/>
    <col min="5133" max="5133" width="41.109375" style="76" customWidth="1"/>
    <col min="5134" max="5134" width="40.6640625" style="76" customWidth="1"/>
    <col min="5135" max="5135" width="35.44140625" style="76" customWidth="1"/>
    <col min="5136" max="5136" width="39.6640625" style="76" customWidth="1"/>
    <col min="5137" max="5137" width="40.88671875" style="76" customWidth="1"/>
    <col min="5138" max="5138" width="11" style="76" customWidth="1"/>
    <col min="5139" max="5139" width="8.6640625" style="76" customWidth="1"/>
    <col min="5140" max="5140" width="7.33203125" style="76" customWidth="1"/>
    <col min="5141" max="5141" width="11.44140625" style="76"/>
    <col min="5142" max="5142" width="10.109375" style="76" customWidth="1"/>
    <col min="5143" max="5143" width="4.6640625" style="76" customWidth="1"/>
    <col min="5144" max="5144" width="10.33203125" style="76" customWidth="1"/>
    <col min="5145" max="5145" width="0.6640625" style="76" customWidth="1"/>
    <col min="5146" max="5146" width="11.44140625" style="76"/>
    <col min="5147" max="5147" width="0.6640625" style="76" customWidth="1"/>
    <col min="5148" max="5148" width="8.44140625" style="76" customWidth="1"/>
    <col min="5149" max="5149" width="0.88671875" style="76" customWidth="1"/>
    <col min="5150" max="5150" width="11.44140625" style="76"/>
    <col min="5151" max="5151" width="1" style="76" customWidth="1"/>
    <col min="5152" max="5152" width="11.44140625" style="76"/>
    <col min="5153" max="5153" width="6.33203125" style="76" customWidth="1"/>
    <col min="5154" max="5376" width="11.44140625" style="76"/>
    <col min="5377" max="5377" width="39.109375" style="76" customWidth="1"/>
    <col min="5378" max="5378" width="11.6640625" style="76" customWidth="1"/>
    <col min="5379" max="5379" width="59.88671875" style="76" customWidth="1"/>
    <col min="5380" max="5380" width="36.44140625" style="76" customWidth="1"/>
    <col min="5381" max="5381" width="53.6640625" style="76" customWidth="1"/>
    <col min="5382" max="5382" width="49.33203125" style="76" customWidth="1"/>
    <col min="5383" max="5383" width="56.33203125" style="76" customWidth="1"/>
    <col min="5384" max="5384" width="54.6640625" style="76" customWidth="1"/>
    <col min="5385" max="5386" width="42.5546875" style="76" customWidth="1"/>
    <col min="5387" max="5387" width="42.44140625" style="76" customWidth="1"/>
    <col min="5388" max="5388" width="38.6640625" style="76" customWidth="1"/>
    <col min="5389" max="5389" width="41.109375" style="76" customWidth="1"/>
    <col min="5390" max="5390" width="40.6640625" style="76" customWidth="1"/>
    <col min="5391" max="5391" width="35.44140625" style="76" customWidth="1"/>
    <col min="5392" max="5392" width="39.6640625" style="76" customWidth="1"/>
    <col min="5393" max="5393" width="40.88671875" style="76" customWidth="1"/>
    <col min="5394" max="5394" width="11" style="76" customWidth="1"/>
    <col min="5395" max="5395" width="8.6640625" style="76" customWidth="1"/>
    <col min="5396" max="5396" width="7.33203125" style="76" customWidth="1"/>
    <col min="5397" max="5397" width="11.44140625" style="76"/>
    <col min="5398" max="5398" width="10.109375" style="76" customWidth="1"/>
    <col min="5399" max="5399" width="4.6640625" style="76" customWidth="1"/>
    <col min="5400" max="5400" width="10.33203125" style="76" customWidth="1"/>
    <col min="5401" max="5401" width="0.6640625" style="76" customWidth="1"/>
    <col min="5402" max="5402" width="11.44140625" style="76"/>
    <col min="5403" max="5403" width="0.6640625" style="76" customWidth="1"/>
    <col min="5404" max="5404" width="8.44140625" style="76" customWidth="1"/>
    <col min="5405" max="5405" width="0.88671875" style="76" customWidth="1"/>
    <col min="5406" max="5406" width="11.44140625" style="76"/>
    <col min="5407" max="5407" width="1" style="76" customWidth="1"/>
    <col min="5408" max="5408" width="11.44140625" style="76"/>
    <col min="5409" max="5409" width="6.33203125" style="76" customWidth="1"/>
    <col min="5410" max="5632" width="11.44140625" style="76"/>
    <col min="5633" max="5633" width="39.109375" style="76" customWidth="1"/>
    <col min="5634" max="5634" width="11.6640625" style="76" customWidth="1"/>
    <col min="5635" max="5635" width="59.88671875" style="76" customWidth="1"/>
    <col min="5636" max="5636" width="36.44140625" style="76" customWidth="1"/>
    <col min="5637" max="5637" width="53.6640625" style="76" customWidth="1"/>
    <col min="5638" max="5638" width="49.33203125" style="76" customWidth="1"/>
    <col min="5639" max="5639" width="56.33203125" style="76" customWidth="1"/>
    <col min="5640" max="5640" width="54.6640625" style="76" customWidth="1"/>
    <col min="5641" max="5642" width="42.5546875" style="76" customWidth="1"/>
    <col min="5643" max="5643" width="42.44140625" style="76" customWidth="1"/>
    <col min="5644" max="5644" width="38.6640625" style="76" customWidth="1"/>
    <col min="5645" max="5645" width="41.109375" style="76" customWidth="1"/>
    <col min="5646" max="5646" width="40.6640625" style="76" customWidth="1"/>
    <col min="5647" max="5647" width="35.44140625" style="76" customWidth="1"/>
    <col min="5648" max="5648" width="39.6640625" style="76" customWidth="1"/>
    <col min="5649" max="5649" width="40.88671875" style="76" customWidth="1"/>
    <col min="5650" max="5650" width="11" style="76" customWidth="1"/>
    <col min="5651" max="5651" width="8.6640625" style="76" customWidth="1"/>
    <col min="5652" max="5652" width="7.33203125" style="76" customWidth="1"/>
    <col min="5653" max="5653" width="11.44140625" style="76"/>
    <col min="5654" max="5654" width="10.109375" style="76" customWidth="1"/>
    <col min="5655" max="5655" width="4.6640625" style="76" customWidth="1"/>
    <col min="5656" max="5656" width="10.33203125" style="76" customWidth="1"/>
    <col min="5657" max="5657" width="0.6640625" style="76" customWidth="1"/>
    <col min="5658" max="5658" width="11.44140625" style="76"/>
    <col min="5659" max="5659" width="0.6640625" style="76" customWidth="1"/>
    <col min="5660" max="5660" width="8.44140625" style="76" customWidth="1"/>
    <col min="5661" max="5661" width="0.88671875" style="76" customWidth="1"/>
    <col min="5662" max="5662" width="11.44140625" style="76"/>
    <col min="5663" max="5663" width="1" style="76" customWidth="1"/>
    <col min="5664" max="5664" width="11.44140625" style="76"/>
    <col min="5665" max="5665" width="6.33203125" style="76" customWidth="1"/>
    <col min="5666" max="5888" width="11.44140625" style="76"/>
    <col min="5889" max="5889" width="39.109375" style="76" customWidth="1"/>
    <col min="5890" max="5890" width="11.6640625" style="76" customWidth="1"/>
    <col min="5891" max="5891" width="59.88671875" style="76" customWidth="1"/>
    <col min="5892" max="5892" width="36.44140625" style="76" customWidth="1"/>
    <col min="5893" max="5893" width="53.6640625" style="76" customWidth="1"/>
    <col min="5894" max="5894" width="49.33203125" style="76" customWidth="1"/>
    <col min="5895" max="5895" width="56.33203125" style="76" customWidth="1"/>
    <col min="5896" max="5896" width="54.6640625" style="76" customWidth="1"/>
    <col min="5897" max="5898" width="42.5546875" style="76" customWidth="1"/>
    <col min="5899" max="5899" width="42.44140625" style="76" customWidth="1"/>
    <col min="5900" max="5900" width="38.6640625" style="76" customWidth="1"/>
    <col min="5901" max="5901" width="41.109375" style="76" customWidth="1"/>
    <col min="5902" max="5902" width="40.6640625" style="76" customWidth="1"/>
    <col min="5903" max="5903" width="35.44140625" style="76" customWidth="1"/>
    <col min="5904" max="5904" width="39.6640625" style="76" customWidth="1"/>
    <col min="5905" max="5905" width="40.88671875" style="76" customWidth="1"/>
    <col min="5906" max="5906" width="11" style="76" customWidth="1"/>
    <col min="5907" max="5907" width="8.6640625" style="76" customWidth="1"/>
    <col min="5908" max="5908" width="7.33203125" style="76" customWidth="1"/>
    <col min="5909" max="5909" width="11.44140625" style="76"/>
    <col min="5910" max="5910" width="10.109375" style="76" customWidth="1"/>
    <col min="5911" max="5911" width="4.6640625" style="76" customWidth="1"/>
    <col min="5912" max="5912" width="10.33203125" style="76" customWidth="1"/>
    <col min="5913" max="5913" width="0.6640625" style="76" customWidth="1"/>
    <col min="5914" max="5914" width="11.44140625" style="76"/>
    <col min="5915" max="5915" width="0.6640625" style="76" customWidth="1"/>
    <col min="5916" max="5916" width="8.44140625" style="76" customWidth="1"/>
    <col min="5917" max="5917" width="0.88671875" style="76" customWidth="1"/>
    <col min="5918" max="5918" width="11.44140625" style="76"/>
    <col min="5919" max="5919" width="1" style="76" customWidth="1"/>
    <col min="5920" max="5920" width="11.44140625" style="76"/>
    <col min="5921" max="5921" width="6.33203125" style="76" customWidth="1"/>
    <col min="5922" max="6144" width="11.44140625" style="76"/>
    <col min="6145" max="6145" width="39.109375" style="76" customWidth="1"/>
    <col min="6146" max="6146" width="11.6640625" style="76" customWidth="1"/>
    <col min="6147" max="6147" width="59.88671875" style="76" customWidth="1"/>
    <col min="6148" max="6148" width="36.44140625" style="76" customWidth="1"/>
    <col min="6149" max="6149" width="53.6640625" style="76" customWidth="1"/>
    <col min="6150" max="6150" width="49.33203125" style="76" customWidth="1"/>
    <col min="6151" max="6151" width="56.33203125" style="76" customWidth="1"/>
    <col min="6152" max="6152" width="54.6640625" style="76" customWidth="1"/>
    <col min="6153" max="6154" width="42.5546875" style="76" customWidth="1"/>
    <col min="6155" max="6155" width="42.44140625" style="76" customWidth="1"/>
    <col min="6156" max="6156" width="38.6640625" style="76" customWidth="1"/>
    <col min="6157" max="6157" width="41.109375" style="76" customWidth="1"/>
    <col min="6158" max="6158" width="40.6640625" style="76" customWidth="1"/>
    <col min="6159" max="6159" width="35.44140625" style="76" customWidth="1"/>
    <col min="6160" max="6160" width="39.6640625" style="76" customWidth="1"/>
    <col min="6161" max="6161" width="40.88671875" style="76" customWidth="1"/>
    <col min="6162" max="6162" width="11" style="76" customWidth="1"/>
    <col min="6163" max="6163" width="8.6640625" style="76" customWidth="1"/>
    <col min="6164" max="6164" width="7.33203125" style="76" customWidth="1"/>
    <col min="6165" max="6165" width="11.44140625" style="76"/>
    <col min="6166" max="6166" width="10.109375" style="76" customWidth="1"/>
    <col min="6167" max="6167" width="4.6640625" style="76" customWidth="1"/>
    <col min="6168" max="6168" width="10.33203125" style="76" customWidth="1"/>
    <col min="6169" max="6169" width="0.6640625" style="76" customWidth="1"/>
    <col min="6170" max="6170" width="11.44140625" style="76"/>
    <col min="6171" max="6171" width="0.6640625" style="76" customWidth="1"/>
    <col min="6172" max="6172" width="8.44140625" style="76" customWidth="1"/>
    <col min="6173" max="6173" width="0.88671875" style="76" customWidth="1"/>
    <col min="6174" max="6174" width="11.44140625" style="76"/>
    <col min="6175" max="6175" width="1" style="76" customWidth="1"/>
    <col min="6176" max="6176" width="11.44140625" style="76"/>
    <col min="6177" max="6177" width="6.33203125" style="76" customWidth="1"/>
    <col min="6178" max="6400" width="11.44140625" style="76"/>
    <col min="6401" max="6401" width="39.109375" style="76" customWidth="1"/>
    <col min="6402" max="6402" width="11.6640625" style="76" customWidth="1"/>
    <col min="6403" max="6403" width="59.88671875" style="76" customWidth="1"/>
    <col min="6404" max="6404" width="36.44140625" style="76" customWidth="1"/>
    <col min="6405" max="6405" width="53.6640625" style="76" customWidth="1"/>
    <col min="6406" max="6406" width="49.33203125" style="76" customWidth="1"/>
    <col min="6407" max="6407" width="56.33203125" style="76" customWidth="1"/>
    <col min="6408" max="6408" width="54.6640625" style="76" customWidth="1"/>
    <col min="6409" max="6410" width="42.5546875" style="76" customWidth="1"/>
    <col min="6411" max="6411" width="42.44140625" style="76" customWidth="1"/>
    <col min="6412" max="6412" width="38.6640625" style="76" customWidth="1"/>
    <col min="6413" max="6413" width="41.109375" style="76" customWidth="1"/>
    <col min="6414" max="6414" width="40.6640625" style="76" customWidth="1"/>
    <col min="6415" max="6415" width="35.44140625" style="76" customWidth="1"/>
    <col min="6416" max="6416" width="39.6640625" style="76" customWidth="1"/>
    <col min="6417" max="6417" width="40.88671875" style="76" customWidth="1"/>
    <col min="6418" max="6418" width="11" style="76" customWidth="1"/>
    <col min="6419" max="6419" width="8.6640625" style="76" customWidth="1"/>
    <col min="6420" max="6420" width="7.33203125" style="76" customWidth="1"/>
    <col min="6421" max="6421" width="11.44140625" style="76"/>
    <col min="6422" max="6422" width="10.109375" style="76" customWidth="1"/>
    <col min="6423" max="6423" width="4.6640625" style="76" customWidth="1"/>
    <col min="6424" max="6424" width="10.33203125" style="76" customWidth="1"/>
    <col min="6425" max="6425" width="0.6640625" style="76" customWidth="1"/>
    <col min="6426" max="6426" width="11.44140625" style="76"/>
    <col min="6427" max="6427" width="0.6640625" style="76" customWidth="1"/>
    <col min="6428" max="6428" width="8.44140625" style="76" customWidth="1"/>
    <col min="6429" max="6429" width="0.88671875" style="76" customWidth="1"/>
    <col min="6430" max="6430" width="11.44140625" style="76"/>
    <col min="6431" max="6431" width="1" style="76" customWidth="1"/>
    <col min="6432" max="6432" width="11.44140625" style="76"/>
    <col min="6433" max="6433" width="6.33203125" style="76" customWidth="1"/>
    <col min="6434" max="6656" width="11.44140625" style="76"/>
    <col min="6657" max="6657" width="39.109375" style="76" customWidth="1"/>
    <col min="6658" max="6658" width="11.6640625" style="76" customWidth="1"/>
    <col min="6659" max="6659" width="59.88671875" style="76" customWidth="1"/>
    <col min="6660" max="6660" width="36.44140625" style="76" customWidth="1"/>
    <col min="6661" max="6661" width="53.6640625" style="76" customWidth="1"/>
    <col min="6662" max="6662" width="49.33203125" style="76" customWidth="1"/>
    <col min="6663" max="6663" width="56.33203125" style="76" customWidth="1"/>
    <col min="6664" max="6664" width="54.6640625" style="76" customWidth="1"/>
    <col min="6665" max="6666" width="42.5546875" style="76" customWidth="1"/>
    <col min="6667" max="6667" width="42.44140625" style="76" customWidth="1"/>
    <col min="6668" max="6668" width="38.6640625" style="76" customWidth="1"/>
    <col min="6669" max="6669" width="41.109375" style="76" customWidth="1"/>
    <col min="6670" max="6670" width="40.6640625" style="76" customWidth="1"/>
    <col min="6671" max="6671" width="35.44140625" style="76" customWidth="1"/>
    <col min="6672" max="6672" width="39.6640625" style="76" customWidth="1"/>
    <col min="6673" max="6673" width="40.88671875" style="76" customWidth="1"/>
    <col min="6674" max="6674" width="11" style="76" customWidth="1"/>
    <col min="6675" max="6675" width="8.6640625" style="76" customWidth="1"/>
    <col min="6676" max="6676" width="7.33203125" style="76" customWidth="1"/>
    <col min="6677" max="6677" width="11.44140625" style="76"/>
    <col min="6678" max="6678" width="10.109375" style="76" customWidth="1"/>
    <col min="6679" max="6679" width="4.6640625" style="76" customWidth="1"/>
    <col min="6680" max="6680" width="10.33203125" style="76" customWidth="1"/>
    <col min="6681" max="6681" width="0.6640625" style="76" customWidth="1"/>
    <col min="6682" max="6682" width="11.44140625" style="76"/>
    <col min="6683" max="6683" width="0.6640625" style="76" customWidth="1"/>
    <col min="6684" max="6684" width="8.44140625" style="76" customWidth="1"/>
    <col min="6685" max="6685" width="0.88671875" style="76" customWidth="1"/>
    <col min="6686" max="6686" width="11.44140625" style="76"/>
    <col min="6687" max="6687" width="1" style="76" customWidth="1"/>
    <col min="6688" max="6688" width="11.44140625" style="76"/>
    <col min="6689" max="6689" width="6.33203125" style="76" customWidth="1"/>
    <col min="6690" max="6912" width="11.44140625" style="76"/>
    <col min="6913" max="6913" width="39.109375" style="76" customWidth="1"/>
    <col min="6914" max="6914" width="11.6640625" style="76" customWidth="1"/>
    <col min="6915" max="6915" width="59.88671875" style="76" customWidth="1"/>
    <col min="6916" max="6916" width="36.44140625" style="76" customWidth="1"/>
    <col min="6917" max="6917" width="53.6640625" style="76" customWidth="1"/>
    <col min="6918" max="6918" width="49.33203125" style="76" customWidth="1"/>
    <col min="6919" max="6919" width="56.33203125" style="76" customWidth="1"/>
    <col min="6920" max="6920" width="54.6640625" style="76" customWidth="1"/>
    <col min="6921" max="6922" width="42.5546875" style="76" customWidth="1"/>
    <col min="6923" max="6923" width="42.44140625" style="76" customWidth="1"/>
    <col min="6924" max="6924" width="38.6640625" style="76" customWidth="1"/>
    <col min="6925" max="6925" width="41.109375" style="76" customWidth="1"/>
    <col min="6926" max="6926" width="40.6640625" style="76" customWidth="1"/>
    <col min="6927" max="6927" width="35.44140625" style="76" customWidth="1"/>
    <col min="6928" max="6928" width="39.6640625" style="76" customWidth="1"/>
    <col min="6929" max="6929" width="40.88671875" style="76" customWidth="1"/>
    <col min="6930" max="6930" width="11" style="76" customWidth="1"/>
    <col min="6931" max="6931" width="8.6640625" style="76" customWidth="1"/>
    <col min="6932" max="6932" width="7.33203125" style="76" customWidth="1"/>
    <col min="6933" max="6933" width="11.44140625" style="76"/>
    <col min="6934" max="6934" width="10.109375" style="76" customWidth="1"/>
    <col min="6935" max="6935" width="4.6640625" style="76" customWidth="1"/>
    <col min="6936" max="6936" width="10.33203125" style="76" customWidth="1"/>
    <col min="6937" max="6937" width="0.6640625" style="76" customWidth="1"/>
    <col min="6938" max="6938" width="11.44140625" style="76"/>
    <col min="6939" max="6939" width="0.6640625" style="76" customWidth="1"/>
    <col min="6940" max="6940" width="8.44140625" style="76" customWidth="1"/>
    <col min="6941" max="6941" width="0.88671875" style="76" customWidth="1"/>
    <col min="6942" max="6942" width="11.44140625" style="76"/>
    <col min="6943" max="6943" width="1" style="76" customWidth="1"/>
    <col min="6944" max="6944" width="11.44140625" style="76"/>
    <col min="6945" max="6945" width="6.33203125" style="76" customWidth="1"/>
    <col min="6946" max="7168" width="11.44140625" style="76"/>
    <col min="7169" max="7169" width="39.109375" style="76" customWidth="1"/>
    <col min="7170" max="7170" width="11.6640625" style="76" customWidth="1"/>
    <col min="7171" max="7171" width="59.88671875" style="76" customWidth="1"/>
    <col min="7172" max="7172" width="36.44140625" style="76" customWidth="1"/>
    <col min="7173" max="7173" width="53.6640625" style="76" customWidth="1"/>
    <col min="7174" max="7174" width="49.33203125" style="76" customWidth="1"/>
    <col min="7175" max="7175" width="56.33203125" style="76" customWidth="1"/>
    <col min="7176" max="7176" width="54.6640625" style="76" customWidth="1"/>
    <col min="7177" max="7178" width="42.5546875" style="76" customWidth="1"/>
    <col min="7179" max="7179" width="42.44140625" style="76" customWidth="1"/>
    <col min="7180" max="7180" width="38.6640625" style="76" customWidth="1"/>
    <col min="7181" max="7181" width="41.109375" style="76" customWidth="1"/>
    <col min="7182" max="7182" width="40.6640625" style="76" customWidth="1"/>
    <col min="7183" max="7183" width="35.44140625" style="76" customWidth="1"/>
    <col min="7184" max="7184" width="39.6640625" style="76" customWidth="1"/>
    <col min="7185" max="7185" width="40.88671875" style="76" customWidth="1"/>
    <col min="7186" max="7186" width="11" style="76" customWidth="1"/>
    <col min="7187" max="7187" width="8.6640625" style="76" customWidth="1"/>
    <col min="7188" max="7188" width="7.33203125" style="76" customWidth="1"/>
    <col min="7189" max="7189" width="11.44140625" style="76"/>
    <col min="7190" max="7190" width="10.109375" style="76" customWidth="1"/>
    <col min="7191" max="7191" width="4.6640625" style="76" customWidth="1"/>
    <col min="7192" max="7192" width="10.33203125" style="76" customWidth="1"/>
    <col min="7193" max="7193" width="0.6640625" style="76" customWidth="1"/>
    <col min="7194" max="7194" width="11.44140625" style="76"/>
    <col min="7195" max="7195" width="0.6640625" style="76" customWidth="1"/>
    <col min="7196" max="7196" width="8.44140625" style="76" customWidth="1"/>
    <col min="7197" max="7197" width="0.88671875" style="76" customWidth="1"/>
    <col min="7198" max="7198" width="11.44140625" style="76"/>
    <col min="7199" max="7199" width="1" style="76" customWidth="1"/>
    <col min="7200" max="7200" width="11.44140625" style="76"/>
    <col min="7201" max="7201" width="6.33203125" style="76" customWidth="1"/>
    <col min="7202" max="7424" width="11.44140625" style="76"/>
    <col min="7425" max="7425" width="39.109375" style="76" customWidth="1"/>
    <col min="7426" max="7426" width="11.6640625" style="76" customWidth="1"/>
    <col min="7427" max="7427" width="59.88671875" style="76" customWidth="1"/>
    <col min="7428" max="7428" width="36.44140625" style="76" customWidth="1"/>
    <col min="7429" max="7429" width="53.6640625" style="76" customWidth="1"/>
    <col min="7430" max="7430" width="49.33203125" style="76" customWidth="1"/>
    <col min="7431" max="7431" width="56.33203125" style="76" customWidth="1"/>
    <col min="7432" max="7432" width="54.6640625" style="76" customWidth="1"/>
    <col min="7433" max="7434" width="42.5546875" style="76" customWidth="1"/>
    <col min="7435" max="7435" width="42.44140625" style="76" customWidth="1"/>
    <col min="7436" max="7436" width="38.6640625" style="76" customWidth="1"/>
    <col min="7437" max="7437" width="41.109375" style="76" customWidth="1"/>
    <col min="7438" max="7438" width="40.6640625" style="76" customWidth="1"/>
    <col min="7439" max="7439" width="35.44140625" style="76" customWidth="1"/>
    <col min="7440" max="7440" width="39.6640625" style="76" customWidth="1"/>
    <col min="7441" max="7441" width="40.88671875" style="76" customWidth="1"/>
    <col min="7442" max="7442" width="11" style="76" customWidth="1"/>
    <col min="7443" max="7443" width="8.6640625" style="76" customWidth="1"/>
    <col min="7444" max="7444" width="7.33203125" style="76" customWidth="1"/>
    <col min="7445" max="7445" width="11.44140625" style="76"/>
    <col min="7446" max="7446" width="10.109375" style="76" customWidth="1"/>
    <col min="7447" max="7447" width="4.6640625" style="76" customWidth="1"/>
    <col min="7448" max="7448" width="10.33203125" style="76" customWidth="1"/>
    <col min="7449" max="7449" width="0.6640625" style="76" customWidth="1"/>
    <col min="7450" max="7450" width="11.44140625" style="76"/>
    <col min="7451" max="7451" width="0.6640625" style="76" customWidth="1"/>
    <col min="7452" max="7452" width="8.44140625" style="76" customWidth="1"/>
    <col min="7453" max="7453" width="0.88671875" style="76" customWidth="1"/>
    <col min="7454" max="7454" width="11.44140625" style="76"/>
    <col min="7455" max="7455" width="1" style="76" customWidth="1"/>
    <col min="7456" max="7456" width="11.44140625" style="76"/>
    <col min="7457" max="7457" width="6.33203125" style="76" customWidth="1"/>
    <col min="7458" max="7680" width="11.44140625" style="76"/>
    <col min="7681" max="7681" width="39.109375" style="76" customWidth="1"/>
    <col min="7682" max="7682" width="11.6640625" style="76" customWidth="1"/>
    <col min="7683" max="7683" width="59.88671875" style="76" customWidth="1"/>
    <col min="7684" max="7684" width="36.44140625" style="76" customWidth="1"/>
    <col min="7685" max="7685" width="53.6640625" style="76" customWidth="1"/>
    <col min="7686" max="7686" width="49.33203125" style="76" customWidth="1"/>
    <col min="7687" max="7687" width="56.33203125" style="76" customWidth="1"/>
    <col min="7688" max="7688" width="54.6640625" style="76" customWidth="1"/>
    <col min="7689" max="7690" width="42.5546875" style="76" customWidth="1"/>
    <col min="7691" max="7691" width="42.44140625" style="76" customWidth="1"/>
    <col min="7692" max="7692" width="38.6640625" style="76" customWidth="1"/>
    <col min="7693" max="7693" width="41.109375" style="76" customWidth="1"/>
    <col min="7694" max="7694" width="40.6640625" style="76" customWidth="1"/>
    <col min="7695" max="7695" width="35.44140625" style="76" customWidth="1"/>
    <col min="7696" max="7696" width="39.6640625" style="76" customWidth="1"/>
    <col min="7697" max="7697" width="40.88671875" style="76" customWidth="1"/>
    <col min="7698" max="7698" width="11" style="76" customWidth="1"/>
    <col min="7699" max="7699" width="8.6640625" style="76" customWidth="1"/>
    <col min="7700" max="7700" width="7.33203125" style="76" customWidth="1"/>
    <col min="7701" max="7701" width="11.44140625" style="76"/>
    <col min="7702" max="7702" width="10.109375" style="76" customWidth="1"/>
    <col min="7703" max="7703" width="4.6640625" style="76" customWidth="1"/>
    <col min="7704" max="7704" width="10.33203125" style="76" customWidth="1"/>
    <col min="7705" max="7705" width="0.6640625" style="76" customWidth="1"/>
    <col min="7706" max="7706" width="11.44140625" style="76"/>
    <col min="7707" max="7707" width="0.6640625" style="76" customWidth="1"/>
    <col min="7708" max="7708" width="8.44140625" style="76" customWidth="1"/>
    <col min="7709" max="7709" width="0.88671875" style="76" customWidth="1"/>
    <col min="7710" max="7710" width="11.44140625" style="76"/>
    <col min="7711" max="7711" width="1" style="76" customWidth="1"/>
    <col min="7712" max="7712" width="11.44140625" style="76"/>
    <col min="7713" max="7713" width="6.33203125" style="76" customWidth="1"/>
    <col min="7714" max="7936" width="11.44140625" style="76"/>
    <col min="7937" max="7937" width="39.109375" style="76" customWidth="1"/>
    <col min="7938" max="7938" width="11.6640625" style="76" customWidth="1"/>
    <col min="7939" max="7939" width="59.88671875" style="76" customWidth="1"/>
    <col min="7940" max="7940" width="36.44140625" style="76" customWidth="1"/>
    <col min="7941" max="7941" width="53.6640625" style="76" customWidth="1"/>
    <col min="7942" max="7942" width="49.33203125" style="76" customWidth="1"/>
    <col min="7943" max="7943" width="56.33203125" style="76" customWidth="1"/>
    <col min="7944" max="7944" width="54.6640625" style="76" customWidth="1"/>
    <col min="7945" max="7946" width="42.5546875" style="76" customWidth="1"/>
    <col min="7947" max="7947" width="42.44140625" style="76" customWidth="1"/>
    <col min="7948" max="7948" width="38.6640625" style="76" customWidth="1"/>
    <col min="7949" max="7949" width="41.109375" style="76" customWidth="1"/>
    <col min="7950" max="7950" width="40.6640625" style="76" customWidth="1"/>
    <col min="7951" max="7951" width="35.44140625" style="76" customWidth="1"/>
    <col min="7952" max="7952" width="39.6640625" style="76" customWidth="1"/>
    <col min="7953" max="7953" width="40.88671875" style="76" customWidth="1"/>
    <col min="7954" max="7954" width="11" style="76" customWidth="1"/>
    <col min="7955" max="7955" width="8.6640625" style="76" customWidth="1"/>
    <col min="7956" max="7956" width="7.33203125" style="76" customWidth="1"/>
    <col min="7957" max="7957" width="11.44140625" style="76"/>
    <col min="7958" max="7958" width="10.109375" style="76" customWidth="1"/>
    <col min="7959" max="7959" width="4.6640625" style="76" customWidth="1"/>
    <col min="7960" max="7960" width="10.33203125" style="76" customWidth="1"/>
    <col min="7961" max="7961" width="0.6640625" style="76" customWidth="1"/>
    <col min="7962" max="7962" width="11.44140625" style="76"/>
    <col min="7963" max="7963" width="0.6640625" style="76" customWidth="1"/>
    <col min="7964" max="7964" width="8.44140625" style="76" customWidth="1"/>
    <col min="7965" max="7965" width="0.88671875" style="76" customWidth="1"/>
    <col min="7966" max="7966" width="11.44140625" style="76"/>
    <col min="7967" max="7967" width="1" style="76" customWidth="1"/>
    <col min="7968" max="7968" width="11.44140625" style="76"/>
    <col min="7969" max="7969" width="6.33203125" style="76" customWidth="1"/>
    <col min="7970" max="8192" width="11.44140625" style="76"/>
    <col min="8193" max="8193" width="39.109375" style="76" customWidth="1"/>
    <col min="8194" max="8194" width="11.6640625" style="76" customWidth="1"/>
    <col min="8195" max="8195" width="59.88671875" style="76" customWidth="1"/>
    <col min="8196" max="8196" width="36.44140625" style="76" customWidth="1"/>
    <col min="8197" max="8197" width="53.6640625" style="76" customWidth="1"/>
    <col min="8198" max="8198" width="49.33203125" style="76" customWidth="1"/>
    <col min="8199" max="8199" width="56.33203125" style="76" customWidth="1"/>
    <col min="8200" max="8200" width="54.6640625" style="76" customWidth="1"/>
    <col min="8201" max="8202" width="42.5546875" style="76" customWidth="1"/>
    <col min="8203" max="8203" width="42.44140625" style="76" customWidth="1"/>
    <col min="8204" max="8204" width="38.6640625" style="76" customWidth="1"/>
    <col min="8205" max="8205" width="41.109375" style="76" customWidth="1"/>
    <col min="8206" max="8206" width="40.6640625" style="76" customWidth="1"/>
    <col min="8207" max="8207" width="35.44140625" style="76" customWidth="1"/>
    <col min="8208" max="8208" width="39.6640625" style="76" customWidth="1"/>
    <col min="8209" max="8209" width="40.88671875" style="76" customWidth="1"/>
    <col min="8210" max="8210" width="11" style="76" customWidth="1"/>
    <col min="8211" max="8211" width="8.6640625" style="76" customWidth="1"/>
    <col min="8212" max="8212" width="7.33203125" style="76" customWidth="1"/>
    <col min="8213" max="8213" width="11.44140625" style="76"/>
    <col min="8214" max="8214" width="10.109375" style="76" customWidth="1"/>
    <col min="8215" max="8215" width="4.6640625" style="76" customWidth="1"/>
    <col min="8216" max="8216" width="10.33203125" style="76" customWidth="1"/>
    <col min="8217" max="8217" width="0.6640625" style="76" customWidth="1"/>
    <col min="8218" max="8218" width="11.44140625" style="76"/>
    <col min="8219" max="8219" width="0.6640625" style="76" customWidth="1"/>
    <col min="8220" max="8220" width="8.44140625" style="76" customWidth="1"/>
    <col min="8221" max="8221" width="0.88671875" style="76" customWidth="1"/>
    <col min="8222" max="8222" width="11.44140625" style="76"/>
    <col min="8223" max="8223" width="1" style="76" customWidth="1"/>
    <col min="8224" max="8224" width="11.44140625" style="76"/>
    <col min="8225" max="8225" width="6.33203125" style="76" customWidth="1"/>
    <col min="8226" max="8448" width="11.44140625" style="76"/>
    <col min="8449" max="8449" width="39.109375" style="76" customWidth="1"/>
    <col min="8450" max="8450" width="11.6640625" style="76" customWidth="1"/>
    <col min="8451" max="8451" width="59.88671875" style="76" customWidth="1"/>
    <col min="8452" max="8452" width="36.44140625" style="76" customWidth="1"/>
    <col min="8453" max="8453" width="53.6640625" style="76" customWidth="1"/>
    <col min="8454" max="8454" width="49.33203125" style="76" customWidth="1"/>
    <col min="8455" max="8455" width="56.33203125" style="76" customWidth="1"/>
    <col min="8456" max="8456" width="54.6640625" style="76" customWidth="1"/>
    <col min="8457" max="8458" width="42.5546875" style="76" customWidth="1"/>
    <col min="8459" max="8459" width="42.44140625" style="76" customWidth="1"/>
    <col min="8460" max="8460" width="38.6640625" style="76" customWidth="1"/>
    <col min="8461" max="8461" width="41.109375" style="76" customWidth="1"/>
    <col min="8462" max="8462" width="40.6640625" style="76" customWidth="1"/>
    <col min="8463" max="8463" width="35.44140625" style="76" customWidth="1"/>
    <col min="8464" max="8464" width="39.6640625" style="76" customWidth="1"/>
    <col min="8465" max="8465" width="40.88671875" style="76" customWidth="1"/>
    <col min="8466" max="8466" width="11" style="76" customWidth="1"/>
    <col min="8467" max="8467" width="8.6640625" style="76" customWidth="1"/>
    <col min="8468" max="8468" width="7.33203125" style="76" customWidth="1"/>
    <col min="8469" max="8469" width="11.44140625" style="76"/>
    <col min="8470" max="8470" width="10.109375" style="76" customWidth="1"/>
    <col min="8471" max="8471" width="4.6640625" style="76" customWidth="1"/>
    <col min="8472" max="8472" width="10.33203125" style="76" customWidth="1"/>
    <col min="8473" max="8473" width="0.6640625" style="76" customWidth="1"/>
    <col min="8474" max="8474" width="11.44140625" style="76"/>
    <col min="8475" max="8475" width="0.6640625" style="76" customWidth="1"/>
    <col min="8476" max="8476" width="8.44140625" style="76" customWidth="1"/>
    <col min="8477" max="8477" width="0.88671875" style="76" customWidth="1"/>
    <col min="8478" max="8478" width="11.44140625" style="76"/>
    <col min="8479" max="8479" width="1" style="76" customWidth="1"/>
    <col min="8480" max="8480" width="11.44140625" style="76"/>
    <col min="8481" max="8481" width="6.33203125" style="76" customWidth="1"/>
    <col min="8482" max="8704" width="11.44140625" style="76"/>
    <col min="8705" max="8705" width="39.109375" style="76" customWidth="1"/>
    <col min="8706" max="8706" width="11.6640625" style="76" customWidth="1"/>
    <col min="8707" max="8707" width="59.88671875" style="76" customWidth="1"/>
    <col min="8708" max="8708" width="36.44140625" style="76" customWidth="1"/>
    <col min="8709" max="8709" width="53.6640625" style="76" customWidth="1"/>
    <col min="8710" max="8710" width="49.33203125" style="76" customWidth="1"/>
    <col min="8711" max="8711" width="56.33203125" style="76" customWidth="1"/>
    <col min="8712" max="8712" width="54.6640625" style="76" customWidth="1"/>
    <col min="8713" max="8714" width="42.5546875" style="76" customWidth="1"/>
    <col min="8715" max="8715" width="42.44140625" style="76" customWidth="1"/>
    <col min="8716" max="8716" width="38.6640625" style="76" customWidth="1"/>
    <col min="8717" max="8717" width="41.109375" style="76" customWidth="1"/>
    <col min="8718" max="8718" width="40.6640625" style="76" customWidth="1"/>
    <col min="8719" max="8719" width="35.44140625" style="76" customWidth="1"/>
    <col min="8720" max="8720" width="39.6640625" style="76" customWidth="1"/>
    <col min="8721" max="8721" width="40.88671875" style="76" customWidth="1"/>
    <col min="8722" max="8722" width="11" style="76" customWidth="1"/>
    <col min="8723" max="8723" width="8.6640625" style="76" customWidth="1"/>
    <col min="8724" max="8724" width="7.33203125" style="76" customWidth="1"/>
    <col min="8725" max="8725" width="11.44140625" style="76"/>
    <col min="8726" max="8726" width="10.109375" style="76" customWidth="1"/>
    <col min="8727" max="8727" width="4.6640625" style="76" customWidth="1"/>
    <col min="8728" max="8728" width="10.33203125" style="76" customWidth="1"/>
    <col min="8729" max="8729" width="0.6640625" style="76" customWidth="1"/>
    <col min="8730" max="8730" width="11.44140625" style="76"/>
    <col min="8731" max="8731" width="0.6640625" style="76" customWidth="1"/>
    <col min="8732" max="8732" width="8.44140625" style="76" customWidth="1"/>
    <col min="8733" max="8733" width="0.88671875" style="76" customWidth="1"/>
    <col min="8734" max="8734" width="11.44140625" style="76"/>
    <col min="8735" max="8735" width="1" style="76" customWidth="1"/>
    <col min="8736" max="8736" width="11.44140625" style="76"/>
    <col min="8737" max="8737" width="6.33203125" style="76" customWidth="1"/>
    <col min="8738" max="8960" width="11.44140625" style="76"/>
    <col min="8961" max="8961" width="39.109375" style="76" customWidth="1"/>
    <col min="8962" max="8962" width="11.6640625" style="76" customWidth="1"/>
    <col min="8963" max="8963" width="59.88671875" style="76" customWidth="1"/>
    <col min="8964" max="8964" width="36.44140625" style="76" customWidth="1"/>
    <col min="8965" max="8965" width="53.6640625" style="76" customWidth="1"/>
    <col min="8966" max="8966" width="49.33203125" style="76" customWidth="1"/>
    <col min="8967" max="8967" width="56.33203125" style="76" customWidth="1"/>
    <col min="8968" max="8968" width="54.6640625" style="76" customWidth="1"/>
    <col min="8969" max="8970" width="42.5546875" style="76" customWidth="1"/>
    <col min="8971" max="8971" width="42.44140625" style="76" customWidth="1"/>
    <col min="8972" max="8972" width="38.6640625" style="76" customWidth="1"/>
    <col min="8973" max="8973" width="41.109375" style="76" customWidth="1"/>
    <col min="8974" max="8974" width="40.6640625" style="76" customWidth="1"/>
    <col min="8975" max="8975" width="35.44140625" style="76" customWidth="1"/>
    <col min="8976" max="8976" width="39.6640625" style="76" customWidth="1"/>
    <col min="8977" max="8977" width="40.88671875" style="76" customWidth="1"/>
    <col min="8978" max="8978" width="11" style="76" customWidth="1"/>
    <col min="8979" max="8979" width="8.6640625" style="76" customWidth="1"/>
    <col min="8980" max="8980" width="7.33203125" style="76" customWidth="1"/>
    <col min="8981" max="8981" width="11.44140625" style="76"/>
    <col min="8982" max="8982" width="10.109375" style="76" customWidth="1"/>
    <col min="8983" max="8983" width="4.6640625" style="76" customWidth="1"/>
    <col min="8984" max="8984" width="10.33203125" style="76" customWidth="1"/>
    <col min="8985" max="8985" width="0.6640625" style="76" customWidth="1"/>
    <col min="8986" max="8986" width="11.44140625" style="76"/>
    <col min="8987" max="8987" width="0.6640625" style="76" customWidth="1"/>
    <col min="8988" max="8988" width="8.44140625" style="76" customWidth="1"/>
    <col min="8989" max="8989" width="0.88671875" style="76" customWidth="1"/>
    <col min="8990" max="8990" width="11.44140625" style="76"/>
    <col min="8991" max="8991" width="1" style="76" customWidth="1"/>
    <col min="8992" max="8992" width="11.44140625" style="76"/>
    <col min="8993" max="8993" width="6.33203125" style="76" customWidth="1"/>
    <col min="8994" max="9216" width="11.44140625" style="76"/>
    <col min="9217" max="9217" width="39.109375" style="76" customWidth="1"/>
    <col min="9218" max="9218" width="11.6640625" style="76" customWidth="1"/>
    <col min="9219" max="9219" width="59.88671875" style="76" customWidth="1"/>
    <col min="9220" max="9220" width="36.44140625" style="76" customWidth="1"/>
    <col min="9221" max="9221" width="53.6640625" style="76" customWidth="1"/>
    <col min="9222" max="9222" width="49.33203125" style="76" customWidth="1"/>
    <col min="9223" max="9223" width="56.33203125" style="76" customWidth="1"/>
    <col min="9224" max="9224" width="54.6640625" style="76" customWidth="1"/>
    <col min="9225" max="9226" width="42.5546875" style="76" customWidth="1"/>
    <col min="9227" max="9227" width="42.44140625" style="76" customWidth="1"/>
    <col min="9228" max="9228" width="38.6640625" style="76" customWidth="1"/>
    <col min="9229" max="9229" width="41.109375" style="76" customWidth="1"/>
    <col min="9230" max="9230" width="40.6640625" style="76" customWidth="1"/>
    <col min="9231" max="9231" width="35.44140625" style="76" customWidth="1"/>
    <col min="9232" max="9232" width="39.6640625" style="76" customWidth="1"/>
    <col min="9233" max="9233" width="40.88671875" style="76" customWidth="1"/>
    <col min="9234" max="9234" width="11" style="76" customWidth="1"/>
    <col min="9235" max="9235" width="8.6640625" style="76" customWidth="1"/>
    <col min="9236" max="9236" width="7.33203125" style="76" customWidth="1"/>
    <col min="9237" max="9237" width="11.44140625" style="76"/>
    <col min="9238" max="9238" width="10.109375" style="76" customWidth="1"/>
    <col min="9239" max="9239" width="4.6640625" style="76" customWidth="1"/>
    <col min="9240" max="9240" width="10.33203125" style="76" customWidth="1"/>
    <col min="9241" max="9241" width="0.6640625" style="76" customWidth="1"/>
    <col min="9242" max="9242" width="11.44140625" style="76"/>
    <col min="9243" max="9243" width="0.6640625" style="76" customWidth="1"/>
    <col min="9244" max="9244" width="8.44140625" style="76" customWidth="1"/>
    <col min="9245" max="9245" width="0.88671875" style="76" customWidth="1"/>
    <col min="9246" max="9246" width="11.44140625" style="76"/>
    <col min="9247" max="9247" width="1" style="76" customWidth="1"/>
    <col min="9248" max="9248" width="11.44140625" style="76"/>
    <col min="9249" max="9249" width="6.33203125" style="76" customWidth="1"/>
    <col min="9250" max="9472" width="11.44140625" style="76"/>
    <col min="9473" max="9473" width="39.109375" style="76" customWidth="1"/>
    <col min="9474" max="9474" width="11.6640625" style="76" customWidth="1"/>
    <col min="9475" max="9475" width="59.88671875" style="76" customWidth="1"/>
    <col min="9476" max="9476" width="36.44140625" style="76" customWidth="1"/>
    <col min="9477" max="9477" width="53.6640625" style="76" customWidth="1"/>
    <col min="9478" max="9478" width="49.33203125" style="76" customWidth="1"/>
    <col min="9479" max="9479" width="56.33203125" style="76" customWidth="1"/>
    <col min="9480" max="9480" width="54.6640625" style="76" customWidth="1"/>
    <col min="9481" max="9482" width="42.5546875" style="76" customWidth="1"/>
    <col min="9483" max="9483" width="42.44140625" style="76" customWidth="1"/>
    <col min="9484" max="9484" width="38.6640625" style="76" customWidth="1"/>
    <col min="9485" max="9485" width="41.109375" style="76" customWidth="1"/>
    <col min="9486" max="9486" width="40.6640625" style="76" customWidth="1"/>
    <col min="9487" max="9487" width="35.44140625" style="76" customWidth="1"/>
    <col min="9488" max="9488" width="39.6640625" style="76" customWidth="1"/>
    <col min="9489" max="9489" width="40.88671875" style="76" customWidth="1"/>
    <col min="9490" max="9490" width="11" style="76" customWidth="1"/>
    <col min="9491" max="9491" width="8.6640625" style="76" customWidth="1"/>
    <col min="9492" max="9492" width="7.33203125" style="76" customWidth="1"/>
    <col min="9493" max="9493" width="11.44140625" style="76"/>
    <col min="9494" max="9494" width="10.109375" style="76" customWidth="1"/>
    <col min="9495" max="9495" width="4.6640625" style="76" customWidth="1"/>
    <col min="9496" max="9496" width="10.33203125" style="76" customWidth="1"/>
    <col min="9497" max="9497" width="0.6640625" style="76" customWidth="1"/>
    <col min="9498" max="9498" width="11.44140625" style="76"/>
    <col min="9499" max="9499" width="0.6640625" style="76" customWidth="1"/>
    <col min="9500" max="9500" width="8.44140625" style="76" customWidth="1"/>
    <col min="9501" max="9501" width="0.88671875" style="76" customWidth="1"/>
    <col min="9502" max="9502" width="11.44140625" style="76"/>
    <col min="9503" max="9503" width="1" style="76" customWidth="1"/>
    <col min="9504" max="9504" width="11.44140625" style="76"/>
    <col min="9505" max="9505" width="6.33203125" style="76" customWidth="1"/>
    <col min="9506" max="9728" width="11.44140625" style="76"/>
    <col min="9729" max="9729" width="39.109375" style="76" customWidth="1"/>
    <col min="9730" max="9730" width="11.6640625" style="76" customWidth="1"/>
    <col min="9731" max="9731" width="59.88671875" style="76" customWidth="1"/>
    <col min="9732" max="9732" width="36.44140625" style="76" customWidth="1"/>
    <col min="9733" max="9733" width="53.6640625" style="76" customWidth="1"/>
    <col min="9734" max="9734" width="49.33203125" style="76" customWidth="1"/>
    <col min="9735" max="9735" width="56.33203125" style="76" customWidth="1"/>
    <col min="9736" max="9736" width="54.6640625" style="76" customWidth="1"/>
    <col min="9737" max="9738" width="42.5546875" style="76" customWidth="1"/>
    <col min="9739" max="9739" width="42.44140625" style="76" customWidth="1"/>
    <col min="9740" max="9740" width="38.6640625" style="76" customWidth="1"/>
    <col min="9741" max="9741" width="41.109375" style="76" customWidth="1"/>
    <col min="9742" max="9742" width="40.6640625" style="76" customWidth="1"/>
    <col min="9743" max="9743" width="35.44140625" style="76" customWidth="1"/>
    <col min="9744" max="9744" width="39.6640625" style="76" customWidth="1"/>
    <col min="9745" max="9745" width="40.88671875" style="76" customWidth="1"/>
    <col min="9746" max="9746" width="11" style="76" customWidth="1"/>
    <col min="9747" max="9747" width="8.6640625" style="76" customWidth="1"/>
    <col min="9748" max="9748" width="7.33203125" style="76" customWidth="1"/>
    <col min="9749" max="9749" width="11.44140625" style="76"/>
    <col min="9750" max="9750" width="10.109375" style="76" customWidth="1"/>
    <col min="9751" max="9751" width="4.6640625" style="76" customWidth="1"/>
    <col min="9752" max="9752" width="10.33203125" style="76" customWidth="1"/>
    <col min="9753" max="9753" width="0.6640625" style="76" customWidth="1"/>
    <col min="9754" max="9754" width="11.44140625" style="76"/>
    <col min="9755" max="9755" width="0.6640625" style="76" customWidth="1"/>
    <col min="9756" max="9756" width="8.44140625" style="76" customWidth="1"/>
    <col min="9757" max="9757" width="0.88671875" style="76" customWidth="1"/>
    <col min="9758" max="9758" width="11.44140625" style="76"/>
    <col min="9759" max="9759" width="1" style="76" customWidth="1"/>
    <col min="9760" max="9760" width="11.44140625" style="76"/>
    <col min="9761" max="9761" width="6.33203125" style="76" customWidth="1"/>
    <col min="9762" max="9984" width="11.44140625" style="76"/>
    <col min="9985" max="9985" width="39.109375" style="76" customWidth="1"/>
    <col min="9986" max="9986" width="11.6640625" style="76" customWidth="1"/>
    <col min="9987" max="9987" width="59.88671875" style="76" customWidth="1"/>
    <col min="9988" max="9988" width="36.44140625" style="76" customWidth="1"/>
    <col min="9989" max="9989" width="53.6640625" style="76" customWidth="1"/>
    <col min="9990" max="9990" width="49.33203125" style="76" customWidth="1"/>
    <col min="9991" max="9991" width="56.33203125" style="76" customWidth="1"/>
    <col min="9992" max="9992" width="54.6640625" style="76" customWidth="1"/>
    <col min="9993" max="9994" width="42.5546875" style="76" customWidth="1"/>
    <col min="9995" max="9995" width="42.44140625" style="76" customWidth="1"/>
    <col min="9996" max="9996" width="38.6640625" style="76" customWidth="1"/>
    <col min="9997" max="9997" width="41.109375" style="76" customWidth="1"/>
    <col min="9998" max="9998" width="40.6640625" style="76" customWidth="1"/>
    <col min="9999" max="9999" width="35.44140625" style="76" customWidth="1"/>
    <col min="10000" max="10000" width="39.6640625" style="76" customWidth="1"/>
    <col min="10001" max="10001" width="40.88671875" style="76" customWidth="1"/>
    <col min="10002" max="10002" width="11" style="76" customWidth="1"/>
    <col min="10003" max="10003" width="8.6640625" style="76" customWidth="1"/>
    <col min="10004" max="10004" width="7.33203125" style="76" customWidth="1"/>
    <col min="10005" max="10005" width="11.44140625" style="76"/>
    <col min="10006" max="10006" width="10.109375" style="76" customWidth="1"/>
    <col min="10007" max="10007" width="4.6640625" style="76" customWidth="1"/>
    <col min="10008" max="10008" width="10.33203125" style="76" customWidth="1"/>
    <col min="10009" max="10009" width="0.6640625" style="76" customWidth="1"/>
    <col min="10010" max="10010" width="11.44140625" style="76"/>
    <col min="10011" max="10011" width="0.6640625" style="76" customWidth="1"/>
    <col min="10012" max="10012" width="8.44140625" style="76" customWidth="1"/>
    <col min="10013" max="10013" width="0.88671875" style="76" customWidth="1"/>
    <col min="10014" max="10014" width="11.44140625" style="76"/>
    <col min="10015" max="10015" width="1" style="76" customWidth="1"/>
    <col min="10016" max="10016" width="11.44140625" style="76"/>
    <col min="10017" max="10017" width="6.33203125" style="76" customWidth="1"/>
    <col min="10018" max="10240" width="11.44140625" style="76"/>
    <col min="10241" max="10241" width="39.109375" style="76" customWidth="1"/>
    <col min="10242" max="10242" width="11.6640625" style="76" customWidth="1"/>
    <col min="10243" max="10243" width="59.88671875" style="76" customWidth="1"/>
    <col min="10244" max="10244" width="36.44140625" style="76" customWidth="1"/>
    <col min="10245" max="10245" width="53.6640625" style="76" customWidth="1"/>
    <col min="10246" max="10246" width="49.33203125" style="76" customWidth="1"/>
    <col min="10247" max="10247" width="56.33203125" style="76" customWidth="1"/>
    <col min="10248" max="10248" width="54.6640625" style="76" customWidth="1"/>
    <col min="10249" max="10250" width="42.5546875" style="76" customWidth="1"/>
    <col min="10251" max="10251" width="42.44140625" style="76" customWidth="1"/>
    <col min="10252" max="10252" width="38.6640625" style="76" customWidth="1"/>
    <col min="10253" max="10253" width="41.109375" style="76" customWidth="1"/>
    <col min="10254" max="10254" width="40.6640625" style="76" customWidth="1"/>
    <col min="10255" max="10255" width="35.44140625" style="76" customWidth="1"/>
    <col min="10256" max="10256" width="39.6640625" style="76" customWidth="1"/>
    <col min="10257" max="10257" width="40.88671875" style="76" customWidth="1"/>
    <col min="10258" max="10258" width="11" style="76" customWidth="1"/>
    <col min="10259" max="10259" width="8.6640625" style="76" customWidth="1"/>
    <col min="10260" max="10260" width="7.33203125" style="76" customWidth="1"/>
    <col min="10261" max="10261" width="11.44140625" style="76"/>
    <col min="10262" max="10262" width="10.109375" style="76" customWidth="1"/>
    <col min="10263" max="10263" width="4.6640625" style="76" customWidth="1"/>
    <col min="10264" max="10264" width="10.33203125" style="76" customWidth="1"/>
    <col min="10265" max="10265" width="0.6640625" style="76" customWidth="1"/>
    <col min="10266" max="10266" width="11.44140625" style="76"/>
    <col min="10267" max="10267" width="0.6640625" style="76" customWidth="1"/>
    <col min="10268" max="10268" width="8.44140625" style="76" customWidth="1"/>
    <col min="10269" max="10269" width="0.88671875" style="76" customWidth="1"/>
    <col min="10270" max="10270" width="11.44140625" style="76"/>
    <col min="10271" max="10271" width="1" style="76" customWidth="1"/>
    <col min="10272" max="10272" width="11.44140625" style="76"/>
    <col min="10273" max="10273" width="6.33203125" style="76" customWidth="1"/>
    <col min="10274" max="10496" width="11.44140625" style="76"/>
    <col min="10497" max="10497" width="39.109375" style="76" customWidth="1"/>
    <col min="10498" max="10498" width="11.6640625" style="76" customWidth="1"/>
    <col min="10499" max="10499" width="59.88671875" style="76" customWidth="1"/>
    <col min="10500" max="10500" width="36.44140625" style="76" customWidth="1"/>
    <col min="10501" max="10501" width="53.6640625" style="76" customWidth="1"/>
    <col min="10502" max="10502" width="49.33203125" style="76" customWidth="1"/>
    <col min="10503" max="10503" width="56.33203125" style="76" customWidth="1"/>
    <col min="10504" max="10504" width="54.6640625" style="76" customWidth="1"/>
    <col min="10505" max="10506" width="42.5546875" style="76" customWidth="1"/>
    <col min="10507" max="10507" width="42.44140625" style="76" customWidth="1"/>
    <col min="10508" max="10508" width="38.6640625" style="76" customWidth="1"/>
    <col min="10509" max="10509" width="41.109375" style="76" customWidth="1"/>
    <col min="10510" max="10510" width="40.6640625" style="76" customWidth="1"/>
    <col min="10511" max="10511" width="35.44140625" style="76" customWidth="1"/>
    <col min="10512" max="10512" width="39.6640625" style="76" customWidth="1"/>
    <col min="10513" max="10513" width="40.88671875" style="76" customWidth="1"/>
    <col min="10514" max="10514" width="11" style="76" customWidth="1"/>
    <col min="10515" max="10515" width="8.6640625" style="76" customWidth="1"/>
    <col min="10516" max="10516" width="7.33203125" style="76" customWidth="1"/>
    <col min="10517" max="10517" width="11.44140625" style="76"/>
    <col min="10518" max="10518" width="10.109375" style="76" customWidth="1"/>
    <col min="10519" max="10519" width="4.6640625" style="76" customWidth="1"/>
    <col min="10520" max="10520" width="10.33203125" style="76" customWidth="1"/>
    <col min="10521" max="10521" width="0.6640625" style="76" customWidth="1"/>
    <col min="10522" max="10522" width="11.44140625" style="76"/>
    <col min="10523" max="10523" width="0.6640625" style="76" customWidth="1"/>
    <col min="10524" max="10524" width="8.44140625" style="76" customWidth="1"/>
    <col min="10525" max="10525" width="0.88671875" style="76" customWidth="1"/>
    <col min="10526" max="10526" width="11.44140625" style="76"/>
    <col min="10527" max="10527" width="1" style="76" customWidth="1"/>
    <col min="10528" max="10528" width="11.44140625" style="76"/>
    <col min="10529" max="10529" width="6.33203125" style="76" customWidth="1"/>
    <col min="10530" max="10752" width="11.44140625" style="76"/>
    <col min="10753" max="10753" width="39.109375" style="76" customWidth="1"/>
    <col min="10754" max="10754" width="11.6640625" style="76" customWidth="1"/>
    <col min="10755" max="10755" width="59.88671875" style="76" customWidth="1"/>
    <col min="10756" max="10756" width="36.44140625" style="76" customWidth="1"/>
    <col min="10757" max="10757" width="53.6640625" style="76" customWidth="1"/>
    <col min="10758" max="10758" width="49.33203125" style="76" customWidth="1"/>
    <col min="10759" max="10759" width="56.33203125" style="76" customWidth="1"/>
    <col min="10760" max="10760" width="54.6640625" style="76" customWidth="1"/>
    <col min="10761" max="10762" width="42.5546875" style="76" customWidth="1"/>
    <col min="10763" max="10763" width="42.44140625" style="76" customWidth="1"/>
    <col min="10764" max="10764" width="38.6640625" style="76" customWidth="1"/>
    <col min="10765" max="10765" width="41.109375" style="76" customWidth="1"/>
    <col min="10766" max="10766" width="40.6640625" style="76" customWidth="1"/>
    <col min="10767" max="10767" width="35.44140625" style="76" customWidth="1"/>
    <col min="10768" max="10768" width="39.6640625" style="76" customWidth="1"/>
    <col min="10769" max="10769" width="40.88671875" style="76" customWidth="1"/>
    <col min="10770" max="10770" width="11" style="76" customWidth="1"/>
    <col min="10771" max="10771" width="8.6640625" style="76" customWidth="1"/>
    <col min="10772" max="10772" width="7.33203125" style="76" customWidth="1"/>
    <col min="10773" max="10773" width="11.44140625" style="76"/>
    <col min="10774" max="10774" width="10.109375" style="76" customWidth="1"/>
    <col min="10775" max="10775" width="4.6640625" style="76" customWidth="1"/>
    <col min="10776" max="10776" width="10.33203125" style="76" customWidth="1"/>
    <col min="10777" max="10777" width="0.6640625" style="76" customWidth="1"/>
    <col min="10778" max="10778" width="11.44140625" style="76"/>
    <col min="10779" max="10779" width="0.6640625" style="76" customWidth="1"/>
    <col min="10780" max="10780" width="8.44140625" style="76" customWidth="1"/>
    <col min="10781" max="10781" width="0.88671875" style="76" customWidth="1"/>
    <col min="10782" max="10782" width="11.44140625" style="76"/>
    <col min="10783" max="10783" width="1" style="76" customWidth="1"/>
    <col min="10784" max="10784" width="11.44140625" style="76"/>
    <col min="10785" max="10785" width="6.33203125" style="76" customWidth="1"/>
    <col min="10786" max="11008" width="11.44140625" style="76"/>
    <col min="11009" max="11009" width="39.109375" style="76" customWidth="1"/>
    <col min="11010" max="11010" width="11.6640625" style="76" customWidth="1"/>
    <col min="11011" max="11011" width="59.88671875" style="76" customWidth="1"/>
    <col min="11012" max="11012" width="36.44140625" style="76" customWidth="1"/>
    <col min="11013" max="11013" width="53.6640625" style="76" customWidth="1"/>
    <col min="11014" max="11014" width="49.33203125" style="76" customWidth="1"/>
    <col min="11015" max="11015" width="56.33203125" style="76" customWidth="1"/>
    <col min="11016" max="11016" width="54.6640625" style="76" customWidth="1"/>
    <col min="11017" max="11018" width="42.5546875" style="76" customWidth="1"/>
    <col min="11019" max="11019" width="42.44140625" style="76" customWidth="1"/>
    <col min="11020" max="11020" width="38.6640625" style="76" customWidth="1"/>
    <col min="11021" max="11021" width="41.109375" style="76" customWidth="1"/>
    <col min="11022" max="11022" width="40.6640625" style="76" customWidth="1"/>
    <col min="11023" max="11023" width="35.44140625" style="76" customWidth="1"/>
    <col min="11024" max="11024" width="39.6640625" style="76" customWidth="1"/>
    <col min="11025" max="11025" width="40.88671875" style="76" customWidth="1"/>
    <col min="11026" max="11026" width="11" style="76" customWidth="1"/>
    <col min="11027" max="11027" width="8.6640625" style="76" customWidth="1"/>
    <col min="11028" max="11028" width="7.33203125" style="76" customWidth="1"/>
    <col min="11029" max="11029" width="11.44140625" style="76"/>
    <col min="11030" max="11030" width="10.109375" style="76" customWidth="1"/>
    <col min="11031" max="11031" width="4.6640625" style="76" customWidth="1"/>
    <col min="11032" max="11032" width="10.33203125" style="76" customWidth="1"/>
    <col min="11033" max="11033" width="0.6640625" style="76" customWidth="1"/>
    <col min="11034" max="11034" width="11.44140625" style="76"/>
    <col min="11035" max="11035" width="0.6640625" style="76" customWidth="1"/>
    <col min="11036" max="11036" width="8.44140625" style="76" customWidth="1"/>
    <col min="11037" max="11037" width="0.88671875" style="76" customWidth="1"/>
    <col min="11038" max="11038" width="11.44140625" style="76"/>
    <col min="11039" max="11039" width="1" style="76" customWidth="1"/>
    <col min="11040" max="11040" width="11.44140625" style="76"/>
    <col min="11041" max="11041" width="6.33203125" style="76" customWidth="1"/>
    <col min="11042" max="11264" width="11.44140625" style="76"/>
    <col min="11265" max="11265" width="39.109375" style="76" customWidth="1"/>
    <col min="11266" max="11266" width="11.6640625" style="76" customWidth="1"/>
    <col min="11267" max="11267" width="59.88671875" style="76" customWidth="1"/>
    <col min="11268" max="11268" width="36.44140625" style="76" customWidth="1"/>
    <col min="11269" max="11269" width="53.6640625" style="76" customWidth="1"/>
    <col min="11270" max="11270" width="49.33203125" style="76" customWidth="1"/>
    <col min="11271" max="11271" width="56.33203125" style="76" customWidth="1"/>
    <col min="11272" max="11272" width="54.6640625" style="76" customWidth="1"/>
    <col min="11273" max="11274" width="42.5546875" style="76" customWidth="1"/>
    <col min="11275" max="11275" width="42.44140625" style="76" customWidth="1"/>
    <col min="11276" max="11276" width="38.6640625" style="76" customWidth="1"/>
    <col min="11277" max="11277" width="41.109375" style="76" customWidth="1"/>
    <col min="11278" max="11278" width="40.6640625" style="76" customWidth="1"/>
    <col min="11279" max="11279" width="35.44140625" style="76" customWidth="1"/>
    <col min="11280" max="11280" width="39.6640625" style="76" customWidth="1"/>
    <col min="11281" max="11281" width="40.88671875" style="76" customWidth="1"/>
    <col min="11282" max="11282" width="11" style="76" customWidth="1"/>
    <col min="11283" max="11283" width="8.6640625" style="76" customWidth="1"/>
    <col min="11284" max="11284" width="7.33203125" style="76" customWidth="1"/>
    <col min="11285" max="11285" width="11.44140625" style="76"/>
    <col min="11286" max="11286" width="10.109375" style="76" customWidth="1"/>
    <col min="11287" max="11287" width="4.6640625" style="76" customWidth="1"/>
    <col min="11288" max="11288" width="10.33203125" style="76" customWidth="1"/>
    <col min="11289" max="11289" width="0.6640625" style="76" customWidth="1"/>
    <col min="11290" max="11290" width="11.44140625" style="76"/>
    <col min="11291" max="11291" width="0.6640625" style="76" customWidth="1"/>
    <col min="11292" max="11292" width="8.44140625" style="76" customWidth="1"/>
    <col min="11293" max="11293" width="0.88671875" style="76" customWidth="1"/>
    <col min="11294" max="11294" width="11.44140625" style="76"/>
    <col min="11295" max="11295" width="1" style="76" customWidth="1"/>
    <col min="11296" max="11296" width="11.44140625" style="76"/>
    <col min="11297" max="11297" width="6.33203125" style="76" customWidth="1"/>
    <col min="11298" max="11520" width="11.44140625" style="76"/>
    <col min="11521" max="11521" width="39.109375" style="76" customWidth="1"/>
    <col min="11522" max="11522" width="11.6640625" style="76" customWidth="1"/>
    <col min="11523" max="11523" width="59.88671875" style="76" customWidth="1"/>
    <col min="11524" max="11524" width="36.44140625" style="76" customWidth="1"/>
    <col min="11525" max="11525" width="53.6640625" style="76" customWidth="1"/>
    <col min="11526" max="11526" width="49.33203125" style="76" customWidth="1"/>
    <col min="11527" max="11527" width="56.33203125" style="76" customWidth="1"/>
    <col min="11528" max="11528" width="54.6640625" style="76" customWidth="1"/>
    <col min="11529" max="11530" width="42.5546875" style="76" customWidth="1"/>
    <col min="11531" max="11531" width="42.44140625" style="76" customWidth="1"/>
    <col min="11532" max="11532" width="38.6640625" style="76" customWidth="1"/>
    <col min="11533" max="11533" width="41.109375" style="76" customWidth="1"/>
    <col min="11534" max="11534" width="40.6640625" style="76" customWidth="1"/>
    <col min="11535" max="11535" width="35.44140625" style="76" customWidth="1"/>
    <col min="11536" max="11536" width="39.6640625" style="76" customWidth="1"/>
    <col min="11537" max="11537" width="40.88671875" style="76" customWidth="1"/>
    <col min="11538" max="11538" width="11" style="76" customWidth="1"/>
    <col min="11539" max="11539" width="8.6640625" style="76" customWidth="1"/>
    <col min="11540" max="11540" width="7.33203125" style="76" customWidth="1"/>
    <col min="11541" max="11541" width="11.44140625" style="76"/>
    <col min="11542" max="11542" width="10.109375" style="76" customWidth="1"/>
    <col min="11543" max="11543" width="4.6640625" style="76" customWidth="1"/>
    <col min="11544" max="11544" width="10.33203125" style="76" customWidth="1"/>
    <col min="11545" max="11545" width="0.6640625" style="76" customWidth="1"/>
    <col min="11546" max="11546" width="11.44140625" style="76"/>
    <col min="11547" max="11547" width="0.6640625" style="76" customWidth="1"/>
    <col min="11548" max="11548" width="8.44140625" style="76" customWidth="1"/>
    <col min="11549" max="11549" width="0.88671875" style="76" customWidth="1"/>
    <col min="11550" max="11550" width="11.44140625" style="76"/>
    <col min="11551" max="11551" width="1" style="76" customWidth="1"/>
    <col min="11552" max="11552" width="11.44140625" style="76"/>
    <col min="11553" max="11553" width="6.33203125" style="76" customWidth="1"/>
    <col min="11554" max="11776" width="11.44140625" style="76"/>
    <col min="11777" max="11777" width="39.109375" style="76" customWidth="1"/>
    <col min="11778" max="11778" width="11.6640625" style="76" customWidth="1"/>
    <col min="11779" max="11779" width="59.88671875" style="76" customWidth="1"/>
    <col min="11780" max="11780" width="36.44140625" style="76" customWidth="1"/>
    <col min="11781" max="11781" width="53.6640625" style="76" customWidth="1"/>
    <col min="11782" max="11782" width="49.33203125" style="76" customWidth="1"/>
    <col min="11783" max="11783" width="56.33203125" style="76" customWidth="1"/>
    <col min="11784" max="11784" width="54.6640625" style="76" customWidth="1"/>
    <col min="11785" max="11786" width="42.5546875" style="76" customWidth="1"/>
    <col min="11787" max="11787" width="42.44140625" style="76" customWidth="1"/>
    <col min="11788" max="11788" width="38.6640625" style="76" customWidth="1"/>
    <col min="11789" max="11789" width="41.109375" style="76" customWidth="1"/>
    <col min="11790" max="11790" width="40.6640625" style="76" customWidth="1"/>
    <col min="11791" max="11791" width="35.44140625" style="76" customWidth="1"/>
    <col min="11792" max="11792" width="39.6640625" style="76" customWidth="1"/>
    <col min="11793" max="11793" width="40.88671875" style="76" customWidth="1"/>
    <col min="11794" max="11794" width="11" style="76" customWidth="1"/>
    <col min="11795" max="11795" width="8.6640625" style="76" customWidth="1"/>
    <col min="11796" max="11796" width="7.33203125" style="76" customWidth="1"/>
    <col min="11797" max="11797" width="11.44140625" style="76"/>
    <col min="11798" max="11798" width="10.109375" style="76" customWidth="1"/>
    <col min="11799" max="11799" width="4.6640625" style="76" customWidth="1"/>
    <col min="11800" max="11800" width="10.33203125" style="76" customWidth="1"/>
    <col min="11801" max="11801" width="0.6640625" style="76" customWidth="1"/>
    <col min="11802" max="11802" width="11.44140625" style="76"/>
    <col min="11803" max="11803" width="0.6640625" style="76" customWidth="1"/>
    <col min="11804" max="11804" width="8.44140625" style="76" customWidth="1"/>
    <col min="11805" max="11805" width="0.88671875" style="76" customWidth="1"/>
    <col min="11806" max="11806" width="11.44140625" style="76"/>
    <col min="11807" max="11807" width="1" style="76" customWidth="1"/>
    <col min="11808" max="11808" width="11.44140625" style="76"/>
    <col min="11809" max="11809" width="6.33203125" style="76" customWidth="1"/>
    <col min="11810" max="12032" width="11.44140625" style="76"/>
    <col min="12033" max="12033" width="39.109375" style="76" customWidth="1"/>
    <col min="12034" max="12034" width="11.6640625" style="76" customWidth="1"/>
    <col min="12035" max="12035" width="59.88671875" style="76" customWidth="1"/>
    <col min="12036" max="12036" width="36.44140625" style="76" customWidth="1"/>
    <col min="12037" max="12037" width="53.6640625" style="76" customWidth="1"/>
    <col min="12038" max="12038" width="49.33203125" style="76" customWidth="1"/>
    <col min="12039" max="12039" width="56.33203125" style="76" customWidth="1"/>
    <col min="12040" max="12040" width="54.6640625" style="76" customWidth="1"/>
    <col min="12041" max="12042" width="42.5546875" style="76" customWidth="1"/>
    <col min="12043" max="12043" width="42.44140625" style="76" customWidth="1"/>
    <col min="12044" max="12044" width="38.6640625" style="76" customWidth="1"/>
    <col min="12045" max="12045" width="41.109375" style="76" customWidth="1"/>
    <col min="12046" max="12046" width="40.6640625" style="76" customWidth="1"/>
    <col min="12047" max="12047" width="35.44140625" style="76" customWidth="1"/>
    <col min="12048" max="12048" width="39.6640625" style="76" customWidth="1"/>
    <col min="12049" max="12049" width="40.88671875" style="76" customWidth="1"/>
    <col min="12050" max="12050" width="11" style="76" customWidth="1"/>
    <col min="12051" max="12051" width="8.6640625" style="76" customWidth="1"/>
    <col min="12052" max="12052" width="7.33203125" style="76" customWidth="1"/>
    <col min="12053" max="12053" width="11.44140625" style="76"/>
    <col min="12054" max="12054" width="10.109375" style="76" customWidth="1"/>
    <col min="12055" max="12055" width="4.6640625" style="76" customWidth="1"/>
    <col min="12056" max="12056" width="10.33203125" style="76" customWidth="1"/>
    <col min="12057" max="12057" width="0.6640625" style="76" customWidth="1"/>
    <col min="12058" max="12058" width="11.44140625" style="76"/>
    <col min="12059" max="12059" width="0.6640625" style="76" customWidth="1"/>
    <col min="12060" max="12060" width="8.44140625" style="76" customWidth="1"/>
    <col min="12061" max="12061" width="0.88671875" style="76" customWidth="1"/>
    <col min="12062" max="12062" width="11.44140625" style="76"/>
    <col min="12063" max="12063" width="1" style="76" customWidth="1"/>
    <col min="12064" max="12064" width="11.44140625" style="76"/>
    <col min="12065" max="12065" width="6.33203125" style="76" customWidth="1"/>
    <col min="12066" max="12288" width="11.44140625" style="76"/>
    <col min="12289" max="12289" width="39.109375" style="76" customWidth="1"/>
    <col min="12290" max="12290" width="11.6640625" style="76" customWidth="1"/>
    <col min="12291" max="12291" width="59.88671875" style="76" customWidth="1"/>
    <col min="12292" max="12292" width="36.44140625" style="76" customWidth="1"/>
    <col min="12293" max="12293" width="53.6640625" style="76" customWidth="1"/>
    <col min="12294" max="12294" width="49.33203125" style="76" customWidth="1"/>
    <col min="12295" max="12295" width="56.33203125" style="76" customWidth="1"/>
    <col min="12296" max="12296" width="54.6640625" style="76" customWidth="1"/>
    <col min="12297" max="12298" width="42.5546875" style="76" customWidth="1"/>
    <col min="12299" max="12299" width="42.44140625" style="76" customWidth="1"/>
    <col min="12300" max="12300" width="38.6640625" style="76" customWidth="1"/>
    <col min="12301" max="12301" width="41.109375" style="76" customWidth="1"/>
    <col min="12302" max="12302" width="40.6640625" style="76" customWidth="1"/>
    <col min="12303" max="12303" width="35.44140625" style="76" customWidth="1"/>
    <col min="12304" max="12304" width="39.6640625" style="76" customWidth="1"/>
    <col min="12305" max="12305" width="40.88671875" style="76" customWidth="1"/>
    <col min="12306" max="12306" width="11" style="76" customWidth="1"/>
    <col min="12307" max="12307" width="8.6640625" style="76" customWidth="1"/>
    <col min="12308" max="12308" width="7.33203125" style="76" customWidth="1"/>
    <col min="12309" max="12309" width="11.44140625" style="76"/>
    <col min="12310" max="12310" width="10.109375" style="76" customWidth="1"/>
    <col min="12311" max="12311" width="4.6640625" style="76" customWidth="1"/>
    <col min="12312" max="12312" width="10.33203125" style="76" customWidth="1"/>
    <col min="12313" max="12313" width="0.6640625" style="76" customWidth="1"/>
    <col min="12314" max="12314" width="11.44140625" style="76"/>
    <col min="12315" max="12315" width="0.6640625" style="76" customWidth="1"/>
    <col min="12316" max="12316" width="8.44140625" style="76" customWidth="1"/>
    <col min="12317" max="12317" width="0.88671875" style="76" customWidth="1"/>
    <col min="12318" max="12318" width="11.44140625" style="76"/>
    <col min="12319" max="12319" width="1" style="76" customWidth="1"/>
    <col min="12320" max="12320" width="11.44140625" style="76"/>
    <col min="12321" max="12321" width="6.33203125" style="76" customWidth="1"/>
    <col min="12322" max="12544" width="11.44140625" style="76"/>
    <col min="12545" max="12545" width="39.109375" style="76" customWidth="1"/>
    <col min="12546" max="12546" width="11.6640625" style="76" customWidth="1"/>
    <col min="12547" max="12547" width="59.88671875" style="76" customWidth="1"/>
    <col min="12548" max="12548" width="36.44140625" style="76" customWidth="1"/>
    <col min="12549" max="12549" width="53.6640625" style="76" customWidth="1"/>
    <col min="12550" max="12550" width="49.33203125" style="76" customWidth="1"/>
    <col min="12551" max="12551" width="56.33203125" style="76" customWidth="1"/>
    <col min="12552" max="12552" width="54.6640625" style="76" customWidth="1"/>
    <col min="12553" max="12554" width="42.5546875" style="76" customWidth="1"/>
    <col min="12555" max="12555" width="42.44140625" style="76" customWidth="1"/>
    <col min="12556" max="12556" width="38.6640625" style="76" customWidth="1"/>
    <col min="12557" max="12557" width="41.109375" style="76" customWidth="1"/>
    <col min="12558" max="12558" width="40.6640625" style="76" customWidth="1"/>
    <col min="12559" max="12559" width="35.44140625" style="76" customWidth="1"/>
    <col min="12560" max="12560" width="39.6640625" style="76" customWidth="1"/>
    <col min="12561" max="12561" width="40.88671875" style="76" customWidth="1"/>
    <col min="12562" max="12562" width="11" style="76" customWidth="1"/>
    <col min="12563" max="12563" width="8.6640625" style="76" customWidth="1"/>
    <col min="12564" max="12564" width="7.33203125" style="76" customWidth="1"/>
    <col min="12565" max="12565" width="11.44140625" style="76"/>
    <col min="12566" max="12566" width="10.109375" style="76" customWidth="1"/>
    <col min="12567" max="12567" width="4.6640625" style="76" customWidth="1"/>
    <col min="12568" max="12568" width="10.33203125" style="76" customWidth="1"/>
    <col min="12569" max="12569" width="0.6640625" style="76" customWidth="1"/>
    <col min="12570" max="12570" width="11.44140625" style="76"/>
    <col min="12571" max="12571" width="0.6640625" style="76" customWidth="1"/>
    <col min="12572" max="12572" width="8.44140625" style="76" customWidth="1"/>
    <col min="12573" max="12573" width="0.88671875" style="76" customWidth="1"/>
    <col min="12574" max="12574" width="11.44140625" style="76"/>
    <col min="12575" max="12575" width="1" style="76" customWidth="1"/>
    <col min="12576" max="12576" width="11.44140625" style="76"/>
    <col min="12577" max="12577" width="6.33203125" style="76" customWidth="1"/>
    <col min="12578" max="12800" width="11.44140625" style="76"/>
    <col min="12801" max="12801" width="39.109375" style="76" customWidth="1"/>
    <col min="12802" max="12802" width="11.6640625" style="76" customWidth="1"/>
    <col min="12803" max="12803" width="59.88671875" style="76" customWidth="1"/>
    <col min="12804" max="12804" width="36.44140625" style="76" customWidth="1"/>
    <col min="12805" max="12805" width="53.6640625" style="76" customWidth="1"/>
    <col min="12806" max="12806" width="49.33203125" style="76" customWidth="1"/>
    <col min="12807" max="12807" width="56.33203125" style="76" customWidth="1"/>
    <col min="12808" max="12808" width="54.6640625" style="76" customWidth="1"/>
    <col min="12809" max="12810" width="42.5546875" style="76" customWidth="1"/>
    <col min="12811" max="12811" width="42.44140625" style="76" customWidth="1"/>
    <col min="12812" max="12812" width="38.6640625" style="76" customWidth="1"/>
    <col min="12813" max="12813" width="41.109375" style="76" customWidth="1"/>
    <col min="12814" max="12814" width="40.6640625" style="76" customWidth="1"/>
    <col min="12815" max="12815" width="35.44140625" style="76" customWidth="1"/>
    <col min="12816" max="12816" width="39.6640625" style="76" customWidth="1"/>
    <col min="12817" max="12817" width="40.88671875" style="76" customWidth="1"/>
    <col min="12818" max="12818" width="11" style="76" customWidth="1"/>
    <col min="12819" max="12819" width="8.6640625" style="76" customWidth="1"/>
    <col min="12820" max="12820" width="7.33203125" style="76" customWidth="1"/>
    <col min="12821" max="12821" width="11.44140625" style="76"/>
    <col min="12822" max="12822" width="10.109375" style="76" customWidth="1"/>
    <col min="12823" max="12823" width="4.6640625" style="76" customWidth="1"/>
    <col min="12824" max="12824" width="10.33203125" style="76" customWidth="1"/>
    <col min="12825" max="12825" width="0.6640625" style="76" customWidth="1"/>
    <col min="12826" max="12826" width="11.44140625" style="76"/>
    <col min="12827" max="12827" width="0.6640625" style="76" customWidth="1"/>
    <col min="12828" max="12828" width="8.44140625" style="76" customWidth="1"/>
    <col min="12829" max="12829" width="0.88671875" style="76" customWidth="1"/>
    <col min="12830" max="12830" width="11.44140625" style="76"/>
    <col min="12831" max="12831" width="1" style="76" customWidth="1"/>
    <col min="12832" max="12832" width="11.44140625" style="76"/>
    <col min="12833" max="12833" width="6.33203125" style="76" customWidth="1"/>
    <col min="12834" max="13056" width="11.44140625" style="76"/>
    <col min="13057" max="13057" width="39.109375" style="76" customWidth="1"/>
    <col min="13058" max="13058" width="11.6640625" style="76" customWidth="1"/>
    <col min="13059" max="13059" width="59.88671875" style="76" customWidth="1"/>
    <col min="13060" max="13060" width="36.44140625" style="76" customWidth="1"/>
    <col min="13061" max="13061" width="53.6640625" style="76" customWidth="1"/>
    <col min="13062" max="13062" width="49.33203125" style="76" customWidth="1"/>
    <col min="13063" max="13063" width="56.33203125" style="76" customWidth="1"/>
    <col min="13064" max="13064" width="54.6640625" style="76" customWidth="1"/>
    <col min="13065" max="13066" width="42.5546875" style="76" customWidth="1"/>
    <col min="13067" max="13067" width="42.44140625" style="76" customWidth="1"/>
    <col min="13068" max="13068" width="38.6640625" style="76" customWidth="1"/>
    <col min="13069" max="13069" width="41.109375" style="76" customWidth="1"/>
    <col min="13070" max="13070" width="40.6640625" style="76" customWidth="1"/>
    <col min="13071" max="13071" width="35.44140625" style="76" customWidth="1"/>
    <col min="13072" max="13072" width="39.6640625" style="76" customWidth="1"/>
    <col min="13073" max="13073" width="40.88671875" style="76" customWidth="1"/>
    <col min="13074" max="13074" width="11" style="76" customWidth="1"/>
    <col min="13075" max="13075" width="8.6640625" style="76" customWidth="1"/>
    <col min="13076" max="13076" width="7.33203125" style="76" customWidth="1"/>
    <col min="13077" max="13077" width="11.44140625" style="76"/>
    <col min="13078" max="13078" width="10.109375" style="76" customWidth="1"/>
    <col min="13079" max="13079" width="4.6640625" style="76" customWidth="1"/>
    <col min="13080" max="13080" width="10.33203125" style="76" customWidth="1"/>
    <col min="13081" max="13081" width="0.6640625" style="76" customWidth="1"/>
    <col min="13082" max="13082" width="11.44140625" style="76"/>
    <col min="13083" max="13083" width="0.6640625" style="76" customWidth="1"/>
    <col min="13084" max="13084" width="8.44140625" style="76" customWidth="1"/>
    <col min="13085" max="13085" width="0.88671875" style="76" customWidth="1"/>
    <col min="13086" max="13086" width="11.44140625" style="76"/>
    <col min="13087" max="13087" width="1" style="76" customWidth="1"/>
    <col min="13088" max="13088" width="11.44140625" style="76"/>
    <col min="13089" max="13089" width="6.33203125" style="76" customWidth="1"/>
    <col min="13090" max="13312" width="11.44140625" style="76"/>
    <col min="13313" max="13313" width="39.109375" style="76" customWidth="1"/>
    <col min="13314" max="13314" width="11.6640625" style="76" customWidth="1"/>
    <col min="13315" max="13315" width="59.88671875" style="76" customWidth="1"/>
    <col min="13316" max="13316" width="36.44140625" style="76" customWidth="1"/>
    <col min="13317" max="13317" width="53.6640625" style="76" customWidth="1"/>
    <col min="13318" max="13318" width="49.33203125" style="76" customWidth="1"/>
    <col min="13319" max="13319" width="56.33203125" style="76" customWidth="1"/>
    <col min="13320" max="13320" width="54.6640625" style="76" customWidth="1"/>
    <col min="13321" max="13322" width="42.5546875" style="76" customWidth="1"/>
    <col min="13323" max="13323" width="42.44140625" style="76" customWidth="1"/>
    <col min="13324" max="13324" width="38.6640625" style="76" customWidth="1"/>
    <col min="13325" max="13325" width="41.109375" style="76" customWidth="1"/>
    <col min="13326" max="13326" width="40.6640625" style="76" customWidth="1"/>
    <col min="13327" max="13327" width="35.44140625" style="76" customWidth="1"/>
    <col min="13328" max="13328" width="39.6640625" style="76" customWidth="1"/>
    <col min="13329" max="13329" width="40.88671875" style="76" customWidth="1"/>
    <col min="13330" max="13330" width="11" style="76" customWidth="1"/>
    <col min="13331" max="13331" width="8.6640625" style="76" customWidth="1"/>
    <col min="13332" max="13332" width="7.33203125" style="76" customWidth="1"/>
    <col min="13333" max="13333" width="11.44140625" style="76"/>
    <col min="13334" max="13334" width="10.109375" style="76" customWidth="1"/>
    <col min="13335" max="13335" width="4.6640625" style="76" customWidth="1"/>
    <col min="13336" max="13336" width="10.33203125" style="76" customWidth="1"/>
    <col min="13337" max="13337" width="0.6640625" style="76" customWidth="1"/>
    <col min="13338" max="13338" width="11.44140625" style="76"/>
    <col min="13339" max="13339" width="0.6640625" style="76" customWidth="1"/>
    <col min="13340" max="13340" width="8.44140625" style="76" customWidth="1"/>
    <col min="13341" max="13341" width="0.88671875" style="76" customWidth="1"/>
    <col min="13342" max="13342" width="11.44140625" style="76"/>
    <col min="13343" max="13343" width="1" style="76" customWidth="1"/>
    <col min="13344" max="13344" width="11.44140625" style="76"/>
    <col min="13345" max="13345" width="6.33203125" style="76" customWidth="1"/>
    <col min="13346" max="13568" width="11.44140625" style="76"/>
    <col min="13569" max="13569" width="39.109375" style="76" customWidth="1"/>
    <col min="13570" max="13570" width="11.6640625" style="76" customWidth="1"/>
    <col min="13571" max="13571" width="59.88671875" style="76" customWidth="1"/>
    <col min="13572" max="13572" width="36.44140625" style="76" customWidth="1"/>
    <col min="13573" max="13573" width="53.6640625" style="76" customWidth="1"/>
    <col min="13574" max="13574" width="49.33203125" style="76" customWidth="1"/>
    <col min="13575" max="13575" width="56.33203125" style="76" customWidth="1"/>
    <col min="13576" max="13576" width="54.6640625" style="76" customWidth="1"/>
    <col min="13577" max="13578" width="42.5546875" style="76" customWidth="1"/>
    <col min="13579" max="13579" width="42.44140625" style="76" customWidth="1"/>
    <col min="13580" max="13580" width="38.6640625" style="76" customWidth="1"/>
    <col min="13581" max="13581" width="41.109375" style="76" customWidth="1"/>
    <col min="13582" max="13582" width="40.6640625" style="76" customWidth="1"/>
    <col min="13583" max="13583" width="35.44140625" style="76" customWidth="1"/>
    <col min="13584" max="13584" width="39.6640625" style="76" customWidth="1"/>
    <col min="13585" max="13585" width="40.88671875" style="76" customWidth="1"/>
    <col min="13586" max="13586" width="11" style="76" customWidth="1"/>
    <col min="13587" max="13587" width="8.6640625" style="76" customWidth="1"/>
    <col min="13588" max="13588" width="7.33203125" style="76" customWidth="1"/>
    <col min="13589" max="13589" width="11.44140625" style="76"/>
    <col min="13590" max="13590" width="10.109375" style="76" customWidth="1"/>
    <col min="13591" max="13591" width="4.6640625" style="76" customWidth="1"/>
    <col min="13592" max="13592" width="10.33203125" style="76" customWidth="1"/>
    <col min="13593" max="13593" width="0.6640625" style="76" customWidth="1"/>
    <col min="13594" max="13594" width="11.44140625" style="76"/>
    <col min="13595" max="13595" width="0.6640625" style="76" customWidth="1"/>
    <col min="13596" max="13596" width="8.44140625" style="76" customWidth="1"/>
    <col min="13597" max="13597" width="0.88671875" style="76" customWidth="1"/>
    <col min="13598" max="13598" width="11.44140625" style="76"/>
    <col min="13599" max="13599" width="1" style="76" customWidth="1"/>
    <col min="13600" max="13600" width="11.44140625" style="76"/>
    <col min="13601" max="13601" width="6.33203125" style="76" customWidth="1"/>
    <col min="13602" max="13824" width="11.44140625" style="76"/>
    <col min="13825" max="13825" width="39.109375" style="76" customWidth="1"/>
    <col min="13826" max="13826" width="11.6640625" style="76" customWidth="1"/>
    <col min="13827" max="13827" width="59.88671875" style="76" customWidth="1"/>
    <col min="13828" max="13828" width="36.44140625" style="76" customWidth="1"/>
    <col min="13829" max="13829" width="53.6640625" style="76" customWidth="1"/>
    <col min="13830" max="13830" width="49.33203125" style="76" customWidth="1"/>
    <col min="13831" max="13831" width="56.33203125" style="76" customWidth="1"/>
    <col min="13832" max="13832" width="54.6640625" style="76" customWidth="1"/>
    <col min="13833" max="13834" width="42.5546875" style="76" customWidth="1"/>
    <col min="13835" max="13835" width="42.44140625" style="76" customWidth="1"/>
    <col min="13836" max="13836" width="38.6640625" style="76" customWidth="1"/>
    <col min="13837" max="13837" width="41.109375" style="76" customWidth="1"/>
    <col min="13838" max="13838" width="40.6640625" style="76" customWidth="1"/>
    <col min="13839" max="13839" width="35.44140625" style="76" customWidth="1"/>
    <col min="13840" max="13840" width="39.6640625" style="76" customWidth="1"/>
    <col min="13841" max="13841" width="40.88671875" style="76" customWidth="1"/>
    <col min="13842" max="13842" width="11" style="76" customWidth="1"/>
    <col min="13843" max="13843" width="8.6640625" style="76" customWidth="1"/>
    <col min="13844" max="13844" width="7.33203125" style="76" customWidth="1"/>
    <col min="13845" max="13845" width="11.44140625" style="76"/>
    <col min="13846" max="13846" width="10.109375" style="76" customWidth="1"/>
    <col min="13847" max="13847" width="4.6640625" style="76" customWidth="1"/>
    <col min="13848" max="13848" width="10.33203125" style="76" customWidth="1"/>
    <col min="13849" max="13849" width="0.6640625" style="76" customWidth="1"/>
    <col min="13850" max="13850" width="11.44140625" style="76"/>
    <col min="13851" max="13851" width="0.6640625" style="76" customWidth="1"/>
    <col min="13852" max="13852" width="8.44140625" style="76" customWidth="1"/>
    <col min="13853" max="13853" width="0.88671875" style="76" customWidth="1"/>
    <col min="13854" max="13854" width="11.44140625" style="76"/>
    <col min="13855" max="13855" width="1" style="76" customWidth="1"/>
    <col min="13856" max="13856" width="11.44140625" style="76"/>
    <col min="13857" max="13857" width="6.33203125" style="76" customWidth="1"/>
    <col min="13858" max="14080" width="11.44140625" style="76"/>
    <col min="14081" max="14081" width="39.109375" style="76" customWidth="1"/>
    <col min="14082" max="14082" width="11.6640625" style="76" customWidth="1"/>
    <col min="14083" max="14083" width="59.88671875" style="76" customWidth="1"/>
    <col min="14084" max="14084" width="36.44140625" style="76" customWidth="1"/>
    <col min="14085" max="14085" width="53.6640625" style="76" customWidth="1"/>
    <col min="14086" max="14086" width="49.33203125" style="76" customWidth="1"/>
    <col min="14087" max="14087" width="56.33203125" style="76" customWidth="1"/>
    <col min="14088" max="14088" width="54.6640625" style="76" customWidth="1"/>
    <col min="14089" max="14090" width="42.5546875" style="76" customWidth="1"/>
    <col min="14091" max="14091" width="42.44140625" style="76" customWidth="1"/>
    <col min="14092" max="14092" width="38.6640625" style="76" customWidth="1"/>
    <col min="14093" max="14093" width="41.109375" style="76" customWidth="1"/>
    <col min="14094" max="14094" width="40.6640625" style="76" customWidth="1"/>
    <col min="14095" max="14095" width="35.44140625" style="76" customWidth="1"/>
    <col min="14096" max="14096" width="39.6640625" style="76" customWidth="1"/>
    <col min="14097" max="14097" width="40.88671875" style="76" customWidth="1"/>
    <col min="14098" max="14098" width="11" style="76" customWidth="1"/>
    <col min="14099" max="14099" width="8.6640625" style="76" customWidth="1"/>
    <col min="14100" max="14100" width="7.33203125" style="76" customWidth="1"/>
    <col min="14101" max="14101" width="11.44140625" style="76"/>
    <col min="14102" max="14102" width="10.109375" style="76" customWidth="1"/>
    <col min="14103" max="14103" width="4.6640625" style="76" customWidth="1"/>
    <col min="14104" max="14104" width="10.33203125" style="76" customWidth="1"/>
    <col min="14105" max="14105" width="0.6640625" style="76" customWidth="1"/>
    <col min="14106" max="14106" width="11.44140625" style="76"/>
    <col min="14107" max="14107" width="0.6640625" style="76" customWidth="1"/>
    <col min="14108" max="14108" width="8.44140625" style="76" customWidth="1"/>
    <col min="14109" max="14109" width="0.88671875" style="76" customWidth="1"/>
    <col min="14110" max="14110" width="11.44140625" style="76"/>
    <col min="14111" max="14111" width="1" style="76" customWidth="1"/>
    <col min="14112" max="14112" width="11.44140625" style="76"/>
    <col min="14113" max="14113" width="6.33203125" style="76" customWidth="1"/>
    <col min="14114" max="14336" width="11.44140625" style="76"/>
    <col min="14337" max="14337" width="39.109375" style="76" customWidth="1"/>
    <col min="14338" max="14338" width="11.6640625" style="76" customWidth="1"/>
    <col min="14339" max="14339" width="59.88671875" style="76" customWidth="1"/>
    <col min="14340" max="14340" width="36.44140625" style="76" customWidth="1"/>
    <col min="14341" max="14341" width="53.6640625" style="76" customWidth="1"/>
    <col min="14342" max="14342" width="49.33203125" style="76" customWidth="1"/>
    <col min="14343" max="14343" width="56.33203125" style="76" customWidth="1"/>
    <col min="14344" max="14344" width="54.6640625" style="76" customWidth="1"/>
    <col min="14345" max="14346" width="42.5546875" style="76" customWidth="1"/>
    <col min="14347" max="14347" width="42.44140625" style="76" customWidth="1"/>
    <col min="14348" max="14348" width="38.6640625" style="76" customWidth="1"/>
    <col min="14349" max="14349" width="41.109375" style="76" customWidth="1"/>
    <col min="14350" max="14350" width="40.6640625" style="76" customWidth="1"/>
    <col min="14351" max="14351" width="35.44140625" style="76" customWidth="1"/>
    <col min="14352" max="14352" width="39.6640625" style="76" customWidth="1"/>
    <col min="14353" max="14353" width="40.88671875" style="76" customWidth="1"/>
    <col min="14354" max="14354" width="11" style="76" customWidth="1"/>
    <col min="14355" max="14355" width="8.6640625" style="76" customWidth="1"/>
    <col min="14356" max="14356" width="7.33203125" style="76" customWidth="1"/>
    <col min="14357" max="14357" width="11.44140625" style="76"/>
    <col min="14358" max="14358" width="10.109375" style="76" customWidth="1"/>
    <col min="14359" max="14359" width="4.6640625" style="76" customWidth="1"/>
    <col min="14360" max="14360" width="10.33203125" style="76" customWidth="1"/>
    <col min="14361" max="14361" width="0.6640625" style="76" customWidth="1"/>
    <col min="14362" max="14362" width="11.44140625" style="76"/>
    <col min="14363" max="14363" width="0.6640625" style="76" customWidth="1"/>
    <col min="14364" max="14364" width="8.44140625" style="76" customWidth="1"/>
    <col min="14365" max="14365" width="0.88671875" style="76" customWidth="1"/>
    <col min="14366" max="14366" width="11.44140625" style="76"/>
    <col min="14367" max="14367" width="1" style="76" customWidth="1"/>
    <col min="14368" max="14368" width="11.44140625" style="76"/>
    <col min="14369" max="14369" width="6.33203125" style="76" customWidth="1"/>
    <col min="14370" max="14592" width="11.44140625" style="76"/>
    <col min="14593" max="14593" width="39.109375" style="76" customWidth="1"/>
    <col min="14594" max="14594" width="11.6640625" style="76" customWidth="1"/>
    <col min="14595" max="14595" width="59.88671875" style="76" customWidth="1"/>
    <col min="14596" max="14596" width="36.44140625" style="76" customWidth="1"/>
    <col min="14597" max="14597" width="53.6640625" style="76" customWidth="1"/>
    <col min="14598" max="14598" width="49.33203125" style="76" customWidth="1"/>
    <col min="14599" max="14599" width="56.33203125" style="76" customWidth="1"/>
    <col min="14600" max="14600" width="54.6640625" style="76" customWidth="1"/>
    <col min="14601" max="14602" width="42.5546875" style="76" customWidth="1"/>
    <col min="14603" max="14603" width="42.44140625" style="76" customWidth="1"/>
    <col min="14604" max="14604" width="38.6640625" style="76" customWidth="1"/>
    <col min="14605" max="14605" width="41.109375" style="76" customWidth="1"/>
    <col min="14606" max="14606" width="40.6640625" style="76" customWidth="1"/>
    <col min="14607" max="14607" width="35.44140625" style="76" customWidth="1"/>
    <col min="14608" max="14608" width="39.6640625" style="76" customWidth="1"/>
    <col min="14609" max="14609" width="40.88671875" style="76" customWidth="1"/>
    <col min="14610" max="14610" width="11" style="76" customWidth="1"/>
    <col min="14611" max="14611" width="8.6640625" style="76" customWidth="1"/>
    <col min="14612" max="14612" width="7.33203125" style="76" customWidth="1"/>
    <col min="14613" max="14613" width="11.44140625" style="76"/>
    <col min="14614" max="14614" width="10.109375" style="76" customWidth="1"/>
    <col min="14615" max="14615" width="4.6640625" style="76" customWidth="1"/>
    <col min="14616" max="14616" width="10.33203125" style="76" customWidth="1"/>
    <col min="14617" max="14617" width="0.6640625" style="76" customWidth="1"/>
    <col min="14618" max="14618" width="11.44140625" style="76"/>
    <col min="14619" max="14619" width="0.6640625" style="76" customWidth="1"/>
    <col min="14620" max="14620" width="8.44140625" style="76" customWidth="1"/>
    <col min="14621" max="14621" width="0.88671875" style="76" customWidth="1"/>
    <col min="14622" max="14622" width="11.44140625" style="76"/>
    <col min="14623" max="14623" width="1" style="76" customWidth="1"/>
    <col min="14624" max="14624" width="11.44140625" style="76"/>
    <col min="14625" max="14625" width="6.33203125" style="76" customWidth="1"/>
    <col min="14626" max="14848" width="11.44140625" style="76"/>
    <col min="14849" max="14849" width="39.109375" style="76" customWidth="1"/>
    <col min="14850" max="14850" width="11.6640625" style="76" customWidth="1"/>
    <col min="14851" max="14851" width="59.88671875" style="76" customWidth="1"/>
    <col min="14852" max="14852" width="36.44140625" style="76" customWidth="1"/>
    <col min="14853" max="14853" width="53.6640625" style="76" customWidth="1"/>
    <col min="14854" max="14854" width="49.33203125" style="76" customWidth="1"/>
    <col min="14855" max="14855" width="56.33203125" style="76" customWidth="1"/>
    <col min="14856" max="14856" width="54.6640625" style="76" customWidth="1"/>
    <col min="14857" max="14858" width="42.5546875" style="76" customWidth="1"/>
    <col min="14859" max="14859" width="42.44140625" style="76" customWidth="1"/>
    <col min="14860" max="14860" width="38.6640625" style="76" customWidth="1"/>
    <col min="14861" max="14861" width="41.109375" style="76" customWidth="1"/>
    <col min="14862" max="14862" width="40.6640625" style="76" customWidth="1"/>
    <col min="14863" max="14863" width="35.44140625" style="76" customWidth="1"/>
    <col min="14864" max="14864" width="39.6640625" style="76" customWidth="1"/>
    <col min="14865" max="14865" width="40.88671875" style="76" customWidth="1"/>
    <col min="14866" max="14866" width="11" style="76" customWidth="1"/>
    <col min="14867" max="14867" width="8.6640625" style="76" customWidth="1"/>
    <col min="14868" max="14868" width="7.33203125" style="76" customWidth="1"/>
    <col min="14869" max="14869" width="11.44140625" style="76"/>
    <col min="14870" max="14870" width="10.109375" style="76" customWidth="1"/>
    <col min="14871" max="14871" width="4.6640625" style="76" customWidth="1"/>
    <col min="14872" max="14872" width="10.33203125" style="76" customWidth="1"/>
    <col min="14873" max="14873" width="0.6640625" style="76" customWidth="1"/>
    <col min="14874" max="14874" width="11.44140625" style="76"/>
    <col min="14875" max="14875" width="0.6640625" style="76" customWidth="1"/>
    <col min="14876" max="14876" width="8.44140625" style="76" customWidth="1"/>
    <col min="14877" max="14877" width="0.88671875" style="76" customWidth="1"/>
    <col min="14878" max="14878" width="11.44140625" style="76"/>
    <col min="14879" max="14879" width="1" style="76" customWidth="1"/>
    <col min="14880" max="14880" width="11.44140625" style="76"/>
    <col min="14881" max="14881" width="6.33203125" style="76" customWidth="1"/>
    <col min="14882" max="15104" width="11.44140625" style="76"/>
    <col min="15105" max="15105" width="39.109375" style="76" customWidth="1"/>
    <col min="15106" max="15106" width="11.6640625" style="76" customWidth="1"/>
    <col min="15107" max="15107" width="59.88671875" style="76" customWidth="1"/>
    <col min="15108" max="15108" width="36.44140625" style="76" customWidth="1"/>
    <col min="15109" max="15109" width="53.6640625" style="76" customWidth="1"/>
    <col min="15110" max="15110" width="49.33203125" style="76" customWidth="1"/>
    <col min="15111" max="15111" width="56.33203125" style="76" customWidth="1"/>
    <col min="15112" max="15112" width="54.6640625" style="76" customWidth="1"/>
    <col min="15113" max="15114" width="42.5546875" style="76" customWidth="1"/>
    <col min="15115" max="15115" width="42.44140625" style="76" customWidth="1"/>
    <col min="15116" max="15116" width="38.6640625" style="76" customWidth="1"/>
    <col min="15117" max="15117" width="41.109375" style="76" customWidth="1"/>
    <col min="15118" max="15118" width="40.6640625" style="76" customWidth="1"/>
    <col min="15119" max="15119" width="35.44140625" style="76" customWidth="1"/>
    <col min="15120" max="15120" width="39.6640625" style="76" customWidth="1"/>
    <col min="15121" max="15121" width="40.88671875" style="76" customWidth="1"/>
    <col min="15122" max="15122" width="11" style="76" customWidth="1"/>
    <col min="15123" max="15123" width="8.6640625" style="76" customWidth="1"/>
    <col min="15124" max="15124" width="7.33203125" style="76" customWidth="1"/>
    <col min="15125" max="15125" width="11.44140625" style="76"/>
    <col min="15126" max="15126" width="10.109375" style="76" customWidth="1"/>
    <col min="15127" max="15127" width="4.6640625" style="76" customWidth="1"/>
    <col min="15128" max="15128" width="10.33203125" style="76" customWidth="1"/>
    <col min="15129" max="15129" width="0.6640625" style="76" customWidth="1"/>
    <col min="15130" max="15130" width="11.44140625" style="76"/>
    <col min="15131" max="15131" width="0.6640625" style="76" customWidth="1"/>
    <col min="15132" max="15132" width="8.44140625" style="76" customWidth="1"/>
    <col min="15133" max="15133" width="0.88671875" style="76" customWidth="1"/>
    <col min="15134" max="15134" width="11.44140625" style="76"/>
    <col min="15135" max="15135" width="1" style="76" customWidth="1"/>
    <col min="15136" max="15136" width="11.44140625" style="76"/>
    <col min="15137" max="15137" width="6.33203125" style="76" customWidth="1"/>
    <col min="15138" max="15360" width="11.44140625" style="76"/>
    <col min="15361" max="15361" width="39.109375" style="76" customWidth="1"/>
    <col min="15362" max="15362" width="11.6640625" style="76" customWidth="1"/>
    <col min="15363" max="15363" width="59.88671875" style="76" customWidth="1"/>
    <col min="15364" max="15364" width="36.44140625" style="76" customWidth="1"/>
    <col min="15365" max="15365" width="53.6640625" style="76" customWidth="1"/>
    <col min="15366" max="15366" width="49.33203125" style="76" customWidth="1"/>
    <col min="15367" max="15367" width="56.33203125" style="76" customWidth="1"/>
    <col min="15368" max="15368" width="54.6640625" style="76" customWidth="1"/>
    <col min="15369" max="15370" width="42.5546875" style="76" customWidth="1"/>
    <col min="15371" max="15371" width="42.44140625" style="76" customWidth="1"/>
    <col min="15372" max="15372" width="38.6640625" style="76" customWidth="1"/>
    <col min="15373" max="15373" width="41.109375" style="76" customWidth="1"/>
    <col min="15374" max="15374" width="40.6640625" style="76" customWidth="1"/>
    <col min="15375" max="15375" width="35.44140625" style="76" customWidth="1"/>
    <col min="15376" max="15376" width="39.6640625" style="76" customWidth="1"/>
    <col min="15377" max="15377" width="40.88671875" style="76" customWidth="1"/>
    <col min="15378" max="15378" width="11" style="76" customWidth="1"/>
    <col min="15379" max="15379" width="8.6640625" style="76" customWidth="1"/>
    <col min="15380" max="15380" width="7.33203125" style="76" customWidth="1"/>
    <col min="15381" max="15381" width="11.44140625" style="76"/>
    <col min="15382" max="15382" width="10.109375" style="76" customWidth="1"/>
    <col min="15383" max="15383" width="4.6640625" style="76" customWidth="1"/>
    <col min="15384" max="15384" width="10.33203125" style="76" customWidth="1"/>
    <col min="15385" max="15385" width="0.6640625" style="76" customWidth="1"/>
    <col min="15386" max="15386" width="11.44140625" style="76"/>
    <col min="15387" max="15387" width="0.6640625" style="76" customWidth="1"/>
    <col min="15388" max="15388" width="8.44140625" style="76" customWidth="1"/>
    <col min="15389" max="15389" width="0.88671875" style="76" customWidth="1"/>
    <col min="15390" max="15390" width="11.44140625" style="76"/>
    <col min="15391" max="15391" width="1" style="76" customWidth="1"/>
    <col min="15392" max="15392" width="11.44140625" style="76"/>
    <col min="15393" max="15393" width="6.33203125" style="76" customWidth="1"/>
    <col min="15394" max="15616" width="11.44140625" style="76"/>
    <col min="15617" max="15617" width="39.109375" style="76" customWidth="1"/>
    <col min="15618" max="15618" width="11.6640625" style="76" customWidth="1"/>
    <col min="15619" max="15619" width="59.88671875" style="76" customWidth="1"/>
    <col min="15620" max="15620" width="36.44140625" style="76" customWidth="1"/>
    <col min="15621" max="15621" width="53.6640625" style="76" customWidth="1"/>
    <col min="15622" max="15622" width="49.33203125" style="76" customWidth="1"/>
    <col min="15623" max="15623" width="56.33203125" style="76" customWidth="1"/>
    <col min="15624" max="15624" width="54.6640625" style="76" customWidth="1"/>
    <col min="15625" max="15626" width="42.5546875" style="76" customWidth="1"/>
    <col min="15627" max="15627" width="42.44140625" style="76" customWidth="1"/>
    <col min="15628" max="15628" width="38.6640625" style="76" customWidth="1"/>
    <col min="15629" max="15629" width="41.109375" style="76" customWidth="1"/>
    <col min="15630" max="15630" width="40.6640625" style="76" customWidth="1"/>
    <col min="15631" max="15631" width="35.44140625" style="76" customWidth="1"/>
    <col min="15632" max="15632" width="39.6640625" style="76" customWidth="1"/>
    <col min="15633" max="15633" width="40.88671875" style="76" customWidth="1"/>
    <col min="15634" max="15634" width="11" style="76" customWidth="1"/>
    <col min="15635" max="15635" width="8.6640625" style="76" customWidth="1"/>
    <col min="15636" max="15636" width="7.33203125" style="76" customWidth="1"/>
    <col min="15637" max="15637" width="11.44140625" style="76"/>
    <col min="15638" max="15638" width="10.109375" style="76" customWidth="1"/>
    <col min="15639" max="15639" width="4.6640625" style="76" customWidth="1"/>
    <col min="15640" max="15640" width="10.33203125" style="76" customWidth="1"/>
    <col min="15641" max="15641" width="0.6640625" style="76" customWidth="1"/>
    <col min="15642" max="15642" width="11.44140625" style="76"/>
    <col min="15643" max="15643" width="0.6640625" style="76" customWidth="1"/>
    <col min="15644" max="15644" width="8.44140625" style="76" customWidth="1"/>
    <col min="15645" max="15645" width="0.88671875" style="76" customWidth="1"/>
    <col min="15646" max="15646" width="11.44140625" style="76"/>
    <col min="15647" max="15647" width="1" style="76" customWidth="1"/>
    <col min="15648" max="15648" width="11.44140625" style="76"/>
    <col min="15649" max="15649" width="6.33203125" style="76" customWidth="1"/>
    <col min="15650" max="15872" width="11.44140625" style="76"/>
    <col min="15873" max="15873" width="39.109375" style="76" customWidth="1"/>
    <col min="15874" max="15874" width="11.6640625" style="76" customWidth="1"/>
    <col min="15875" max="15875" width="59.88671875" style="76" customWidth="1"/>
    <col min="15876" max="15876" width="36.44140625" style="76" customWidth="1"/>
    <col min="15877" max="15877" width="53.6640625" style="76" customWidth="1"/>
    <col min="15878" max="15878" width="49.33203125" style="76" customWidth="1"/>
    <col min="15879" max="15879" width="56.33203125" style="76" customWidth="1"/>
    <col min="15880" max="15880" width="54.6640625" style="76" customWidth="1"/>
    <col min="15881" max="15882" width="42.5546875" style="76" customWidth="1"/>
    <col min="15883" max="15883" width="42.44140625" style="76" customWidth="1"/>
    <col min="15884" max="15884" width="38.6640625" style="76" customWidth="1"/>
    <col min="15885" max="15885" width="41.109375" style="76" customWidth="1"/>
    <col min="15886" max="15886" width="40.6640625" style="76" customWidth="1"/>
    <col min="15887" max="15887" width="35.44140625" style="76" customWidth="1"/>
    <col min="15888" max="15888" width="39.6640625" style="76" customWidth="1"/>
    <col min="15889" max="15889" width="40.88671875" style="76" customWidth="1"/>
    <col min="15890" max="15890" width="11" style="76" customWidth="1"/>
    <col min="15891" max="15891" width="8.6640625" style="76" customWidth="1"/>
    <col min="15892" max="15892" width="7.33203125" style="76" customWidth="1"/>
    <col min="15893" max="15893" width="11.44140625" style="76"/>
    <col min="15894" max="15894" width="10.109375" style="76" customWidth="1"/>
    <col min="15895" max="15895" width="4.6640625" style="76" customWidth="1"/>
    <col min="15896" max="15896" width="10.33203125" style="76" customWidth="1"/>
    <col min="15897" max="15897" width="0.6640625" style="76" customWidth="1"/>
    <col min="15898" max="15898" width="11.44140625" style="76"/>
    <col min="15899" max="15899" width="0.6640625" style="76" customWidth="1"/>
    <col min="15900" max="15900" width="8.44140625" style="76" customWidth="1"/>
    <col min="15901" max="15901" width="0.88671875" style="76" customWidth="1"/>
    <col min="15902" max="15902" width="11.44140625" style="76"/>
    <col min="15903" max="15903" width="1" style="76" customWidth="1"/>
    <col min="15904" max="15904" width="11.44140625" style="76"/>
    <col min="15905" max="15905" width="6.33203125" style="76" customWidth="1"/>
    <col min="15906" max="16128" width="11.44140625" style="76"/>
    <col min="16129" max="16129" width="39.109375" style="76" customWidth="1"/>
    <col min="16130" max="16130" width="11.6640625" style="76" customWidth="1"/>
    <col min="16131" max="16131" width="59.88671875" style="76" customWidth="1"/>
    <col min="16132" max="16132" width="36.44140625" style="76" customWidth="1"/>
    <col min="16133" max="16133" width="53.6640625" style="76" customWidth="1"/>
    <col min="16134" max="16134" width="49.33203125" style="76" customWidth="1"/>
    <col min="16135" max="16135" width="56.33203125" style="76" customWidth="1"/>
    <col min="16136" max="16136" width="54.6640625" style="76" customWidth="1"/>
    <col min="16137" max="16138" width="42.5546875" style="76" customWidth="1"/>
    <col min="16139" max="16139" width="42.44140625" style="76" customWidth="1"/>
    <col min="16140" max="16140" width="38.6640625" style="76" customWidth="1"/>
    <col min="16141" max="16141" width="41.109375" style="76" customWidth="1"/>
    <col min="16142" max="16142" width="40.6640625" style="76" customWidth="1"/>
    <col min="16143" max="16143" width="35.44140625" style="76" customWidth="1"/>
    <col min="16144" max="16144" width="39.6640625" style="76" customWidth="1"/>
    <col min="16145" max="16145" width="40.88671875" style="76" customWidth="1"/>
    <col min="16146" max="16146" width="11" style="76" customWidth="1"/>
    <col min="16147" max="16147" width="8.6640625" style="76" customWidth="1"/>
    <col min="16148" max="16148" width="7.33203125" style="76" customWidth="1"/>
    <col min="16149" max="16149" width="11.44140625" style="76"/>
    <col min="16150" max="16150" width="10.109375" style="76" customWidth="1"/>
    <col min="16151" max="16151" width="4.6640625" style="76" customWidth="1"/>
    <col min="16152" max="16152" width="10.33203125" style="76" customWidth="1"/>
    <col min="16153" max="16153" width="0.6640625" style="76" customWidth="1"/>
    <col min="16154" max="16154" width="11.44140625" style="76"/>
    <col min="16155" max="16155" width="0.6640625" style="76" customWidth="1"/>
    <col min="16156" max="16156" width="8.44140625" style="76" customWidth="1"/>
    <col min="16157" max="16157" width="0.88671875" style="76" customWidth="1"/>
    <col min="16158" max="16158" width="11.44140625" style="76"/>
    <col min="16159" max="16159" width="1" style="76" customWidth="1"/>
    <col min="16160" max="16160" width="11.44140625" style="76"/>
    <col min="16161" max="16161" width="6.33203125" style="76" customWidth="1"/>
    <col min="16162" max="16384" width="11.44140625" style="76"/>
  </cols>
  <sheetData>
    <row r="1" spans="2:20">
      <c r="B1" s="142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</row>
    <row r="2" spans="2:20" ht="48.75" customHeight="1">
      <c r="B2" s="145"/>
      <c r="C2" s="146"/>
      <c r="D2" s="147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</row>
    <row r="3" spans="2:20" ht="73.5" customHeight="1">
      <c r="B3" s="145"/>
      <c r="C3" s="146"/>
      <c r="D3" s="147"/>
      <c r="E3" s="148"/>
      <c r="F3" s="148"/>
      <c r="G3" s="143"/>
      <c r="H3" s="143"/>
      <c r="I3" s="143"/>
      <c r="J3" s="143"/>
      <c r="K3" s="143"/>
      <c r="L3" s="143"/>
      <c r="M3" s="143"/>
      <c r="N3" s="143"/>
      <c r="O3" s="143"/>
      <c r="P3" s="143"/>
    </row>
    <row r="4" spans="2:20" ht="48.75" customHeight="1">
      <c r="B4" s="149"/>
      <c r="C4" s="146"/>
      <c r="D4" s="147"/>
      <c r="E4" s="150"/>
      <c r="F4" s="150"/>
      <c r="G4" s="150"/>
      <c r="H4" s="151"/>
      <c r="I4" s="151"/>
      <c r="J4" s="151"/>
      <c r="K4" s="151"/>
      <c r="L4" s="151"/>
      <c r="M4" s="143"/>
      <c r="N4" s="143"/>
      <c r="O4" s="143"/>
      <c r="P4" s="151"/>
    </row>
    <row r="5" spans="2:20" ht="73.5" customHeight="1">
      <c r="B5" s="142"/>
      <c r="C5" s="152"/>
      <c r="D5" s="147"/>
      <c r="E5" s="1693"/>
      <c r="F5" s="1693"/>
      <c r="G5" s="1693"/>
      <c r="H5" s="1693"/>
      <c r="I5" s="1693"/>
      <c r="J5" s="1693"/>
      <c r="K5" s="1693"/>
      <c r="L5" s="1693"/>
      <c r="M5" s="1693"/>
      <c r="N5" s="1693"/>
      <c r="O5" s="151"/>
      <c r="P5" s="151"/>
    </row>
    <row r="6" spans="2:20" ht="48" customHeight="1">
      <c r="C6" s="154"/>
      <c r="D6" s="147"/>
      <c r="E6" s="155"/>
      <c r="F6" s="156"/>
      <c r="G6" s="156"/>
      <c r="H6" s="156"/>
      <c r="I6" s="156"/>
      <c r="J6" s="156"/>
      <c r="K6" s="156"/>
      <c r="L6" s="156"/>
      <c r="M6" s="157"/>
      <c r="N6" s="158"/>
      <c r="O6" s="159"/>
      <c r="P6" s="159"/>
    </row>
    <row r="7" spans="2:20" ht="205.5" customHeight="1">
      <c r="C7" s="1694"/>
      <c r="D7" s="1694"/>
      <c r="E7" s="1694"/>
      <c r="F7" s="160"/>
      <c r="G7" s="160"/>
      <c r="H7" s="160"/>
      <c r="I7" s="160"/>
      <c r="J7" s="160"/>
      <c r="K7" s="160"/>
      <c r="L7" s="160"/>
      <c r="M7" s="161"/>
      <c r="N7" s="162"/>
    </row>
    <row r="8" spans="2:20" ht="60" customHeight="1" thickBot="1">
      <c r="I8" s="156"/>
      <c r="J8" s="156"/>
    </row>
    <row r="9" spans="2:20" ht="84.9" customHeight="1" thickTop="1">
      <c r="C9" s="1695"/>
      <c r="D9" s="1697"/>
      <c r="E9" s="1699"/>
      <c r="F9" s="1699"/>
      <c r="G9" s="1697"/>
      <c r="H9" s="1701"/>
      <c r="I9" s="953"/>
      <c r="J9" s="953"/>
      <c r="K9" s="953"/>
      <c r="L9" s="953"/>
      <c r="M9" s="163"/>
      <c r="N9" s="163"/>
      <c r="O9" s="164"/>
      <c r="P9" s="165"/>
      <c r="Q9" s="166"/>
      <c r="R9" s="166"/>
      <c r="S9" s="1703"/>
    </row>
    <row r="10" spans="2:20" ht="84.9" customHeight="1" thickBot="1">
      <c r="C10" s="1696"/>
      <c r="D10" s="1698"/>
      <c r="E10" s="1700"/>
      <c r="F10" s="1700"/>
      <c r="G10" s="1698"/>
      <c r="H10" s="1702"/>
      <c r="I10" s="1022"/>
      <c r="J10" s="953"/>
      <c r="K10" s="953"/>
      <c r="L10" s="953"/>
      <c r="M10" s="163"/>
      <c r="N10" s="163"/>
      <c r="O10" s="164"/>
      <c r="P10" s="165"/>
      <c r="Q10" s="166"/>
      <c r="R10" s="166"/>
      <c r="S10" s="1703"/>
    </row>
    <row r="11" spans="2:20" ht="84.9" customHeight="1" thickTop="1">
      <c r="C11" s="399"/>
      <c r="D11" s="1023"/>
      <c r="E11" s="1024"/>
      <c r="F11" s="1024"/>
      <c r="G11" s="1023"/>
      <c r="H11" s="167"/>
      <c r="I11" s="1025"/>
      <c r="J11" s="1026"/>
      <c r="K11" s="904"/>
      <c r="L11" s="1027"/>
      <c r="M11" s="168"/>
      <c r="N11" s="168"/>
      <c r="O11" s="169"/>
      <c r="P11" s="170"/>
      <c r="Q11" s="171"/>
      <c r="R11" s="171"/>
      <c r="S11" s="172"/>
    </row>
    <row r="12" spans="2:20" ht="84.9" customHeight="1">
      <c r="C12" s="400"/>
      <c r="D12" s="1023"/>
      <c r="E12" s="1028"/>
      <c r="F12" s="1028"/>
      <c r="G12" s="1023"/>
      <c r="H12" s="173"/>
      <c r="I12" s="895"/>
      <c r="J12" s="1026"/>
      <c r="K12" s="904"/>
      <c r="L12" s="1027"/>
      <c r="M12" s="168"/>
      <c r="N12" s="168"/>
      <c r="O12" s="169"/>
      <c r="P12" s="170"/>
      <c r="Q12" s="171"/>
      <c r="R12" s="171"/>
      <c r="S12" s="172"/>
    </row>
    <row r="13" spans="2:20" ht="84.9" customHeight="1">
      <c r="C13" s="400"/>
      <c r="D13" s="1023"/>
      <c r="E13" s="1028"/>
      <c r="F13" s="1028"/>
      <c r="G13" s="1023"/>
      <c r="H13" s="173"/>
      <c r="I13" s="1026"/>
      <c r="J13" s="1026"/>
      <c r="K13" s="904"/>
      <c r="L13" s="1029"/>
      <c r="M13" s="168"/>
      <c r="N13" s="168"/>
      <c r="O13" s="169"/>
      <c r="P13" s="170"/>
      <c r="Q13" s="171"/>
      <c r="R13" s="171"/>
      <c r="S13" s="171"/>
      <c r="T13" s="171"/>
    </row>
    <row r="14" spans="2:20" ht="84.9" customHeight="1">
      <c r="C14" s="905"/>
      <c r="D14" s="1023"/>
      <c r="E14" s="1030"/>
      <c r="F14" s="1030"/>
      <c r="G14" s="1023"/>
      <c r="H14" s="173"/>
      <c r="I14" s="1026"/>
      <c r="J14" s="1026"/>
      <c r="K14" s="904"/>
      <c r="L14" s="1031"/>
      <c r="M14" s="168"/>
      <c r="N14" s="168"/>
      <c r="O14" s="169"/>
      <c r="P14" s="170"/>
      <c r="Q14" s="171"/>
      <c r="R14" s="171"/>
      <c r="S14" s="171"/>
      <c r="T14" s="171"/>
    </row>
    <row r="15" spans="2:20" ht="84.9" customHeight="1" thickBot="1">
      <c r="C15" s="401"/>
      <c r="D15" s="175"/>
      <c r="E15" s="174"/>
      <c r="F15" s="174"/>
      <c r="G15" s="175"/>
      <c r="H15" s="896"/>
      <c r="I15" s="903"/>
      <c r="J15" s="1032"/>
      <c r="K15" s="906"/>
      <c r="L15" s="1033"/>
      <c r="M15" s="176"/>
      <c r="N15" s="176"/>
      <c r="O15" s="177"/>
      <c r="P15" s="170"/>
      <c r="Q15" s="171"/>
      <c r="R15" s="171"/>
    </row>
    <row r="16" spans="2:20" ht="150.75" customHeight="1" thickTop="1">
      <c r="B16" s="178"/>
      <c r="C16" s="178"/>
      <c r="D16" s="178"/>
      <c r="E16" s="178"/>
      <c r="F16" s="178"/>
      <c r="G16" s="178"/>
      <c r="H16" s="1034"/>
      <c r="I16" s="1035"/>
      <c r="J16" s="726"/>
      <c r="K16" s="726"/>
      <c r="L16" s="967"/>
      <c r="M16" s="179"/>
      <c r="N16" s="179"/>
      <c r="O16" s="180"/>
      <c r="P16" s="181"/>
      <c r="Q16" s="171"/>
      <c r="R16" s="171"/>
    </row>
    <row r="17" spans="1:35" ht="6" customHeight="1" thickBot="1">
      <c r="D17" s="182"/>
      <c r="F17" s="182"/>
      <c r="G17" s="182"/>
      <c r="H17" s="183"/>
      <c r="I17" s="184"/>
      <c r="J17" s="184"/>
      <c r="K17" s="184"/>
      <c r="L17" s="184"/>
      <c r="M17" s="185"/>
      <c r="N17" s="185"/>
      <c r="O17" s="180"/>
      <c r="P17" s="181"/>
    </row>
    <row r="18" spans="1:35" ht="84.9" customHeight="1" thickTop="1">
      <c r="C18" s="1704"/>
      <c r="D18" s="1707"/>
      <c r="E18" s="1710"/>
      <c r="F18" s="1713"/>
      <c r="G18" s="1714"/>
      <c r="H18" s="1699"/>
      <c r="I18" s="1716"/>
      <c r="J18" s="1717"/>
      <c r="K18" s="1717"/>
      <c r="L18" s="1718"/>
      <c r="M18" s="1719"/>
      <c r="N18" s="1707"/>
      <c r="O18" s="1722"/>
      <c r="P18" s="1021"/>
      <c r="Q18" s="166"/>
      <c r="R18" s="166"/>
      <c r="S18" s="143"/>
      <c r="T18" s="143"/>
      <c r="U18" s="143"/>
      <c r="V18" s="143"/>
      <c r="W18" s="143"/>
      <c r="X18" s="143"/>
      <c r="Y18" s="143"/>
      <c r="Z18" s="143"/>
      <c r="AA18" s="143"/>
      <c r="AB18" s="143"/>
      <c r="AC18" s="143"/>
      <c r="AD18" s="143"/>
      <c r="AE18" s="143"/>
      <c r="AF18" s="143"/>
      <c r="AG18" s="143"/>
    </row>
    <row r="19" spans="1:35" ht="84.9" customHeight="1">
      <c r="C19" s="1705"/>
      <c r="D19" s="1708"/>
      <c r="E19" s="1711"/>
      <c r="F19" s="1730"/>
      <c r="G19" s="1732"/>
      <c r="H19" s="1715"/>
      <c r="I19" s="1733"/>
      <c r="J19" s="1734"/>
      <c r="K19" s="1036"/>
      <c r="L19" s="1735"/>
      <c r="M19" s="1720"/>
      <c r="N19" s="1708"/>
      <c r="O19" s="1723"/>
      <c r="P19" s="1021"/>
      <c r="Q19" s="166"/>
      <c r="R19" s="166"/>
      <c r="S19" s="143"/>
      <c r="T19" s="143"/>
      <c r="U19" s="143"/>
      <c r="V19" s="143"/>
      <c r="W19" s="143"/>
      <c r="X19" s="143"/>
      <c r="Y19" s="143"/>
      <c r="Z19" s="143"/>
      <c r="AA19" s="143"/>
      <c r="AB19" s="143"/>
      <c r="AC19" s="143"/>
      <c r="AD19" s="143"/>
      <c r="AE19" s="143"/>
      <c r="AF19" s="143"/>
      <c r="AG19" s="143"/>
    </row>
    <row r="20" spans="1:35" ht="84.9" customHeight="1" thickBot="1">
      <c r="C20" s="1706"/>
      <c r="D20" s="1709"/>
      <c r="E20" s="1712"/>
      <c r="F20" s="1731"/>
      <c r="G20" s="1712"/>
      <c r="H20" s="1700"/>
      <c r="I20" s="186"/>
      <c r="J20" s="187"/>
      <c r="K20" s="186"/>
      <c r="L20" s="1736"/>
      <c r="M20" s="1721"/>
      <c r="N20" s="1709"/>
      <c r="O20" s="1724"/>
      <c r="P20" s="1021"/>
      <c r="Q20" s="166"/>
      <c r="R20" s="166"/>
      <c r="S20" s="143"/>
      <c r="T20" s="143"/>
      <c r="U20" s="143"/>
      <c r="V20" s="143"/>
      <c r="W20" s="143"/>
      <c r="X20" s="143"/>
      <c r="Y20" s="143"/>
      <c r="Z20" s="143"/>
      <c r="AA20" s="143"/>
      <c r="AB20" s="143"/>
      <c r="AC20" s="143"/>
      <c r="AD20" s="143"/>
      <c r="AE20" s="143"/>
      <c r="AF20" s="143"/>
      <c r="AG20" s="143"/>
    </row>
    <row r="21" spans="1:35" ht="84.9" customHeight="1" thickTop="1">
      <c r="A21" s="188"/>
      <c r="B21" s="1737"/>
      <c r="C21" s="402"/>
      <c r="D21" s="431"/>
      <c r="E21" s="428"/>
      <c r="F21" s="428"/>
      <c r="G21" s="428"/>
      <c r="H21" s="1024"/>
      <c r="I21" s="428"/>
      <c r="J21" s="429"/>
      <c r="K21" s="429"/>
      <c r="L21" s="430"/>
      <c r="M21" s="431"/>
      <c r="N21" s="429"/>
      <c r="O21" s="432"/>
      <c r="P21" s="189"/>
      <c r="Q21" s="1037"/>
      <c r="R21" s="172"/>
      <c r="S21" s="143"/>
      <c r="T21" s="143"/>
      <c r="U21" s="143"/>
      <c r="V21" s="143"/>
      <c r="W21" s="143"/>
      <c r="X21" s="143"/>
      <c r="Y21" s="143"/>
      <c r="Z21" s="143"/>
      <c r="AA21" s="143"/>
      <c r="AB21" s="143"/>
      <c r="AC21" s="143"/>
      <c r="AD21" s="143"/>
      <c r="AE21" s="143"/>
      <c r="AF21" s="143"/>
      <c r="AG21" s="143"/>
    </row>
    <row r="22" spans="1:35" ht="84.9" customHeight="1" thickBot="1">
      <c r="A22" s="188"/>
      <c r="B22" s="1738"/>
      <c r="C22" s="403"/>
      <c r="D22" s="435"/>
      <c r="E22" s="427"/>
      <c r="F22" s="427"/>
      <c r="G22" s="427"/>
      <c r="H22" s="427"/>
      <c r="I22" s="427"/>
      <c r="J22" s="427"/>
      <c r="K22" s="427"/>
      <c r="L22" s="434"/>
      <c r="M22" s="435"/>
      <c r="N22" s="427"/>
      <c r="O22" s="436"/>
      <c r="P22" s="189"/>
      <c r="Q22" s="172"/>
      <c r="R22" s="172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/>
      <c r="AF22" s="143"/>
      <c r="AG22" s="143"/>
    </row>
    <row r="23" spans="1:35" ht="84.9" customHeight="1" thickTop="1" thickBot="1">
      <c r="A23" s="188"/>
      <c r="B23" s="1737"/>
      <c r="C23" s="404"/>
      <c r="D23" s="438"/>
      <c r="E23" s="1038"/>
      <c r="F23" s="428"/>
      <c r="G23" s="428"/>
      <c r="H23" s="428"/>
      <c r="I23" s="428"/>
      <c r="J23" s="428"/>
      <c r="K23" s="428"/>
      <c r="L23" s="437"/>
      <c r="M23" s="438"/>
      <c r="N23" s="428"/>
      <c r="O23" s="432"/>
      <c r="P23" s="1741"/>
      <c r="Q23" s="1742"/>
      <c r="R23" s="172"/>
      <c r="S23" s="143"/>
      <c r="T23" s="143"/>
      <c r="U23" s="143"/>
      <c r="V23" s="143"/>
      <c r="W23" s="143"/>
      <c r="X23" s="143"/>
      <c r="Y23" s="143"/>
      <c r="Z23" s="143"/>
      <c r="AA23" s="143"/>
      <c r="AB23" s="143"/>
      <c r="AC23" s="143"/>
      <c r="AD23" s="143"/>
      <c r="AE23" s="143"/>
      <c r="AF23" s="143"/>
      <c r="AG23" s="143"/>
    </row>
    <row r="24" spans="1:35" ht="84.9" customHeight="1">
      <c r="A24" s="188"/>
      <c r="B24" s="1739"/>
      <c r="C24" s="405"/>
      <c r="D24" s="440"/>
      <c r="E24" s="1039"/>
      <c r="F24" s="1028"/>
      <c r="G24" s="1028"/>
      <c r="H24" s="1028"/>
      <c r="I24" s="1028"/>
      <c r="J24" s="1024"/>
      <c r="K24" s="1024"/>
      <c r="L24" s="439"/>
      <c r="M24" s="440"/>
      <c r="N24" s="1028"/>
      <c r="O24" s="441"/>
      <c r="P24" s="190"/>
      <c r="Q24" s="191"/>
      <c r="R24" s="172"/>
      <c r="S24" s="143"/>
      <c r="T24" s="143"/>
      <c r="U24" s="143"/>
      <c r="V24" s="143"/>
      <c r="W24" s="143"/>
      <c r="X24" s="143"/>
      <c r="Y24" s="143"/>
      <c r="Z24" s="143"/>
      <c r="AA24" s="143"/>
      <c r="AB24" s="143"/>
      <c r="AC24" s="143"/>
      <c r="AD24" s="143"/>
      <c r="AE24" s="143"/>
      <c r="AF24" s="143"/>
      <c r="AG24" s="143"/>
    </row>
    <row r="25" spans="1:35" ht="84.9" customHeight="1" thickBot="1">
      <c r="A25" s="188"/>
      <c r="B25" s="1739"/>
      <c r="C25" s="405"/>
      <c r="D25" s="440"/>
      <c r="E25" s="1040"/>
      <c r="F25" s="1028"/>
      <c r="G25" s="1028"/>
      <c r="H25" s="1028"/>
      <c r="I25" s="1028"/>
      <c r="J25" s="1024"/>
      <c r="K25" s="1024"/>
      <c r="L25" s="439"/>
      <c r="M25" s="440"/>
      <c r="N25" s="1028"/>
      <c r="O25" s="441"/>
      <c r="P25" s="192"/>
      <c r="Q25" s="193"/>
      <c r="R25" s="172"/>
      <c r="S25" s="143"/>
      <c r="T25" s="143"/>
      <c r="U25" s="143"/>
      <c r="V25" s="143"/>
      <c r="W25" s="143"/>
      <c r="X25" s="143"/>
      <c r="Y25" s="143"/>
      <c r="Z25" s="143"/>
      <c r="AA25" s="143"/>
      <c r="AB25" s="143"/>
      <c r="AC25" s="143"/>
      <c r="AD25" s="143"/>
      <c r="AE25" s="143"/>
      <c r="AF25" s="143"/>
      <c r="AG25" s="143"/>
    </row>
    <row r="26" spans="1:35" ht="84.9" customHeight="1" thickTop="1">
      <c r="A26" s="188"/>
      <c r="B26" s="1739"/>
      <c r="C26" s="405"/>
      <c r="D26" s="440"/>
      <c r="E26" s="1028"/>
      <c r="F26" s="1028"/>
      <c r="G26" s="1028"/>
      <c r="H26" s="1041"/>
      <c r="I26" s="1028"/>
      <c r="J26" s="1024"/>
      <c r="K26" s="1024"/>
      <c r="L26" s="439"/>
      <c r="M26" s="440"/>
      <c r="N26" s="1028"/>
      <c r="O26" s="441"/>
      <c r="P26" s="189"/>
      <c r="Q26" s="172"/>
      <c r="R26" s="172"/>
      <c r="S26" s="143"/>
      <c r="T26" s="143"/>
      <c r="U26" s="143"/>
      <c r="V26" s="143"/>
      <c r="W26" s="143"/>
      <c r="X26" s="143"/>
      <c r="Y26" s="143"/>
      <c r="Z26" s="143"/>
      <c r="AA26" s="143"/>
      <c r="AB26" s="143"/>
      <c r="AC26" s="143"/>
      <c r="AD26" s="143"/>
      <c r="AE26" s="143"/>
      <c r="AF26" s="143"/>
      <c r="AG26" s="143"/>
    </row>
    <row r="27" spans="1:35" ht="84.9" customHeight="1" thickBot="1">
      <c r="A27" s="188"/>
      <c r="B27" s="1739"/>
      <c r="C27" s="405"/>
      <c r="D27" s="440"/>
      <c r="E27" s="1028"/>
      <c r="F27" s="1028"/>
      <c r="G27" s="1028"/>
      <c r="H27" s="1041"/>
      <c r="I27" s="1028"/>
      <c r="J27" s="1024"/>
      <c r="K27" s="1024"/>
      <c r="L27" s="439"/>
      <c r="M27" s="440"/>
      <c r="N27" s="1028"/>
      <c r="O27" s="439"/>
      <c r="P27" s="1743"/>
      <c r="Q27" s="1744"/>
      <c r="R27" s="172"/>
      <c r="S27" s="143"/>
      <c r="T27" s="143"/>
      <c r="U27" s="143"/>
      <c r="V27" s="143"/>
      <c r="W27" s="143"/>
      <c r="X27" s="143"/>
      <c r="Y27" s="143"/>
      <c r="Z27" s="143"/>
      <c r="AA27" s="143"/>
      <c r="AB27" s="143"/>
      <c r="AC27" s="143"/>
      <c r="AD27" s="143"/>
      <c r="AE27" s="143"/>
      <c r="AF27" s="143"/>
      <c r="AG27" s="143"/>
    </row>
    <row r="28" spans="1:35" ht="84.9" customHeight="1" thickBot="1">
      <c r="A28" s="188"/>
      <c r="B28" s="1739"/>
      <c r="C28" s="405"/>
      <c r="D28" s="440"/>
      <c r="E28" s="1028"/>
      <c r="F28" s="1028"/>
      <c r="G28" s="1024"/>
      <c r="H28" s="1028"/>
      <c r="I28" s="1028"/>
      <c r="J28" s="1024"/>
      <c r="K28" s="1024"/>
      <c r="L28" s="439"/>
      <c r="M28" s="440"/>
      <c r="N28" s="1028"/>
      <c r="O28" s="441"/>
      <c r="P28" s="1745"/>
      <c r="Q28" s="1746"/>
      <c r="R28" s="172"/>
      <c r="S28" s="194"/>
      <c r="T28" s="194"/>
      <c r="U28" s="194"/>
      <c r="V28" s="143"/>
      <c r="W28" s="143"/>
      <c r="X28" s="143"/>
      <c r="Y28" s="143"/>
      <c r="Z28" s="143"/>
      <c r="AA28" s="143"/>
      <c r="AB28" s="143"/>
      <c r="AC28" s="143"/>
      <c r="AD28" s="143"/>
      <c r="AE28" s="143"/>
      <c r="AF28" s="143"/>
      <c r="AG28" s="143"/>
    </row>
    <row r="29" spans="1:35" ht="84.9" customHeight="1">
      <c r="A29" s="188"/>
      <c r="B29" s="1739"/>
      <c r="C29" s="405"/>
      <c r="D29" s="440"/>
      <c r="E29" s="1028"/>
      <c r="F29" s="1028"/>
      <c r="G29" s="1028"/>
      <c r="H29" s="1028"/>
      <c r="I29" s="1028"/>
      <c r="J29" s="1024"/>
      <c r="K29" s="1024"/>
      <c r="L29" s="439"/>
      <c r="M29" s="440"/>
      <c r="N29" s="1028"/>
      <c r="O29" s="441"/>
      <c r="P29" s="195"/>
      <c r="Q29" s="196"/>
      <c r="R29" s="172"/>
      <c r="S29" s="143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43"/>
      <c r="AH29" s="197"/>
      <c r="AI29" s="197"/>
    </row>
    <row r="30" spans="1:35" ht="84.9" customHeight="1" thickBot="1">
      <c r="A30" s="188"/>
      <c r="B30" s="1738"/>
      <c r="C30" s="406"/>
      <c r="D30" s="435"/>
      <c r="E30" s="427"/>
      <c r="F30" s="427"/>
      <c r="G30" s="427"/>
      <c r="H30" s="427"/>
      <c r="I30" s="427"/>
      <c r="J30" s="433"/>
      <c r="K30" s="433"/>
      <c r="L30" s="434"/>
      <c r="M30" s="435"/>
      <c r="N30" s="427"/>
      <c r="O30" s="436"/>
      <c r="P30" s="198"/>
      <c r="Q30" s="198"/>
      <c r="R30" s="172"/>
      <c r="S30" s="143"/>
      <c r="T30" s="143"/>
      <c r="U30" s="143"/>
      <c r="V30" s="150"/>
      <c r="W30" s="150"/>
      <c r="X30" s="150"/>
      <c r="Y30" s="143"/>
      <c r="Z30" s="143"/>
      <c r="AA30" s="143"/>
      <c r="AB30" s="143"/>
      <c r="AC30" s="143"/>
      <c r="AD30" s="143"/>
      <c r="AE30" s="143"/>
      <c r="AF30" s="143"/>
      <c r="AG30" s="143"/>
    </row>
    <row r="31" spans="1:35" ht="84.9" customHeight="1" thickTop="1">
      <c r="A31" s="188"/>
      <c r="B31" s="1737"/>
      <c r="C31" s="404"/>
      <c r="D31" s="438"/>
      <c r="E31" s="428"/>
      <c r="F31" s="428"/>
      <c r="G31" s="428"/>
      <c r="H31" s="428"/>
      <c r="I31" s="428"/>
      <c r="J31" s="442"/>
      <c r="K31" s="442"/>
      <c r="L31" s="437"/>
      <c r="M31" s="438"/>
      <c r="N31" s="428"/>
      <c r="O31" s="432"/>
      <c r="P31" s="189"/>
      <c r="Q31" s="199"/>
      <c r="R31" s="199"/>
      <c r="S31" s="143"/>
      <c r="T31" s="143"/>
      <c r="U31" s="200"/>
      <c r="V31" s="201"/>
      <c r="W31" s="202"/>
      <c r="X31" s="203"/>
      <c r="Y31" s="204"/>
      <c r="Z31" s="205"/>
      <c r="AA31" s="205"/>
      <c r="AB31" s="205"/>
      <c r="AC31" s="205"/>
      <c r="AD31" s="205"/>
      <c r="AE31" s="205"/>
      <c r="AF31" s="205"/>
      <c r="AG31" s="143"/>
    </row>
    <row r="32" spans="1:35" ht="84.9" customHeight="1">
      <c r="A32" s="188"/>
      <c r="B32" s="1739"/>
      <c r="C32" s="407"/>
      <c r="D32" s="440"/>
      <c r="E32" s="1028"/>
      <c r="F32" s="1028"/>
      <c r="G32" s="1028"/>
      <c r="H32" s="1028"/>
      <c r="I32" s="1028"/>
      <c r="J32" s="1042"/>
      <c r="K32" s="1042"/>
      <c r="L32" s="439"/>
      <c r="M32" s="440"/>
      <c r="N32" s="1028"/>
      <c r="O32" s="441"/>
      <c r="P32" s="1043"/>
      <c r="Q32" s="1044"/>
      <c r="R32" s="199"/>
      <c r="S32" s="143"/>
      <c r="T32" s="143"/>
      <c r="U32" s="143"/>
      <c r="V32" s="201"/>
      <c r="W32" s="202"/>
      <c r="X32" s="203"/>
      <c r="Y32" s="204"/>
      <c r="Z32" s="205"/>
      <c r="AA32" s="205"/>
      <c r="AB32" s="205"/>
      <c r="AC32" s="205"/>
      <c r="AD32" s="205"/>
      <c r="AE32" s="205"/>
      <c r="AF32" s="205"/>
      <c r="AG32" s="143"/>
    </row>
    <row r="33" spans="1:33" ht="84.9" customHeight="1">
      <c r="A33" s="188"/>
      <c r="B33" s="1739"/>
      <c r="C33" s="407"/>
      <c r="D33" s="440"/>
      <c r="E33" s="1045"/>
      <c r="F33" s="1046"/>
      <c r="G33" s="1046"/>
      <c r="H33" s="1047"/>
      <c r="I33" s="1028"/>
      <c r="J33" s="1028"/>
      <c r="K33" s="1028"/>
      <c r="L33" s="439"/>
      <c r="M33" s="440"/>
      <c r="N33" s="1028"/>
      <c r="O33" s="441"/>
      <c r="P33" s="898"/>
      <c r="Q33" s="199"/>
      <c r="R33" s="199"/>
      <c r="S33" s="143"/>
      <c r="T33" s="143"/>
      <c r="U33" s="143"/>
      <c r="V33" s="1725"/>
      <c r="W33" s="202"/>
      <c r="X33" s="206"/>
      <c r="Y33" s="204"/>
      <c r="Z33" s="206"/>
      <c r="AA33" s="204"/>
      <c r="AB33" s="207"/>
      <c r="AC33" s="206"/>
      <c r="AD33" s="207"/>
      <c r="AE33" s="206"/>
      <c r="AF33" s="207"/>
      <c r="AG33" s="143"/>
    </row>
    <row r="34" spans="1:33" ht="84.9" customHeight="1">
      <c r="A34" s="188"/>
      <c r="B34" s="1739"/>
      <c r="C34" s="407"/>
      <c r="D34" s="440"/>
      <c r="E34" s="1039"/>
      <c r="F34" s="1046"/>
      <c r="G34" s="1046"/>
      <c r="H34" s="1028"/>
      <c r="I34" s="1028"/>
      <c r="J34" s="1042"/>
      <c r="K34" s="1042"/>
      <c r="L34" s="439"/>
      <c r="M34" s="440"/>
      <c r="N34" s="1028"/>
      <c r="O34" s="439"/>
      <c r="P34" s="208"/>
      <c r="Q34" s="897"/>
      <c r="R34" s="172"/>
      <c r="S34" s="143"/>
      <c r="T34" s="143"/>
      <c r="U34" s="143"/>
      <c r="V34" s="1725"/>
      <c r="W34" s="202"/>
      <c r="X34" s="206"/>
      <c r="Y34" s="204"/>
      <c r="Z34" s="206"/>
      <c r="AA34" s="204"/>
      <c r="AB34" s="207"/>
      <c r="AC34" s="206"/>
      <c r="AD34" s="207"/>
      <c r="AE34" s="206"/>
      <c r="AF34" s="207"/>
      <c r="AG34" s="143"/>
    </row>
    <row r="35" spans="1:33" ht="84.9" customHeight="1" thickBot="1">
      <c r="A35" s="188"/>
      <c r="B35" s="1738"/>
      <c r="C35" s="408"/>
      <c r="D35" s="446"/>
      <c r="E35" s="1048"/>
      <c r="F35" s="443"/>
      <c r="G35" s="443"/>
      <c r="H35" s="444"/>
      <c r="I35" s="427"/>
      <c r="J35" s="445"/>
      <c r="K35" s="445"/>
      <c r="L35" s="434"/>
      <c r="M35" s="446"/>
      <c r="N35" s="427"/>
      <c r="O35" s="447"/>
      <c r="P35" s="209"/>
      <c r="Q35" s="172"/>
      <c r="R35" s="172"/>
      <c r="S35" s="143"/>
      <c r="T35" s="143"/>
      <c r="U35" s="143"/>
      <c r="V35" s="1725"/>
      <c r="W35" s="202"/>
      <c r="X35" s="206"/>
      <c r="Y35" s="204"/>
      <c r="Z35" s="206"/>
      <c r="AA35" s="204"/>
      <c r="AB35" s="207"/>
      <c r="AC35" s="206"/>
      <c r="AD35" s="207"/>
      <c r="AE35" s="206"/>
      <c r="AF35" s="207"/>
      <c r="AG35" s="143"/>
    </row>
    <row r="36" spans="1:33" ht="84.9" customHeight="1" thickTop="1">
      <c r="A36" s="188"/>
      <c r="B36" s="1726"/>
      <c r="C36" s="404"/>
      <c r="D36" s="428"/>
      <c r="E36" s="428"/>
      <c r="F36" s="428"/>
      <c r="G36" s="428"/>
      <c r="H36" s="428"/>
      <c r="I36" s="428"/>
      <c r="J36" s="448"/>
      <c r="K36" s="448"/>
      <c r="L36" s="437"/>
      <c r="M36" s="428"/>
      <c r="N36" s="210"/>
      <c r="O36" s="437"/>
      <c r="P36" s="208"/>
      <c r="Q36" s="211"/>
      <c r="R36" s="211"/>
      <c r="S36" s="143"/>
      <c r="T36" s="143"/>
      <c r="U36" s="143"/>
      <c r="V36" s="212"/>
      <c r="W36" s="202"/>
      <c r="X36" s="213"/>
      <c r="Y36" s="213"/>
      <c r="Z36" s="214"/>
      <c r="AA36" s="213"/>
      <c r="AB36" s="215"/>
      <c r="AC36" s="216"/>
      <c r="AD36" s="215"/>
      <c r="AE36" s="216"/>
      <c r="AF36" s="217"/>
      <c r="AG36" s="143"/>
    </row>
    <row r="37" spans="1:33" ht="84.9" customHeight="1">
      <c r="A37" s="188"/>
      <c r="B37" s="1727"/>
      <c r="C37" s="405"/>
      <c r="D37" s="1049"/>
      <c r="E37" s="1028"/>
      <c r="F37" s="1028"/>
      <c r="G37" s="1028"/>
      <c r="H37" s="1028"/>
      <c r="I37" s="1028"/>
      <c r="J37" s="1050"/>
      <c r="K37" s="1050"/>
      <c r="L37" s="439"/>
      <c r="M37" s="1049"/>
      <c r="N37" s="1051"/>
      <c r="O37" s="439"/>
      <c r="P37" s="208"/>
      <c r="Q37" s="218"/>
      <c r="R37" s="219"/>
      <c r="S37" s="143"/>
      <c r="T37" s="143"/>
      <c r="U37" s="143"/>
      <c r="V37" s="1729"/>
      <c r="W37" s="202"/>
      <c r="X37" s="220"/>
      <c r="Y37" s="213"/>
      <c r="Z37" s="221"/>
      <c r="AA37" s="213"/>
      <c r="AB37" s="222"/>
      <c r="AC37" s="222"/>
      <c r="AD37" s="222"/>
      <c r="AE37" s="222"/>
      <c r="AF37" s="217"/>
      <c r="AG37" s="143"/>
    </row>
    <row r="38" spans="1:33" ht="84.9" customHeight="1">
      <c r="A38" s="188"/>
      <c r="B38" s="1727"/>
      <c r="C38" s="405"/>
      <c r="D38" s="1028"/>
      <c r="E38" s="1028"/>
      <c r="F38" s="1028"/>
      <c r="G38" s="1028"/>
      <c r="H38" s="1028"/>
      <c r="I38" s="1028"/>
      <c r="J38" s="1050"/>
      <c r="K38" s="1050"/>
      <c r="L38" s="439"/>
      <c r="M38" s="1028"/>
      <c r="N38" s="1052"/>
      <c r="O38" s="439"/>
      <c r="P38" s="208"/>
      <c r="Q38" s="218"/>
      <c r="R38" s="219"/>
      <c r="S38" s="143"/>
      <c r="T38" s="143"/>
      <c r="U38" s="143"/>
      <c r="V38" s="1729"/>
      <c r="W38" s="202"/>
      <c r="X38" s="220"/>
      <c r="Y38" s="213"/>
      <c r="Z38" s="221"/>
      <c r="AA38" s="213"/>
      <c r="AB38" s="222"/>
      <c r="AC38" s="222"/>
      <c r="AD38" s="222"/>
      <c r="AE38" s="222"/>
      <c r="AF38" s="217"/>
      <c r="AG38" s="143"/>
    </row>
    <row r="39" spans="1:33" ht="84.9" customHeight="1">
      <c r="A39" s="188"/>
      <c r="B39" s="1727"/>
      <c r="C39" s="405"/>
      <c r="D39" s="1028"/>
      <c r="E39" s="1028"/>
      <c r="F39" s="1028"/>
      <c r="G39" s="1028"/>
      <c r="H39" s="1028"/>
      <c r="I39" s="1028"/>
      <c r="J39" s="1050"/>
      <c r="K39" s="1050"/>
      <c r="L39" s="439"/>
      <c r="M39" s="1028"/>
      <c r="N39" s="1053"/>
      <c r="O39" s="439"/>
      <c r="P39" s="208"/>
      <c r="Q39" s="223"/>
      <c r="R39" s="224"/>
      <c r="S39" s="143"/>
      <c r="T39" s="143"/>
      <c r="U39" s="143"/>
      <c r="V39" s="1729"/>
      <c r="W39" s="202"/>
      <c r="X39" s="220"/>
      <c r="Y39" s="213"/>
      <c r="Z39" s="221"/>
      <c r="AA39" s="213"/>
      <c r="AB39" s="222"/>
      <c r="AC39" s="222"/>
      <c r="AD39" s="222"/>
      <c r="AE39" s="222"/>
      <c r="AF39" s="217"/>
      <c r="AG39" s="143"/>
    </row>
    <row r="40" spans="1:33" ht="84.9" customHeight="1">
      <c r="A40" s="188"/>
      <c r="B40" s="1727"/>
      <c r="C40" s="405"/>
      <c r="D40" s="1049"/>
      <c r="E40" s="1028"/>
      <c r="F40" s="1028"/>
      <c r="G40" s="1028"/>
      <c r="H40" s="1028"/>
      <c r="I40" s="1028"/>
      <c r="J40" s="1050"/>
      <c r="K40" s="1050"/>
      <c r="L40" s="439"/>
      <c r="M40" s="1049"/>
      <c r="N40" s="1052"/>
      <c r="O40" s="439"/>
      <c r="P40" s="208"/>
      <c r="Q40" s="223"/>
      <c r="R40" s="224"/>
      <c r="S40" s="143"/>
      <c r="T40" s="143"/>
      <c r="U40" s="143"/>
      <c r="V40" s="1729"/>
      <c r="W40" s="202"/>
      <c r="X40" s="220"/>
      <c r="Y40" s="213"/>
      <c r="Z40" s="221"/>
      <c r="AA40" s="213"/>
      <c r="AB40" s="222"/>
      <c r="AC40" s="222"/>
      <c r="AD40" s="222"/>
      <c r="AE40" s="222"/>
      <c r="AF40" s="217"/>
      <c r="AG40" s="143"/>
    </row>
    <row r="41" spans="1:33" s="235" customFormat="1" ht="84.9" customHeight="1" thickBot="1">
      <c r="A41" s="188"/>
      <c r="B41" s="1728"/>
      <c r="C41" s="406"/>
      <c r="D41" s="1054"/>
      <c r="E41" s="427"/>
      <c r="F41" s="449"/>
      <c r="G41" s="449"/>
      <c r="H41" s="449"/>
      <c r="I41" s="427"/>
      <c r="J41" s="450"/>
      <c r="K41" s="450"/>
      <c r="L41" s="434"/>
      <c r="M41" s="1054"/>
      <c r="N41" s="225"/>
      <c r="O41" s="434"/>
      <c r="P41" s="226"/>
      <c r="Q41" s="227"/>
      <c r="R41" s="227"/>
      <c r="S41" s="228"/>
      <c r="T41" s="228"/>
      <c r="U41" s="228"/>
      <c r="V41" s="1729"/>
      <c r="W41" s="229"/>
      <c r="X41" s="230"/>
      <c r="Y41" s="231"/>
      <c r="Z41" s="232"/>
      <c r="AA41" s="231"/>
      <c r="AB41" s="233"/>
      <c r="AC41" s="233"/>
      <c r="AD41" s="233"/>
      <c r="AE41" s="233"/>
      <c r="AF41" s="234"/>
      <c r="AG41" s="228"/>
    </row>
    <row r="42" spans="1:33" s="235" customFormat="1" ht="51" customHeight="1" thickTop="1">
      <c r="B42" s="236"/>
      <c r="C42" s="237"/>
      <c r="D42" s="238"/>
      <c r="E42" s="208"/>
      <c r="F42" s="238"/>
      <c r="G42" s="238"/>
      <c r="H42" s="238"/>
      <c r="I42" s="238"/>
      <c r="J42" s="238"/>
      <c r="K42" s="238"/>
      <c r="L42" s="238"/>
      <c r="M42" s="239"/>
      <c r="N42" s="240"/>
      <c r="O42" s="208"/>
      <c r="P42" s="226"/>
      <c r="Q42" s="227"/>
      <c r="R42" s="227"/>
      <c r="S42" s="228"/>
      <c r="T42" s="228"/>
      <c r="U42" s="228"/>
      <c r="V42" s="1020"/>
      <c r="W42" s="229"/>
      <c r="X42" s="230"/>
      <c r="Y42" s="231"/>
      <c r="Z42" s="232"/>
      <c r="AA42" s="231"/>
      <c r="AB42" s="233"/>
      <c r="AC42" s="233"/>
      <c r="AD42" s="233"/>
      <c r="AE42" s="233"/>
      <c r="AF42" s="234"/>
      <c r="AG42" s="228"/>
    </row>
    <row r="43" spans="1:33" s="247" customFormat="1" ht="60.75" customHeight="1">
      <c r="A43" s="1017"/>
      <c r="B43" s="241"/>
      <c r="C43" s="1747"/>
      <c r="D43" s="1747"/>
      <c r="E43" s="1747"/>
      <c r="F43" s="1747"/>
      <c r="G43" s="1747"/>
      <c r="H43" s="1747"/>
      <c r="I43" s="1747"/>
      <c r="J43" s="1747"/>
      <c r="K43" s="1747"/>
      <c r="L43" s="1747"/>
      <c r="M43" s="1747"/>
      <c r="N43" s="1747"/>
      <c r="O43" s="908"/>
      <c r="P43" s="242"/>
      <c r="Q43" s="243"/>
      <c r="R43" s="243"/>
      <c r="S43" s="244"/>
      <c r="T43" s="244"/>
      <c r="U43" s="244"/>
      <c r="V43" s="245"/>
      <c r="W43" s="229"/>
      <c r="X43" s="231"/>
      <c r="Y43" s="231"/>
      <c r="Z43" s="246"/>
      <c r="AA43" s="231"/>
      <c r="AB43" s="234"/>
      <c r="AC43" s="232"/>
      <c r="AD43" s="234"/>
      <c r="AE43" s="232"/>
      <c r="AF43" s="234"/>
      <c r="AG43" s="244"/>
    </row>
    <row r="44" spans="1:33" s="247" customFormat="1" ht="60.75" customHeight="1">
      <c r="A44" s="1017"/>
      <c r="B44" s="241"/>
      <c r="C44" s="1748"/>
      <c r="D44" s="1748"/>
      <c r="E44" s="1748"/>
      <c r="F44" s="1748"/>
      <c r="G44" s="1748"/>
      <c r="H44" s="1748"/>
      <c r="I44" s="1748"/>
      <c r="J44" s="1748"/>
      <c r="K44" s="1748"/>
      <c r="L44" s="1748"/>
      <c r="M44" s="1748"/>
      <c r="N44" s="1748"/>
      <c r="O44" s="248"/>
      <c r="P44" s="242"/>
      <c r="Q44" s="249"/>
      <c r="R44" s="243"/>
      <c r="S44" s="244"/>
      <c r="T44" s="244"/>
      <c r="U44" s="244"/>
      <c r="V44" s="245"/>
      <c r="W44" s="229"/>
      <c r="X44" s="231"/>
      <c r="Y44" s="231"/>
      <c r="Z44" s="246"/>
      <c r="AA44" s="231"/>
      <c r="AB44" s="234"/>
      <c r="AC44" s="232"/>
      <c r="AD44" s="234"/>
      <c r="AE44" s="232"/>
      <c r="AF44" s="234"/>
      <c r="AG44" s="244"/>
    </row>
    <row r="45" spans="1:33" s="261" customFormat="1" ht="21" hidden="1" customHeight="1">
      <c r="A45" s="1017"/>
      <c r="B45" s="250"/>
      <c r="C45" s="251"/>
      <c r="D45" s="251"/>
      <c r="E45" s="251"/>
      <c r="F45" s="251"/>
      <c r="G45" s="251"/>
      <c r="H45" s="251"/>
      <c r="I45" s="251"/>
      <c r="J45" s="251"/>
      <c r="K45" s="251"/>
      <c r="L45" s="251"/>
      <c r="M45" s="251"/>
      <c r="N45" s="251"/>
      <c r="O45" s="251"/>
      <c r="P45" s="242"/>
      <c r="Q45" s="252"/>
      <c r="R45" s="253"/>
      <c r="S45" s="254"/>
      <c r="T45" s="254"/>
      <c r="U45" s="254"/>
      <c r="V45" s="255"/>
      <c r="W45" s="256"/>
      <c r="X45" s="257"/>
      <c r="Y45" s="257"/>
      <c r="Z45" s="258"/>
      <c r="AA45" s="257"/>
      <c r="AB45" s="259"/>
      <c r="AC45" s="260"/>
      <c r="AD45" s="259"/>
      <c r="AE45" s="260"/>
      <c r="AF45" s="259"/>
      <c r="AG45" s="254"/>
    </row>
    <row r="46" spans="1:33" s="261" customFormat="1" ht="21" hidden="1" customHeight="1">
      <c r="A46" s="1017"/>
      <c r="B46" s="262"/>
      <c r="C46" s="263"/>
      <c r="D46" s="263"/>
      <c r="E46" s="263"/>
      <c r="F46" s="263"/>
      <c r="G46" s="263"/>
      <c r="H46" s="263"/>
      <c r="I46" s="263"/>
      <c r="J46" s="263"/>
      <c r="K46" s="263"/>
      <c r="L46" s="263"/>
      <c r="M46" s="263"/>
      <c r="N46" s="263"/>
      <c r="O46" s="263"/>
      <c r="P46" s="242"/>
      <c r="Q46" s="252"/>
      <c r="R46" s="253"/>
      <c r="S46" s="254"/>
      <c r="T46" s="254"/>
      <c r="U46" s="254"/>
      <c r="V46" s="255"/>
      <c r="W46" s="256"/>
      <c r="X46" s="257"/>
      <c r="Y46" s="257"/>
      <c r="Z46" s="258"/>
      <c r="AA46" s="257"/>
      <c r="AB46" s="259"/>
      <c r="AC46" s="260"/>
      <c r="AD46" s="259"/>
      <c r="AE46" s="260"/>
      <c r="AF46" s="259"/>
      <c r="AG46" s="254"/>
    </row>
    <row r="47" spans="1:33" s="261" customFormat="1" ht="21" hidden="1" customHeight="1">
      <c r="A47" s="1017"/>
      <c r="B47" s="262"/>
      <c r="C47" s="264"/>
      <c r="D47" s="264"/>
      <c r="E47" s="264"/>
      <c r="F47" s="264"/>
      <c r="G47" s="264"/>
      <c r="H47" s="264"/>
      <c r="I47" s="264"/>
      <c r="J47" s="264"/>
      <c r="K47" s="264"/>
      <c r="L47" s="264"/>
      <c r="M47" s="264"/>
      <c r="N47" s="264"/>
      <c r="O47" s="264"/>
      <c r="P47" s="242"/>
      <c r="Q47" s="252"/>
      <c r="R47" s="253"/>
      <c r="S47" s="254"/>
      <c r="T47" s="254"/>
      <c r="U47" s="254"/>
      <c r="V47" s="255"/>
      <c r="W47" s="256"/>
      <c r="X47" s="257"/>
      <c r="Y47" s="257"/>
      <c r="Z47" s="258"/>
      <c r="AA47" s="257"/>
      <c r="AB47" s="259"/>
      <c r="AC47" s="260"/>
      <c r="AD47" s="259"/>
      <c r="AE47" s="260"/>
      <c r="AF47" s="259"/>
      <c r="AG47" s="254"/>
    </row>
    <row r="48" spans="1:33" s="261" customFormat="1" ht="21" hidden="1" customHeight="1">
      <c r="A48" s="1017"/>
      <c r="B48" s="262"/>
      <c r="C48" s="265"/>
      <c r="D48" s="265"/>
      <c r="E48" s="265"/>
      <c r="F48" s="265"/>
      <c r="G48" s="265"/>
      <c r="H48" s="265"/>
      <c r="I48" s="265"/>
      <c r="J48" s="265"/>
      <c r="K48" s="265"/>
      <c r="L48" s="265"/>
      <c r="M48" s="265"/>
      <c r="N48" s="265"/>
      <c r="O48" s="265"/>
      <c r="P48" s="266"/>
      <c r="Q48" s="252"/>
      <c r="R48" s="253"/>
      <c r="S48" s="254"/>
      <c r="T48" s="254"/>
      <c r="U48" s="254"/>
      <c r="V48" s="255"/>
      <c r="W48" s="256"/>
      <c r="X48" s="257"/>
      <c r="Y48" s="257"/>
      <c r="Z48" s="258"/>
      <c r="AA48" s="257"/>
      <c r="AB48" s="259"/>
      <c r="AC48" s="260"/>
      <c r="AD48" s="259"/>
      <c r="AE48" s="260"/>
      <c r="AF48" s="259"/>
      <c r="AG48" s="254"/>
    </row>
    <row r="49" spans="1:33" s="261" customFormat="1" ht="21" hidden="1" customHeight="1">
      <c r="A49" s="1017"/>
      <c r="B49" s="262"/>
      <c r="C49" s="267"/>
      <c r="D49" s="267"/>
      <c r="E49" s="267"/>
      <c r="F49" s="267"/>
      <c r="G49" s="267"/>
      <c r="H49" s="267"/>
      <c r="I49" s="267"/>
      <c r="J49" s="267"/>
      <c r="K49" s="267"/>
      <c r="L49" s="267"/>
      <c r="M49" s="267"/>
      <c r="N49" s="267"/>
      <c r="O49" s="267"/>
      <c r="P49" s="242"/>
      <c r="Q49" s="252"/>
      <c r="R49" s="253"/>
      <c r="S49" s="254"/>
      <c r="T49" s="254"/>
      <c r="U49" s="254"/>
      <c r="V49" s="255"/>
      <c r="W49" s="256"/>
      <c r="X49" s="257"/>
      <c r="Y49" s="257"/>
      <c r="Z49" s="258"/>
      <c r="AA49" s="257"/>
      <c r="AB49" s="259"/>
      <c r="AC49" s="260"/>
      <c r="AD49" s="259"/>
      <c r="AE49" s="260"/>
      <c r="AF49" s="259"/>
      <c r="AG49" s="254"/>
    </row>
    <row r="50" spans="1:33" s="261" customFormat="1" ht="21" hidden="1" customHeight="1">
      <c r="A50" s="1017"/>
      <c r="B50" s="250"/>
      <c r="C50" s="268"/>
      <c r="D50" s="268"/>
      <c r="E50" s="268"/>
      <c r="F50" s="268"/>
      <c r="G50" s="268"/>
      <c r="H50" s="268"/>
      <c r="I50" s="268"/>
      <c r="J50" s="268"/>
      <c r="K50" s="268"/>
      <c r="L50" s="268"/>
      <c r="M50" s="268"/>
      <c r="N50" s="268"/>
      <c r="O50" s="268"/>
      <c r="P50" s="242"/>
      <c r="Q50" s="252"/>
      <c r="R50" s="253"/>
      <c r="S50" s="254"/>
      <c r="T50" s="254"/>
      <c r="U50" s="254"/>
      <c r="V50" s="255"/>
      <c r="W50" s="256"/>
      <c r="X50" s="257"/>
      <c r="Y50" s="257"/>
      <c r="Z50" s="258"/>
      <c r="AA50" s="257"/>
      <c r="AB50" s="259"/>
      <c r="AC50" s="260"/>
      <c r="AD50" s="259"/>
      <c r="AE50" s="260"/>
      <c r="AF50" s="259"/>
      <c r="AG50" s="254"/>
    </row>
    <row r="51" spans="1:33" s="261" customFormat="1" ht="21" hidden="1" customHeight="1">
      <c r="A51" s="1017"/>
      <c r="B51" s="262"/>
      <c r="C51" s="269"/>
      <c r="D51" s="269"/>
      <c r="E51" s="269"/>
      <c r="F51" s="269"/>
      <c r="G51" s="269"/>
      <c r="H51" s="269"/>
      <c r="I51" s="269"/>
      <c r="J51" s="269"/>
      <c r="K51" s="269"/>
      <c r="L51" s="269"/>
      <c r="M51" s="269"/>
      <c r="N51" s="269"/>
      <c r="O51" s="269"/>
      <c r="P51" s="242"/>
      <c r="Q51" s="252"/>
      <c r="R51" s="253"/>
      <c r="S51" s="254"/>
      <c r="T51" s="254"/>
      <c r="U51" s="254"/>
      <c r="V51" s="255"/>
      <c r="W51" s="256"/>
      <c r="X51" s="257"/>
      <c r="Y51" s="257"/>
      <c r="Z51" s="258"/>
      <c r="AA51" s="257"/>
      <c r="AB51" s="259"/>
      <c r="AC51" s="260"/>
      <c r="AD51" s="259"/>
      <c r="AE51" s="260"/>
      <c r="AF51" s="259"/>
      <c r="AG51" s="254"/>
    </row>
    <row r="52" spans="1:33" s="261" customFormat="1" ht="21" hidden="1" customHeight="1">
      <c r="A52" s="1017"/>
      <c r="B52" s="241"/>
      <c r="C52" s="270"/>
      <c r="D52" s="270"/>
      <c r="E52" s="270"/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42"/>
      <c r="Q52" s="252"/>
      <c r="R52" s="253"/>
      <c r="S52" s="254"/>
      <c r="T52" s="254"/>
      <c r="U52" s="254"/>
      <c r="V52" s="255"/>
      <c r="W52" s="256"/>
      <c r="X52" s="257"/>
      <c r="Y52" s="257"/>
      <c r="Z52" s="258"/>
      <c r="AA52" s="257"/>
      <c r="AB52" s="259"/>
      <c r="AC52" s="260"/>
      <c r="AD52" s="259"/>
      <c r="AE52" s="260"/>
      <c r="AF52" s="259"/>
      <c r="AG52" s="254"/>
    </row>
    <row r="53" spans="1:33" s="261" customFormat="1" ht="21" hidden="1" customHeight="1">
      <c r="A53" s="1017"/>
      <c r="B53" s="241"/>
      <c r="C53" s="271"/>
      <c r="D53" s="271"/>
      <c r="E53" s="271"/>
      <c r="F53" s="271"/>
      <c r="G53" s="271"/>
      <c r="H53" s="271"/>
      <c r="I53" s="271"/>
      <c r="J53" s="271"/>
      <c r="K53" s="271"/>
      <c r="L53" s="271"/>
      <c r="M53" s="271"/>
      <c r="N53" s="271"/>
      <c r="O53" s="271"/>
      <c r="P53" s="242"/>
      <c r="Q53" s="252"/>
      <c r="R53" s="253"/>
      <c r="S53" s="254"/>
      <c r="T53" s="254"/>
      <c r="U53" s="254"/>
      <c r="V53" s="255"/>
      <c r="W53" s="256"/>
      <c r="X53" s="257"/>
      <c r="Y53" s="257"/>
      <c r="Z53" s="258"/>
      <c r="AA53" s="257"/>
      <c r="AB53" s="259"/>
      <c r="AC53" s="260"/>
      <c r="AD53" s="259"/>
      <c r="AE53" s="260"/>
      <c r="AF53" s="259"/>
      <c r="AG53" s="254"/>
    </row>
    <row r="54" spans="1:33" s="261" customFormat="1" ht="21" hidden="1" customHeight="1">
      <c r="A54" s="1017"/>
      <c r="B54" s="250"/>
      <c r="C54" s="272"/>
      <c r="D54" s="272"/>
      <c r="E54" s="272"/>
      <c r="F54" s="272"/>
      <c r="G54" s="272"/>
      <c r="H54" s="272"/>
      <c r="I54" s="272"/>
      <c r="J54" s="272"/>
      <c r="K54" s="272"/>
      <c r="L54" s="272"/>
      <c r="M54" s="272"/>
      <c r="N54" s="272"/>
      <c r="O54" s="272"/>
      <c r="P54" s="266"/>
      <c r="Q54" s="252"/>
      <c r="R54" s="253"/>
      <c r="S54" s="254"/>
      <c r="T54" s="254"/>
      <c r="U54" s="254"/>
      <c r="V54" s="255"/>
      <c r="W54" s="256"/>
      <c r="X54" s="257"/>
      <c r="Y54" s="257"/>
      <c r="Z54" s="258"/>
      <c r="AA54" s="257"/>
      <c r="AB54" s="259"/>
      <c r="AC54" s="260"/>
      <c r="AD54" s="259"/>
      <c r="AE54" s="260"/>
      <c r="AF54" s="259"/>
      <c r="AG54" s="254"/>
    </row>
    <row r="55" spans="1:33" s="261" customFormat="1" ht="21" hidden="1" customHeight="1">
      <c r="A55" s="1017"/>
      <c r="B55" s="250"/>
      <c r="C55" s="273"/>
      <c r="D55" s="273"/>
      <c r="E55" s="273"/>
      <c r="F55" s="273"/>
      <c r="G55" s="273"/>
      <c r="H55" s="273"/>
      <c r="I55" s="273"/>
      <c r="J55" s="273"/>
      <c r="K55" s="273"/>
      <c r="L55" s="273"/>
      <c r="M55" s="273"/>
      <c r="N55" s="273"/>
      <c r="O55" s="273"/>
      <c r="P55" s="242"/>
      <c r="Q55" s="252"/>
      <c r="R55" s="253"/>
      <c r="S55" s="254"/>
      <c r="T55" s="254"/>
      <c r="U55" s="254"/>
      <c r="V55" s="255"/>
      <c r="W55" s="256"/>
      <c r="X55" s="257"/>
      <c r="Y55" s="257"/>
      <c r="Z55" s="258"/>
      <c r="AA55" s="257"/>
      <c r="AB55" s="259"/>
      <c r="AC55" s="260"/>
      <c r="AD55" s="259"/>
      <c r="AE55" s="260"/>
      <c r="AF55" s="259"/>
      <c r="AG55" s="254"/>
    </row>
    <row r="56" spans="1:33" s="261" customFormat="1" ht="21" hidden="1" customHeight="1">
      <c r="A56" s="1017"/>
      <c r="B56" s="250"/>
      <c r="C56" s="274"/>
      <c r="D56" s="274"/>
      <c r="E56" s="274"/>
      <c r="F56" s="274"/>
      <c r="G56" s="274"/>
      <c r="H56" s="274"/>
      <c r="I56" s="274"/>
      <c r="J56" s="274"/>
      <c r="K56" s="274"/>
      <c r="L56" s="274"/>
      <c r="M56" s="274"/>
      <c r="N56" s="274"/>
      <c r="O56" s="274"/>
      <c r="P56" s="242"/>
      <c r="Q56" s="252"/>
      <c r="R56" s="253"/>
      <c r="S56" s="254"/>
      <c r="T56" s="254"/>
      <c r="U56" s="254"/>
      <c r="V56" s="255"/>
      <c r="W56" s="256"/>
      <c r="X56" s="257"/>
      <c r="Y56" s="257"/>
      <c r="Z56" s="258"/>
      <c r="AA56" s="257"/>
      <c r="AB56" s="259"/>
      <c r="AC56" s="260"/>
      <c r="AD56" s="259"/>
      <c r="AE56" s="260"/>
      <c r="AF56" s="259"/>
      <c r="AG56" s="254"/>
    </row>
    <row r="57" spans="1:33" s="285" customFormat="1" ht="21" hidden="1" customHeight="1">
      <c r="A57" s="1017"/>
      <c r="B57" s="275"/>
      <c r="C57" s="276"/>
      <c r="D57" s="276"/>
      <c r="E57" s="276"/>
      <c r="F57" s="276"/>
      <c r="G57" s="276"/>
      <c r="H57" s="276"/>
      <c r="I57" s="276"/>
      <c r="J57" s="276"/>
      <c r="K57" s="276"/>
      <c r="L57" s="276"/>
      <c r="M57" s="276"/>
      <c r="N57" s="276"/>
      <c r="O57" s="276"/>
      <c r="P57" s="277"/>
      <c r="Q57" s="278"/>
      <c r="R57" s="279"/>
      <c r="S57" s="280"/>
      <c r="T57" s="280"/>
      <c r="U57" s="280"/>
      <c r="V57" s="281"/>
      <c r="W57" s="282"/>
      <c r="X57" s="283"/>
      <c r="Y57" s="283"/>
      <c r="Z57" s="246"/>
      <c r="AA57" s="283"/>
      <c r="AB57" s="284"/>
      <c r="AC57" s="283"/>
      <c r="AD57" s="284"/>
      <c r="AE57" s="283"/>
      <c r="AF57" s="284"/>
      <c r="AG57" s="280"/>
    </row>
    <row r="58" spans="1:33" s="285" customFormat="1" ht="50.1" hidden="1" customHeight="1">
      <c r="A58" s="286"/>
      <c r="B58" s="275"/>
      <c r="C58" s="1749"/>
      <c r="D58" s="1749"/>
      <c r="E58" s="1749"/>
      <c r="F58" s="1749"/>
      <c r="G58" s="1749"/>
      <c r="H58" s="1749"/>
      <c r="I58" s="1749"/>
      <c r="J58" s="1749"/>
      <c r="K58" s="1749"/>
      <c r="L58" s="1749"/>
      <c r="M58" s="1749"/>
      <c r="N58" s="1749"/>
      <c r="O58" s="1749"/>
      <c r="P58" s="287"/>
      <c r="Q58" s="278"/>
      <c r="R58" s="279"/>
      <c r="S58" s="280"/>
      <c r="T58" s="280"/>
      <c r="U58" s="280"/>
      <c r="V58" s="281"/>
      <c r="W58" s="282"/>
      <c r="X58" s="283"/>
      <c r="Y58" s="283"/>
      <c r="Z58" s="246"/>
      <c r="AA58" s="283"/>
      <c r="AB58" s="284"/>
      <c r="AC58" s="283"/>
      <c r="AD58" s="284"/>
      <c r="AE58" s="283"/>
      <c r="AF58" s="284"/>
      <c r="AG58" s="280"/>
    </row>
    <row r="59" spans="1:33" s="285" customFormat="1" ht="50.1" hidden="1" customHeight="1">
      <c r="A59" s="286"/>
      <c r="B59" s="275"/>
      <c r="C59" s="1750"/>
      <c r="D59" s="1750"/>
      <c r="E59" s="1750"/>
      <c r="F59" s="1750"/>
      <c r="G59" s="1750"/>
      <c r="H59" s="1750"/>
      <c r="I59" s="1750"/>
      <c r="J59" s="1750"/>
      <c r="K59" s="1750"/>
      <c r="L59" s="1750"/>
      <c r="M59" s="1750"/>
      <c r="N59" s="1750"/>
      <c r="O59" s="1750"/>
      <c r="P59" s="287"/>
      <c r="Q59" s="278"/>
      <c r="R59" s="279"/>
      <c r="S59" s="280"/>
      <c r="T59" s="280"/>
      <c r="U59" s="280"/>
      <c r="V59" s="281"/>
      <c r="W59" s="282"/>
      <c r="X59" s="283"/>
      <c r="Y59" s="283"/>
      <c r="Z59" s="246"/>
      <c r="AA59" s="283"/>
      <c r="AB59" s="284"/>
      <c r="AC59" s="283"/>
      <c r="AD59" s="284"/>
      <c r="AE59" s="283"/>
      <c r="AF59" s="284"/>
      <c r="AG59" s="280"/>
    </row>
    <row r="60" spans="1:33" s="285" customFormat="1" ht="50.1" hidden="1" customHeight="1">
      <c r="A60" s="288"/>
      <c r="B60" s="275"/>
      <c r="C60" s="1751"/>
      <c r="D60" s="1751"/>
      <c r="E60" s="1751"/>
      <c r="F60" s="1751"/>
      <c r="G60" s="1751"/>
      <c r="H60" s="1751"/>
      <c r="I60" s="1751"/>
      <c r="J60" s="1751"/>
      <c r="K60" s="1751"/>
      <c r="L60" s="1751"/>
      <c r="M60" s="1751"/>
      <c r="N60" s="1751"/>
      <c r="O60" s="1751"/>
      <c r="P60" s="287"/>
      <c r="Q60" s="278"/>
      <c r="R60" s="279"/>
      <c r="S60" s="280"/>
      <c r="T60" s="280"/>
      <c r="U60" s="280"/>
      <c r="V60" s="281"/>
      <c r="W60" s="282"/>
      <c r="X60" s="283"/>
      <c r="Y60" s="283"/>
      <c r="Z60" s="246"/>
      <c r="AA60" s="283"/>
      <c r="AB60" s="284"/>
      <c r="AC60" s="283"/>
      <c r="AD60" s="284"/>
      <c r="AE60" s="283"/>
      <c r="AF60" s="284"/>
      <c r="AG60" s="280"/>
    </row>
    <row r="61" spans="1:33" s="285" customFormat="1" ht="50.1" hidden="1" customHeight="1">
      <c r="A61" s="288"/>
      <c r="B61" s="275"/>
      <c r="C61" s="1740"/>
      <c r="D61" s="1740"/>
      <c r="E61" s="1740"/>
      <c r="F61" s="1740"/>
      <c r="G61" s="1740"/>
      <c r="H61" s="1740"/>
      <c r="I61" s="1740"/>
      <c r="J61" s="1740"/>
      <c r="K61" s="1740"/>
      <c r="L61" s="1740"/>
      <c r="M61" s="1740"/>
      <c r="N61" s="1740"/>
      <c r="O61" s="1740"/>
      <c r="P61" s="287"/>
      <c r="Q61" s="278"/>
      <c r="R61" s="279"/>
      <c r="S61" s="280"/>
      <c r="T61" s="280"/>
      <c r="U61" s="280"/>
      <c r="V61" s="281"/>
      <c r="W61" s="282"/>
      <c r="X61" s="283"/>
      <c r="Y61" s="283"/>
      <c r="Z61" s="246"/>
      <c r="AA61" s="283"/>
      <c r="AB61" s="284"/>
      <c r="AC61" s="283"/>
      <c r="AD61" s="284"/>
      <c r="AE61" s="283"/>
      <c r="AF61" s="284"/>
      <c r="AG61" s="280"/>
    </row>
    <row r="62" spans="1:33" s="285" customFormat="1" ht="44.25" customHeight="1">
      <c r="A62" s="288"/>
      <c r="B62" s="275"/>
      <c r="C62" s="1768"/>
      <c r="D62" s="1768"/>
      <c r="E62" s="1768"/>
      <c r="F62" s="1768"/>
      <c r="G62" s="1768"/>
      <c r="H62" s="1768"/>
      <c r="I62" s="1768"/>
      <c r="J62" s="1768"/>
      <c r="K62" s="1768"/>
      <c r="L62" s="1768"/>
      <c r="M62" s="1768"/>
      <c r="N62" s="289"/>
      <c r="O62" s="289"/>
      <c r="P62" s="287"/>
      <c r="Q62" s="278"/>
      <c r="R62" s="279"/>
      <c r="S62" s="280"/>
      <c r="T62" s="280"/>
      <c r="U62" s="280"/>
      <c r="V62" s="281"/>
      <c r="W62" s="282"/>
      <c r="X62" s="283"/>
      <c r="Y62" s="283"/>
      <c r="Z62" s="246"/>
      <c r="AA62" s="283"/>
      <c r="AB62" s="284"/>
      <c r="AC62" s="283"/>
      <c r="AD62" s="284"/>
      <c r="AE62" s="283"/>
      <c r="AF62" s="284"/>
      <c r="AG62" s="280"/>
    </row>
    <row r="63" spans="1:33" s="235" customFormat="1" ht="60.6">
      <c r="B63" s="290"/>
      <c r="C63" s="1769"/>
      <c r="D63" s="1769"/>
      <c r="E63" s="1769"/>
      <c r="F63" s="1769"/>
      <c r="G63" s="1769"/>
      <c r="H63" s="1769"/>
      <c r="I63" s="291"/>
      <c r="J63" s="291"/>
      <c r="K63" s="291"/>
      <c r="L63" s="291"/>
      <c r="M63" s="292"/>
      <c r="N63" s="292"/>
      <c r="O63" s="293"/>
      <c r="P63" s="293"/>
      <c r="Q63" s="227"/>
      <c r="R63" s="294"/>
      <c r="S63" s="228"/>
      <c r="T63" s="228"/>
      <c r="U63" s="228"/>
      <c r="V63" s="1752"/>
      <c r="W63" s="229"/>
      <c r="X63" s="230"/>
      <c r="Y63" s="231"/>
      <c r="Z63" s="232"/>
      <c r="AA63" s="231"/>
      <c r="AB63" s="233"/>
      <c r="AC63" s="233"/>
      <c r="AD63" s="233"/>
      <c r="AE63" s="233"/>
      <c r="AF63" s="234"/>
      <c r="AG63" s="228"/>
    </row>
    <row r="64" spans="1:33" ht="60" customHeight="1" thickBot="1">
      <c r="C64" s="295"/>
      <c r="I64" s="107"/>
      <c r="J64" s="107"/>
      <c r="K64" s="107"/>
      <c r="L64" s="107"/>
      <c r="M64" s="107"/>
      <c r="N64" s="107"/>
      <c r="O64" s="107"/>
      <c r="P64" s="107"/>
      <c r="Q64" s="296"/>
      <c r="R64" s="296"/>
      <c r="S64" s="143"/>
      <c r="T64" s="143"/>
      <c r="U64" s="143"/>
      <c r="V64" s="1752"/>
      <c r="W64" s="202"/>
      <c r="X64" s="220"/>
      <c r="Y64" s="213"/>
      <c r="Z64" s="221"/>
      <c r="AA64" s="213"/>
      <c r="AB64" s="222"/>
      <c r="AC64" s="222"/>
      <c r="AD64" s="222"/>
      <c r="AE64" s="222"/>
      <c r="AF64" s="217"/>
      <c r="AG64" s="143"/>
    </row>
    <row r="65" spans="2:33" ht="84.9" customHeight="1" thickTop="1">
      <c r="C65" s="1753"/>
      <c r="D65" s="1755"/>
      <c r="E65" s="1757"/>
      <c r="F65" s="1757"/>
      <c r="G65" s="1757"/>
      <c r="H65" s="1758"/>
      <c r="I65" s="1760"/>
      <c r="J65" s="1761"/>
      <c r="K65" s="1762"/>
      <c r="L65" s="1758"/>
      <c r="M65" s="1764"/>
      <c r="N65" s="1767"/>
      <c r="O65" s="1767"/>
      <c r="Q65" s="296"/>
      <c r="R65" s="296"/>
      <c r="S65" s="143"/>
      <c r="T65" s="143"/>
      <c r="U65" s="143"/>
      <c r="V65" s="1752"/>
      <c r="W65" s="202"/>
      <c r="X65" s="220"/>
      <c r="Y65" s="213"/>
      <c r="Z65" s="221"/>
      <c r="AA65" s="213"/>
      <c r="AB65" s="222"/>
      <c r="AC65" s="222"/>
      <c r="AD65" s="222"/>
      <c r="AE65" s="222"/>
      <c r="AF65" s="217"/>
      <c r="AG65" s="143"/>
    </row>
    <row r="66" spans="2:33" ht="84.9" customHeight="1" thickBot="1">
      <c r="C66" s="1754"/>
      <c r="D66" s="1756"/>
      <c r="E66" s="1018"/>
      <c r="F66" s="1018"/>
      <c r="G66" s="1018"/>
      <c r="H66" s="1759"/>
      <c r="I66" s="297"/>
      <c r="J66" s="297"/>
      <c r="K66" s="1018"/>
      <c r="L66" s="1763"/>
      <c r="M66" s="1765"/>
      <c r="N66" s="1767"/>
      <c r="O66" s="1767"/>
      <c r="Q66" s="296"/>
      <c r="R66" s="296"/>
      <c r="S66" s="143"/>
      <c r="T66" s="143"/>
      <c r="U66" s="143"/>
      <c r="V66" s="1752"/>
      <c r="W66" s="202"/>
      <c r="X66" s="220"/>
      <c r="Y66" s="213"/>
      <c r="Z66" s="221"/>
      <c r="AA66" s="213"/>
      <c r="AB66" s="222"/>
      <c r="AC66" s="222"/>
      <c r="AD66" s="222"/>
      <c r="AE66" s="222"/>
      <c r="AF66" s="217"/>
      <c r="AG66" s="143"/>
    </row>
    <row r="67" spans="2:33" ht="84.9" customHeight="1" thickTop="1">
      <c r="C67" s="582"/>
      <c r="D67" s="428"/>
      <c r="E67" s="428"/>
      <c r="F67" s="428"/>
      <c r="G67" s="1028"/>
      <c r="H67" s="451"/>
      <c r="I67" s="452"/>
      <c r="J67" s="452"/>
      <c r="K67" s="1055"/>
      <c r="L67" s="428"/>
      <c r="M67" s="453"/>
      <c r="N67" s="208"/>
      <c r="O67" s="208"/>
      <c r="Q67" s="298"/>
      <c r="R67" s="299"/>
      <c r="S67" s="150"/>
      <c r="T67" s="300"/>
      <c r="U67" s="143"/>
      <c r="V67" s="1752"/>
      <c r="W67" s="202"/>
      <c r="X67" s="220"/>
      <c r="Y67" s="213"/>
      <c r="Z67" s="221"/>
      <c r="AA67" s="213"/>
      <c r="AB67" s="222"/>
      <c r="AC67" s="222"/>
      <c r="AD67" s="222"/>
      <c r="AE67" s="222"/>
      <c r="AF67" s="217"/>
      <c r="AG67" s="143"/>
    </row>
    <row r="68" spans="2:33" ht="84.9" customHeight="1">
      <c r="C68" s="400"/>
      <c r="D68" s="1028"/>
      <c r="E68" s="1028"/>
      <c r="F68" s="1028"/>
      <c r="G68" s="1028"/>
      <c r="H68" s="1056"/>
      <c r="I68" s="1057"/>
      <c r="J68" s="1057"/>
      <c r="K68" s="1058"/>
      <c r="L68" s="1028"/>
      <c r="M68" s="902"/>
      <c r="N68" s="208"/>
      <c r="O68" s="208"/>
      <c r="Q68" s="298"/>
      <c r="R68" s="299"/>
      <c r="S68" s="150"/>
      <c r="T68" s="300"/>
      <c r="U68" s="143"/>
      <c r="V68" s="1752"/>
      <c r="W68" s="202"/>
      <c r="X68" s="220"/>
      <c r="Y68" s="213"/>
      <c r="Z68" s="221"/>
      <c r="AA68" s="213"/>
      <c r="AB68" s="222"/>
      <c r="AC68" s="222"/>
      <c r="AD68" s="222"/>
      <c r="AE68" s="222"/>
      <c r="AF68" s="217"/>
      <c r="AG68" s="143"/>
    </row>
    <row r="69" spans="2:33" ht="84.9" customHeight="1">
      <c r="C69" s="400"/>
      <c r="D69" s="1028"/>
      <c r="E69" s="1028"/>
      <c r="F69" s="1028"/>
      <c r="G69" s="1028"/>
      <c r="H69" s="1059"/>
      <c r="I69" s="1057"/>
      <c r="J69" s="1057"/>
      <c r="K69" s="1058"/>
      <c r="L69" s="1028"/>
      <c r="M69" s="902"/>
      <c r="N69" s="208"/>
      <c r="O69" s="208"/>
      <c r="P69" s="153"/>
      <c r="Q69" s="298"/>
      <c r="R69" s="299"/>
      <c r="S69" s="150"/>
      <c r="T69" s="300"/>
      <c r="U69" s="143"/>
      <c r="V69" s="1752"/>
      <c r="W69" s="202"/>
      <c r="X69" s="220"/>
      <c r="Y69" s="213"/>
      <c r="Z69" s="221"/>
      <c r="AA69" s="213"/>
      <c r="AB69" s="222"/>
      <c r="AC69" s="222"/>
      <c r="AD69" s="222"/>
      <c r="AE69" s="222"/>
      <c r="AF69" s="217"/>
      <c r="AG69" s="143"/>
    </row>
    <row r="70" spans="2:33" ht="84.9" customHeight="1" thickBot="1">
      <c r="C70" s="905"/>
      <c r="D70" s="1028"/>
      <c r="E70" s="1048"/>
      <c r="F70" s="1048"/>
      <c r="G70" s="1028"/>
      <c r="H70" s="1060"/>
      <c r="I70" s="1061"/>
      <c r="J70" s="1061"/>
      <c r="K70" s="1058"/>
      <c r="L70" s="1028"/>
      <c r="M70" s="907"/>
      <c r="N70" s="208"/>
      <c r="O70" s="208"/>
      <c r="Q70" s="298"/>
      <c r="R70" s="299"/>
      <c r="S70" s="150"/>
      <c r="T70" s="300"/>
      <c r="U70" s="143"/>
      <c r="V70" s="301"/>
      <c r="W70" s="229"/>
      <c r="X70" s="213"/>
      <c r="Y70" s="213"/>
      <c r="Z70" s="214"/>
      <c r="AA70" s="213"/>
      <c r="AB70" s="217"/>
      <c r="AC70" s="221"/>
      <c r="AD70" s="217"/>
      <c r="AE70" s="221"/>
      <c r="AF70" s="217"/>
      <c r="AG70" s="143"/>
    </row>
    <row r="71" spans="2:33" ht="84.9" customHeight="1" thickBot="1">
      <c r="C71" s="583"/>
      <c r="D71" s="454"/>
      <c r="E71" s="454"/>
      <c r="F71" s="454"/>
      <c r="G71" s="454"/>
      <c r="H71" s="454"/>
      <c r="I71" s="454"/>
      <c r="J71" s="454"/>
      <c r="K71" s="454"/>
      <c r="L71" s="454"/>
      <c r="M71" s="302"/>
      <c r="N71" s="208"/>
      <c r="O71" s="208"/>
      <c r="P71" s="143"/>
      <c r="Q71" s="303"/>
      <c r="R71" s="304"/>
      <c r="S71" s="143"/>
      <c r="T71" s="300"/>
      <c r="U71" s="143"/>
      <c r="V71" s="1019"/>
      <c r="W71" s="202"/>
      <c r="X71" s="206"/>
      <c r="Y71" s="204"/>
      <c r="Z71" s="206"/>
      <c r="AA71" s="204"/>
      <c r="AB71" s="207"/>
      <c r="AC71" s="207"/>
      <c r="AD71" s="207"/>
      <c r="AE71" s="207"/>
      <c r="AF71" s="207"/>
      <c r="AG71" s="143"/>
    </row>
    <row r="72" spans="2:33" ht="24" hidden="1" customHeight="1">
      <c r="C72" s="237"/>
      <c r="D72" s="237"/>
      <c r="E72" s="237"/>
      <c r="F72" s="237"/>
      <c r="G72" s="237"/>
      <c r="H72" s="237"/>
      <c r="I72" s="237"/>
      <c r="J72" s="237"/>
      <c r="K72" s="237"/>
      <c r="L72" s="237"/>
      <c r="M72" s="237"/>
      <c r="N72" s="237"/>
      <c r="O72" s="237"/>
      <c r="P72" s="237"/>
      <c r="Q72" s="305"/>
      <c r="R72" s="306"/>
      <c r="S72" s="143"/>
      <c r="T72" s="300"/>
      <c r="U72" s="143"/>
      <c r="V72" s="1019"/>
      <c r="W72" s="202"/>
      <c r="X72" s="206"/>
      <c r="Y72" s="204"/>
      <c r="Z72" s="206"/>
      <c r="AA72" s="204"/>
      <c r="AB72" s="207"/>
      <c r="AC72" s="207"/>
      <c r="AD72" s="207"/>
      <c r="AE72" s="207"/>
      <c r="AF72" s="207"/>
      <c r="AG72" s="143"/>
    </row>
    <row r="73" spans="2:33" s="156" customFormat="1" ht="24" hidden="1" customHeight="1">
      <c r="B73" s="153"/>
      <c r="C73" s="237"/>
      <c r="D73" s="237"/>
      <c r="E73" s="237"/>
      <c r="F73" s="237"/>
      <c r="G73" s="237"/>
      <c r="H73" s="237"/>
      <c r="I73" s="237"/>
      <c r="J73" s="237"/>
      <c r="K73" s="237"/>
      <c r="L73" s="237"/>
      <c r="M73" s="237"/>
      <c r="N73" s="237"/>
      <c r="O73" s="237"/>
      <c r="P73" s="237"/>
      <c r="Q73" s="211"/>
      <c r="R73" s="307"/>
      <c r="S73" s="308"/>
      <c r="T73" s="150"/>
      <c r="U73" s="308"/>
      <c r="V73" s="1019"/>
      <c r="W73" s="309"/>
      <c r="X73" s="206"/>
      <c r="Y73" s="204"/>
      <c r="Z73" s="206"/>
      <c r="AA73" s="204"/>
      <c r="AB73" s="207"/>
      <c r="AC73" s="207"/>
      <c r="AD73" s="207"/>
      <c r="AE73" s="207"/>
      <c r="AF73" s="207"/>
      <c r="AG73" s="308"/>
    </row>
    <row r="74" spans="2:33" s="156" customFormat="1" ht="24" hidden="1" customHeight="1">
      <c r="B74" s="153"/>
      <c r="C74" s="310"/>
      <c r="D74" s="208"/>
      <c r="E74" s="208"/>
      <c r="F74" s="208"/>
      <c r="G74" s="208"/>
      <c r="H74" s="238"/>
      <c r="I74" s="238"/>
      <c r="J74" s="238"/>
      <c r="K74" s="238"/>
      <c r="L74" s="238"/>
      <c r="M74" s="208"/>
      <c r="N74" s="208"/>
      <c r="O74" s="208"/>
      <c r="P74" s="208"/>
      <c r="Q74" s="211"/>
      <c r="R74" s="307"/>
      <c r="S74" s="308"/>
      <c r="T74" s="150"/>
      <c r="U74" s="308"/>
      <c r="V74" s="1019"/>
      <c r="W74" s="309"/>
      <c r="X74" s="206"/>
      <c r="Y74" s="204"/>
      <c r="Z74" s="206"/>
      <c r="AA74" s="204"/>
      <c r="AB74" s="207"/>
      <c r="AC74" s="207"/>
      <c r="AD74" s="207"/>
      <c r="AE74" s="207"/>
      <c r="AF74" s="207"/>
      <c r="AG74" s="308"/>
    </row>
    <row r="75" spans="2:33" s="156" customFormat="1" ht="9.75" customHeight="1" thickTop="1">
      <c r="B75" s="311"/>
      <c r="C75" s="242"/>
      <c r="D75" s="242"/>
      <c r="E75" s="242"/>
      <c r="F75" s="242"/>
      <c r="G75" s="242"/>
      <c r="H75" s="242"/>
      <c r="I75" s="242"/>
      <c r="J75" s="242"/>
      <c r="K75" s="242"/>
      <c r="L75" s="242"/>
      <c r="M75" s="242"/>
      <c r="N75" s="242"/>
      <c r="O75" s="242"/>
      <c r="P75" s="242"/>
      <c r="Q75" s="312"/>
      <c r="R75" s="312"/>
      <c r="S75" s="308"/>
      <c r="T75" s="308"/>
      <c r="U75" s="308"/>
      <c r="V75" s="1019"/>
      <c r="W75" s="309"/>
      <c r="X75" s="206"/>
      <c r="Y75" s="204"/>
      <c r="Z75" s="206"/>
      <c r="AA75" s="204"/>
      <c r="AB75" s="207"/>
      <c r="AC75" s="207"/>
      <c r="AD75" s="207"/>
      <c r="AE75" s="207"/>
      <c r="AF75" s="207"/>
      <c r="AG75" s="308"/>
    </row>
    <row r="76" spans="2:33" s="156" customFormat="1" ht="18.75" hidden="1" customHeight="1">
      <c r="B76" s="153"/>
      <c r="C76" s="242"/>
      <c r="D76" s="242"/>
      <c r="E76" s="242"/>
      <c r="F76" s="242"/>
      <c r="G76" s="242"/>
      <c r="H76" s="242"/>
      <c r="I76" s="242"/>
      <c r="J76" s="242"/>
      <c r="K76" s="242"/>
      <c r="L76" s="242"/>
      <c r="M76" s="242"/>
      <c r="N76" s="242"/>
      <c r="O76" s="242"/>
      <c r="P76" s="242"/>
      <c r="Q76" s="312"/>
      <c r="R76" s="312"/>
      <c r="S76" s="308"/>
      <c r="T76" s="308"/>
      <c r="U76" s="308"/>
      <c r="V76" s="1019"/>
      <c r="W76" s="309"/>
      <c r="X76" s="206"/>
      <c r="Y76" s="204"/>
      <c r="Z76" s="206"/>
      <c r="AA76" s="204"/>
      <c r="AB76" s="207"/>
      <c r="AC76" s="207"/>
      <c r="AD76" s="207"/>
      <c r="AE76" s="207"/>
      <c r="AF76" s="207"/>
      <c r="AG76" s="308"/>
    </row>
    <row r="77" spans="2:33" ht="128.25" customHeight="1">
      <c r="C77" s="1766"/>
      <c r="D77" s="1766"/>
      <c r="E77" s="1766"/>
      <c r="F77" s="1766"/>
      <c r="G77" s="1766"/>
      <c r="H77" s="1766"/>
      <c r="I77" s="1766"/>
      <c r="J77" s="1766"/>
      <c r="K77" s="1766"/>
      <c r="L77" s="194"/>
      <c r="M77" s="194"/>
      <c r="N77" s="194"/>
      <c r="O77" s="194"/>
      <c r="P77" s="194"/>
      <c r="Q77" s="172"/>
      <c r="R77" s="172"/>
      <c r="S77" s="143"/>
      <c r="T77" s="143"/>
      <c r="U77" s="143"/>
      <c r="V77" s="1019"/>
      <c r="W77" s="202"/>
      <c r="X77" s="206"/>
      <c r="Y77" s="204"/>
      <c r="Z77" s="206"/>
      <c r="AA77" s="204"/>
      <c r="AB77" s="207"/>
      <c r="AC77" s="207"/>
      <c r="AD77" s="207"/>
      <c r="AE77" s="207"/>
      <c r="AF77" s="207"/>
      <c r="AG77" s="143"/>
    </row>
    <row r="78" spans="2:33" ht="17.25" customHeight="1">
      <c r="B78" s="313"/>
      <c r="C78" s="314"/>
      <c r="D78" s="315"/>
      <c r="E78" s="316"/>
      <c r="F78" s="317"/>
      <c r="G78" s="318"/>
      <c r="H78" s="319"/>
      <c r="I78" s="318"/>
      <c r="J78" s="318"/>
      <c r="K78" s="318"/>
      <c r="L78" s="318"/>
      <c r="M78" s="315"/>
      <c r="N78" s="315"/>
      <c r="O78" s="320"/>
      <c r="P78" s="316"/>
      <c r="Q78" s="172"/>
      <c r="R78" s="172"/>
      <c r="S78" s="143"/>
      <c r="T78" s="143"/>
      <c r="U78" s="143"/>
      <c r="V78" s="1019"/>
      <c r="W78" s="202"/>
      <c r="X78" s="206"/>
      <c r="Y78" s="204"/>
      <c r="Z78" s="206"/>
      <c r="AA78" s="204"/>
      <c r="AB78" s="207"/>
      <c r="AC78" s="207"/>
      <c r="AD78" s="207"/>
      <c r="AE78" s="207"/>
      <c r="AF78" s="207"/>
      <c r="AG78" s="143"/>
    </row>
    <row r="79" spans="2:33" ht="15" customHeight="1">
      <c r="B79" s="313"/>
      <c r="C79" s="321"/>
      <c r="D79" s="322"/>
      <c r="E79" s="322"/>
      <c r="F79" s="323"/>
      <c r="G79" s="323"/>
      <c r="H79" s="324"/>
      <c r="I79" s="325"/>
      <c r="J79" s="325"/>
      <c r="K79" s="325"/>
      <c r="L79" s="325"/>
      <c r="M79" s="324"/>
      <c r="N79" s="324"/>
      <c r="O79" s="315"/>
      <c r="P79" s="316"/>
      <c r="Q79" s="172"/>
      <c r="R79" s="172"/>
      <c r="S79" s="143"/>
      <c r="T79" s="143"/>
      <c r="U79" s="143"/>
      <c r="V79" s="212"/>
      <c r="W79" s="202"/>
      <c r="X79" s="204"/>
      <c r="Y79" s="204"/>
      <c r="Z79" s="326"/>
      <c r="AA79" s="204"/>
      <c r="AB79" s="327"/>
      <c r="AC79" s="328"/>
      <c r="AD79" s="327"/>
      <c r="AE79" s="328"/>
      <c r="AF79" s="327"/>
      <c r="AG79" s="143"/>
    </row>
    <row r="80" spans="2:33" ht="14.25" customHeight="1">
      <c r="B80" s="329"/>
      <c r="C80" s="314"/>
      <c r="D80" s="330"/>
      <c r="E80" s="110"/>
      <c r="F80" s="318"/>
      <c r="G80" s="324"/>
      <c r="H80" s="315"/>
      <c r="I80" s="315"/>
      <c r="J80" s="315"/>
      <c r="K80" s="315"/>
      <c r="L80" s="315"/>
      <c r="M80" s="315"/>
      <c r="N80" s="315"/>
      <c r="O80" s="315"/>
      <c r="P80" s="110"/>
      <c r="Q80" s="172"/>
      <c r="R80" s="172"/>
      <c r="S80" s="143"/>
      <c r="T80" s="143"/>
      <c r="U80" s="143"/>
      <c r="V80" s="143"/>
      <c r="W80" s="143"/>
      <c r="X80" s="143"/>
      <c r="Y80" s="143"/>
      <c r="Z80" s="143"/>
      <c r="AA80" s="143"/>
      <c r="AB80" s="143"/>
      <c r="AC80" s="143"/>
      <c r="AD80" s="143"/>
      <c r="AE80" s="143"/>
      <c r="AF80" s="143"/>
      <c r="AG80" s="143"/>
    </row>
    <row r="81" spans="2:33" ht="19.5" customHeight="1">
      <c r="B81" s="329"/>
      <c r="C81" s="331"/>
      <c r="D81" s="331"/>
      <c r="E81" s="110"/>
      <c r="F81" s="332"/>
      <c r="G81" s="333"/>
      <c r="H81" s="333"/>
      <c r="I81" s="332"/>
      <c r="J81" s="332"/>
      <c r="K81" s="332"/>
      <c r="L81" s="332"/>
      <c r="M81" s="315"/>
      <c r="N81" s="315"/>
      <c r="O81" s="334"/>
      <c r="P81" s="334"/>
      <c r="Q81" s="172"/>
      <c r="R81" s="172"/>
      <c r="S81" s="143"/>
      <c r="T81" s="143"/>
      <c r="U81" s="143"/>
      <c r="V81" s="143"/>
      <c r="W81" s="143"/>
      <c r="X81" s="143"/>
      <c r="Y81" s="143"/>
      <c r="Z81" s="143"/>
      <c r="AA81" s="143"/>
      <c r="AB81" s="143"/>
      <c r="AC81" s="143"/>
      <c r="AD81" s="143"/>
      <c r="AE81" s="143"/>
      <c r="AF81" s="143"/>
      <c r="AG81" s="143"/>
    </row>
    <row r="82" spans="2:33" ht="18" customHeight="1">
      <c r="B82" s="329"/>
      <c r="C82" s="335"/>
      <c r="D82" s="336"/>
      <c r="E82" s="337"/>
      <c r="F82" s="110"/>
      <c r="G82" s="335"/>
      <c r="H82" s="336"/>
      <c r="I82" s="338"/>
      <c r="J82" s="338"/>
      <c r="K82" s="338"/>
      <c r="L82" s="338"/>
      <c r="M82" s="316"/>
      <c r="N82" s="316"/>
      <c r="O82" s="339"/>
      <c r="P82" s="339"/>
      <c r="Q82" s="172"/>
      <c r="R82" s="172"/>
      <c r="S82" s="143"/>
      <c r="T82" s="143"/>
      <c r="U82" s="143"/>
      <c r="V82" s="143"/>
      <c r="W82" s="143"/>
      <c r="X82" s="143"/>
      <c r="Y82" s="143"/>
      <c r="Z82" s="143"/>
      <c r="AA82" s="143"/>
      <c r="AB82" s="143"/>
      <c r="AC82" s="143"/>
      <c r="AD82" s="143"/>
      <c r="AE82" s="143"/>
      <c r="AF82" s="143"/>
      <c r="AG82" s="143"/>
    </row>
    <row r="83" spans="2:33" ht="18" customHeight="1">
      <c r="B83" s="329"/>
      <c r="C83" s="335"/>
      <c r="D83" s="336"/>
      <c r="E83" s="337"/>
      <c r="F83" s="110"/>
      <c r="G83" s="335"/>
      <c r="H83" s="336"/>
      <c r="I83" s="338"/>
      <c r="J83" s="338"/>
      <c r="K83" s="338"/>
      <c r="L83" s="338"/>
      <c r="M83" s="316"/>
      <c r="N83" s="316"/>
      <c r="O83" s="340"/>
      <c r="P83" s="110"/>
      <c r="Q83" s="172"/>
      <c r="R83" s="172"/>
      <c r="S83" s="143"/>
      <c r="T83" s="143"/>
      <c r="U83" s="143"/>
      <c r="V83" s="143"/>
      <c r="W83" s="143"/>
      <c r="X83" s="143"/>
      <c r="Y83" s="143"/>
      <c r="Z83" s="143"/>
      <c r="AA83" s="143"/>
      <c r="AB83" s="143"/>
      <c r="AC83" s="143"/>
      <c r="AD83" s="143"/>
      <c r="AE83" s="143"/>
      <c r="AF83" s="143"/>
      <c r="AG83" s="143"/>
    </row>
    <row r="84" spans="2:33">
      <c r="B84" s="329"/>
      <c r="C84" s="335"/>
      <c r="D84" s="336"/>
      <c r="E84" s="337"/>
      <c r="F84" s="110"/>
      <c r="G84" s="335"/>
      <c r="H84" s="336"/>
      <c r="I84" s="338"/>
      <c r="J84" s="338"/>
      <c r="K84" s="338"/>
      <c r="L84" s="338"/>
      <c r="M84" s="110"/>
      <c r="N84" s="110"/>
      <c r="O84" s="340"/>
      <c r="P84" s="110"/>
    </row>
    <row r="85" spans="2:33">
      <c r="B85" s="329"/>
      <c r="C85" s="335"/>
      <c r="D85" s="336"/>
      <c r="E85" s="337"/>
      <c r="F85" s="110"/>
      <c r="G85" s="335"/>
      <c r="H85" s="336"/>
      <c r="I85" s="338"/>
      <c r="J85" s="338"/>
      <c r="K85" s="338"/>
      <c r="L85" s="338"/>
      <c r="M85" s="110"/>
      <c r="N85" s="110"/>
      <c r="O85" s="340"/>
      <c r="P85" s="110"/>
    </row>
    <row r="86" spans="2:33" ht="33">
      <c r="B86" s="329"/>
      <c r="C86" s="341"/>
      <c r="D86" s="342"/>
      <c r="E86" s="337"/>
      <c r="F86" s="110"/>
      <c r="G86" s="343"/>
      <c r="H86" s="1062"/>
      <c r="I86" s="338"/>
      <c r="J86" s="338"/>
      <c r="K86" s="338"/>
      <c r="L86" s="338"/>
      <c r="M86" s="110"/>
      <c r="N86" s="110"/>
      <c r="O86" s="110"/>
      <c r="P86" s="110"/>
    </row>
    <row r="87" spans="2:33" ht="32.4">
      <c r="B87" s="329"/>
      <c r="C87" s="314"/>
      <c r="D87" s="330"/>
      <c r="E87" s="110"/>
      <c r="F87" s="110"/>
      <c r="G87" s="110"/>
      <c r="H87" s="1063"/>
      <c r="I87" s="110"/>
      <c r="J87" s="110"/>
      <c r="K87" s="110"/>
      <c r="L87" s="110"/>
      <c r="M87" s="110"/>
      <c r="N87" s="110"/>
      <c r="O87" s="110"/>
      <c r="P87" s="110"/>
    </row>
    <row r="88" spans="2:33">
      <c r="B88" s="329"/>
      <c r="C88" s="314"/>
      <c r="D88" s="330"/>
      <c r="E88" s="110"/>
      <c r="F88" s="110"/>
      <c r="G88" s="314"/>
      <c r="H88" s="314"/>
      <c r="I88" s="314"/>
      <c r="J88" s="314"/>
      <c r="K88" s="314"/>
      <c r="L88" s="314"/>
      <c r="M88" s="223"/>
      <c r="N88" s="223"/>
      <c r="O88" s="110"/>
      <c r="P88" s="110"/>
    </row>
    <row r="89" spans="2:33" ht="27.75" customHeight="1">
      <c r="B89" s="344"/>
      <c r="C89" s="345"/>
      <c r="D89" s="345"/>
      <c r="E89" s="345"/>
      <c r="F89" s="345"/>
      <c r="G89" s="345"/>
      <c r="H89" s="1064"/>
      <c r="I89" s="314"/>
      <c r="J89" s="314"/>
      <c r="K89" s="314"/>
      <c r="L89" s="314"/>
      <c r="M89" s="346"/>
      <c r="N89" s="346"/>
      <c r="O89" s="296"/>
      <c r="P89" s="110"/>
    </row>
    <row r="90" spans="2:33" ht="35.25" customHeight="1">
      <c r="B90" s="347"/>
      <c r="C90" s="348"/>
      <c r="D90" s="348"/>
      <c r="E90" s="348"/>
      <c r="F90" s="348"/>
      <c r="G90" s="348"/>
      <c r="H90" s="348"/>
      <c r="I90" s="348"/>
      <c r="J90" s="348"/>
      <c r="K90" s="348"/>
      <c r="L90" s="348"/>
      <c r="M90" s="348"/>
      <c r="N90" s="348"/>
      <c r="O90" s="348"/>
      <c r="P90" s="349"/>
    </row>
    <row r="91" spans="2:33">
      <c r="B91" s="347"/>
      <c r="C91" s="348"/>
      <c r="D91" s="348"/>
      <c r="E91" s="348"/>
      <c r="F91" s="348"/>
      <c r="G91" s="348"/>
      <c r="H91" s="348"/>
      <c r="I91" s="348"/>
      <c r="J91" s="348"/>
      <c r="K91" s="348"/>
      <c r="L91" s="348"/>
      <c r="M91" s="348"/>
      <c r="N91" s="348"/>
      <c r="O91" s="348"/>
      <c r="P91" s="349"/>
    </row>
    <row r="92" spans="2:33" ht="35.25" customHeight="1">
      <c r="B92" s="347"/>
      <c r="C92" s="348"/>
      <c r="D92" s="348"/>
      <c r="E92" s="348"/>
      <c r="F92" s="348"/>
      <c r="G92" s="348"/>
      <c r="H92" s="348"/>
      <c r="I92" s="348"/>
      <c r="J92" s="348"/>
      <c r="K92" s="348"/>
      <c r="L92" s="348"/>
      <c r="M92" s="348"/>
      <c r="N92" s="348"/>
      <c r="O92" s="348"/>
      <c r="P92" s="350"/>
    </row>
    <row r="93" spans="2:33">
      <c r="B93" s="347"/>
      <c r="C93" s="348"/>
      <c r="D93" s="348"/>
      <c r="E93" s="348"/>
      <c r="F93" s="348"/>
      <c r="G93" s="348"/>
      <c r="H93" s="348"/>
      <c r="I93" s="348"/>
      <c r="J93" s="348"/>
      <c r="K93" s="348"/>
      <c r="L93" s="348"/>
      <c r="M93" s="348"/>
      <c r="N93" s="348"/>
      <c r="O93" s="348"/>
      <c r="P93" s="350"/>
    </row>
    <row r="94" spans="2:33" ht="34.5" customHeight="1">
      <c r="B94" s="351"/>
      <c r="C94" s="352"/>
      <c r="D94" s="352"/>
      <c r="E94" s="352"/>
      <c r="F94" s="352"/>
      <c r="G94" s="352"/>
      <c r="H94" s="352"/>
      <c r="I94" s="352"/>
      <c r="J94" s="352"/>
      <c r="K94" s="352"/>
      <c r="L94" s="352"/>
      <c r="M94" s="352"/>
      <c r="N94" s="352"/>
      <c r="O94" s="352"/>
      <c r="P94" s="353"/>
    </row>
    <row r="95" spans="2:33">
      <c r="B95" s="351"/>
      <c r="C95" s="352"/>
      <c r="D95" s="352"/>
      <c r="E95" s="352"/>
      <c r="F95" s="352"/>
      <c r="G95" s="352"/>
      <c r="H95" s="352"/>
      <c r="I95" s="352"/>
      <c r="J95" s="352"/>
      <c r="K95" s="352"/>
      <c r="L95" s="352"/>
      <c r="M95" s="352"/>
      <c r="N95" s="352"/>
      <c r="O95" s="352"/>
      <c r="P95" s="353"/>
    </row>
    <row r="96" spans="2:33" ht="33.75" customHeight="1">
      <c r="B96" s="354"/>
      <c r="C96" s="355"/>
      <c r="D96" s="355"/>
      <c r="E96" s="355"/>
      <c r="F96" s="355"/>
      <c r="G96" s="355"/>
      <c r="H96" s="355"/>
      <c r="I96" s="110"/>
      <c r="J96" s="110"/>
      <c r="K96" s="110"/>
      <c r="L96" s="110"/>
      <c r="M96" s="356"/>
      <c r="N96" s="356"/>
      <c r="O96" s="3"/>
      <c r="P96" s="3"/>
    </row>
    <row r="97" spans="2:16">
      <c r="B97" s="313"/>
      <c r="C97" s="357"/>
      <c r="D97" s="358"/>
      <c r="E97" s="358"/>
      <c r="F97" s="356"/>
      <c r="G97" s="110"/>
      <c r="H97" s="110"/>
      <c r="I97" s="110"/>
      <c r="J97" s="110"/>
      <c r="K97" s="110"/>
      <c r="L97" s="110"/>
      <c r="M97" s="359"/>
      <c r="N97" s="359"/>
      <c r="O97" s="3"/>
      <c r="P97" s="3"/>
    </row>
    <row r="98" spans="2:16">
      <c r="B98" s="313"/>
      <c r="C98" s="110"/>
      <c r="D98" s="358"/>
      <c r="E98" s="358"/>
      <c r="F98" s="356"/>
      <c r="G98" s="110"/>
      <c r="H98" s="110"/>
      <c r="I98" s="110"/>
      <c r="J98" s="110"/>
      <c r="K98" s="110"/>
      <c r="L98" s="110"/>
      <c r="M98" s="360"/>
      <c r="N98" s="360"/>
      <c r="O98" s="3"/>
      <c r="P98" s="3"/>
    </row>
    <row r="99" spans="2:16">
      <c r="B99" s="313"/>
      <c r="C99" s="110"/>
      <c r="D99" s="110"/>
      <c r="E99" s="110"/>
      <c r="F99" s="359"/>
      <c r="G99" s="110"/>
      <c r="H99" s="110"/>
      <c r="I99" s="110"/>
      <c r="J99" s="110"/>
      <c r="K99" s="110"/>
      <c r="L99" s="110"/>
      <c r="M99" s="360"/>
      <c r="N99" s="360"/>
      <c r="O99" s="3"/>
      <c r="P99" s="3"/>
    </row>
    <row r="100" spans="2:16">
      <c r="B100" s="313"/>
      <c r="C100" s="110"/>
      <c r="D100" s="110"/>
      <c r="E100" s="110"/>
      <c r="F100" s="360"/>
      <c r="G100" s="110"/>
      <c r="H100" s="110"/>
      <c r="I100" s="110"/>
      <c r="J100" s="110"/>
      <c r="K100" s="110"/>
      <c r="L100" s="110"/>
      <c r="M100" s="359"/>
      <c r="N100" s="359"/>
      <c r="O100" s="3"/>
      <c r="P100" s="3"/>
    </row>
    <row r="101" spans="2:16" ht="19.5" customHeight="1">
      <c r="B101" s="313"/>
      <c r="C101" s="110"/>
      <c r="D101" s="110"/>
      <c r="E101" s="110"/>
      <c r="F101" s="361"/>
      <c r="G101" s="362"/>
      <c r="H101" s="110"/>
      <c r="I101" s="110"/>
      <c r="J101" s="110"/>
      <c r="K101" s="110"/>
      <c r="L101" s="110"/>
      <c r="M101" s="360"/>
      <c r="N101" s="360"/>
      <c r="O101" s="3"/>
      <c r="P101" s="3"/>
    </row>
    <row r="102" spans="2:16" ht="3" customHeight="1">
      <c r="B102" s="313"/>
      <c r="C102" s="110"/>
      <c r="D102" s="110"/>
      <c r="E102" s="110"/>
      <c r="F102" s="363"/>
      <c r="G102" s="362"/>
      <c r="H102" s="110"/>
      <c r="I102" s="110"/>
      <c r="J102" s="110"/>
      <c r="K102" s="110"/>
      <c r="L102" s="110"/>
      <c r="M102" s="360"/>
      <c r="N102" s="360"/>
      <c r="O102" s="3"/>
      <c r="P102" s="3"/>
    </row>
    <row r="103" spans="2:16" ht="18.75" customHeight="1">
      <c r="B103" s="313"/>
      <c r="C103" s="110"/>
      <c r="D103" s="110"/>
      <c r="E103" s="110"/>
      <c r="F103" s="361"/>
      <c r="G103" s="362"/>
      <c r="H103" s="110"/>
      <c r="I103" s="110"/>
      <c r="J103" s="110"/>
      <c r="K103" s="110"/>
      <c r="L103" s="110"/>
      <c r="M103" s="359"/>
      <c r="N103" s="359"/>
      <c r="O103" s="3"/>
      <c r="P103" s="3"/>
    </row>
    <row r="104" spans="2:16" ht="4.5" customHeight="1">
      <c r="B104" s="313"/>
      <c r="C104" s="110"/>
      <c r="D104" s="110"/>
      <c r="E104" s="110"/>
      <c r="F104" s="361"/>
      <c r="G104" s="362"/>
      <c r="H104" s="110"/>
      <c r="I104" s="110"/>
      <c r="J104" s="110"/>
      <c r="K104" s="110"/>
      <c r="L104" s="110"/>
      <c r="M104" s="359"/>
      <c r="N104" s="359"/>
      <c r="O104" s="3"/>
      <c r="P104" s="3"/>
    </row>
    <row r="105" spans="2:16" ht="20.25" customHeight="1">
      <c r="B105" s="313"/>
      <c r="C105" s="110"/>
      <c r="D105" s="110"/>
      <c r="E105" s="110"/>
      <c r="F105" s="364"/>
      <c r="G105" s="365"/>
      <c r="H105" s="110"/>
      <c r="I105" s="110"/>
      <c r="J105" s="110"/>
      <c r="K105" s="110"/>
      <c r="L105" s="110"/>
      <c r="M105" s="366"/>
      <c r="N105" s="366"/>
      <c r="O105" s="3"/>
      <c r="P105" s="3"/>
    </row>
    <row r="106" spans="2:16" ht="14.25" customHeight="1">
      <c r="B106" s="313"/>
      <c r="C106" s="367"/>
      <c r="D106" s="367"/>
      <c r="E106" s="367"/>
      <c r="F106" s="359"/>
      <c r="G106" s="110"/>
      <c r="H106" s="110"/>
      <c r="I106" s="110"/>
      <c r="J106" s="110"/>
      <c r="K106" s="110"/>
      <c r="L106" s="110"/>
      <c r="M106" s="366"/>
      <c r="N106" s="366"/>
      <c r="O106" s="3"/>
      <c r="P106" s="3"/>
    </row>
    <row r="107" spans="2:16">
      <c r="C107" s="151"/>
      <c r="D107" s="151"/>
      <c r="E107" s="151"/>
      <c r="F107" s="368"/>
    </row>
    <row r="108" spans="2:16">
      <c r="C108" s="369"/>
      <c r="D108" s="370"/>
      <c r="E108" s="371"/>
      <c r="F108" s="368"/>
    </row>
    <row r="109" spans="2:16">
      <c r="C109" s="369"/>
      <c r="D109" s="370"/>
      <c r="E109" s="371"/>
    </row>
    <row r="110" spans="2:16" ht="13.5" customHeight="1">
      <c r="C110" s="372"/>
      <c r="D110" s="372"/>
      <c r="E110" s="371"/>
    </row>
    <row r="111" spans="2:16">
      <c r="C111" s="154"/>
      <c r="D111" s="373"/>
      <c r="E111" s="155"/>
      <c r="F111" s="374"/>
      <c r="G111" s="156"/>
      <c r="H111" s="156"/>
      <c r="I111" s="156"/>
      <c r="J111" s="156"/>
      <c r="K111" s="156"/>
      <c r="L111" s="156"/>
      <c r="M111" s="156"/>
      <c r="N111" s="156"/>
    </row>
    <row r="112" spans="2:16">
      <c r="C112" s="154"/>
      <c r="D112" s="373"/>
      <c r="E112" s="155"/>
      <c r="F112" s="156"/>
      <c r="G112" s="156"/>
      <c r="H112" s="156"/>
      <c r="I112" s="156"/>
      <c r="J112" s="156"/>
      <c r="K112" s="156"/>
      <c r="L112" s="156"/>
      <c r="M112" s="156"/>
      <c r="N112" s="156"/>
    </row>
    <row r="113" spans="2:18" s="156" customFormat="1" ht="13.5" customHeight="1">
      <c r="B113" s="153"/>
      <c r="C113" s="154"/>
      <c r="D113" s="375"/>
      <c r="E113" s="155"/>
      <c r="Q113" s="376"/>
      <c r="R113" s="376"/>
    </row>
    <row r="114" spans="2:18">
      <c r="C114" s="154"/>
      <c r="D114" s="373"/>
      <c r="E114" s="155"/>
      <c r="F114" s="156"/>
      <c r="G114" s="156"/>
      <c r="H114" s="156"/>
      <c r="I114" s="156"/>
      <c r="J114" s="156"/>
      <c r="K114" s="156"/>
      <c r="L114" s="156"/>
      <c r="M114" s="156"/>
      <c r="N114" s="156"/>
    </row>
    <row r="115" spans="2:18">
      <c r="C115" s="154"/>
      <c r="D115" s="373"/>
      <c r="E115" s="155"/>
      <c r="F115" s="156"/>
      <c r="G115" s="156"/>
      <c r="H115" s="156"/>
      <c r="I115" s="156"/>
      <c r="J115" s="156"/>
      <c r="K115" s="156"/>
      <c r="L115" s="156"/>
      <c r="M115" s="156"/>
      <c r="N115" s="156"/>
    </row>
    <row r="116" spans="2:18" ht="13.5" customHeight="1">
      <c r="C116" s="154"/>
      <c r="D116" s="154"/>
      <c r="E116" s="155"/>
      <c r="F116" s="156"/>
      <c r="G116" s="156"/>
      <c r="H116" s="156"/>
      <c r="I116" s="156"/>
      <c r="J116" s="156"/>
      <c r="K116" s="156"/>
      <c r="L116" s="156"/>
      <c r="M116" s="156"/>
      <c r="N116" s="156"/>
    </row>
    <row r="117" spans="2:18">
      <c r="C117" s="377"/>
      <c r="D117" s="370"/>
      <c r="E117" s="371"/>
    </row>
    <row r="118" spans="2:18">
      <c r="C118" s="377"/>
      <c r="D118" s="370"/>
      <c r="E118" s="371"/>
    </row>
    <row r="119" spans="2:18" ht="13.5" customHeight="1">
      <c r="C119" s="372"/>
      <c r="D119" s="372"/>
      <c r="E119" s="371"/>
    </row>
    <row r="120" spans="2:18" ht="14.25" customHeight="1">
      <c r="C120" s="150"/>
      <c r="D120" s="378"/>
      <c r="E120" s="194"/>
      <c r="F120" s="194"/>
      <c r="G120" s="194"/>
    </row>
    <row r="121" spans="2:18">
      <c r="C121" s="150"/>
      <c r="D121" s="379"/>
      <c r="E121" s="143"/>
      <c r="F121" s="143"/>
      <c r="G121" s="143"/>
    </row>
    <row r="122" spans="2:18">
      <c r="C122" s="150"/>
      <c r="D122" s="379"/>
      <c r="E122" s="143"/>
      <c r="F122" s="143"/>
      <c r="G122" s="143"/>
    </row>
    <row r="123" spans="2:18">
      <c r="C123" s="370"/>
      <c r="D123" s="370"/>
      <c r="E123" s="370"/>
    </row>
    <row r="127" spans="2:18">
      <c r="G127" s="380"/>
    </row>
    <row r="132" spans="3:18">
      <c r="F132" s="381"/>
      <c r="G132" s="382"/>
      <c r="H132" s="1065"/>
      <c r="I132" s="1065"/>
      <c r="J132" s="1065"/>
      <c r="K132" s="1065"/>
      <c r="L132" s="1065"/>
      <c r="M132" s="1065"/>
      <c r="N132" s="1065"/>
      <c r="O132" s="1065"/>
      <c r="P132" s="1065"/>
      <c r="Q132" s="1065"/>
      <c r="R132" s="1065"/>
    </row>
    <row r="135" spans="3:18">
      <c r="C135" s="143"/>
      <c r="D135" s="143"/>
      <c r="E135" s="143"/>
      <c r="F135" s="143"/>
      <c r="G135" s="143"/>
      <c r="H135" s="143"/>
      <c r="I135" s="143"/>
      <c r="J135" s="143"/>
      <c r="K135" s="143"/>
      <c r="L135" s="143"/>
      <c r="M135" s="143"/>
      <c r="N135" s="143"/>
      <c r="O135" s="143"/>
      <c r="P135" s="143"/>
      <c r="Q135" s="172"/>
    </row>
    <row r="136" spans="3:18">
      <c r="C136" s="143"/>
      <c r="D136" s="143"/>
      <c r="E136" s="143"/>
      <c r="F136" s="143"/>
      <c r="G136" s="143"/>
      <c r="H136" s="143"/>
      <c r="I136" s="143"/>
      <c r="J136" s="143"/>
      <c r="K136" s="143"/>
      <c r="L136" s="143"/>
      <c r="M136" s="143"/>
      <c r="N136" s="143"/>
      <c r="O136" s="143"/>
      <c r="P136" s="143"/>
      <c r="Q136" s="172"/>
    </row>
    <row r="137" spans="3:18">
      <c r="C137" s="201"/>
      <c r="D137" s="202"/>
      <c r="E137" s="204"/>
      <c r="F137" s="204"/>
      <c r="G137" s="204"/>
      <c r="H137" s="204"/>
      <c r="I137" s="204"/>
      <c r="J137" s="204"/>
      <c r="K137" s="204"/>
      <c r="L137" s="204"/>
      <c r="M137" s="204"/>
      <c r="N137" s="204"/>
      <c r="O137" s="204"/>
      <c r="P137" s="204"/>
      <c r="Q137" s="204"/>
    </row>
    <row r="138" spans="3:18">
      <c r="C138" s="1019"/>
      <c r="D138" s="202"/>
      <c r="E138" s="206"/>
      <c r="F138" s="204"/>
      <c r="G138" s="206"/>
      <c r="H138" s="207"/>
      <c r="I138" s="206"/>
      <c r="J138" s="206"/>
      <c r="K138" s="206"/>
      <c r="L138" s="206"/>
      <c r="M138" s="207"/>
      <c r="N138" s="207"/>
      <c r="O138" s="206"/>
      <c r="P138" s="206"/>
      <c r="Q138" s="207"/>
    </row>
    <row r="139" spans="3:18">
      <c r="C139" s="1019"/>
      <c r="D139" s="202"/>
      <c r="E139" s="206"/>
      <c r="F139" s="204"/>
      <c r="G139" s="206"/>
      <c r="H139" s="207"/>
      <c r="I139" s="206"/>
      <c r="J139" s="206"/>
      <c r="K139" s="206"/>
      <c r="L139" s="206"/>
      <c r="M139" s="207"/>
      <c r="N139" s="207"/>
      <c r="O139" s="206"/>
      <c r="P139" s="206"/>
      <c r="Q139" s="207"/>
    </row>
    <row r="140" spans="3:18">
      <c r="C140" s="1019"/>
      <c r="D140" s="202"/>
      <c r="E140" s="206"/>
      <c r="F140" s="204"/>
      <c r="G140" s="206"/>
      <c r="H140" s="207"/>
      <c r="I140" s="206"/>
      <c r="J140" s="206"/>
      <c r="K140" s="206"/>
      <c r="L140" s="206"/>
      <c r="M140" s="207"/>
      <c r="N140" s="207"/>
      <c r="O140" s="206"/>
      <c r="P140" s="206"/>
      <c r="Q140" s="207"/>
    </row>
    <row r="141" spans="3:18">
      <c r="C141" s="212"/>
      <c r="D141" s="202"/>
      <c r="E141" s="204"/>
      <c r="F141" s="204"/>
      <c r="G141" s="326"/>
      <c r="H141" s="327"/>
      <c r="I141" s="328"/>
      <c r="J141" s="328"/>
      <c r="K141" s="328"/>
      <c r="L141" s="328"/>
      <c r="M141" s="327"/>
      <c r="N141" s="327"/>
      <c r="O141" s="328"/>
      <c r="P141" s="328"/>
      <c r="Q141" s="383"/>
    </row>
    <row r="142" spans="3:18">
      <c r="C142" s="1019"/>
      <c r="D142" s="202"/>
      <c r="E142" s="206"/>
      <c r="F142" s="204"/>
      <c r="G142" s="206"/>
      <c r="H142" s="207"/>
      <c r="I142" s="207"/>
      <c r="J142" s="207"/>
      <c r="K142" s="207"/>
      <c r="L142" s="207"/>
      <c r="M142" s="207"/>
      <c r="N142" s="207"/>
      <c r="O142" s="207"/>
      <c r="P142" s="207"/>
      <c r="Q142" s="207"/>
    </row>
    <row r="143" spans="3:18">
      <c r="C143" s="1019"/>
      <c r="D143" s="202"/>
      <c r="E143" s="206"/>
      <c r="F143" s="204"/>
      <c r="G143" s="206"/>
      <c r="H143" s="207"/>
      <c r="I143" s="207"/>
      <c r="J143" s="207"/>
      <c r="K143" s="207"/>
      <c r="L143" s="207"/>
      <c r="M143" s="207"/>
      <c r="N143" s="207"/>
      <c r="O143" s="207"/>
      <c r="P143" s="207"/>
      <c r="Q143" s="207"/>
    </row>
    <row r="144" spans="3:18">
      <c r="C144" s="1019"/>
      <c r="D144" s="202"/>
      <c r="E144" s="206"/>
      <c r="F144" s="204"/>
      <c r="G144" s="206"/>
      <c r="H144" s="207"/>
      <c r="I144" s="207"/>
      <c r="J144" s="207"/>
      <c r="K144" s="207"/>
      <c r="L144" s="207"/>
      <c r="M144" s="207"/>
      <c r="N144" s="207"/>
      <c r="O144" s="207"/>
      <c r="P144" s="207"/>
      <c r="Q144" s="207"/>
    </row>
    <row r="145" spans="3:17">
      <c r="C145" s="1019"/>
      <c r="D145" s="202"/>
      <c r="E145" s="220"/>
      <c r="F145" s="220"/>
      <c r="G145" s="206"/>
      <c r="H145" s="207"/>
      <c r="I145" s="207"/>
      <c r="J145" s="207"/>
      <c r="K145" s="207"/>
      <c r="L145" s="207"/>
      <c r="M145" s="207"/>
      <c r="N145" s="207"/>
      <c r="O145" s="207"/>
      <c r="P145" s="207"/>
      <c r="Q145" s="207"/>
    </row>
    <row r="146" spans="3:17">
      <c r="C146" s="1019"/>
      <c r="D146" s="202"/>
      <c r="E146" s="384"/>
      <c r="F146" s="384"/>
      <c r="G146" s="206"/>
      <c r="H146" s="207"/>
      <c r="I146" s="207"/>
      <c r="J146" s="207"/>
      <c r="K146" s="207"/>
      <c r="L146" s="207"/>
      <c r="M146" s="207"/>
      <c r="N146" s="207"/>
      <c r="O146" s="207"/>
      <c r="P146" s="207"/>
      <c r="Q146" s="207"/>
    </row>
    <row r="147" spans="3:17">
      <c r="C147" s="212"/>
      <c r="D147" s="202"/>
      <c r="E147" s="384"/>
      <c r="F147" s="384"/>
      <c r="G147" s="326"/>
      <c r="H147" s="327"/>
      <c r="I147" s="328"/>
      <c r="J147" s="328"/>
      <c r="K147" s="328"/>
      <c r="L147" s="328"/>
      <c r="M147" s="327"/>
      <c r="N147" s="327"/>
      <c r="O147" s="328"/>
      <c r="P147" s="328"/>
      <c r="Q147" s="327"/>
    </row>
    <row r="148" spans="3:17">
      <c r="C148" s="385"/>
      <c r="D148" s="202"/>
      <c r="E148" s="384"/>
      <c r="F148" s="384"/>
      <c r="G148" s="206"/>
      <c r="H148" s="207"/>
      <c r="I148" s="386"/>
      <c r="J148" s="386"/>
      <c r="K148" s="386"/>
      <c r="L148" s="386"/>
      <c r="M148" s="207"/>
      <c r="N148" s="207"/>
      <c r="O148" s="207"/>
      <c r="P148" s="207"/>
      <c r="Q148" s="207"/>
    </row>
    <row r="149" spans="3:17">
      <c r="C149" s="212"/>
      <c r="D149" s="202"/>
      <c r="E149" s="384"/>
      <c r="F149" s="384"/>
      <c r="G149" s="326"/>
      <c r="H149" s="387"/>
      <c r="I149" s="205"/>
      <c r="J149" s="205"/>
      <c r="K149" s="205"/>
      <c r="L149" s="205"/>
      <c r="M149" s="387"/>
      <c r="N149" s="387"/>
      <c r="O149" s="205"/>
      <c r="P149" s="205"/>
      <c r="Q149" s="387"/>
    </row>
    <row r="150" spans="3:17">
      <c r="C150" s="1019"/>
      <c r="D150" s="202"/>
      <c r="E150" s="384"/>
      <c r="F150" s="384"/>
      <c r="G150" s="206"/>
      <c r="H150" s="207"/>
      <c r="I150" s="207"/>
      <c r="J150" s="207"/>
      <c r="K150" s="207"/>
      <c r="L150" s="207"/>
      <c r="M150" s="207"/>
      <c r="N150" s="207"/>
      <c r="O150" s="207"/>
      <c r="P150" s="207"/>
      <c r="Q150" s="207"/>
    </row>
    <row r="151" spans="3:17">
      <c r="C151" s="1019"/>
      <c r="D151" s="202"/>
      <c r="E151" s="384"/>
      <c r="F151" s="384"/>
      <c r="G151" s="206"/>
      <c r="H151" s="207"/>
      <c r="I151" s="207"/>
      <c r="J151" s="207"/>
      <c r="K151" s="207"/>
      <c r="L151" s="207"/>
      <c r="M151" s="207"/>
      <c r="N151" s="207"/>
      <c r="O151" s="207"/>
      <c r="P151" s="207"/>
      <c r="Q151" s="207"/>
    </row>
    <row r="152" spans="3:17">
      <c r="C152" s="212"/>
      <c r="D152" s="202"/>
      <c r="E152" s="384"/>
      <c r="F152" s="384"/>
      <c r="G152" s="326"/>
      <c r="H152" s="327"/>
      <c r="I152" s="326"/>
      <c r="J152" s="326"/>
      <c r="K152" s="326"/>
      <c r="L152" s="326"/>
      <c r="M152" s="327"/>
      <c r="N152" s="327"/>
      <c r="O152" s="326"/>
      <c r="P152" s="326"/>
      <c r="Q152" s="327"/>
    </row>
    <row r="153" spans="3:17">
      <c r="C153" s="1019"/>
      <c r="D153" s="202"/>
      <c r="E153" s="384"/>
      <c r="F153" s="384"/>
      <c r="G153" s="206"/>
      <c r="H153" s="207"/>
      <c r="I153" s="207"/>
      <c r="J153" s="207"/>
      <c r="K153" s="207"/>
      <c r="L153" s="207"/>
      <c r="M153" s="207"/>
      <c r="N153" s="207"/>
      <c r="O153" s="207"/>
      <c r="P153" s="207"/>
      <c r="Q153" s="207"/>
    </row>
    <row r="154" spans="3:17">
      <c r="C154" s="1019"/>
      <c r="D154" s="202"/>
      <c r="E154" s="384"/>
      <c r="F154" s="384"/>
      <c r="G154" s="206"/>
      <c r="H154" s="207"/>
      <c r="I154" s="207"/>
      <c r="J154" s="207"/>
      <c r="K154" s="207"/>
      <c r="L154" s="207"/>
      <c r="M154" s="207"/>
      <c r="N154" s="207"/>
      <c r="O154" s="207"/>
      <c r="P154" s="207"/>
      <c r="Q154" s="207"/>
    </row>
    <row r="155" spans="3:17">
      <c r="C155" s="1019"/>
      <c r="D155" s="202"/>
      <c r="E155" s="384"/>
      <c r="F155" s="384"/>
      <c r="G155" s="206"/>
      <c r="H155" s="207"/>
      <c r="I155" s="207"/>
      <c r="J155" s="207"/>
      <c r="K155" s="207"/>
      <c r="L155" s="207"/>
      <c r="M155" s="207"/>
      <c r="N155" s="207"/>
      <c r="O155" s="207"/>
      <c r="P155" s="207"/>
      <c r="Q155" s="207"/>
    </row>
    <row r="156" spans="3:17">
      <c r="C156" s="1019"/>
      <c r="D156" s="202"/>
      <c r="E156" s="384"/>
      <c r="F156" s="384"/>
      <c r="G156" s="206"/>
      <c r="H156" s="207"/>
      <c r="I156" s="207"/>
      <c r="J156" s="207"/>
      <c r="K156" s="207"/>
      <c r="L156" s="207"/>
      <c r="M156" s="207"/>
      <c r="N156" s="207"/>
      <c r="O156" s="207"/>
      <c r="P156" s="207"/>
      <c r="Q156" s="207"/>
    </row>
    <row r="157" spans="3:17">
      <c r="C157" s="1019"/>
      <c r="D157" s="202"/>
      <c r="E157" s="384"/>
      <c r="F157" s="384"/>
      <c r="G157" s="206"/>
      <c r="H157" s="207"/>
      <c r="I157" s="207"/>
      <c r="J157" s="207"/>
      <c r="K157" s="207"/>
      <c r="L157" s="207"/>
      <c r="M157" s="207"/>
      <c r="N157" s="207"/>
      <c r="O157" s="207"/>
      <c r="P157" s="207"/>
      <c r="Q157" s="207"/>
    </row>
    <row r="158" spans="3:17">
      <c r="C158" s="1019"/>
      <c r="D158" s="202"/>
      <c r="E158" s="384"/>
      <c r="F158" s="384"/>
      <c r="G158" s="206"/>
      <c r="H158" s="207"/>
      <c r="I158" s="207"/>
      <c r="J158" s="207"/>
      <c r="K158" s="207"/>
      <c r="L158" s="207"/>
      <c r="M158" s="207"/>
      <c r="N158" s="207"/>
      <c r="O158" s="207"/>
      <c r="P158" s="207"/>
      <c r="Q158" s="207"/>
    </row>
    <row r="159" spans="3:17">
      <c r="C159" s="1019"/>
      <c r="D159" s="202"/>
      <c r="E159" s="384"/>
      <c r="F159" s="384"/>
      <c r="G159" s="206"/>
      <c r="H159" s="207"/>
      <c r="I159" s="207"/>
      <c r="J159" s="207"/>
      <c r="K159" s="207"/>
      <c r="L159" s="207"/>
      <c r="M159" s="207"/>
      <c r="N159" s="207"/>
      <c r="O159" s="207"/>
      <c r="P159" s="207"/>
      <c r="Q159" s="207"/>
    </row>
    <row r="160" spans="3:17">
      <c r="C160" s="212"/>
      <c r="D160" s="202"/>
      <c r="E160" s="384"/>
      <c r="F160" s="384"/>
      <c r="G160" s="326"/>
      <c r="H160" s="327"/>
      <c r="I160" s="328"/>
      <c r="J160" s="328"/>
      <c r="K160" s="328"/>
      <c r="L160" s="328"/>
      <c r="M160" s="327"/>
      <c r="N160" s="327"/>
      <c r="O160" s="328"/>
      <c r="P160" s="328"/>
      <c r="Q160" s="327"/>
    </row>
    <row r="161" spans="3:17">
      <c r="C161" s="143"/>
      <c r="D161" s="143"/>
      <c r="E161" s="388"/>
      <c r="F161" s="388"/>
      <c r="G161" s="143"/>
      <c r="H161" s="143"/>
      <c r="I161" s="143"/>
      <c r="J161" s="143"/>
      <c r="K161" s="143"/>
      <c r="L161" s="143"/>
      <c r="M161" s="143"/>
      <c r="N161" s="143"/>
      <c r="O161" s="143"/>
      <c r="P161" s="143"/>
      <c r="Q161" s="172"/>
    </row>
    <row r="162" spans="3:17">
      <c r="C162" s="143"/>
      <c r="D162" s="143"/>
      <c r="E162" s="388"/>
      <c r="F162" s="388"/>
      <c r="G162" s="143"/>
      <c r="H162" s="143"/>
      <c r="I162" s="143"/>
      <c r="J162" s="143"/>
      <c r="K162" s="143"/>
      <c r="L162" s="143"/>
      <c r="M162" s="143"/>
      <c r="N162" s="143"/>
      <c r="O162" s="143"/>
      <c r="P162" s="143"/>
      <c r="Q162" s="172"/>
    </row>
    <row r="163" spans="3:17">
      <c r="C163" s="143"/>
      <c r="D163" s="143"/>
      <c r="E163" s="388"/>
      <c r="F163" s="388"/>
      <c r="G163" s="143"/>
      <c r="H163" s="143"/>
      <c r="I163" s="143"/>
      <c r="J163" s="143"/>
      <c r="K163" s="143"/>
      <c r="L163" s="143"/>
      <c r="M163" s="143"/>
      <c r="N163" s="143"/>
      <c r="O163" s="143"/>
      <c r="P163" s="143"/>
      <c r="Q163" s="172"/>
    </row>
    <row r="164" spans="3:17">
      <c r="E164" s="197"/>
      <c r="F164" s="197"/>
    </row>
    <row r="165" spans="3:17">
      <c r="E165" s="197"/>
      <c r="F165" s="197"/>
    </row>
    <row r="166" spans="3:17">
      <c r="E166" s="197"/>
      <c r="F166" s="197"/>
    </row>
    <row r="167" spans="3:17">
      <c r="E167" s="197"/>
      <c r="F167" s="197"/>
    </row>
    <row r="168" spans="3:17">
      <c r="E168" s="197"/>
      <c r="F168" s="197"/>
    </row>
    <row r="169" spans="3:17">
      <c r="E169" s="197"/>
      <c r="F169" s="197"/>
    </row>
    <row r="170" spans="3:17">
      <c r="E170" s="197"/>
      <c r="F170" s="197"/>
    </row>
    <row r="171" spans="3:17">
      <c r="E171" s="197"/>
      <c r="F171" s="197"/>
    </row>
    <row r="172" spans="3:17">
      <c r="E172" s="197"/>
      <c r="F172" s="197"/>
    </row>
    <row r="173" spans="3:17">
      <c r="E173" s="197"/>
      <c r="F173" s="197"/>
    </row>
    <row r="174" spans="3:17">
      <c r="E174" s="389"/>
      <c r="F174" s="389"/>
    </row>
    <row r="175" spans="3:17">
      <c r="E175" s="390"/>
      <c r="F175" s="390"/>
    </row>
  </sheetData>
  <sheetProtection selectLockedCells="1"/>
  <mergeCells count="50">
    <mergeCell ref="C77:K77"/>
    <mergeCell ref="N65:N66"/>
    <mergeCell ref="O65:O66"/>
    <mergeCell ref="C62:M62"/>
    <mergeCell ref="C63:H63"/>
    <mergeCell ref="V63:V69"/>
    <mergeCell ref="C65:C66"/>
    <mergeCell ref="D65:D66"/>
    <mergeCell ref="E65:G65"/>
    <mergeCell ref="H65:H66"/>
    <mergeCell ref="I65:K65"/>
    <mergeCell ref="L65:L66"/>
    <mergeCell ref="M65:M66"/>
    <mergeCell ref="C61:O61"/>
    <mergeCell ref="P23:Q23"/>
    <mergeCell ref="P27:Q27"/>
    <mergeCell ref="P28:Q28"/>
    <mergeCell ref="B31:B35"/>
    <mergeCell ref="C43:N43"/>
    <mergeCell ref="C44:N44"/>
    <mergeCell ref="C58:O58"/>
    <mergeCell ref="C59:O59"/>
    <mergeCell ref="C60:O60"/>
    <mergeCell ref="V33:V35"/>
    <mergeCell ref="B36:B41"/>
    <mergeCell ref="V37:V41"/>
    <mergeCell ref="F19:F20"/>
    <mergeCell ref="G19:G20"/>
    <mergeCell ref="I19:J19"/>
    <mergeCell ref="L19:L20"/>
    <mergeCell ref="B21:B22"/>
    <mergeCell ref="B23:B30"/>
    <mergeCell ref="S9:S10"/>
    <mergeCell ref="C18:C20"/>
    <mergeCell ref="D18:D20"/>
    <mergeCell ref="E18:E20"/>
    <mergeCell ref="F18:G18"/>
    <mergeCell ref="H18:H20"/>
    <mergeCell ref="I18:L18"/>
    <mergeCell ref="M18:M20"/>
    <mergeCell ref="N18:N20"/>
    <mergeCell ref="O18:O20"/>
    <mergeCell ref="E5:N5"/>
    <mergeCell ref="C7:E7"/>
    <mergeCell ref="C9:C10"/>
    <mergeCell ref="D9:D10"/>
    <mergeCell ref="E9:E10"/>
    <mergeCell ref="F9:F10"/>
    <mergeCell ref="G9:G10"/>
    <mergeCell ref="H9:H10"/>
  </mergeCells>
  <pageMargins left="0.34" right="0.2" top="0.85" bottom="0.98425196850393704" header="0.91" footer="0.51181102362204722"/>
  <pageSetup paperSize="9" scale="15" orientation="portrait" r:id="rId1"/>
  <headerFooter alignWithMargins="0"/>
  <colBreaks count="1" manualBreakCount="1">
    <brk id="15" max="68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Feuil1</vt:lpstr>
      <vt:lpstr>Feuil2</vt:lpstr>
      <vt:lpstr>Feuil3</vt:lpstr>
      <vt:lpstr>OFFRE DEMANDE ESS GASL AU 09-06</vt:lpstr>
      <vt:lpstr>ENLEVEMENT CBR PAR DECADE </vt:lpstr>
      <vt:lpstr> CBR GPL BTM LUB AU 06-04-2020</vt:lpstr>
      <vt:lpstr>J+ RA1G</vt:lpstr>
      <vt:lpstr>J+ RA1D</vt:lpstr>
      <vt:lpstr>J+ RA2K</vt:lpstr>
      <vt:lpstr>J+ RA1Z </vt:lpstr>
      <vt:lpstr>' CBR GPL BTM LUB AU 06-04-2020'!Zone_d_impression</vt:lpstr>
      <vt:lpstr>'ENLEVEMENT CBR PAR DECADE '!Zone_d_impression</vt:lpstr>
      <vt:lpstr>Feuil2!Zone_d_impression</vt:lpstr>
      <vt:lpstr>'J+ RA1Z '!Zone_d_impression</vt:lpstr>
      <vt:lpstr>'OFFRE DEMANDE ESS GASL AU 09-06'!Zone_d_impression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2020-10-13T09:39:54Z</dcterms:modified>
</cp:coreProperties>
</file>