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sylva\Desktop\"/>
    </mc:Choice>
  </mc:AlternateContent>
  <xr:revisionPtr revIDLastSave="0" documentId="13_ncr:1_{0AF3890E-0110-42B4-84A1-0A94497CB644}" xr6:coauthVersionLast="45" xr6:coauthVersionMax="45" xr10:uidLastSave="{00000000-0000-0000-0000-000000000000}"/>
  <bookViews>
    <workbookView xWindow="23880" yWindow="-120" windowWidth="29040" windowHeight="15840" xr2:uid="{666AE58E-E587-43E4-8084-8137423A054B}"/>
  </bookViews>
  <sheets>
    <sheet name="Statistiques Alpha" sheetId="1" r:id="rId1"/>
    <sheet name="List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9" i="1" l="1"/>
  <c r="C19" i="1" s="1"/>
  <c r="B10" i="1"/>
  <c r="C10" i="1" s="1"/>
  <c r="B12" i="1"/>
  <c r="C12" i="1" s="1"/>
  <c r="B4" i="1"/>
  <c r="C4" i="1" s="1"/>
  <c r="B15" i="1"/>
  <c r="C15" i="1" s="1"/>
  <c r="B14" i="1"/>
  <c r="C14" i="1" s="1"/>
  <c r="B5" i="1"/>
  <c r="C5" i="1" s="1"/>
  <c r="B6" i="1"/>
  <c r="C6" i="1" s="1"/>
  <c r="B7" i="1"/>
  <c r="C7" i="1" s="1"/>
  <c r="B8" i="1"/>
  <c r="D8" i="1" s="1"/>
  <c r="B9" i="1"/>
  <c r="C9" i="1" s="1"/>
  <c r="B11" i="1"/>
  <c r="D11" i="1" s="1"/>
  <c r="B13" i="1"/>
  <c r="C13" i="1" s="1"/>
  <c r="B16" i="1"/>
  <c r="C16" i="1" s="1"/>
  <c r="B17" i="1"/>
  <c r="C17" i="1" s="1"/>
  <c r="B18" i="1"/>
  <c r="C18" i="1" s="1"/>
  <c r="B20" i="1"/>
  <c r="C20" i="1" s="1"/>
  <c r="B21" i="1"/>
  <c r="C21" i="1" s="1"/>
  <c r="B22" i="1"/>
  <c r="D22" i="1" s="1"/>
  <c r="B24" i="1"/>
  <c r="C24" i="1" s="1"/>
  <c r="B25" i="1"/>
  <c r="C25" i="1" s="1"/>
  <c r="D19" i="1" l="1"/>
  <c r="D10" i="1"/>
  <c r="D4" i="1"/>
  <c r="D12" i="1"/>
  <c r="D15" i="1"/>
  <c r="D20" i="1"/>
  <c r="D21" i="1"/>
  <c r="D14" i="1"/>
  <c r="C22" i="1"/>
  <c r="C11" i="1"/>
  <c r="C8" i="1"/>
  <c r="D25" i="1"/>
  <c r="D17" i="1"/>
  <c r="D7" i="1"/>
  <c r="D24" i="1"/>
  <c r="D16" i="1"/>
  <c r="D6" i="1"/>
  <c r="D18" i="1"/>
  <c r="D13" i="1"/>
  <c r="D9" i="1"/>
  <c r="D5" i="1"/>
</calcChain>
</file>

<file path=xl/sharedStrings.xml><?xml version="1.0" encoding="utf-8"?>
<sst xmlns="http://schemas.openxmlformats.org/spreadsheetml/2006/main" count="259" uniqueCount="94">
  <si>
    <t>MP LABO</t>
  </si>
  <si>
    <t>K FOR CAT 60 GELULES</t>
  </si>
  <si>
    <t>METACAM CHEVAL SUSP.ORALE 100 ML</t>
  </si>
  <si>
    <t>METACAM CN 1 MG 84 CPRS</t>
  </si>
  <si>
    <t>METACAM CT 0,5 MG SUSP. ORALE 15ML</t>
  </si>
  <si>
    <t>METACAM GA INJ 40MG 100ML</t>
  </si>
  <si>
    <t>NELIO"20" CHIEN 100 CPRS</t>
  </si>
  <si>
    <t>NELIO"20"</t>
  </si>
  <si>
    <t>CARDIO</t>
  </si>
  <si>
    <t>CANINE</t>
  </si>
  <si>
    <t>NEOBION PET 1KG</t>
  </si>
  <si>
    <t>NEOBION</t>
  </si>
  <si>
    <t>BIMEDA RURALE</t>
  </si>
  <si>
    <t>RURALE</t>
  </si>
  <si>
    <t>PUREVAX FELV 50 DOSES</t>
  </si>
  <si>
    <t>PUREVAX</t>
  </si>
  <si>
    <t>VACCINS CN</t>
  </si>
  <si>
    <t>PUREVAX RABIES 10 DOSES</t>
  </si>
  <si>
    <t>SOLUTE CHLORURE HYPER 250ML FL</t>
  </si>
  <si>
    <t>SOLUTE GLUCOSE 30% 10X500ML FL</t>
  </si>
  <si>
    <t>SOLUTE MIXTE 10X500ML FL</t>
  </si>
  <si>
    <t>SOLUTE RINGER LACTATE 10X1L</t>
  </si>
  <si>
    <t>STRONGHOLD</t>
  </si>
  <si>
    <t>STRONGHOLD CT BLEU 45 MG 6 PIP.</t>
  </si>
  <si>
    <t>Désignation</t>
  </si>
  <si>
    <t>NOM</t>
  </si>
  <si>
    <t>FAMILLE</t>
  </si>
  <si>
    <t>CATALOGUE</t>
  </si>
  <si>
    <t>MATERIEL</t>
  </si>
  <si>
    <t>ALESE DRYSOFT</t>
  </si>
  <si>
    <t>EQUINE</t>
  </si>
  <si>
    <t>APE / API CN</t>
  </si>
  <si>
    <t>SOLUTES</t>
  </si>
  <si>
    <t>LOCOMOTION EQ</t>
  </si>
  <si>
    <t>K FOR CAT</t>
  </si>
  <si>
    <t xml:space="preserve">METACAM CHEVAL </t>
  </si>
  <si>
    <t>METACAM CN</t>
  </si>
  <si>
    <t>ANTI-INFLAMMATOIRES CN</t>
  </si>
  <si>
    <t>METACAM CT</t>
  </si>
  <si>
    <t xml:space="preserve">METACAM GA </t>
  </si>
  <si>
    <t>ANTI-INFLAMMATOIRES RU</t>
  </si>
  <si>
    <t>NELIO</t>
  </si>
  <si>
    <t>NEOBION PET</t>
  </si>
  <si>
    <t>NETTOYANT POUR LA PEAU</t>
  </si>
  <si>
    <t>NEXGARD</t>
  </si>
  <si>
    <t>SOLUTE CHLORURE</t>
  </si>
  <si>
    <t>SOLUTE CHLORURE 7,2%</t>
  </si>
  <si>
    <t>SOLUTE MIXTE</t>
  </si>
  <si>
    <t>SOLUTE RINGER LACTATE</t>
  </si>
  <si>
    <t>SPRAY DEMELANT</t>
  </si>
  <si>
    <t>NETTOYANT POUR LA PEAU 40X10 ML</t>
  </si>
  <si>
    <t>ACTUELLEMENT</t>
  </si>
  <si>
    <t>LISTE ACTUELLE</t>
  </si>
  <si>
    <t>Complément</t>
  </si>
  <si>
    <t>NEXGARD CN S  2-4 KG 6 CPRS</t>
  </si>
  <si>
    <t>ALESE DRYSOFT 60X60CM X30</t>
  </si>
  <si>
    <t>NETTOYANT</t>
  </si>
  <si>
    <t>SOLUTE</t>
  </si>
  <si>
    <t>SPRAY</t>
  </si>
  <si>
    <t>NELIO 2.5 CHAT 140 CPRS</t>
  </si>
  <si>
    <t>NEOBION 2 KG</t>
  </si>
  <si>
    <t>ALESE</t>
  </si>
  <si>
    <t>K</t>
  </si>
  <si>
    <t>METACAM</t>
  </si>
  <si>
    <t>DRYSOFT</t>
  </si>
  <si>
    <t>RESULTAT VOULU</t>
  </si>
  <si>
    <t>FOR CAT</t>
  </si>
  <si>
    <t>CHEVAL</t>
  </si>
  <si>
    <t>CN</t>
  </si>
  <si>
    <t>CT</t>
  </si>
  <si>
    <t>GA</t>
  </si>
  <si>
    <t>PET</t>
  </si>
  <si>
    <t>CHLORURE</t>
  </si>
  <si>
    <t>MIXTE</t>
  </si>
  <si>
    <t>DEMELANT</t>
  </si>
  <si>
    <t>ANTI-INFLAMMATOIRE CN</t>
  </si>
  <si>
    <t>RINGER</t>
  </si>
  <si>
    <t>CHLORURE 7,2%</t>
  </si>
  <si>
    <t>POUR LA PEAU</t>
  </si>
  <si>
    <t>STRONGHOLD CN BRUN 60 MG 3 PIP</t>
  </si>
  <si>
    <t>LISTE POSSIBLE</t>
  </si>
  <si>
    <t>SOLUTE CHLORURE 7,2% 3L</t>
  </si>
  <si>
    <t>SOLUTE RINGER</t>
  </si>
  <si>
    <t>La formule fonctionne parfaitement quand il y a un seul mot dans la colonne A de la feuille liste (NELIO, NEOBION, NEXGARD, PUREVAX).</t>
  </si>
  <si>
    <t xml:space="preserve">Par contre, je n'ai aucun résultat quand il y a plusieurs mots (ALESE DRYSOFT, METACAM CN, METACAM CHEVAL, SOLUTE CHLORURE, SPRAY DEMELANT…) </t>
  </si>
  <si>
    <t>A chaque fois ce sont les premiers mots.</t>
  </si>
  <si>
    <t>Dans la lliste possible, j'ai ajouté une colonne pour décomposer un nom.</t>
  </si>
  <si>
    <t>Prenons l'exemple du metacam : je ne sais pas trop la logique…</t>
  </si>
  <si>
    <t>Il faudrait qu'il fasse une recherche sur metacam, s'il trouve metacam, il regarde dans la 2ème colonne (complément). Si y a correspondance, il note les indications Nom famille catalogue.</t>
  </si>
  <si>
    <t>Ou il recherche d'abord dans la colonne complément. Si vide, il recherche dans la colonne nom et c'est ta formule. Si non vide (comme metacam), il recherche le mot de la colonne nom pour associer les 2.</t>
  </si>
  <si>
    <t>Mais je n'ai pas besoin du Stronghold CN (cf résultat voulu)</t>
  </si>
  <si>
    <t>Le fait de mettre une colonne nom et complément dans la liste permettrait sans doute de mieux selectionner la recherche et d'afficher le résultat voulu.</t>
  </si>
  <si>
    <t>Pour le Stronghold, dans statistiques, j'en ai plusieurs (stong CN, CT CN-CT)</t>
  </si>
  <si>
    <t>Merci beaucoup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</si>
</sst>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theme="9" tint="-0.249977111117893"/>
      <name val="Calibri"/>
      <family val="2"/>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2" borderId="0" xfId="0" applyFill="1"/>
    <xf numFmtId="0" fontId="1" fillId="0" borderId="0" xfId="0" applyFont="1"/>
  </cellXfs>
  <cellStyles count="1">
    <cellStyle name="Normal" xfId="0" builtinId="0"/>
  </cellStyles>
  <dxfs count="14">
    <dxf>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border outline="0">
        <right style="thin">
          <color indexed="64"/>
        </right>
        <top style="thin">
          <color indexed="64"/>
        </top>
        <bottom style="thin">
          <color indexed="64"/>
        </bottom>
      </border>
    </dxf>
    <dxf>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border outline="0">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86AD871-2499-47C4-8DDE-CE0DE37A08A8}" name="Tableau3" displayName="Tableau3" ref="A3:D25" totalsRowShown="0" headerRowDxfId="7" headerRowBorderDxfId="12" tableBorderDxfId="13">
  <autoFilter ref="A3:D25" xr:uid="{C9C6159B-C570-4770-B7A1-A2BE0F2863A8}"/>
  <tableColumns count="4">
    <tableColumn id="1" xr3:uid="{30F14CB9-7562-42D2-95C3-B1673FA33668}" name="Désignation" dataDxfId="11"/>
    <tableColumn id="2" xr3:uid="{50F15A53-ED5E-40E6-8DFE-FAD7BB9E2411}" name="NOM" dataDxfId="10">
      <calculatedColumnFormula>IFERROR(VLOOKUP(LEFT(A4,SEARCH(" ",A4)-1),Liste!A:B,1,0),"")</calculatedColumnFormula>
    </tableColumn>
    <tableColumn id="3" xr3:uid="{355FFFF7-3416-45A0-A8FD-28A6FA13B9E1}" name="FAMILLE" dataDxfId="9">
      <calculatedColumnFormula>IFERROR(VLOOKUP(B4,Liste!A:C,2,0),"")</calculatedColumnFormula>
    </tableColumn>
    <tableColumn id="4" xr3:uid="{DCF55BA4-8DC9-4440-B466-D356F7F4B43A}" name="CATALOGUE" dataDxfId="8">
      <calculatedColumnFormula>IFERROR(VLOOKUP(B4,Liste!A:C,3,0),"")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B2D0E32-CBD4-43DF-A8D3-51D90C661F71}" name="Tableau4" displayName="Tableau4" ref="I3:L25" totalsRowShown="0" headerRowDxfId="0" headerRowBorderDxfId="5" tableBorderDxfId="6">
  <autoFilter ref="I3:L25" xr:uid="{9FDCFC3B-74FF-440E-855E-EA476C0686A2}"/>
  <tableColumns count="4">
    <tableColumn id="1" xr3:uid="{BC7B6197-B9BF-4ACE-9FC5-8C2267BA0340}" name="Désignation" dataDxfId="4"/>
    <tableColumn id="2" xr3:uid="{A8FBC8AC-1CC3-4D7B-A072-155FE3F94DC3}" name="NOM" dataDxfId="3"/>
    <tableColumn id="3" xr3:uid="{6F7919E6-D1FE-4C39-8FA1-D59C2D54D3DB}" name="FAMILLE" dataDxfId="2"/>
    <tableColumn id="4" xr3:uid="{1E559791-328F-4725-9B57-5D28B79AFCFF}" name="CATALOGUE" dataDxfId="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AC43E4-2834-414B-AE90-001EE625E467}" name="Liste" displayName="Liste" ref="A1:C19" totalsRowShown="0">
  <autoFilter ref="A1:C19" xr:uid="{BAFE7634-E58B-4560-B439-544BB7EA0B1E}"/>
  <sortState xmlns:xlrd2="http://schemas.microsoft.com/office/spreadsheetml/2017/richdata2" ref="A2:C19">
    <sortCondition ref="A1:A19"/>
  </sortState>
  <tableColumns count="3">
    <tableColumn id="1" xr3:uid="{86199325-0BD5-4140-8CF8-060D51D54F3D}" name="NOM"/>
    <tableColumn id="2" xr3:uid="{E8966535-CE0E-423F-97AF-886FA1A21F31}" name="FAMILLE"/>
    <tableColumn id="3" xr3:uid="{42924CB7-8DEA-4D85-8257-90FF944E9C2D}" name="CATALOGUE"/>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8519214-3DB5-4CAF-9F06-EA415441E990}" name="Liste6" displayName="Liste6" ref="H1:K20" totalsRowShown="0">
  <autoFilter ref="H1:K20" xr:uid="{98F4D596-E4EA-4627-8402-AF6DE830714F}"/>
  <sortState xmlns:xlrd2="http://schemas.microsoft.com/office/spreadsheetml/2017/richdata2" ref="H2:K20">
    <sortCondition ref="H1:H20"/>
  </sortState>
  <tableColumns count="4">
    <tableColumn id="1" xr3:uid="{2625C5C0-6694-4355-BBE7-49544DF7FD8A}" name="NOM"/>
    <tableColumn id="4" xr3:uid="{DAB6C88A-2534-4E8C-B417-F66C36AE01A3}" name="Complément"/>
    <tableColumn id="2" xr3:uid="{DACB9C84-958D-41D4-816B-22819895D167}" name="FAMILLE"/>
    <tableColumn id="3" xr3:uid="{8CAE62F5-8793-42C1-AC18-435E43927AFA}" name="CATALOGUE"/>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5D5D3-8EDE-4118-B174-806D6BB858AC}">
  <dimension ref="A1:L43"/>
  <sheetViews>
    <sheetView tabSelected="1" topLeftCell="A10" workbookViewId="0">
      <selection activeCell="A44" sqref="A44"/>
    </sheetView>
  </sheetViews>
  <sheetFormatPr baseColWidth="10" defaultRowHeight="15" x14ac:dyDescent="0.25"/>
  <cols>
    <col min="1" max="1" width="39.7109375" bestFit="1" customWidth="1"/>
    <col min="2" max="2" width="13.140625" bestFit="1" customWidth="1"/>
    <col min="3" max="3" width="15.140625" bestFit="1" customWidth="1"/>
    <col min="4" max="4" width="14" customWidth="1"/>
    <col min="9" max="9" width="39.7109375" bestFit="1" customWidth="1"/>
    <col min="10" max="10" width="25" bestFit="1" customWidth="1"/>
    <col min="11" max="11" width="25.140625" bestFit="1" customWidth="1"/>
    <col min="12" max="12" width="15.140625" bestFit="1" customWidth="1"/>
  </cols>
  <sheetData>
    <row r="1" spans="1:12" x14ac:dyDescent="0.25">
      <c r="A1" s="7" t="s">
        <v>51</v>
      </c>
      <c r="I1" s="7" t="s">
        <v>65</v>
      </c>
    </row>
    <row r="3" spans="1:12" x14ac:dyDescent="0.25">
      <c r="A3" s="3" t="s">
        <v>24</v>
      </c>
      <c r="B3" s="3" t="s">
        <v>25</v>
      </c>
      <c r="C3" s="3" t="s">
        <v>26</v>
      </c>
      <c r="D3" s="4" t="s">
        <v>27</v>
      </c>
      <c r="I3" s="3" t="s">
        <v>24</v>
      </c>
      <c r="J3" s="3" t="s">
        <v>25</v>
      </c>
      <c r="K3" s="3" t="s">
        <v>26</v>
      </c>
      <c r="L3" s="4" t="s">
        <v>27</v>
      </c>
    </row>
    <row r="4" spans="1:12" x14ac:dyDescent="0.25">
      <c r="A4" t="s">
        <v>55</v>
      </c>
      <c r="B4" s="1" t="str">
        <f>IFERROR(VLOOKUP(LEFT(A4,SEARCH(" ",A4)-1),Liste!A:B,1,0),"")</f>
        <v/>
      </c>
      <c r="C4" s="1" t="str">
        <f>IFERROR(VLOOKUP(B4,Liste!A:C,2,0),"")</f>
        <v/>
      </c>
      <c r="D4" s="2" t="str">
        <f>IFERROR(VLOOKUP(B4,Liste!A:C,3,0),"")</f>
        <v/>
      </c>
      <c r="I4" t="s">
        <v>55</v>
      </c>
      <c r="J4" s="1" t="s">
        <v>61</v>
      </c>
      <c r="K4" s="1" t="s">
        <v>28</v>
      </c>
      <c r="L4" s="2" t="s">
        <v>9</v>
      </c>
    </row>
    <row r="5" spans="1:12" x14ac:dyDescent="0.25">
      <c r="A5" s="1" t="s">
        <v>1</v>
      </c>
      <c r="B5" s="1" t="str">
        <f>IFERROR(VLOOKUP(LEFT(A5,SEARCH(" ",A5)-1),Liste!A:B,1,0),"")</f>
        <v/>
      </c>
      <c r="C5" s="1" t="str">
        <f>IFERROR(VLOOKUP(B5,Liste!A:C,2,0),"")</f>
        <v/>
      </c>
      <c r="D5" s="2" t="str">
        <f>IFERROR(VLOOKUP(B5,Liste!A:C,3,0),"")</f>
        <v/>
      </c>
      <c r="I5" s="1" t="s">
        <v>1</v>
      </c>
      <c r="J5" s="1" t="s">
        <v>34</v>
      </c>
      <c r="K5" s="1" t="s">
        <v>0</v>
      </c>
      <c r="L5" s="2" t="s">
        <v>9</v>
      </c>
    </row>
    <row r="6" spans="1:12" x14ac:dyDescent="0.25">
      <c r="A6" s="1" t="s">
        <v>2</v>
      </c>
      <c r="B6" s="1" t="str">
        <f>IFERROR(VLOOKUP(LEFT(A6,SEARCH(" ",A6)-1),Liste!A:B,1,0),"")</f>
        <v/>
      </c>
      <c r="C6" s="1" t="str">
        <f>IFERROR(VLOOKUP(B6,Liste!A:C,2,0),"")</f>
        <v/>
      </c>
      <c r="D6" s="2" t="str">
        <f>IFERROR(VLOOKUP(B6,Liste!A:C,3,0),"")</f>
        <v/>
      </c>
      <c r="I6" s="1" t="s">
        <v>2</v>
      </c>
      <c r="J6" s="1" t="s">
        <v>63</v>
      </c>
      <c r="K6" s="1" t="s">
        <v>33</v>
      </c>
      <c r="L6" s="2" t="s">
        <v>30</v>
      </c>
    </row>
    <row r="7" spans="1:12" x14ac:dyDescent="0.25">
      <c r="A7" s="1" t="s">
        <v>3</v>
      </c>
      <c r="B7" s="1" t="str">
        <f>IFERROR(VLOOKUP(LEFT(A7,SEARCH(" ",A7)-1),Liste!A:B,1,0),"")</f>
        <v/>
      </c>
      <c r="C7" s="1" t="str">
        <f>IFERROR(VLOOKUP(B7,Liste!A:C,2,0),"")</f>
        <v/>
      </c>
      <c r="D7" s="2" t="str">
        <f>IFERROR(VLOOKUP(B7,Liste!A:C,3,0),"")</f>
        <v/>
      </c>
      <c r="I7" s="1" t="s">
        <v>3</v>
      </c>
      <c r="J7" s="1" t="s">
        <v>63</v>
      </c>
      <c r="K7" s="1" t="s">
        <v>75</v>
      </c>
      <c r="L7" s="2" t="s">
        <v>9</v>
      </c>
    </row>
    <row r="8" spans="1:12" x14ac:dyDescent="0.25">
      <c r="A8" s="1" t="s">
        <v>4</v>
      </c>
      <c r="B8" s="1" t="str">
        <f>IFERROR(VLOOKUP(LEFT(A8,SEARCH(" ",A8)-1),Liste!A:B,1,0),"")</f>
        <v/>
      </c>
      <c r="C8" s="1" t="str">
        <f>IFERROR(VLOOKUP(B8,Liste!A:C,2,0),"")</f>
        <v/>
      </c>
      <c r="D8" s="2" t="str">
        <f>IFERROR(VLOOKUP(B8,Liste!A:C,3,0),"")</f>
        <v/>
      </c>
      <c r="I8" s="1" t="s">
        <v>4</v>
      </c>
      <c r="J8" s="1" t="s">
        <v>63</v>
      </c>
      <c r="K8" s="1" t="s">
        <v>75</v>
      </c>
      <c r="L8" s="2" t="s">
        <v>9</v>
      </c>
    </row>
    <row r="9" spans="1:12" x14ac:dyDescent="0.25">
      <c r="A9" s="1" t="s">
        <v>5</v>
      </c>
      <c r="B9" s="1" t="str">
        <f>IFERROR(VLOOKUP(LEFT(A9,SEARCH(" ",A9)-1),Liste!A:B,1,0),"")</f>
        <v/>
      </c>
      <c r="C9" s="1" t="str">
        <f>IFERROR(VLOOKUP(B9,Liste!A:C,2,0),"")</f>
        <v/>
      </c>
      <c r="D9" s="2" t="str">
        <f>IFERROR(VLOOKUP(B9,Liste!A:C,3,0),"")</f>
        <v/>
      </c>
      <c r="I9" s="1" t="s">
        <v>5</v>
      </c>
      <c r="J9" s="1" t="s">
        <v>63</v>
      </c>
      <c r="K9" s="1" t="s">
        <v>40</v>
      </c>
      <c r="L9" s="2" t="s">
        <v>13</v>
      </c>
    </row>
    <row r="10" spans="1:12" x14ac:dyDescent="0.25">
      <c r="A10" t="s">
        <v>59</v>
      </c>
      <c r="B10" s="1" t="str">
        <f>IFERROR(VLOOKUP(LEFT(A10,SEARCH(" ",A10)-1),Liste!A:B,1,0),"")</f>
        <v>NELIO</v>
      </c>
      <c r="C10" s="1" t="str">
        <f>IFERROR(VLOOKUP(B10,Liste!A:C,2,0),"")</f>
        <v>CARDIO</v>
      </c>
      <c r="D10" s="2" t="str">
        <f>IFERROR(VLOOKUP(B10,Liste!A:C,3,0),"")</f>
        <v>CANINE</v>
      </c>
      <c r="I10" t="s">
        <v>59</v>
      </c>
      <c r="J10" s="1" t="s">
        <v>41</v>
      </c>
      <c r="K10" s="1" t="s">
        <v>8</v>
      </c>
      <c r="L10" s="2" t="s">
        <v>9</v>
      </c>
    </row>
    <row r="11" spans="1:12" x14ac:dyDescent="0.25">
      <c r="A11" s="1" t="s">
        <v>6</v>
      </c>
      <c r="B11" s="1" t="str">
        <f>IFERROR(VLOOKUP(LEFT(A11,SEARCH(" ",A11)-1),Liste!A:B,1,0),"")</f>
        <v/>
      </c>
      <c r="C11" s="1" t="str">
        <f>IFERROR(VLOOKUP(B11,Liste!A:C,2,0),"")</f>
        <v/>
      </c>
      <c r="D11" s="2" t="str">
        <f>IFERROR(VLOOKUP(B11,Liste!A:C,3,0),"")</f>
        <v/>
      </c>
      <c r="I11" s="1" t="s">
        <v>6</v>
      </c>
      <c r="J11" s="1" t="s">
        <v>41</v>
      </c>
      <c r="K11" s="1" t="s">
        <v>8</v>
      </c>
      <c r="L11" s="2" t="s">
        <v>9</v>
      </c>
    </row>
    <row r="12" spans="1:12" x14ac:dyDescent="0.25">
      <c r="A12" t="s">
        <v>60</v>
      </c>
      <c r="B12" s="1" t="str">
        <f>IFERROR(VLOOKUP(LEFT(A12,SEARCH(" ",A12)-1),Liste!A:B,1,0),"")</f>
        <v>NEOBION</v>
      </c>
      <c r="C12" s="1" t="str">
        <f>IFERROR(VLOOKUP(B12,Liste!A:C,2,0),"")</f>
        <v>BIMEDA RURALE</v>
      </c>
      <c r="D12" s="2" t="str">
        <f>IFERROR(VLOOKUP(B12,Liste!A:C,3,0),"")</f>
        <v>RURALE</v>
      </c>
      <c r="I12" t="s">
        <v>60</v>
      </c>
      <c r="J12" s="1" t="s">
        <v>11</v>
      </c>
      <c r="K12" s="1" t="s">
        <v>12</v>
      </c>
      <c r="L12" s="2" t="s">
        <v>13</v>
      </c>
    </row>
    <row r="13" spans="1:12" x14ac:dyDescent="0.25">
      <c r="A13" s="1" t="s">
        <v>10</v>
      </c>
      <c r="B13" s="1" t="str">
        <f>IFERROR(VLOOKUP(LEFT(A13,SEARCH(" ",A13)-1),Liste!A:B,1,0),"")</f>
        <v>NEOBION</v>
      </c>
      <c r="C13" s="1" t="str">
        <f>IFERROR(VLOOKUP(B13,Liste!A:C,2,0),"")</f>
        <v>BIMEDA RURALE</v>
      </c>
      <c r="D13" s="2" t="str">
        <f>IFERROR(VLOOKUP(B13,Liste!A:C,3,0),"")</f>
        <v>RURALE</v>
      </c>
      <c r="I13" s="1" t="s">
        <v>10</v>
      </c>
      <c r="J13" s="1" t="s">
        <v>11</v>
      </c>
      <c r="K13" s="1" t="s">
        <v>12</v>
      </c>
      <c r="L13" s="2" t="s">
        <v>13</v>
      </c>
    </row>
    <row r="14" spans="1:12" x14ac:dyDescent="0.25">
      <c r="A14" s="1" t="s">
        <v>50</v>
      </c>
      <c r="B14" s="1" t="str">
        <f>IFERROR(VLOOKUP(LEFT(A14,SEARCH(" ",A14)-1),Liste!A:B,1,0),"")</f>
        <v/>
      </c>
      <c r="C14" s="1" t="str">
        <f>IFERROR(VLOOKUP(B14,Liste!A:C,2,0),"")</f>
        <v/>
      </c>
      <c r="D14" s="2" t="str">
        <f>IFERROR(VLOOKUP(B14,Liste!A:C,3,0),"")</f>
        <v/>
      </c>
      <c r="I14" s="1" t="s">
        <v>50</v>
      </c>
      <c r="J14" s="1" t="s">
        <v>43</v>
      </c>
      <c r="K14" s="1" t="s">
        <v>0</v>
      </c>
      <c r="L14" s="2" t="s">
        <v>9</v>
      </c>
    </row>
    <row r="15" spans="1:12" x14ac:dyDescent="0.25">
      <c r="A15" t="s">
        <v>54</v>
      </c>
      <c r="B15" s="1" t="str">
        <f>IFERROR(VLOOKUP(LEFT(A15,SEARCH(" ",A15)-1),Liste!A:B,1,0),"")</f>
        <v>NEXGARD</v>
      </c>
      <c r="C15" s="1" t="str">
        <f>IFERROR(VLOOKUP(B15,Liste!A:C,2,0),"")</f>
        <v>APE / API CN</v>
      </c>
      <c r="D15" s="2" t="str">
        <f>IFERROR(VLOOKUP(B15,Liste!A:C,3,0),"")</f>
        <v>CANINE</v>
      </c>
      <c r="I15" t="s">
        <v>54</v>
      </c>
      <c r="J15" s="1" t="s">
        <v>44</v>
      </c>
      <c r="K15" s="1" t="s">
        <v>31</v>
      </c>
      <c r="L15" s="2" t="s">
        <v>9</v>
      </c>
    </row>
    <row r="16" spans="1:12" x14ac:dyDescent="0.25">
      <c r="A16" s="1" t="s">
        <v>14</v>
      </c>
      <c r="B16" s="1" t="str">
        <f>IFERROR(VLOOKUP(LEFT(A16,SEARCH(" ",A16)-1),Liste!A:B,1,0),"")</f>
        <v>PUREVAX</v>
      </c>
      <c r="C16" s="1" t="str">
        <f>IFERROR(VLOOKUP(B16,Liste!A:C,2,0),"")</f>
        <v>VACCINS CN</v>
      </c>
      <c r="D16" s="2" t="str">
        <f>IFERROR(VLOOKUP(B16,Liste!A:C,3,0),"")</f>
        <v>CANINE</v>
      </c>
      <c r="I16" s="1" t="s">
        <v>14</v>
      </c>
      <c r="J16" s="1" t="s">
        <v>15</v>
      </c>
      <c r="K16" s="1" t="s">
        <v>16</v>
      </c>
      <c r="L16" s="2" t="s">
        <v>9</v>
      </c>
    </row>
    <row r="17" spans="1:12" x14ac:dyDescent="0.25">
      <c r="A17" s="1" t="s">
        <v>17</v>
      </c>
      <c r="B17" s="1" t="str">
        <f>IFERROR(VLOOKUP(LEFT(A17,SEARCH(" ",A17)-1),Liste!A:B,1,0),"")</f>
        <v>PUREVAX</v>
      </c>
      <c r="C17" s="1" t="str">
        <f>IFERROR(VLOOKUP(B17,Liste!A:C,2,0),"")</f>
        <v>VACCINS CN</v>
      </c>
      <c r="D17" s="2" t="str">
        <f>IFERROR(VLOOKUP(B17,Liste!A:C,3,0),"")</f>
        <v>CANINE</v>
      </c>
      <c r="I17" s="1" t="s">
        <v>17</v>
      </c>
      <c r="J17" s="1" t="s">
        <v>15</v>
      </c>
      <c r="K17" s="1" t="s">
        <v>16</v>
      </c>
      <c r="L17" s="2" t="s">
        <v>9</v>
      </c>
    </row>
    <row r="18" spans="1:12" x14ac:dyDescent="0.25">
      <c r="A18" s="1" t="s">
        <v>18</v>
      </c>
      <c r="B18" s="1" t="str">
        <f>IFERROR(VLOOKUP(LEFT(A18,SEARCH(" ",A18)-1),Liste!A:B,1,0),"")</f>
        <v/>
      </c>
      <c r="C18" s="1" t="str">
        <f>IFERROR(VLOOKUP(B18,Liste!A:C,2,0),"")</f>
        <v/>
      </c>
      <c r="D18" s="2" t="str">
        <f>IFERROR(VLOOKUP(B18,Liste!A:C,3,0),"")</f>
        <v/>
      </c>
      <c r="I18" s="1" t="s">
        <v>18</v>
      </c>
      <c r="J18" s="1" t="s">
        <v>45</v>
      </c>
      <c r="K18" s="1" t="s">
        <v>32</v>
      </c>
      <c r="L18" s="2" t="s">
        <v>9</v>
      </c>
    </row>
    <row r="19" spans="1:12" x14ac:dyDescent="0.25">
      <c r="A19" t="s">
        <v>81</v>
      </c>
      <c r="B19" s="1" t="str">
        <f>IFERROR(VLOOKUP(LEFT(A19,SEARCH(" ",A19)-1),Liste!A:B,1,0),"")</f>
        <v/>
      </c>
      <c r="C19" s="1" t="str">
        <f>IFERROR(VLOOKUP(B19,Liste!A:C,2,0),"")</f>
        <v/>
      </c>
      <c r="D19" s="2" t="str">
        <f>IFERROR(VLOOKUP(B19,Liste!A:C,3,0),"")</f>
        <v/>
      </c>
      <c r="I19" t="s">
        <v>46</v>
      </c>
      <c r="J19" s="1" t="s">
        <v>46</v>
      </c>
      <c r="K19" s="1" t="s">
        <v>32</v>
      </c>
      <c r="L19" s="2" t="s">
        <v>13</v>
      </c>
    </row>
    <row r="20" spans="1:12" x14ac:dyDescent="0.25">
      <c r="A20" s="1" t="s">
        <v>19</v>
      </c>
      <c r="B20" s="1" t="str">
        <f>IFERROR(VLOOKUP(LEFT(A20,SEARCH(" ",A20)-1),Liste!A:B,1,0),"")</f>
        <v/>
      </c>
      <c r="C20" s="1" t="str">
        <f>IFERROR(VLOOKUP(B20,Liste!A:C,2,0),"")</f>
        <v/>
      </c>
      <c r="D20" s="2" t="str">
        <f>IFERROR(VLOOKUP(B20,Liste!A:C,3,0),"")</f>
        <v/>
      </c>
      <c r="I20" s="1" t="s">
        <v>19</v>
      </c>
      <c r="J20" s="1"/>
      <c r="K20" s="1"/>
      <c r="L20" s="2"/>
    </row>
    <row r="21" spans="1:12" x14ac:dyDescent="0.25">
      <c r="A21" s="1" t="s">
        <v>20</v>
      </c>
      <c r="B21" s="1" t="str">
        <f>IFERROR(VLOOKUP(LEFT(A21,SEARCH(" ",A21)-1),Liste!A:B,1,0),"")</f>
        <v/>
      </c>
      <c r="C21" s="1" t="str">
        <f>IFERROR(VLOOKUP(B21,Liste!A:C,2,0),"")</f>
        <v/>
      </c>
      <c r="D21" s="2" t="str">
        <f>IFERROR(VLOOKUP(B21,Liste!A:C,3,0),"")</f>
        <v/>
      </c>
      <c r="I21" s="1" t="s">
        <v>20</v>
      </c>
      <c r="J21" s="1" t="s">
        <v>47</v>
      </c>
      <c r="K21" s="1" t="s">
        <v>32</v>
      </c>
      <c r="L21" s="2" t="s">
        <v>9</v>
      </c>
    </row>
    <row r="22" spans="1:12" x14ac:dyDescent="0.25">
      <c r="A22" s="1" t="s">
        <v>21</v>
      </c>
      <c r="B22" s="1" t="str">
        <f>IFERROR(VLOOKUP(LEFT(A22,SEARCH(" ",A22)-1),Liste!A:B,1,0),"")</f>
        <v/>
      </c>
      <c r="C22" s="1" t="str">
        <f>IFERROR(VLOOKUP(B22,Liste!A:C,2,0),"")</f>
        <v/>
      </c>
      <c r="D22" s="2" t="str">
        <f>IFERROR(VLOOKUP(B22,Liste!A:C,3,0),"")</f>
        <v/>
      </c>
      <c r="I22" s="1" t="s">
        <v>21</v>
      </c>
      <c r="J22" s="1" t="s">
        <v>82</v>
      </c>
      <c r="K22" s="1" t="s">
        <v>32</v>
      </c>
      <c r="L22" s="2" t="s">
        <v>9</v>
      </c>
    </row>
    <row r="23" spans="1:12" x14ac:dyDescent="0.25">
      <c r="A23" s="1" t="s">
        <v>49</v>
      </c>
      <c r="B23" s="1"/>
      <c r="C23" s="1"/>
      <c r="D23" s="2"/>
      <c r="I23" s="1" t="s">
        <v>49</v>
      </c>
      <c r="J23" s="1" t="s">
        <v>49</v>
      </c>
      <c r="K23" s="1" t="s">
        <v>0</v>
      </c>
      <c r="L23" s="2" t="s">
        <v>9</v>
      </c>
    </row>
    <row r="24" spans="1:12" x14ac:dyDescent="0.25">
      <c r="A24" t="s">
        <v>79</v>
      </c>
      <c r="B24" s="1" t="str">
        <f>IFERROR(VLOOKUP(LEFT(A24,SEARCH(" ",A24)-1),Liste!A:B,1,0),"")</f>
        <v>STRONGHOLD</v>
      </c>
      <c r="C24" s="1" t="str">
        <f>IFERROR(VLOOKUP(B24,Liste!A:C,2,0),"")</f>
        <v>STRONGHOLD</v>
      </c>
      <c r="D24" s="2" t="str">
        <f>IFERROR(VLOOKUP(B24,Liste!A:C,3,0),"")</f>
        <v>CANINE</v>
      </c>
      <c r="I24" t="s">
        <v>79</v>
      </c>
      <c r="J24" s="1"/>
      <c r="K24" s="1"/>
      <c r="L24" s="2"/>
    </row>
    <row r="25" spans="1:12" x14ac:dyDescent="0.25">
      <c r="A25" s="5" t="s">
        <v>23</v>
      </c>
      <c r="B25" s="5" t="str">
        <f>IFERROR(VLOOKUP(LEFT(A25,SEARCH(" ",A25)-1),Liste!A:B,1,0),"")</f>
        <v>STRONGHOLD</v>
      </c>
      <c r="C25" s="5" t="str">
        <f>IFERROR(VLOOKUP(B25,Liste!A:C,2,0),"")</f>
        <v>STRONGHOLD</v>
      </c>
      <c r="D25" s="6" t="str">
        <f>IFERROR(VLOOKUP(B25,Liste!A:C,3,0),"")</f>
        <v>CANINE</v>
      </c>
      <c r="I25" s="5" t="s">
        <v>23</v>
      </c>
      <c r="J25" s="5" t="s">
        <v>22</v>
      </c>
      <c r="K25" s="5" t="s">
        <v>22</v>
      </c>
      <c r="L25" s="6" t="s">
        <v>9</v>
      </c>
    </row>
    <row r="30" spans="1:12" x14ac:dyDescent="0.25">
      <c r="A30" s="8" t="s">
        <v>83</v>
      </c>
    </row>
    <row r="31" spans="1:12" x14ac:dyDescent="0.25">
      <c r="A31" s="8" t="s">
        <v>84</v>
      </c>
    </row>
    <row r="32" spans="1:12" x14ac:dyDescent="0.25">
      <c r="A32" s="8" t="s">
        <v>85</v>
      </c>
    </row>
    <row r="33" spans="1:1" x14ac:dyDescent="0.25">
      <c r="A33" s="8"/>
    </row>
    <row r="34" spans="1:1" x14ac:dyDescent="0.25">
      <c r="A34" s="8" t="s">
        <v>86</v>
      </c>
    </row>
    <row r="35" spans="1:1" x14ac:dyDescent="0.25">
      <c r="A35" s="8" t="s">
        <v>87</v>
      </c>
    </row>
    <row r="36" spans="1:1" x14ac:dyDescent="0.25">
      <c r="A36" s="8" t="s">
        <v>88</v>
      </c>
    </row>
    <row r="37" spans="1:1" x14ac:dyDescent="0.25">
      <c r="A37" s="8" t="s">
        <v>89</v>
      </c>
    </row>
    <row r="39" spans="1:1" x14ac:dyDescent="0.25">
      <c r="A39" s="8" t="s">
        <v>92</v>
      </c>
    </row>
    <row r="40" spans="1:1" x14ac:dyDescent="0.25">
      <c r="A40" s="8" t="s">
        <v>90</v>
      </c>
    </row>
    <row r="41" spans="1:1" x14ac:dyDescent="0.25">
      <c r="A41" s="8" t="s">
        <v>91</v>
      </c>
    </row>
    <row r="43" spans="1:1" x14ac:dyDescent="0.25">
      <c r="A43" s="8" t="s">
        <v>93</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E5DDF-6756-49E4-BE56-CEB1DA9B4925}">
  <dimension ref="A1:K23"/>
  <sheetViews>
    <sheetView workbookViewId="0">
      <selection activeCell="J27" sqref="J27"/>
    </sheetView>
  </sheetViews>
  <sheetFormatPr baseColWidth="10" defaultRowHeight="15" x14ac:dyDescent="0.25"/>
  <cols>
    <col min="1" max="1" width="26.7109375" bestFit="1" customWidth="1"/>
    <col min="2" max="2" width="25.28515625" bestFit="1" customWidth="1"/>
    <col min="3" max="3" width="14.7109375" bestFit="1" customWidth="1"/>
    <col min="8" max="8" width="25" bestFit="1" customWidth="1"/>
    <col min="9" max="9" width="25" customWidth="1"/>
    <col min="10" max="10" width="25.28515625" bestFit="1" customWidth="1"/>
  </cols>
  <sheetData>
    <row r="1" spans="1:11" x14ac:dyDescent="0.25">
      <c r="A1" t="s">
        <v>25</v>
      </c>
      <c r="B1" t="s">
        <v>26</v>
      </c>
      <c r="C1" t="s">
        <v>27</v>
      </c>
      <c r="H1" t="s">
        <v>25</v>
      </c>
      <c r="I1" t="s">
        <v>53</v>
      </c>
      <c r="J1" t="s">
        <v>26</v>
      </c>
      <c r="K1" t="s">
        <v>27</v>
      </c>
    </row>
    <row r="2" spans="1:11" x14ac:dyDescent="0.25">
      <c r="A2" t="s">
        <v>29</v>
      </c>
      <c r="B2" t="s">
        <v>28</v>
      </c>
      <c r="C2" t="s">
        <v>9</v>
      </c>
      <c r="H2" t="s">
        <v>61</v>
      </c>
      <c r="I2" t="s">
        <v>64</v>
      </c>
      <c r="J2" t="s">
        <v>28</v>
      </c>
      <c r="K2" t="s">
        <v>9</v>
      </c>
    </row>
    <row r="3" spans="1:11" x14ac:dyDescent="0.25">
      <c r="A3" t="s">
        <v>34</v>
      </c>
      <c r="B3" t="s">
        <v>0</v>
      </c>
      <c r="C3" t="s">
        <v>9</v>
      </c>
      <c r="H3" t="s">
        <v>62</v>
      </c>
      <c r="I3" t="s">
        <v>66</v>
      </c>
      <c r="J3" t="s">
        <v>0</v>
      </c>
      <c r="K3" t="s">
        <v>9</v>
      </c>
    </row>
    <row r="4" spans="1:11" x14ac:dyDescent="0.25">
      <c r="A4" t="s">
        <v>35</v>
      </c>
      <c r="B4" t="s">
        <v>33</v>
      </c>
      <c r="C4" t="s">
        <v>30</v>
      </c>
      <c r="H4" t="s">
        <v>63</v>
      </c>
      <c r="I4" t="s">
        <v>67</v>
      </c>
      <c r="J4" t="s">
        <v>33</v>
      </c>
      <c r="K4" t="s">
        <v>30</v>
      </c>
    </row>
    <row r="5" spans="1:11" x14ac:dyDescent="0.25">
      <c r="A5" t="s">
        <v>36</v>
      </c>
      <c r="B5" t="s">
        <v>37</v>
      </c>
      <c r="C5" t="s">
        <v>9</v>
      </c>
      <c r="H5" t="s">
        <v>63</v>
      </c>
      <c r="I5" t="s">
        <v>68</v>
      </c>
      <c r="J5" t="s">
        <v>37</v>
      </c>
      <c r="K5" t="s">
        <v>9</v>
      </c>
    </row>
    <row r="6" spans="1:11" x14ac:dyDescent="0.25">
      <c r="A6" t="s">
        <v>38</v>
      </c>
      <c r="B6" t="s">
        <v>37</v>
      </c>
      <c r="C6" t="s">
        <v>9</v>
      </c>
      <c r="H6" t="s">
        <v>63</v>
      </c>
      <c r="I6" t="s">
        <v>69</v>
      </c>
      <c r="J6" t="s">
        <v>37</v>
      </c>
      <c r="K6" t="s">
        <v>9</v>
      </c>
    </row>
    <row r="7" spans="1:11" x14ac:dyDescent="0.25">
      <c r="A7" t="s">
        <v>39</v>
      </c>
      <c r="B7" t="s">
        <v>40</v>
      </c>
      <c r="C7" t="s">
        <v>13</v>
      </c>
      <c r="H7" t="s">
        <v>63</v>
      </c>
      <c r="I7" t="s">
        <v>70</v>
      </c>
      <c r="J7" t="s">
        <v>40</v>
      </c>
      <c r="K7" t="s">
        <v>13</v>
      </c>
    </row>
    <row r="8" spans="1:11" x14ac:dyDescent="0.25">
      <c r="A8" t="s">
        <v>41</v>
      </c>
      <c r="B8" t="s">
        <v>8</v>
      </c>
      <c r="C8" t="s">
        <v>9</v>
      </c>
      <c r="H8" t="s">
        <v>41</v>
      </c>
      <c r="J8" t="s">
        <v>8</v>
      </c>
      <c r="K8" t="s">
        <v>9</v>
      </c>
    </row>
    <row r="9" spans="1:11" x14ac:dyDescent="0.25">
      <c r="A9" t="s">
        <v>11</v>
      </c>
      <c r="B9" t="s">
        <v>12</v>
      </c>
      <c r="C9" t="s">
        <v>13</v>
      </c>
      <c r="H9" t="s">
        <v>7</v>
      </c>
      <c r="J9" t="s">
        <v>8</v>
      </c>
      <c r="K9" t="s">
        <v>9</v>
      </c>
    </row>
    <row r="10" spans="1:11" x14ac:dyDescent="0.25">
      <c r="A10" t="s">
        <v>42</v>
      </c>
      <c r="B10" t="s">
        <v>42</v>
      </c>
      <c r="C10" t="s">
        <v>9</v>
      </c>
      <c r="H10" t="s">
        <v>11</v>
      </c>
      <c r="J10" t="s">
        <v>12</v>
      </c>
      <c r="K10" t="s">
        <v>13</v>
      </c>
    </row>
    <row r="11" spans="1:11" x14ac:dyDescent="0.25">
      <c r="A11" t="s">
        <v>43</v>
      </c>
      <c r="B11" t="s">
        <v>0</v>
      </c>
      <c r="C11" t="s">
        <v>9</v>
      </c>
      <c r="H11" t="s">
        <v>11</v>
      </c>
      <c r="I11" t="s">
        <v>71</v>
      </c>
      <c r="J11" t="s">
        <v>42</v>
      </c>
      <c r="K11" t="s">
        <v>9</v>
      </c>
    </row>
    <row r="12" spans="1:11" x14ac:dyDescent="0.25">
      <c r="A12" t="s">
        <v>44</v>
      </c>
      <c r="B12" t="s">
        <v>31</v>
      </c>
      <c r="C12" t="s">
        <v>9</v>
      </c>
      <c r="H12" t="s">
        <v>56</v>
      </c>
      <c r="I12" t="s">
        <v>78</v>
      </c>
      <c r="J12" t="s">
        <v>0</v>
      </c>
      <c r="K12" t="s">
        <v>9</v>
      </c>
    </row>
    <row r="13" spans="1:11" x14ac:dyDescent="0.25">
      <c r="A13" t="s">
        <v>15</v>
      </c>
      <c r="B13" t="s">
        <v>16</v>
      </c>
      <c r="C13" t="s">
        <v>9</v>
      </c>
      <c r="H13" t="s">
        <v>44</v>
      </c>
      <c r="J13" t="s">
        <v>31</v>
      </c>
      <c r="K13" t="s">
        <v>9</v>
      </c>
    </row>
    <row r="14" spans="1:11" x14ac:dyDescent="0.25">
      <c r="A14" t="s">
        <v>45</v>
      </c>
      <c r="B14" t="s">
        <v>32</v>
      </c>
      <c r="C14" t="s">
        <v>9</v>
      </c>
      <c r="H14" t="s">
        <v>15</v>
      </c>
      <c r="J14" t="s">
        <v>16</v>
      </c>
      <c r="K14" t="s">
        <v>9</v>
      </c>
    </row>
    <row r="15" spans="1:11" x14ac:dyDescent="0.25">
      <c r="A15" t="s">
        <v>46</v>
      </c>
      <c r="B15" t="s">
        <v>32</v>
      </c>
      <c r="C15" t="s">
        <v>13</v>
      </c>
      <c r="H15" t="s">
        <v>57</v>
      </c>
      <c r="I15" t="s">
        <v>72</v>
      </c>
      <c r="J15" t="s">
        <v>32</v>
      </c>
      <c r="K15" t="s">
        <v>9</v>
      </c>
    </row>
    <row r="16" spans="1:11" x14ac:dyDescent="0.25">
      <c r="A16" t="s">
        <v>47</v>
      </c>
      <c r="B16" t="s">
        <v>32</v>
      </c>
      <c r="C16" t="s">
        <v>9</v>
      </c>
      <c r="H16" t="s">
        <v>57</v>
      </c>
      <c r="I16" t="s">
        <v>77</v>
      </c>
      <c r="J16" t="s">
        <v>32</v>
      </c>
      <c r="K16" t="s">
        <v>13</v>
      </c>
    </row>
    <row r="17" spans="1:11" x14ac:dyDescent="0.25">
      <c r="A17" t="s">
        <v>48</v>
      </c>
      <c r="B17" t="s">
        <v>32</v>
      </c>
      <c r="C17" t="s">
        <v>9</v>
      </c>
      <c r="H17" t="s">
        <v>57</v>
      </c>
      <c r="I17" t="s">
        <v>73</v>
      </c>
      <c r="J17" t="s">
        <v>32</v>
      </c>
      <c r="K17" t="s">
        <v>9</v>
      </c>
    </row>
    <row r="18" spans="1:11" x14ac:dyDescent="0.25">
      <c r="A18" t="s">
        <v>49</v>
      </c>
      <c r="B18" t="s">
        <v>0</v>
      </c>
      <c r="C18" t="s">
        <v>9</v>
      </c>
      <c r="H18" t="s">
        <v>57</v>
      </c>
      <c r="I18" t="s">
        <v>76</v>
      </c>
      <c r="J18" t="s">
        <v>32</v>
      </c>
      <c r="K18" t="s">
        <v>9</v>
      </c>
    </row>
    <row r="19" spans="1:11" x14ac:dyDescent="0.25">
      <c r="A19" t="s">
        <v>22</v>
      </c>
      <c r="B19" t="s">
        <v>22</v>
      </c>
      <c r="C19" t="s">
        <v>9</v>
      </c>
      <c r="H19" t="s">
        <v>58</v>
      </c>
      <c r="I19" t="s">
        <v>74</v>
      </c>
      <c r="J19" t="s">
        <v>0</v>
      </c>
      <c r="K19" t="s">
        <v>9</v>
      </c>
    </row>
    <row r="20" spans="1:11" x14ac:dyDescent="0.25">
      <c r="H20" t="s">
        <v>22</v>
      </c>
      <c r="I20" t="s">
        <v>69</v>
      </c>
      <c r="J20" t="s">
        <v>22</v>
      </c>
      <c r="K20" t="s">
        <v>9</v>
      </c>
    </row>
    <row r="22" spans="1:11" x14ac:dyDescent="0.25">
      <c r="A22" s="7" t="s">
        <v>52</v>
      </c>
    </row>
    <row r="23" spans="1:11" x14ac:dyDescent="0.25">
      <c r="H23" s="7" t="s">
        <v>80</v>
      </c>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Statistiques Alpha</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gerbaud</dc:creator>
  <cp:lastModifiedBy>sylvain gerbaud</cp:lastModifiedBy>
  <dcterms:created xsi:type="dcterms:W3CDTF">2020-08-07T09:47:55Z</dcterms:created>
  <dcterms:modified xsi:type="dcterms:W3CDTF">2020-08-07T12:41:06Z</dcterms:modified>
</cp:coreProperties>
</file>