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.pagnon\Desktop\"/>
    </mc:Choice>
  </mc:AlternateContent>
  <xr:revisionPtr revIDLastSave="0" documentId="13_ncr:1_{9D009723-04D2-4BF1-B55C-98A0ECE80521}" xr6:coauthVersionLast="36" xr6:coauthVersionMax="36" xr10:uidLastSave="{00000000-0000-0000-0000-000000000000}"/>
  <bookViews>
    <workbookView xWindow="0" yWindow="0" windowWidth="23040" windowHeight="9060" xr2:uid="{D714F3E9-AF70-469E-B86F-01878DD9CB9B}"/>
  </bookViews>
  <sheets>
    <sheet name="Récap" sheetId="1" r:id="rId1"/>
    <sheet name="Suivi des perceuses" sheetId="2" r:id="rId2"/>
    <sheet name="Suivi des visseuses" sheetId="3" r:id="rId3"/>
    <sheet name="MATRICE" sheetId="6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 a="1"/>
  <c r="F10" i="1" s="1"/>
  <c r="C10" i="1" a="1"/>
  <c r="C10" i="1" s="1"/>
  <c r="F9" i="1" a="1"/>
  <c r="F9" i="1" s="1"/>
  <c r="C9" i="1" a="1"/>
  <c r="C9" i="1" s="1"/>
  <c r="C8" i="1" a="1"/>
  <c r="C8" i="1" s="1"/>
  <c r="F8" i="1" a="1"/>
  <c r="F8" i="1" s="1"/>
  <c r="D8" i="1" l="1" a="1"/>
  <c r="D8" i="1" s="1"/>
  <c r="D4" i="1" l="1"/>
  <c r="C4" i="1"/>
  <c r="D9" i="1" a="1"/>
  <c r="D9" i="1" s="1"/>
  <c r="E9" i="1" s="1"/>
  <c r="D10" i="1" a="1"/>
  <c r="D10" i="1" s="1"/>
  <c r="E10" i="1" s="1"/>
  <c r="E8" i="1"/>
</calcChain>
</file>

<file path=xl/sharedStrings.xml><?xml version="1.0" encoding="utf-8"?>
<sst xmlns="http://schemas.openxmlformats.org/spreadsheetml/2006/main" count="88" uniqueCount="34">
  <si>
    <t>Collaborateur</t>
  </si>
  <si>
    <t>Agence</t>
  </si>
  <si>
    <t>Fin de mission</t>
  </si>
  <si>
    <t>Désignation</t>
  </si>
  <si>
    <t>Identification</t>
  </si>
  <si>
    <t>Echeance</t>
  </si>
  <si>
    <t>Perceuse</t>
  </si>
  <si>
    <t>Visseuse</t>
  </si>
  <si>
    <t>Constructeur</t>
  </si>
  <si>
    <t>N° série</t>
  </si>
  <si>
    <t>Affectation</t>
  </si>
  <si>
    <t>PERC-001</t>
  </si>
  <si>
    <t>PERC-002</t>
  </si>
  <si>
    <t>PERC-003</t>
  </si>
  <si>
    <t>A</t>
  </si>
  <si>
    <t>B</t>
  </si>
  <si>
    <t>Michel</t>
  </si>
  <si>
    <t>Yves</t>
  </si>
  <si>
    <t>Thierry</t>
  </si>
  <si>
    <t>VISS-001</t>
  </si>
  <si>
    <t>VISS-002</t>
  </si>
  <si>
    <t>VISS-003</t>
  </si>
  <si>
    <t>C</t>
  </si>
  <si>
    <t>Chargeur</t>
  </si>
  <si>
    <t>CVISS-001</t>
  </si>
  <si>
    <t>CVISS-002</t>
  </si>
  <si>
    <t>CVISS-003</t>
  </si>
  <si>
    <t>VBA</t>
  </si>
  <si>
    <t>A jour</t>
  </si>
  <si>
    <t>Commentaire</t>
  </si>
  <si>
    <t>Ancien Hugues</t>
  </si>
  <si>
    <t>Ne tient pas la charge</t>
  </si>
  <si>
    <t>Nouveaux forets commandés le 5/07</t>
  </si>
  <si>
    <t>FORMULES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</si>
</sst>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5B881-6665-40C9-ACC9-17A5B993C4AF}">
  <sheetPr codeName="Feuil1"/>
  <dimension ref="A1:F21"/>
  <sheetViews>
    <sheetView tabSelected="1" workbookViewId="0">
      <selection activeCell="F4" sqref="F4"/>
    </sheetView>
  </sheetViews>
  <sheetFormatPr baseColWidth="10" defaultRowHeight="14.4" x14ac:dyDescent="0.3"/>
  <cols>
    <col min="1" max="1" width="19.6640625" style="2" customWidth="1"/>
    <col min="2" max="2" width="12.77734375" style="2" bestFit="1" customWidth="1"/>
    <col min="3" max="3" width="12.6640625" style="2" bestFit="1" customWidth="1"/>
    <col min="4" max="4" width="13.33203125" style="2" bestFit="1" customWidth="1"/>
    <col min="5" max="5" width="11.5546875" style="2"/>
    <col min="6" max="6" width="40.77734375" style="2" customWidth="1"/>
    <col min="7" max="16384" width="11.5546875" style="2"/>
  </cols>
  <sheetData>
    <row r="1" spans="1:6" s="7" customFormat="1" x14ac:dyDescent="0.3">
      <c r="A1" s="7" t="s">
        <v>33</v>
      </c>
    </row>
    <row r="3" spans="1:6" x14ac:dyDescent="0.3">
      <c r="B3" s="1" t="s">
        <v>0</v>
      </c>
      <c r="C3" s="1" t="s">
        <v>1</v>
      </c>
      <c r="D3" s="1" t="s">
        <v>2</v>
      </c>
    </row>
    <row r="4" spans="1:6" x14ac:dyDescent="0.3">
      <c r="B4" s="8" t="s">
        <v>16</v>
      </c>
      <c r="C4" s="1" t="str">
        <f>INDEX(MATRICE!C:C,MATCH($B$4,MATRICE!B:B,0))</f>
        <v>A</v>
      </c>
      <c r="D4" s="4">
        <f>INDEX(MATRICE!D:D,MATCH($B$4,MATRICE!B:B,0))</f>
        <v>44196</v>
      </c>
    </row>
    <row r="7" spans="1:6" x14ac:dyDescent="0.3">
      <c r="B7" s="1" t="s">
        <v>3</v>
      </c>
      <c r="C7" s="1" t="s">
        <v>4</v>
      </c>
      <c r="D7" s="1" t="s">
        <v>5</v>
      </c>
      <c r="E7" s="1" t="s">
        <v>28</v>
      </c>
      <c r="F7" s="1" t="s">
        <v>29</v>
      </c>
    </row>
    <row r="8" spans="1:6" x14ac:dyDescent="0.3">
      <c r="B8" s="1" t="s">
        <v>6</v>
      </c>
      <c r="C8" s="1" t="str">
        <f t="array" ref="C8">INDEX('Suivi des perceuses'!B:B,MATCH($B$4&amp;$B$8,'Suivi des perceuses'!F:F&amp;'Suivi des perceuses'!A:A,0))</f>
        <v>PERC-001</v>
      </c>
      <c r="D8" s="4">
        <f t="array" ref="D8">INDEX('Suivi des perceuses'!E:E,MATCH($B$4&amp;$B$8,'Suivi des perceuses'!F:F&amp;'Suivi des perceuses'!A:A,0))</f>
        <v>44021</v>
      </c>
      <c r="E8" s="1">
        <f ca="1">IF($D8&lt;TODAY(),0,2)</f>
        <v>0</v>
      </c>
      <c r="F8" s="1" t="str">
        <f t="array" ref="F8">INDEX('Suivi des perceuses'!G:G,MATCH($B$4&amp;$B$8,'Suivi des perceuses'!F:F&amp;'Suivi des perceuses'!A:A,0))</f>
        <v>Nouveaux forets commandés le 5/07</v>
      </c>
    </row>
    <row r="9" spans="1:6" x14ac:dyDescent="0.3">
      <c r="B9" s="1" t="s">
        <v>7</v>
      </c>
      <c r="C9" s="1" t="str">
        <f t="array" ref="C9">INDEX('Suivi des visseuses'!B:B,MATCH($B$4&amp;$B$9,'Suivi des visseuses'!F:F&amp;'Suivi des visseuses'!A:A,0))</f>
        <v>VISS-003</v>
      </c>
      <c r="D9" s="4">
        <f t="array" ref="D9">INDEX('Suivi des visseuses'!E:E,MATCH($B$4&amp;$B$9,'Suivi des visseuses'!F:F&amp;'Suivi des visseuses'!A:A,0))</f>
        <v>44198</v>
      </c>
      <c r="E9" s="1">
        <f t="shared" ref="E9:E10" ca="1" si="0">IF($D9&lt;TODAY(),0,2)</f>
        <v>2</v>
      </c>
      <c r="F9" s="1">
        <f t="array" ref="F9">INDEX('Suivi des visseuses'!G:G,MATCH($B$4&amp;$B$9,'Suivi des visseuses'!F:F&amp;'Suivi des visseuses'!A:A,0))</f>
        <v>0</v>
      </c>
    </row>
    <row r="10" spans="1:6" x14ac:dyDescent="0.3">
      <c r="B10" s="1" t="s">
        <v>23</v>
      </c>
      <c r="C10" s="1" t="str">
        <f t="array" ref="C10">INDEX('Suivi des visseuses'!B:B,MATCH($B$4&amp;$B$10,'Suivi des visseuses'!F:F&amp;'Suivi des visseuses'!A:A,0))</f>
        <v>CVISS-003</v>
      </c>
      <c r="D10" s="4">
        <f t="array" ref="D10">INDEX('Suivi des visseuses'!E:E,MATCH($B$4&amp;$B$10,'Suivi des visseuses'!F:F&amp;'Suivi des visseuses'!A:A,0))</f>
        <v>44198</v>
      </c>
      <c r="E10" s="1">
        <f t="shared" ca="1" si="0"/>
        <v>2</v>
      </c>
      <c r="F10" s="1">
        <f t="array" ref="F10">INDEX('Suivi des visseuses'!G:G,MATCH($B$4&amp;$B$10,'Suivi des visseuses'!F:F&amp;'Suivi des visseuses'!A:A,0))</f>
        <v>0</v>
      </c>
    </row>
    <row r="12" spans="1:6" s="5" customFormat="1" x14ac:dyDescent="0.3">
      <c r="A12" s="5" t="s">
        <v>27</v>
      </c>
    </row>
    <row r="14" spans="1:6" x14ac:dyDescent="0.3">
      <c r="B14" s="1" t="s">
        <v>0</v>
      </c>
      <c r="C14" s="1" t="s">
        <v>1</v>
      </c>
      <c r="D14" s="1" t="s">
        <v>2</v>
      </c>
    </row>
    <row r="15" spans="1:6" x14ac:dyDescent="0.3">
      <c r="B15" s="8" t="s">
        <v>16</v>
      </c>
      <c r="C15" s="6"/>
      <c r="D15" s="6"/>
    </row>
    <row r="18" spans="2:6" x14ac:dyDescent="0.3">
      <c r="B18" s="1" t="s">
        <v>3</v>
      </c>
      <c r="C18" s="1" t="s">
        <v>4</v>
      </c>
      <c r="D18" s="1" t="s">
        <v>5</v>
      </c>
      <c r="E18" s="1" t="s">
        <v>28</v>
      </c>
      <c r="F18" s="1" t="s">
        <v>29</v>
      </c>
    </row>
    <row r="19" spans="2:6" x14ac:dyDescent="0.3">
      <c r="B19" s="1" t="s">
        <v>6</v>
      </c>
      <c r="C19" s="6"/>
      <c r="D19" s="6"/>
      <c r="E19" s="6"/>
      <c r="F19" s="6"/>
    </row>
    <row r="20" spans="2:6" x14ac:dyDescent="0.3">
      <c r="B20" s="1" t="s">
        <v>7</v>
      </c>
      <c r="C20" s="6"/>
      <c r="D20" s="6"/>
      <c r="E20" s="6"/>
      <c r="F20" s="6"/>
    </row>
    <row r="21" spans="2:6" x14ac:dyDescent="0.3">
      <c r="B21" s="1" t="s">
        <v>23</v>
      </c>
      <c r="C21" s="6"/>
      <c r="D21" s="6"/>
      <c r="E21" s="6"/>
      <c r="F21" s="6"/>
    </row>
  </sheetData>
  <conditionalFormatting sqref="E8:E10">
    <cfRule type="iconSet" priority="2">
      <iconSet showValue="0">
        <cfvo type="percent" val="0"/>
        <cfvo type="num" val="1"/>
        <cfvo type="num" val="2"/>
      </iconSet>
    </cfRule>
  </conditionalFormatting>
  <conditionalFormatting sqref="E19:E21">
    <cfRule type="iconSet" priority="1">
      <iconSet showValue="0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4 B15" xr:uid="{80D6C3DA-CB97-4DB7-ACF4-85CFAA62D572}">
      <formula1>"Michel, Thierry, Yves"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B9EA8-2FC4-4774-B958-399BD69C029C}">
  <sheetPr codeName="Feuil2"/>
  <dimension ref="A2:G5"/>
  <sheetViews>
    <sheetView workbookViewId="0">
      <selection activeCell="G15" sqref="G15"/>
    </sheetView>
  </sheetViews>
  <sheetFormatPr baseColWidth="10" defaultRowHeight="14.4" x14ac:dyDescent="0.3"/>
  <cols>
    <col min="2" max="2" width="12.6640625" bestFit="1" customWidth="1"/>
    <col min="3" max="3" width="12.109375" bestFit="1" customWidth="1"/>
    <col min="4" max="4" width="7.77734375" bestFit="1" customWidth="1"/>
    <col min="5" max="5" width="10.5546875" bestFit="1" customWidth="1"/>
    <col min="6" max="6" width="10.6640625" bestFit="1" customWidth="1"/>
  </cols>
  <sheetData>
    <row r="2" spans="1:7" x14ac:dyDescent="0.3">
      <c r="A2" t="s">
        <v>3</v>
      </c>
      <c r="B2" t="s">
        <v>4</v>
      </c>
      <c r="C2" t="s">
        <v>8</v>
      </c>
      <c r="D2" t="s">
        <v>9</v>
      </c>
      <c r="E2" t="s">
        <v>5</v>
      </c>
      <c r="F2" t="s">
        <v>10</v>
      </c>
      <c r="G2" t="s">
        <v>29</v>
      </c>
    </row>
    <row r="3" spans="1:7" x14ac:dyDescent="0.3">
      <c r="A3" t="s">
        <v>6</v>
      </c>
      <c r="B3" t="s">
        <v>11</v>
      </c>
      <c r="C3" t="s">
        <v>14</v>
      </c>
      <c r="D3">
        <v>1000</v>
      </c>
      <c r="E3" s="3">
        <v>44021</v>
      </c>
      <c r="F3" t="s">
        <v>16</v>
      </c>
      <c r="G3" t="s">
        <v>32</v>
      </c>
    </row>
    <row r="4" spans="1:7" x14ac:dyDescent="0.3">
      <c r="A4" t="s">
        <v>6</v>
      </c>
      <c r="B4" t="s">
        <v>12</v>
      </c>
      <c r="C4" t="s">
        <v>14</v>
      </c>
      <c r="D4">
        <v>1001</v>
      </c>
      <c r="E4" s="3">
        <v>44106</v>
      </c>
      <c r="F4" t="s">
        <v>17</v>
      </c>
    </row>
    <row r="5" spans="1:7" x14ac:dyDescent="0.3">
      <c r="A5" t="s">
        <v>6</v>
      </c>
      <c r="B5" t="s">
        <v>13</v>
      </c>
      <c r="C5" t="s">
        <v>15</v>
      </c>
      <c r="D5">
        <v>1002</v>
      </c>
      <c r="E5" s="3">
        <v>44228</v>
      </c>
      <c r="F5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B4ED5-2B58-4C8B-A58A-C744A3B10D39}">
  <sheetPr codeName="Feuil3"/>
  <dimension ref="A2:G8"/>
  <sheetViews>
    <sheetView workbookViewId="0">
      <selection activeCell="H14" sqref="H14"/>
    </sheetView>
  </sheetViews>
  <sheetFormatPr baseColWidth="10" defaultRowHeight="14.4" x14ac:dyDescent="0.3"/>
  <cols>
    <col min="2" max="2" width="12.6640625" bestFit="1" customWidth="1"/>
    <col min="3" max="3" width="12.109375" bestFit="1" customWidth="1"/>
    <col min="4" max="4" width="7.77734375" bestFit="1" customWidth="1"/>
    <col min="5" max="5" width="10.5546875" bestFit="1" customWidth="1"/>
    <col min="6" max="6" width="10.6640625" bestFit="1" customWidth="1"/>
  </cols>
  <sheetData>
    <row r="2" spans="1:7" x14ac:dyDescent="0.3">
      <c r="A2" t="s">
        <v>3</v>
      </c>
      <c r="B2" t="s">
        <v>4</v>
      </c>
      <c r="C2" t="s">
        <v>8</v>
      </c>
      <c r="D2" t="s">
        <v>9</v>
      </c>
      <c r="E2" t="s">
        <v>5</v>
      </c>
      <c r="F2" t="s">
        <v>10</v>
      </c>
      <c r="G2" t="s">
        <v>29</v>
      </c>
    </row>
    <row r="3" spans="1:7" x14ac:dyDescent="0.3">
      <c r="A3" t="s">
        <v>7</v>
      </c>
      <c r="B3" t="s">
        <v>19</v>
      </c>
      <c r="C3" t="s">
        <v>14</v>
      </c>
      <c r="D3">
        <v>1000</v>
      </c>
      <c r="E3" s="3">
        <v>44130</v>
      </c>
      <c r="F3" t="s">
        <v>18</v>
      </c>
    </row>
    <row r="4" spans="1:7" x14ac:dyDescent="0.3">
      <c r="A4" t="s">
        <v>7</v>
      </c>
      <c r="B4" t="s">
        <v>20</v>
      </c>
      <c r="C4" t="s">
        <v>15</v>
      </c>
      <c r="D4">
        <v>1001</v>
      </c>
      <c r="E4" s="3">
        <v>43958</v>
      </c>
      <c r="F4" t="s">
        <v>17</v>
      </c>
      <c r="G4" t="s">
        <v>30</v>
      </c>
    </row>
    <row r="5" spans="1:7" x14ac:dyDescent="0.3">
      <c r="A5" t="s">
        <v>7</v>
      </c>
      <c r="B5" t="s">
        <v>21</v>
      </c>
      <c r="C5" t="s">
        <v>15</v>
      </c>
      <c r="D5">
        <v>1002</v>
      </c>
      <c r="E5" s="3">
        <v>44198</v>
      </c>
      <c r="F5" t="s">
        <v>16</v>
      </c>
    </row>
    <row r="6" spans="1:7" x14ac:dyDescent="0.3">
      <c r="A6" t="s">
        <v>23</v>
      </c>
      <c r="B6" t="s">
        <v>24</v>
      </c>
      <c r="C6" t="s">
        <v>14</v>
      </c>
      <c r="D6">
        <v>2000</v>
      </c>
      <c r="E6" s="3">
        <v>43795</v>
      </c>
      <c r="F6" t="s">
        <v>18</v>
      </c>
      <c r="G6" t="s">
        <v>31</v>
      </c>
    </row>
    <row r="7" spans="1:7" x14ac:dyDescent="0.3">
      <c r="A7" t="s">
        <v>23</v>
      </c>
      <c r="B7" t="s">
        <v>25</v>
      </c>
      <c r="C7" t="s">
        <v>15</v>
      </c>
      <c r="D7">
        <v>2000</v>
      </c>
      <c r="E7" s="3">
        <v>44172</v>
      </c>
      <c r="F7" t="s">
        <v>17</v>
      </c>
    </row>
    <row r="8" spans="1:7" x14ac:dyDescent="0.3">
      <c r="A8" t="s">
        <v>23</v>
      </c>
      <c r="B8" t="s">
        <v>26</v>
      </c>
      <c r="C8" t="s">
        <v>15</v>
      </c>
      <c r="D8">
        <v>2000</v>
      </c>
      <c r="E8" s="3">
        <v>44198</v>
      </c>
      <c r="F8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5E4757-E856-441B-84AA-8403FD040321}">
  <sheetPr codeName="Feuil4"/>
  <dimension ref="B2:D5"/>
  <sheetViews>
    <sheetView workbookViewId="0">
      <selection activeCell="D6" sqref="D6"/>
    </sheetView>
  </sheetViews>
  <sheetFormatPr baseColWidth="10" defaultRowHeight="14.4" x14ac:dyDescent="0.3"/>
  <cols>
    <col min="2" max="2" width="12.77734375" bestFit="1" customWidth="1"/>
    <col min="3" max="3" width="7.33203125" bestFit="1" customWidth="1"/>
    <col min="4" max="4" width="13.33203125" bestFit="1" customWidth="1"/>
  </cols>
  <sheetData>
    <row r="2" spans="2:4" x14ac:dyDescent="0.3">
      <c r="B2" t="s">
        <v>0</v>
      </c>
      <c r="C2" t="s">
        <v>1</v>
      </c>
      <c r="D2" t="s">
        <v>2</v>
      </c>
    </row>
    <row r="3" spans="2:4" x14ac:dyDescent="0.3">
      <c r="B3" t="s">
        <v>16</v>
      </c>
      <c r="C3" t="s">
        <v>14</v>
      </c>
      <c r="D3" s="3">
        <v>44196</v>
      </c>
    </row>
    <row r="4" spans="2:4" x14ac:dyDescent="0.3">
      <c r="B4" t="s">
        <v>17</v>
      </c>
      <c r="C4" t="s">
        <v>15</v>
      </c>
      <c r="D4" s="3">
        <v>44228</v>
      </c>
    </row>
    <row r="5" spans="2:4" x14ac:dyDescent="0.3">
      <c r="B5" t="s">
        <v>18</v>
      </c>
      <c r="C5" t="s">
        <v>22</v>
      </c>
      <c r="D5" s="3">
        <v>44058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Suivi des perceuses</vt:lpstr>
      <vt:lpstr>Suivi des visseuses</vt:lpstr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PAGNON Pierre - ATLANTIC INGENIERIE</cp:lastModifiedBy>
  <dcterms:created xsi:type="dcterms:W3CDTF">2020-08-03T09:08:01Z</dcterms:created>
  <dcterms:modified xsi:type="dcterms:W3CDTF">2020-08-03T14:03:43Z</dcterms:modified>
</cp:coreProperties>
</file>