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Home\Simon\Projets\Macro\"/>
    </mc:Choice>
  </mc:AlternateContent>
  <xr:revisionPtr revIDLastSave="0" documentId="13_ncr:1_{05E91308-DC84-424F-8B42-21807B01390B}" xr6:coauthVersionLast="36" xr6:coauthVersionMax="36" xr10:uidLastSave="{00000000-0000-0000-0000-000000000000}"/>
  <bookViews>
    <workbookView xWindow="0" yWindow="0" windowWidth="28800" windowHeight="12225" xr2:uid="{E39BE049-7535-42A9-AF9C-B29F2F92DC1E}"/>
  </bookViews>
  <sheets>
    <sheet name="Création article" sheetId="1" r:id="rId1"/>
    <sheet name="Liste de Prix Générale" sheetId="2" r:id="rId2"/>
  </sheets>
  <functionGroups builtInGroupCount="19"/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2" l="1"/>
  <c r="N8" i="2"/>
  <c r="O8" i="2" s="1"/>
  <c r="J8" i="2"/>
  <c r="L8" i="2" s="1"/>
  <c r="P10" i="2"/>
  <c r="N10" i="2"/>
  <c r="J10" i="2"/>
  <c r="L10" i="2" s="1"/>
  <c r="P9" i="2"/>
  <c r="N9" i="2"/>
  <c r="J9" i="2"/>
  <c r="L9" i="2" s="1"/>
  <c r="P7" i="2"/>
  <c r="Q7" i="2" s="1"/>
  <c r="R7" i="2" s="1"/>
  <c r="S7" i="2" s="1"/>
  <c r="N7" i="2"/>
  <c r="J7" i="2"/>
  <c r="P11" i="2"/>
  <c r="N11" i="2"/>
  <c r="J11" i="2"/>
  <c r="L11" i="2" s="1"/>
  <c r="P15" i="2"/>
  <c r="N15" i="2"/>
  <c r="J15" i="2"/>
  <c r="L15" i="2" s="1"/>
  <c r="P14" i="2"/>
  <c r="N14" i="2"/>
  <c r="J14" i="2"/>
  <c r="L14" i="2" s="1"/>
  <c r="P13" i="2"/>
  <c r="Q13" i="2" s="1"/>
  <c r="R13" i="2" s="1"/>
  <c r="S13" i="2" s="1"/>
  <c r="N13" i="2"/>
  <c r="J13" i="2"/>
  <c r="L13" i="2" s="1"/>
  <c r="O10" i="2" l="1"/>
  <c r="Q10" i="2"/>
  <c r="R10" i="2" s="1"/>
  <c r="S10" i="2" s="1"/>
  <c r="O9" i="2"/>
  <c r="O13" i="2"/>
  <c r="O15" i="2"/>
  <c r="Q8" i="2"/>
  <c r="R8" i="2" s="1"/>
  <c r="S8" i="2" s="1"/>
  <c r="O7" i="2"/>
  <c r="O14" i="2"/>
  <c r="O11" i="2"/>
  <c r="Q9" i="2"/>
  <c r="R9" i="2" s="1"/>
  <c r="S9" i="2" s="1"/>
  <c r="Q11" i="2"/>
  <c r="R11" i="2" s="1"/>
  <c r="S11" i="2" s="1"/>
  <c r="Q15" i="2"/>
  <c r="R15" i="2" s="1"/>
  <c r="S15" i="2" s="1"/>
  <c r="L7" i="2"/>
  <c r="Q14" i="2"/>
  <c r="R14" i="2" s="1"/>
  <c r="S14" i="2" s="1"/>
  <c r="P12" i="2"/>
  <c r="N12" i="2"/>
  <c r="J12" i="2"/>
  <c r="L12" i="2" s="1"/>
  <c r="P6" i="2"/>
  <c r="N6" i="2"/>
  <c r="J6" i="2"/>
  <c r="L6" i="2" s="1"/>
  <c r="P5" i="2"/>
  <c r="Q5" i="2" s="1"/>
  <c r="R5" i="2" s="1"/>
  <c r="S5" i="2" s="1"/>
  <c r="N5" i="2"/>
  <c r="J5" i="2"/>
  <c r="L5" i="2" s="1"/>
  <c r="P4" i="2"/>
  <c r="N4" i="2"/>
  <c r="J4" i="2"/>
  <c r="P3" i="2"/>
  <c r="N3" i="2"/>
  <c r="J3" i="2"/>
  <c r="L3" i="2" s="1"/>
  <c r="P2" i="2"/>
  <c r="Q2" i="2" s="1"/>
  <c r="R2" i="2" s="1"/>
  <c r="S2" i="2" s="1"/>
  <c r="N2" i="2"/>
  <c r="J2" i="2"/>
  <c r="L2" i="2" s="1"/>
  <c r="O12" i="2" l="1"/>
  <c r="O3" i="2"/>
  <c r="O5" i="2"/>
  <c r="Q3" i="2"/>
  <c r="R3" i="2" s="1"/>
  <c r="S3" i="2" s="1"/>
  <c r="O2" i="2"/>
  <c r="O6" i="2"/>
  <c r="Q6" i="2"/>
  <c r="R6" i="2" s="1"/>
  <c r="S6" i="2" s="1"/>
  <c r="Q12" i="2"/>
  <c r="R12" i="2" s="1"/>
  <c r="S12" i="2" s="1"/>
  <c r="O4" i="2"/>
  <c r="Q4" i="2"/>
  <c r="R4" i="2" s="1"/>
  <c r="S4" i="2" s="1"/>
  <c r="L4" i="2"/>
</calcChain>
</file>

<file path=xl/sharedStrings.xml><?xml version="1.0" encoding="utf-8"?>
<sst xmlns="http://schemas.openxmlformats.org/spreadsheetml/2006/main" count="108" uniqueCount="64">
  <si>
    <t>Fournisseur</t>
  </si>
  <si>
    <t>Marque</t>
  </si>
  <si>
    <t>Référence article</t>
  </si>
  <si>
    <t>Désignation</t>
  </si>
  <si>
    <t>EAN</t>
  </si>
  <si>
    <t>Nb unité</t>
  </si>
  <si>
    <t>Prix d'achat HT</t>
  </si>
  <si>
    <t>Devise</t>
  </si>
  <si>
    <t>Supplément</t>
  </si>
  <si>
    <t>PV TTC</t>
  </si>
  <si>
    <t>Marge</t>
  </si>
  <si>
    <t>Remise</t>
  </si>
  <si>
    <t>PA TTC RV</t>
  </si>
  <si>
    <t>Marge après remise</t>
  </si>
  <si>
    <t>PV après remise</t>
  </si>
  <si>
    <t>TVA</t>
  </si>
  <si>
    <t>PA HT RV</t>
  </si>
  <si>
    <t>Marge RV</t>
  </si>
  <si>
    <t>€</t>
  </si>
  <si>
    <t>Pot 1.8l</t>
  </si>
  <si>
    <t>PA HT CHF</t>
  </si>
  <si>
    <t>CHF</t>
  </si>
  <si>
    <t>AAA</t>
  </si>
  <si>
    <t>BBB</t>
  </si>
  <si>
    <t>CCC</t>
  </si>
  <si>
    <t>DDD</t>
  </si>
  <si>
    <t>bcd</t>
  </si>
  <si>
    <t>A-123</t>
  </si>
  <si>
    <t>A-124</t>
  </si>
  <si>
    <t>A-125</t>
  </si>
  <si>
    <t>A-126</t>
  </si>
  <si>
    <t>B-130</t>
  </si>
  <si>
    <t>B-131</t>
  </si>
  <si>
    <t>B-132</t>
  </si>
  <si>
    <t>C-144</t>
  </si>
  <si>
    <t>C-145</t>
  </si>
  <si>
    <t>D-153</t>
  </si>
  <si>
    <t>D-154</t>
  </si>
  <si>
    <t>D-155</t>
  </si>
  <si>
    <t>D-156</t>
  </si>
  <si>
    <t>D-157</t>
  </si>
  <si>
    <t>Pot 1.4l</t>
  </si>
  <si>
    <t>Crème 1</t>
  </si>
  <si>
    <t>Crème 2</t>
  </si>
  <si>
    <t xml:space="preserve">Cuillère </t>
  </si>
  <si>
    <t>Pot 1.5l</t>
  </si>
  <si>
    <t>Pot 1.6l</t>
  </si>
  <si>
    <t>Pot 1.7l</t>
  </si>
  <si>
    <t>Couteau</t>
  </si>
  <si>
    <t>Bouteille 1</t>
  </si>
  <si>
    <t>Bouteille 2</t>
  </si>
  <si>
    <t>Bouteille 3</t>
  </si>
  <si>
    <t>Bouteille 4</t>
  </si>
  <si>
    <t>Assiette</t>
  </si>
  <si>
    <t>alpha</t>
  </si>
  <si>
    <t>bêta</t>
  </si>
  <si>
    <t>delta</t>
  </si>
  <si>
    <t>gamma</t>
  </si>
  <si>
    <t>zêta</t>
  </si>
  <si>
    <t>kappa</t>
  </si>
  <si>
    <t>A-2366</t>
  </si>
  <si>
    <t>B-8890</t>
  </si>
  <si>
    <t>Camion</t>
  </si>
  <si>
    <t>Tasse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</si>
</sst>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C_H_F_-;\-* #,##0.00\ _C_H_F_-;_-* &quot;-&quot;??\ _C_H_F_-;_-@_-"/>
    <numFmt numFmtId="164" formatCode="0.000"/>
    <numFmt numFmtId="165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1" fillId="0" borderId="0" xfId="0" applyFont="1" applyFill="1" applyAlignment="1" applyProtection="1"/>
    <xf numFmtId="1" fontId="1" fillId="0" borderId="0" xfId="0" applyNumberFormat="1" applyFont="1" applyFill="1" applyAlignment="1" applyProtection="1"/>
    <xf numFmtId="164" fontId="1" fillId="0" borderId="0" xfId="0" applyNumberFormat="1" applyFont="1" applyFill="1" applyAlignment="1" applyProtection="1">
      <alignment horizontal="center"/>
    </xf>
    <xf numFmtId="49" fontId="1" fillId="0" borderId="0" xfId="0" applyNumberFormat="1" applyFont="1" applyFill="1" applyAlignment="1" applyProtection="1">
      <alignment horizontal="center"/>
    </xf>
    <xf numFmtId="10" fontId="1" fillId="0" borderId="0" xfId="0" applyNumberFormat="1" applyFont="1" applyFill="1" applyAlignment="1" applyProtection="1">
      <alignment horizontal="right" indent="1"/>
    </xf>
    <xf numFmtId="2" fontId="1" fillId="0" borderId="0" xfId="0" applyNumberFormat="1" applyFont="1" applyFill="1" applyAlignment="1" applyProtection="1">
      <alignment horizontal="right" indent="1"/>
    </xf>
    <xf numFmtId="10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Protection="1"/>
    <xf numFmtId="1" fontId="0" fillId="0" borderId="0" xfId="0" applyNumberFormat="1" applyFill="1" applyProtection="1"/>
    <xf numFmtId="0" fontId="0" fillId="0" borderId="0" xfId="0" applyFill="1" applyAlignment="1" applyProtection="1">
      <alignment horizontal="center"/>
    </xf>
    <xf numFmtId="164" fontId="0" fillId="0" borderId="0" xfId="0" applyNumberFormat="1" applyFill="1" applyAlignment="1" applyProtection="1">
      <alignment horizontal="right" indent="1"/>
    </xf>
    <xf numFmtId="49" fontId="0" fillId="0" borderId="0" xfId="0" applyNumberFormat="1" applyFill="1" applyAlignment="1" applyProtection="1">
      <alignment horizontal="center"/>
    </xf>
    <xf numFmtId="10" fontId="0" fillId="0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0" fillId="0" borderId="0" xfId="0" applyFill="1" applyAlignment="1" applyProtection="1">
      <alignment horizontal="right" indent="1"/>
    </xf>
    <xf numFmtId="164" fontId="1" fillId="0" borderId="0" xfId="0" applyNumberFormat="1" applyFont="1" applyFill="1" applyAlignment="1" applyProtection="1">
      <alignment horizontal="right" indent="1"/>
    </xf>
    <xf numFmtId="164" fontId="1" fillId="0" borderId="0" xfId="0" applyNumberFormat="1" applyFont="1" applyFill="1" applyAlignment="1" applyProtection="1">
      <alignment horizontal="left" indent="1"/>
    </xf>
    <xf numFmtId="0" fontId="0" fillId="2" borderId="1" xfId="0" applyFill="1" applyBorder="1"/>
    <xf numFmtId="1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165" fontId="0" fillId="2" borderId="1" xfId="0" applyNumberFormat="1" applyFill="1" applyBorder="1" applyAlignment="1">
      <alignment horizontal="left"/>
    </xf>
    <xf numFmtId="1" fontId="0" fillId="2" borderId="1" xfId="0" applyNumberFormat="1" applyFill="1" applyBorder="1"/>
    <xf numFmtId="1" fontId="0" fillId="2" borderId="0" xfId="0" applyNumberFormat="1" applyFill="1"/>
    <xf numFmtId="43" fontId="0" fillId="2" borderId="1" xfId="1" applyNumberFormat="1" applyFont="1" applyFill="1" applyBorder="1"/>
    <xf numFmtId="43" fontId="0" fillId="2" borderId="0" xfId="1" applyNumberFormat="1" applyFont="1" applyFill="1"/>
    <xf numFmtId="43" fontId="0" fillId="2" borderId="1" xfId="0" applyNumberFormat="1" applyFill="1" applyBorder="1"/>
    <xf numFmtId="43" fontId="0" fillId="2" borderId="0" xfId="0" applyNumberFormat="1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164" fontId="1" fillId="3" borderId="0" xfId="0" applyNumberFormat="1" applyFont="1" applyFill="1" applyAlignment="1" applyProtection="1">
      <alignment horizontal="center"/>
      <protection locked="0"/>
    </xf>
    <xf numFmtId="164" fontId="0" fillId="3" borderId="0" xfId="0" applyNumberFormat="1" applyFill="1" applyAlignment="1" applyProtection="1">
      <alignment horizontal="right" indent="1"/>
      <protection locked="0"/>
    </xf>
    <xf numFmtId="10" fontId="1" fillId="3" borderId="0" xfId="0" applyNumberFormat="1" applyFont="1" applyFill="1" applyAlignment="1" applyProtection="1">
      <protection locked="0"/>
    </xf>
    <xf numFmtId="10" fontId="0" fillId="3" borderId="0" xfId="0" applyNumberFormat="1" applyFill="1" applyProtection="1">
      <protection locked="0"/>
    </xf>
    <xf numFmtId="0" fontId="3" fillId="2" borderId="1" xfId="0" applyFont="1" applyFill="1" applyBorder="1"/>
    <xf numFmtId="1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43" fontId="3" fillId="2" borderId="1" xfId="1" applyNumberFormat="1" applyFont="1" applyFill="1" applyBorder="1"/>
    <xf numFmtId="43" fontId="3" fillId="2" borderId="1" xfId="0" applyNumberFormat="1" applyFont="1" applyFill="1" applyBorder="1"/>
    <xf numFmtId="0" fontId="3" fillId="2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95249</xdr:rowOff>
    </xdr:from>
    <xdr:to>
      <xdr:col>1</xdr:col>
      <xdr:colOff>468450</xdr:colOff>
      <xdr:row>3</xdr:row>
      <xdr:rowOff>135749</xdr:rowOff>
    </xdr:to>
    <xdr:sp macro="[0]!Créer_LPG" textlink="">
      <xdr:nvSpPr>
        <xdr:cNvPr id="2" name="Ellipse 1">
          <a:extLst>
            <a:ext uri="{FF2B5EF4-FFF2-40B4-BE49-F238E27FC236}">
              <a16:creationId xmlns:a16="http://schemas.microsoft.com/office/drawing/2014/main" id="{DCC01EA8-3C23-45BC-B62F-0A8ADA70D6BC}"/>
            </a:ext>
          </a:extLst>
        </xdr:cNvPr>
        <xdr:cNvSpPr/>
      </xdr:nvSpPr>
      <xdr:spPr>
        <a:xfrm>
          <a:off x="247650" y="95249"/>
          <a:ext cx="1440000" cy="612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/>
            <a:t>Créer nouvel article</a:t>
          </a:r>
        </a:p>
      </xdr:txBody>
    </xdr:sp>
    <xdr:clientData/>
  </xdr:twoCellAnchor>
  <xdr:twoCellAnchor>
    <xdr:from>
      <xdr:col>1</xdr:col>
      <xdr:colOff>819149</xdr:colOff>
      <xdr:row>0</xdr:row>
      <xdr:rowOff>104774</xdr:rowOff>
    </xdr:from>
    <xdr:to>
      <xdr:col>2</xdr:col>
      <xdr:colOff>1039949</xdr:colOff>
      <xdr:row>3</xdr:row>
      <xdr:rowOff>145274</xdr:rowOff>
    </xdr:to>
    <xdr:sp macro="[0]!Effacer_LPG" textlink="">
      <xdr:nvSpPr>
        <xdr:cNvPr id="3" name="Ellipse 2">
          <a:extLst>
            <a:ext uri="{FF2B5EF4-FFF2-40B4-BE49-F238E27FC236}">
              <a16:creationId xmlns:a16="http://schemas.microsoft.com/office/drawing/2014/main" id="{C7FFDAAB-423D-4174-8CAD-66EB9B0DEB8A}"/>
            </a:ext>
          </a:extLst>
        </xdr:cNvPr>
        <xdr:cNvSpPr/>
      </xdr:nvSpPr>
      <xdr:spPr>
        <a:xfrm>
          <a:off x="2038349" y="104774"/>
          <a:ext cx="1440000" cy="612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/>
            <a:t>Effacer</a:t>
          </a:r>
          <a:endParaRPr lang="fr-CH" sz="1100" baseline="0"/>
        </a:p>
        <a:p>
          <a:pPr algn="ctr"/>
          <a:r>
            <a:rPr lang="fr-CH" sz="1100" baseline="0"/>
            <a:t>les </a:t>
          </a:r>
          <a:r>
            <a:rPr lang="fr-CH" sz="1100"/>
            <a:t>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2990-70E7-479B-9753-0AD59C0DD9D3}">
  <sheetPr codeName="Feuil1"/>
  <dimension ref="A7:I34"/>
  <sheetViews>
    <sheetView tabSelected="1" workbookViewId="0">
      <selection activeCell="A7" sqref="A7"/>
    </sheetView>
  </sheetViews>
  <sheetFormatPr baseColWidth="10" defaultColWidth="18.28515625" defaultRowHeight="15" x14ac:dyDescent="0.25"/>
  <cols>
    <col min="1" max="3" width="18.28515625" style="1"/>
    <col min="4" max="4" width="52.28515625" style="1" customWidth="1"/>
    <col min="5" max="5" width="18.28515625" style="25"/>
    <col min="6" max="6" width="9.5703125" style="31" bestFit="1" customWidth="1"/>
    <col min="7" max="7" width="16.5703125" style="27" bestFit="1" customWidth="1"/>
    <col min="8" max="8" width="18.28515625" style="29"/>
    <col min="9" max="9" width="9.85546875" style="1" customWidth="1"/>
    <col min="10" max="16384" width="18.28515625" style="1"/>
  </cols>
  <sheetData>
    <row r="7" spans="1:9" s="41" customFormat="1" ht="15.75" x14ac:dyDescent="0.25">
      <c r="A7" s="36" t="s">
        <v>0</v>
      </c>
      <c r="B7" s="36" t="s">
        <v>1</v>
      </c>
      <c r="C7" s="36" t="s">
        <v>2</v>
      </c>
      <c r="D7" s="36" t="s">
        <v>3</v>
      </c>
      <c r="E7" s="37" t="s">
        <v>4</v>
      </c>
      <c r="F7" s="38" t="s">
        <v>5</v>
      </c>
      <c r="G7" s="39" t="s">
        <v>6</v>
      </c>
      <c r="H7" s="40" t="s">
        <v>8</v>
      </c>
      <c r="I7" s="36" t="s">
        <v>7</v>
      </c>
    </row>
    <row r="8" spans="1:9" x14ac:dyDescent="0.25">
      <c r="A8" s="20" t="s">
        <v>22</v>
      </c>
      <c r="B8" s="20" t="s">
        <v>26</v>
      </c>
      <c r="C8" s="20" t="s">
        <v>60</v>
      </c>
      <c r="D8" s="20" t="s">
        <v>63</v>
      </c>
      <c r="E8" s="24">
        <v>4004764007961</v>
      </c>
      <c r="F8" s="30">
        <v>1</v>
      </c>
      <c r="G8" s="26">
        <v>2.254</v>
      </c>
      <c r="H8" s="28">
        <v>0.99</v>
      </c>
      <c r="I8" s="20" t="s">
        <v>18</v>
      </c>
    </row>
    <row r="9" spans="1:9" x14ac:dyDescent="0.25">
      <c r="A9" s="20" t="s">
        <v>23</v>
      </c>
      <c r="B9" s="20" t="s">
        <v>56</v>
      </c>
      <c r="C9" s="20" t="s">
        <v>61</v>
      </c>
      <c r="D9" s="20" t="s">
        <v>62</v>
      </c>
      <c r="E9" s="24">
        <v>3004764007968</v>
      </c>
      <c r="F9" s="30">
        <v>1</v>
      </c>
      <c r="G9" s="26">
        <v>11.8</v>
      </c>
      <c r="H9" s="28">
        <v>4.9800000000000004</v>
      </c>
      <c r="I9" s="20" t="s">
        <v>21</v>
      </c>
    </row>
    <row r="10" spans="1:9" x14ac:dyDescent="0.25">
      <c r="A10" s="20"/>
      <c r="B10" s="20"/>
      <c r="C10" s="20"/>
      <c r="D10" s="20"/>
      <c r="E10" s="24"/>
      <c r="F10" s="30"/>
      <c r="G10" s="26"/>
      <c r="H10" s="28"/>
      <c r="I10" s="20"/>
    </row>
    <row r="11" spans="1:9" x14ac:dyDescent="0.25">
      <c r="A11" s="20"/>
      <c r="B11" s="21"/>
      <c r="C11" s="20"/>
      <c r="D11" s="20"/>
      <c r="E11" s="24"/>
      <c r="F11" s="30"/>
      <c r="G11" s="26"/>
      <c r="H11" s="28"/>
      <c r="I11" s="20"/>
    </row>
    <row r="12" spans="1:9" x14ac:dyDescent="0.25">
      <c r="A12" s="20"/>
      <c r="B12" s="22"/>
      <c r="C12" s="20"/>
      <c r="D12" s="20"/>
      <c r="E12" s="24"/>
      <c r="F12" s="30"/>
      <c r="G12" s="26"/>
      <c r="H12" s="28"/>
      <c r="I12" s="20"/>
    </row>
    <row r="13" spans="1:9" x14ac:dyDescent="0.25">
      <c r="A13" s="20"/>
      <c r="B13" s="23"/>
      <c r="C13" s="20"/>
      <c r="D13" s="20"/>
      <c r="E13" s="24"/>
      <c r="F13" s="30"/>
      <c r="G13" s="26"/>
      <c r="H13" s="28"/>
      <c r="I13" s="20"/>
    </row>
    <row r="14" spans="1:9" x14ac:dyDescent="0.25">
      <c r="A14" s="20"/>
      <c r="B14" s="22"/>
      <c r="C14" s="20"/>
      <c r="D14" s="20"/>
      <c r="E14" s="24"/>
      <c r="F14" s="30"/>
      <c r="G14" s="26"/>
      <c r="H14" s="28"/>
      <c r="I14" s="20"/>
    </row>
    <row r="15" spans="1:9" x14ac:dyDescent="0.25">
      <c r="A15" s="20"/>
      <c r="B15" s="20"/>
      <c r="C15" s="20"/>
      <c r="D15" s="20"/>
      <c r="E15" s="24"/>
      <c r="F15" s="30"/>
      <c r="G15" s="26"/>
      <c r="H15" s="28"/>
      <c r="I15" s="20"/>
    </row>
    <row r="16" spans="1:9" x14ac:dyDescent="0.25">
      <c r="A16" s="20"/>
      <c r="B16" s="20"/>
      <c r="C16" s="20"/>
      <c r="D16" s="20"/>
      <c r="E16" s="24"/>
      <c r="F16" s="30"/>
      <c r="G16" s="26"/>
      <c r="H16" s="28"/>
      <c r="I16" s="20"/>
    </row>
    <row r="17" spans="1:9" x14ac:dyDescent="0.25">
      <c r="A17" s="20"/>
      <c r="B17" s="20"/>
      <c r="C17" s="20"/>
      <c r="D17" s="20"/>
      <c r="E17" s="24"/>
      <c r="F17" s="30"/>
      <c r="G17" s="26"/>
      <c r="H17" s="28"/>
      <c r="I17" s="20"/>
    </row>
    <row r="18" spans="1:9" x14ac:dyDescent="0.25">
      <c r="A18" s="20"/>
      <c r="B18" s="20"/>
      <c r="C18" s="20"/>
      <c r="D18" s="20"/>
      <c r="E18" s="24"/>
      <c r="F18" s="30"/>
      <c r="G18" s="26"/>
      <c r="H18" s="28"/>
      <c r="I18" s="20"/>
    </row>
    <row r="19" spans="1:9" x14ac:dyDescent="0.25">
      <c r="A19" s="20"/>
      <c r="B19" s="20"/>
      <c r="C19" s="20"/>
      <c r="D19" s="20"/>
      <c r="E19" s="24"/>
      <c r="F19" s="30"/>
      <c r="G19" s="26"/>
      <c r="H19" s="28"/>
      <c r="I19" s="20"/>
    </row>
    <row r="20" spans="1:9" x14ac:dyDescent="0.25">
      <c r="A20" s="20"/>
      <c r="B20" s="20"/>
      <c r="C20" s="20"/>
      <c r="D20" s="20"/>
      <c r="E20" s="24"/>
      <c r="F20" s="30"/>
      <c r="G20" s="26"/>
      <c r="H20" s="28"/>
      <c r="I20" s="20"/>
    </row>
    <row r="21" spans="1:9" x14ac:dyDescent="0.25">
      <c r="A21" s="20"/>
      <c r="B21" s="20"/>
      <c r="C21" s="20"/>
      <c r="D21" s="20"/>
      <c r="E21" s="24"/>
      <c r="F21" s="30"/>
      <c r="G21" s="26"/>
      <c r="H21" s="28"/>
      <c r="I21" s="20"/>
    </row>
    <row r="22" spans="1:9" x14ac:dyDescent="0.25">
      <c r="A22" s="20"/>
      <c r="B22" s="20"/>
      <c r="C22" s="20"/>
      <c r="D22" s="20"/>
      <c r="E22" s="24"/>
      <c r="F22" s="30"/>
      <c r="G22" s="26"/>
      <c r="H22" s="28"/>
      <c r="I22" s="20"/>
    </row>
    <row r="23" spans="1:9" x14ac:dyDescent="0.25">
      <c r="A23" s="20"/>
      <c r="B23" s="20"/>
      <c r="C23" s="20"/>
      <c r="D23" s="20"/>
      <c r="E23" s="24"/>
      <c r="F23" s="30"/>
      <c r="G23" s="26"/>
      <c r="H23" s="28"/>
      <c r="I23" s="20"/>
    </row>
    <row r="24" spans="1:9" x14ac:dyDescent="0.25">
      <c r="A24" s="20"/>
      <c r="B24" s="20"/>
      <c r="C24" s="20"/>
      <c r="D24" s="20"/>
      <c r="E24" s="24"/>
      <c r="F24" s="30"/>
      <c r="G24" s="26"/>
      <c r="H24" s="28"/>
      <c r="I24" s="20"/>
    </row>
    <row r="25" spans="1:9" x14ac:dyDescent="0.25">
      <c r="A25" s="20"/>
      <c r="B25" s="20"/>
      <c r="C25" s="20"/>
      <c r="D25" s="20"/>
      <c r="E25" s="24"/>
      <c r="F25" s="30"/>
      <c r="G25" s="26"/>
      <c r="H25" s="28"/>
      <c r="I25" s="20"/>
    </row>
    <row r="26" spans="1:9" x14ac:dyDescent="0.25">
      <c r="A26" s="20"/>
      <c r="B26" s="20"/>
      <c r="C26" s="20"/>
      <c r="D26" s="20"/>
      <c r="E26" s="24"/>
      <c r="F26" s="30"/>
      <c r="G26" s="26"/>
      <c r="H26" s="28"/>
      <c r="I26" s="20"/>
    </row>
    <row r="27" spans="1:9" x14ac:dyDescent="0.25">
      <c r="A27" s="20"/>
      <c r="B27" s="20"/>
      <c r="C27" s="20"/>
      <c r="D27" s="20"/>
      <c r="E27" s="24"/>
      <c r="F27" s="30"/>
      <c r="G27" s="26"/>
      <c r="H27" s="28"/>
      <c r="I27" s="20"/>
    </row>
    <row r="28" spans="1:9" x14ac:dyDescent="0.25">
      <c r="A28" s="20"/>
      <c r="B28" s="20"/>
      <c r="C28" s="20"/>
      <c r="D28" s="20"/>
      <c r="E28" s="24"/>
      <c r="F28" s="30"/>
      <c r="G28" s="26"/>
      <c r="H28" s="28"/>
      <c r="I28" s="20"/>
    </row>
    <row r="29" spans="1:9" x14ac:dyDescent="0.25">
      <c r="A29" s="20"/>
      <c r="B29" s="20"/>
      <c r="C29" s="20"/>
      <c r="D29" s="20"/>
      <c r="E29" s="24"/>
      <c r="F29" s="30"/>
      <c r="G29" s="26"/>
      <c r="H29" s="28"/>
      <c r="I29" s="20"/>
    </row>
    <row r="30" spans="1:9" x14ac:dyDescent="0.25">
      <c r="A30" s="20"/>
      <c r="B30" s="20"/>
      <c r="C30" s="20"/>
      <c r="D30" s="20"/>
      <c r="E30" s="24"/>
      <c r="F30" s="30"/>
      <c r="G30" s="26"/>
      <c r="H30" s="28"/>
      <c r="I30" s="20"/>
    </row>
    <row r="31" spans="1:9" x14ac:dyDescent="0.25">
      <c r="A31" s="20"/>
      <c r="B31" s="20"/>
      <c r="C31" s="20"/>
      <c r="D31" s="20"/>
      <c r="E31" s="24"/>
      <c r="F31" s="30"/>
      <c r="G31" s="26"/>
      <c r="H31" s="28"/>
      <c r="I31" s="20"/>
    </row>
    <row r="32" spans="1:9" x14ac:dyDescent="0.25">
      <c r="A32" s="20"/>
      <c r="B32" s="20"/>
      <c r="C32" s="20"/>
      <c r="D32" s="20"/>
      <c r="E32" s="24"/>
      <c r="F32" s="30"/>
      <c r="G32" s="26"/>
      <c r="H32" s="28"/>
      <c r="I32" s="20"/>
    </row>
    <row r="33" spans="1:9" x14ac:dyDescent="0.25">
      <c r="A33" s="20"/>
      <c r="B33" s="20"/>
      <c r="C33" s="20"/>
      <c r="D33" s="20"/>
      <c r="E33" s="24"/>
      <c r="F33" s="30"/>
      <c r="G33" s="26"/>
      <c r="H33" s="28"/>
      <c r="I33" s="20"/>
    </row>
    <row r="34" spans="1:9" x14ac:dyDescent="0.25">
      <c r="A34" s="20"/>
      <c r="B34" s="20"/>
      <c r="C34" s="20"/>
      <c r="D34" s="20"/>
      <c r="E34" s="24"/>
      <c r="F34" s="30"/>
      <c r="G34" s="26"/>
      <c r="H34" s="28"/>
      <c r="I34" s="20"/>
    </row>
  </sheetData>
  <dataValidations count="3">
    <dataValidation type="list" allowBlank="1" showInputMessage="1" showErrorMessage="1" sqref="I8:I36" xr:uid="{824532C2-CB22-43BA-8397-A77AC0088E78}">
      <formula1>"CHF,€,$"</formula1>
    </dataValidation>
    <dataValidation type="whole" operator="greaterThan" allowBlank="1" showInputMessage="1" showErrorMessage="1" sqref="E1:E7 E10:E1048576" xr:uid="{CCCF6509-BC90-4F85-B72C-25508D381CA4}">
      <formula1>999999999999</formula1>
    </dataValidation>
    <dataValidation type="whole" operator="greaterThan" allowBlank="1" showInputMessage="1" showErrorMessage="1" error="EAN incorrect. Doit contenir 13 chiffres" sqref="E8:E9" xr:uid="{7734E559-9F0C-432B-914E-FEFC077F89CA}">
      <formula1>999999999999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48BA3-1CE8-4D10-9183-420E98328A17}">
  <sheetPr codeName="Feuil2"/>
  <dimension ref="A1:S24"/>
  <sheetViews>
    <sheetView workbookViewId="0">
      <selection activeCell="E19" sqref="E19"/>
    </sheetView>
  </sheetViews>
  <sheetFormatPr baseColWidth="10" defaultColWidth="4.7109375" defaultRowHeight="15" x14ac:dyDescent="0.25"/>
  <cols>
    <col min="1" max="1" width="11.42578125" style="10" bestFit="1" customWidth="1"/>
    <col min="2" max="2" width="8" style="10" bestFit="1" customWidth="1"/>
    <col min="3" max="3" width="16.28515625" style="10" bestFit="1" customWidth="1"/>
    <col min="4" max="4" width="11.5703125" style="10" bestFit="1" customWidth="1"/>
    <col min="5" max="5" width="15" style="11" bestFit="1" customWidth="1"/>
    <col min="6" max="6" width="8.7109375" style="12" bestFit="1" customWidth="1"/>
    <col min="7" max="7" width="15.28515625" style="13" bestFit="1" customWidth="1"/>
    <col min="8" max="8" width="11.85546875" style="13" bestFit="1" customWidth="1"/>
    <col min="9" max="9" width="7" style="14" bestFit="1" customWidth="1"/>
    <col min="10" max="10" width="11.28515625" style="13" bestFit="1" customWidth="1"/>
    <col min="11" max="11" width="7" style="33" bestFit="1" customWidth="1"/>
    <col min="12" max="12" width="10.140625" style="15" bestFit="1" customWidth="1"/>
    <col min="13" max="13" width="7.5703125" style="35" bestFit="1" customWidth="1"/>
    <col min="14" max="14" width="11.140625" style="16" bestFit="1" customWidth="1"/>
    <col min="15" max="15" width="18.7109375" style="15" bestFit="1" customWidth="1"/>
    <col min="16" max="16" width="15.28515625" style="13" bestFit="1" customWidth="1"/>
    <col min="17" max="17" width="6.85546875" style="13" bestFit="1" customWidth="1"/>
    <col min="18" max="18" width="9" style="17" bestFit="1" customWidth="1"/>
    <col min="19" max="19" width="9.5703125" style="15" bestFit="1" customWidth="1"/>
    <col min="20" max="16384" width="4.7109375" style="10"/>
  </cols>
  <sheetData>
    <row r="1" spans="1:19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18" t="s">
        <v>6</v>
      </c>
      <c r="H1" s="4" t="s">
        <v>8</v>
      </c>
      <c r="I1" s="5" t="s">
        <v>7</v>
      </c>
      <c r="J1" s="19" t="s">
        <v>20</v>
      </c>
      <c r="K1" s="32" t="s">
        <v>9</v>
      </c>
      <c r="L1" s="6" t="s">
        <v>10</v>
      </c>
      <c r="M1" s="34" t="s">
        <v>11</v>
      </c>
      <c r="N1" s="7" t="s">
        <v>12</v>
      </c>
      <c r="O1" s="8" t="s">
        <v>13</v>
      </c>
      <c r="P1" s="4" t="s">
        <v>14</v>
      </c>
      <c r="Q1" s="4" t="s">
        <v>15</v>
      </c>
      <c r="R1" s="9" t="s">
        <v>16</v>
      </c>
      <c r="S1" s="8" t="s">
        <v>17</v>
      </c>
    </row>
    <row r="2" spans="1:19" s="2" customFormat="1" x14ac:dyDescent="0.25">
      <c r="A2" s="10" t="s">
        <v>22</v>
      </c>
      <c r="B2" s="10" t="s">
        <v>54</v>
      </c>
      <c r="C2" s="10" t="s">
        <v>27</v>
      </c>
      <c r="D2" s="10" t="s">
        <v>41</v>
      </c>
      <c r="E2" s="11">
        <v>45454545454545</v>
      </c>
      <c r="F2" s="12">
        <v>1</v>
      </c>
      <c r="G2" s="13">
        <v>5</v>
      </c>
      <c r="H2" s="13"/>
      <c r="I2" s="14" t="s">
        <v>18</v>
      </c>
      <c r="J2" s="13">
        <f>IF(I2="CHF",(G2+H2),IF(I2="€",(G2+H2)*1.2,IF(I2="$",(G2+H2)*2,"Erreur")))</f>
        <v>6</v>
      </c>
      <c r="K2" s="33"/>
      <c r="L2" s="15" t="e">
        <f>(K2-J2)/K2</f>
        <v>#DIV/0!</v>
      </c>
      <c r="M2" s="35"/>
      <c r="N2" s="16">
        <f>K2-(K2*M2)</f>
        <v>0</v>
      </c>
      <c r="O2" s="15" t="e">
        <f>(N2-J2)/N2</f>
        <v>#DIV/0!</v>
      </c>
      <c r="P2" s="13">
        <f>K2-(K2*M2)</f>
        <v>0</v>
      </c>
      <c r="Q2" s="13">
        <f>P2-100*(P2/107.7)</f>
        <v>0</v>
      </c>
      <c r="R2" s="13">
        <f>P2-Q2</f>
        <v>0</v>
      </c>
      <c r="S2" s="15" t="e">
        <f>(K2-R2)/K2</f>
        <v>#DIV/0!</v>
      </c>
    </row>
    <row r="3" spans="1:19" x14ac:dyDescent="0.25">
      <c r="A3" s="10" t="s">
        <v>22</v>
      </c>
      <c r="B3" s="10" t="s">
        <v>54</v>
      </c>
      <c r="C3" s="10" t="s">
        <v>28</v>
      </c>
      <c r="D3" s="10" t="s">
        <v>45</v>
      </c>
      <c r="E3" s="11">
        <v>45454545454545</v>
      </c>
      <c r="F3" s="12">
        <v>1</v>
      </c>
      <c r="G3" s="13">
        <v>5</v>
      </c>
      <c r="I3" s="14" t="s">
        <v>18</v>
      </c>
      <c r="J3" s="13">
        <f>IF(I3="CHF",(G3+H3),IF(I3="€",(G3+H3)*1.2,IF(I3="$",(G3+H3)*2,"Erreur")))</f>
        <v>6</v>
      </c>
      <c r="L3" s="15" t="e">
        <f>(K3-J3)/K3</f>
        <v>#DIV/0!</v>
      </c>
      <c r="N3" s="16">
        <f>K3-(K3*M3)</f>
        <v>0</v>
      </c>
      <c r="O3" s="15" t="e">
        <f>(N3-J3)/N3</f>
        <v>#DIV/0!</v>
      </c>
      <c r="P3" s="13">
        <f>K3-(K3*M3)</f>
        <v>0</v>
      </c>
      <c r="Q3" s="13">
        <f>P3-100*(P3/107.7)</f>
        <v>0</v>
      </c>
      <c r="R3" s="13">
        <f>P3-Q3</f>
        <v>0</v>
      </c>
      <c r="S3" s="15" t="e">
        <f>(K3-R3)/K3</f>
        <v>#DIV/0!</v>
      </c>
    </row>
    <row r="4" spans="1:19" x14ac:dyDescent="0.25">
      <c r="A4" s="10" t="s">
        <v>22</v>
      </c>
      <c r="B4" s="10" t="s">
        <v>55</v>
      </c>
      <c r="C4" s="10" t="s">
        <v>29</v>
      </c>
      <c r="D4" s="10" t="s">
        <v>46</v>
      </c>
      <c r="E4" s="11">
        <v>45454545454545</v>
      </c>
      <c r="F4" s="12">
        <v>1</v>
      </c>
      <c r="G4" s="13">
        <v>5</v>
      </c>
      <c r="H4" s="13">
        <v>1</v>
      </c>
      <c r="I4" s="14" t="s">
        <v>18</v>
      </c>
      <c r="J4" s="13">
        <f>IF(I4="CHF",(G4+H4),IF(I4="€",(G4+H4)*1.2,IF(I4="$",(G4+H4)*2,"Erreur")))</f>
        <v>7.1999999999999993</v>
      </c>
      <c r="L4" s="15" t="e">
        <f>(K4-J4)/K4</f>
        <v>#DIV/0!</v>
      </c>
      <c r="N4" s="16">
        <f>K4-(K4*M4)</f>
        <v>0</v>
      </c>
      <c r="O4" s="15" t="e">
        <f>(N4-J4)/N4</f>
        <v>#DIV/0!</v>
      </c>
      <c r="P4" s="13">
        <f>K4-(K4*M4)</f>
        <v>0</v>
      </c>
      <c r="Q4" s="13">
        <f>P4-100*(P4/107.7)</f>
        <v>0</v>
      </c>
      <c r="R4" s="13">
        <f>P4-Q4</f>
        <v>0</v>
      </c>
      <c r="S4" s="15" t="e">
        <f>(K4-R4)/K4</f>
        <v>#DIV/0!</v>
      </c>
    </row>
    <row r="5" spans="1:19" x14ac:dyDescent="0.25">
      <c r="A5" s="10" t="s">
        <v>22</v>
      </c>
      <c r="B5" s="10" t="s">
        <v>55</v>
      </c>
      <c r="C5" s="10" t="s">
        <v>30</v>
      </c>
      <c r="D5" s="10" t="s">
        <v>47</v>
      </c>
      <c r="E5" s="11">
        <v>45454545454545</v>
      </c>
      <c r="F5" s="12">
        <v>1</v>
      </c>
      <c r="G5" s="13">
        <v>5</v>
      </c>
      <c r="I5" s="14" t="s">
        <v>18</v>
      </c>
      <c r="J5" s="13">
        <f>IF(I5="CHF",(G5+H5),IF(I5="€",(G5+H5)*1.2,IF(I5="$",(G5+H5)*2,"Erreur")))</f>
        <v>6</v>
      </c>
      <c r="L5" s="15" t="e">
        <f>(K5-J5)/K5</f>
        <v>#DIV/0!</v>
      </c>
      <c r="N5" s="16">
        <f>K5-(K5*M5)</f>
        <v>0</v>
      </c>
      <c r="O5" s="15" t="e">
        <f>(N5-J5)/N5</f>
        <v>#DIV/0!</v>
      </c>
      <c r="P5" s="13">
        <f>K5-(K5*M5)</f>
        <v>0</v>
      </c>
      <c r="Q5" s="13">
        <f>P5-100*(P5/107.7)</f>
        <v>0</v>
      </c>
      <c r="R5" s="13">
        <f>P5-Q5</f>
        <v>0</v>
      </c>
      <c r="S5" s="15" t="e">
        <f>(K5-R5)/K5</f>
        <v>#DIV/0!</v>
      </c>
    </row>
    <row r="6" spans="1:19" x14ac:dyDescent="0.25">
      <c r="A6" s="10" t="s">
        <v>23</v>
      </c>
      <c r="B6" s="10" t="s">
        <v>56</v>
      </c>
      <c r="C6" s="10" t="s">
        <v>31</v>
      </c>
      <c r="D6" s="10" t="s">
        <v>19</v>
      </c>
      <c r="E6" s="11">
        <v>45454545454545</v>
      </c>
      <c r="F6" s="12">
        <v>1</v>
      </c>
      <c r="G6" s="13">
        <v>5</v>
      </c>
      <c r="I6" s="14" t="s">
        <v>18</v>
      </c>
      <c r="J6" s="13">
        <f>IF(I6="CHF",(G6+H6),IF(I6="€",(G6+H6)*1.2,IF(I6="$",(G6+H6)*2,"Erreur")))</f>
        <v>6</v>
      </c>
      <c r="L6" s="15" t="e">
        <f>(K6-J6)/K6</f>
        <v>#DIV/0!</v>
      </c>
      <c r="N6" s="16">
        <f>K6-(K6*M6)</f>
        <v>0</v>
      </c>
      <c r="O6" s="15" t="e">
        <f>(N6-J6)/N6</f>
        <v>#DIV/0!</v>
      </c>
      <c r="P6" s="13">
        <f>K6-(K6*M6)</f>
        <v>0</v>
      </c>
      <c r="Q6" s="13">
        <f>P6-100*(P6/107.7)</f>
        <v>0</v>
      </c>
      <c r="R6" s="13">
        <f>P6-Q6</f>
        <v>0</v>
      </c>
      <c r="S6" s="15" t="e">
        <f>(K6-R6)/K6</f>
        <v>#DIV/0!</v>
      </c>
    </row>
    <row r="7" spans="1:19" x14ac:dyDescent="0.25">
      <c r="A7" s="10" t="s">
        <v>23</v>
      </c>
      <c r="B7" s="10" t="s">
        <v>56</v>
      </c>
      <c r="C7" s="10" t="s">
        <v>32</v>
      </c>
      <c r="D7" s="10" t="s">
        <v>42</v>
      </c>
      <c r="E7" s="11">
        <v>123456789</v>
      </c>
      <c r="F7" s="12">
        <v>1</v>
      </c>
      <c r="G7" s="13">
        <v>4.7699999999999996</v>
      </c>
      <c r="H7" s="13">
        <v>1</v>
      </c>
      <c r="I7" s="14" t="s">
        <v>21</v>
      </c>
      <c r="J7" s="13">
        <f>IF(I7="CHF",(G7+H7),IF(I7="€",(G7+H7)*1.2,IF(I7="$",(G7+H7)*2,"Erreur")))</f>
        <v>5.77</v>
      </c>
      <c r="L7" s="15" t="e">
        <f>(K7-J7)/K7</f>
        <v>#DIV/0!</v>
      </c>
      <c r="N7" s="16">
        <f>K7-(K7*M7)</f>
        <v>0</v>
      </c>
      <c r="O7" s="15" t="e">
        <f>(N7-J7)/N7</f>
        <v>#DIV/0!</v>
      </c>
      <c r="P7" s="13">
        <f>K7-(K7*M7)</f>
        <v>0</v>
      </c>
      <c r="Q7" s="13">
        <f>P7-100*(P7/107.7)</f>
        <v>0</v>
      </c>
      <c r="R7" s="13">
        <f>P7-Q7</f>
        <v>0</v>
      </c>
      <c r="S7" s="15" t="e">
        <f>(K7-R7)/K7</f>
        <v>#DIV/0!</v>
      </c>
    </row>
    <row r="8" spans="1:19" x14ac:dyDescent="0.25">
      <c r="A8" s="10" t="s">
        <v>23</v>
      </c>
      <c r="B8" s="10" t="s">
        <v>56</v>
      </c>
      <c r="C8" s="10" t="s">
        <v>33</v>
      </c>
      <c r="D8" s="10" t="s">
        <v>43</v>
      </c>
      <c r="E8" s="11">
        <v>3004764007968</v>
      </c>
      <c r="F8" s="12">
        <v>1</v>
      </c>
      <c r="G8" s="13">
        <v>12.9</v>
      </c>
      <c r="H8" s="13">
        <v>5</v>
      </c>
      <c r="I8" s="14" t="s">
        <v>21</v>
      </c>
      <c r="J8" s="13">
        <f>IF(I8="CHF",(G8+H8),IF(I8="€",(G8+H8)*1.2,IF(I8="$",(G8+H8)*2,"Erreur")))</f>
        <v>17.899999999999999</v>
      </c>
      <c r="L8" s="15" t="e">
        <f>(K8-J8)/K8</f>
        <v>#DIV/0!</v>
      </c>
      <c r="N8" s="16">
        <f>K8-(K8*M8)</f>
        <v>0</v>
      </c>
      <c r="O8" s="15" t="e">
        <f>(N8-J8)/N8</f>
        <v>#DIV/0!</v>
      </c>
      <c r="P8" s="13">
        <f>K8-(K8*M8)</f>
        <v>0</v>
      </c>
      <c r="Q8" s="13">
        <f>P8-100*(P8/107.7)</f>
        <v>0</v>
      </c>
      <c r="R8" s="13">
        <f>P8-Q8</f>
        <v>0</v>
      </c>
      <c r="S8" s="15" t="e">
        <f>(K8-R8)/K8</f>
        <v>#DIV/0!</v>
      </c>
    </row>
    <row r="9" spans="1:19" x14ac:dyDescent="0.25">
      <c r="A9" s="10" t="s">
        <v>24</v>
      </c>
      <c r="B9" s="10" t="s">
        <v>57</v>
      </c>
      <c r="C9" s="10" t="s">
        <v>34</v>
      </c>
      <c r="D9" s="10" t="s">
        <v>44</v>
      </c>
      <c r="E9" s="11">
        <v>4004764007961</v>
      </c>
      <c r="F9" s="12">
        <v>1</v>
      </c>
      <c r="G9" s="13">
        <v>2.2599999999999998</v>
      </c>
      <c r="H9" s="13">
        <v>1</v>
      </c>
      <c r="I9" s="14" t="s">
        <v>18</v>
      </c>
      <c r="J9" s="13">
        <f>IF(I9="CHF",(G9+H9),IF(I9="€",(G9+H9)*1.2,IF(I9="$",(G9+H9)*2,"Erreur")))</f>
        <v>3.9119999999999995</v>
      </c>
      <c r="L9" s="15" t="e">
        <f>(K9-J9)/K9</f>
        <v>#DIV/0!</v>
      </c>
      <c r="N9" s="16">
        <f>K9-(K9*M9)</f>
        <v>0</v>
      </c>
      <c r="O9" s="15" t="e">
        <f>(N9-J9)/N9</f>
        <v>#DIV/0!</v>
      </c>
      <c r="P9" s="13">
        <f>K9-(K9*M9)</f>
        <v>0</v>
      </c>
      <c r="Q9" s="13">
        <f>P9-100*(P9/107.7)</f>
        <v>0</v>
      </c>
      <c r="R9" s="13">
        <f>P9-Q9</f>
        <v>0</v>
      </c>
      <c r="S9" s="15" t="e">
        <f>(K9-R9)/K9</f>
        <v>#DIV/0!</v>
      </c>
    </row>
    <row r="10" spans="1:19" x14ac:dyDescent="0.25">
      <c r="A10" s="10" t="s">
        <v>24</v>
      </c>
      <c r="B10" s="10" t="s">
        <v>57</v>
      </c>
      <c r="C10" s="10" t="s">
        <v>35</v>
      </c>
      <c r="D10" s="10" t="s">
        <v>48</v>
      </c>
      <c r="E10" s="11">
        <v>4004764007961</v>
      </c>
      <c r="F10" s="12">
        <v>1</v>
      </c>
      <c r="G10" s="13">
        <v>2.2599999999999998</v>
      </c>
      <c r="H10" s="13">
        <v>1</v>
      </c>
      <c r="I10" s="14" t="s">
        <v>18</v>
      </c>
      <c r="J10" s="13">
        <f>IF(I10="CHF",(G10+H10),IF(I10="€",(G10+H10)*1.2,IF(I10="$",(G10+H10)*2,"Erreur")))</f>
        <v>3.9119999999999995</v>
      </c>
      <c r="L10" s="15" t="e">
        <f>(K10-J10)/K10</f>
        <v>#DIV/0!</v>
      </c>
      <c r="N10" s="16">
        <f>K10-(K10*M10)</f>
        <v>0</v>
      </c>
      <c r="O10" s="15" t="e">
        <f>(N10-J10)/N10</f>
        <v>#DIV/0!</v>
      </c>
      <c r="P10" s="13">
        <f>K10-(K10*M10)</f>
        <v>0</v>
      </c>
      <c r="Q10" s="13">
        <f>P10-100*(P10/107.7)</f>
        <v>0</v>
      </c>
      <c r="R10" s="13">
        <f>P10-Q10</f>
        <v>0</v>
      </c>
      <c r="S10" s="15" t="e">
        <f>(K10-R10)/K10</f>
        <v>#DIV/0!</v>
      </c>
    </row>
    <row r="11" spans="1:19" x14ac:dyDescent="0.25">
      <c r="A11" s="10" t="s">
        <v>25</v>
      </c>
      <c r="B11" s="10" t="s">
        <v>59</v>
      </c>
      <c r="C11" s="10" t="s">
        <v>40</v>
      </c>
      <c r="D11" s="10" t="s">
        <v>53</v>
      </c>
      <c r="E11" s="11">
        <v>123456789</v>
      </c>
      <c r="F11" s="12">
        <v>1</v>
      </c>
      <c r="G11" s="13">
        <v>4.7699999999999996</v>
      </c>
      <c r="H11" s="13">
        <v>1</v>
      </c>
      <c r="I11" s="14" t="s">
        <v>21</v>
      </c>
      <c r="J11" s="13">
        <f>IF(I11="CHF",(G11+H11),IF(I11="€",(G11+H11)*1.2,IF(I11="$",(G11+H11)*2,"Erreur")))</f>
        <v>5.77</v>
      </c>
      <c r="L11" s="15" t="e">
        <f>(K11-J11)/K11</f>
        <v>#DIV/0!</v>
      </c>
      <c r="N11" s="16">
        <f>K11-(K11*M11)</f>
        <v>0</v>
      </c>
      <c r="O11" s="15" t="e">
        <f>(N11-J11)/N11</f>
        <v>#DIV/0!</v>
      </c>
      <c r="P11" s="13">
        <f>K11-(K11*M11)</f>
        <v>0</v>
      </c>
      <c r="Q11" s="13">
        <f>P11-100*(P11/107.7)</f>
        <v>0</v>
      </c>
      <c r="R11" s="13">
        <f>P11-Q11</f>
        <v>0</v>
      </c>
      <c r="S11" s="15" t="e">
        <f>(K11-R11)/K11</f>
        <v>#DIV/0!</v>
      </c>
    </row>
    <row r="12" spans="1:19" x14ac:dyDescent="0.25">
      <c r="A12" s="10" t="s">
        <v>25</v>
      </c>
      <c r="B12" s="10" t="s">
        <v>58</v>
      </c>
      <c r="C12" s="10" t="s">
        <v>36</v>
      </c>
      <c r="D12" s="10" t="s">
        <v>49</v>
      </c>
      <c r="E12" s="11">
        <v>45454545454545</v>
      </c>
      <c r="F12" s="12">
        <v>1</v>
      </c>
      <c r="G12" s="13">
        <v>5</v>
      </c>
      <c r="I12" s="14" t="s">
        <v>18</v>
      </c>
      <c r="J12" s="13">
        <f>IF(I12="CHF",(G12+H12),IF(I12="€",(G12+H12)*1.2,IF(I12="$",(G12+H12)*2,"Erreur")))</f>
        <v>6</v>
      </c>
      <c r="L12" s="15" t="e">
        <f>(K12-J12)/K12</f>
        <v>#DIV/0!</v>
      </c>
      <c r="N12" s="16">
        <f>K12-(K12*M12)</f>
        <v>0</v>
      </c>
      <c r="O12" s="15" t="e">
        <f>(N12-J12)/N12</f>
        <v>#DIV/0!</v>
      </c>
      <c r="P12" s="13">
        <f>K12-(K12*M12)</f>
        <v>0</v>
      </c>
      <c r="Q12" s="13">
        <f>P12-100*(P12/107.7)</f>
        <v>0</v>
      </c>
      <c r="R12" s="13">
        <f>P12-Q12</f>
        <v>0</v>
      </c>
      <c r="S12" s="15" t="e">
        <f>(K12-R12)/K12</f>
        <v>#DIV/0!</v>
      </c>
    </row>
    <row r="13" spans="1:19" x14ac:dyDescent="0.25">
      <c r="A13" s="10" t="s">
        <v>25</v>
      </c>
      <c r="B13" s="10" t="s">
        <v>58</v>
      </c>
      <c r="C13" s="10" t="s">
        <v>37</v>
      </c>
      <c r="D13" s="10" t="s">
        <v>50</v>
      </c>
      <c r="E13" s="11">
        <v>45454545454545</v>
      </c>
      <c r="F13" s="12">
        <v>1</v>
      </c>
      <c r="G13" s="13">
        <v>5</v>
      </c>
      <c r="I13" s="14" t="s">
        <v>18</v>
      </c>
      <c r="J13" s="13">
        <f>IF(I13="CHF",(G13+H13),IF(I13="€",(G13+H13)*1.2,IF(I13="$",(G13+H13)*2,"Erreur")))</f>
        <v>6</v>
      </c>
      <c r="L13" s="15" t="e">
        <f>(K13-J13)/K13</f>
        <v>#DIV/0!</v>
      </c>
      <c r="N13" s="16">
        <f>K13-(K13*M13)</f>
        <v>0</v>
      </c>
      <c r="O13" s="15" t="e">
        <f>(N13-J13)/N13</f>
        <v>#DIV/0!</v>
      </c>
      <c r="P13" s="13">
        <f>K13-(K13*M13)</f>
        <v>0</v>
      </c>
      <c r="Q13" s="13">
        <f>P13-100*(P13/107.7)</f>
        <v>0</v>
      </c>
      <c r="R13" s="13">
        <f>P13-Q13</f>
        <v>0</v>
      </c>
      <c r="S13" s="15" t="e">
        <f>(K13-R13)/K13</f>
        <v>#DIV/0!</v>
      </c>
    </row>
    <row r="14" spans="1:19" x14ac:dyDescent="0.25">
      <c r="A14" s="10" t="s">
        <v>25</v>
      </c>
      <c r="B14" s="10" t="s">
        <v>58</v>
      </c>
      <c r="C14" s="10" t="s">
        <v>38</v>
      </c>
      <c r="D14" s="10" t="s">
        <v>51</v>
      </c>
      <c r="E14" s="11">
        <v>45454545454545</v>
      </c>
      <c r="F14" s="12">
        <v>8</v>
      </c>
      <c r="G14" s="13">
        <v>10</v>
      </c>
      <c r="I14" s="14" t="s">
        <v>18</v>
      </c>
      <c r="J14" s="13">
        <f>IF(I14="CHF",(G14+H14),IF(I14="€",(G14+H14)*1.2,IF(I14="$",(G14+H14)*2,"Erreur")))</f>
        <v>12</v>
      </c>
      <c r="L14" s="15" t="e">
        <f>(K14-J14)/K14</f>
        <v>#DIV/0!</v>
      </c>
      <c r="N14" s="16">
        <f>K14-(K14*M14)</f>
        <v>0</v>
      </c>
      <c r="O14" s="15" t="e">
        <f>(N14-J14)/N14</f>
        <v>#DIV/0!</v>
      </c>
      <c r="P14" s="13">
        <f>K14-(K14*M14)</f>
        <v>0</v>
      </c>
      <c r="Q14" s="13">
        <f>P14-100*(P14/107.7)</f>
        <v>0</v>
      </c>
      <c r="R14" s="13">
        <f>P14-Q14</f>
        <v>0</v>
      </c>
      <c r="S14" s="15" t="e">
        <f>(K14-R14)/K14</f>
        <v>#DIV/0!</v>
      </c>
    </row>
    <row r="15" spans="1:19" x14ac:dyDescent="0.25">
      <c r="A15" s="10" t="s">
        <v>25</v>
      </c>
      <c r="B15" s="10" t="s">
        <v>58</v>
      </c>
      <c r="C15" s="10" t="s">
        <v>39</v>
      </c>
      <c r="D15" s="10" t="s">
        <v>52</v>
      </c>
      <c r="E15" s="11">
        <v>1248453145</v>
      </c>
      <c r="F15" s="12">
        <v>1</v>
      </c>
      <c r="G15" s="13">
        <v>5.23</v>
      </c>
      <c r="I15" s="14" t="s">
        <v>21</v>
      </c>
      <c r="J15" s="13">
        <f>IF(I15="CHF",(G15+H15),IF(I15="€",(G15+H15)*1.2,IF(I15="$",(G15+H15)*2,"Erreur")))</f>
        <v>5.23</v>
      </c>
      <c r="L15" s="15" t="e">
        <f>(K15-J15)/K15</f>
        <v>#DIV/0!</v>
      </c>
      <c r="N15" s="16">
        <f>K15-(K15*M15)</f>
        <v>0</v>
      </c>
      <c r="O15" s="15" t="e">
        <f>(N15-J15)/N15</f>
        <v>#DIV/0!</v>
      </c>
      <c r="P15" s="13">
        <f>K15-(K15*M15)</f>
        <v>0</v>
      </c>
      <c r="Q15" s="13">
        <f>P15-100*(P15/107.7)</f>
        <v>0</v>
      </c>
      <c r="R15" s="13">
        <f>P15-Q15</f>
        <v>0</v>
      </c>
      <c r="S15" s="15" t="e">
        <f>(K15-R15)/K15</f>
        <v>#DIV/0!</v>
      </c>
    </row>
    <row r="16" spans="1:19" x14ac:dyDescent="0.25">
      <c r="R16" s="13"/>
    </row>
    <row r="17" spans="18:18" x14ac:dyDescent="0.25">
      <c r="R17" s="13"/>
    </row>
    <row r="18" spans="18:18" x14ac:dyDescent="0.25">
      <c r="R18" s="13"/>
    </row>
    <row r="19" spans="18:18" x14ac:dyDescent="0.25">
      <c r="R19" s="13"/>
    </row>
    <row r="20" spans="18:18" x14ac:dyDescent="0.25">
      <c r="R20" s="13"/>
    </row>
    <row r="21" spans="18:18" x14ac:dyDescent="0.25">
      <c r="R21" s="13"/>
    </row>
    <row r="22" spans="18:18" x14ac:dyDescent="0.25">
      <c r="R22" s="13"/>
    </row>
    <row r="23" spans="18:18" x14ac:dyDescent="0.25">
      <c r="R23" s="13"/>
    </row>
    <row r="24" spans="18:18" x14ac:dyDescent="0.25">
      <c r="R24" s="13"/>
    </row>
  </sheetData>
  <sortState ref="A2:S15">
    <sortCondition ref="A2"/>
    <sortCondition ref="B2"/>
    <sortCondition ref="C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Création article</vt:lpstr>
      <vt:lpstr>Liste de Prix Générale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Fuchs</dc:creator>
  <cp:lastModifiedBy>Simon Fuchs</cp:lastModifiedBy>
  <dcterms:created xsi:type="dcterms:W3CDTF">2020-09-25T20:27:03Z</dcterms:created>
  <dcterms:modified xsi:type="dcterms:W3CDTF">2020-10-24T15:07:30Z</dcterms:modified>
</cp:coreProperties>
</file>