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6975" activeTab="3"/>
  </bookViews>
  <sheets>
    <sheet name="BASE" sheetId="1" r:id="rId1"/>
    <sheet name="RECAP" sheetId="2" r:id="rId2"/>
    <sheet name="BASE2" sheetId="5" r:id="rId3"/>
    <sheet name="RECAP2" sheetId="4" r:id="rId4"/>
  </sheets>
  <calcPr calcId="145621"/>
</workbook>
</file>

<file path=xl/calcChain.xml><?xml version="1.0" encoding="utf-8"?>
<calcChain xmlns="http://schemas.openxmlformats.org/spreadsheetml/2006/main">
  <c r="C2" i="4" l="1"/>
  <c r="C3" i="4"/>
  <c r="C4" i="4"/>
  <c r="B2" i="4"/>
  <c r="B3" i="4"/>
  <c r="B4" i="4"/>
  <c r="B5" i="2"/>
  <c r="C3" i="2"/>
  <c r="C4" i="2"/>
  <c r="C2" i="2"/>
  <c r="C5" i="2" s="1"/>
  <c r="B2" i="2"/>
  <c r="B3" i="2"/>
  <c r="B4" i="2"/>
  <c r="C5" i="4" l="1"/>
  <c r="B5" i="4"/>
</calcChain>
</file>

<file path=xl/sharedStrings.xml><?xml version="1.0" encoding="utf-8"?>
<sst xmlns="http://schemas.openxmlformats.org/spreadsheetml/2006/main" count="70" uniqueCount="32">
  <si>
    <t>Date</t>
  </si>
  <si>
    <t>Libellé</t>
  </si>
  <si>
    <t>Débit</t>
  </si>
  <si>
    <t>Crédit</t>
  </si>
  <si>
    <t>Ligne1</t>
  </si>
  <si>
    <t>Virement 111</t>
  </si>
  <si>
    <t>Ligne2</t>
  </si>
  <si>
    <t>Virement 112</t>
  </si>
  <si>
    <t>Ligne3</t>
  </si>
  <si>
    <t>Virement 113</t>
  </si>
  <si>
    <t>Ligne4</t>
  </si>
  <si>
    <t>Ligne5</t>
  </si>
  <si>
    <t>Ligne6</t>
  </si>
  <si>
    <t>Virement 116</t>
  </si>
  <si>
    <t>Ligne7</t>
  </si>
  <si>
    <t>Virement 117</t>
  </si>
  <si>
    <t>Ligne8</t>
  </si>
  <si>
    <t>Ligne9</t>
  </si>
  <si>
    <t>Virement 119</t>
  </si>
  <si>
    <t>Ligne10</t>
  </si>
  <si>
    <t>Virement 120</t>
  </si>
  <si>
    <t>Ligne11</t>
  </si>
  <si>
    <t>Ligne12</t>
  </si>
  <si>
    <t>Autre</t>
  </si>
  <si>
    <t>CB1</t>
  </si>
  <si>
    <t>CB2</t>
  </si>
  <si>
    <t>CB3</t>
  </si>
  <si>
    <t>Virement</t>
  </si>
  <si>
    <t>CB</t>
  </si>
  <si>
    <t>Colonne1</t>
  </si>
  <si>
    <t>Total</t>
  </si>
  <si>
    <t>Mot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</si>
</sst>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A1:C5" totalsRowCount="1">
  <autoFilter ref="A1:C4"/>
  <tableColumns count="3">
    <tableColumn id="1" name="Colonne1" totalsRowLabel="Total"/>
    <tableColumn id="2" name="Débit" totalsRowFunction="sum">
      <calculatedColumnFormula>SUMIFS(BASE!$C$1:$C$24,BASE!$B$2:$B$25,RECAP!$A2&amp;"*")</calculatedColumnFormula>
    </tableColumn>
    <tableColumn id="3" name="Crédit" totalsRowFunction="sum">
      <calculatedColumnFormula>SUMIFS(BASE!D$1:D$24,BASE!$B$2:$B$25,RECAP!$A2&amp;"*")</calculatedColumnFormula>
    </tableColumn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3" name="RELEVE" displayName="RELEVE" ref="A1:D25" totalsRowShown="0">
  <autoFilter ref="A1:D25"/>
  <tableColumns count="4">
    <tableColumn id="1" name="Date"/>
    <tableColumn id="2" name="Libellé"/>
    <tableColumn id="3" name="Débit"/>
    <tableColumn id="4" name="Crédit"/>
  </tableColumns>
  <tableStyleInfo name="TableStyleMedium12" showFirstColumn="0" showLastColumn="0" showRowStripes="1" showColumnStripes="0"/>
</table>
</file>

<file path=xl/tables/table3.xml><?xml version="1.0" encoding="utf-8"?>
<table xmlns="http://schemas.openxmlformats.org/spreadsheetml/2006/main" id="2" name="Tableau13" displayName="Tableau13" ref="A1:C5" totalsRowCount="1">
  <autoFilter ref="A1:C4"/>
  <tableColumns count="3">
    <tableColumn id="1" name="Mot" totalsRowLabel="Total"/>
    <tableColumn id="2" name="Débit" totalsRowFunction="sum" dataDxfId="1">
      <calculatedColumnFormula>SUMIFS(OFFSET(RELEVE[Débit],-1,),RELEVE[Libellé],Tableau13[[#This Row],[Mot]]&amp;"*")</calculatedColumnFormula>
    </tableColumn>
    <tableColumn id="3" name="Crédit" totalsRowFunction="sum" dataDxfId="0">
      <calculatedColumnFormula>SUMIFS(OFFSET(RELEVE[Crédit],-1,),RELEVE[Libellé],Tableau13[[#This Row],[Mot]]&amp;"*")</calculatedColumnFormula>
    </tableColumn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workbookViewId="0">
      <selection activeCell="B22" sqref="B22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s="1">
        <v>44715</v>
      </c>
      <c r="B2" t="s">
        <v>4</v>
      </c>
      <c r="C2">
        <v>50</v>
      </c>
    </row>
    <row r="3" spans="1:4" x14ac:dyDescent="0.25">
      <c r="B3" t="s">
        <v>5</v>
      </c>
    </row>
    <row r="4" spans="1:4" x14ac:dyDescent="0.25">
      <c r="A4" s="1">
        <v>44715</v>
      </c>
      <c r="B4" t="s">
        <v>6</v>
      </c>
      <c r="C4">
        <v>25</v>
      </c>
    </row>
    <row r="5" spans="1:4" x14ac:dyDescent="0.25">
      <c r="B5" t="s">
        <v>7</v>
      </c>
    </row>
    <row r="6" spans="1:4" x14ac:dyDescent="0.25">
      <c r="A6" s="1">
        <v>44715</v>
      </c>
      <c r="B6" t="s">
        <v>8</v>
      </c>
      <c r="C6">
        <v>35</v>
      </c>
    </row>
    <row r="7" spans="1:4" x14ac:dyDescent="0.25">
      <c r="B7" t="s">
        <v>9</v>
      </c>
    </row>
    <row r="8" spans="1:4" x14ac:dyDescent="0.25">
      <c r="A8" s="1">
        <v>44715</v>
      </c>
      <c r="B8" t="s">
        <v>10</v>
      </c>
      <c r="C8">
        <v>100</v>
      </c>
    </row>
    <row r="9" spans="1:4" x14ac:dyDescent="0.25">
      <c r="B9" t="s">
        <v>23</v>
      </c>
    </row>
    <row r="10" spans="1:4" x14ac:dyDescent="0.25">
      <c r="A10" s="1">
        <v>44715</v>
      </c>
      <c r="B10" t="s">
        <v>11</v>
      </c>
      <c r="C10">
        <v>200</v>
      </c>
    </row>
    <row r="11" spans="1:4" x14ac:dyDescent="0.25">
      <c r="B11" t="s">
        <v>23</v>
      </c>
    </row>
    <row r="12" spans="1:4" x14ac:dyDescent="0.25">
      <c r="A12" s="1">
        <v>44715</v>
      </c>
      <c r="B12" t="s">
        <v>12</v>
      </c>
      <c r="C12">
        <v>77</v>
      </c>
    </row>
    <row r="13" spans="1:4" x14ac:dyDescent="0.25">
      <c r="B13" t="s">
        <v>13</v>
      </c>
    </row>
    <row r="14" spans="1:4" x14ac:dyDescent="0.25">
      <c r="A14" s="1">
        <v>44715</v>
      </c>
      <c r="B14" t="s">
        <v>14</v>
      </c>
      <c r="D14">
        <v>10000</v>
      </c>
    </row>
    <row r="15" spans="1:4" x14ac:dyDescent="0.25">
      <c r="B15" t="s">
        <v>15</v>
      </c>
    </row>
    <row r="16" spans="1:4" x14ac:dyDescent="0.25">
      <c r="A16" s="1">
        <v>44715</v>
      </c>
      <c r="B16" t="s">
        <v>16</v>
      </c>
      <c r="C16">
        <v>1.25</v>
      </c>
    </row>
    <row r="17" spans="1:3" x14ac:dyDescent="0.25">
      <c r="B17" t="s">
        <v>24</v>
      </c>
    </row>
    <row r="18" spans="1:3" x14ac:dyDescent="0.25">
      <c r="A18" s="1">
        <v>44715</v>
      </c>
      <c r="B18" t="s">
        <v>17</v>
      </c>
      <c r="C18">
        <v>99</v>
      </c>
    </row>
    <row r="19" spans="1:3" x14ac:dyDescent="0.25">
      <c r="B19" t="s">
        <v>18</v>
      </c>
    </row>
    <row r="20" spans="1:3" x14ac:dyDescent="0.25">
      <c r="A20" s="1">
        <v>44715</v>
      </c>
      <c r="B20" t="s">
        <v>19</v>
      </c>
      <c r="C20">
        <v>50</v>
      </c>
    </row>
    <row r="21" spans="1:3" x14ac:dyDescent="0.25">
      <c r="B21" t="s">
        <v>20</v>
      </c>
    </row>
    <row r="22" spans="1:3" x14ac:dyDescent="0.25">
      <c r="A22" s="1">
        <v>44715</v>
      </c>
      <c r="B22" t="s">
        <v>21</v>
      </c>
      <c r="C22">
        <v>2.5</v>
      </c>
    </row>
    <row r="23" spans="1:3" x14ac:dyDescent="0.25">
      <c r="B23" t="s">
        <v>25</v>
      </c>
    </row>
    <row r="24" spans="1:3" x14ac:dyDescent="0.25">
      <c r="A24" s="1">
        <v>44715</v>
      </c>
      <c r="B24" t="s">
        <v>22</v>
      </c>
      <c r="C24">
        <v>3</v>
      </c>
    </row>
    <row r="25" spans="1:3" x14ac:dyDescent="0.25">
      <c r="B25" t="s">
        <v>26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activeCell="B22" sqref="B22"/>
    </sheetView>
  </sheetViews>
  <sheetFormatPr baseColWidth="10" defaultRowHeight="15" x14ac:dyDescent="0.25"/>
  <cols>
    <col min="1" max="1" width="11.5703125" customWidth="1"/>
  </cols>
  <sheetData>
    <row r="1" spans="1:3" x14ac:dyDescent="0.25">
      <c r="A1" t="s">
        <v>29</v>
      </c>
      <c r="B1" t="s">
        <v>2</v>
      </c>
      <c r="C1" t="s">
        <v>3</v>
      </c>
    </row>
    <row r="2" spans="1:3" x14ac:dyDescent="0.25">
      <c r="A2" t="s">
        <v>27</v>
      </c>
      <c r="B2">
        <f>SUMIFS(BASE!C$1:C$24,BASE!$B$2:$B$25,RECAP!$A2&amp;"*")</f>
        <v>336</v>
      </c>
      <c r="C2">
        <f>SUMIFS(BASE!D$1:D$24,BASE!$B$2:$B$25,RECAP!$A2&amp;"*")</f>
        <v>10000</v>
      </c>
    </row>
    <row r="3" spans="1:3" x14ac:dyDescent="0.25">
      <c r="A3" t="s">
        <v>28</v>
      </c>
      <c r="B3">
        <f>SUMIFS(BASE!$C$1:$C$24,BASE!$B$2:$B$25,RECAP!$A3&amp;"*")</f>
        <v>6.75</v>
      </c>
      <c r="C3">
        <f>SUMIFS(BASE!D$1:D$24,BASE!$B$2:$B$25,RECAP!$A3&amp;"*")</f>
        <v>0</v>
      </c>
    </row>
    <row r="4" spans="1:3" x14ac:dyDescent="0.25">
      <c r="A4" t="s">
        <v>23</v>
      </c>
      <c r="B4">
        <f>SUMIFS(BASE!$C$1:$C$24,BASE!$B$2:$B$25,RECAP!$A4&amp;"*")</f>
        <v>300</v>
      </c>
      <c r="C4">
        <f>SUMIFS(BASE!D$1:D$24,BASE!$B$2:$B$25,RECAP!$A4&amp;"*")</f>
        <v>0</v>
      </c>
    </row>
    <row r="5" spans="1:3" x14ac:dyDescent="0.25">
      <c r="A5" t="s">
        <v>30</v>
      </c>
      <c r="B5">
        <f>SUBTOTAL(109,Tableau1[Débit])</f>
        <v>642.75</v>
      </c>
      <c r="C5">
        <f>SUBTOTAL(109,Tableau1[Crédit])</f>
        <v>10000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workbookViewId="0">
      <selection activeCell="C5" sqref="C5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s="1">
        <v>44715</v>
      </c>
      <c r="B2" t="s">
        <v>4</v>
      </c>
      <c r="C2">
        <v>50</v>
      </c>
    </row>
    <row r="3" spans="1:4" x14ac:dyDescent="0.25">
      <c r="B3" t="s">
        <v>5</v>
      </c>
    </row>
    <row r="4" spans="1:4" x14ac:dyDescent="0.25">
      <c r="A4" s="1">
        <v>44715</v>
      </c>
      <c r="B4" t="s">
        <v>6</v>
      </c>
      <c r="C4">
        <v>25</v>
      </c>
    </row>
    <row r="5" spans="1:4" x14ac:dyDescent="0.25">
      <c r="B5" t="s">
        <v>7</v>
      </c>
    </row>
    <row r="6" spans="1:4" x14ac:dyDescent="0.25">
      <c r="A6" s="1">
        <v>44715</v>
      </c>
      <c r="B6" t="s">
        <v>8</v>
      </c>
      <c r="C6">
        <v>35</v>
      </c>
    </row>
    <row r="7" spans="1:4" x14ac:dyDescent="0.25">
      <c r="B7" t="s">
        <v>9</v>
      </c>
    </row>
    <row r="8" spans="1:4" x14ac:dyDescent="0.25">
      <c r="A8" s="1">
        <v>44715</v>
      </c>
      <c r="B8" t="s">
        <v>10</v>
      </c>
      <c r="C8">
        <v>100</v>
      </c>
    </row>
    <row r="9" spans="1:4" x14ac:dyDescent="0.25">
      <c r="B9" t="s">
        <v>23</v>
      </c>
    </row>
    <row r="10" spans="1:4" x14ac:dyDescent="0.25">
      <c r="A10" s="1">
        <v>44715</v>
      </c>
      <c r="B10" t="s">
        <v>11</v>
      </c>
      <c r="C10">
        <v>200</v>
      </c>
    </row>
    <row r="11" spans="1:4" x14ac:dyDescent="0.25">
      <c r="B11" t="s">
        <v>23</v>
      </c>
    </row>
    <row r="12" spans="1:4" x14ac:dyDescent="0.25">
      <c r="A12" s="1">
        <v>44715</v>
      </c>
      <c r="B12" t="s">
        <v>12</v>
      </c>
      <c r="C12">
        <v>77</v>
      </c>
    </row>
    <row r="13" spans="1:4" x14ac:dyDescent="0.25">
      <c r="B13" t="s">
        <v>13</v>
      </c>
    </row>
    <row r="14" spans="1:4" x14ac:dyDescent="0.25">
      <c r="A14" s="1">
        <v>44715</v>
      </c>
      <c r="B14" t="s">
        <v>14</v>
      </c>
      <c r="D14">
        <v>10000</v>
      </c>
    </row>
    <row r="15" spans="1:4" x14ac:dyDescent="0.25">
      <c r="B15" t="s">
        <v>15</v>
      </c>
    </row>
    <row r="16" spans="1:4" x14ac:dyDescent="0.25">
      <c r="A16" s="1">
        <v>44715</v>
      </c>
      <c r="B16" t="s">
        <v>16</v>
      </c>
      <c r="C16">
        <v>1.25</v>
      </c>
    </row>
    <row r="17" spans="1:3" x14ac:dyDescent="0.25">
      <c r="B17" t="s">
        <v>24</v>
      </c>
    </row>
    <row r="18" spans="1:3" x14ac:dyDescent="0.25">
      <c r="A18" s="1">
        <v>44715</v>
      </c>
      <c r="B18" t="s">
        <v>17</v>
      </c>
      <c r="C18">
        <v>99</v>
      </c>
    </row>
    <row r="19" spans="1:3" x14ac:dyDescent="0.25">
      <c r="B19" t="s">
        <v>18</v>
      </c>
    </row>
    <row r="20" spans="1:3" x14ac:dyDescent="0.25">
      <c r="A20" s="1">
        <v>44715</v>
      </c>
      <c r="B20" t="s">
        <v>19</v>
      </c>
      <c r="C20">
        <v>50</v>
      </c>
    </row>
    <row r="21" spans="1:3" x14ac:dyDescent="0.25">
      <c r="B21" t="s">
        <v>20</v>
      </c>
    </row>
    <row r="22" spans="1:3" x14ac:dyDescent="0.25">
      <c r="A22" s="1">
        <v>44715</v>
      </c>
      <c r="B22" t="s">
        <v>21</v>
      </c>
      <c r="C22">
        <v>2.5</v>
      </c>
    </row>
    <row r="23" spans="1:3" x14ac:dyDescent="0.25">
      <c r="B23" t="s">
        <v>25</v>
      </c>
    </row>
    <row r="24" spans="1:3" x14ac:dyDescent="0.25">
      <c r="A24" s="1">
        <v>44715</v>
      </c>
      <c r="B24" t="s">
        <v>22</v>
      </c>
      <c r="C24">
        <v>3</v>
      </c>
    </row>
    <row r="25" spans="1:3" x14ac:dyDescent="0.25">
      <c r="B25" t="s">
        <v>26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abSelected="1" workbookViewId="0">
      <selection activeCell="D12" sqref="D12"/>
    </sheetView>
  </sheetViews>
  <sheetFormatPr baseColWidth="10" defaultRowHeight="15" x14ac:dyDescent="0.25"/>
  <cols>
    <col min="1" max="1" width="11.5703125" customWidth="1"/>
  </cols>
  <sheetData>
    <row r="1" spans="1:3" x14ac:dyDescent="0.25">
      <c r="A1" t="s">
        <v>31</v>
      </c>
      <c r="B1" t="s">
        <v>2</v>
      </c>
      <c r="C1" t="s">
        <v>3</v>
      </c>
    </row>
    <row r="2" spans="1:3" x14ac:dyDescent="0.25">
      <c r="A2" t="s">
        <v>27</v>
      </c>
      <c r="B2">
        <f ca="1">SUMIFS(OFFSET(RELEVE[Débit],-1,),RELEVE[Libellé],Tableau13[[#This Row],[Mot]]&amp;"*")</f>
        <v>336</v>
      </c>
      <c r="C2">
        <f ca="1">SUMIFS(OFFSET(RELEVE[Crédit],-1,),RELEVE[Libellé],Tableau13[[#This Row],[Mot]]&amp;"*")</f>
        <v>10000</v>
      </c>
    </row>
    <row r="3" spans="1:3" x14ac:dyDescent="0.25">
      <c r="A3" t="s">
        <v>28</v>
      </c>
      <c r="B3">
        <f ca="1">SUMIFS(OFFSET(RELEVE[Débit],-1,),RELEVE[Libellé],Tableau13[[#This Row],[Mot]]&amp;"*")</f>
        <v>6.75</v>
      </c>
      <c r="C3">
        <f ca="1">SUMIFS(OFFSET(RELEVE[Crédit],-1,),RELEVE[Libellé],Tableau13[[#This Row],[Mot]]&amp;"*")</f>
        <v>0</v>
      </c>
    </row>
    <row r="4" spans="1:3" x14ac:dyDescent="0.25">
      <c r="A4" t="s">
        <v>23</v>
      </c>
      <c r="B4">
        <f ca="1">SUMIFS(OFFSET(RELEVE[Débit],-1,),RELEVE[Libellé],Tableau13[[#This Row],[Mot]]&amp;"*")</f>
        <v>300</v>
      </c>
      <c r="C4">
        <f ca="1">SUMIFS(OFFSET(RELEVE[Crédit],-1,),RELEVE[Libellé],Tableau13[[#This Row],[Mot]]&amp;"*")</f>
        <v>0</v>
      </c>
    </row>
    <row r="5" spans="1:3" x14ac:dyDescent="0.25">
      <c r="A5" t="s">
        <v>30</v>
      </c>
      <c r="B5">
        <f ca="1">SUBTOTAL(109,Tableau13[Débit])</f>
        <v>642.75</v>
      </c>
      <c r="C5">
        <f ca="1">SUBTOTAL(109,Tableau13[Crédit])</f>
        <v>10000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</vt:lpstr>
      <vt:lpstr>RECAP</vt:lpstr>
      <vt:lpstr>BASE2</vt:lpstr>
      <vt:lpstr>RECAP2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2022-06-03T19:22:41Z</dcterms:created>
  <dcterms:modified xsi:type="dcterms:W3CDTF">2022-06-03T19:33:02Z</dcterms:modified>
</cp:coreProperties>
</file>