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310"/>
  </bookViews>
  <sheets>
    <sheet name="Feuil1" sheetId="1" r:id="rId1"/>
    <sheet name="Feuil2" sheetId="2" state="hidden" r:id="rId2"/>
    <sheet name="points" sheetId="4" state="hidden" r:id="rId3"/>
  </sheets>
  <definedNames>
    <definedName name="_xlnm._FilterDatabase" localSheetId="0" hidden="1">Feuil1!#REF!</definedName>
    <definedName name="CLASSEMENT">Feuil1!$Z$4:$Z$15</definedName>
    <definedName name="POINTS_TOTAUX">Feuil1!$Y$4:$Y$15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/>
  <c r="D31" i="1" a="1"/>
  <c r="D31" i="1"/>
  <c r="D32" i="1" a="1"/>
  <c r="D32" i="1"/>
  <c r="D21" i="1" a="1"/>
  <c r="D21" i="1" s="1"/>
  <c r="Z4" i="1"/>
  <c r="C21" i="1"/>
  <c r="C22" i="1" l="1"/>
  <c r="C31" i="2" l="1"/>
  <c r="D31" i="2"/>
  <c r="E31" i="2"/>
  <c r="F31" i="2"/>
  <c r="C32" i="2"/>
  <c r="D32" i="2"/>
  <c r="E32" i="2"/>
  <c r="F32" i="2"/>
  <c r="C33" i="2"/>
  <c r="D33" i="2"/>
  <c r="E33" i="2"/>
  <c r="F33" i="2"/>
  <c r="C34" i="2"/>
  <c r="D34" i="2"/>
  <c r="E34" i="2"/>
  <c r="F34" i="2"/>
  <c r="C35" i="2"/>
  <c r="D35" i="2"/>
  <c r="E35" i="2"/>
  <c r="F35" i="2"/>
  <c r="C36" i="2"/>
  <c r="D36" i="2"/>
  <c r="E36" i="2"/>
  <c r="F36" i="2"/>
  <c r="C37" i="2"/>
  <c r="D37" i="2"/>
  <c r="E37" i="2"/>
  <c r="F37" i="2"/>
  <c r="C38" i="2"/>
  <c r="D38" i="2"/>
  <c r="E38" i="2"/>
  <c r="F38" i="2"/>
  <c r="C39" i="2"/>
  <c r="D39" i="2"/>
  <c r="E39" i="2"/>
  <c r="F39" i="2"/>
  <c r="C40" i="2"/>
  <c r="D40" i="2"/>
  <c r="E40" i="2"/>
  <c r="F40" i="2"/>
  <c r="C41" i="2"/>
  <c r="D41" i="2"/>
  <c r="E41" i="2"/>
  <c r="F41" i="2"/>
  <c r="D30" i="2"/>
  <c r="E30" i="2"/>
  <c r="F30" i="2"/>
  <c r="C30" i="2"/>
  <c r="B31" i="2"/>
  <c r="B32" i="2"/>
  <c r="B33" i="2"/>
  <c r="B34" i="2"/>
  <c r="B35" i="2"/>
  <c r="B36" i="2"/>
  <c r="B37" i="2"/>
  <c r="B38" i="2"/>
  <c r="B39" i="2"/>
  <c r="B40" i="2"/>
  <c r="B41" i="2"/>
  <c r="B30" i="2"/>
  <c r="F17" i="2"/>
  <c r="F18" i="2"/>
  <c r="F19" i="2"/>
  <c r="F20" i="2"/>
  <c r="F21" i="2"/>
  <c r="F22" i="2"/>
  <c r="F23" i="2"/>
  <c r="F24" i="2"/>
  <c r="F25" i="2"/>
  <c r="F26" i="2"/>
  <c r="F27" i="2"/>
  <c r="F16" i="2"/>
  <c r="E17" i="2"/>
  <c r="E18" i="2"/>
  <c r="E19" i="2"/>
  <c r="E20" i="2"/>
  <c r="E21" i="2"/>
  <c r="E22" i="2"/>
  <c r="E23" i="2"/>
  <c r="E24" i="2"/>
  <c r="E25" i="2"/>
  <c r="E26" i="2"/>
  <c r="E27" i="2"/>
  <c r="E16" i="2"/>
  <c r="D17" i="2"/>
  <c r="D18" i="2"/>
  <c r="D19" i="2"/>
  <c r="D20" i="2"/>
  <c r="D21" i="2"/>
  <c r="D22" i="2"/>
  <c r="D23" i="2"/>
  <c r="D24" i="2"/>
  <c r="D25" i="2"/>
  <c r="D26" i="2"/>
  <c r="D27" i="2"/>
  <c r="D16" i="2"/>
  <c r="C17" i="2"/>
  <c r="C18" i="2"/>
  <c r="C19" i="2"/>
  <c r="C20" i="2"/>
  <c r="C21" i="2"/>
  <c r="C22" i="2"/>
  <c r="C23" i="2"/>
  <c r="C24" i="2"/>
  <c r="C25" i="2"/>
  <c r="C26" i="2"/>
  <c r="C27" i="2"/>
  <c r="C16" i="2"/>
  <c r="B18" i="2"/>
  <c r="B19" i="2"/>
  <c r="B20" i="2"/>
  <c r="B21" i="2"/>
  <c r="B22" i="2"/>
  <c r="B23" i="2"/>
  <c r="B24" i="2"/>
  <c r="B25" i="2"/>
  <c r="B26" i="2"/>
  <c r="B27" i="2"/>
  <c r="B17" i="2"/>
  <c r="B16" i="2"/>
  <c r="F13" i="2"/>
  <c r="F12" i="2"/>
  <c r="F11" i="2"/>
  <c r="F10" i="2"/>
  <c r="E13" i="2"/>
  <c r="E12" i="2"/>
  <c r="E11" i="2"/>
  <c r="E10" i="2"/>
  <c r="D13" i="2"/>
  <c r="D12" i="2"/>
  <c r="D11" i="2"/>
  <c r="D10" i="2"/>
  <c r="B13" i="2"/>
  <c r="B12" i="2"/>
  <c r="B11" i="2"/>
  <c r="B10" i="2"/>
  <c r="C13" i="2"/>
  <c r="C12" i="2"/>
  <c r="C11" i="2"/>
  <c r="C10" i="2"/>
  <c r="C4" i="2"/>
  <c r="C3" i="2"/>
  <c r="F9" i="2"/>
  <c r="F8" i="2"/>
  <c r="F7" i="2"/>
  <c r="F6" i="2"/>
  <c r="F5" i="2"/>
  <c r="F4" i="2"/>
  <c r="F3" i="2"/>
  <c r="F2" i="2"/>
  <c r="E9" i="2"/>
  <c r="E8" i="2"/>
  <c r="E7" i="2"/>
  <c r="E6" i="2"/>
  <c r="E5" i="2"/>
  <c r="E4" i="2"/>
  <c r="E3" i="2"/>
  <c r="E2" i="2"/>
  <c r="D9" i="2"/>
  <c r="D8" i="2"/>
  <c r="D7" i="2"/>
  <c r="D6" i="2"/>
  <c r="D5" i="2"/>
  <c r="D4" i="2"/>
  <c r="D3" i="2"/>
  <c r="D2" i="2"/>
  <c r="C9" i="2"/>
  <c r="C8" i="2"/>
  <c r="C7" i="2"/>
  <c r="C6" i="2"/>
  <c r="C5" i="2"/>
  <c r="C2" i="2"/>
  <c r="B9" i="2"/>
  <c r="B8" i="2"/>
  <c r="B7" i="2"/>
  <c r="B6" i="2"/>
  <c r="B5" i="2"/>
  <c r="B4" i="2"/>
  <c r="B3" i="2"/>
  <c r="B2" i="2"/>
  <c r="Y4" i="1" l="1"/>
  <c r="Y10" i="1"/>
  <c r="Y7" i="1"/>
  <c r="Y13" i="1"/>
  <c r="Y15" i="1"/>
  <c r="Y9" i="1"/>
  <c r="Y6" i="1"/>
  <c r="Y14" i="1"/>
  <c r="Y12" i="1"/>
  <c r="Y11" i="1"/>
  <c r="Y8" i="1"/>
  <c r="Y5" i="1"/>
  <c r="B25" i="1" l="1"/>
  <c r="C25" i="1" s="1"/>
  <c r="B26" i="1"/>
  <c r="C26" i="1" s="1"/>
  <c r="B27" i="1"/>
  <c r="C27" i="1" s="1"/>
  <c r="B28" i="1"/>
  <c r="C28" i="1" s="1"/>
  <c r="B29" i="1"/>
  <c r="C29" i="1" s="1"/>
  <c r="B30" i="1"/>
  <c r="C30" i="1" s="1"/>
  <c r="B24" i="1"/>
  <c r="C24" i="1" s="1"/>
  <c r="B31" i="1"/>
  <c r="C31" i="1" s="1"/>
  <c r="B32" i="1"/>
  <c r="C32" i="1" s="1"/>
  <c r="Z5" i="1"/>
  <c r="B22" i="1"/>
  <c r="B23" i="1"/>
  <c r="C23" i="1" s="1"/>
  <c r="B21" i="1"/>
  <c r="Z6" i="1"/>
  <c r="Z8" i="1"/>
  <c r="Z11" i="1"/>
  <c r="Z12" i="1"/>
  <c r="Z14" i="1"/>
  <c r="Z15" i="1"/>
  <c r="Z13" i="1"/>
  <c r="Z10" i="1"/>
  <c r="Z9" i="1"/>
  <c r="Z7" i="1"/>
</calcChain>
</file>

<file path=xl/sharedStrings.xml><?xml version="1.0" encoding="utf-8"?>
<sst xmlns="http://schemas.openxmlformats.org/spreadsheetml/2006/main" count="79" uniqueCount="63">
  <si>
    <t>frags</t>
  </si>
  <si>
    <t>points</t>
  </si>
  <si>
    <t>assists</t>
  </si>
  <si>
    <t>top</t>
  </si>
  <si>
    <t>POINTS TOTAUX</t>
  </si>
  <si>
    <t>de 3000 à 4000</t>
  </si>
  <si>
    <t>de 1000 à 1999</t>
  </si>
  <si>
    <t>de 500 à 999</t>
  </si>
  <si>
    <t>de 2000 à 2999</t>
  </si>
  <si>
    <t>de 100 à 499</t>
  </si>
  <si>
    <t>de 0 à 99</t>
  </si>
  <si>
    <t>POINTS classement game 1</t>
  </si>
  <si>
    <t>POINTS classement game 2</t>
  </si>
  <si>
    <t>POINTS classement game 3</t>
  </si>
  <si>
    <t>POINTS classement game 4</t>
  </si>
  <si>
    <t>POINTS classement game 5</t>
  </si>
  <si>
    <t>POINTS dégats game 1</t>
  </si>
  <si>
    <t>POINTS dégats game 2</t>
  </si>
  <si>
    <t>POINTS dégats game 3</t>
  </si>
  <si>
    <t>POINTS dégats game 4</t>
  </si>
  <si>
    <t>POINTS dégats game 5</t>
  </si>
  <si>
    <t>POINTS avant classement game 1</t>
  </si>
  <si>
    <t>POINTS avant classement game 2</t>
  </si>
  <si>
    <t>POINTS avant classement game 3</t>
  </si>
  <si>
    <t>POINTS avant classement game 4</t>
  </si>
  <si>
    <t>POINTS avant classement game 5</t>
  </si>
  <si>
    <t>ASSISTS #1</t>
  </si>
  <si>
    <t>ASSISTS #2</t>
  </si>
  <si>
    <t>ASSISTS #3</t>
  </si>
  <si>
    <t>ASSISTS #4</t>
  </si>
  <si>
    <t>ASSISTS #5</t>
  </si>
  <si>
    <t>COMPOSITION</t>
  </si>
  <si>
    <t>FRAGS #1</t>
  </si>
  <si>
    <t>FRAGS #2</t>
  </si>
  <si>
    <t>FRAGS #3</t>
  </si>
  <si>
    <t>FRAGS #4</t>
  </si>
  <si>
    <t>FRAGS #5</t>
  </si>
  <si>
    <t>DÉGATS #1</t>
  </si>
  <si>
    <t>DÉGATS #2</t>
  </si>
  <si>
    <t>DÉGATS #3</t>
  </si>
  <si>
    <t>DÉGATS #4</t>
  </si>
  <si>
    <t>DÉGATS #5</t>
  </si>
  <si>
    <t>TOP #1</t>
  </si>
  <si>
    <t>TOP #2</t>
  </si>
  <si>
    <t>TOP #3</t>
  </si>
  <si>
    <t>TOP #4</t>
  </si>
  <si>
    <t>TOP #5</t>
  </si>
  <si>
    <t>CLASSEMENT</t>
  </si>
  <si>
    <t>TEAM</t>
  </si>
  <si>
    <t>TEAM A</t>
  </si>
  <si>
    <t>TEAM B</t>
  </si>
  <si>
    <t>TEAM C</t>
  </si>
  <si>
    <t>TEAM D</t>
  </si>
  <si>
    <t>TEAM E</t>
  </si>
  <si>
    <t>TEAM F</t>
  </si>
  <si>
    <t>TEAM G</t>
  </si>
  <si>
    <t>TEAM H</t>
  </si>
  <si>
    <t>TEAM I</t>
  </si>
  <si>
    <t>TEAM J</t>
  </si>
  <si>
    <t>TEAM K</t>
  </si>
  <si>
    <t>TEAM L</t>
  </si>
  <si>
    <t>TOP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</si>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</sst>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000000"/>
      <name val="Calibri"/>
      <family val="2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2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6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5" fillId="7" borderId="4" xfId="0" applyFont="1" applyFill="1" applyBorder="1" applyAlignment="1" applyProtection="1">
      <alignment horizontal="center" vertical="center"/>
      <protection locked="0"/>
    </xf>
    <xf numFmtId="0" fontId="5" fillId="7" borderId="6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Alignment="1">
      <alignment horizontal="center" vertical="center"/>
    </xf>
    <xf numFmtId="0" fontId="5" fillId="7" borderId="2" xfId="0" applyFont="1" applyFill="1" applyBorder="1" applyAlignment="1" applyProtection="1">
      <alignment horizontal="center" vertical="center"/>
      <protection locked="0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6" fillId="7" borderId="10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5" fillId="7" borderId="11" xfId="0" applyFont="1" applyFill="1" applyBorder="1" applyAlignment="1" applyProtection="1">
      <alignment horizontal="center" vertic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5" fillId="7" borderId="12" xfId="0" applyFont="1" applyFill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533400</xdr:colOff>
          <xdr:row>0</xdr:row>
          <xdr:rowOff>66675</xdr:rowOff>
        </xdr:from>
        <xdr:to>
          <xdr:col>9</xdr:col>
          <xdr:colOff>1038225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ASSISTS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257175</xdr:colOff>
          <xdr:row>0</xdr:row>
          <xdr:rowOff>66675</xdr:rowOff>
        </xdr:from>
        <xdr:to>
          <xdr:col>2</xdr:col>
          <xdr:colOff>371475</xdr:colOff>
          <xdr:row>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FRAGS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1133475</xdr:colOff>
          <xdr:row>0</xdr:row>
          <xdr:rowOff>66675</xdr:rowOff>
        </xdr:from>
        <xdr:to>
          <xdr:col>7</xdr:col>
          <xdr:colOff>400050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TOPS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495300</xdr:colOff>
          <xdr:row>0</xdr:row>
          <xdr:rowOff>66675</xdr:rowOff>
        </xdr:from>
        <xdr:to>
          <xdr:col>4</xdr:col>
          <xdr:colOff>1019175</xdr:colOff>
          <xdr:row>1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ACTIVER/DESACTIVER DÉGATS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240"/>
  <sheetViews>
    <sheetView tabSelected="1" zoomScale="55" zoomScaleNormal="55" workbookViewId="0">
      <selection activeCell="E16" sqref="E16"/>
    </sheetView>
  </sheetViews>
  <sheetFormatPr baseColWidth="10" defaultRowHeight="15" x14ac:dyDescent="0.25"/>
  <cols>
    <col min="1" max="1" width="29.5703125" style="1" customWidth="1"/>
    <col min="2" max="2" width="23.85546875" style="1" customWidth="1"/>
    <col min="3" max="3" width="23.5703125" style="1" customWidth="1"/>
    <col min="4" max="4" width="24" style="1" customWidth="1"/>
    <col min="5" max="5" width="24.85546875" style="1" customWidth="1"/>
    <col min="6" max="6" width="18.85546875" style="1" customWidth="1"/>
    <col min="7" max="7" width="22.7109375" style="1" customWidth="1"/>
    <col min="8" max="9" width="23.85546875" style="1" customWidth="1"/>
    <col min="10" max="11" width="24.85546875" style="1" customWidth="1"/>
    <col min="12" max="12" width="20.85546875" style="1" customWidth="1"/>
    <col min="13" max="13" width="18.7109375" style="1" customWidth="1"/>
    <col min="14" max="14" width="18" style="1" customWidth="1"/>
    <col min="15" max="15" width="17" style="1" customWidth="1"/>
    <col min="16" max="16" width="18" style="1" customWidth="1"/>
    <col min="17" max="17" width="17.28515625" style="1" customWidth="1"/>
    <col min="18" max="18" width="22.28515625" style="1" customWidth="1"/>
    <col min="19" max="21" width="17.28515625" style="1" customWidth="1"/>
    <col min="22" max="24" width="24.85546875" style="1" customWidth="1"/>
    <col min="25" max="25" width="24.85546875" style="46" bestFit="1" customWidth="1"/>
    <col min="26" max="26" width="20" style="46" customWidth="1"/>
    <col min="27" max="27" width="14.140625" style="46" customWidth="1"/>
    <col min="28" max="28" width="11.42578125" style="46"/>
    <col min="29" max="29" width="24.85546875" style="46" bestFit="1" customWidth="1"/>
    <col min="30" max="54" width="11.42578125" style="46"/>
    <col min="55" max="16384" width="11.42578125" style="1"/>
  </cols>
  <sheetData>
    <row r="1" spans="1:26" ht="23.25" x14ac:dyDescent="0.25">
      <c r="A1" s="44"/>
      <c r="B1" s="46"/>
      <c r="C1" s="44"/>
      <c r="D1" s="44"/>
      <c r="E1" s="44"/>
      <c r="F1" s="44"/>
      <c r="G1" s="44"/>
      <c r="H1" s="44"/>
      <c r="I1" s="44"/>
      <c r="J1" s="44"/>
      <c r="K1" s="45"/>
      <c r="L1" s="46"/>
      <c r="M1" s="46"/>
      <c r="N1" s="46"/>
      <c r="O1" s="47"/>
      <c r="P1" s="47"/>
      <c r="Q1" s="46"/>
      <c r="R1" s="48"/>
      <c r="S1" s="48"/>
      <c r="T1" s="48"/>
      <c r="U1" s="48"/>
      <c r="V1" s="46"/>
      <c r="W1" s="46"/>
      <c r="X1" s="46"/>
    </row>
    <row r="2" spans="1:26" ht="24" thickBot="1" x14ac:dyDescent="0.3">
      <c r="A2" s="49"/>
      <c r="B2" s="46"/>
      <c r="C2" s="49"/>
      <c r="D2" s="49"/>
      <c r="E2" s="49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8"/>
      <c r="S2" s="48"/>
      <c r="T2" s="48"/>
      <c r="U2" s="48"/>
      <c r="V2" s="46"/>
      <c r="W2" s="46"/>
      <c r="X2" s="46"/>
    </row>
    <row r="3" spans="1:26" ht="24" thickBot="1" x14ac:dyDescent="0.3">
      <c r="A3" s="66" t="s">
        <v>31</v>
      </c>
      <c r="B3" s="67"/>
      <c r="C3" s="9" t="s">
        <v>48</v>
      </c>
      <c r="D3" s="17" t="s">
        <v>32</v>
      </c>
      <c r="E3" s="26" t="s">
        <v>33</v>
      </c>
      <c r="F3" s="27" t="s">
        <v>34</v>
      </c>
      <c r="G3" s="36" t="s">
        <v>35</v>
      </c>
      <c r="H3" s="37" t="s">
        <v>36</v>
      </c>
      <c r="I3" s="10" t="s">
        <v>37</v>
      </c>
      <c r="J3" s="11" t="s">
        <v>38</v>
      </c>
      <c r="K3" s="12" t="s">
        <v>39</v>
      </c>
      <c r="L3" s="13" t="s">
        <v>40</v>
      </c>
      <c r="M3" s="40" t="s">
        <v>41</v>
      </c>
      <c r="N3" s="10" t="s">
        <v>42</v>
      </c>
      <c r="O3" s="11" t="s">
        <v>43</v>
      </c>
      <c r="P3" s="12" t="s">
        <v>44</v>
      </c>
      <c r="Q3" s="13" t="s">
        <v>45</v>
      </c>
      <c r="R3" s="43" t="s">
        <v>46</v>
      </c>
      <c r="S3" s="10" t="s">
        <v>26</v>
      </c>
      <c r="T3" s="11" t="s">
        <v>27</v>
      </c>
      <c r="U3" s="12" t="s">
        <v>28</v>
      </c>
      <c r="V3" s="13" t="s">
        <v>29</v>
      </c>
      <c r="W3" s="40" t="s">
        <v>30</v>
      </c>
      <c r="X3" s="46"/>
      <c r="Y3" s="9" t="s">
        <v>4</v>
      </c>
      <c r="Z3" s="51" t="s">
        <v>47</v>
      </c>
    </row>
    <row r="4" spans="1:26" ht="24" thickBot="1" x14ac:dyDescent="0.3">
      <c r="A4" s="53"/>
      <c r="B4" s="54"/>
      <c r="C4" s="62" t="s">
        <v>49</v>
      </c>
      <c r="D4" s="18">
        <v>1</v>
      </c>
      <c r="E4" s="22">
        <v>10</v>
      </c>
      <c r="F4" s="28"/>
      <c r="G4" s="32"/>
      <c r="H4" s="38"/>
      <c r="I4" s="20"/>
      <c r="J4" s="22"/>
      <c r="K4" s="28"/>
      <c r="L4" s="32"/>
      <c r="M4" s="38"/>
      <c r="N4" s="18"/>
      <c r="O4" s="22"/>
      <c r="P4" s="28"/>
      <c r="Q4" s="32"/>
      <c r="R4" s="59"/>
      <c r="S4" s="20"/>
      <c r="T4" s="22"/>
      <c r="U4" s="28"/>
      <c r="V4" s="32"/>
      <c r="W4" s="38"/>
      <c r="X4" s="62" t="s">
        <v>49</v>
      </c>
      <c r="Y4" s="14">
        <f>Feuil2!B2+Feuil2!C2+Feuil2!D2+Feuil2!E2+Feuil2!F2+Feuil2!B16+Feuil2!C16+Feuil2!D16+Feuil2!E16+Feuil2!F16+Feuil2!B30+Feuil2!C30+Feuil2!D30+Feuil2!E30+Feuil2!F30</f>
        <v>110</v>
      </c>
      <c r="Z4" s="50">
        <f>IF($Y4&gt;0,RANK($Y4,$Y$4:$Y$15,0),"")</f>
        <v>12</v>
      </c>
    </row>
    <row r="5" spans="1:26" ht="24" thickBot="1" x14ac:dyDescent="0.3">
      <c r="A5" s="55"/>
      <c r="B5" s="56"/>
      <c r="C5" s="62" t="s">
        <v>50</v>
      </c>
      <c r="D5" s="18">
        <v>2</v>
      </c>
      <c r="E5" s="22">
        <v>10</v>
      </c>
      <c r="F5" s="28"/>
      <c r="G5" s="32"/>
      <c r="H5" s="38"/>
      <c r="I5" s="20"/>
      <c r="J5" s="22"/>
      <c r="K5" s="28"/>
      <c r="L5" s="32"/>
      <c r="M5" s="38"/>
      <c r="N5" s="18"/>
      <c r="O5" s="23"/>
      <c r="P5" s="30"/>
      <c r="Q5" s="33"/>
      <c r="R5" s="60"/>
      <c r="S5" s="20"/>
      <c r="T5" s="22"/>
      <c r="U5" s="28"/>
      <c r="V5" s="32"/>
      <c r="W5" s="38"/>
      <c r="X5" s="62" t="s">
        <v>50</v>
      </c>
      <c r="Y5" s="14">
        <f>Feuil2!B3+Feuil2!C3+Feuil2!D3+Feuil2!E3+Feuil2!F3+Feuil2!B17+Feuil2!C17+Feuil2!D17+Feuil2!E17+Feuil2!F17+Feuil2!B31+Feuil2!C31+Feuil2!D31+Feuil2!E31+Feuil2!F31</f>
        <v>120</v>
      </c>
      <c r="Z5" s="50">
        <f t="shared" ref="Z4:Z15" si="0">IF($Y5&gt;0,RANK($Y5,$Y$4:$Y$15,0),"")</f>
        <v>11</v>
      </c>
    </row>
    <row r="6" spans="1:26" ht="24" thickBot="1" x14ac:dyDescent="0.3">
      <c r="A6" s="55"/>
      <c r="B6" s="56"/>
      <c r="C6" s="62" t="s">
        <v>51</v>
      </c>
      <c r="D6" s="18">
        <v>3</v>
      </c>
      <c r="E6" s="22">
        <v>10</v>
      </c>
      <c r="F6" s="28"/>
      <c r="G6" s="32"/>
      <c r="H6" s="38"/>
      <c r="I6" s="20"/>
      <c r="J6" s="22"/>
      <c r="K6" s="28"/>
      <c r="L6" s="32"/>
      <c r="M6" s="38"/>
      <c r="N6" s="18"/>
      <c r="O6" s="23"/>
      <c r="P6" s="30"/>
      <c r="Q6" s="33"/>
      <c r="R6" s="60"/>
      <c r="S6" s="20"/>
      <c r="T6" s="22"/>
      <c r="U6" s="28"/>
      <c r="V6" s="32"/>
      <c r="W6" s="38"/>
      <c r="X6" s="62" t="s">
        <v>51</v>
      </c>
      <c r="Y6" s="14">
        <f>Feuil2!B4+Feuil2!C4+Feuil2!D4+Feuil2!E4+Feuil2!F4+Feuil2!B18+Feuil2!C18+Feuil2!D18+Feuil2!E18+Feuil2!F18+Feuil2!B32+Feuil2!C32+Feuil2!D32+Feuil2!E32+Feuil2!F32</f>
        <v>130</v>
      </c>
      <c r="Z6" s="50">
        <f t="shared" si="0"/>
        <v>10</v>
      </c>
    </row>
    <row r="7" spans="1:26" ht="24" thickBot="1" x14ac:dyDescent="0.3">
      <c r="A7" s="55"/>
      <c r="B7" s="56"/>
      <c r="C7" s="62" t="s">
        <v>52</v>
      </c>
      <c r="D7" s="18">
        <v>4</v>
      </c>
      <c r="E7" s="22">
        <v>10</v>
      </c>
      <c r="F7" s="28"/>
      <c r="G7" s="32"/>
      <c r="H7" s="38"/>
      <c r="I7" s="20"/>
      <c r="J7" s="22"/>
      <c r="K7" s="28"/>
      <c r="L7" s="32"/>
      <c r="M7" s="38"/>
      <c r="N7" s="18"/>
      <c r="O7" s="23"/>
      <c r="P7" s="30"/>
      <c r="Q7" s="33"/>
      <c r="R7" s="60"/>
      <c r="S7" s="20"/>
      <c r="T7" s="22"/>
      <c r="U7" s="28"/>
      <c r="V7" s="32"/>
      <c r="W7" s="38"/>
      <c r="X7" s="62" t="s">
        <v>52</v>
      </c>
      <c r="Y7" s="14">
        <f>Feuil2!B5+Feuil2!C5+Feuil2!D5+Feuil2!E5+Feuil2!F5+Feuil2!B19+Feuil2!C19+Feuil2!D19+Feuil2!E19+Feuil2!F19+Feuil2!B33+Feuil2!C33+Feuil2!D33+Feuil2!E33+Feuil2!F33</f>
        <v>140</v>
      </c>
      <c r="Z7" s="50">
        <f t="shared" si="0"/>
        <v>9</v>
      </c>
    </row>
    <row r="8" spans="1:26" ht="24" thickBot="1" x14ac:dyDescent="0.3">
      <c r="A8" s="55"/>
      <c r="B8" s="56"/>
      <c r="C8" s="62" t="s">
        <v>53</v>
      </c>
      <c r="D8" s="18">
        <v>5</v>
      </c>
      <c r="E8" s="22">
        <v>10</v>
      </c>
      <c r="F8" s="28"/>
      <c r="G8" s="32"/>
      <c r="H8" s="38"/>
      <c r="I8" s="20"/>
      <c r="J8" s="22"/>
      <c r="K8" s="28"/>
      <c r="L8" s="32"/>
      <c r="M8" s="38"/>
      <c r="N8" s="18"/>
      <c r="O8" s="23"/>
      <c r="P8" s="30"/>
      <c r="Q8" s="33"/>
      <c r="R8" s="60"/>
      <c r="S8" s="20"/>
      <c r="T8" s="22"/>
      <c r="U8" s="28"/>
      <c r="V8" s="32"/>
      <c r="W8" s="38"/>
      <c r="X8" s="62" t="s">
        <v>53</v>
      </c>
      <c r="Y8" s="14">
        <f>Feuil2!B6+Feuil2!C6+Feuil2!D6+Feuil2!E6+Feuil2!F6+Feuil2!B20+Feuil2!C20+Feuil2!D20+Feuil2!E20+Feuil2!F20+Feuil2!B34+Feuil2!C34+Feuil2!D34+Feuil2!E34+Feuil2!F34</f>
        <v>150</v>
      </c>
      <c r="Z8" s="50">
        <f t="shared" si="0"/>
        <v>8</v>
      </c>
    </row>
    <row r="9" spans="1:26" ht="24" thickBot="1" x14ac:dyDescent="0.3">
      <c r="A9" s="55"/>
      <c r="B9" s="56"/>
      <c r="C9" s="62" t="s">
        <v>54</v>
      </c>
      <c r="D9" s="18">
        <v>11</v>
      </c>
      <c r="E9" s="22">
        <v>10</v>
      </c>
      <c r="F9" s="28"/>
      <c r="G9" s="32"/>
      <c r="H9" s="38"/>
      <c r="I9" s="20"/>
      <c r="J9" s="22"/>
      <c r="K9" s="28"/>
      <c r="L9" s="32"/>
      <c r="M9" s="38"/>
      <c r="N9" s="18"/>
      <c r="O9" s="23"/>
      <c r="P9" s="30"/>
      <c r="Q9" s="33"/>
      <c r="R9" s="60"/>
      <c r="S9" s="20"/>
      <c r="T9" s="22"/>
      <c r="U9" s="28"/>
      <c r="V9" s="32"/>
      <c r="W9" s="38"/>
      <c r="X9" s="62" t="s">
        <v>54</v>
      </c>
      <c r="Y9" s="14">
        <f>Feuil2!B7+Feuil2!C7+Feuil2!D7+Feuil2!E7+Feuil2!F7+Feuil2!B21+Feuil2!C21+Feuil2!D21+Feuil2!E21+Feuil2!F21+Feuil2!B35+Feuil2!C35+Feuil2!D35+Feuil2!E35+Feuil2!F35</f>
        <v>210</v>
      </c>
      <c r="Z9" s="50">
        <f t="shared" si="0"/>
        <v>1</v>
      </c>
    </row>
    <row r="10" spans="1:26" ht="24" thickBot="1" x14ac:dyDescent="0.3">
      <c r="A10" s="55"/>
      <c r="B10" s="56"/>
      <c r="C10" s="62" t="s">
        <v>55</v>
      </c>
      <c r="D10" s="18">
        <v>7</v>
      </c>
      <c r="E10" s="22">
        <v>10</v>
      </c>
      <c r="F10" s="28"/>
      <c r="G10" s="32"/>
      <c r="H10" s="38"/>
      <c r="I10" s="20"/>
      <c r="J10" s="22"/>
      <c r="K10" s="28"/>
      <c r="L10" s="32"/>
      <c r="M10" s="38"/>
      <c r="N10" s="18"/>
      <c r="O10" s="23"/>
      <c r="P10" s="30"/>
      <c r="Q10" s="33"/>
      <c r="R10" s="60"/>
      <c r="S10" s="20"/>
      <c r="T10" s="22"/>
      <c r="U10" s="28"/>
      <c r="V10" s="32"/>
      <c r="W10" s="38"/>
      <c r="X10" s="62" t="s">
        <v>55</v>
      </c>
      <c r="Y10" s="14">
        <f>Feuil2!B8+Feuil2!C8+Feuil2!D8+Feuil2!E8+Feuil2!F8+Feuil2!B22+Feuil2!C22+Feuil2!D22+Feuil2!E22+Feuil2!F22+Feuil2!B36+Feuil2!C36+Feuil2!D36+Feuil2!E36+Feuil2!F36</f>
        <v>170</v>
      </c>
      <c r="Z10" s="50">
        <f t="shared" si="0"/>
        <v>6</v>
      </c>
    </row>
    <row r="11" spans="1:26" ht="24" thickBot="1" x14ac:dyDescent="0.3">
      <c r="A11" s="55"/>
      <c r="B11" s="56"/>
      <c r="C11" s="62" t="s">
        <v>56</v>
      </c>
      <c r="D11" s="18">
        <v>8</v>
      </c>
      <c r="E11" s="22">
        <v>10</v>
      </c>
      <c r="F11" s="28"/>
      <c r="G11" s="32"/>
      <c r="H11" s="38"/>
      <c r="I11" s="20"/>
      <c r="J11" s="22"/>
      <c r="K11" s="28"/>
      <c r="L11" s="32"/>
      <c r="M11" s="38"/>
      <c r="N11" s="18"/>
      <c r="O11" s="23"/>
      <c r="P11" s="30"/>
      <c r="Q11" s="33"/>
      <c r="R11" s="60"/>
      <c r="S11" s="20"/>
      <c r="T11" s="23"/>
      <c r="U11" s="30"/>
      <c r="V11" s="33"/>
      <c r="W11" s="41"/>
      <c r="X11" s="62" t="s">
        <v>56</v>
      </c>
      <c r="Y11" s="14">
        <f>Feuil2!B9+Feuil2!C9+Feuil2!D9+Feuil2!E9+Feuil2!F9+Feuil2!B23+Feuil2!C23+Feuil2!D23+Feuil2!E23+Feuil2!F23+Feuil2!B37+Feuil2!C37+Feuil2!D37+Feuil2!E37+Feuil2!F37</f>
        <v>180</v>
      </c>
      <c r="Z11" s="50">
        <f t="shared" si="0"/>
        <v>5</v>
      </c>
    </row>
    <row r="12" spans="1:26" ht="24" thickBot="1" x14ac:dyDescent="0.3">
      <c r="A12" s="55"/>
      <c r="B12" s="56"/>
      <c r="C12" s="62" t="s">
        <v>57</v>
      </c>
      <c r="D12" s="18">
        <v>9</v>
      </c>
      <c r="E12" s="22">
        <v>10</v>
      </c>
      <c r="F12" s="28"/>
      <c r="G12" s="32"/>
      <c r="H12" s="38"/>
      <c r="I12" s="20"/>
      <c r="J12" s="22"/>
      <c r="K12" s="28"/>
      <c r="L12" s="32"/>
      <c r="M12" s="38"/>
      <c r="N12" s="18"/>
      <c r="O12" s="23"/>
      <c r="P12" s="30"/>
      <c r="Q12" s="33"/>
      <c r="R12" s="60"/>
      <c r="S12" s="20"/>
      <c r="T12" s="23"/>
      <c r="U12" s="30"/>
      <c r="V12" s="33"/>
      <c r="W12" s="41"/>
      <c r="X12" s="62" t="s">
        <v>57</v>
      </c>
      <c r="Y12" s="14">
        <f>Feuil2!B10+Feuil2!C10+Feuil2!D10+Feuil2!E10+Feuil2!F10+Feuil2!B24+Feuil2!C24+Feuil2!D24+Feuil2!E24+Feuil2!F24+Feuil2!B38+Feuil2!C38+Feuil2!D38+Feuil2!E38+Feuil2!F38</f>
        <v>190</v>
      </c>
      <c r="Z12" s="50">
        <f t="shared" si="0"/>
        <v>4</v>
      </c>
    </row>
    <row r="13" spans="1:26" ht="24" thickBot="1" x14ac:dyDescent="0.3">
      <c r="A13" s="55"/>
      <c r="B13" s="56"/>
      <c r="C13" s="62" t="s">
        <v>58</v>
      </c>
      <c r="D13" s="18">
        <v>10</v>
      </c>
      <c r="E13" s="22">
        <v>10</v>
      </c>
      <c r="F13" s="28"/>
      <c r="G13" s="32"/>
      <c r="H13" s="38"/>
      <c r="I13" s="20"/>
      <c r="J13" s="22"/>
      <c r="K13" s="28"/>
      <c r="L13" s="32"/>
      <c r="M13" s="38"/>
      <c r="N13" s="18"/>
      <c r="O13" s="23"/>
      <c r="P13" s="30"/>
      <c r="Q13" s="33"/>
      <c r="R13" s="60"/>
      <c r="S13" s="20"/>
      <c r="T13" s="23"/>
      <c r="U13" s="30"/>
      <c r="V13" s="33"/>
      <c r="W13" s="41"/>
      <c r="X13" s="62" t="s">
        <v>58</v>
      </c>
      <c r="Y13" s="14">
        <f>Feuil2!B11+Feuil2!C11+Feuil2!D11+Feuil2!E11+Feuil2!F11+Feuil2!B25+Feuil2!C25+Feuil2!D25+Feuil2!E25+Feuil2!F25+Feuil2!B39+Feuil2!C39+Feuil2!D39+Feuil2!E39+Feuil2!F39</f>
        <v>200</v>
      </c>
      <c r="Z13" s="50">
        <f t="shared" si="0"/>
        <v>3</v>
      </c>
    </row>
    <row r="14" spans="1:26" ht="24" thickBot="1" x14ac:dyDescent="0.3">
      <c r="A14" s="55"/>
      <c r="B14" s="56"/>
      <c r="C14" s="62" t="s">
        <v>59</v>
      </c>
      <c r="D14" s="18">
        <v>11</v>
      </c>
      <c r="E14" s="22">
        <v>10</v>
      </c>
      <c r="F14" s="28"/>
      <c r="G14" s="32"/>
      <c r="H14" s="38"/>
      <c r="I14" s="20"/>
      <c r="J14" s="22"/>
      <c r="K14" s="28"/>
      <c r="L14" s="32"/>
      <c r="M14" s="38"/>
      <c r="N14" s="18"/>
      <c r="O14" s="23"/>
      <c r="P14" s="30"/>
      <c r="Q14" s="33"/>
      <c r="R14" s="60"/>
      <c r="S14" s="20"/>
      <c r="T14" s="23"/>
      <c r="U14" s="30"/>
      <c r="V14" s="33"/>
      <c r="W14" s="41"/>
      <c r="X14" s="62" t="s">
        <v>59</v>
      </c>
      <c r="Y14" s="14">
        <f>Feuil2!B12+Feuil2!C12+Feuil2!D12+Feuil2!E12+Feuil2!F12+Feuil2!B26+Feuil2!C26+Feuil2!D26+Feuil2!E26+Feuil2!F26+Feuil2!B40+Feuil2!C40+Feuil2!D40+Feuil2!E40+Feuil2!F40</f>
        <v>210</v>
      </c>
      <c r="Z14" s="50">
        <f t="shared" si="0"/>
        <v>1</v>
      </c>
    </row>
    <row r="15" spans="1:26" ht="24" thickBot="1" x14ac:dyDescent="0.3">
      <c r="A15" s="57"/>
      <c r="B15" s="58"/>
      <c r="C15" s="62" t="s">
        <v>60</v>
      </c>
      <c r="D15" s="19">
        <v>6</v>
      </c>
      <c r="E15" s="25">
        <v>10</v>
      </c>
      <c r="F15" s="29"/>
      <c r="G15" s="35"/>
      <c r="H15" s="39"/>
      <c r="I15" s="21"/>
      <c r="J15" s="25"/>
      <c r="K15" s="29"/>
      <c r="L15" s="35"/>
      <c r="M15" s="39"/>
      <c r="N15" s="19"/>
      <c r="O15" s="24"/>
      <c r="P15" s="31"/>
      <c r="Q15" s="34"/>
      <c r="R15" s="61"/>
      <c r="S15" s="21"/>
      <c r="T15" s="24"/>
      <c r="U15" s="31"/>
      <c r="V15" s="34"/>
      <c r="W15" s="42"/>
      <c r="X15" s="62" t="s">
        <v>60</v>
      </c>
      <c r="Y15" s="16">
        <f>Feuil2!B13+Feuil2!C13+Feuil2!D13+Feuil2!E13+Feuil2!F13+Feuil2!B27+Feuil2!C27+Feuil2!D27+Feuil2!E27+Feuil2!F27+Feuil2!B41+Feuil2!C41+Feuil2!D41+Feuil2!E41+Feuil2!F41</f>
        <v>160</v>
      </c>
      <c r="Z15" s="63">
        <f t="shared" si="0"/>
        <v>7</v>
      </c>
    </row>
    <row r="16" spans="1:26" ht="23.25" x14ac:dyDescent="0.25">
      <c r="A16" s="47"/>
      <c r="B16" s="44"/>
      <c r="C16" s="46"/>
      <c r="D16" s="46"/>
      <c r="E16" s="47"/>
      <c r="F16" s="46"/>
      <c r="G16" s="46"/>
      <c r="H16" s="46"/>
      <c r="I16" s="46"/>
      <c r="J16" s="46"/>
      <c r="K16" s="44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</row>
    <row r="17" spans="1:24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Q17" s="46"/>
      <c r="R17" s="48"/>
      <c r="S17" s="48"/>
      <c r="T17" s="48"/>
      <c r="U17" s="48"/>
      <c r="V17" s="46"/>
      <c r="W17" s="46"/>
      <c r="X17" s="46"/>
    </row>
    <row r="18" spans="1:24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8"/>
      <c r="S18" s="48"/>
      <c r="T18" s="48"/>
      <c r="U18" s="48"/>
      <c r="V18" s="46"/>
      <c r="W18" s="46"/>
      <c r="X18" s="46"/>
    </row>
    <row r="19" spans="1:24" ht="31.5" x14ac:dyDescent="0.25">
      <c r="A19" s="68" t="s">
        <v>61</v>
      </c>
      <c r="B19" s="68"/>
      <c r="C19" s="68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8"/>
      <c r="Q19" s="48"/>
      <c r="R19" s="48"/>
      <c r="S19" s="48"/>
      <c r="T19" s="48"/>
      <c r="U19" s="48"/>
      <c r="V19" s="46"/>
      <c r="W19" s="46"/>
      <c r="X19" s="46"/>
    </row>
    <row r="20" spans="1:24" ht="23.25" x14ac:dyDescent="0.25">
      <c r="A20" s="64" t="s">
        <v>47</v>
      </c>
      <c r="B20" s="64" t="s">
        <v>62</v>
      </c>
      <c r="C20" s="64" t="s">
        <v>48</v>
      </c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8"/>
      <c r="Q20" s="48"/>
      <c r="R20" s="48"/>
      <c r="S20" s="48"/>
      <c r="T20" s="48"/>
      <c r="U20" s="48"/>
      <c r="V20" s="46"/>
      <c r="W20" s="46"/>
      <c r="X20" s="46"/>
    </row>
    <row r="21" spans="1:24" ht="21" x14ac:dyDescent="0.25">
      <c r="A21" s="65">
        <v>1</v>
      </c>
      <c r="B21" s="65">
        <f t="shared" ref="B21:B32" si="1">LARGE(POINTS_TOTAUX,A21)</f>
        <v>210</v>
      </c>
      <c r="C21" s="65" t="str">
        <f>INDEX($X$4:$X$15,MATCH(B21,POINTS_TOTAUX,0))</f>
        <v>TEAM F</v>
      </c>
      <c r="D21" s="69" t="str">
        <f t="array" ref="D21">INDEX($X$4:$X$15,SMALL(IF($B21=POINTS_TOTAUX,ROW($X$4:$X$15)-3),COUNTIF($B$21:$B21,$B21)))</f>
        <v>TEAM F</v>
      </c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8"/>
      <c r="U21" s="46"/>
      <c r="V21" s="46"/>
      <c r="W21" s="46"/>
      <c r="X21" s="46"/>
    </row>
    <row r="22" spans="1:24" ht="21" x14ac:dyDescent="0.25">
      <c r="A22" s="65">
        <v>2</v>
      </c>
      <c r="B22" s="65">
        <f t="shared" si="1"/>
        <v>210</v>
      </c>
      <c r="C22" s="65" t="str">
        <f t="shared" ref="C21:C32" si="2">INDEX($X$4:$X$15,MATCH(B22,POINTS_TOTAUX,0))</f>
        <v>TEAM F</v>
      </c>
      <c r="D22" s="69" t="str">
        <f t="array" ref="D22">INDEX($X$4:$X$15,SMALL(IF($B22=POINTS_TOTAUX,ROW($X$4:$X$15)-3),COUNTIF($B$21:$B22,$B22)))</f>
        <v>TEAM K</v>
      </c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8"/>
      <c r="U22" s="46"/>
      <c r="V22" s="46"/>
      <c r="W22" s="46"/>
      <c r="X22" s="46"/>
    </row>
    <row r="23" spans="1:24" ht="21" x14ac:dyDescent="0.25">
      <c r="A23" s="65">
        <v>3</v>
      </c>
      <c r="B23" s="65">
        <f t="shared" si="1"/>
        <v>200</v>
      </c>
      <c r="C23" s="65" t="str">
        <f t="shared" si="2"/>
        <v>TEAM J</v>
      </c>
      <c r="D23" s="69" t="str">
        <f t="array" ref="D23">INDEX($X$4:$X$15,SMALL(IF($B23=POINTS_TOTAUX,ROW($X$4:$X$15)-3),COUNTIF($B$21:$B23,$B23)))</f>
        <v>TEAM J</v>
      </c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8"/>
      <c r="U23" s="46"/>
      <c r="V23" s="46"/>
      <c r="W23" s="46"/>
      <c r="X23" s="46"/>
    </row>
    <row r="24" spans="1:24" ht="21" x14ac:dyDescent="0.25">
      <c r="A24" s="65">
        <v>4</v>
      </c>
      <c r="B24" s="65">
        <f t="shared" si="1"/>
        <v>190</v>
      </c>
      <c r="C24" s="65" t="str">
        <f t="shared" si="2"/>
        <v>TEAM I</v>
      </c>
      <c r="D24" s="69" t="str">
        <f t="array" ref="D24">INDEX($X$4:$X$15,SMALL(IF($B24=POINTS_TOTAUX,ROW($X$4:$X$15)-3),COUNTIF($B$21:$B24,$B24)))</f>
        <v>TEAM I</v>
      </c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8"/>
      <c r="U24" s="46"/>
      <c r="V24" s="46"/>
      <c r="W24" s="46"/>
      <c r="X24" s="46"/>
    </row>
    <row r="25" spans="1:24" ht="21" x14ac:dyDescent="0.25">
      <c r="A25" s="65">
        <v>5</v>
      </c>
      <c r="B25" s="65">
        <f t="shared" si="1"/>
        <v>180</v>
      </c>
      <c r="C25" s="65" t="str">
        <f t="shared" si="2"/>
        <v>TEAM H</v>
      </c>
      <c r="D25" s="69" t="str">
        <f t="array" ref="D25">INDEX($X$4:$X$15,SMALL(IF($B25=POINTS_TOTAUX,ROW($X$4:$X$15)-3),COUNTIF($B$21:$B25,$B25)))</f>
        <v>TEAM H</v>
      </c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8"/>
      <c r="U25" s="46"/>
      <c r="V25" s="46"/>
      <c r="W25" s="46"/>
      <c r="X25" s="46"/>
    </row>
    <row r="26" spans="1:24" ht="21" x14ac:dyDescent="0.25">
      <c r="A26" s="65">
        <v>6</v>
      </c>
      <c r="B26" s="65">
        <f t="shared" si="1"/>
        <v>170</v>
      </c>
      <c r="C26" s="65" t="str">
        <f t="shared" si="2"/>
        <v>TEAM G</v>
      </c>
      <c r="D26" s="69" t="str">
        <f t="array" ref="D26">INDEX($X$4:$X$15,SMALL(IF($B26=POINTS_TOTAUX,ROW($X$4:$X$15)-3),COUNTIF($B$21:$B26,$B26)))</f>
        <v>TEAM G</v>
      </c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8"/>
      <c r="U26" s="46"/>
      <c r="V26" s="46"/>
      <c r="W26" s="46"/>
      <c r="X26" s="46"/>
    </row>
    <row r="27" spans="1:24" ht="21" x14ac:dyDescent="0.25">
      <c r="A27" s="65">
        <v>7</v>
      </c>
      <c r="B27" s="65">
        <f t="shared" si="1"/>
        <v>160</v>
      </c>
      <c r="C27" s="65" t="str">
        <f t="shared" si="2"/>
        <v>TEAM L</v>
      </c>
      <c r="D27" s="69" t="str">
        <f t="array" ref="D27">INDEX($X$4:$X$15,SMALL(IF($B27=POINTS_TOTAUX,ROW($X$4:$X$15)-3),COUNTIF($B$21:$B27,$B27)))</f>
        <v>TEAM L</v>
      </c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8"/>
      <c r="U27" s="46"/>
      <c r="V27" s="46"/>
      <c r="W27" s="46"/>
      <c r="X27" s="46"/>
    </row>
    <row r="28" spans="1:24" ht="21" x14ac:dyDescent="0.25">
      <c r="A28" s="65">
        <v>8</v>
      </c>
      <c r="B28" s="65">
        <f t="shared" si="1"/>
        <v>150</v>
      </c>
      <c r="C28" s="65" t="str">
        <f t="shared" si="2"/>
        <v>TEAM E</v>
      </c>
      <c r="D28" s="69" t="str">
        <f t="array" ref="D28">INDEX($X$4:$X$15,SMALL(IF($B28=POINTS_TOTAUX,ROW($X$4:$X$15)-3),COUNTIF($B$21:$B28,$B28)))</f>
        <v>TEAM E</v>
      </c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8"/>
      <c r="U28" s="46"/>
      <c r="V28" s="46"/>
      <c r="W28" s="46"/>
      <c r="X28" s="46"/>
    </row>
    <row r="29" spans="1:24" ht="21" x14ac:dyDescent="0.25">
      <c r="A29" s="65">
        <v>9</v>
      </c>
      <c r="B29" s="65">
        <f t="shared" si="1"/>
        <v>140</v>
      </c>
      <c r="C29" s="65" t="str">
        <f t="shared" si="2"/>
        <v>TEAM D</v>
      </c>
      <c r="D29" s="69" t="str">
        <f t="array" ref="D29">INDEX($X$4:$X$15,SMALL(IF($B29=POINTS_TOTAUX,ROW($X$4:$X$15)-3),COUNTIF($B$21:$B29,$B29)))</f>
        <v>TEAM D</v>
      </c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8"/>
      <c r="U29" s="46"/>
      <c r="V29" s="46"/>
      <c r="W29" s="46"/>
      <c r="X29" s="46"/>
    </row>
    <row r="30" spans="1:24" ht="21" x14ac:dyDescent="0.25">
      <c r="A30" s="65">
        <v>10</v>
      </c>
      <c r="B30" s="65">
        <f t="shared" si="1"/>
        <v>130</v>
      </c>
      <c r="C30" s="65" t="str">
        <f t="shared" si="2"/>
        <v>TEAM C</v>
      </c>
      <c r="D30" s="69" t="str">
        <f t="array" ref="D30">INDEX($X$4:$X$15,SMALL(IF($B30=POINTS_TOTAUX,ROW($X$4:$X$15)-3),COUNTIF($B$21:$B30,$B30)))</f>
        <v>TEAM C</v>
      </c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8"/>
      <c r="U30" s="46"/>
      <c r="V30" s="46"/>
      <c r="W30" s="46"/>
      <c r="X30" s="46"/>
    </row>
    <row r="31" spans="1:24" ht="21" x14ac:dyDescent="0.25">
      <c r="A31" s="65">
        <v>11</v>
      </c>
      <c r="B31" s="65">
        <f t="shared" si="1"/>
        <v>120</v>
      </c>
      <c r="C31" s="65" t="str">
        <f t="shared" si="2"/>
        <v>TEAM B</v>
      </c>
      <c r="D31" s="69" t="str">
        <f t="array" ref="D31">INDEX($X$4:$X$15,SMALL(IF($B31=POINTS_TOTAUX,ROW($X$4:$X$15)-3),COUNTIF($B$21:$B31,$B31)))</f>
        <v>TEAM B</v>
      </c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8"/>
      <c r="U31" s="46"/>
      <c r="V31" s="46"/>
      <c r="W31" s="46"/>
      <c r="X31" s="46"/>
    </row>
    <row r="32" spans="1:24" ht="21" x14ac:dyDescent="0.25">
      <c r="A32" s="65">
        <v>12</v>
      </c>
      <c r="B32" s="65">
        <f t="shared" si="1"/>
        <v>110</v>
      </c>
      <c r="C32" s="65" t="str">
        <f t="shared" si="2"/>
        <v>TEAM A</v>
      </c>
      <c r="D32" s="69" t="str">
        <f t="array" ref="D32">INDEX($X$4:$X$15,SMALL(IF($B32=POINTS_TOTAUX,ROW($X$4:$X$15)-3),COUNTIF($B$21:$B32,$B32)))</f>
        <v>TEAM A</v>
      </c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8"/>
      <c r="U32" s="46"/>
      <c r="V32" s="46"/>
      <c r="W32" s="46"/>
      <c r="X32" s="46"/>
    </row>
    <row r="33" spans="1:24" ht="23.25" x14ac:dyDescent="0.25">
      <c r="A33" s="46"/>
      <c r="B33" s="46"/>
      <c r="C33" s="52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8"/>
      <c r="U33" s="46"/>
      <c r="V33" s="46"/>
      <c r="W33" s="46"/>
      <c r="X33" s="46"/>
    </row>
    <row r="34" spans="1:24" x14ac:dyDescent="0.25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</row>
    <row r="35" spans="1:24" x14ac:dyDescent="0.25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</row>
    <row r="36" spans="1:24" x14ac:dyDescent="0.25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</row>
    <row r="37" spans="1:24" x14ac:dyDescent="0.25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</row>
    <row r="38" spans="1:24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</row>
    <row r="39" spans="1:24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</row>
    <row r="40" spans="1:24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</row>
    <row r="41" spans="1:24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</row>
    <row r="42" spans="1:24" x14ac:dyDescent="0.25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</row>
    <row r="43" spans="1:24" x14ac:dyDescent="0.25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</row>
    <row r="44" spans="1:24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</row>
    <row r="45" spans="1:24" x14ac:dyDescent="0.25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</row>
    <row r="46" spans="1:24" x14ac:dyDescent="0.25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</row>
    <row r="47" spans="1:24" x14ac:dyDescent="0.25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</row>
    <row r="48" spans="1:24" x14ac:dyDescent="0.25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</row>
    <row r="49" spans="1:24" x14ac:dyDescent="0.25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</row>
    <row r="50" spans="1:24" x14ac:dyDescent="0.25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</row>
    <row r="51" spans="1:24" x14ac:dyDescent="0.25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</row>
    <row r="52" spans="1:24" x14ac:dyDescent="0.25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</row>
    <row r="53" spans="1:24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</row>
    <row r="54" spans="1:24" x14ac:dyDescent="0.25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</row>
    <row r="55" spans="1:24" x14ac:dyDescent="0.25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</row>
    <row r="56" spans="1:24" x14ac:dyDescent="0.25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</row>
    <row r="57" spans="1:24" x14ac:dyDescent="0.2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</row>
    <row r="58" spans="1:24" x14ac:dyDescent="0.25">
      <c r="A58" s="46"/>
      <c r="B58" s="46"/>
      <c r="C58" s="46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</row>
    <row r="59" spans="1:24" x14ac:dyDescent="0.25">
      <c r="A59" s="46"/>
      <c r="B59" s="46"/>
      <c r="C59" s="46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46"/>
      <c r="W59" s="46"/>
      <c r="X59" s="46"/>
    </row>
    <row r="60" spans="1:24" x14ac:dyDescent="0.25">
      <c r="A60" s="46"/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</row>
    <row r="61" spans="1:24" x14ac:dyDescent="0.25">
      <c r="A61" s="46"/>
      <c r="B61" s="46"/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</row>
    <row r="62" spans="1:24" x14ac:dyDescent="0.25">
      <c r="A62" s="46"/>
      <c r="B62" s="46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</row>
    <row r="63" spans="1:24" x14ac:dyDescent="0.25">
      <c r="A63" s="46"/>
      <c r="B63" s="46"/>
      <c r="C63" s="4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</row>
    <row r="64" spans="1:24" x14ac:dyDescent="0.25">
      <c r="A64" s="46"/>
      <c r="B64" s="46"/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</row>
    <row r="65" spans="1:24" x14ac:dyDescent="0.25">
      <c r="A65" s="46"/>
      <c r="B65" s="46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</row>
    <row r="66" spans="1:24" x14ac:dyDescent="0.25">
      <c r="A66" s="46"/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</row>
    <row r="67" spans="1:24" x14ac:dyDescent="0.25">
      <c r="A67" s="46"/>
      <c r="B67" s="46"/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</row>
    <row r="68" spans="1:24" x14ac:dyDescent="0.25">
      <c r="A68" s="46"/>
      <c r="B68" s="46"/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46"/>
      <c r="W68" s="46"/>
      <c r="X68" s="46"/>
    </row>
    <row r="69" spans="1:24" x14ac:dyDescent="0.25">
      <c r="A69" s="46"/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</row>
    <row r="70" spans="1:24" x14ac:dyDescent="0.25">
      <c r="A70" s="46"/>
      <c r="B70" s="46"/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</row>
    <row r="71" spans="1:24" x14ac:dyDescent="0.25">
      <c r="A71" s="46"/>
      <c r="B71" s="46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</row>
    <row r="72" spans="1:24" x14ac:dyDescent="0.25">
      <c r="A72" s="46"/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</row>
    <row r="73" spans="1:24" x14ac:dyDescent="0.25">
      <c r="A73" s="46"/>
      <c r="B73" s="46"/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</row>
    <row r="74" spans="1:24" x14ac:dyDescent="0.25">
      <c r="A74" s="46"/>
      <c r="B74" s="46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</row>
    <row r="75" spans="1:24" x14ac:dyDescent="0.25">
      <c r="A75" s="46"/>
      <c r="B75" s="46"/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</row>
    <row r="76" spans="1:24" x14ac:dyDescent="0.25">
      <c r="A76" s="46"/>
      <c r="B76" s="46"/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46"/>
      <c r="W76" s="46"/>
      <c r="X76" s="46"/>
    </row>
    <row r="77" spans="1:24" x14ac:dyDescent="0.25">
      <c r="A77" s="46"/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</row>
    <row r="78" spans="1:24" x14ac:dyDescent="0.25">
      <c r="A78" s="46"/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</row>
    <row r="79" spans="1:24" x14ac:dyDescent="0.25">
      <c r="A79" s="46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</row>
    <row r="80" spans="1:24" x14ac:dyDescent="0.25">
      <c r="A80" s="46"/>
      <c r="B80" s="46"/>
      <c r="C80" s="46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</row>
    <row r="81" spans="1:24" x14ac:dyDescent="0.25">
      <c r="A81" s="46"/>
      <c r="B81" s="46"/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</row>
    <row r="82" spans="1:24" x14ac:dyDescent="0.25">
      <c r="A82" s="46"/>
      <c r="B82" s="46"/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</row>
    <row r="83" spans="1:24" x14ac:dyDescent="0.25">
      <c r="A83" s="46"/>
      <c r="B83" s="46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</row>
    <row r="84" spans="1:24" x14ac:dyDescent="0.25">
      <c r="A84" s="46"/>
      <c r="B84" s="46"/>
      <c r="C84" s="46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</row>
    <row r="85" spans="1:24" x14ac:dyDescent="0.25">
      <c r="A85" s="46"/>
      <c r="B85" s="46"/>
      <c r="C85" s="4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</row>
    <row r="86" spans="1:24" x14ac:dyDescent="0.25">
      <c r="A86" s="46"/>
      <c r="B86" s="46"/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</row>
    <row r="87" spans="1:24" x14ac:dyDescent="0.25">
      <c r="A87" s="46"/>
      <c r="B87" s="46"/>
      <c r="C87" s="46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</row>
    <row r="88" spans="1:24" x14ac:dyDescent="0.25">
      <c r="A88" s="46"/>
      <c r="B88" s="46"/>
      <c r="C88" s="46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</row>
    <row r="89" spans="1:24" x14ac:dyDescent="0.25">
      <c r="A89" s="46"/>
      <c r="B89" s="46"/>
      <c r="C89" s="4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</row>
    <row r="90" spans="1:24" x14ac:dyDescent="0.25">
      <c r="A90" s="46"/>
      <c r="B90" s="46"/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</row>
    <row r="91" spans="1:24" x14ac:dyDescent="0.25">
      <c r="A91" s="46"/>
      <c r="B91" s="46"/>
      <c r="C91" s="46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</row>
    <row r="92" spans="1:24" x14ac:dyDescent="0.25">
      <c r="A92" s="46"/>
      <c r="B92" s="46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</row>
    <row r="93" spans="1:24" x14ac:dyDescent="0.25">
      <c r="A93" s="46"/>
      <c r="B93" s="46"/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</row>
    <row r="94" spans="1:24" x14ac:dyDescent="0.25">
      <c r="A94" s="46"/>
      <c r="B94" s="46"/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</row>
    <row r="95" spans="1:24" x14ac:dyDescent="0.25">
      <c r="A95" s="46"/>
      <c r="B95" s="46"/>
      <c r="C95" s="4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</row>
    <row r="96" spans="1:24" x14ac:dyDescent="0.25">
      <c r="A96" s="46"/>
      <c r="B96" s="46"/>
      <c r="C96" s="4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</row>
    <row r="97" spans="1:24" x14ac:dyDescent="0.25">
      <c r="A97" s="46"/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</row>
    <row r="98" spans="1:24" x14ac:dyDescent="0.25">
      <c r="A98" s="46"/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</row>
    <row r="99" spans="1:24" x14ac:dyDescent="0.25">
      <c r="A99" s="46"/>
      <c r="B99" s="46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</row>
    <row r="100" spans="1:24" x14ac:dyDescent="0.25">
      <c r="A100" s="46"/>
      <c r="B100" s="46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</row>
    <row r="101" spans="1:24" x14ac:dyDescent="0.25">
      <c r="A101" s="46"/>
      <c r="B101" s="46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</row>
    <row r="102" spans="1:24" x14ac:dyDescent="0.25">
      <c r="A102" s="46"/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</row>
    <row r="103" spans="1:24" x14ac:dyDescent="0.25">
      <c r="A103" s="46"/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</row>
    <row r="104" spans="1:24" x14ac:dyDescent="0.25">
      <c r="A104" s="46"/>
      <c r="B104" s="46"/>
      <c r="C104" s="4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</row>
    <row r="105" spans="1:24" x14ac:dyDescent="0.25">
      <c r="A105" s="46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</row>
    <row r="106" spans="1:24" x14ac:dyDescent="0.25">
      <c r="A106" s="46"/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</row>
    <row r="107" spans="1:24" x14ac:dyDescent="0.25">
      <c r="A107" s="46"/>
      <c r="B107" s="46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</row>
    <row r="108" spans="1:24" x14ac:dyDescent="0.25">
      <c r="A108" s="46"/>
      <c r="B108" s="46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</row>
    <row r="109" spans="1:24" x14ac:dyDescent="0.25">
      <c r="A109" s="46"/>
      <c r="B109" s="46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</row>
    <row r="110" spans="1:24" x14ac:dyDescent="0.25">
      <c r="A110" s="46"/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</row>
    <row r="111" spans="1:24" x14ac:dyDescent="0.25">
      <c r="A111" s="46"/>
      <c r="B111" s="46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</row>
    <row r="112" spans="1:24" x14ac:dyDescent="0.25">
      <c r="A112" s="46"/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</row>
    <row r="113" spans="1:24" x14ac:dyDescent="0.25">
      <c r="A113" s="46"/>
      <c r="B113" s="46"/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</row>
    <row r="114" spans="1:24" x14ac:dyDescent="0.25">
      <c r="A114" s="46"/>
      <c r="B114" s="46"/>
      <c r="C114" s="46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</row>
    <row r="115" spans="1:24" x14ac:dyDescent="0.25">
      <c r="A115" s="46"/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</row>
    <row r="116" spans="1:24" x14ac:dyDescent="0.25">
      <c r="A116" s="46"/>
      <c r="B116" s="46"/>
      <c r="C116" s="46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</row>
    <row r="117" spans="1:24" x14ac:dyDescent="0.25">
      <c r="A117" s="46"/>
      <c r="B117" s="46"/>
      <c r="C117" s="4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</row>
    <row r="118" spans="1:24" x14ac:dyDescent="0.25">
      <c r="A118" s="46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</row>
    <row r="119" spans="1:24" x14ac:dyDescent="0.25">
      <c r="A119" s="46"/>
      <c r="B119" s="46"/>
      <c r="C119" s="4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</row>
    <row r="120" spans="1:24" x14ac:dyDescent="0.25">
      <c r="A120" s="46"/>
      <c r="B120" s="46"/>
      <c r="C120" s="4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</row>
    <row r="121" spans="1:24" x14ac:dyDescent="0.25">
      <c r="A121" s="46"/>
      <c r="B121" s="46"/>
      <c r="C121" s="46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</row>
    <row r="122" spans="1:24" x14ac:dyDescent="0.25">
      <c r="A122" s="46"/>
      <c r="B122" s="46"/>
      <c r="C122" s="46"/>
      <c r="D122" s="46"/>
      <c r="E122" s="46"/>
      <c r="F122" s="46"/>
      <c r="G122" s="46"/>
      <c r="H122" s="46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</row>
    <row r="123" spans="1:24" x14ac:dyDescent="0.25">
      <c r="A123" s="46"/>
      <c r="B123" s="46"/>
      <c r="C123" s="46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</row>
    <row r="124" spans="1:24" x14ac:dyDescent="0.25">
      <c r="A124" s="46"/>
      <c r="B124" s="46"/>
      <c r="C124" s="46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</row>
    <row r="125" spans="1:24" x14ac:dyDescent="0.25">
      <c r="A125" s="46"/>
      <c r="B125" s="46"/>
      <c r="C125" s="46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</row>
    <row r="126" spans="1:24" x14ac:dyDescent="0.25">
      <c r="A126" s="46"/>
      <c r="B126" s="46"/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</row>
    <row r="127" spans="1:24" x14ac:dyDescent="0.25">
      <c r="A127" s="46"/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</row>
    <row r="128" spans="1:24" x14ac:dyDescent="0.25">
      <c r="A128" s="46"/>
      <c r="B128" s="46"/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</row>
    <row r="129" spans="1:24" x14ac:dyDescent="0.25">
      <c r="A129" s="46"/>
      <c r="B129" s="46"/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</row>
    <row r="130" spans="1:24" x14ac:dyDescent="0.25">
      <c r="A130" s="46"/>
      <c r="B130" s="46"/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</row>
    <row r="131" spans="1:24" x14ac:dyDescent="0.25">
      <c r="A131" s="46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</row>
    <row r="132" spans="1:24" x14ac:dyDescent="0.25">
      <c r="A132" s="46"/>
      <c r="B132" s="46"/>
      <c r="C132" s="4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</row>
    <row r="133" spans="1:24" x14ac:dyDescent="0.25">
      <c r="A133" s="46"/>
      <c r="B133" s="46"/>
      <c r="C133" s="46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</row>
    <row r="134" spans="1:24" x14ac:dyDescent="0.25">
      <c r="A134" s="46"/>
      <c r="B134" s="46"/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</row>
    <row r="135" spans="1:24" x14ac:dyDescent="0.25">
      <c r="A135" s="46"/>
      <c r="B135" s="46"/>
      <c r="C135" s="46"/>
      <c r="D135" s="46"/>
      <c r="E135" s="46"/>
      <c r="F135" s="46"/>
      <c r="G135" s="46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</row>
    <row r="136" spans="1:24" x14ac:dyDescent="0.25">
      <c r="A136" s="46"/>
      <c r="B136" s="46"/>
      <c r="C136" s="46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</row>
    <row r="137" spans="1:24" x14ac:dyDescent="0.25">
      <c r="A137" s="46"/>
      <c r="B137" s="46"/>
      <c r="C137" s="46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</row>
    <row r="138" spans="1:24" x14ac:dyDescent="0.25">
      <c r="A138" s="46"/>
      <c r="B138" s="46"/>
      <c r="C138" s="4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</row>
    <row r="139" spans="1:24" x14ac:dyDescent="0.25">
      <c r="A139" s="46"/>
      <c r="B139" s="46"/>
      <c r="C139" s="4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</row>
    <row r="140" spans="1:24" x14ac:dyDescent="0.25">
      <c r="A140" s="46"/>
      <c r="B140" s="46"/>
      <c r="C140" s="46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</row>
    <row r="141" spans="1:24" x14ac:dyDescent="0.25">
      <c r="A141" s="46"/>
      <c r="B141" s="46"/>
      <c r="C141" s="46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</row>
    <row r="142" spans="1:24" x14ac:dyDescent="0.25">
      <c r="A142" s="46"/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</row>
    <row r="143" spans="1:24" x14ac:dyDescent="0.25">
      <c r="A143" s="46"/>
      <c r="B143" s="46"/>
      <c r="C143" s="46"/>
      <c r="D143" s="46"/>
      <c r="E143" s="46"/>
      <c r="F143" s="46"/>
      <c r="G143" s="46"/>
      <c r="H143" s="46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</row>
    <row r="144" spans="1:24" x14ac:dyDescent="0.25">
      <c r="A144" s="46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</row>
    <row r="145" spans="1:24" x14ac:dyDescent="0.25">
      <c r="A145" s="46"/>
      <c r="B145" s="46"/>
      <c r="C145" s="46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</row>
    <row r="146" spans="1:24" x14ac:dyDescent="0.25">
      <c r="A146" s="46"/>
      <c r="B146" s="46"/>
      <c r="C146" s="46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</row>
    <row r="147" spans="1:24" x14ac:dyDescent="0.25">
      <c r="A147" s="46"/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</row>
    <row r="148" spans="1:24" x14ac:dyDescent="0.25">
      <c r="A148" s="46"/>
      <c r="B148" s="46"/>
      <c r="C148" s="4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</row>
    <row r="149" spans="1:24" x14ac:dyDescent="0.25">
      <c r="A149" s="46"/>
      <c r="B149" s="46"/>
      <c r="C149" s="46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</row>
    <row r="150" spans="1:24" x14ac:dyDescent="0.25">
      <c r="A150" s="46"/>
      <c r="B150" s="46"/>
      <c r="C150" s="46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</row>
    <row r="151" spans="1:24" x14ac:dyDescent="0.25">
      <c r="A151" s="46"/>
      <c r="B151" s="46"/>
      <c r="C151" s="4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</row>
    <row r="152" spans="1:24" x14ac:dyDescent="0.25">
      <c r="A152" s="46"/>
      <c r="B152" s="46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</row>
    <row r="153" spans="1:24" x14ac:dyDescent="0.25">
      <c r="A153" s="46"/>
      <c r="B153" s="46"/>
      <c r="C153" s="4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</row>
    <row r="154" spans="1:24" x14ac:dyDescent="0.25">
      <c r="A154" s="46"/>
      <c r="B154" s="46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</row>
    <row r="155" spans="1:24" x14ac:dyDescent="0.25">
      <c r="A155" s="46"/>
      <c r="B155" s="46"/>
      <c r="C155" s="4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</row>
    <row r="156" spans="1:24" x14ac:dyDescent="0.25">
      <c r="A156" s="46"/>
      <c r="B156" s="46"/>
      <c r="C156" s="46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</row>
    <row r="157" spans="1:24" x14ac:dyDescent="0.25">
      <c r="A157" s="46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</row>
    <row r="158" spans="1:24" x14ac:dyDescent="0.25">
      <c r="A158" s="46"/>
      <c r="B158" s="46"/>
      <c r="C158" s="4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</row>
    <row r="159" spans="1:24" x14ac:dyDescent="0.25">
      <c r="A159" s="46"/>
      <c r="B159" s="46"/>
      <c r="C159" s="4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</row>
    <row r="160" spans="1:24" x14ac:dyDescent="0.25">
      <c r="A160" s="46"/>
      <c r="B160" s="46"/>
      <c r="C160" s="4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</row>
    <row r="161" spans="1:24" x14ac:dyDescent="0.25">
      <c r="A161" s="46"/>
      <c r="B161" s="46"/>
      <c r="C161" s="4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</row>
    <row r="162" spans="1:24" x14ac:dyDescent="0.25">
      <c r="A162" s="46"/>
      <c r="B162" s="46"/>
      <c r="C162" s="4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</row>
    <row r="163" spans="1:24" x14ac:dyDescent="0.25">
      <c r="A163" s="46"/>
      <c r="B163" s="46"/>
      <c r="C163" s="46"/>
      <c r="D163" s="46"/>
      <c r="E163" s="46"/>
      <c r="F163" s="46"/>
      <c r="G163" s="46"/>
      <c r="H163" s="46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</row>
    <row r="164" spans="1:24" x14ac:dyDescent="0.25">
      <c r="A164" s="46"/>
      <c r="B164" s="46"/>
      <c r="C164" s="46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</row>
    <row r="165" spans="1:24" x14ac:dyDescent="0.25">
      <c r="A165" s="46"/>
      <c r="B165" s="46"/>
      <c r="C165" s="46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</row>
    <row r="166" spans="1:24" x14ac:dyDescent="0.25">
      <c r="A166" s="46"/>
      <c r="B166" s="46"/>
      <c r="C166" s="46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</row>
    <row r="167" spans="1:24" x14ac:dyDescent="0.25">
      <c r="A167" s="46"/>
      <c r="B167" s="46"/>
      <c r="C167" s="46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</row>
    <row r="168" spans="1:24" x14ac:dyDescent="0.25">
      <c r="A168" s="46"/>
      <c r="B168" s="46"/>
      <c r="C168" s="46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</row>
    <row r="169" spans="1:24" x14ac:dyDescent="0.25">
      <c r="A169" s="46"/>
      <c r="B169" s="46"/>
      <c r="C169" s="46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</row>
    <row r="170" spans="1:24" x14ac:dyDescent="0.25">
      <c r="A170" s="46"/>
      <c r="B170" s="46"/>
      <c r="C170" s="46"/>
      <c r="D170" s="46"/>
      <c r="E170" s="46"/>
      <c r="F170" s="46"/>
      <c r="G170" s="46"/>
      <c r="H170" s="46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</row>
    <row r="171" spans="1:24" x14ac:dyDescent="0.25">
      <c r="A171" s="46"/>
      <c r="B171" s="46"/>
      <c r="C171" s="46"/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</row>
    <row r="172" spans="1:24" x14ac:dyDescent="0.25">
      <c r="A172" s="46"/>
      <c r="B172" s="46"/>
      <c r="C172" s="46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</row>
    <row r="173" spans="1:24" x14ac:dyDescent="0.25">
      <c r="A173" s="46"/>
      <c r="B173" s="46"/>
      <c r="C173" s="46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</row>
    <row r="174" spans="1:24" x14ac:dyDescent="0.25">
      <c r="A174" s="46"/>
      <c r="B174" s="46"/>
      <c r="C174" s="46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</row>
    <row r="175" spans="1:24" x14ac:dyDescent="0.25">
      <c r="A175" s="46"/>
      <c r="B175" s="46"/>
      <c r="C175" s="46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</row>
    <row r="176" spans="1:24" x14ac:dyDescent="0.25">
      <c r="A176" s="46"/>
      <c r="B176" s="46"/>
      <c r="C176" s="46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</row>
    <row r="177" spans="1:24" x14ac:dyDescent="0.25">
      <c r="A177" s="46"/>
      <c r="B177" s="46"/>
      <c r="C177" s="46"/>
      <c r="D177" s="46"/>
      <c r="E177" s="46"/>
      <c r="F177" s="46"/>
      <c r="G177" s="46"/>
      <c r="H177" s="46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</row>
    <row r="178" spans="1:24" x14ac:dyDescent="0.25">
      <c r="A178" s="46"/>
      <c r="B178" s="46"/>
      <c r="C178" s="46"/>
      <c r="D178" s="46"/>
      <c r="E178" s="46"/>
      <c r="F178" s="46"/>
      <c r="G178" s="46"/>
      <c r="H178" s="46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</row>
    <row r="179" spans="1:24" x14ac:dyDescent="0.25">
      <c r="A179" s="46"/>
      <c r="B179" s="46"/>
      <c r="C179" s="46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</row>
    <row r="180" spans="1:24" x14ac:dyDescent="0.25">
      <c r="A180" s="46"/>
      <c r="B180" s="46"/>
      <c r="C180" s="46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</row>
    <row r="181" spans="1:24" x14ac:dyDescent="0.25">
      <c r="A181" s="46"/>
      <c r="B181" s="46"/>
      <c r="C181" s="46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</row>
    <row r="182" spans="1:24" x14ac:dyDescent="0.25">
      <c r="A182" s="46"/>
      <c r="B182" s="46"/>
      <c r="C182" s="46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</row>
    <row r="183" spans="1:24" x14ac:dyDescent="0.25">
      <c r="A183" s="46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</row>
    <row r="184" spans="1:24" x14ac:dyDescent="0.25">
      <c r="A184" s="46"/>
      <c r="B184" s="46"/>
      <c r="C184" s="46"/>
      <c r="D184" s="46"/>
      <c r="E184" s="46"/>
      <c r="F184" s="46"/>
      <c r="G184" s="46"/>
      <c r="H184" s="46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</row>
    <row r="185" spans="1:24" x14ac:dyDescent="0.25">
      <c r="A185" s="46"/>
      <c r="B185" s="46"/>
      <c r="C185" s="46"/>
      <c r="D185" s="46"/>
      <c r="E185" s="46"/>
      <c r="F185" s="46"/>
      <c r="G185" s="46"/>
      <c r="H185" s="46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</row>
    <row r="186" spans="1:24" x14ac:dyDescent="0.25">
      <c r="A186" s="46"/>
      <c r="B186" s="46"/>
      <c r="C186" s="4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</row>
    <row r="187" spans="1:24" x14ac:dyDescent="0.25">
      <c r="A187" s="46"/>
      <c r="B187" s="46"/>
      <c r="C187" s="46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</row>
    <row r="188" spans="1:24" x14ac:dyDescent="0.25">
      <c r="A188" s="46"/>
      <c r="B188" s="46"/>
      <c r="C188" s="46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</row>
    <row r="189" spans="1:24" x14ac:dyDescent="0.25">
      <c r="A189" s="46"/>
      <c r="B189" s="46"/>
      <c r="C189" s="46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</row>
    <row r="190" spans="1:24" x14ac:dyDescent="0.25">
      <c r="A190" s="46"/>
      <c r="B190" s="46"/>
      <c r="C190" s="4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</row>
    <row r="191" spans="1:24" x14ac:dyDescent="0.25">
      <c r="A191" s="46"/>
      <c r="B191" s="46"/>
      <c r="C191" s="46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</row>
    <row r="192" spans="1:24" x14ac:dyDescent="0.25">
      <c r="A192" s="46"/>
      <c r="B192" s="46"/>
      <c r="C192" s="46"/>
      <c r="D192" s="46"/>
      <c r="E192" s="46"/>
      <c r="F192" s="46"/>
      <c r="G192" s="46"/>
      <c r="H192" s="46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</row>
    <row r="193" spans="1:24" x14ac:dyDescent="0.25">
      <c r="A193" s="46"/>
      <c r="B193" s="46"/>
      <c r="C193" s="46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</row>
    <row r="194" spans="1:24" x14ac:dyDescent="0.25">
      <c r="A194" s="46"/>
      <c r="B194" s="46"/>
      <c r="C194" s="46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</row>
    <row r="195" spans="1:24" x14ac:dyDescent="0.25">
      <c r="A195" s="46"/>
      <c r="B195" s="46"/>
      <c r="C195" s="46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</row>
    <row r="196" spans="1:24" x14ac:dyDescent="0.25">
      <c r="A196" s="46"/>
      <c r="B196" s="46"/>
      <c r="C196" s="46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</row>
    <row r="197" spans="1:24" x14ac:dyDescent="0.25">
      <c r="A197" s="46"/>
      <c r="B197" s="46"/>
      <c r="C197" s="46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</row>
    <row r="198" spans="1:24" x14ac:dyDescent="0.25">
      <c r="A198" s="46"/>
      <c r="B198" s="46"/>
      <c r="C198" s="46"/>
      <c r="D198" s="46"/>
      <c r="E198" s="46"/>
      <c r="F198" s="46"/>
      <c r="G198" s="46"/>
      <c r="H198" s="46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</row>
    <row r="199" spans="1:24" x14ac:dyDescent="0.25">
      <c r="A199" s="46"/>
      <c r="B199" s="46"/>
      <c r="C199" s="46"/>
      <c r="D199" s="46"/>
      <c r="E199" s="46"/>
      <c r="F199" s="46"/>
      <c r="G199" s="46"/>
      <c r="H199" s="46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</row>
    <row r="200" spans="1:24" x14ac:dyDescent="0.25">
      <c r="A200" s="46"/>
      <c r="B200" s="46"/>
      <c r="C200" s="46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</row>
    <row r="201" spans="1:24" x14ac:dyDescent="0.25">
      <c r="A201" s="46"/>
      <c r="B201" s="46"/>
      <c r="C201" s="46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</row>
    <row r="202" spans="1:24" x14ac:dyDescent="0.25">
      <c r="A202" s="46"/>
      <c r="B202" s="46"/>
      <c r="C202" s="46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</row>
    <row r="203" spans="1:24" x14ac:dyDescent="0.25">
      <c r="A203" s="46"/>
      <c r="B203" s="46"/>
      <c r="C203" s="46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</row>
    <row r="204" spans="1:24" x14ac:dyDescent="0.25">
      <c r="A204" s="46"/>
      <c r="B204" s="46"/>
      <c r="C204" s="46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</row>
    <row r="205" spans="1:24" x14ac:dyDescent="0.25">
      <c r="A205" s="46"/>
      <c r="B205" s="46"/>
      <c r="C205" s="46"/>
      <c r="D205" s="46"/>
      <c r="E205" s="46"/>
      <c r="F205" s="46"/>
      <c r="G205" s="46"/>
      <c r="H205" s="46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</row>
    <row r="206" spans="1:24" x14ac:dyDescent="0.25">
      <c r="A206" s="46"/>
      <c r="B206" s="46"/>
      <c r="C206" s="46"/>
      <c r="D206" s="46"/>
      <c r="E206" s="46"/>
      <c r="F206" s="46"/>
      <c r="G206" s="46"/>
      <c r="H206" s="46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</row>
    <row r="207" spans="1:24" x14ac:dyDescent="0.25">
      <c r="A207" s="46"/>
      <c r="B207" s="46"/>
      <c r="C207" s="46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</row>
    <row r="208" spans="1:24" x14ac:dyDescent="0.25">
      <c r="A208" s="46"/>
      <c r="B208" s="46"/>
      <c r="C208" s="46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</row>
    <row r="209" spans="1:24" x14ac:dyDescent="0.25">
      <c r="A209" s="46"/>
      <c r="B209" s="46"/>
      <c r="C209" s="46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</row>
    <row r="210" spans="1:24" x14ac:dyDescent="0.25">
      <c r="A210" s="46"/>
      <c r="B210" s="46"/>
      <c r="C210" s="46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46"/>
      <c r="W210" s="46"/>
      <c r="X210" s="46"/>
    </row>
    <row r="211" spans="1:24" x14ac:dyDescent="0.25">
      <c r="A211" s="46"/>
      <c r="B211" s="46"/>
      <c r="C211" s="46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46"/>
      <c r="W211" s="46"/>
      <c r="X211" s="46"/>
    </row>
    <row r="212" spans="1:24" x14ac:dyDescent="0.25">
      <c r="A212" s="46"/>
      <c r="B212" s="46"/>
      <c r="C212" s="46"/>
      <c r="D212" s="46"/>
      <c r="E212" s="46"/>
      <c r="F212" s="46"/>
      <c r="G212" s="46"/>
      <c r="H212" s="46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46"/>
      <c r="W212" s="46"/>
      <c r="X212" s="46"/>
    </row>
    <row r="213" spans="1:24" x14ac:dyDescent="0.25">
      <c r="A213" s="46"/>
      <c r="B213" s="46"/>
      <c r="C213" s="46"/>
      <c r="D213" s="46"/>
      <c r="E213" s="46"/>
      <c r="F213" s="46"/>
      <c r="G213" s="46"/>
      <c r="H213" s="46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</row>
    <row r="214" spans="1:24" x14ac:dyDescent="0.25">
      <c r="A214" s="46"/>
      <c r="B214" s="46"/>
      <c r="C214" s="46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46"/>
      <c r="W214" s="46"/>
      <c r="X214" s="46"/>
    </row>
    <row r="215" spans="1:24" x14ac:dyDescent="0.25">
      <c r="A215" s="46"/>
      <c r="B215" s="46"/>
      <c r="C215" s="46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46"/>
      <c r="W215" s="46"/>
      <c r="X215" s="46"/>
    </row>
    <row r="216" spans="1:24" x14ac:dyDescent="0.25">
      <c r="A216" s="46"/>
      <c r="B216" s="46"/>
      <c r="C216" s="46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46"/>
      <c r="W216" s="46"/>
      <c r="X216" s="46"/>
    </row>
    <row r="217" spans="1:24" x14ac:dyDescent="0.25">
      <c r="A217" s="46"/>
      <c r="B217" s="46"/>
      <c r="C217" s="46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</row>
    <row r="218" spans="1:24" x14ac:dyDescent="0.25">
      <c r="A218" s="46"/>
      <c r="B218" s="46"/>
      <c r="C218" s="46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46"/>
      <c r="W218" s="46"/>
      <c r="X218" s="46"/>
    </row>
    <row r="219" spans="1:24" x14ac:dyDescent="0.25">
      <c r="A219" s="46"/>
      <c r="B219" s="46"/>
      <c r="C219" s="46"/>
      <c r="D219" s="46"/>
      <c r="E219" s="46"/>
      <c r="F219" s="46"/>
      <c r="G219" s="46"/>
      <c r="H219" s="46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46"/>
      <c r="W219" s="46"/>
      <c r="X219" s="46"/>
    </row>
    <row r="220" spans="1:24" x14ac:dyDescent="0.25">
      <c r="A220" s="46"/>
      <c r="B220" s="46"/>
      <c r="C220" s="46"/>
      <c r="D220" s="46"/>
      <c r="E220" s="46"/>
      <c r="F220" s="46"/>
      <c r="G220" s="46"/>
      <c r="H220" s="46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46"/>
      <c r="W220" s="46"/>
      <c r="X220" s="46"/>
    </row>
    <row r="221" spans="1:24" x14ac:dyDescent="0.25">
      <c r="A221" s="46"/>
      <c r="B221" s="46"/>
      <c r="C221" s="46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46"/>
      <c r="W221" s="46"/>
      <c r="X221" s="46"/>
    </row>
    <row r="222" spans="1:24" x14ac:dyDescent="0.25">
      <c r="A222" s="46"/>
      <c r="B222" s="46"/>
      <c r="C222" s="46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46"/>
      <c r="W222" s="46"/>
      <c r="X222" s="46"/>
    </row>
    <row r="223" spans="1:24" x14ac:dyDescent="0.25">
      <c r="A223" s="46"/>
      <c r="B223" s="46"/>
      <c r="C223" s="46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46"/>
      <c r="W223" s="46"/>
      <c r="X223" s="46"/>
    </row>
    <row r="224" spans="1:24" x14ac:dyDescent="0.25">
      <c r="A224" s="46"/>
      <c r="B224" s="46"/>
      <c r="C224" s="46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46"/>
      <c r="W224" s="46"/>
      <c r="X224" s="46"/>
    </row>
    <row r="225" spans="1:24" x14ac:dyDescent="0.25">
      <c r="A225" s="46"/>
      <c r="B225" s="46"/>
      <c r="C225" s="46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46"/>
      <c r="W225" s="46"/>
      <c r="X225" s="46"/>
    </row>
    <row r="226" spans="1:24" x14ac:dyDescent="0.25">
      <c r="A226" s="46"/>
      <c r="B226" s="46"/>
      <c r="C226" s="46"/>
      <c r="D226" s="46"/>
      <c r="E226" s="46"/>
      <c r="F226" s="46"/>
      <c r="G226" s="46"/>
      <c r="H226" s="46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46"/>
      <c r="W226" s="46"/>
      <c r="X226" s="46"/>
    </row>
    <row r="227" spans="1:24" x14ac:dyDescent="0.25">
      <c r="A227" s="46"/>
      <c r="B227" s="46"/>
      <c r="C227" s="46"/>
      <c r="D227" s="46"/>
      <c r="E227" s="46"/>
      <c r="F227" s="46"/>
      <c r="G227" s="46"/>
      <c r="H227" s="46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46"/>
      <c r="W227" s="46"/>
      <c r="X227" s="46"/>
    </row>
    <row r="228" spans="1:24" x14ac:dyDescent="0.25">
      <c r="A228" s="46"/>
      <c r="B228" s="46"/>
      <c r="C228" s="46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46"/>
      <c r="W228" s="46"/>
      <c r="X228" s="46"/>
    </row>
    <row r="229" spans="1:24" x14ac:dyDescent="0.25">
      <c r="A229" s="46"/>
      <c r="B229" s="46"/>
      <c r="C229" s="46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</row>
    <row r="230" spans="1:24" x14ac:dyDescent="0.25">
      <c r="A230" s="46"/>
      <c r="B230" s="46"/>
      <c r="C230" s="46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46"/>
      <c r="W230" s="46"/>
      <c r="X230" s="46"/>
    </row>
    <row r="231" spans="1:24" x14ac:dyDescent="0.25">
      <c r="A231" s="46"/>
      <c r="B231" s="46"/>
      <c r="C231" s="46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46"/>
      <c r="W231" s="46"/>
      <c r="X231" s="46"/>
    </row>
    <row r="232" spans="1:24" x14ac:dyDescent="0.25">
      <c r="A232" s="46"/>
      <c r="B232" s="46"/>
      <c r="C232" s="46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46"/>
      <c r="W232" s="46"/>
      <c r="X232" s="46"/>
    </row>
    <row r="233" spans="1:24" x14ac:dyDescent="0.25">
      <c r="A233" s="46"/>
      <c r="B233" s="46"/>
      <c r="C233" s="46"/>
      <c r="D233" s="46"/>
      <c r="E233" s="46"/>
      <c r="F233" s="46"/>
      <c r="G233" s="46"/>
      <c r="H233" s="46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</row>
    <row r="234" spans="1:24" x14ac:dyDescent="0.25">
      <c r="A234" s="46"/>
      <c r="B234" s="46"/>
      <c r="C234" s="46"/>
      <c r="D234" s="46"/>
      <c r="E234" s="46"/>
      <c r="F234" s="46"/>
      <c r="G234" s="46"/>
      <c r="H234" s="46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46"/>
      <c r="W234" s="46"/>
      <c r="X234" s="46"/>
    </row>
    <row r="235" spans="1:24" x14ac:dyDescent="0.25">
      <c r="A235" s="46"/>
      <c r="B235" s="46"/>
      <c r="C235" s="46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6"/>
      <c r="X235" s="46"/>
    </row>
    <row r="236" spans="1:24" x14ac:dyDescent="0.25">
      <c r="A236" s="46"/>
      <c r="B236" s="46"/>
      <c r="C236" s="46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46"/>
      <c r="W236" s="46"/>
      <c r="X236" s="46"/>
    </row>
    <row r="237" spans="1:24" x14ac:dyDescent="0.25">
      <c r="A237" s="46"/>
      <c r="B237" s="46"/>
      <c r="C237" s="46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</row>
    <row r="238" spans="1:24" x14ac:dyDescent="0.25">
      <c r="A238" s="46"/>
      <c r="B238" s="46"/>
      <c r="C238" s="46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/>
      <c r="X238" s="46"/>
    </row>
    <row r="239" spans="1:24" x14ac:dyDescent="0.25">
      <c r="A239" s="46"/>
    </row>
    <row r="240" spans="1:24" x14ac:dyDescent="0.25">
      <c r="A240" s="46"/>
    </row>
  </sheetData>
  <sheetProtection formatColumns="0"/>
  <mergeCells count="2">
    <mergeCell ref="A3:B3"/>
    <mergeCell ref="A19:C19"/>
  </mergeCells>
  <phoneticPr fontId="2" type="noConversion"/>
  <conditionalFormatting sqref="Y4:Z15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SSISTS">
                <anchor>
                  <from>
                    <xdr:col>7</xdr:col>
                    <xdr:colOff>533400</xdr:colOff>
                    <xdr:row>0</xdr:row>
                    <xdr:rowOff>66675</xdr:rowOff>
                  </from>
                  <to>
                    <xdr:col>9</xdr:col>
                    <xdr:colOff>1038225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RAGS">
                <anchor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2</xdr:col>
                    <xdr:colOff>371475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TOPS">
                <anchor>
                  <from>
                    <xdr:col>4</xdr:col>
                    <xdr:colOff>1133475</xdr:colOff>
                    <xdr:row>0</xdr:row>
                    <xdr:rowOff>66675</xdr:rowOff>
                  </from>
                  <to>
                    <xdr:col>7</xdr:col>
                    <xdr:colOff>400050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EGATS">
                <anchor>
                  <from>
                    <xdr:col>2</xdr:col>
                    <xdr:colOff>495300</xdr:colOff>
                    <xdr:row>0</xdr:row>
                    <xdr:rowOff>66675</xdr:rowOff>
                  </from>
                  <to>
                    <xdr:col>4</xdr:col>
                    <xdr:colOff>1019175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41"/>
  <sheetViews>
    <sheetView zoomScale="55" zoomScaleNormal="55" workbookViewId="0">
      <selection activeCell="B7" sqref="B7"/>
    </sheetView>
  </sheetViews>
  <sheetFormatPr baseColWidth="10" defaultRowHeight="15" x14ac:dyDescent="0.25"/>
  <cols>
    <col min="2" max="2" width="23.7109375" bestFit="1" customWidth="1"/>
    <col min="3" max="5" width="24.28515625" bestFit="1" customWidth="1"/>
    <col min="6" max="6" width="24" bestFit="1" customWidth="1"/>
    <col min="7" max="7" width="18.140625" bestFit="1" customWidth="1"/>
  </cols>
  <sheetData>
    <row r="1" spans="2:7" ht="42" customHeight="1" thickBot="1" x14ac:dyDescent="0.3">
      <c r="B1" s="2" t="s">
        <v>11</v>
      </c>
      <c r="C1" s="2" t="s">
        <v>12</v>
      </c>
      <c r="D1" s="2" t="s">
        <v>13</v>
      </c>
      <c r="E1" s="2" t="s">
        <v>14</v>
      </c>
      <c r="F1" s="2" t="s">
        <v>15</v>
      </c>
    </row>
    <row r="2" spans="2:7" x14ac:dyDescent="0.25">
      <c r="B2" s="3">
        <f>_xlfn.SWITCH(Feuil1!N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2" s="3">
        <f>_xlfn.SWITCH(Feuil1!O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2" s="3">
        <f>_xlfn.SWITCH(Feuil1!P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2" s="3">
        <f>_xlfn.SWITCH(Feuil1!Q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2" s="3">
        <f>_xlfn.SWITCH(Feuil1!R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3" spans="2:7" x14ac:dyDescent="0.25">
      <c r="B3" s="3">
        <f>_xlfn.SWITCH(Feuil1!N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3" s="3">
        <f>_xlfn.SWITCH(Feuil1!O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3" s="3">
        <f>_xlfn.SWITCH(Feuil1!P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3" s="3">
        <f>_xlfn.SWITCH(Feuil1!Q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3" s="3">
        <f>_xlfn.SWITCH(Feuil1!R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4" spans="2:7" x14ac:dyDescent="0.25">
      <c r="B4" s="3">
        <f>_xlfn.SWITCH(Feuil1!N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4" s="3">
        <f>_xlfn.SWITCH(Feuil1!O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4" s="3">
        <f>_xlfn.SWITCH(Feuil1!P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4" s="3">
        <f>_xlfn.SWITCH(Feuil1!Q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4" s="3">
        <f>_xlfn.SWITCH(Feuil1!R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5" spans="2:7" x14ac:dyDescent="0.25">
      <c r="B5" s="3">
        <f>_xlfn.SWITCH(Feuil1!N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5" s="3">
        <f>_xlfn.SWITCH(Feuil1!O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5" s="3">
        <f>_xlfn.SWITCH(Feuil1!P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5" s="3">
        <f>_xlfn.SWITCH(Feuil1!Q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5" s="3">
        <f>_xlfn.SWITCH(Feuil1!R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6" spans="2:7" x14ac:dyDescent="0.25">
      <c r="B6" s="3">
        <f>_xlfn.SWITCH(Feuil1!N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6" s="3">
        <f>_xlfn.SWITCH(Feuil1!O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6" s="3">
        <f>_xlfn.SWITCH(Feuil1!P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6" s="3">
        <f>_xlfn.SWITCH(Feuil1!Q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6" s="3">
        <f>_xlfn.SWITCH(Feuil1!R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7" spans="2:7" x14ac:dyDescent="0.25">
      <c r="B7" s="3">
        <f>_xlfn.SWITCH(Feuil1!N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7" s="3">
        <f>_xlfn.SWITCH(Feuil1!O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7" s="3">
        <f>_xlfn.SWITCH(Feuil1!P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7" s="3">
        <f>_xlfn.SWITCH(Feuil1!Q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7" s="3">
        <f>_xlfn.SWITCH(Feuil1!R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8" spans="2:7" x14ac:dyDescent="0.25">
      <c r="B8" s="3">
        <f>_xlfn.SWITCH(Feuil1!N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8" s="3">
        <f>_xlfn.SWITCH(Feuil1!O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8" s="3">
        <f>_xlfn.SWITCH(Feuil1!P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8" s="3">
        <f>_xlfn.SWITCH(Feuil1!Q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8" s="3">
        <f>_xlfn.SWITCH(Feuil1!R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9" spans="2:7" x14ac:dyDescent="0.25">
      <c r="B9" s="3">
        <f>_xlfn.SWITCH(Feuil1!N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9" s="3">
        <f>_xlfn.SWITCH(Feuil1!O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9" s="3">
        <f>_xlfn.SWITCH(Feuil1!P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9" s="3">
        <f>_xlfn.SWITCH(Feuil1!Q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9" s="3">
        <f>_xlfn.SWITCH(Feuil1!R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0" spans="2:7" x14ac:dyDescent="0.25">
      <c r="B10" s="3">
        <f>_xlfn.SWITCH(Feuil1!N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0" s="3">
        <f>_xlfn.SWITCH(Feuil1!O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0" s="3">
        <f>_xlfn.SWITCH(Feuil1!P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0" s="3">
        <f>_xlfn.SWITCH(Feuil1!Q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0" s="3">
        <f>_xlfn.SWITCH(Feuil1!R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1" spans="2:7" x14ac:dyDescent="0.25">
      <c r="B11" s="3">
        <f>_xlfn.SWITCH(Feuil1!N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1" s="3">
        <f>_xlfn.SWITCH(Feuil1!O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1" s="3">
        <f>_xlfn.SWITCH(Feuil1!P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1" s="3">
        <f>_xlfn.SWITCH(Feuil1!Q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1" s="3">
        <f>_xlfn.SWITCH(Feuil1!R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2" spans="2:7" x14ac:dyDescent="0.25">
      <c r="B12" s="3">
        <f>_xlfn.SWITCH(Feuil1!N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2" s="3">
        <f>_xlfn.SWITCH(Feuil1!O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2" s="3">
        <f>_xlfn.SWITCH(Feuil1!P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2" s="3">
        <f>_xlfn.SWITCH(Feuil1!Q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2" s="3">
        <f>_xlfn.SWITCH(Feuil1!R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3" spans="2:7" x14ac:dyDescent="0.25">
      <c r="B13" s="3">
        <f>_xlfn.SWITCH(Feuil1!N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3" s="3">
        <f>_xlfn.SWITCH(Feuil1!O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3" s="3">
        <f>_xlfn.SWITCH(Feuil1!P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3" s="3">
        <f>_xlfn.SWITCH(Feuil1!Q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3" s="3">
        <f>_xlfn.SWITCH(Feuil1!R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4" spans="2:7" ht="15.75" thickBot="1" x14ac:dyDescent="0.3">
      <c r="D14" s="1"/>
      <c r="E14" s="1"/>
      <c r="F14" s="1"/>
      <c r="G14" s="1"/>
    </row>
    <row r="15" spans="2:7" ht="15.75" thickBot="1" x14ac:dyDescent="0.3">
      <c r="B15" s="2" t="s">
        <v>16</v>
      </c>
      <c r="C15" s="2" t="s">
        <v>17</v>
      </c>
      <c r="D15" s="2" t="s">
        <v>18</v>
      </c>
      <c r="E15" s="2" t="s">
        <v>19</v>
      </c>
      <c r="F15" s="2" t="s">
        <v>20</v>
      </c>
      <c r="G15" s="1"/>
    </row>
    <row r="16" spans="2:7" ht="15.75" thickBot="1" x14ac:dyDescent="0.3">
      <c r="B16" s="15">
        <f>IF(Feuil1!$I4&lt;=99,points!$F$10,IF(AND(Feuil1!$I4&gt;=100,Feuil1!$I4&lt;=499),points!$F$11,IF(AND(Feuil1!$I4&gt;=500,Feuil1!$I4&lt;=999),points!$F$12,IF(AND(Feuil1!$I4&gt;=1000,Feuil1!$I4&lt;=1999),points!$F$13,IF(AND(Feuil1!$I4&gt;=2000,Feuil1!$I4&lt;=2999),points!$F$14,IF(AND(Feuil1!$I4&gt;=3000,Feuil1!$I4&lt;=3999),points!$F$15,""))))))</f>
        <v>0</v>
      </c>
      <c r="C16" s="15">
        <f>IF(Feuil1!J4&lt;=99,points!$F$10,IF(AND(Feuil1!J4&gt;=100,Feuil1!J4&lt;=499),points!$F$11,IF(AND(Feuil1!J4&gt;=500,Feuil1!J4&lt;=999),points!$F$12,IF(AND(Feuil1!J4&gt;=1000,Feuil1!J4&lt;=1999),points!$F$13,IF(AND(Feuil1!J4&gt;=2000,Feuil1!J4&lt;=2999),points!$F$14,IF(AND(Feuil1!J4&gt;=3000,Feuil1!J4&lt;=3999),points!$F$15,""))))))</f>
        <v>0</v>
      </c>
      <c r="D16" s="15">
        <f>IF(Feuil1!K4&lt;=99,points!$F$10,IF(AND(Feuil1!K4&gt;=100,Feuil1!K4&lt;=499),points!$F$11,IF(AND(Feuil1!K4&gt;=500,Feuil1!K4&lt;=999),points!$F$12,IF(AND(Feuil1!K4&gt;=1000,Feuil1!K4&lt;=1999),points!$F$13,IF(AND(Feuil1!K4&gt;=2000,Feuil1!K4&lt;=2999),points!$F$14,IF(AND(Feuil1!K4&gt;=3000,Feuil1!K4&lt;=3999),points!$F$15,""))))))</f>
        <v>0</v>
      </c>
      <c r="E16" s="15">
        <f>IF(Feuil1!L4&lt;=99,points!$F$10,IF(AND(Feuil1!L4&gt;=100,Feuil1!L4&lt;=499),points!$F$11,IF(AND(Feuil1!L4&gt;=500,Feuil1!L4&lt;=999),points!$F$12,IF(AND(Feuil1!L4&gt;=1000,Feuil1!L4&lt;=1999),points!$F$13,IF(AND(Feuil1!L4&gt;=2000,Feuil1!L4&lt;=2999),points!$F$14,IF(AND(Feuil1!L4&gt;=3000,Feuil1!L4&lt;=3999),points!$F$15,""))))))</f>
        <v>0</v>
      </c>
      <c r="F16" s="15">
        <f>IF(Feuil1!M4&lt;=99,points!$F$10,IF(AND(Feuil1!M4&gt;=100,Feuil1!M4&lt;=499),points!$F$11,IF(AND(Feuil1!M4&gt;=500,Feuil1!M4&lt;=999),points!$F$12,IF(AND(Feuil1!M4&gt;=1000,Feuil1!M4&lt;=1999),points!$F$13,IF(AND(Feuil1!M4&gt;=2000,Feuil1!M4&lt;=2999),points!$F$14,IF(AND(Feuil1!M4&gt;=3000,Feuil1!M4&lt;=3999),points!$F$15,""))))))</f>
        <v>0</v>
      </c>
      <c r="G16" s="1"/>
    </row>
    <row r="17" spans="2:7" ht="15.75" thickBot="1" x14ac:dyDescent="0.3">
      <c r="B17" s="15">
        <f>IF(Feuil1!$I5&lt;=99,points!$F$10,IF(AND(Feuil1!$I5&gt;=100,Feuil1!$I5&lt;=499),points!$F$11,IF(AND(Feuil1!$I5&gt;=500,Feuil1!$I5&lt;=999),points!$F$12,IF(AND(Feuil1!$I5&gt;=1000,Feuil1!$I5&lt;=1999),points!$F$13,IF(AND(Feuil1!$I5&gt;=2000,Feuil1!$I5&lt;=2999),points!$F$14,IF(AND(Feuil1!$I5&gt;=3000,Feuil1!$I5&lt;=3999),points!$F$15,""))))))</f>
        <v>0</v>
      </c>
      <c r="C17" s="15">
        <f>IF(Feuil1!J5&lt;=99,points!$F$10,IF(AND(Feuil1!J5&gt;=100,Feuil1!J5&lt;=499),points!$F$11,IF(AND(Feuil1!J5&gt;=500,Feuil1!J5&lt;=999),points!$F$12,IF(AND(Feuil1!J5&gt;=1000,Feuil1!J5&lt;=1999),points!$F$13,IF(AND(Feuil1!J5&gt;=2000,Feuil1!J5&lt;=2999),points!$F$14,IF(AND(Feuil1!J5&gt;=3000,Feuil1!J5&lt;=3999),points!$F$15,""))))))</f>
        <v>0</v>
      </c>
      <c r="D17" s="15">
        <f>IF(Feuil1!K5&lt;=99,points!$F$10,IF(AND(Feuil1!K5&gt;=100,Feuil1!K5&lt;=499),points!$F$11,IF(AND(Feuil1!K5&gt;=500,Feuil1!K5&lt;=999),points!$F$12,IF(AND(Feuil1!K5&gt;=1000,Feuil1!K5&lt;=1999),points!$F$13,IF(AND(Feuil1!K5&gt;=2000,Feuil1!K5&lt;=2999),points!$F$14,IF(AND(Feuil1!K5&gt;=3000,Feuil1!K5&lt;=3999),points!$F$15,""))))))</f>
        <v>0</v>
      </c>
      <c r="E17" s="15">
        <f>IF(Feuil1!L5&lt;=99,points!$F$10,IF(AND(Feuil1!L5&gt;=100,Feuil1!L5&lt;=499),points!$F$11,IF(AND(Feuil1!L5&gt;=500,Feuil1!L5&lt;=999),points!$F$12,IF(AND(Feuil1!L5&gt;=1000,Feuil1!L5&lt;=1999),points!$F$13,IF(AND(Feuil1!L5&gt;=2000,Feuil1!L5&lt;=2999),points!$F$14,IF(AND(Feuil1!L5&gt;=3000,Feuil1!L5&lt;=3999),points!$F$15,""))))))</f>
        <v>0</v>
      </c>
      <c r="F17" s="15">
        <f>IF(Feuil1!M5&lt;=99,points!$F$10,IF(AND(Feuil1!M5&gt;=100,Feuil1!M5&lt;=499),points!$F$11,IF(AND(Feuil1!M5&gt;=500,Feuil1!M5&lt;=999),points!$F$12,IF(AND(Feuil1!M5&gt;=1000,Feuil1!M5&lt;=1999),points!$F$13,IF(AND(Feuil1!M5&gt;=2000,Feuil1!M5&lt;=2999),points!$F$14,IF(AND(Feuil1!M5&gt;=3000,Feuil1!M5&lt;=3999),points!$F$15,""))))))</f>
        <v>0</v>
      </c>
      <c r="G17" s="1"/>
    </row>
    <row r="18" spans="2:7" ht="15.75" thickBot="1" x14ac:dyDescent="0.3">
      <c r="B18" s="15">
        <f>IF(Feuil1!$I6&lt;=99,points!$F$10,IF(AND(Feuil1!$I6&gt;=100,Feuil1!$I6&lt;=499),points!$F$11,IF(AND(Feuil1!$I6&gt;=500,Feuil1!$I6&lt;=999),points!$F$12,IF(AND(Feuil1!$I6&gt;=1000,Feuil1!$I6&lt;=1999),points!$F$13,IF(AND(Feuil1!$I6&gt;=2000,Feuil1!$I6&lt;=2999),points!$F$14,IF(AND(Feuil1!$I6&gt;=3000,Feuil1!$I6&lt;=3999),points!$F$15,""))))))</f>
        <v>0</v>
      </c>
      <c r="C18" s="15">
        <f>IF(Feuil1!J6&lt;=99,points!$F$10,IF(AND(Feuil1!J6&gt;=100,Feuil1!J6&lt;=499),points!$F$11,IF(AND(Feuil1!J6&gt;=500,Feuil1!J6&lt;=999),points!$F$12,IF(AND(Feuil1!J6&gt;=1000,Feuil1!J6&lt;=1999),points!$F$13,IF(AND(Feuil1!J6&gt;=2000,Feuil1!J6&lt;=2999),points!$F$14,IF(AND(Feuil1!J6&gt;=3000,Feuil1!J6&lt;=3999),points!$F$15,""))))))</f>
        <v>0</v>
      </c>
      <c r="D18" s="15">
        <f>IF(Feuil1!K6&lt;=99,points!$F$10,IF(AND(Feuil1!K6&gt;=100,Feuil1!K6&lt;=499),points!$F$11,IF(AND(Feuil1!K6&gt;=500,Feuil1!K6&lt;=999),points!$F$12,IF(AND(Feuil1!K6&gt;=1000,Feuil1!K6&lt;=1999),points!$F$13,IF(AND(Feuil1!K6&gt;=2000,Feuil1!K6&lt;=2999),points!$F$14,IF(AND(Feuil1!K6&gt;=3000,Feuil1!K6&lt;=3999),points!$F$15,""))))))</f>
        <v>0</v>
      </c>
      <c r="E18" s="15">
        <f>IF(Feuil1!L6&lt;=99,points!$F$10,IF(AND(Feuil1!L6&gt;=100,Feuil1!L6&lt;=499),points!$F$11,IF(AND(Feuil1!L6&gt;=500,Feuil1!L6&lt;=999),points!$F$12,IF(AND(Feuil1!L6&gt;=1000,Feuil1!L6&lt;=1999),points!$F$13,IF(AND(Feuil1!L6&gt;=2000,Feuil1!L6&lt;=2999),points!$F$14,IF(AND(Feuil1!L6&gt;=3000,Feuil1!L6&lt;=3999),points!$F$15,""))))))</f>
        <v>0</v>
      </c>
      <c r="F18" s="15">
        <f>IF(Feuil1!M6&lt;=99,points!$F$10,IF(AND(Feuil1!M6&gt;=100,Feuil1!M6&lt;=499),points!$F$11,IF(AND(Feuil1!M6&gt;=500,Feuil1!M6&lt;=999),points!$F$12,IF(AND(Feuil1!M6&gt;=1000,Feuil1!M6&lt;=1999),points!$F$13,IF(AND(Feuil1!M6&gt;=2000,Feuil1!M6&lt;=2999),points!$F$14,IF(AND(Feuil1!M6&gt;=3000,Feuil1!M6&lt;=3999),points!$F$15,""))))))</f>
        <v>0</v>
      </c>
      <c r="G18" s="1"/>
    </row>
    <row r="19" spans="2:7" ht="15.75" thickBot="1" x14ac:dyDescent="0.3">
      <c r="B19" s="15">
        <f>IF(Feuil1!$I7&lt;=99,points!$F$10,IF(AND(Feuil1!$I7&gt;=100,Feuil1!$I7&lt;=499),points!$F$11,IF(AND(Feuil1!$I7&gt;=500,Feuil1!$I7&lt;=999),points!$F$12,IF(AND(Feuil1!$I7&gt;=1000,Feuil1!$I7&lt;=1999),points!$F$13,IF(AND(Feuil1!$I7&gt;=2000,Feuil1!$I7&lt;=2999),points!$F$14,IF(AND(Feuil1!$I7&gt;=3000,Feuil1!$I7&lt;=3999),points!$F$15,""))))))</f>
        <v>0</v>
      </c>
      <c r="C19" s="15">
        <f>IF(Feuil1!J7&lt;=99,points!$F$10,IF(AND(Feuil1!J7&gt;=100,Feuil1!J7&lt;=499),points!$F$11,IF(AND(Feuil1!J7&gt;=500,Feuil1!J7&lt;=999),points!$F$12,IF(AND(Feuil1!J7&gt;=1000,Feuil1!J7&lt;=1999),points!$F$13,IF(AND(Feuil1!J7&gt;=2000,Feuil1!J7&lt;=2999),points!$F$14,IF(AND(Feuil1!J7&gt;=3000,Feuil1!J7&lt;=3999),points!$F$15,""))))))</f>
        <v>0</v>
      </c>
      <c r="D19" s="15">
        <f>IF(Feuil1!K7&lt;=99,points!$F$10,IF(AND(Feuil1!K7&gt;=100,Feuil1!K7&lt;=499),points!$F$11,IF(AND(Feuil1!K7&gt;=500,Feuil1!K7&lt;=999),points!$F$12,IF(AND(Feuil1!K7&gt;=1000,Feuil1!K7&lt;=1999),points!$F$13,IF(AND(Feuil1!K7&gt;=2000,Feuil1!K7&lt;=2999),points!$F$14,IF(AND(Feuil1!K7&gt;=3000,Feuil1!K7&lt;=3999),points!$F$15,""))))))</f>
        <v>0</v>
      </c>
      <c r="E19" s="15">
        <f>IF(Feuil1!L7&lt;=99,points!$F$10,IF(AND(Feuil1!L7&gt;=100,Feuil1!L7&lt;=499),points!$F$11,IF(AND(Feuil1!L7&gt;=500,Feuil1!L7&lt;=999),points!$F$12,IF(AND(Feuil1!L7&gt;=1000,Feuil1!L7&lt;=1999),points!$F$13,IF(AND(Feuil1!L7&gt;=2000,Feuil1!L7&lt;=2999),points!$F$14,IF(AND(Feuil1!L7&gt;=3000,Feuil1!L7&lt;=3999),points!$F$15,""))))))</f>
        <v>0</v>
      </c>
      <c r="F19" s="15">
        <f>IF(Feuil1!M7&lt;=99,points!$F$10,IF(AND(Feuil1!M7&gt;=100,Feuil1!M7&lt;=499),points!$F$11,IF(AND(Feuil1!M7&gt;=500,Feuil1!M7&lt;=999),points!$F$12,IF(AND(Feuil1!M7&gt;=1000,Feuil1!M7&lt;=1999),points!$F$13,IF(AND(Feuil1!M7&gt;=2000,Feuil1!M7&lt;=2999),points!$F$14,IF(AND(Feuil1!M7&gt;=3000,Feuil1!M7&lt;=3999),points!$F$15,""))))))</f>
        <v>0</v>
      </c>
    </row>
    <row r="20" spans="2:7" ht="15.75" thickBot="1" x14ac:dyDescent="0.3">
      <c r="B20" s="15">
        <f>IF(Feuil1!$I8&lt;=99,points!$F$10,IF(AND(Feuil1!$I8&gt;=100,Feuil1!$I8&lt;=499),points!$F$11,IF(AND(Feuil1!$I8&gt;=500,Feuil1!$I8&lt;=999),points!$F$12,IF(AND(Feuil1!$I8&gt;=1000,Feuil1!$I8&lt;=1999),points!$F$13,IF(AND(Feuil1!$I8&gt;=2000,Feuil1!$I8&lt;=2999),points!$F$14,IF(AND(Feuil1!$I8&gt;=3000,Feuil1!$I8&lt;=3999),points!$F$15,""))))))</f>
        <v>0</v>
      </c>
      <c r="C20" s="15">
        <f>IF(Feuil1!J8&lt;=99,points!$F$10,IF(AND(Feuil1!J8&gt;=100,Feuil1!J8&lt;=499),points!$F$11,IF(AND(Feuil1!J8&gt;=500,Feuil1!J8&lt;=999),points!$F$12,IF(AND(Feuil1!J8&gt;=1000,Feuil1!J8&lt;=1999),points!$F$13,IF(AND(Feuil1!J8&gt;=2000,Feuil1!J8&lt;=2999),points!$F$14,IF(AND(Feuil1!J8&gt;=3000,Feuil1!J8&lt;=3999),points!$F$15,""))))))</f>
        <v>0</v>
      </c>
      <c r="D20" s="15">
        <f>IF(Feuil1!K8&lt;=99,points!$F$10,IF(AND(Feuil1!K8&gt;=100,Feuil1!K8&lt;=499),points!$F$11,IF(AND(Feuil1!K8&gt;=500,Feuil1!K8&lt;=999),points!$F$12,IF(AND(Feuil1!K8&gt;=1000,Feuil1!K8&lt;=1999),points!$F$13,IF(AND(Feuil1!K8&gt;=2000,Feuil1!K8&lt;=2999),points!$F$14,IF(AND(Feuil1!K8&gt;=3000,Feuil1!K8&lt;=3999),points!$F$15,""))))))</f>
        <v>0</v>
      </c>
      <c r="E20" s="15">
        <f>IF(Feuil1!L8&lt;=99,points!$F$10,IF(AND(Feuil1!L8&gt;=100,Feuil1!L8&lt;=499),points!$F$11,IF(AND(Feuil1!L8&gt;=500,Feuil1!L8&lt;=999),points!$F$12,IF(AND(Feuil1!L8&gt;=1000,Feuil1!L8&lt;=1999),points!$F$13,IF(AND(Feuil1!L8&gt;=2000,Feuil1!L8&lt;=2999),points!$F$14,IF(AND(Feuil1!L8&gt;=3000,Feuil1!L8&lt;=3999),points!$F$15,""))))))</f>
        <v>0</v>
      </c>
      <c r="F20" s="15">
        <f>IF(Feuil1!M8&lt;=99,points!$F$10,IF(AND(Feuil1!M8&gt;=100,Feuil1!M8&lt;=499),points!$F$11,IF(AND(Feuil1!M8&gt;=500,Feuil1!M8&lt;=999),points!$F$12,IF(AND(Feuil1!M8&gt;=1000,Feuil1!M8&lt;=1999),points!$F$13,IF(AND(Feuil1!M8&gt;=2000,Feuil1!M8&lt;=2999),points!$F$14,IF(AND(Feuil1!M8&gt;=3000,Feuil1!M8&lt;=3999),points!$F$15,""))))))</f>
        <v>0</v>
      </c>
    </row>
    <row r="21" spans="2:7" ht="15.75" thickBot="1" x14ac:dyDescent="0.3">
      <c r="B21" s="15">
        <f>IF(Feuil1!$I9&lt;=99,points!$F$10,IF(AND(Feuil1!$I9&gt;=100,Feuil1!$I9&lt;=499),points!$F$11,IF(AND(Feuil1!$I9&gt;=500,Feuil1!$I9&lt;=999),points!$F$12,IF(AND(Feuil1!$I9&gt;=1000,Feuil1!$I9&lt;=1999),points!$F$13,IF(AND(Feuil1!$I9&gt;=2000,Feuil1!$I9&lt;=2999),points!$F$14,IF(AND(Feuil1!$I9&gt;=3000,Feuil1!$I9&lt;=3999),points!$F$15,""))))))</f>
        <v>0</v>
      </c>
      <c r="C21" s="15">
        <f>IF(Feuil1!J9&lt;=99,points!$F$10,IF(AND(Feuil1!J9&gt;=100,Feuil1!J9&lt;=499),points!$F$11,IF(AND(Feuil1!J9&gt;=500,Feuil1!J9&lt;=999),points!$F$12,IF(AND(Feuil1!J9&gt;=1000,Feuil1!J9&lt;=1999),points!$F$13,IF(AND(Feuil1!J9&gt;=2000,Feuil1!J9&lt;=2999),points!$F$14,IF(AND(Feuil1!J9&gt;=3000,Feuil1!J9&lt;=3999),points!$F$15,""))))))</f>
        <v>0</v>
      </c>
      <c r="D21" s="15">
        <f>IF(Feuil1!K9&lt;=99,points!$F$10,IF(AND(Feuil1!K9&gt;=100,Feuil1!K9&lt;=499),points!$F$11,IF(AND(Feuil1!K9&gt;=500,Feuil1!K9&lt;=999),points!$F$12,IF(AND(Feuil1!K9&gt;=1000,Feuil1!K9&lt;=1999),points!$F$13,IF(AND(Feuil1!K9&gt;=2000,Feuil1!K9&lt;=2999),points!$F$14,IF(AND(Feuil1!K9&gt;=3000,Feuil1!K9&lt;=3999),points!$F$15,""))))))</f>
        <v>0</v>
      </c>
      <c r="E21" s="15">
        <f>IF(Feuil1!L9&lt;=99,points!$F$10,IF(AND(Feuil1!L9&gt;=100,Feuil1!L9&lt;=499),points!$F$11,IF(AND(Feuil1!L9&gt;=500,Feuil1!L9&lt;=999),points!$F$12,IF(AND(Feuil1!L9&gt;=1000,Feuil1!L9&lt;=1999),points!$F$13,IF(AND(Feuil1!L9&gt;=2000,Feuil1!L9&lt;=2999),points!$F$14,IF(AND(Feuil1!L9&gt;=3000,Feuil1!L9&lt;=3999),points!$F$15,""))))))</f>
        <v>0</v>
      </c>
      <c r="F21" s="15">
        <f>IF(Feuil1!M9&lt;=99,points!$F$10,IF(AND(Feuil1!M9&gt;=100,Feuil1!M9&lt;=499),points!$F$11,IF(AND(Feuil1!M9&gt;=500,Feuil1!M9&lt;=999),points!$F$12,IF(AND(Feuil1!M9&gt;=1000,Feuil1!M9&lt;=1999),points!$F$13,IF(AND(Feuil1!M9&gt;=2000,Feuil1!M9&lt;=2999),points!$F$14,IF(AND(Feuil1!M9&gt;=3000,Feuil1!M9&lt;=3999),points!$F$15,""))))))</f>
        <v>0</v>
      </c>
    </row>
    <row r="22" spans="2:7" ht="15.75" thickBot="1" x14ac:dyDescent="0.3">
      <c r="B22" s="15">
        <f>IF(Feuil1!$I10&lt;=99,points!$F$10,IF(AND(Feuil1!$I10&gt;=100,Feuil1!$I10&lt;=499),points!$F$11,IF(AND(Feuil1!$I10&gt;=500,Feuil1!$I10&lt;=999),points!$F$12,IF(AND(Feuil1!$I10&gt;=1000,Feuil1!$I10&lt;=1999),points!$F$13,IF(AND(Feuil1!$I10&gt;=2000,Feuil1!$I10&lt;=2999),points!$F$14,IF(AND(Feuil1!$I10&gt;=3000,Feuil1!$I10&lt;=3999),points!$F$15,""))))))</f>
        <v>0</v>
      </c>
      <c r="C22" s="15">
        <f>IF(Feuil1!J10&lt;=99,points!$F$10,IF(AND(Feuil1!J10&gt;=100,Feuil1!J10&lt;=499),points!$F$11,IF(AND(Feuil1!J10&gt;=500,Feuil1!J10&lt;=999),points!$F$12,IF(AND(Feuil1!J10&gt;=1000,Feuil1!J10&lt;=1999),points!$F$13,IF(AND(Feuil1!J10&gt;=2000,Feuil1!J10&lt;=2999),points!$F$14,IF(AND(Feuil1!J10&gt;=3000,Feuil1!J10&lt;=3999),points!$F$15,""))))))</f>
        <v>0</v>
      </c>
      <c r="D22" s="15">
        <f>IF(Feuil1!K10&lt;=99,points!$F$10,IF(AND(Feuil1!K10&gt;=100,Feuil1!K10&lt;=499),points!$F$11,IF(AND(Feuil1!K10&gt;=500,Feuil1!K10&lt;=999),points!$F$12,IF(AND(Feuil1!K10&gt;=1000,Feuil1!K10&lt;=1999),points!$F$13,IF(AND(Feuil1!K10&gt;=2000,Feuil1!K10&lt;=2999),points!$F$14,IF(AND(Feuil1!K10&gt;=3000,Feuil1!K10&lt;=3999),points!$F$15,""))))))</f>
        <v>0</v>
      </c>
      <c r="E22" s="15">
        <f>IF(Feuil1!L10&lt;=99,points!$F$10,IF(AND(Feuil1!L10&gt;=100,Feuil1!L10&lt;=499),points!$F$11,IF(AND(Feuil1!L10&gt;=500,Feuil1!L10&lt;=999),points!$F$12,IF(AND(Feuil1!L10&gt;=1000,Feuil1!L10&lt;=1999),points!$F$13,IF(AND(Feuil1!L10&gt;=2000,Feuil1!L10&lt;=2999),points!$F$14,IF(AND(Feuil1!L10&gt;=3000,Feuil1!L10&lt;=3999),points!$F$15,""))))))</f>
        <v>0</v>
      </c>
      <c r="F22" s="15">
        <f>IF(Feuil1!M10&lt;=99,points!$F$10,IF(AND(Feuil1!M10&gt;=100,Feuil1!M10&lt;=499),points!$F$11,IF(AND(Feuil1!M10&gt;=500,Feuil1!M10&lt;=999),points!$F$12,IF(AND(Feuil1!M10&gt;=1000,Feuil1!M10&lt;=1999),points!$F$13,IF(AND(Feuil1!M10&gt;=2000,Feuil1!M10&lt;=2999),points!$F$14,IF(AND(Feuil1!M10&gt;=3000,Feuil1!M10&lt;=3999),points!$F$15,""))))))</f>
        <v>0</v>
      </c>
    </row>
    <row r="23" spans="2:7" ht="15.75" thickBot="1" x14ac:dyDescent="0.3">
      <c r="B23" s="15">
        <f>IF(Feuil1!$I11&lt;=99,points!$F$10,IF(AND(Feuil1!$I11&gt;=100,Feuil1!$I11&lt;=499),points!$F$11,IF(AND(Feuil1!$I11&gt;=500,Feuil1!$I11&lt;=999),points!$F$12,IF(AND(Feuil1!$I11&gt;=1000,Feuil1!$I11&lt;=1999),points!$F$13,IF(AND(Feuil1!$I11&gt;=2000,Feuil1!$I11&lt;=2999),points!$F$14,IF(AND(Feuil1!$I11&gt;=3000,Feuil1!$I11&lt;=3999),points!$F$15,""))))))</f>
        <v>0</v>
      </c>
      <c r="C23" s="15">
        <f>IF(Feuil1!J11&lt;=99,points!$F$10,IF(AND(Feuil1!J11&gt;=100,Feuil1!J11&lt;=499),points!$F$11,IF(AND(Feuil1!J11&gt;=500,Feuil1!J11&lt;=999),points!$F$12,IF(AND(Feuil1!J11&gt;=1000,Feuil1!J11&lt;=1999),points!$F$13,IF(AND(Feuil1!J11&gt;=2000,Feuil1!J11&lt;=2999),points!$F$14,IF(AND(Feuil1!J11&gt;=3000,Feuil1!J11&lt;=3999),points!$F$15,""))))))</f>
        <v>0</v>
      </c>
      <c r="D23" s="15">
        <f>IF(Feuil1!K11&lt;=99,points!$F$10,IF(AND(Feuil1!K11&gt;=100,Feuil1!K11&lt;=499),points!$F$11,IF(AND(Feuil1!K11&gt;=500,Feuil1!K11&lt;=999),points!$F$12,IF(AND(Feuil1!K11&gt;=1000,Feuil1!K11&lt;=1999),points!$F$13,IF(AND(Feuil1!K11&gt;=2000,Feuil1!K11&lt;=2999),points!$F$14,IF(AND(Feuil1!K11&gt;=3000,Feuil1!K11&lt;=3999),points!$F$15,""))))))</f>
        <v>0</v>
      </c>
      <c r="E23" s="15">
        <f>IF(Feuil1!L11&lt;=99,points!$F$10,IF(AND(Feuil1!L11&gt;=100,Feuil1!L11&lt;=499),points!$F$11,IF(AND(Feuil1!L11&gt;=500,Feuil1!L11&lt;=999),points!$F$12,IF(AND(Feuil1!L11&gt;=1000,Feuil1!L11&lt;=1999),points!$F$13,IF(AND(Feuil1!L11&gt;=2000,Feuil1!L11&lt;=2999),points!$F$14,IF(AND(Feuil1!L11&gt;=3000,Feuil1!L11&lt;=3999),points!$F$15,""))))))</f>
        <v>0</v>
      </c>
      <c r="F23" s="15">
        <f>IF(Feuil1!M11&lt;=99,points!$F$10,IF(AND(Feuil1!M11&gt;=100,Feuil1!M11&lt;=499),points!$F$11,IF(AND(Feuil1!M11&gt;=500,Feuil1!M11&lt;=999),points!$F$12,IF(AND(Feuil1!M11&gt;=1000,Feuil1!M11&lt;=1999),points!$F$13,IF(AND(Feuil1!M11&gt;=2000,Feuil1!M11&lt;=2999),points!$F$14,IF(AND(Feuil1!M11&gt;=3000,Feuil1!M11&lt;=3999),points!$F$15,""))))))</f>
        <v>0</v>
      </c>
    </row>
    <row r="24" spans="2:7" ht="15.75" thickBot="1" x14ac:dyDescent="0.3">
      <c r="B24" s="15">
        <f>IF(Feuil1!$I12&lt;=99,points!$F$10,IF(AND(Feuil1!$I12&gt;=100,Feuil1!$I12&lt;=499),points!$F$11,IF(AND(Feuil1!$I12&gt;=500,Feuil1!$I12&lt;=999),points!$F$12,IF(AND(Feuil1!$I12&gt;=1000,Feuil1!$I12&lt;=1999),points!$F$13,IF(AND(Feuil1!$I12&gt;=2000,Feuil1!$I12&lt;=2999),points!$F$14,IF(AND(Feuil1!$I12&gt;=3000,Feuil1!$I12&lt;=3999),points!$F$15,""))))))</f>
        <v>0</v>
      </c>
      <c r="C24" s="15">
        <f>IF(Feuil1!J12&lt;=99,points!$F$10,IF(AND(Feuil1!J12&gt;=100,Feuil1!J12&lt;=499),points!$F$11,IF(AND(Feuil1!J12&gt;=500,Feuil1!J12&lt;=999),points!$F$12,IF(AND(Feuil1!J12&gt;=1000,Feuil1!J12&lt;=1999),points!$F$13,IF(AND(Feuil1!J12&gt;=2000,Feuil1!J12&lt;=2999),points!$F$14,IF(AND(Feuil1!J12&gt;=3000,Feuil1!J12&lt;=3999),points!$F$15,""))))))</f>
        <v>0</v>
      </c>
      <c r="D24" s="15">
        <f>IF(Feuil1!K12&lt;=99,points!$F$10,IF(AND(Feuil1!K12&gt;=100,Feuil1!K12&lt;=499),points!$F$11,IF(AND(Feuil1!K12&gt;=500,Feuil1!K12&lt;=999),points!$F$12,IF(AND(Feuil1!K12&gt;=1000,Feuil1!K12&lt;=1999),points!$F$13,IF(AND(Feuil1!K12&gt;=2000,Feuil1!K12&lt;=2999),points!$F$14,IF(AND(Feuil1!K12&gt;=3000,Feuil1!K12&lt;=3999),points!$F$15,""))))))</f>
        <v>0</v>
      </c>
      <c r="E24" s="15">
        <f>IF(Feuil1!L12&lt;=99,points!$F$10,IF(AND(Feuil1!L12&gt;=100,Feuil1!L12&lt;=499),points!$F$11,IF(AND(Feuil1!L12&gt;=500,Feuil1!L12&lt;=999),points!$F$12,IF(AND(Feuil1!L12&gt;=1000,Feuil1!L12&lt;=1999),points!$F$13,IF(AND(Feuil1!L12&gt;=2000,Feuil1!L12&lt;=2999),points!$F$14,IF(AND(Feuil1!L12&gt;=3000,Feuil1!L12&lt;=3999),points!$F$15,""))))))</f>
        <v>0</v>
      </c>
      <c r="F24" s="15">
        <f>IF(Feuil1!M12&lt;=99,points!$F$10,IF(AND(Feuil1!M12&gt;=100,Feuil1!M12&lt;=499),points!$F$11,IF(AND(Feuil1!M12&gt;=500,Feuil1!M12&lt;=999),points!$F$12,IF(AND(Feuil1!M12&gt;=1000,Feuil1!M12&lt;=1999),points!$F$13,IF(AND(Feuil1!M12&gt;=2000,Feuil1!M12&lt;=2999),points!$F$14,IF(AND(Feuil1!M12&gt;=3000,Feuil1!M12&lt;=3999),points!$F$15,""))))))</f>
        <v>0</v>
      </c>
    </row>
    <row r="25" spans="2:7" ht="15.75" thickBot="1" x14ac:dyDescent="0.3">
      <c r="B25" s="15">
        <f>IF(Feuil1!$I13&lt;=99,points!$F$10,IF(AND(Feuil1!$I13&gt;=100,Feuil1!$I13&lt;=499),points!$F$11,IF(AND(Feuil1!$I13&gt;=500,Feuil1!$I13&lt;=999),points!$F$12,IF(AND(Feuil1!$I13&gt;=1000,Feuil1!$I13&lt;=1999),points!$F$13,IF(AND(Feuil1!$I13&gt;=2000,Feuil1!$I13&lt;=2999),points!$F$14,IF(AND(Feuil1!$I13&gt;=3000,Feuil1!$I13&lt;=3999),points!$F$15,""))))))</f>
        <v>0</v>
      </c>
      <c r="C25" s="15">
        <f>IF(Feuil1!J13&lt;=99,points!$F$10,IF(AND(Feuil1!J13&gt;=100,Feuil1!J13&lt;=499),points!$F$11,IF(AND(Feuil1!J13&gt;=500,Feuil1!J13&lt;=999),points!$F$12,IF(AND(Feuil1!J13&gt;=1000,Feuil1!J13&lt;=1999),points!$F$13,IF(AND(Feuil1!J13&gt;=2000,Feuil1!J13&lt;=2999),points!$F$14,IF(AND(Feuil1!J13&gt;=3000,Feuil1!J13&lt;=3999),points!$F$15,""))))))</f>
        <v>0</v>
      </c>
      <c r="D25" s="15">
        <f>IF(Feuil1!K13&lt;=99,points!$F$10,IF(AND(Feuil1!K13&gt;=100,Feuil1!K13&lt;=499),points!$F$11,IF(AND(Feuil1!K13&gt;=500,Feuil1!K13&lt;=999),points!$F$12,IF(AND(Feuil1!K13&gt;=1000,Feuil1!K13&lt;=1999),points!$F$13,IF(AND(Feuil1!K13&gt;=2000,Feuil1!K13&lt;=2999),points!$F$14,IF(AND(Feuil1!K13&gt;=3000,Feuil1!K13&lt;=3999),points!$F$15,""))))))</f>
        <v>0</v>
      </c>
      <c r="E25" s="15">
        <f>IF(Feuil1!L13&lt;=99,points!$F$10,IF(AND(Feuil1!L13&gt;=100,Feuil1!L13&lt;=499),points!$F$11,IF(AND(Feuil1!L13&gt;=500,Feuil1!L13&lt;=999),points!$F$12,IF(AND(Feuil1!L13&gt;=1000,Feuil1!L13&lt;=1999),points!$F$13,IF(AND(Feuil1!L13&gt;=2000,Feuil1!L13&lt;=2999),points!$F$14,IF(AND(Feuil1!L13&gt;=3000,Feuil1!L13&lt;=3999),points!$F$15,""))))))</f>
        <v>0</v>
      </c>
      <c r="F25" s="15">
        <f>IF(Feuil1!M13&lt;=99,points!$F$10,IF(AND(Feuil1!M13&gt;=100,Feuil1!M13&lt;=499),points!$F$11,IF(AND(Feuil1!M13&gt;=500,Feuil1!M13&lt;=999),points!$F$12,IF(AND(Feuil1!M13&gt;=1000,Feuil1!M13&lt;=1999),points!$F$13,IF(AND(Feuil1!M13&gt;=2000,Feuil1!M13&lt;=2999),points!$F$14,IF(AND(Feuil1!M13&gt;=3000,Feuil1!M13&lt;=3999),points!$F$15,""))))))</f>
        <v>0</v>
      </c>
    </row>
    <row r="26" spans="2:7" ht="15.75" thickBot="1" x14ac:dyDescent="0.3">
      <c r="B26" s="15">
        <f>IF(Feuil1!$I14&lt;=99,points!$F$10,IF(AND(Feuil1!$I14&gt;=100,Feuil1!$I14&lt;=499),points!$F$11,IF(AND(Feuil1!$I14&gt;=500,Feuil1!$I14&lt;=999),points!$F$12,IF(AND(Feuil1!$I14&gt;=1000,Feuil1!$I14&lt;=1999),points!$F$13,IF(AND(Feuil1!$I14&gt;=2000,Feuil1!$I14&lt;=2999),points!$F$14,IF(AND(Feuil1!$I14&gt;=3000,Feuil1!$I14&lt;=3999),points!$F$15,""))))))</f>
        <v>0</v>
      </c>
      <c r="C26" s="15">
        <f>IF(Feuil1!J14&lt;=99,points!$F$10,IF(AND(Feuil1!J14&gt;=100,Feuil1!J14&lt;=499),points!$F$11,IF(AND(Feuil1!J14&gt;=500,Feuil1!J14&lt;=999),points!$F$12,IF(AND(Feuil1!J14&gt;=1000,Feuil1!J14&lt;=1999),points!$F$13,IF(AND(Feuil1!J14&gt;=2000,Feuil1!J14&lt;=2999),points!$F$14,IF(AND(Feuil1!J14&gt;=3000,Feuil1!J14&lt;=3999),points!$F$15,""))))))</f>
        <v>0</v>
      </c>
      <c r="D26" s="15">
        <f>IF(Feuil1!K14&lt;=99,points!$F$10,IF(AND(Feuil1!K14&gt;=100,Feuil1!K14&lt;=499),points!$F$11,IF(AND(Feuil1!K14&gt;=500,Feuil1!K14&lt;=999),points!$F$12,IF(AND(Feuil1!K14&gt;=1000,Feuil1!K14&lt;=1999),points!$F$13,IF(AND(Feuil1!K14&gt;=2000,Feuil1!K14&lt;=2999),points!$F$14,IF(AND(Feuil1!K14&gt;=3000,Feuil1!K14&lt;=3999),points!$F$15,""))))))</f>
        <v>0</v>
      </c>
      <c r="E26" s="15">
        <f>IF(Feuil1!L14&lt;=99,points!$F$10,IF(AND(Feuil1!L14&gt;=100,Feuil1!L14&lt;=499),points!$F$11,IF(AND(Feuil1!L14&gt;=500,Feuil1!L14&lt;=999),points!$F$12,IF(AND(Feuil1!L14&gt;=1000,Feuil1!L14&lt;=1999),points!$F$13,IF(AND(Feuil1!L14&gt;=2000,Feuil1!L14&lt;=2999),points!$F$14,IF(AND(Feuil1!L14&gt;=3000,Feuil1!L14&lt;=3999),points!$F$15,""))))))</f>
        <v>0</v>
      </c>
      <c r="F26" s="15">
        <f>IF(Feuil1!M14&lt;=99,points!$F$10,IF(AND(Feuil1!M14&gt;=100,Feuil1!M14&lt;=499),points!$F$11,IF(AND(Feuil1!M14&gt;=500,Feuil1!M14&lt;=999),points!$F$12,IF(AND(Feuil1!M14&gt;=1000,Feuil1!M14&lt;=1999),points!$F$13,IF(AND(Feuil1!M14&gt;=2000,Feuil1!M14&lt;=2999),points!$F$14,IF(AND(Feuil1!M14&gt;=3000,Feuil1!M14&lt;=3999),points!$F$15,""))))))</f>
        <v>0</v>
      </c>
    </row>
    <row r="27" spans="2:7" x14ac:dyDescent="0.25">
      <c r="B27" s="15">
        <f>IF(Feuil1!$I15&lt;=99,points!$F$10,IF(AND(Feuil1!$I15&gt;=100,Feuil1!$I15&lt;=499),points!$F$11,IF(AND(Feuil1!$I15&gt;=500,Feuil1!$I15&lt;=999),points!$F$12,IF(AND(Feuil1!$I15&gt;=1000,Feuil1!$I15&lt;=1999),points!$F$13,IF(AND(Feuil1!$I15&gt;=2000,Feuil1!$I15&lt;=2999),points!$F$14,IF(AND(Feuil1!$I15&gt;=3000,Feuil1!$I15&lt;=3999),points!$F$15,""))))))</f>
        <v>0</v>
      </c>
      <c r="C27" s="15">
        <f>IF(Feuil1!J15&lt;=99,points!$F$10,IF(AND(Feuil1!J15&gt;=100,Feuil1!J15&lt;=499),points!$F$11,IF(AND(Feuil1!J15&gt;=500,Feuil1!J15&lt;=999),points!$F$12,IF(AND(Feuil1!J15&gt;=1000,Feuil1!J15&lt;=1999),points!$F$13,IF(AND(Feuil1!J15&gt;=2000,Feuil1!J15&lt;=2999),points!$F$14,IF(AND(Feuil1!J15&gt;=3000,Feuil1!J15&lt;=3999),points!$F$15,""))))))</f>
        <v>0</v>
      </c>
      <c r="D27" s="15">
        <f>IF(Feuil1!K15&lt;=99,points!$F$10,IF(AND(Feuil1!K15&gt;=100,Feuil1!K15&lt;=499),points!$F$11,IF(AND(Feuil1!K15&gt;=500,Feuil1!K15&lt;=999),points!$F$12,IF(AND(Feuil1!K15&gt;=1000,Feuil1!K15&lt;=1999),points!$F$13,IF(AND(Feuil1!K15&gt;=2000,Feuil1!K15&lt;=2999),points!$F$14,IF(AND(Feuil1!K15&gt;=3000,Feuil1!K15&lt;=3999),points!$F$15,""))))))</f>
        <v>0</v>
      </c>
      <c r="E27" s="15">
        <f>IF(Feuil1!L15&lt;=99,points!$F$10,IF(AND(Feuil1!L15&gt;=100,Feuil1!L15&lt;=499),points!$F$11,IF(AND(Feuil1!L15&gt;=500,Feuil1!L15&lt;=999),points!$F$12,IF(AND(Feuil1!L15&gt;=1000,Feuil1!L15&lt;=1999),points!$F$13,IF(AND(Feuil1!L15&gt;=2000,Feuil1!L15&lt;=2999),points!$F$14,IF(AND(Feuil1!L15&gt;=3000,Feuil1!L15&lt;=3999),points!$F$15,""))))))</f>
        <v>0</v>
      </c>
      <c r="F27" s="15">
        <f>IF(Feuil1!M15&lt;=99,points!$F$10,IF(AND(Feuil1!M15&gt;=100,Feuil1!M15&lt;=499),points!$F$11,IF(AND(Feuil1!M15&gt;=500,Feuil1!M15&lt;=999),points!$F$12,IF(AND(Feuil1!M15&gt;=1000,Feuil1!M15&lt;=1999),points!$F$13,IF(AND(Feuil1!M15&gt;=2000,Feuil1!M15&lt;=2999),points!$F$14,IF(AND(Feuil1!M15&gt;=3000,Feuil1!M15&lt;=3999),points!$F$15,""))))))</f>
        <v>0</v>
      </c>
    </row>
    <row r="28" spans="2:7" ht="15.75" thickBot="1" x14ac:dyDescent="0.3"/>
    <row r="29" spans="2:7" ht="47.25" customHeight="1" thickBot="1" x14ac:dyDescent="0.3">
      <c r="B29" s="2" t="s">
        <v>21</v>
      </c>
      <c r="C29" s="2" t="s">
        <v>22</v>
      </c>
      <c r="D29" s="2" t="s">
        <v>23</v>
      </c>
      <c r="E29" s="2" t="s">
        <v>24</v>
      </c>
      <c r="F29" s="2" t="s">
        <v>25</v>
      </c>
    </row>
    <row r="30" spans="2:7" x14ac:dyDescent="0.25">
      <c r="B30" s="3">
        <f>(Feuil1!D4*points!$C$3)+(Feuil1!S4*points!$C$6)</f>
        <v>10</v>
      </c>
      <c r="C30" s="3">
        <f>(Feuil1!E4*points!$C$3)+(Feuil1!T4*points!$C$6)</f>
        <v>100</v>
      </c>
      <c r="D30" s="3">
        <f>(Feuil1!F4*points!$C$3)+(Feuil1!U4*points!$C$6)</f>
        <v>0</v>
      </c>
      <c r="E30" s="3">
        <f>(Feuil1!G4*points!$C$3)+(Feuil1!V4*points!$C$6)</f>
        <v>0</v>
      </c>
      <c r="F30" s="3">
        <f>(Feuil1!H4*points!$C$3)+(Feuil1!W4*points!$C$6)</f>
        <v>0</v>
      </c>
    </row>
    <row r="31" spans="2:7" x14ac:dyDescent="0.25">
      <c r="B31" s="3">
        <f>(Feuil1!D5*points!$C$3)+(Feuil1!S5*points!$C$6)</f>
        <v>20</v>
      </c>
      <c r="C31" s="3">
        <f>(Feuil1!E5*points!$C$3)+(Feuil1!T5*points!$C$6)</f>
        <v>100</v>
      </c>
      <c r="D31" s="3">
        <f>(Feuil1!F5*points!$C$3)+(Feuil1!U5*points!$C$6)</f>
        <v>0</v>
      </c>
      <c r="E31" s="3">
        <f>(Feuil1!G5*points!$C$3)+(Feuil1!V5*points!$C$6)</f>
        <v>0</v>
      </c>
      <c r="F31" s="3">
        <f>(Feuil1!H5*points!$C$3)+(Feuil1!W5*points!$C$6)</f>
        <v>0</v>
      </c>
    </row>
    <row r="32" spans="2:7" x14ac:dyDescent="0.25">
      <c r="B32" s="3">
        <f>(Feuil1!D6*points!$C$3)+(Feuil1!S6*points!$C$6)</f>
        <v>30</v>
      </c>
      <c r="C32" s="3">
        <f>(Feuil1!E6*points!$C$3)+(Feuil1!T6*points!$C$6)</f>
        <v>100</v>
      </c>
      <c r="D32" s="3">
        <f>(Feuil1!F6*points!$C$3)+(Feuil1!U6*points!$C$6)</f>
        <v>0</v>
      </c>
      <c r="E32" s="3">
        <f>(Feuil1!G6*points!$C$3)+(Feuil1!V6*points!$C$6)</f>
        <v>0</v>
      </c>
      <c r="F32" s="3">
        <f>(Feuil1!H6*points!$C$3)+(Feuil1!W6*points!$C$6)</f>
        <v>0</v>
      </c>
    </row>
    <row r="33" spans="2:6" x14ac:dyDescent="0.25">
      <c r="B33" s="3">
        <f>(Feuil1!D7*points!$C$3)+(Feuil1!S7*points!$C$6)</f>
        <v>40</v>
      </c>
      <c r="C33" s="3">
        <f>(Feuil1!E7*points!$C$3)+(Feuil1!T7*points!$C$6)</f>
        <v>100</v>
      </c>
      <c r="D33" s="3">
        <f>(Feuil1!F7*points!$C$3)+(Feuil1!U7*points!$C$6)</f>
        <v>0</v>
      </c>
      <c r="E33" s="3">
        <f>(Feuil1!G7*points!$C$3)+(Feuil1!V7*points!$C$6)</f>
        <v>0</v>
      </c>
      <c r="F33" s="3">
        <f>(Feuil1!H7*points!$C$3)+(Feuil1!W7*points!$C$6)</f>
        <v>0</v>
      </c>
    </row>
    <row r="34" spans="2:6" x14ac:dyDescent="0.25">
      <c r="B34" s="3">
        <f>(Feuil1!D8*points!$C$3)+(Feuil1!S8*points!$C$6)</f>
        <v>50</v>
      </c>
      <c r="C34" s="3">
        <f>(Feuil1!E8*points!$C$3)+(Feuil1!T8*points!$C$6)</f>
        <v>100</v>
      </c>
      <c r="D34" s="3">
        <f>(Feuil1!F8*points!$C$3)+(Feuil1!U8*points!$C$6)</f>
        <v>0</v>
      </c>
      <c r="E34" s="3">
        <f>(Feuil1!G8*points!$C$3)+(Feuil1!V8*points!$C$6)</f>
        <v>0</v>
      </c>
      <c r="F34" s="3">
        <f>(Feuil1!H8*points!$C$3)+(Feuil1!W8*points!$C$6)</f>
        <v>0</v>
      </c>
    </row>
    <row r="35" spans="2:6" x14ac:dyDescent="0.25">
      <c r="B35" s="3">
        <f>(Feuil1!D9*points!$C$3)+(Feuil1!S9*points!$C$6)</f>
        <v>110</v>
      </c>
      <c r="C35" s="3">
        <f>(Feuil1!E9*points!$C$3)+(Feuil1!T9*points!$C$6)</f>
        <v>100</v>
      </c>
      <c r="D35" s="3">
        <f>(Feuil1!F9*points!$C$3)+(Feuil1!U9*points!$C$6)</f>
        <v>0</v>
      </c>
      <c r="E35" s="3">
        <f>(Feuil1!G9*points!$C$3)+(Feuil1!V9*points!$C$6)</f>
        <v>0</v>
      </c>
      <c r="F35" s="3">
        <f>(Feuil1!H9*points!$C$3)+(Feuil1!W9*points!$C$6)</f>
        <v>0</v>
      </c>
    </row>
    <row r="36" spans="2:6" x14ac:dyDescent="0.25">
      <c r="B36" s="3">
        <f>(Feuil1!D10*points!$C$3)+(Feuil1!S10*points!$C$6)</f>
        <v>70</v>
      </c>
      <c r="C36" s="3">
        <f>(Feuil1!E10*points!$C$3)+(Feuil1!T10*points!$C$6)</f>
        <v>100</v>
      </c>
      <c r="D36" s="3">
        <f>(Feuil1!F10*points!$C$3)+(Feuil1!U10*points!$C$6)</f>
        <v>0</v>
      </c>
      <c r="E36" s="3">
        <f>(Feuil1!G10*points!$C$3)+(Feuil1!V10*points!$C$6)</f>
        <v>0</v>
      </c>
      <c r="F36" s="3">
        <f>(Feuil1!H10*points!$C$3)+(Feuil1!W10*points!$C$6)</f>
        <v>0</v>
      </c>
    </row>
    <row r="37" spans="2:6" x14ac:dyDescent="0.25">
      <c r="B37" s="3">
        <f>(Feuil1!D11*points!$C$3)+(Feuil1!S11*points!$C$6)</f>
        <v>80</v>
      </c>
      <c r="C37" s="3">
        <f>(Feuil1!E11*points!$C$3)+(Feuil1!T11*points!$C$6)</f>
        <v>100</v>
      </c>
      <c r="D37" s="3">
        <f>(Feuil1!F11*points!$C$3)+(Feuil1!U11*points!$C$6)</f>
        <v>0</v>
      </c>
      <c r="E37" s="3">
        <f>(Feuil1!G11*points!$C$3)+(Feuil1!V11*points!$C$6)</f>
        <v>0</v>
      </c>
      <c r="F37" s="3">
        <f>(Feuil1!H11*points!$C$3)+(Feuil1!W11*points!$C$6)</f>
        <v>0</v>
      </c>
    </row>
    <row r="38" spans="2:6" x14ac:dyDescent="0.25">
      <c r="B38" s="3">
        <f>(Feuil1!D12*points!$C$3)+(Feuil1!S12*points!$C$6)</f>
        <v>90</v>
      </c>
      <c r="C38" s="3">
        <f>(Feuil1!E12*points!$C$3)+(Feuil1!T12*points!$C$6)</f>
        <v>100</v>
      </c>
      <c r="D38" s="3">
        <f>(Feuil1!F12*points!$C$3)+(Feuil1!U12*points!$C$6)</f>
        <v>0</v>
      </c>
      <c r="E38" s="3">
        <f>(Feuil1!G12*points!$C$3)+(Feuil1!V12*points!$C$6)</f>
        <v>0</v>
      </c>
      <c r="F38" s="3">
        <f>(Feuil1!H12*points!$C$3)+(Feuil1!W12*points!$C$6)</f>
        <v>0</v>
      </c>
    </row>
    <row r="39" spans="2:6" x14ac:dyDescent="0.25">
      <c r="B39" s="3">
        <f>(Feuil1!D13*points!$C$3)+(Feuil1!S13*points!$C$6)</f>
        <v>100</v>
      </c>
      <c r="C39" s="3">
        <f>(Feuil1!E13*points!$C$3)+(Feuil1!T13*points!$C$6)</f>
        <v>100</v>
      </c>
      <c r="D39" s="3">
        <f>(Feuil1!F13*points!$C$3)+(Feuil1!U13*points!$C$6)</f>
        <v>0</v>
      </c>
      <c r="E39" s="3">
        <f>(Feuil1!G13*points!$C$3)+(Feuil1!V13*points!$C$6)</f>
        <v>0</v>
      </c>
      <c r="F39" s="3">
        <f>(Feuil1!H13*points!$C$3)+(Feuil1!W13*points!$C$6)</f>
        <v>0</v>
      </c>
    </row>
    <row r="40" spans="2:6" x14ac:dyDescent="0.25">
      <c r="B40" s="3">
        <f>(Feuil1!D14*points!$C$3)+(Feuil1!S14*points!$C$6)</f>
        <v>110</v>
      </c>
      <c r="C40" s="3">
        <f>(Feuil1!E14*points!$C$3)+(Feuil1!T14*points!$C$6)</f>
        <v>100</v>
      </c>
      <c r="D40" s="3">
        <f>(Feuil1!F14*points!$C$3)+(Feuil1!U14*points!$C$6)</f>
        <v>0</v>
      </c>
      <c r="E40" s="3">
        <f>(Feuil1!G14*points!$C$3)+(Feuil1!V14*points!$C$6)</f>
        <v>0</v>
      </c>
      <c r="F40" s="3">
        <f>(Feuil1!H14*points!$C$3)+(Feuil1!W14*points!$C$6)</f>
        <v>0</v>
      </c>
    </row>
    <row r="41" spans="2:6" x14ac:dyDescent="0.25">
      <c r="B41" s="3">
        <f>(Feuil1!D15*points!$C$3)+(Feuil1!S15*points!$C$6)</f>
        <v>60</v>
      </c>
      <c r="C41" s="3">
        <f>(Feuil1!E15*points!$C$3)+(Feuil1!T15*points!$C$6)</f>
        <v>100</v>
      </c>
      <c r="D41" s="3">
        <f>(Feuil1!F15*points!$C$3)+(Feuil1!U15*points!$C$6)</f>
        <v>0</v>
      </c>
      <c r="E41" s="3">
        <f>(Feuil1!G15*points!$C$3)+(Feuil1!V15*points!$C$6)</f>
        <v>0</v>
      </c>
      <c r="F41" s="3">
        <f>(Feuil1!H15*points!$C$3)+(Feuil1!W15*points!$C$6)</f>
        <v>0</v>
      </c>
    </row>
  </sheetData>
  <phoneticPr fontId="2" type="noConversion"/>
  <conditionalFormatting sqref="B30:F41">
    <cfRule type="colorScale" priority="1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2:B13">
    <cfRule type="colorScale" priority="1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2:F13">
    <cfRule type="colorScale" priority="1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3:B13">
    <cfRule type="colorScale" priority="1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8"/>
  <sheetViews>
    <sheetView workbookViewId="0">
      <selection activeCell="H17" sqref="H17"/>
    </sheetView>
  </sheetViews>
  <sheetFormatPr baseColWidth="10" defaultRowHeight="15" x14ac:dyDescent="0.25"/>
  <cols>
    <col min="5" max="5" width="13.5703125" bestFit="1" customWidth="1"/>
  </cols>
  <sheetData>
    <row r="1" spans="1:6" x14ac:dyDescent="0.25">
      <c r="A1" s="4"/>
      <c r="B1" s="4"/>
      <c r="C1" s="4"/>
      <c r="D1" s="4"/>
      <c r="E1" s="4"/>
      <c r="F1" s="4"/>
    </row>
    <row r="2" spans="1:6" x14ac:dyDescent="0.25">
      <c r="A2" s="4"/>
      <c r="B2" s="6" t="s">
        <v>0</v>
      </c>
      <c r="C2" s="6" t="s">
        <v>1</v>
      </c>
      <c r="D2" s="5"/>
      <c r="E2" s="4"/>
      <c r="F2" s="4"/>
    </row>
    <row r="3" spans="1:6" x14ac:dyDescent="0.25">
      <c r="A3" s="4"/>
      <c r="B3" s="7">
        <v>1</v>
      </c>
      <c r="C3" s="7">
        <v>10</v>
      </c>
      <c r="D3" s="5"/>
      <c r="E3" s="4"/>
      <c r="F3" s="4"/>
    </row>
    <row r="4" spans="1:6" x14ac:dyDescent="0.25">
      <c r="A4" s="4"/>
      <c r="B4" s="7"/>
      <c r="C4" s="7"/>
      <c r="D4" s="5"/>
      <c r="E4" s="4"/>
      <c r="F4" s="4"/>
    </row>
    <row r="5" spans="1:6" x14ac:dyDescent="0.25">
      <c r="A5" s="4"/>
      <c r="B5" s="7" t="s">
        <v>2</v>
      </c>
      <c r="C5" s="6" t="s">
        <v>1</v>
      </c>
      <c r="D5" s="5"/>
      <c r="E5" s="4"/>
      <c r="F5" s="4"/>
    </row>
    <row r="6" spans="1:6" x14ac:dyDescent="0.25">
      <c r="A6" s="4"/>
      <c r="B6" s="7">
        <v>1</v>
      </c>
      <c r="C6" s="7">
        <v>5</v>
      </c>
      <c r="D6" s="5"/>
      <c r="E6" s="4"/>
      <c r="F6" s="4"/>
    </row>
    <row r="7" spans="1:6" x14ac:dyDescent="0.25">
      <c r="A7" s="4"/>
      <c r="B7" s="7"/>
      <c r="C7" s="7"/>
      <c r="D7" s="5"/>
      <c r="E7" s="4"/>
      <c r="F7" s="4"/>
    </row>
    <row r="8" spans="1:6" x14ac:dyDescent="0.25">
      <c r="A8" s="4"/>
      <c r="B8" s="7" t="s">
        <v>3</v>
      </c>
      <c r="C8" s="7" t="s">
        <v>1</v>
      </c>
      <c r="D8" s="5"/>
      <c r="E8" s="4"/>
      <c r="F8" s="4"/>
    </row>
    <row r="9" spans="1:6" x14ac:dyDescent="0.25">
      <c r="A9" s="4"/>
      <c r="B9" s="7">
        <v>1</v>
      </c>
      <c r="C9" s="7">
        <v>20</v>
      </c>
      <c r="D9" s="5"/>
      <c r="E9" s="4"/>
      <c r="F9" s="4"/>
    </row>
    <row r="10" spans="1:6" x14ac:dyDescent="0.25">
      <c r="A10" s="4"/>
      <c r="B10" s="7">
        <v>2</v>
      </c>
      <c r="C10" s="7">
        <v>15</v>
      </c>
      <c r="D10" s="5"/>
      <c r="E10" s="8" t="s">
        <v>10</v>
      </c>
      <c r="F10" s="8">
        <v>0</v>
      </c>
    </row>
    <row r="11" spans="1:6" x14ac:dyDescent="0.25">
      <c r="A11" s="4"/>
      <c r="B11" s="7">
        <v>3</v>
      </c>
      <c r="C11" s="7">
        <v>10</v>
      </c>
      <c r="D11" s="5"/>
      <c r="E11" s="8" t="s">
        <v>9</v>
      </c>
      <c r="F11" s="8">
        <v>5</v>
      </c>
    </row>
    <row r="12" spans="1:6" x14ac:dyDescent="0.25">
      <c r="A12" s="4"/>
      <c r="B12" s="7">
        <v>4</v>
      </c>
      <c r="C12" s="7">
        <v>5</v>
      </c>
      <c r="D12" s="5"/>
      <c r="E12" s="8" t="s">
        <v>7</v>
      </c>
      <c r="F12" s="8">
        <v>10</v>
      </c>
    </row>
    <row r="13" spans="1:6" x14ac:dyDescent="0.25">
      <c r="A13" s="4"/>
      <c r="B13" s="7">
        <v>5</v>
      </c>
      <c r="C13" s="7">
        <v>1</v>
      </c>
      <c r="D13" s="5"/>
      <c r="E13" s="8" t="s">
        <v>6</v>
      </c>
      <c r="F13" s="8">
        <v>15</v>
      </c>
    </row>
    <row r="14" spans="1:6" x14ac:dyDescent="0.25">
      <c r="A14" s="4"/>
      <c r="B14" s="7">
        <v>6</v>
      </c>
      <c r="C14" s="7">
        <v>1</v>
      </c>
      <c r="D14" s="5"/>
      <c r="E14" s="8" t="s">
        <v>8</v>
      </c>
      <c r="F14" s="8">
        <v>20</v>
      </c>
    </row>
    <row r="15" spans="1:6" x14ac:dyDescent="0.25">
      <c r="A15" s="4"/>
      <c r="B15" s="7">
        <v>7</v>
      </c>
      <c r="C15" s="7">
        <v>1</v>
      </c>
      <c r="D15" s="5"/>
      <c r="E15" s="8" t="s">
        <v>5</v>
      </c>
      <c r="F15" s="8">
        <v>25</v>
      </c>
    </row>
    <row r="16" spans="1:6" x14ac:dyDescent="0.25">
      <c r="A16" s="4"/>
      <c r="B16" s="7">
        <v>8</v>
      </c>
      <c r="C16" s="7">
        <v>1</v>
      </c>
      <c r="D16" s="5"/>
      <c r="E16" s="4"/>
      <c r="F16" s="4"/>
    </row>
    <row r="17" spans="1:6" x14ac:dyDescent="0.25">
      <c r="A17" s="4"/>
      <c r="B17" s="7">
        <v>9</v>
      </c>
      <c r="C17" s="7">
        <v>1</v>
      </c>
      <c r="D17" s="5"/>
      <c r="E17" s="4"/>
      <c r="F17" s="4"/>
    </row>
    <row r="18" spans="1:6" x14ac:dyDescent="0.25">
      <c r="A18" s="4"/>
      <c r="B18" s="7">
        <v>10</v>
      </c>
      <c r="C18" s="7">
        <v>1</v>
      </c>
      <c r="D18" s="5"/>
      <c r="E18" s="4"/>
      <c r="F18" s="4"/>
    </row>
    <row r="19" spans="1:6" x14ac:dyDescent="0.25">
      <c r="A19" s="4"/>
      <c r="B19" s="7">
        <v>11</v>
      </c>
      <c r="C19" s="7">
        <v>1</v>
      </c>
      <c r="D19" s="5"/>
      <c r="E19" s="4"/>
      <c r="F19" s="4"/>
    </row>
    <row r="20" spans="1:6" x14ac:dyDescent="0.25">
      <c r="A20" s="4"/>
      <c r="B20" s="7">
        <v>12</v>
      </c>
      <c r="C20" s="7">
        <v>1</v>
      </c>
      <c r="D20" s="5"/>
      <c r="E20" s="4"/>
      <c r="F20" s="4"/>
    </row>
    <row r="21" spans="1:6" x14ac:dyDescent="0.25">
      <c r="A21" s="4"/>
      <c r="B21" s="7">
        <v>13</v>
      </c>
      <c r="C21" s="7">
        <v>1</v>
      </c>
      <c r="D21" s="5"/>
      <c r="E21" s="4"/>
      <c r="F21" s="4"/>
    </row>
    <row r="22" spans="1:6" x14ac:dyDescent="0.25">
      <c r="A22" s="4"/>
      <c r="B22" s="7">
        <v>14</v>
      </c>
      <c r="C22" s="7">
        <v>1</v>
      </c>
      <c r="D22" s="5"/>
      <c r="E22" s="4"/>
      <c r="F22" s="4"/>
    </row>
    <row r="23" spans="1:6" x14ac:dyDescent="0.25">
      <c r="A23" s="4"/>
      <c r="B23" s="7">
        <v>15</v>
      </c>
      <c r="C23" s="7">
        <v>1</v>
      </c>
      <c r="D23" s="5"/>
      <c r="E23" s="4"/>
      <c r="F23" s="4"/>
    </row>
    <row r="24" spans="1:6" x14ac:dyDescent="0.25">
      <c r="A24" s="4"/>
      <c r="B24" s="7">
        <v>16</v>
      </c>
      <c r="C24" s="7">
        <v>1</v>
      </c>
      <c r="D24" s="5"/>
      <c r="E24" s="4"/>
      <c r="F24" s="4"/>
    </row>
    <row r="25" spans="1:6" x14ac:dyDescent="0.25">
      <c r="A25" s="4"/>
      <c r="B25" s="7">
        <v>17</v>
      </c>
      <c r="C25" s="7">
        <v>1</v>
      </c>
      <c r="D25" s="5"/>
      <c r="E25" s="4"/>
      <c r="F25" s="4"/>
    </row>
    <row r="26" spans="1:6" x14ac:dyDescent="0.25">
      <c r="A26" s="4"/>
      <c r="B26" s="7">
        <v>18</v>
      </c>
      <c r="C26" s="7">
        <v>1</v>
      </c>
      <c r="D26" s="5"/>
      <c r="E26" s="4"/>
      <c r="F26" s="4"/>
    </row>
    <row r="27" spans="1:6" x14ac:dyDescent="0.25">
      <c r="A27" s="4"/>
      <c r="B27" s="7">
        <v>19</v>
      </c>
      <c r="C27" s="7">
        <v>1</v>
      </c>
      <c r="D27" s="5"/>
      <c r="E27" s="4"/>
      <c r="F27" s="4"/>
    </row>
    <row r="28" spans="1:6" x14ac:dyDescent="0.25">
      <c r="A28" s="4"/>
      <c r="B28" s="7">
        <v>20</v>
      </c>
      <c r="C28" s="7">
        <v>1</v>
      </c>
      <c r="D28" s="5"/>
      <c r="E28" s="4"/>
      <c r="F28" s="4"/>
    </row>
    <row r="29" spans="1:6" x14ac:dyDescent="0.25">
      <c r="A29" s="4"/>
      <c r="B29" s="5"/>
      <c r="C29" s="5"/>
      <c r="D29" s="5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  <row r="35" spans="1:6" x14ac:dyDescent="0.25">
      <c r="A35" s="4"/>
      <c r="B35" s="4"/>
      <c r="C35" s="4"/>
      <c r="D35" s="4"/>
      <c r="E35" s="4"/>
      <c r="F35" s="4"/>
    </row>
    <row r="36" spans="1:6" x14ac:dyDescent="0.25">
      <c r="A36" s="4"/>
      <c r="B36" s="4"/>
      <c r="C36" s="4"/>
      <c r="D36" s="4"/>
      <c r="E36" s="4"/>
      <c r="F36" s="4"/>
    </row>
    <row r="37" spans="1:6" x14ac:dyDescent="0.25">
      <c r="A37" s="4"/>
      <c r="B37" s="4"/>
      <c r="C37" s="4"/>
      <c r="D37" s="4"/>
      <c r="E37" s="4"/>
      <c r="F37" s="4"/>
    </row>
    <row r="38" spans="1:6" x14ac:dyDescent="0.25">
      <c r="A38" s="4"/>
      <c r="B38" s="4"/>
      <c r="C38" s="4"/>
      <c r="D38" s="4"/>
      <c r="E38" s="4"/>
      <c r="F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points</vt:lpstr>
      <vt:lpstr>CLASSEMENT</vt:lpstr>
      <vt:lpstr>POINTS_TOTAUX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User</cp:lastModifiedBy>
  <dcterms:created xsi:type="dcterms:W3CDTF">2021-03-13T17:24:25Z</dcterms:created>
  <dcterms:modified xsi:type="dcterms:W3CDTF">2021-03-15T00:33:39Z</dcterms:modified>
</cp:coreProperties>
</file>