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20115" windowHeight="6720" activeTab="1"/>
  </bookViews>
  <sheets>
    <sheet name="Suivi" sheetId="1" r:id="rId1"/>
    <sheet name="Equipes" sheetId="2" r:id="rId2"/>
  </sheets>
  <calcPr calcId="145621"/>
</workbook>
</file>

<file path=xl/calcChain.xml><?xml version="1.0" encoding="utf-8"?>
<calcChain xmlns="http://schemas.openxmlformats.org/spreadsheetml/2006/main">
  <c r="F3" i="1" l="1"/>
  <c r="F4" i="1"/>
  <c r="F5" i="1"/>
  <c r="F2" i="1"/>
  <c r="G2" i="1"/>
  <c r="G3" i="1"/>
  <c r="G4" i="1"/>
  <c r="G5" i="1"/>
</calcChain>
</file>

<file path=xl/sharedStrings.xml><?xml version="1.0" encoding="utf-8"?>
<sst xmlns="http://schemas.openxmlformats.org/spreadsheetml/2006/main" count="19" uniqueCount="14">
  <si>
    <t>Date</t>
  </si>
  <si>
    <t>Rouge</t>
  </si>
  <si>
    <t>Bleue</t>
  </si>
  <si>
    <t>Fin</t>
  </si>
  <si>
    <t>Equipe</t>
  </si>
  <si>
    <t>DébutMatin</t>
  </si>
  <si>
    <t>FinMatin</t>
  </si>
  <si>
    <t>DébutAprem</t>
  </si>
  <si>
    <t>FinAprem</t>
  </si>
  <si>
    <t>Immeuble</t>
  </si>
  <si>
    <t>DebutCreneau</t>
  </si>
  <si>
    <t>FinCreneau</t>
  </si>
  <si>
    <t>Debut</t>
  </si>
  <si>
    <t>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</si>
</sst>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8">
    <dxf>
      <numFmt numFmtId="25" formatCode="hh:mm"/>
    </dxf>
    <dxf>
      <numFmt numFmtId="19" formatCode="dd/mm/yyyy"/>
    </dxf>
    <dxf>
      <numFmt numFmtId="25" formatCode="hh:mm"/>
    </dxf>
    <dxf>
      <numFmt numFmtId="25" formatCode="hh:mm"/>
    </dxf>
    <dxf>
      <numFmt numFmtId="25" formatCode="hh:mm"/>
    </dxf>
    <dxf>
      <alignment horizontal="center" vertical="bottom" textRotation="0" wrapText="0" indent="0" justifyLastLine="0" shrinkToFit="0" readingOrder="0"/>
    </dxf>
    <dxf>
      <numFmt numFmtId="25" formatCode="hh:mm"/>
    </dxf>
    <dxf>
      <numFmt numFmtId="25" formatCode="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Planning" displayName="Planning" ref="A1:G5" totalsRowShown="0">
  <tableColumns count="7">
    <tableColumn id="1" name="Immeuble"/>
    <tableColumn id="2" name="Equipe"/>
    <tableColumn id="3" name="Date" dataDxfId="1"/>
    <tableColumn id="4" name="Debut" dataDxfId="2"/>
    <tableColumn id="5" name="Fin" dataDxfId="4"/>
    <tableColumn id="6" name="DebutCreneau" dataDxfId="0">
      <calculatedColumnFormula>IFERROR(MAX(INDEX(INDIRECT("H["&amp;Planning[[#This Row],[Equipe]]&amp;"]"),1),
IF(Planning[[#This Row],[Debut]]-INDEX(INDIRECT("H["&amp;Planning[[#This Row],[Equipe]]&amp;"]"),1)&gt;=1/48,INDEX(INDIRECT("H["&amp;Planning[[#This Row],[Equipe]]&amp;"]"),1),
      IF(INDEX(INDIRECT("H["&amp;Planning[[#This Row],[Equipe]]&amp;"]"),2)-Planning[[#This Row],[Fin]]&gt;=1/48,Planning[[#This Row],[Fin]],
          IF(Planning[[#This Row],[Debut]]-INDEX(INDIRECT("H["&amp;Planning[[#This Row],[Equipe]]&amp;"]"),3)&gt;=1/48,INDEX(INDIRECT("H["&amp;Planning[[#This Row],[Equipe]]&amp;"]"),3),
              MAX(Planning[[#This Row],[Fin]],INDEX(INDIRECT("H["&amp;Planning[[#This Row],[Equipe]]&amp;"]"),3)))))),"")</calculatedColumnFormula>
    </tableColumn>
    <tableColumn id="7" name="FinCreneau" dataDxfId="3">
      <calculatedColumnFormula>IFERROR(IF(Planning[[#This Row],[Debut]]-Planning[[#This Row],[DebutCreneau]]&gt;=1/48,MIN(Planning[[#This Row],[Debut]],INDEX(INDIRECT("H["&amp;Planning[[#This Row],[Equipe]]&amp;"]"),2)),
     IF(INDEX(INDIRECT("H["&amp;Planning[[#This Row],[Equipe]]&amp;"]"),2)-Planning[[#This Row],[Fin]]&gt;=1/48,INDEX(INDIRECT("H["&amp;Planning[[#This Row],[Equipe]]&amp;"]"),2),
         IF(Planning[[#This Row],[Debut]]-INDEX(INDIRECT("H["&amp;Planning[[#This Row],[Equipe]]&amp;"]"),3)&gt;=1/48, MAX(Planning[[#This Row],[Debut]],INDEX(INDIRECT("H["&amp;Planning[[#This Row],[Equipe]]&amp;"]"),3)),
             INDEX(INDIRECT("H["&amp;Planning[[#This Row],[Equipe]]&amp;"]"),4)))),"")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H" displayName="H" ref="A1:D5" totalsRowShown="0" headerRowDxfId="5">
  <autoFilter ref="A1:D5"/>
  <tableColumns count="4">
    <tableColumn id="1" name="Equipe"/>
    <tableColumn id="2" name="Rouge" dataDxfId="7"/>
    <tableColumn id="3" name="Bleue" dataDxfId="6"/>
    <tableColumn id="4" name="Verte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"/>
  <sheetViews>
    <sheetView workbookViewId="0">
      <selection activeCell="E8" sqref="E8"/>
    </sheetView>
  </sheetViews>
  <sheetFormatPr baseColWidth="10" defaultRowHeight="15" x14ac:dyDescent="0.25"/>
  <cols>
    <col min="1" max="1" width="15.140625" bestFit="1" customWidth="1"/>
    <col min="3" max="3" width="11.42578125" style="1"/>
    <col min="6" max="6" width="16" customWidth="1"/>
    <col min="7" max="7" width="13.28515625" customWidth="1"/>
  </cols>
  <sheetData>
    <row r="1" spans="1:7" x14ac:dyDescent="0.25">
      <c r="A1" t="s">
        <v>9</v>
      </c>
      <c r="B1" t="s">
        <v>4</v>
      </c>
      <c r="C1" s="1" t="s">
        <v>0</v>
      </c>
      <c r="D1" t="s">
        <v>12</v>
      </c>
      <c r="E1" t="s">
        <v>3</v>
      </c>
      <c r="F1" s="4" t="s">
        <v>10</v>
      </c>
      <c r="G1" s="5" t="s">
        <v>11</v>
      </c>
    </row>
    <row r="2" spans="1:7" x14ac:dyDescent="0.25">
      <c r="A2">
        <v>123456</v>
      </c>
      <c r="B2" t="s">
        <v>1</v>
      </c>
      <c r="C2" s="1">
        <v>44231</v>
      </c>
      <c r="D2" s="2">
        <v>0.39583333333333331</v>
      </c>
      <c r="E2" s="2">
        <v>0.40625</v>
      </c>
      <c r="F2" s="2">
        <f ca="1">IFERROR(MAX(INDEX(INDIRECT("H["&amp;Planning[[#This Row],[Equipe]]&amp;"]"),1),
IF(Planning[[#This Row],[Debut]]-INDEX(INDIRECT("H["&amp;Planning[[#This Row],[Equipe]]&amp;"]"),1)&gt;=1/48,INDEX(INDIRECT("H["&amp;Planning[[#This Row],[Equipe]]&amp;"]"),1),
      IF(INDEX(INDIRECT("H["&amp;Planning[[#This Row],[Equipe]]&amp;"]"),2)-Planning[[#This Row],[Fin]]&gt;=1/48,Planning[[#This Row],[Fin]],
          IF(Planning[[#This Row],[Debut]]-INDEX(INDIRECT("H["&amp;Planning[[#This Row],[Equipe]]&amp;"]"),3)&gt;=1/48,INDEX(INDIRECT("H["&amp;Planning[[#This Row],[Equipe]]&amp;"]"),3),
              MAX(Planning[[#This Row],[Fin]],INDEX(INDIRECT("H["&amp;Planning[[#This Row],[Equipe]]&amp;"]"),3)))))),"")</f>
        <v>0.40625</v>
      </c>
      <c r="G2" s="2">
        <f ca="1">IFERROR(IF(Planning[[#This Row],[Debut]]-Planning[[#This Row],[DebutCreneau]]&gt;=1/48,MIN(Planning[[#This Row],[Debut]],INDEX(INDIRECT("H["&amp;Planning[[#This Row],[Equipe]]&amp;"]"),2)),
     IF(INDEX(INDIRECT("H["&amp;Planning[[#This Row],[Equipe]]&amp;"]"),2)-Planning[[#This Row],[Fin]]&gt;=1/48,INDEX(INDIRECT("H["&amp;Planning[[#This Row],[Equipe]]&amp;"]"),2),
         IF(Planning[[#This Row],[Debut]]-INDEX(INDIRECT("H["&amp;Planning[[#This Row],[Equipe]]&amp;"]"),3)&gt;=1/48, MAX(Planning[[#This Row],[Debut]],INDEX(INDIRECT("H["&amp;Planning[[#This Row],[Equipe]]&amp;"]"),3)),
             INDEX(INDIRECT("H["&amp;Planning[[#This Row],[Equipe]]&amp;"]"),4)))),"")</f>
        <v>0.5</v>
      </c>
    </row>
    <row r="3" spans="1:7" x14ac:dyDescent="0.25">
      <c r="A3">
        <v>100232</v>
      </c>
      <c r="B3" t="s">
        <v>13</v>
      </c>
      <c r="C3" s="1">
        <v>44231</v>
      </c>
      <c r="D3" s="2">
        <v>0.40625</v>
      </c>
      <c r="E3" s="2">
        <v>0.5625</v>
      </c>
      <c r="F3" s="2">
        <f ca="1">IFERROR(MAX(INDEX(INDIRECT("H["&amp;Planning[[#This Row],[Equipe]]&amp;"]"),1),
IF(Planning[[#This Row],[Debut]]-INDEX(INDIRECT("H["&amp;Planning[[#This Row],[Equipe]]&amp;"]"),1)&gt;=1/48,INDEX(INDIRECT("H["&amp;Planning[[#This Row],[Equipe]]&amp;"]"),1),
      IF(INDEX(INDIRECT("H["&amp;Planning[[#This Row],[Equipe]]&amp;"]"),2)-Planning[[#This Row],[Fin]]&gt;=1/48,Planning[[#This Row],[Fin]],
          IF(Planning[[#This Row],[Debut]]-INDEX(INDIRECT("H["&amp;Planning[[#This Row],[Equipe]]&amp;"]"),3)&gt;=1/48,INDEX(INDIRECT("H["&amp;Planning[[#This Row],[Equipe]]&amp;"]"),3),
              MAX(Planning[[#This Row],[Fin]],INDEX(INDIRECT("H["&amp;Planning[[#This Row],[Equipe]]&amp;"]"),3)))))),"")</f>
        <v>0.60416666666666663</v>
      </c>
      <c r="G3" s="2">
        <f ca="1">IFERROR(IF(Planning[[#This Row],[Debut]]-Planning[[#This Row],[DebutCreneau]]&gt;=1/48,MIN(Planning[[#This Row],[Debut]],INDEX(INDIRECT("H["&amp;Planning[[#This Row],[Equipe]]&amp;"]"),2)),
     IF(INDEX(INDIRECT("H["&amp;Planning[[#This Row],[Equipe]]&amp;"]"),2)-Planning[[#This Row],[Fin]]&gt;=1/48,INDEX(INDIRECT("H["&amp;Planning[[#This Row],[Equipe]]&amp;"]"),2),
         IF(Planning[[#This Row],[Debut]]-INDEX(INDIRECT("H["&amp;Planning[[#This Row],[Equipe]]&amp;"]"),3)&gt;=1/48, MAX(Planning[[#This Row],[Debut]],INDEX(INDIRECT("H["&amp;Planning[[#This Row],[Equipe]]&amp;"]"),3)),
             INDEX(INDIRECT("H["&amp;Planning[[#This Row],[Equipe]]&amp;"]"),4)))),"")</f>
        <v>0.75</v>
      </c>
    </row>
    <row r="4" spans="1:7" x14ac:dyDescent="0.25">
      <c r="A4">
        <v>100244</v>
      </c>
      <c r="B4" t="s">
        <v>2</v>
      </c>
      <c r="C4" s="1">
        <v>44323</v>
      </c>
      <c r="D4" s="2">
        <v>0.375</v>
      </c>
      <c r="E4" s="2">
        <v>0.45833333333333331</v>
      </c>
      <c r="F4" s="2">
        <f ca="1">IFERROR(MAX(INDEX(INDIRECT("H["&amp;Planning[[#This Row],[Equipe]]&amp;"]"),1),
IF(Planning[[#This Row],[Debut]]-INDEX(INDIRECT("H["&amp;Planning[[#This Row],[Equipe]]&amp;"]"),1)&gt;=1/48,INDEX(INDIRECT("H["&amp;Planning[[#This Row],[Equipe]]&amp;"]"),1),
      IF(INDEX(INDIRECT("H["&amp;Planning[[#This Row],[Equipe]]&amp;"]"),2)-Planning[[#This Row],[Fin]]&gt;=1/48,Planning[[#This Row],[Fin]],
          IF(Planning[[#This Row],[Debut]]-INDEX(INDIRECT("H["&amp;Planning[[#This Row],[Equipe]]&amp;"]"),3)&gt;=1/48,INDEX(INDIRECT("H["&amp;Planning[[#This Row],[Equipe]]&amp;"]"),3),
              MAX(Planning[[#This Row],[Fin]],INDEX(INDIRECT("H["&amp;Planning[[#This Row],[Equipe]]&amp;"]"),3)))))),"")</f>
        <v>0.45833333333333331</v>
      </c>
      <c r="G4" s="2">
        <f ca="1">IFERROR(IF(Planning[[#This Row],[Debut]]-Planning[[#This Row],[DebutCreneau]]&gt;=1/48,MIN(Planning[[#This Row],[Debut]],INDEX(INDIRECT("H["&amp;Planning[[#This Row],[Equipe]]&amp;"]"),2)),
     IF(INDEX(INDIRECT("H["&amp;Planning[[#This Row],[Equipe]]&amp;"]"),2)-Planning[[#This Row],[Fin]]&gt;=1/48,INDEX(INDIRECT("H["&amp;Planning[[#This Row],[Equipe]]&amp;"]"),2),
         IF(Planning[[#This Row],[Debut]]-INDEX(INDIRECT("H["&amp;Planning[[#This Row],[Equipe]]&amp;"]"),3)&gt;=1/48, MAX(Planning[[#This Row],[Debut]],INDEX(INDIRECT("H["&amp;Planning[[#This Row],[Equipe]]&amp;"]"),3)),
             INDEX(INDIRECT("H["&amp;Planning[[#This Row],[Equipe]]&amp;"]"),4)))),"")</f>
        <v>0.5</v>
      </c>
    </row>
    <row r="5" spans="1:7" x14ac:dyDescent="0.25">
      <c r="A5">
        <v>111111</v>
      </c>
      <c r="B5" t="s">
        <v>1</v>
      </c>
      <c r="C5" s="1">
        <v>44232</v>
      </c>
      <c r="D5" s="2">
        <v>0.39583333333333331</v>
      </c>
      <c r="E5" s="2">
        <v>0.5</v>
      </c>
      <c r="F5" s="2">
        <f ca="1">IFERROR(MAX(INDEX(INDIRECT("H["&amp;Planning[[#This Row],[Equipe]]&amp;"]"),1),
IF(Planning[[#This Row],[Debut]]-INDEX(INDIRECT("H["&amp;Planning[[#This Row],[Equipe]]&amp;"]"),1)&gt;=1/48,INDEX(INDIRECT("H["&amp;Planning[[#This Row],[Equipe]]&amp;"]"),1),
      IF(INDEX(INDIRECT("H["&amp;Planning[[#This Row],[Equipe]]&amp;"]"),2)-Planning[[#This Row],[Fin]]&gt;=1/48,Planning[[#This Row],[Fin]],
          IF(Planning[[#This Row],[Debut]]-INDEX(INDIRECT("H["&amp;Planning[[#This Row],[Equipe]]&amp;"]"),3)&gt;=1/48,INDEX(INDIRECT("H["&amp;Planning[[#This Row],[Equipe]]&amp;"]"),3),
              MAX(Planning[[#This Row],[Fin]],INDEX(INDIRECT("H["&amp;Planning[[#This Row],[Equipe]]&amp;"]"),3)))))),"")</f>
        <v>0.58333333333333337</v>
      </c>
      <c r="G5" s="2">
        <f ca="1">IFERROR(IF(Planning[[#This Row],[Debut]]-Planning[[#This Row],[DebutCreneau]]&gt;=1/48,MIN(Planning[[#This Row],[Debut]],INDEX(INDIRECT("H["&amp;Planning[[#This Row],[Equipe]]&amp;"]"),2)),
     IF(INDEX(INDIRECT("H["&amp;Planning[[#This Row],[Equipe]]&amp;"]"),2)-Planning[[#This Row],[Fin]]&gt;=1/48,INDEX(INDIRECT("H["&amp;Planning[[#This Row],[Equipe]]&amp;"]"),2),
         IF(Planning[[#This Row],[Debut]]-INDEX(INDIRECT("H["&amp;Planning[[#This Row],[Equipe]]&amp;"]"),3)&gt;=1/48, MAX(Planning[[#This Row],[Debut]],INDEX(INDIRECT("H["&amp;Planning[[#This Row],[Equipe]]&amp;"]"),3)),
             INDEX(INDIRECT("H["&amp;Planning[[#This Row],[Equipe]]&amp;"]"),4)))),"")</f>
        <v>0.70833333333333337</v>
      </c>
    </row>
    <row r="6" spans="1:7" x14ac:dyDescent="0.25">
      <c r="F6" s="2"/>
    </row>
    <row r="8" spans="1:7" x14ac:dyDescent="0.25">
      <c r="F8" s="2"/>
      <c r="G8" s="2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tabSelected="1" workbookViewId="0">
      <selection activeCell="B14" sqref="B14"/>
    </sheetView>
  </sheetViews>
  <sheetFormatPr baseColWidth="10" defaultRowHeight="15" x14ac:dyDescent="0.25"/>
  <cols>
    <col min="1" max="1" width="12.42578125" bestFit="1" customWidth="1"/>
  </cols>
  <sheetData>
    <row r="1" spans="1:4" x14ac:dyDescent="0.25">
      <c r="A1" s="3" t="s">
        <v>4</v>
      </c>
      <c r="B1" s="3" t="s">
        <v>1</v>
      </c>
      <c r="C1" s="3" t="s">
        <v>2</v>
      </c>
      <c r="D1" s="3" t="s">
        <v>13</v>
      </c>
    </row>
    <row r="2" spans="1:4" x14ac:dyDescent="0.25">
      <c r="A2" t="s">
        <v>5</v>
      </c>
      <c r="B2" s="2">
        <v>0.39583333333333331</v>
      </c>
      <c r="C2" s="2">
        <v>0.375</v>
      </c>
      <c r="D2" s="2">
        <v>0.41666666666666669</v>
      </c>
    </row>
    <row r="3" spans="1:4" x14ac:dyDescent="0.25">
      <c r="A3" t="s">
        <v>6</v>
      </c>
      <c r="B3" s="2">
        <v>0.5</v>
      </c>
      <c r="C3" s="2">
        <v>0.5</v>
      </c>
      <c r="D3" s="2">
        <v>0.54166666666666663</v>
      </c>
    </row>
    <row r="4" spans="1:4" x14ac:dyDescent="0.25">
      <c r="A4" t="s">
        <v>7</v>
      </c>
      <c r="B4" s="2">
        <v>0.58333333333333337</v>
      </c>
      <c r="C4" s="2">
        <v>0.58333333333333337</v>
      </c>
      <c r="D4" s="2">
        <v>0.60416666666666663</v>
      </c>
    </row>
    <row r="5" spans="1:4" x14ac:dyDescent="0.25">
      <c r="A5" t="s">
        <v>8</v>
      </c>
      <c r="B5" s="2">
        <v>0.70833333333333337</v>
      </c>
      <c r="C5" s="2">
        <v>0.70833333333333337</v>
      </c>
      <c r="D5" s="2">
        <v>0.75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Equipes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2021-02-12T23:27:28Z</dcterms:created>
  <dcterms:modified xsi:type="dcterms:W3CDTF">2021-02-13T10:15:46Z</dcterms:modified>
</cp:coreProperties>
</file>