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illaume.SOFTREPORT\Downloads\"/>
    </mc:Choice>
  </mc:AlternateContent>
  <bookViews>
    <workbookView xWindow="0" yWindow="0" windowWidth="23040" windowHeight="7932" activeTab="1"/>
  </bookViews>
  <sheets>
    <sheet name="FACTURES" sheetId="1" r:id="rId1"/>
    <sheet name="JL" sheetId="4" r:id="rId2"/>
    <sheet name="Listes" sheetId="5" r:id="rId3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  <c r="F5" i="4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F89" i="4"/>
  <c r="F90" i="4"/>
  <c r="F91" i="4"/>
  <c r="F92" i="4"/>
  <c r="F93" i="4"/>
  <c r="F94" i="4"/>
  <c r="F95" i="4"/>
  <c r="F96" i="4"/>
  <c r="F97" i="4"/>
  <c r="F98" i="4"/>
  <c r="F99" i="4"/>
  <c r="F100" i="4"/>
  <c r="F101" i="4"/>
  <c r="F102" i="4"/>
  <c r="F103" i="4"/>
  <c r="F104" i="4"/>
  <c r="F105" i="4"/>
  <c r="F106" i="4"/>
  <c r="F107" i="4"/>
  <c r="F108" i="4"/>
  <c r="F109" i="4"/>
  <c r="F110" i="4"/>
  <c r="F111" i="4"/>
  <c r="F112" i="4"/>
  <c r="F113" i="4"/>
  <c r="F114" i="4"/>
  <c r="F115" i="4"/>
  <c r="F116" i="4"/>
  <c r="F117" i="4"/>
  <c r="F118" i="4"/>
  <c r="F119" i="4"/>
  <c r="F120" i="4"/>
  <c r="F121" i="4"/>
  <c r="F122" i="4"/>
  <c r="F123" i="4"/>
  <c r="F124" i="4"/>
  <c r="F125" i="4"/>
  <c r="F126" i="4"/>
  <c r="F127" i="4"/>
  <c r="F128" i="4"/>
  <c r="F129" i="4"/>
  <c r="F130" i="4"/>
  <c r="F131" i="4"/>
  <c r="F132" i="4"/>
  <c r="F133" i="4"/>
  <c r="F134" i="4"/>
  <c r="F135" i="4"/>
  <c r="F136" i="4"/>
  <c r="F137" i="4"/>
  <c r="F138" i="4"/>
  <c r="F139" i="4"/>
  <c r="F140" i="4"/>
  <c r="F141" i="4"/>
  <c r="F142" i="4"/>
  <c r="F143" i="4"/>
  <c r="F144" i="4"/>
  <c r="F145" i="4"/>
  <c r="F146" i="4"/>
  <c r="F147" i="4"/>
  <c r="F148" i="4"/>
  <c r="F149" i="4"/>
  <c r="F150" i="4"/>
  <c r="F151" i="4"/>
  <c r="F152" i="4"/>
  <c r="F153" i="4"/>
  <c r="F154" i="4"/>
  <c r="F155" i="4"/>
  <c r="F156" i="4"/>
  <c r="F157" i="4"/>
  <c r="F158" i="4"/>
  <c r="F159" i="4"/>
  <c r="F160" i="4"/>
  <c r="F161" i="4"/>
  <c r="F162" i="4"/>
  <c r="F163" i="4"/>
  <c r="F164" i="4"/>
  <c r="F165" i="4"/>
  <c r="F166" i="4"/>
  <c r="F167" i="4"/>
  <c r="F168" i="4"/>
  <c r="F169" i="4"/>
  <c r="F170" i="4"/>
  <c r="F171" i="4"/>
  <c r="F172" i="4"/>
  <c r="F173" i="4"/>
  <c r="F174" i="4"/>
  <c r="F175" i="4"/>
  <c r="F176" i="4"/>
  <c r="F177" i="4"/>
  <c r="F178" i="4"/>
  <c r="F179" i="4"/>
  <c r="F180" i="4"/>
  <c r="F181" i="4"/>
  <c r="F182" i="4"/>
  <c r="F183" i="4"/>
  <c r="F184" i="4"/>
  <c r="F185" i="4"/>
  <c r="F186" i="4"/>
  <c r="F187" i="4"/>
  <c r="F188" i="4"/>
  <c r="F189" i="4"/>
  <c r="F190" i="4"/>
  <c r="F191" i="4"/>
  <c r="F192" i="4"/>
  <c r="F193" i="4"/>
  <c r="F194" i="4"/>
  <c r="F195" i="4"/>
  <c r="F196" i="4"/>
  <c r="F197" i="4"/>
  <c r="F198" i="4"/>
  <c r="F199" i="4"/>
  <c r="F200" i="4"/>
  <c r="F201" i="4"/>
  <c r="F202" i="4"/>
  <c r="F203" i="4"/>
  <c r="F204" i="4"/>
  <c r="F205" i="4"/>
  <c r="F206" i="4"/>
  <c r="F207" i="4"/>
  <c r="F208" i="4"/>
  <c r="F209" i="4"/>
  <c r="F210" i="4"/>
  <c r="F211" i="4"/>
  <c r="F212" i="4"/>
  <c r="F213" i="4"/>
  <c r="F214" i="4"/>
  <c r="F215" i="4"/>
  <c r="F216" i="4"/>
  <c r="F217" i="4"/>
  <c r="F218" i="4"/>
  <c r="F219" i="4"/>
  <c r="F220" i="4"/>
  <c r="F221" i="4"/>
  <c r="F222" i="4"/>
  <c r="F223" i="4"/>
  <c r="F224" i="4"/>
  <c r="F225" i="4"/>
  <c r="F226" i="4"/>
  <c r="F227" i="4"/>
  <c r="F228" i="4"/>
  <c r="F229" i="4"/>
  <c r="F230" i="4"/>
  <c r="F231" i="4"/>
  <c r="F232" i="4"/>
  <c r="F233" i="4"/>
  <c r="F234" i="4"/>
  <c r="F235" i="4"/>
  <c r="F236" i="4"/>
  <c r="F237" i="4"/>
  <c r="F238" i="4"/>
  <c r="F239" i="4"/>
  <c r="F240" i="4"/>
  <c r="F241" i="4"/>
  <c r="F242" i="4"/>
  <c r="F243" i="4"/>
  <c r="F244" i="4"/>
  <c r="F245" i="4"/>
  <c r="F246" i="4"/>
  <c r="F247" i="4"/>
  <c r="F248" i="4"/>
  <c r="F249" i="4"/>
  <c r="F250" i="4"/>
  <c r="F251" i="4"/>
  <c r="F252" i="4"/>
  <c r="F253" i="4"/>
  <c r="F254" i="4"/>
  <c r="F255" i="4"/>
  <c r="F256" i="4"/>
  <c r="F257" i="4"/>
  <c r="F258" i="4"/>
  <c r="F259" i="4"/>
  <c r="F260" i="4"/>
  <c r="F261" i="4"/>
  <c r="F262" i="4"/>
  <c r="F263" i="4"/>
  <c r="F264" i="4"/>
  <c r="F265" i="4"/>
  <c r="F266" i="4"/>
  <c r="F267" i="4"/>
  <c r="F268" i="4"/>
  <c r="F269" i="4"/>
  <c r="F270" i="4"/>
  <c r="F271" i="4"/>
  <c r="F272" i="4"/>
  <c r="F273" i="4"/>
  <c r="F274" i="4"/>
  <c r="F275" i="4"/>
  <c r="F276" i="4"/>
  <c r="F277" i="4"/>
  <c r="F278" i="4"/>
  <c r="F279" i="4"/>
  <c r="F280" i="4"/>
  <c r="F281" i="4"/>
  <c r="F282" i="4"/>
  <c r="F283" i="4"/>
  <c r="F284" i="4"/>
  <c r="F285" i="4"/>
  <c r="F286" i="4"/>
  <c r="F287" i="4"/>
  <c r="F288" i="4"/>
  <c r="F289" i="4"/>
  <c r="F290" i="4"/>
  <c r="F291" i="4"/>
  <c r="F292" i="4"/>
  <c r="F293" i="4"/>
  <c r="F294" i="4"/>
  <c r="F295" i="4"/>
  <c r="F296" i="4"/>
  <c r="F297" i="4"/>
  <c r="F298" i="4"/>
  <c r="F299" i="4"/>
  <c r="F300" i="4"/>
  <c r="F301" i="4"/>
  <c r="F302" i="4"/>
  <c r="F303" i="4"/>
  <c r="F304" i="4"/>
  <c r="F305" i="4"/>
  <c r="F306" i="4"/>
  <c r="F307" i="4"/>
  <c r="F308" i="4"/>
  <c r="F309" i="4"/>
  <c r="F310" i="4"/>
  <c r="F311" i="4"/>
  <c r="F312" i="4"/>
  <c r="F313" i="4"/>
  <c r="F314" i="4"/>
  <c r="F315" i="4"/>
  <c r="F316" i="4"/>
  <c r="F317" i="4"/>
  <c r="F318" i="4"/>
  <c r="F319" i="4"/>
  <c r="F320" i="4"/>
  <c r="F321" i="4"/>
  <c r="F322" i="4"/>
  <c r="F323" i="4"/>
  <c r="F324" i="4"/>
  <c r="F325" i="4"/>
  <c r="F326" i="4"/>
  <c r="F327" i="4"/>
  <c r="F328" i="4"/>
  <c r="F329" i="4"/>
  <c r="F330" i="4"/>
  <c r="F331" i="4"/>
  <c r="F332" i="4"/>
  <c r="F333" i="4"/>
  <c r="F334" i="4"/>
  <c r="F335" i="4"/>
  <c r="F336" i="4"/>
  <c r="F337" i="4"/>
  <c r="F338" i="4"/>
  <c r="F339" i="4"/>
  <c r="F340" i="4"/>
  <c r="F341" i="4"/>
  <c r="F342" i="4"/>
  <c r="F343" i="4"/>
  <c r="F344" i="4"/>
  <c r="F345" i="4"/>
  <c r="F346" i="4"/>
  <c r="F347" i="4"/>
  <c r="F348" i="4"/>
  <c r="F349" i="4"/>
  <c r="F350" i="4"/>
  <c r="F351" i="4"/>
  <c r="F352" i="4"/>
  <c r="F353" i="4"/>
  <c r="F354" i="4"/>
  <c r="F355" i="4"/>
  <c r="F356" i="4"/>
  <c r="F357" i="4"/>
  <c r="F358" i="4"/>
  <c r="F359" i="4"/>
  <c r="F360" i="4"/>
  <c r="F361" i="4"/>
  <c r="F362" i="4"/>
  <c r="F363" i="4"/>
  <c r="F364" i="4"/>
  <c r="F365" i="4"/>
  <c r="F366" i="4"/>
  <c r="F367" i="4"/>
  <c r="F368" i="4"/>
  <c r="F369" i="4"/>
  <c r="F370" i="4"/>
  <c r="F371" i="4"/>
  <c r="F372" i="4"/>
  <c r="F373" i="4"/>
  <c r="F374" i="4"/>
  <c r="F375" i="4"/>
  <c r="F376" i="4"/>
  <c r="F377" i="4"/>
  <c r="F378" i="4"/>
  <c r="F379" i="4"/>
  <c r="F380" i="4"/>
  <c r="F381" i="4"/>
  <c r="F382" i="4"/>
  <c r="F383" i="4"/>
  <c r="F384" i="4"/>
  <c r="F385" i="4"/>
  <c r="F386" i="4"/>
  <c r="F387" i="4"/>
  <c r="F388" i="4"/>
  <c r="F389" i="4"/>
  <c r="F390" i="4"/>
  <c r="F391" i="4"/>
  <c r="F392" i="4"/>
  <c r="F393" i="4"/>
  <c r="F394" i="4"/>
  <c r="F395" i="4"/>
  <c r="F396" i="4"/>
  <c r="F397" i="4"/>
  <c r="F398" i="4"/>
  <c r="F399" i="4"/>
  <c r="F400" i="4"/>
  <c r="F401" i="4"/>
  <c r="F402" i="4"/>
  <c r="F403" i="4"/>
  <c r="F404" i="4"/>
  <c r="F405" i="4"/>
  <c r="F406" i="4"/>
  <c r="F407" i="4"/>
  <c r="F408" i="4"/>
  <c r="F409" i="4"/>
  <c r="F410" i="4"/>
  <c r="F411" i="4"/>
  <c r="F412" i="4"/>
  <c r="F413" i="4"/>
  <c r="F414" i="4"/>
  <c r="F415" i="4"/>
  <c r="F416" i="4"/>
  <c r="F417" i="4"/>
  <c r="F418" i="4"/>
  <c r="F419" i="4"/>
  <c r="F420" i="4"/>
  <c r="F421" i="4"/>
  <c r="F422" i="4"/>
  <c r="F423" i="4"/>
  <c r="F424" i="4"/>
  <c r="F425" i="4"/>
  <c r="F426" i="4"/>
  <c r="F427" i="4"/>
  <c r="F428" i="4"/>
  <c r="F429" i="4"/>
  <c r="F430" i="4"/>
  <c r="F431" i="4"/>
  <c r="F432" i="4"/>
  <c r="F433" i="4"/>
  <c r="F434" i="4"/>
  <c r="F435" i="4"/>
  <c r="F436" i="4"/>
  <c r="F437" i="4"/>
  <c r="F438" i="4"/>
  <c r="F439" i="4"/>
  <c r="F440" i="4"/>
  <c r="F441" i="4"/>
  <c r="F442" i="4"/>
  <c r="F443" i="4"/>
  <c r="F444" i="4"/>
  <c r="F445" i="4"/>
  <c r="F446" i="4"/>
  <c r="F447" i="4"/>
  <c r="F448" i="4"/>
  <c r="F449" i="4"/>
  <c r="F450" i="4"/>
  <c r="F451" i="4"/>
  <c r="F452" i="4"/>
  <c r="F453" i="4"/>
  <c r="F454" i="4"/>
  <c r="F455" i="4"/>
  <c r="F456" i="4"/>
  <c r="F457" i="4"/>
  <c r="F458" i="4"/>
  <c r="F459" i="4"/>
  <c r="F460" i="4"/>
  <c r="F461" i="4"/>
  <c r="F462" i="4"/>
  <c r="F463" i="4"/>
  <c r="F464" i="4"/>
  <c r="F465" i="4"/>
  <c r="F466" i="4"/>
  <c r="F467" i="4"/>
  <c r="F468" i="4"/>
  <c r="F469" i="4"/>
  <c r="F470" i="4"/>
  <c r="F471" i="4"/>
  <c r="F472" i="4"/>
  <c r="F473" i="4"/>
  <c r="F474" i="4"/>
  <c r="F475" i="4"/>
  <c r="F476" i="4"/>
  <c r="F477" i="4"/>
  <c r="F478" i="4"/>
  <c r="F479" i="4"/>
  <c r="F480" i="4"/>
  <c r="F481" i="4"/>
  <c r="F482" i="4"/>
  <c r="F483" i="4"/>
  <c r="F484" i="4"/>
  <c r="F485" i="4"/>
  <c r="F486" i="4"/>
  <c r="F487" i="4"/>
  <c r="F488" i="4"/>
  <c r="F489" i="4"/>
  <c r="F490" i="4"/>
  <c r="F491" i="4"/>
  <c r="F492" i="4"/>
  <c r="F493" i="4"/>
  <c r="F494" i="4"/>
  <c r="F495" i="4"/>
  <c r="F496" i="4"/>
  <c r="F497" i="4"/>
  <c r="F498" i="4"/>
  <c r="F499" i="4"/>
  <c r="F500" i="4"/>
  <c r="F501" i="4"/>
  <c r="F502" i="4"/>
  <c r="F503" i="4"/>
  <c r="F504" i="4"/>
  <c r="F505" i="4"/>
  <c r="F506" i="4"/>
  <c r="F507" i="4"/>
  <c r="F508" i="4"/>
  <c r="F509" i="4"/>
  <c r="F510" i="4"/>
  <c r="F511" i="4"/>
  <c r="F512" i="4"/>
  <c r="F513" i="4"/>
  <c r="F514" i="4"/>
  <c r="F515" i="4"/>
  <c r="F516" i="4"/>
  <c r="F517" i="4"/>
  <c r="F518" i="4"/>
  <c r="F519" i="4"/>
  <c r="F520" i="4"/>
  <c r="F521" i="4"/>
  <c r="F522" i="4"/>
  <c r="F523" i="4"/>
  <c r="F524" i="4"/>
  <c r="F525" i="4"/>
  <c r="F526" i="4"/>
  <c r="F527" i="4"/>
  <c r="F528" i="4"/>
  <c r="F529" i="4"/>
  <c r="F530" i="4"/>
  <c r="F531" i="4"/>
  <c r="F532" i="4"/>
  <c r="F533" i="4"/>
  <c r="F534" i="4"/>
  <c r="F535" i="4"/>
  <c r="F536" i="4"/>
  <c r="F537" i="4"/>
  <c r="F538" i="4"/>
  <c r="F539" i="4"/>
  <c r="F540" i="4"/>
  <c r="F541" i="4"/>
  <c r="F542" i="4"/>
  <c r="F543" i="4"/>
  <c r="F544" i="4"/>
  <c r="F545" i="4"/>
  <c r="F546" i="4"/>
  <c r="F547" i="4"/>
  <c r="F548" i="4"/>
  <c r="F549" i="4"/>
  <c r="F550" i="4"/>
  <c r="F551" i="4"/>
  <c r="F552" i="4"/>
  <c r="F553" i="4"/>
  <c r="F554" i="4"/>
  <c r="F555" i="4"/>
  <c r="F556" i="4"/>
  <c r="F557" i="4"/>
  <c r="F558" i="4"/>
  <c r="F559" i="4"/>
  <c r="F560" i="4"/>
  <c r="F561" i="4"/>
  <c r="F562" i="4"/>
  <c r="F563" i="4"/>
  <c r="F564" i="4"/>
  <c r="F565" i="4"/>
  <c r="F566" i="4"/>
  <c r="F567" i="4"/>
  <c r="F568" i="4"/>
  <c r="F569" i="4"/>
  <c r="F570" i="4"/>
  <c r="F571" i="4"/>
  <c r="F572" i="4"/>
  <c r="F573" i="4"/>
  <c r="F574" i="4"/>
  <c r="F575" i="4"/>
  <c r="F576" i="4"/>
  <c r="F577" i="4"/>
  <c r="F578" i="4"/>
  <c r="F579" i="4"/>
  <c r="F580" i="4"/>
  <c r="F581" i="4"/>
  <c r="F582" i="4"/>
  <c r="F583" i="4"/>
  <c r="F584" i="4"/>
  <c r="F585" i="4"/>
  <c r="F586" i="4"/>
  <c r="F587" i="4"/>
  <c r="F588" i="4"/>
  <c r="F589" i="4"/>
  <c r="F590" i="4"/>
  <c r="F591" i="4"/>
  <c r="F592" i="4"/>
  <c r="F593" i="4"/>
  <c r="F594" i="4"/>
  <c r="F595" i="4"/>
  <c r="F596" i="4"/>
  <c r="F597" i="4"/>
  <c r="F598" i="4"/>
  <c r="F599" i="4"/>
  <c r="F600" i="4"/>
  <c r="F601" i="4"/>
  <c r="F602" i="4"/>
  <c r="F603" i="4"/>
  <c r="F604" i="4"/>
  <c r="F605" i="4"/>
  <c r="F606" i="4"/>
  <c r="F607" i="4"/>
  <c r="F608" i="4"/>
  <c r="F609" i="4"/>
  <c r="F610" i="4"/>
  <c r="F611" i="4"/>
  <c r="F612" i="4"/>
  <c r="F613" i="4"/>
  <c r="F614" i="4"/>
  <c r="F615" i="4"/>
  <c r="F616" i="4"/>
  <c r="F617" i="4"/>
  <c r="F618" i="4"/>
  <c r="F619" i="4"/>
  <c r="F620" i="4"/>
  <c r="F621" i="4"/>
  <c r="F622" i="4"/>
  <c r="F623" i="4"/>
  <c r="F624" i="4"/>
  <c r="F625" i="4"/>
  <c r="F626" i="4"/>
  <c r="F627" i="4"/>
  <c r="F628" i="4"/>
  <c r="F629" i="4"/>
  <c r="F630" i="4"/>
  <c r="F631" i="4"/>
  <c r="F632" i="4"/>
  <c r="F633" i="4"/>
  <c r="F634" i="4"/>
  <c r="F635" i="4"/>
  <c r="F636" i="4"/>
  <c r="F637" i="4"/>
  <c r="F638" i="4"/>
  <c r="F639" i="4"/>
  <c r="F640" i="4"/>
  <c r="F641" i="4"/>
  <c r="F642" i="4"/>
  <c r="F643" i="4"/>
  <c r="F644" i="4"/>
  <c r="F645" i="4"/>
  <c r="F646" i="4"/>
  <c r="F647" i="4"/>
  <c r="F648" i="4"/>
  <c r="F649" i="4"/>
  <c r="F650" i="4"/>
  <c r="F651" i="4"/>
  <c r="F652" i="4"/>
  <c r="F653" i="4"/>
  <c r="F654" i="4"/>
  <c r="F655" i="4"/>
  <c r="F656" i="4"/>
  <c r="F657" i="4"/>
  <c r="F658" i="4"/>
  <c r="F659" i="4"/>
  <c r="F660" i="4"/>
  <c r="F661" i="4"/>
  <c r="F662" i="4"/>
  <c r="F663" i="4"/>
  <c r="F664" i="4"/>
  <c r="F665" i="4"/>
  <c r="F666" i="4"/>
  <c r="F667" i="4"/>
  <c r="F668" i="4"/>
  <c r="F669" i="4"/>
  <c r="F670" i="4"/>
  <c r="F671" i="4"/>
  <c r="F672" i="4"/>
  <c r="F673" i="4"/>
  <c r="F674" i="4"/>
  <c r="F675" i="4"/>
  <c r="F676" i="4"/>
  <c r="F677" i="4"/>
  <c r="F678" i="4"/>
  <c r="F679" i="4"/>
  <c r="F680" i="4"/>
  <c r="F681" i="4"/>
  <c r="F682" i="4"/>
  <c r="F683" i="4"/>
  <c r="F684" i="4"/>
  <c r="F685" i="4"/>
  <c r="F686" i="4"/>
  <c r="F687" i="4"/>
  <c r="F688" i="4"/>
  <c r="F689" i="4"/>
  <c r="F690" i="4"/>
  <c r="F691" i="4"/>
  <c r="F692" i="4"/>
  <c r="F693" i="4"/>
  <c r="F694" i="4"/>
  <c r="F695" i="4"/>
  <c r="F696" i="4"/>
  <c r="F697" i="4"/>
  <c r="F698" i="4"/>
  <c r="F699" i="4"/>
  <c r="F700" i="4"/>
  <c r="F701" i="4"/>
  <c r="F702" i="4"/>
  <c r="F703" i="4"/>
  <c r="F704" i="4"/>
  <c r="F705" i="4"/>
  <c r="F706" i="4"/>
  <c r="F707" i="4"/>
  <c r="F708" i="4"/>
  <c r="F709" i="4"/>
  <c r="F710" i="4"/>
  <c r="F711" i="4"/>
  <c r="F712" i="4"/>
  <c r="F713" i="4"/>
  <c r="F714" i="4"/>
  <c r="F715" i="4"/>
  <c r="F716" i="4"/>
  <c r="F717" i="4"/>
  <c r="F718" i="4"/>
  <c r="F719" i="4"/>
  <c r="F720" i="4"/>
  <c r="F721" i="4"/>
  <c r="F722" i="4"/>
  <c r="F723" i="4"/>
  <c r="F724" i="4"/>
  <c r="F725" i="4"/>
  <c r="F726" i="4"/>
  <c r="F727" i="4"/>
  <c r="F728" i="4"/>
  <c r="F729" i="4"/>
  <c r="F730" i="4"/>
  <c r="F731" i="4"/>
  <c r="F732" i="4"/>
  <c r="F733" i="4"/>
  <c r="F734" i="4"/>
  <c r="F735" i="4"/>
  <c r="F736" i="4"/>
  <c r="F737" i="4"/>
  <c r="F738" i="4"/>
  <c r="F739" i="4"/>
  <c r="F740" i="4"/>
  <c r="F741" i="4"/>
  <c r="F742" i="4"/>
  <c r="F743" i="4"/>
  <c r="F744" i="4"/>
  <c r="F745" i="4"/>
  <c r="F746" i="4"/>
  <c r="F747" i="4"/>
  <c r="F748" i="4"/>
  <c r="F749" i="4"/>
  <c r="F750" i="4"/>
  <c r="F751" i="4"/>
  <c r="F752" i="4"/>
  <c r="F753" i="4"/>
  <c r="F754" i="4"/>
  <c r="F755" i="4"/>
  <c r="F756" i="4"/>
  <c r="F757" i="4"/>
  <c r="F758" i="4"/>
  <c r="F759" i="4"/>
  <c r="F760" i="4"/>
  <c r="F761" i="4"/>
  <c r="F762" i="4"/>
  <c r="F763" i="4"/>
  <c r="F764" i="4"/>
  <c r="F765" i="4"/>
  <c r="F766" i="4"/>
  <c r="F767" i="4"/>
  <c r="F768" i="4"/>
  <c r="F769" i="4"/>
  <c r="F770" i="4"/>
  <c r="F771" i="4"/>
  <c r="F772" i="4"/>
  <c r="F773" i="4"/>
  <c r="F774" i="4"/>
  <c r="F775" i="4"/>
  <c r="F776" i="4"/>
  <c r="F777" i="4"/>
  <c r="F778" i="4"/>
  <c r="F779" i="4"/>
  <c r="F780" i="4"/>
  <c r="F781" i="4"/>
  <c r="F782" i="4"/>
  <c r="F783" i="4"/>
  <c r="F784" i="4"/>
  <c r="F785" i="4"/>
  <c r="F786" i="4"/>
  <c r="F787" i="4"/>
  <c r="F788" i="4"/>
  <c r="F789" i="4"/>
  <c r="F790" i="4"/>
  <c r="F791" i="4"/>
  <c r="F792" i="4"/>
  <c r="F793" i="4"/>
  <c r="F794" i="4"/>
  <c r="F795" i="4"/>
  <c r="F796" i="4"/>
  <c r="F797" i="4"/>
  <c r="F798" i="4"/>
  <c r="F799" i="4"/>
  <c r="F800" i="4"/>
  <c r="F801" i="4"/>
  <c r="F802" i="4"/>
  <c r="F803" i="4"/>
  <c r="F804" i="4"/>
  <c r="F805" i="4"/>
  <c r="F806" i="4"/>
  <c r="F807" i="4"/>
  <c r="F808" i="4"/>
  <c r="F809" i="4"/>
  <c r="F810" i="4"/>
  <c r="F811" i="4"/>
  <c r="F812" i="4"/>
  <c r="F813" i="4"/>
  <c r="F814" i="4"/>
  <c r="F815" i="4"/>
  <c r="F816" i="4"/>
  <c r="F817" i="4"/>
  <c r="F818" i="4"/>
  <c r="F819" i="4"/>
  <c r="F820" i="4"/>
  <c r="F821" i="4"/>
  <c r="F822" i="4"/>
  <c r="F823" i="4"/>
  <c r="F824" i="4"/>
  <c r="F825" i="4"/>
  <c r="F826" i="4"/>
  <c r="F827" i="4"/>
  <c r="F828" i="4"/>
  <c r="F829" i="4"/>
  <c r="F830" i="4"/>
  <c r="F831" i="4"/>
  <c r="F832" i="4"/>
  <c r="F833" i="4"/>
  <c r="F834" i="4"/>
  <c r="F835" i="4"/>
  <c r="F836" i="4"/>
  <c r="F837" i="4"/>
  <c r="F838" i="4"/>
  <c r="F839" i="4"/>
  <c r="F840" i="4"/>
  <c r="F841" i="4"/>
  <c r="F842" i="4"/>
  <c r="F843" i="4"/>
  <c r="F844" i="4"/>
  <c r="F845" i="4"/>
  <c r="F846" i="4"/>
  <c r="F847" i="4"/>
  <c r="F848" i="4"/>
  <c r="F849" i="4"/>
  <c r="F850" i="4"/>
  <c r="F851" i="4"/>
  <c r="F852" i="4"/>
  <c r="F853" i="4"/>
  <c r="F854" i="4"/>
  <c r="F855" i="4"/>
  <c r="F856" i="4"/>
  <c r="F857" i="4"/>
  <c r="F858" i="4"/>
  <c r="F859" i="4"/>
  <c r="F860" i="4"/>
  <c r="F861" i="4"/>
  <c r="F862" i="4"/>
  <c r="F863" i="4"/>
  <c r="F864" i="4"/>
  <c r="F865" i="4"/>
  <c r="F866" i="4"/>
  <c r="F867" i="4"/>
  <c r="F868" i="4"/>
  <c r="F869" i="4"/>
  <c r="F870" i="4"/>
  <c r="F871" i="4"/>
  <c r="F872" i="4"/>
  <c r="F873" i="4"/>
  <c r="F874" i="4"/>
  <c r="F875" i="4"/>
  <c r="F876" i="4"/>
  <c r="F877" i="4"/>
  <c r="F878" i="4"/>
  <c r="F879" i="4"/>
  <c r="F880" i="4"/>
  <c r="F881" i="4"/>
  <c r="F882" i="4"/>
  <c r="F883" i="4"/>
  <c r="F884" i="4"/>
  <c r="F885" i="4"/>
  <c r="F886" i="4"/>
  <c r="F887" i="4"/>
  <c r="F888" i="4"/>
  <c r="F889" i="4"/>
  <c r="F890" i="4"/>
  <c r="F891" i="4"/>
  <c r="F892" i="4"/>
  <c r="F893" i="4"/>
  <c r="F894" i="4"/>
  <c r="F895" i="4"/>
  <c r="F896" i="4"/>
  <c r="F897" i="4"/>
  <c r="F898" i="4"/>
  <c r="F899" i="4"/>
  <c r="F900" i="4"/>
  <c r="F901" i="4"/>
  <c r="F902" i="4"/>
  <c r="F903" i="4"/>
  <c r="F904" i="4"/>
  <c r="F905" i="4"/>
  <c r="F906" i="4"/>
  <c r="F907" i="4"/>
  <c r="F908" i="4"/>
  <c r="F909" i="4"/>
  <c r="F910" i="4"/>
  <c r="F911" i="4"/>
  <c r="F912" i="4"/>
  <c r="F913" i="4"/>
  <c r="F914" i="4"/>
  <c r="F915" i="4"/>
  <c r="F916" i="4"/>
  <c r="F917" i="4"/>
  <c r="F918" i="4"/>
  <c r="F919" i="4"/>
  <c r="F920" i="4"/>
  <c r="F921" i="4"/>
  <c r="F922" i="4"/>
  <c r="F923" i="4"/>
  <c r="F924" i="4"/>
  <c r="F925" i="4"/>
  <c r="F926" i="4"/>
  <c r="F927" i="4"/>
  <c r="F928" i="4"/>
  <c r="F929" i="4"/>
  <c r="F930" i="4"/>
  <c r="F931" i="4"/>
  <c r="F932" i="4"/>
  <c r="F933" i="4"/>
  <c r="F934" i="4"/>
  <c r="F935" i="4"/>
  <c r="F936" i="4"/>
  <c r="F937" i="4"/>
  <c r="F938" i="4"/>
  <c r="F939" i="4"/>
  <c r="F940" i="4"/>
  <c r="F941" i="4"/>
  <c r="F942" i="4"/>
  <c r="F943" i="4"/>
  <c r="F944" i="4"/>
  <c r="F945" i="4"/>
  <c r="F946" i="4"/>
  <c r="F947" i="4"/>
  <c r="F948" i="4"/>
  <c r="F949" i="4"/>
  <c r="F950" i="4"/>
  <c r="F951" i="4"/>
  <c r="F952" i="4"/>
  <c r="F953" i="4"/>
  <c r="F954" i="4"/>
  <c r="F955" i="4"/>
  <c r="F956" i="4"/>
  <c r="F957" i="4"/>
  <c r="F958" i="4"/>
  <c r="F959" i="4"/>
  <c r="F960" i="4"/>
  <c r="F961" i="4"/>
  <c r="F962" i="4"/>
  <c r="F963" i="4"/>
  <c r="F964" i="4"/>
  <c r="F965" i="4"/>
  <c r="F966" i="4"/>
  <c r="F967" i="4"/>
  <c r="F968" i="4"/>
  <c r="F969" i="4"/>
  <c r="F970" i="4"/>
  <c r="F971" i="4"/>
  <c r="F972" i="4"/>
  <c r="F973" i="4"/>
  <c r="F974" i="4"/>
  <c r="F975" i="4"/>
  <c r="F976" i="4"/>
  <c r="F977" i="4"/>
  <c r="F978" i="4"/>
  <c r="F979" i="4"/>
  <c r="F980" i="4"/>
  <c r="F981" i="4"/>
  <c r="F982" i="4"/>
  <c r="F983" i="4"/>
  <c r="F984" i="4"/>
  <c r="F985" i="4"/>
  <c r="F986" i="4"/>
  <c r="F987" i="4"/>
  <c r="F988" i="4"/>
  <c r="F989" i="4"/>
  <c r="F990" i="4"/>
  <c r="F991" i="4"/>
  <c r="F992" i="4"/>
  <c r="F993" i="4"/>
  <c r="F994" i="4"/>
  <c r="F995" i="4"/>
  <c r="F996" i="4"/>
  <c r="F997" i="4"/>
  <c r="F998" i="4"/>
  <c r="F999" i="4"/>
  <c r="F1000" i="4"/>
  <c r="F1001" i="4"/>
  <c r="F1002" i="4"/>
  <c r="F1003" i="4"/>
  <c r="F1004" i="4"/>
  <c r="F1005" i="4"/>
  <c r="F1006" i="4"/>
  <c r="F1007" i="4"/>
  <c r="F1008" i="4"/>
  <c r="F1009" i="4"/>
  <c r="F1010" i="4"/>
  <c r="F1011" i="4"/>
  <c r="F1012" i="4"/>
  <c r="F1013" i="4"/>
  <c r="F1014" i="4"/>
  <c r="F1015" i="4"/>
  <c r="F1016" i="4"/>
  <c r="F1017" i="4"/>
  <c r="F1018" i="4"/>
  <c r="F1019" i="4"/>
  <c r="F1020" i="4"/>
  <c r="F1021" i="4"/>
  <c r="F1022" i="4"/>
  <c r="F1023" i="4"/>
  <c r="F1024" i="4"/>
  <c r="F1025" i="4"/>
  <c r="F1026" i="4"/>
  <c r="F1027" i="4"/>
  <c r="F1028" i="4"/>
  <c r="F1029" i="4"/>
  <c r="F1030" i="4"/>
  <c r="F1031" i="4"/>
  <c r="F1032" i="4"/>
  <c r="F1033" i="4"/>
  <c r="F1034" i="4"/>
  <c r="F1035" i="4"/>
  <c r="F1036" i="4"/>
  <c r="F1037" i="4"/>
  <c r="F1038" i="4"/>
  <c r="F1039" i="4"/>
  <c r="F1040" i="4"/>
  <c r="F1041" i="4"/>
  <c r="F1042" i="4"/>
  <c r="F1043" i="4"/>
  <c r="F1044" i="4"/>
  <c r="F1045" i="4"/>
  <c r="F1046" i="4"/>
  <c r="F1047" i="4"/>
  <c r="F1048" i="4"/>
  <c r="F1049" i="4"/>
  <c r="F1050" i="4"/>
  <c r="F1051" i="4"/>
  <c r="F1052" i="4"/>
  <c r="F1053" i="4"/>
  <c r="F1054" i="4"/>
  <c r="F1055" i="4"/>
  <c r="F1056" i="4"/>
  <c r="F1057" i="4"/>
  <c r="F1058" i="4"/>
  <c r="F1059" i="4"/>
  <c r="F1060" i="4"/>
  <c r="F1061" i="4"/>
  <c r="F1062" i="4"/>
  <c r="F1063" i="4"/>
  <c r="F1064" i="4"/>
  <c r="F1065" i="4"/>
  <c r="F1066" i="4"/>
  <c r="F1067" i="4"/>
  <c r="F1068" i="4"/>
  <c r="F1069" i="4"/>
  <c r="F1070" i="4"/>
  <c r="F1071" i="4"/>
  <c r="F1072" i="4"/>
  <c r="F1073" i="4"/>
  <c r="F1074" i="4"/>
  <c r="F1075" i="4"/>
  <c r="F1076" i="4"/>
  <c r="F1077" i="4"/>
  <c r="F1078" i="4"/>
  <c r="F1079" i="4"/>
  <c r="F1080" i="4"/>
  <c r="F1081" i="4"/>
  <c r="F1082" i="4"/>
  <c r="F1083" i="4"/>
  <c r="F1084" i="4"/>
  <c r="F1085" i="4"/>
  <c r="F1086" i="4"/>
  <c r="F1087" i="4"/>
  <c r="F1088" i="4"/>
  <c r="F1089" i="4"/>
  <c r="F1090" i="4"/>
  <c r="F1091" i="4"/>
  <c r="F1092" i="4"/>
  <c r="F1093" i="4"/>
  <c r="F1094" i="4"/>
  <c r="F1095" i="4"/>
  <c r="F1096" i="4"/>
  <c r="F1097" i="4"/>
  <c r="F1098" i="4"/>
  <c r="F1099" i="4"/>
  <c r="F1100" i="4"/>
  <c r="F1101" i="4"/>
  <c r="F1102" i="4"/>
  <c r="F1103" i="4"/>
  <c r="F1104" i="4"/>
  <c r="F1105" i="4"/>
  <c r="F1106" i="4"/>
  <c r="F1107" i="4"/>
  <c r="F1108" i="4"/>
  <c r="F1109" i="4"/>
  <c r="F1110" i="4"/>
  <c r="F1111" i="4"/>
  <c r="F1112" i="4"/>
  <c r="F111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7" i="4"/>
  <c r="E168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4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6" i="4"/>
  <c r="E207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0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49" i="4"/>
  <c r="E250" i="4"/>
  <c r="E251" i="4"/>
  <c r="E252" i="4"/>
  <c r="E253" i="4"/>
  <c r="E254" i="4"/>
  <c r="E255" i="4"/>
  <c r="E256" i="4"/>
  <c r="E257" i="4"/>
  <c r="E258" i="4"/>
  <c r="E259" i="4"/>
  <c r="E260" i="4"/>
  <c r="E261" i="4"/>
  <c r="E262" i="4"/>
  <c r="E263" i="4"/>
  <c r="E264" i="4"/>
  <c r="E265" i="4"/>
  <c r="E266" i="4"/>
  <c r="E267" i="4"/>
  <c r="E268" i="4"/>
  <c r="E269" i="4"/>
  <c r="E270" i="4"/>
  <c r="E271" i="4"/>
  <c r="E272" i="4"/>
  <c r="E273" i="4"/>
  <c r="E274" i="4"/>
  <c r="E275" i="4"/>
  <c r="E276" i="4"/>
  <c r="E277" i="4"/>
  <c r="E278" i="4"/>
  <c r="E279" i="4"/>
  <c r="E280" i="4"/>
  <c r="E281" i="4"/>
  <c r="E282" i="4"/>
  <c r="E283" i="4"/>
  <c r="E284" i="4"/>
  <c r="E285" i="4"/>
  <c r="E286" i="4"/>
  <c r="E287" i="4"/>
  <c r="E288" i="4"/>
  <c r="E289" i="4"/>
  <c r="E290" i="4"/>
  <c r="E291" i="4"/>
  <c r="E292" i="4"/>
  <c r="E293" i="4"/>
  <c r="E294" i="4"/>
  <c r="E295" i="4"/>
  <c r="E296" i="4"/>
  <c r="E297" i="4"/>
  <c r="E298" i="4"/>
  <c r="E299" i="4"/>
  <c r="E300" i="4"/>
  <c r="E301" i="4"/>
  <c r="E302" i="4"/>
  <c r="E303" i="4"/>
  <c r="E304" i="4"/>
  <c r="E305" i="4"/>
  <c r="E306" i="4"/>
  <c r="E307" i="4"/>
  <c r="E308" i="4"/>
  <c r="E309" i="4"/>
  <c r="E310" i="4"/>
  <c r="E311" i="4"/>
  <c r="E312" i="4"/>
  <c r="E313" i="4"/>
  <c r="E314" i="4"/>
  <c r="E315" i="4"/>
  <c r="E316" i="4"/>
  <c r="E317" i="4"/>
  <c r="E318" i="4"/>
  <c r="E319" i="4"/>
  <c r="E320" i="4"/>
  <c r="E321" i="4"/>
  <c r="E322" i="4"/>
  <c r="E323" i="4"/>
  <c r="E324" i="4"/>
  <c r="E325" i="4"/>
  <c r="E326" i="4"/>
  <c r="E327" i="4"/>
  <c r="E328" i="4"/>
  <c r="E329" i="4"/>
  <c r="E330" i="4"/>
  <c r="E331" i="4"/>
  <c r="E332" i="4"/>
  <c r="E333" i="4"/>
  <c r="E334" i="4"/>
  <c r="E335" i="4"/>
  <c r="E336" i="4"/>
  <c r="E337" i="4"/>
  <c r="E338" i="4"/>
  <c r="E339" i="4"/>
  <c r="E340" i="4"/>
  <c r="E341" i="4"/>
  <c r="E342" i="4"/>
  <c r="E343" i="4"/>
  <c r="E344" i="4"/>
  <c r="E345" i="4"/>
  <c r="E346" i="4"/>
  <c r="E347" i="4"/>
  <c r="E348" i="4"/>
  <c r="E349" i="4"/>
  <c r="E350" i="4"/>
  <c r="E351" i="4"/>
  <c r="E352" i="4"/>
  <c r="E353" i="4"/>
  <c r="E354" i="4"/>
  <c r="E355" i="4"/>
  <c r="E356" i="4"/>
  <c r="E357" i="4"/>
  <c r="E358" i="4"/>
  <c r="E359" i="4"/>
  <c r="E360" i="4"/>
  <c r="E361" i="4"/>
  <c r="E362" i="4"/>
  <c r="E363" i="4"/>
  <c r="E364" i="4"/>
  <c r="E365" i="4"/>
  <c r="E366" i="4"/>
  <c r="E367" i="4"/>
  <c r="E368" i="4"/>
  <c r="E369" i="4"/>
  <c r="E370" i="4"/>
  <c r="E371" i="4"/>
  <c r="E372" i="4"/>
  <c r="E373" i="4"/>
  <c r="E374" i="4"/>
  <c r="E375" i="4"/>
  <c r="E376" i="4"/>
  <c r="E377" i="4"/>
  <c r="E378" i="4"/>
  <c r="E379" i="4"/>
  <c r="E380" i="4"/>
  <c r="E381" i="4"/>
  <c r="E382" i="4"/>
  <c r="E383" i="4"/>
  <c r="E384" i="4"/>
  <c r="E385" i="4"/>
  <c r="E386" i="4"/>
  <c r="E387" i="4"/>
  <c r="E388" i="4"/>
  <c r="E389" i="4"/>
  <c r="E390" i="4"/>
  <c r="E391" i="4"/>
  <c r="E392" i="4"/>
  <c r="E393" i="4"/>
  <c r="E394" i="4"/>
  <c r="E395" i="4"/>
  <c r="E396" i="4"/>
  <c r="E397" i="4"/>
  <c r="E398" i="4"/>
  <c r="E399" i="4"/>
  <c r="E400" i="4"/>
  <c r="E401" i="4"/>
  <c r="E402" i="4"/>
  <c r="E403" i="4"/>
  <c r="E404" i="4"/>
  <c r="E405" i="4"/>
  <c r="E406" i="4"/>
  <c r="E407" i="4"/>
  <c r="E408" i="4"/>
  <c r="E409" i="4"/>
  <c r="E410" i="4"/>
  <c r="E411" i="4"/>
  <c r="E412" i="4"/>
  <c r="E413" i="4"/>
  <c r="E414" i="4"/>
  <c r="E415" i="4"/>
  <c r="E416" i="4"/>
  <c r="E417" i="4"/>
  <c r="E418" i="4"/>
  <c r="E419" i="4"/>
  <c r="E420" i="4"/>
  <c r="E421" i="4"/>
  <c r="E422" i="4"/>
  <c r="E423" i="4"/>
  <c r="E424" i="4"/>
  <c r="E425" i="4"/>
  <c r="E426" i="4"/>
  <c r="E427" i="4"/>
  <c r="E428" i="4"/>
  <c r="E429" i="4"/>
  <c r="E430" i="4"/>
  <c r="E431" i="4"/>
  <c r="E432" i="4"/>
  <c r="E433" i="4"/>
  <c r="E434" i="4"/>
  <c r="E435" i="4"/>
  <c r="E436" i="4"/>
  <c r="E437" i="4"/>
  <c r="E438" i="4"/>
  <c r="E439" i="4"/>
  <c r="E440" i="4"/>
  <c r="E441" i="4"/>
  <c r="E442" i="4"/>
  <c r="E443" i="4"/>
  <c r="E444" i="4"/>
  <c r="E445" i="4"/>
  <c r="E446" i="4"/>
  <c r="E447" i="4"/>
  <c r="E448" i="4"/>
  <c r="E449" i="4"/>
  <c r="E450" i="4"/>
  <c r="E451" i="4"/>
  <c r="E452" i="4"/>
  <c r="E453" i="4"/>
  <c r="E454" i="4"/>
  <c r="E455" i="4"/>
  <c r="E456" i="4"/>
  <c r="E457" i="4"/>
  <c r="E458" i="4"/>
  <c r="E459" i="4"/>
  <c r="E460" i="4"/>
  <c r="E461" i="4"/>
  <c r="E462" i="4"/>
  <c r="E463" i="4"/>
  <c r="E464" i="4"/>
  <c r="E465" i="4"/>
  <c r="E466" i="4"/>
  <c r="E467" i="4"/>
  <c r="E468" i="4"/>
  <c r="E469" i="4"/>
  <c r="E470" i="4"/>
  <c r="E471" i="4"/>
  <c r="E472" i="4"/>
  <c r="E473" i="4"/>
  <c r="E474" i="4"/>
  <c r="E475" i="4"/>
  <c r="E476" i="4"/>
  <c r="E477" i="4"/>
  <c r="E478" i="4"/>
  <c r="E479" i="4"/>
  <c r="E480" i="4"/>
  <c r="E481" i="4"/>
  <c r="E482" i="4"/>
  <c r="E483" i="4"/>
  <c r="E484" i="4"/>
  <c r="E485" i="4"/>
  <c r="E486" i="4"/>
  <c r="E487" i="4"/>
  <c r="E488" i="4"/>
  <c r="E489" i="4"/>
  <c r="E490" i="4"/>
  <c r="E491" i="4"/>
  <c r="E492" i="4"/>
  <c r="E493" i="4"/>
  <c r="E494" i="4"/>
  <c r="E495" i="4"/>
  <c r="E496" i="4"/>
  <c r="E497" i="4"/>
  <c r="E498" i="4"/>
  <c r="E499" i="4"/>
  <c r="E500" i="4"/>
  <c r="E501" i="4"/>
  <c r="E502" i="4"/>
  <c r="E503" i="4"/>
  <c r="E504" i="4"/>
  <c r="E505" i="4"/>
  <c r="E506" i="4"/>
  <c r="E507" i="4"/>
  <c r="E508" i="4"/>
  <c r="E509" i="4"/>
  <c r="E510" i="4"/>
  <c r="E511" i="4"/>
  <c r="E512" i="4"/>
  <c r="E513" i="4"/>
  <c r="E514" i="4"/>
  <c r="E515" i="4"/>
  <c r="E516" i="4"/>
  <c r="E517" i="4"/>
  <c r="E518" i="4"/>
  <c r="E519" i="4"/>
  <c r="E520" i="4"/>
  <c r="E521" i="4"/>
  <c r="E522" i="4"/>
  <c r="E523" i="4"/>
  <c r="E524" i="4"/>
  <c r="E525" i="4"/>
  <c r="E526" i="4"/>
  <c r="E527" i="4"/>
  <c r="E528" i="4"/>
  <c r="E529" i="4"/>
  <c r="E530" i="4"/>
  <c r="E531" i="4"/>
  <c r="E532" i="4"/>
  <c r="E533" i="4"/>
  <c r="E534" i="4"/>
  <c r="E535" i="4"/>
  <c r="E536" i="4"/>
  <c r="E537" i="4"/>
  <c r="E538" i="4"/>
  <c r="E539" i="4"/>
  <c r="E540" i="4"/>
  <c r="E541" i="4"/>
  <c r="E542" i="4"/>
  <c r="E543" i="4"/>
  <c r="E544" i="4"/>
  <c r="E545" i="4"/>
  <c r="E546" i="4"/>
  <c r="E547" i="4"/>
  <c r="E548" i="4"/>
  <c r="E549" i="4"/>
  <c r="E550" i="4"/>
  <c r="E551" i="4"/>
  <c r="E552" i="4"/>
  <c r="E553" i="4"/>
  <c r="E554" i="4"/>
  <c r="E555" i="4"/>
  <c r="E556" i="4"/>
  <c r="E557" i="4"/>
  <c r="E558" i="4"/>
  <c r="E559" i="4"/>
  <c r="E560" i="4"/>
  <c r="E561" i="4"/>
  <c r="E562" i="4"/>
  <c r="E563" i="4"/>
  <c r="E564" i="4"/>
  <c r="E565" i="4"/>
  <c r="E566" i="4"/>
  <c r="E567" i="4"/>
  <c r="E568" i="4"/>
  <c r="E569" i="4"/>
  <c r="E570" i="4"/>
  <c r="E571" i="4"/>
  <c r="E572" i="4"/>
  <c r="E573" i="4"/>
  <c r="E574" i="4"/>
  <c r="E575" i="4"/>
  <c r="E576" i="4"/>
  <c r="E577" i="4"/>
  <c r="E578" i="4"/>
  <c r="E579" i="4"/>
  <c r="E580" i="4"/>
  <c r="E581" i="4"/>
  <c r="E582" i="4"/>
  <c r="E583" i="4"/>
  <c r="E584" i="4"/>
  <c r="E585" i="4"/>
  <c r="E586" i="4"/>
  <c r="E587" i="4"/>
  <c r="E588" i="4"/>
  <c r="E589" i="4"/>
  <c r="E590" i="4"/>
  <c r="E591" i="4"/>
  <c r="E592" i="4"/>
  <c r="E593" i="4"/>
  <c r="E594" i="4"/>
  <c r="E595" i="4"/>
  <c r="E596" i="4"/>
  <c r="E597" i="4"/>
  <c r="E598" i="4"/>
  <c r="E599" i="4"/>
  <c r="E600" i="4"/>
  <c r="E601" i="4"/>
  <c r="E602" i="4"/>
  <c r="E603" i="4"/>
  <c r="E604" i="4"/>
  <c r="E605" i="4"/>
  <c r="E606" i="4"/>
  <c r="E607" i="4"/>
  <c r="E608" i="4"/>
  <c r="E609" i="4"/>
  <c r="E610" i="4"/>
  <c r="E611" i="4"/>
  <c r="E612" i="4"/>
  <c r="E613" i="4"/>
  <c r="E614" i="4"/>
  <c r="E615" i="4"/>
  <c r="E616" i="4"/>
  <c r="E617" i="4"/>
  <c r="E618" i="4"/>
  <c r="E619" i="4"/>
  <c r="E620" i="4"/>
  <c r="E621" i="4"/>
  <c r="E622" i="4"/>
  <c r="E623" i="4"/>
  <c r="E624" i="4"/>
  <c r="E625" i="4"/>
  <c r="E626" i="4"/>
  <c r="E627" i="4"/>
  <c r="E628" i="4"/>
  <c r="E629" i="4"/>
  <c r="E630" i="4"/>
  <c r="E631" i="4"/>
  <c r="E632" i="4"/>
  <c r="E633" i="4"/>
  <c r="E634" i="4"/>
  <c r="E635" i="4"/>
  <c r="E636" i="4"/>
  <c r="E637" i="4"/>
  <c r="E638" i="4"/>
  <c r="E639" i="4"/>
  <c r="E640" i="4"/>
  <c r="E641" i="4"/>
  <c r="E642" i="4"/>
  <c r="E643" i="4"/>
  <c r="E644" i="4"/>
  <c r="E645" i="4"/>
  <c r="E646" i="4"/>
  <c r="E647" i="4"/>
  <c r="E648" i="4"/>
  <c r="E649" i="4"/>
  <c r="E650" i="4"/>
  <c r="E651" i="4"/>
  <c r="E652" i="4"/>
  <c r="E653" i="4"/>
  <c r="E654" i="4"/>
  <c r="E655" i="4"/>
  <c r="E656" i="4"/>
  <c r="E657" i="4"/>
  <c r="E658" i="4"/>
  <c r="E659" i="4"/>
  <c r="E660" i="4"/>
  <c r="E661" i="4"/>
  <c r="E662" i="4"/>
  <c r="E663" i="4"/>
  <c r="E664" i="4"/>
  <c r="E665" i="4"/>
  <c r="E666" i="4"/>
  <c r="E667" i="4"/>
  <c r="E668" i="4"/>
  <c r="E669" i="4"/>
  <c r="E670" i="4"/>
  <c r="E671" i="4"/>
  <c r="E672" i="4"/>
  <c r="E673" i="4"/>
  <c r="E674" i="4"/>
  <c r="E675" i="4"/>
  <c r="E676" i="4"/>
  <c r="E677" i="4"/>
  <c r="E678" i="4"/>
  <c r="E679" i="4"/>
  <c r="E680" i="4"/>
  <c r="E681" i="4"/>
  <c r="E682" i="4"/>
  <c r="E683" i="4"/>
  <c r="E684" i="4"/>
  <c r="E685" i="4"/>
  <c r="E686" i="4"/>
  <c r="E687" i="4"/>
  <c r="E688" i="4"/>
  <c r="E689" i="4"/>
  <c r="E690" i="4"/>
  <c r="E691" i="4"/>
  <c r="E692" i="4"/>
  <c r="E693" i="4"/>
  <c r="E694" i="4"/>
  <c r="E695" i="4"/>
  <c r="E696" i="4"/>
  <c r="E697" i="4"/>
  <c r="E698" i="4"/>
  <c r="E699" i="4"/>
  <c r="E700" i="4"/>
  <c r="E701" i="4"/>
  <c r="E702" i="4"/>
  <c r="E703" i="4"/>
  <c r="E704" i="4"/>
  <c r="E705" i="4"/>
  <c r="E706" i="4"/>
  <c r="E707" i="4"/>
  <c r="E708" i="4"/>
  <c r="E709" i="4"/>
  <c r="E710" i="4"/>
  <c r="E711" i="4"/>
  <c r="E712" i="4"/>
  <c r="E713" i="4"/>
  <c r="E714" i="4"/>
  <c r="E715" i="4"/>
  <c r="E716" i="4"/>
  <c r="E717" i="4"/>
  <c r="E718" i="4"/>
  <c r="E719" i="4"/>
  <c r="E720" i="4"/>
  <c r="E721" i="4"/>
  <c r="E722" i="4"/>
  <c r="E723" i="4"/>
  <c r="E724" i="4"/>
  <c r="E725" i="4"/>
  <c r="E726" i="4"/>
  <c r="E727" i="4"/>
  <c r="E728" i="4"/>
  <c r="E729" i="4"/>
  <c r="E730" i="4"/>
  <c r="E731" i="4"/>
  <c r="E732" i="4"/>
  <c r="E733" i="4"/>
  <c r="E734" i="4"/>
  <c r="E735" i="4"/>
  <c r="E736" i="4"/>
  <c r="E737" i="4"/>
  <c r="E738" i="4"/>
  <c r="E739" i="4"/>
  <c r="E740" i="4"/>
  <c r="E741" i="4"/>
  <c r="E742" i="4"/>
  <c r="E743" i="4"/>
  <c r="E744" i="4"/>
  <c r="E745" i="4"/>
  <c r="E746" i="4"/>
  <c r="E747" i="4"/>
  <c r="E748" i="4"/>
  <c r="E749" i="4"/>
  <c r="E750" i="4"/>
  <c r="E751" i="4"/>
  <c r="E752" i="4"/>
  <c r="E753" i="4"/>
  <c r="E754" i="4"/>
  <c r="E755" i="4"/>
  <c r="E756" i="4"/>
  <c r="E757" i="4"/>
  <c r="E758" i="4"/>
  <c r="E759" i="4"/>
  <c r="E760" i="4"/>
  <c r="E761" i="4"/>
  <c r="E762" i="4"/>
  <c r="E763" i="4"/>
  <c r="E764" i="4"/>
  <c r="E765" i="4"/>
  <c r="E766" i="4"/>
  <c r="E767" i="4"/>
  <c r="E768" i="4"/>
  <c r="E769" i="4"/>
  <c r="E770" i="4"/>
  <c r="E771" i="4"/>
  <c r="E772" i="4"/>
  <c r="E773" i="4"/>
  <c r="E774" i="4"/>
  <c r="E775" i="4"/>
  <c r="E776" i="4"/>
  <c r="E777" i="4"/>
  <c r="E778" i="4"/>
  <c r="E779" i="4"/>
  <c r="E780" i="4"/>
  <c r="E781" i="4"/>
  <c r="E782" i="4"/>
  <c r="E783" i="4"/>
  <c r="E784" i="4"/>
  <c r="E785" i="4"/>
  <c r="E786" i="4"/>
  <c r="E787" i="4"/>
  <c r="E788" i="4"/>
  <c r="E789" i="4"/>
  <c r="E790" i="4"/>
  <c r="E791" i="4"/>
  <c r="E792" i="4"/>
  <c r="E793" i="4"/>
  <c r="E794" i="4"/>
  <c r="E795" i="4"/>
  <c r="E796" i="4"/>
  <c r="E797" i="4"/>
  <c r="E798" i="4"/>
  <c r="E799" i="4"/>
  <c r="E800" i="4"/>
  <c r="E801" i="4"/>
  <c r="E802" i="4"/>
  <c r="E803" i="4"/>
  <c r="E804" i="4"/>
  <c r="E805" i="4"/>
  <c r="E806" i="4"/>
  <c r="E807" i="4"/>
  <c r="E808" i="4"/>
  <c r="E809" i="4"/>
  <c r="E810" i="4"/>
  <c r="E811" i="4"/>
  <c r="E812" i="4"/>
  <c r="E813" i="4"/>
  <c r="E814" i="4"/>
  <c r="E815" i="4"/>
  <c r="E816" i="4"/>
  <c r="E817" i="4"/>
  <c r="E818" i="4"/>
  <c r="E819" i="4"/>
  <c r="E820" i="4"/>
  <c r="E821" i="4"/>
  <c r="E822" i="4"/>
  <c r="E823" i="4"/>
  <c r="E824" i="4"/>
  <c r="E825" i="4"/>
  <c r="E826" i="4"/>
  <c r="E827" i="4"/>
  <c r="E828" i="4"/>
  <c r="E829" i="4"/>
  <c r="E830" i="4"/>
  <c r="E831" i="4"/>
  <c r="E832" i="4"/>
  <c r="E833" i="4"/>
  <c r="E834" i="4"/>
  <c r="E835" i="4"/>
  <c r="E836" i="4"/>
  <c r="E837" i="4"/>
  <c r="E838" i="4"/>
  <c r="E839" i="4"/>
  <c r="E840" i="4"/>
  <c r="E841" i="4"/>
  <c r="E842" i="4"/>
  <c r="E843" i="4"/>
  <c r="E844" i="4"/>
  <c r="E845" i="4"/>
  <c r="E846" i="4"/>
  <c r="E847" i="4"/>
  <c r="E848" i="4"/>
  <c r="E849" i="4"/>
  <c r="E850" i="4"/>
  <c r="E851" i="4"/>
  <c r="E852" i="4"/>
  <c r="E853" i="4"/>
  <c r="E854" i="4"/>
  <c r="E855" i="4"/>
  <c r="E856" i="4"/>
  <c r="E857" i="4"/>
  <c r="E858" i="4"/>
  <c r="E859" i="4"/>
  <c r="E860" i="4"/>
  <c r="E861" i="4"/>
  <c r="E862" i="4"/>
  <c r="E863" i="4"/>
  <c r="E864" i="4"/>
  <c r="E865" i="4"/>
  <c r="E866" i="4"/>
  <c r="E867" i="4"/>
  <c r="E868" i="4"/>
  <c r="E869" i="4"/>
  <c r="E870" i="4"/>
  <c r="E871" i="4"/>
  <c r="E872" i="4"/>
  <c r="E873" i="4"/>
  <c r="E874" i="4"/>
  <c r="E875" i="4"/>
  <c r="E876" i="4"/>
  <c r="E877" i="4"/>
  <c r="E878" i="4"/>
  <c r="E879" i="4"/>
  <c r="E880" i="4"/>
  <c r="E881" i="4"/>
  <c r="E882" i="4"/>
  <c r="E883" i="4"/>
  <c r="E884" i="4"/>
  <c r="E885" i="4"/>
  <c r="E886" i="4"/>
  <c r="E887" i="4"/>
  <c r="E888" i="4"/>
  <c r="E889" i="4"/>
  <c r="E890" i="4"/>
  <c r="E891" i="4"/>
  <c r="E892" i="4"/>
  <c r="E893" i="4"/>
  <c r="E894" i="4"/>
  <c r="E895" i="4"/>
  <c r="E896" i="4"/>
  <c r="E897" i="4"/>
  <c r="E898" i="4"/>
  <c r="E899" i="4"/>
  <c r="E900" i="4"/>
  <c r="E901" i="4"/>
  <c r="E902" i="4"/>
  <c r="E903" i="4"/>
  <c r="E904" i="4"/>
  <c r="E905" i="4"/>
  <c r="E906" i="4"/>
  <c r="E907" i="4"/>
  <c r="E908" i="4"/>
  <c r="E909" i="4"/>
  <c r="E910" i="4"/>
  <c r="E911" i="4"/>
  <c r="E912" i="4"/>
  <c r="E913" i="4"/>
  <c r="E914" i="4"/>
  <c r="E915" i="4"/>
  <c r="E916" i="4"/>
  <c r="E917" i="4"/>
  <c r="E918" i="4"/>
  <c r="E919" i="4"/>
  <c r="E920" i="4"/>
  <c r="E921" i="4"/>
  <c r="E922" i="4"/>
  <c r="E923" i="4"/>
  <c r="E924" i="4"/>
  <c r="E925" i="4"/>
  <c r="E926" i="4"/>
  <c r="E927" i="4"/>
  <c r="E928" i="4"/>
  <c r="E929" i="4"/>
  <c r="E930" i="4"/>
  <c r="E931" i="4"/>
  <c r="E932" i="4"/>
  <c r="E933" i="4"/>
  <c r="E934" i="4"/>
  <c r="E935" i="4"/>
  <c r="E936" i="4"/>
  <c r="E937" i="4"/>
  <c r="E938" i="4"/>
  <c r="E939" i="4"/>
  <c r="E940" i="4"/>
  <c r="E941" i="4"/>
  <c r="E942" i="4"/>
  <c r="E943" i="4"/>
  <c r="E944" i="4"/>
  <c r="E945" i="4"/>
  <c r="E946" i="4"/>
  <c r="E947" i="4"/>
  <c r="E948" i="4"/>
  <c r="E949" i="4"/>
  <c r="E950" i="4"/>
  <c r="E951" i="4"/>
  <c r="E952" i="4"/>
  <c r="E953" i="4"/>
  <c r="E954" i="4"/>
  <c r="E955" i="4"/>
  <c r="E956" i="4"/>
  <c r="E957" i="4"/>
  <c r="E958" i="4"/>
  <c r="E959" i="4"/>
  <c r="E960" i="4"/>
  <c r="E961" i="4"/>
  <c r="E962" i="4"/>
  <c r="E963" i="4"/>
  <c r="E964" i="4"/>
  <c r="E965" i="4"/>
  <c r="E966" i="4"/>
  <c r="E967" i="4"/>
  <c r="E968" i="4"/>
  <c r="E969" i="4"/>
  <c r="E970" i="4"/>
  <c r="E971" i="4"/>
  <c r="E972" i="4"/>
  <c r="E973" i="4"/>
  <c r="E974" i="4"/>
  <c r="E975" i="4"/>
  <c r="E976" i="4"/>
  <c r="E977" i="4"/>
  <c r="E978" i="4"/>
  <c r="E979" i="4"/>
  <c r="E980" i="4"/>
  <c r="E981" i="4"/>
  <c r="E982" i="4"/>
  <c r="E983" i="4"/>
  <c r="E984" i="4"/>
  <c r="E985" i="4"/>
  <c r="E986" i="4"/>
  <c r="E987" i="4"/>
  <c r="E988" i="4"/>
  <c r="E989" i="4"/>
  <c r="E990" i="4"/>
  <c r="E991" i="4"/>
  <c r="E992" i="4"/>
  <c r="E993" i="4"/>
  <c r="E994" i="4"/>
  <c r="E995" i="4"/>
  <c r="E996" i="4"/>
  <c r="E997" i="4"/>
  <c r="E998" i="4"/>
  <c r="E999" i="4"/>
  <c r="E1000" i="4"/>
  <c r="E1001" i="4"/>
  <c r="E1002" i="4"/>
  <c r="E1003" i="4"/>
  <c r="E1004" i="4"/>
  <c r="E1005" i="4"/>
  <c r="E1006" i="4"/>
  <c r="E1007" i="4"/>
  <c r="E1008" i="4"/>
  <c r="E1009" i="4"/>
  <c r="E1010" i="4"/>
  <c r="E1011" i="4"/>
  <c r="E1012" i="4"/>
  <c r="E1013" i="4"/>
  <c r="E1014" i="4"/>
  <c r="E1015" i="4"/>
  <c r="E1016" i="4"/>
  <c r="E1017" i="4"/>
  <c r="E1018" i="4"/>
  <c r="E1019" i="4"/>
  <c r="E1020" i="4"/>
  <c r="E1021" i="4"/>
  <c r="E1022" i="4"/>
  <c r="E1023" i="4"/>
  <c r="E1024" i="4"/>
  <c r="E1025" i="4"/>
  <c r="E1026" i="4"/>
  <c r="E1027" i="4"/>
  <c r="E1028" i="4"/>
  <c r="E1029" i="4"/>
  <c r="E1030" i="4"/>
  <c r="E1031" i="4"/>
  <c r="E1032" i="4"/>
  <c r="E1033" i="4"/>
  <c r="E1034" i="4"/>
  <c r="E1035" i="4"/>
  <c r="E1036" i="4"/>
  <c r="E1037" i="4"/>
  <c r="E1038" i="4"/>
  <c r="E1039" i="4"/>
  <c r="E1040" i="4"/>
  <c r="E1041" i="4"/>
  <c r="E1042" i="4"/>
  <c r="E1043" i="4"/>
  <c r="E1044" i="4"/>
  <c r="E1045" i="4"/>
  <c r="E1046" i="4"/>
  <c r="E1047" i="4"/>
  <c r="E1048" i="4"/>
  <c r="E1049" i="4"/>
  <c r="E1050" i="4"/>
  <c r="E1051" i="4"/>
  <c r="E1052" i="4"/>
  <c r="E1053" i="4"/>
  <c r="E1054" i="4"/>
  <c r="E1055" i="4"/>
  <c r="E1056" i="4"/>
  <c r="E1057" i="4"/>
  <c r="E1058" i="4"/>
  <c r="E1059" i="4"/>
  <c r="E1060" i="4"/>
  <c r="E1061" i="4"/>
  <c r="E1062" i="4"/>
  <c r="E1063" i="4"/>
  <c r="E1064" i="4"/>
  <c r="E1065" i="4"/>
  <c r="E1066" i="4"/>
  <c r="E1067" i="4"/>
  <c r="E1068" i="4"/>
  <c r="E1069" i="4"/>
  <c r="E1070" i="4"/>
  <c r="E1071" i="4"/>
  <c r="E1072" i="4"/>
  <c r="E1073" i="4"/>
  <c r="E1074" i="4"/>
  <c r="E1075" i="4"/>
  <c r="E1076" i="4"/>
  <c r="E1077" i="4"/>
  <c r="E1078" i="4"/>
  <c r="E1079" i="4"/>
  <c r="E1080" i="4"/>
  <c r="E1081" i="4"/>
  <c r="E1082" i="4"/>
  <c r="E1083" i="4"/>
  <c r="E1084" i="4"/>
  <c r="E1085" i="4"/>
  <c r="E1086" i="4"/>
  <c r="E1087" i="4"/>
  <c r="E1088" i="4"/>
  <c r="E1089" i="4"/>
  <c r="E1090" i="4"/>
  <c r="E1091" i="4"/>
  <c r="E1092" i="4"/>
  <c r="E1093" i="4"/>
  <c r="E1094" i="4"/>
  <c r="E1095" i="4"/>
  <c r="E1096" i="4"/>
  <c r="E1097" i="4"/>
  <c r="E1098" i="4"/>
  <c r="E1099" i="4"/>
  <c r="E1100" i="4"/>
  <c r="E1101" i="4"/>
  <c r="E1102" i="4"/>
  <c r="E1103" i="4"/>
  <c r="E1104" i="4"/>
  <c r="E1105" i="4"/>
  <c r="E1106" i="4"/>
  <c r="E1107" i="4"/>
  <c r="E1108" i="4"/>
  <c r="E1109" i="4"/>
  <c r="E1110" i="4"/>
  <c r="E1111" i="4"/>
  <c r="E1112" i="4"/>
  <c r="E1113" i="4"/>
  <c r="C10" i="4"/>
  <c r="B10" i="4" s="1"/>
  <c r="D10" i="4"/>
  <c r="G10" i="4"/>
  <c r="B11" i="4"/>
  <c r="C11" i="4"/>
  <c r="D11" i="4"/>
  <c r="G11" i="4"/>
  <c r="C12" i="4"/>
  <c r="B12" i="4" s="1"/>
  <c r="D12" i="4"/>
  <c r="G12" i="4"/>
  <c r="B13" i="4"/>
  <c r="C13" i="4"/>
  <c r="D13" i="4"/>
  <c r="G13" i="4"/>
  <c r="C14" i="4"/>
  <c r="B14" i="4" s="1"/>
  <c r="D14" i="4"/>
  <c r="G14" i="4"/>
  <c r="B15" i="4"/>
  <c r="C15" i="4"/>
  <c r="D15" i="4"/>
  <c r="G15" i="4"/>
  <c r="C16" i="4"/>
  <c r="B16" i="4" s="1"/>
  <c r="D16" i="4"/>
  <c r="G16" i="4"/>
  <c r="B17" i="4"/>
  <c r="C17" i="4"/>
  <c r="D17" i="4"/>
  <c r="G17" i="4"/>
  <c r="C18" i="4"/>
  <c r="B18" i="4" s="1"/>
  <c r="D18" i="4"/>
  <c r="G18" i="4"/>
  <c r="B19" i="4"/>
  <c r="C19" i="4"/>
  <c r="D19" i="4"/>
  <c r="G19" i="4"/>
  <c r="C20" i="4"/>
  <c r="B20" i="4" s="1"/>
  <c r="D20" i="4"/>
  <c r="G20" i="4"/>
  <c r="B21" i="4"/>
  <c r="C21" i="4"/>
  <c r="D21" i="4"/>
  <c r="G21" i="4"/>
  <c r="C22" i="4"/>
  <c r="B22" i="4" s="1"/>
  <c r="D22" i="4"/>
  <c r="G22" i="4"/>
  <c r="B23" i="4"/>
  <c r="C23" i="4"/>
  <c r="D23" i="4"/>
  <c r="G23" i="4"/>
  <c r="C24" i="4"/>
  <c r="B24" i="4" s="1"/>
  <c r="D24" i="4"/>
  <c r="G24" i="4"/>
  <c r="B25" i="4"/>
  <c r="C25" i="4"/>
  <c r="D25" i="4"/>
  <c r="G25" i="4"/>
  <c r="C26" i="4"/>
  <c r="B26" i="4" s="1"/>
  <c r="D26" i="4"/>
  <c r="G26" i="4"/>
  <c r="B27" i="4"/>
  <c r="C27" i="4"/>
  <c r="D27" i="4"/>
  <c r="G27" i="4"/>
  <c r="C28" i="4"/>
  <c r="B28" i="4" s="1"/>
  <c r="D28" i="4"/>
  <c r="G28" i="4"/>
  <c r="B29" i="4"/>
  <c r="C29" i="4"/>
  <c r="D29" i="4"/>
  <c r="G29" i="4"/>
  <c r="C30" i="4"/>
  <c r="B30" i="4" s="1"/>
  <c r="D30" i="4"/>
  <c r="G30" i="4"/>
  <c r="B31" i="4"/>
  <c r="C31" i="4"/>
  <c r="D31" i="4"/>
  <c r="G31" i="4"/>
  <c r="C32" i="4"/>
  <c r="B32" i="4" s="1"/>
  <c r="D32" i="4"/>
  <c r="G32" i="4"/>
  <c r="B33" i="4"/>
  <c r="C33" i="4"/>
  <c r="D33" i="4"/>
  <c r="G33" i="4"/>
  <c r="C34" i="4"/>
  <c r="B34" i="4" s="1"/>
  <c r="D34" i="4"/>
  <c r="G34" i="4"/>
  <c r="B35" i="4"/>
  <c r="C35" i="4"/>
  <c r="D35" i="4"/>
  <c r="G35" i="4"/>
  <c r="C36" i="4"/>
  <c r="B36" i="4" s="1"/>
  <c r="D36" i="4"/>
  <c r="G36" i="4"/>
  <c r="B37" i="4"/>
  <c r="C37" i="4"/>
  <c r="D37" i="4"/>
  <c r="G37" i="4"/>
  <c r="C38" i="4"/>
  <c r="B38" i="4" s="1"/>
  <c r="D38" i="4"/>
  <c r="G38" i="4"/>
  <c r="B39" i="4"/>
  <c r="C39" i="4"/>
  <c r="D39" i="4"/>
  <c r="G39" i="4"/>
  <c r="C40" i="4"/>
  <c r="B40" i="4" s="1"/>
  <c r="D40" i="4"/>
  <c r="G40" i="4"/>
  <c r="B41" i="4"/>
  <c r="C41" i="4"/>
  <c r="D41" i="4"/>
  <c r="G41" i="4"/>
  <c r="C42" i="4"/>
  <c r="B42" i="4" s="1"/>
  <c r="D42" i="4"/>
  <c r="G42" i="4"/>
  <c r="B43" i="4"/>
  <c r="C43" i="4"/>
  <c r="D43" i="4"/>
  <c r="G43" i="4"/>
  <c r="C44" i="4"/>
  <c r="B44" i="4" s="1"/>
  <c r="D44" i="4"/>
  <c r="G44" i="4"/>
  <c r="B45" i="4"/>
  <c r="C45" i="4"/>
  <c r="D45" i="4"/>
  <c r="G45" i="4"/>
  <c r="C46" i="4"/>
  <c r="B46" i="4" s="1"/>
  <c r="D46" i="4"/>
  <c r="G46" i="4"/>
  <c r="B47" i="4"/>
  <c r="C47" i="4"/>
  <c r="D47" i="4"/>
  <c r="G47" i="4"/>
  <c r="C48" i="4"/>
  <c r="B48" i="4" s="1"/>
  <c r="D48" i="4"/>
  <c r="G48" i="4"/>
  <c r="B49" i="4"/>
  <c r="C49" i="4"/>
  <c r="D49" i="4"/>
  <c r="G49" i="4"/>
  <c r="C50" i="4"/>
  <c r="B50" i="4" s="1"/>
  <c r="D50" i="4"/>
  <c r="G50" i="4"/>
  <c r="B51" i="4"/>
  <c r="C51" i="4"/>
  <c r="D51" i="4"/>
  <c r="G51" i="4"/>
  <c r="C52" i="4"/>
  <c r="B52" i="4" s="1"/>
  <c r="D52" i="4"/>
  <c r="G52" i="4"/>
  <c r="B53" i="4"/>
  <c r="C53" i="4"/>
  <c r="D53" i="4"/>
  <c r="G53" i="4"/>
  <c r="C54" i="4"/>
  <c r="B54" i="4" s="1"/>
  <c r="D54" i="4"/>
  <c r="G54" i="4"/>
  <c r="B55" i="4"/>
  <c r="C55" i="4"/>
  <c r="D55" i="4"/>
  <c r="G55" i="4"/>
  <c r="C56" i="4"/>
  <c r="B56" i="4" s="1"/>
  <c r="D56" i="4"/>
  <c r="G56" i="4"/>
  <c r="B57" i="4"/>
  <c r="C57" i="4"/>
  <c r="D57" i="4"/>
  <c r="G57" i="4"/>
  <c r="C58" i="4"/>
  <c r="B58" i="4" s="1"/>
  <c r="D58" i="4"/>
  <c r="G58" i="4"/>
  <c r="B59" i="4"/>
  <c r="C59" i="4"/>
  <c r="D59" i="4"/>
  <c r="G59" i="4"/>
  <c r="C60" i="4"/>
  <c r="B60" i="4" s="1"/>
  <c r="D60" i="4"/>
  <c r="G60" i="4"/>
  <c r="B61" i="4"/>
  <c r="C61" i="4"/>
  <c r="D61" i="4"/>
  <c r="G61" i="4"/>
  <c r="C62" i="4"/>
  <c r="B62" i="4" s="1"/>
  <c r="D62" i="4"/>
  <c r="G62" i="4"/>
  <c r="B63" i="4"/>
  <c r="C63" i="4"/>
  <c r="D63" i="4"/>
  <c r="G63" i="4"/>
  <c r="C64" i="4"/>
  <c r="B64" i="4" s="1"/>
  <c r="D64" i="4"/>
  <c r="G64" i="4"/>
  <c r="B65" i="4"/>
  <c r="C65" i="4"/>
  <c r="D65" i="4"/>
  <c r="G65" i="4"/>
  <c r="C66" i="4"/>
  <c r="B66" i="4" s="1"/>
  <c r="D66" i="4"/>
  <c r="G66" i="4"/>
  <c r="B67" i="4"/>
  <c r="C67" i="4"/>
  <c r="D67" i="4"/>
  <c r="G67" i="4"/>
  <c r="C68" i="4"/>
  <c r="B68" i="4" s="1"/>
  <c r="D68" i="4"/>
  <c r="G68" i="4"/>
  <c r="B69" i="4"/>
  <c r="C69" i="4"/>
  <c r="D69" i="4"/>
  <c r="G69" i="4"/>
  <c r="C70" i="4"/>
  <c r="B70" i="4" s="1"/>
  <c r="D70" i="4"/>
  <c r="G70" i="4"/>
  <c r="B71" i="4"/>
  <c r="C71" i="4"/>
  <c r="D71" i="4"/>
  <c r="G71" i="4"/>
  <c r="C72" i="4"/>
  <c r="B72" i="4" s="1"/>
  <c r="D72" i="4"/>
  <c r="G72" i="4"/>
  <c r="B73" i="4"/>
  <c r="C73" i="4"/>
  <c r="D73" i="4"/>
  <c r="G73" i="4"/>
  <c r="C74" i="4"/>
  <c r="B74" i="4" s="1"/>
  <c r="D74" i="4"/>
  <c r="G74" i="4"/>
  <c r="B75" i="4"/>
  <c r="C75" i="4"/>
  <c r="D75" i="4"/>
  <c r="G75" i="4"/>
  <c r="C76" i="4"/>
  <c r="B76" i="4" s="1"/>
  <c r="D76" i="4"/>
  <c r="G76" i="4"/>
  <c r="B77" i="4"/>
  <c r="C77" i="4"/>
  <c r="D77" i="4"/>
  <c r="G77" i="4"/>
  <c r="C78" i="4"/>
  <c r="B78" i="4" s="1"/>
  <c r="D78" i="4"/>
  <c r="G78" i="4"/>
  <c r="B79" i="4"/>
  <c r="C79" i="4"/>
  <c r="D79" i="4"/>
  <c r="G79" i="4"/>
  <c r="C80" i="4"/>
  <c r="B80" i="4" s="1"/>
  <c r="D80" i="4"/>
  <c r="G80" i="4"/>
  <c r="B81" i="4"/>
  <c r="C81" i="4"/>
  <c r="D81" i="4"/>
  <c r="G81" i="4"/>
  <c r="C82" i="4"/>
  <c r="B82" i="4" s="1"/>
  <c r="D82" i="4"/>
  <c r="G82" i="4"/>
  <c r="B83" i="4"/>
  <c r="C83" i="4"/>
  <c r="D83" i="4"/>
  <c r="G83" i="4"/>
  <c r="C84" i="4"/>
  <c r="B84" i="4" s="1"/>
  <c r="D84" i="4"/>
  <c r="G84" i="4"/>
  <c r="B85" i="4"/>
  <c r="C85" i="4"/>
  <c r="D85" i="4"/>
  <c r="G85" i="4"/>
  <c r="C86" i="4"/>
  <c r="B86" i="4" s="1"/>
  <c r="D86" i="4"/>
  <c r="G86" i="4"/>
  <c r="B87" i="4"/>
  <c r="C87" i="4"/>
  <c r="D87" i="4"/>
  <c r="G87" i="4"/>
  <c r="C88" i="4"/>
  <c r="B88" i="4" s="1"/>
  <c r="D88" i="4"/>
  <c r="G88" i="4"/>
  <c r="B89" i="4"/>
  <c r="C89" i="4"/>
  <c r="D89" i="4"/>
  <c r="G89" i="4"/>
  <c r="C90" i="4"/>
  <c r="B90" i="4" s="1"/>
  <c r="D90" i="4"/>
  <c r="G90" i="4"/>
  <c r="B91" i="4"/>
  <c r="C91" i="4"/>
  <c r="D91" i="4"/>
  <c r="G91" i="4"/>
  <c r="C92" i="4"/>
  <c r="B92" i="4" s="1"/>
  <c r="D92" i="4"/>
  <c r="G92" i="4"/>
  <c r="B93" i="4"/>
  <c r="C93" i="4"/>
  <c r="D93" i="4"/>
  <c r="G93" i="4"/>
  <c r="C94" i="4"/>
  <c r="B94" i="4" s="1"/>
  <c r="D94" i="4"/>
  <c r="G94" i="4"/>
  <c r="B95" i="4"/>
  <c r="C95" i="4"/>
  <c r="D95" i="4"/>
  <c r="G95" i="4"/>
  <c r="C96" i="4"/>
  <c r="B96" i="4" s="1"/>
  <c r="D96" i="4"/>
  <c r="G96" i="4"/>
  <c r="B97" i="4"/>
  <c r="C97" i="4"/>
  <c r="D97" i="4"/>
  <c r="G97" i="4"/>
  <c r="C98" i="4"/>
  <c r="B98" i="4" s="1"/>
  <c r="D98" i="4"/>
  <c r="G98" i="4"/>
  <c r="B99" i="4"/>
  <c r="C99" i="4"/>
  <c r="D99" i="4"/>
  <c r="G99" i="4"/>
  <c r="C100" i="4"/>
  <c r="B100" i="4" s="1"/>
  <c r="D100" i="4"/>
  <c r="G100" i="4"/>
  <c r="B101" i="4"/>
  <c r="C101" i="4"/>
  <c r="D101" i="4"/>
  <c r="G101" i="4"/>
  <c r="C102" i="4"/>
  <c r="B102" i="4" s="1"/>
  <c r="D102" i="4"/>
  <c r="G102" i="4"/>
  <c r="B103" i="4"/>
  <c r="C103" i="4"/>
  <c r="D103" i="4"/>
  <c r="G103" i="4"/>
  <c r="C104" i="4"/>
  <c r="B104" i="4" s="1"/>
  <c r="D104" i="4"/>
  <c r="G104" i="4"/>
  <c r="B105" i="4"/>
  <c r="C105" i="4"/>
  <c r="D105" i="4"/>
  <c r="G105" i="4"/>
  <c r="C106" i="4"/>
  <c r="B106" i="4" s="1"/>
  <c r="D106" i="4"/>
  <c r="G106" i="4"/>
  <c r="B107" i="4"/>
  <c r="C107" i="4"/>
  <c r="D107" i="4"/>
  <c r="G107" i="4"/>
  <c r="C108" i="4"/>
  <c r="B108" i="4" s="1"/>
  <c r="D108" i="4"/>
  <c r="G108" i="4"/>
  <c r="B109" i="4"/>
  <c r="C109" i="4"/>
  <c r="D109" i="4"/>
  <c r="G109" i="4"/>
  <c r="C110" i="4"/>
  <c r="B110" i="4" s="1"/>
  <c r="D110" i="4"/>
  <c r="G110" i="4"/>
  <c r="B111" i="4"/>
  <c r="C111" i="4"/>
  <c r="D111" i="4"/>
  <c r="G111" i="4"/>
  <c r="C112" i="4"/>
  <c r="B112" i="4" s="1"/>
  <c r="D112" i="4"/>
  <c r="G112" i="4"/>
  <c r="B113" i="4"/>
  <c r="C113" i="4"/>
  <c r="D113" i="4"/>
  <c r="G113" i="4"/>
  <c r="B114" i="4"/>
  <c r="C114" i="4"/>
  <c r="D114" i="4"/>
  <c r="G114" i="4"/>
  <c r="B115" i="4"/>
  <c r="C115" i="4"/>
  <c r="D115" i="4"/>
  <c r="G115" i="4"/>
  <c r="C116" i="4"/>
  <c r="B116" i="4" s="1"/>
  <c r="D116" i="4"/>
  <c r="G116" i="4"/>
  <c r="B117" i="4"/>
  <c r="C117" i="4"/>
  <c r="D117" i="4"/>
  <c r="G117" i="4"/>
  <c r="B118" i="4"/>
  <c r="C118" i="4"/>
  <c r="D118" i="4"/>
  <c r="G118" i="4"/>
  <c r="B119" i="4"/>
  <c r="C119" i="4"/>
  <c r="D119" i="4"/>
  <c r="G119" i="4"/>
  <c r="C120" i="4"/>
  <c r="B120" i="4" s="1"/>
  <c r="D120" i="4"/>
  <c r="G120" i="4"/>
  <c r="B121" i="4"/>
  <c r="C121" i="4"/>
  <c r="D121" i="4"/>
  <c r="G121" i="4"/>
  <c r="B122" i="4"/>
  <c r="C122" i="4"/>
  <c r="D122" i="4"/>
  <c r="G122" i="4"/>
  <c r="B123" i="4"/>
  <c r="C123" i="4"/>
  <c r="D123" i="4"/>
  <c r="G123" i="4"/>
  <c r="C124" i="4"/>
  <c r="B124" i="4" s="1"/>
  <c r="D124" i="4"/>
  <c r="G124" i="4"/>
  <c r="B125" i="4"/>
  <c r="C125" i="4"/>
  <c r="D125" i="4"/>
  <c r="G125" i="4"/>
  <c r="B126" i="4"/>
  <c r="C126" i="4"/>
  <c r="D126" i="4"/>
  <c r="G126" i="4"/>
  <c r="B127" i="4"/>
  <c r="C127" i="4"/>
  <c r="D127" i="4"/>
  <c r="G127" i="4"/>
  <c r="C128" i="4"/>
  <c r="B128" i="4" s="1"/>
  <c r="D128" i="4"/>
  <c r="G128" i="4"/>
  <c r="B129" i="4"/>
  <c r="C129" i="4"/>
  <c r="D129" i="4"/>
  <c r="G129" i="4"/>
  <c r="B130" i="4"/>
  <c r="C130" i="4"/>
  <c r="D130" i="4"/>
  <c r="G130" i="4"/>
  <c r="B131" i="4"/>
  <c r="C131" i="4"/>
  <c r="D131" i="4"/>
  <c r="G131" i="4"/>
  <c r="C132" i="4"/>
  <c r="B132" i="4" s="1"/>
  <c r="D132" i="4"/>
  <c r="G132" i="4"/>
  <c r="B133" i="4"/>
  <c r="C133" i="4"/>
  <c r="D133" i="4"/>
  <c r="G133" i="4"/>
  <c r="B134" i="4"/>
  <c r="C134" i="4"/>
  <c r="D134" i="4"/>
  <c r="G134" i="4"/>
  <c r="B135" i="4"/>
  <c r="C135" i="4"/>
  <c r="D135" i="4"/>
  <c r="G135" i="4"/>
  <c r="C136" i="4"/>
  <c r="B136" i="4" s="1"/>
  <c r="D136" i="4"/>
  <c r="G136" i="4"/>
  <c r="B137" i="4"/>
  <c r="C137" i="4"/>
  <c r="D137" i="4"/>
  <c r="G137" i="4"/>
  <c r="B138" i="4"/>
  <c r="C138" i="4"/>
  <c r="D138" i="4"/>
  <c r="G138" i="4"/>
  <c r="B139" i="4"/>
  <c r="C139" i="4"/>
  <c r="D139" i="4"/>
  <c r="G139" i="4"/>
  <c r="C140" i="4"/>
  <c r="B140" i="4" s="1"/>
  <c r="D140" i="4"/>
  <c r="G140" i="4"/>
  <c r="B141" i="4"/>
  <c r="C141" i="4"/>
  <c r="D141" i="4"/>
  <c r="G141" i="4"/>
  <c r="B142" i="4"/>
  <c r="C142" i="4"/>
  <c r="D142" i="4"/>
  <c r="G142" i="4"/>
  <c r="B143" i="4"/>
  <c r="C143" i="4"/>
  <c r="D143" i="4"/>
  <c r="G143" i="4"/>
  <c r="C144" i="4"/>
  <c r="B144" i="4" s="1"/>
  <c r="D144" i="4"/>
  <c r="G144" i="4"/>
  <c r="B145" i="4"/>
  <c r="C145" i="4"/>
  <c r="D145" i="4"/>
  <c r="G145" i="4"/>
  <c r="B146" i="4"/>
  <c r="C146" i="4"/>
  <c r="D146" i="4"/>
  <c r="G146" i="4"/>
  <c r="B147" i="4"/>
  <c r="C147" i="4"/>
  <c r="D147" i="4"/>
  <c r="G147" i="4"/>
  <c r="C148" i="4"/>
  <c r="B148" i="4" s="1"/>
  <c r="D148" i="4"/>
  <c r="G148" i="4"/>
  <c r="B149" i="4"/>
  <c r="C149" i="4"/>
  <c r="D149" i="4"/>
  <c r="G149" i="4"/>
  <c r="B150" i="4"/>
  <c r="C150" i="4"/>
  <c r="D150" i="4"/>
  <c r="G150" i="4"/>
  <c r="B151" i="4"/>
  <c r="C151" i="4"/>
  <c r="D151" i="4"/>
  <c r="G151" i="4"/>
  <c r="C152" i="4"/>
  <c r="B152" i="4" s="1"/>
  <c r="D152" i="4"/>
  <c r="G152" i="4"/>
  <c r="B153" i="4"/>
  <c r="C153" i="4"/>
  <c r="D153" i="4"/>
  <c r="G153" i="4"/>
  <c r="B154" i="4"/>
  <c r="C154" i="4"/>
  <c r="D154" i="4"/>
  <c r="G154" i="4"/>
  <c r="B155" i="4"/>
  <c r="C155" i="4"/>
  <c r="D155" i="4"/>
  <c r="G155" i="4"/>
  <c r="C156" i="4"/>
  <c r="B156" i="4" s="1"/>
  <c r="D156" i="4"/>
  <c r="G156" i="4"/>
  <c r="B157" i="4"/>
  <c r="C157" i="4"/>
  <c r="D157" i="4"/>
  <c r="G157" i="4"/>
  <c r="B158" i="4"/>
  <c r="C158" i="4"/>
  <c r="D158" i="4"/>
  <c r="G158" i="4"/>
  <c r="C159" i="4"/>
  <c r="B159" i="4" s="1"/>
  <c r="D159" i="4"/>
  <c r="G159" i="4"/>
  <c r="C160" i="4"/>
  <c r="B160" i="4" s="1"/>
  <c r="D160" i="4"/>
  <c r="G160" i="4"/>
  <c r="B161" i="4"/>
  <c r="C161" i="4"/>
  <c r="D161" i="4"/>
  <c r="G161" i="4"/>
  <c r="B162" i="4"/>
  <c r="C162" i="4"/>
  <c r="D162" i="4"/>
  <c r="G162" i="4"/>
  <c r="C163" i="4"/>
  <c r="B163" i="4" s="1"/>
  <c r="D163" i="4"/>
  <c r="G163" i="4"/>
  <c r="C164" i="4"/>
  <c r="B164" i="4" s="1"/>
  <c r="D164" i="4"/>
  <c r="G164" i="4"/>
  <c r="B165" i="4"/>
  <c r="C165" i="4"/>
  <c r="D165" i="4"/>
  <c r="G165" i="4"/>
  <c r="C166" i="4"/>
  <c r="B166" i="4" s="1"/>
  <c r="D166" i="4"/>
  <c r="G166" i="4"/>
  <c r="B167" i="4"/>
  <c r="C167" i="4"/>
  <c r="D167" i="4"/>
  <c r="G167" i="4"/>
  <c r="C168" i="4"/>
  <c r="B168" i="4" s="1"/>
  <c r="D168" i="4"/>
  <c r="G168" i="4"/>
  <c r="B169" i="4"/>
  <c r="C169" i="4"/>
  <c r="D169" i="4"/>
  <c r="G169" i="4"/>
  <c r="C170" i="4"/>
  <c r="B170" i="4" s="1"/>
  <c r="D170" i="4"/>
  <c r="G170" i="4"/>
  <c r="C171" i="4"/>
  <c r="B171" i="4" s="1"/>
  <c r="D171" i="4"/>
  <c r="G171" i="4"/>
  <c r="C172" i="4"/>
  <c r="B172" i="4" s="1"/>
  <c r="D172" i="4"/>
  <c r="G172" i="4"/>
  <c r="B173" i="4"/>
  <c r="C173" i="4"/>
  <c r="D173" i="4"/>
  <c r="G173" i="4"/>
  <c r="C174" i="4"/>
  <c r="B174" i="4" s="1"/>
  <c r="D174" i="4"/>
  <c r="G174" i="4"/>
  <c r="C175" i="4"/>
  <c r="B175" i="4" s="1"/>
  <c r="D175" i="4"/>
  <c r="G175" i="4"/>
  <c r="C176" i="4"/>
  <c r="B176" i="4" s="1"/>
  <c r="D176" i="4"/>
  <c r="G176" i="4"/>
  <c r="B177" i="4"/>
  <c r="C177" i="4"/>
  <c r="D177" i="4"/>
  <c r="G177" i="4"/>
  <c r="C178" i="4"/>
  <c r="B178" i="4" s="1"/>
  <c r="D178" i="4"/>
  <c r="G178" i="4"/>
  <c r="C179" i="4"/>
  <c r="B179" i="4" s="1"/>
  <c r="D179" i="4"/>
  <c r="G179" i="4"/>
  <c r="C180" i="4"/>
  <c r="B180" i="4" s="1"/>
  <c r="D180" i="4"/>
  <c r="G180" i="4"/>
  <c r="B181" i="4"/>
  <c r="C181" i="4"/>
  <c r="D181" i="4"/>
  <c r="G181" i="4"/>
  <c r="C182" i="4"/>
  <c r="B182" i="4" s="1"/>
  <c r="D182" i="4"/>
  <c r="G182" i="4"/>
  <c r="C183" i="4"/>
  <c r="B183" i="4" s="1"/>
  <c r="D183" i="4"/>
  <c r="G183" i="4"/>
  <c r="C184" i="4"/>
  <c r="B184" i="4" s="1"/>
  <c r="D184" i="4"/>
  <c r="G184" i="4"/>
  <c r="B185" i="4"/>
  <c r="C185" i="4"/>
  <c r="D185" i="4"/>
  <c r="G185" i="4"/>
  <c r="C186" i="4"/>
  <c r="B186" i="4" s="1"/>
  <c r="D186" i="4"/>
  <c r="G186" i="4"/>
  <c r="C187" i="4"/>
  <c r="B187" i="4" s="1"/>
  <c r="D187" i="4"/>
  <c r="G187" i="4"/>
  <c r="C188" i="4"/>
  <c r="B188" i="4" s="1"/>
  <c r="D188" i="4"/>
  <c r="G188" i="4"/>
  <c r="B189" i="4"/>
  <c r="C189" i="4"/>
  <c r="D189" i="4"/>
  <c r="G189" i="4"/>
  <c r="C190" i="4"/>
  <c r="B190" i="4" s="1"/>
  <c r="D190" i="4"/>
  <c r="G190" i="4"/>
  <c r="C191" i="4"/>
  <c r="B191" i="4" s="1"/>
  <c r="D191" i="4"/>
  <c r="G191" i="4"/>
  <c r="C192" i="4"/>
  <c r="B192" i="4" s="1"/>
  <c r="D192" i="4"/>
  <c r="G192" i="4"/>
  <c r="B193" i="4"/>
  <c r="C193" i="4"/>
  <c r="D193" i="4"/>
  <c r="G193" i="4"/>
  <c r="B194" i="4"/>
  <c r="C194" i="4"/>
  <c r="D194" i="4"/>
  <c r="G194" i="4"/>
  <c r="C195" i="4"/>
  <c r="B195" i="4" s="1"/>
  <c r="D195" i="4"/>
  <c r="G195" i="4"/>
  <c r="C196" i="4"/>
  <c r="B196" i="4" s="1"/>
  <c r="D196" i="4"/>
  <c r="G196" i="4"/>
  <c r="C197" i="4"/>
  <c r="B197" i="4" s="1"/>
  <c r="D197" i="4"/>
  <c r="G197" i="4"/>
  <c r="B198" i="4"/>
  <c r="C198" i="4"/>
  <c r="D198" i="4"/>
  <c r="G198" i="4"/>
  <c r="B199" i="4"/>
  <c r="C199" i="4"/>
  <c r="D199" i="4"/>
  <c r="G199" i="4"/>
  <c r="C200" i="4"/>
  <c r="B200" i="4" s="1"/>
  <c r="D200" i="4"/>
  <c r="G200" i="4"/>
  <c r="C201" i="4"/>
  <c r="B201" i="4" s="1"/>
  <c r="D201" i="4"/>
  <c r="G201" i="4"/>
  <c r="B202" i="4"/>
  <c r="C202" i="4"/>
  <c r="D202" i="4"/>
  <c r="G202" i="4"/>
  <c r="B203" i="4"/>
  <c r="C203" i="4"/>
  <c r="D203" i="4"/>
  <c r="G203" i="4"/>
  <c r="C204" i="4"/>
  <c r="B204" i="4" s="1"/>
  <c r="D204" i="4"/>
  <c r="G204" i="4"/>
  <c r="C205" i="4"/>
  <c r="B205" i="4" s="1"/>
  <c r="D205" i="4"/>
  <c r="G205" i="4"/>
  <c r="B206" i="4"/>
  <c r="C206" i="4"/>
  <c r="D206" i="4"/>
  <c r="G206" i="4"/>
  <c r="B207" i="4"/>
  <c r="C207" i="4"/>
  <c r="D207" i="4"/>
  <c r="G207" i="4"/>
  <c r="C208" i="4"/>
  <c r="B208" i="4" s="1"/>
  <c r="D208" i="4"/>
  <c r="G208" i="4"/>
  <c r="C209" i="4"/>
  <c r="B209" i="4" s="1"/>
  <c r="D209" i="4"/>
  <c r="G209" i="4"/>
  <c r="B210" i="4"/>
  <c r="C210" i="4"/>
  <c r="D210" i="4"/>
  <c r="G210" i="4"/>
  <c r="B211" i="4"/>
  <c r="C211" i="4"/>
  <c r="D211" i="4"/>
  <c r="G211" i="4"/>
  <c r="C212" i="4"/>
  <c r="B212" i="4" s="1"/>
  <c r="D212" i="4"/>
  <c r="G212" i="4"/>
  <c r="C213" i="4"/>
  <c r="B213" i="4" s="1"/>
  <c r="D213" i="4"/>
  <c r="G213" i="4"/>
  <c r="B214" i="4"/>
  <c r="C214" i="4"/>
  <c r="D214" i="4"/>
  <c r="G214" i="4"/>
  <c r="B215" i="4"/>
  <c r="C215" i="4"/>
  <c r="D215" i="4"/>
  <c r="G215" i="4"/>
  <c r="C216" i="4"/>
  <c r="B216" i="4" s="1"/>
  <c r="D216" i="4"/>
  <c r="G216" i="4"/>
  <c r="C217" i="4"/>
  <c r="B217" i="4" s="1"/>
  <c r="D217" i="4"/>
  <c r="G217" i="4"/>
  <c r="B218" i="4"/>
  <c r="C218" i="4"/>
  <c r="D218" i="4"/>
  <c r="G218" i="4"/>
  <c r="B219" i="4"/>
  <c r="C219" i="4"/>
  <c r="D219" i="4"/>
  <c r="G219" i="4"/>
  <c r="C220" i="4"/>
  <c r="B220" i="4" s="1"/>
  <c r="D220" i="4"/>
  <c r="G220" i="4"/>
  <c r="C221" i="4"/>
  <c r="B221" i="4" s="1"/>
  <c r="D221" i="4"/>
  <c r="G221" i="4"/>
  <c r="B222" i="4"/>
  <c r="C222" i="4"/>
  <c r="D222" i="4"/>
  <c r="G222" i="4"/>
  <c r="B223" i="4"/>
  <c r="C223" i="4"/>
  <c r="D223" i="4"/>
  <c r="G223" i="4"/>
  <c r="C224" i="4"/>
  <c r="B224" i="4" s="1"/>
  <c r="D224" i="4"/>
  <c r="G224" i="4"/>
  <c r="C225" i="4"/>
  <c r="B225" i="4" s="1"/>
  <c r="D225" i="4"/>
  <c r="G225" i="4"/>
  <c r="B226" i="4"/>
  <c r="C226" i="4"/>
  <c r="D226" i="4"/>
  <c r="G226" i="4"/>
  <c r="B227" i="4"/>
  <c r="C227" i="4"/>
  <c r="D227" i="4"/>
  <c r="G227" i="4"/>
  <c r="C228" i="4"/>
  <c r="B228" i="4" s="1"/>
  <c r="D228" i="4"/>
  <c r="G228" i="4"/>
  <c r="C229" i="4"/>
  <c r="B229" i="4" s="1"/>
  <c r="D229" i="4"/>
  <c r="G229" i="4"/>
  <c r="B230" i="4"/>
  <c r="C230" i="4"/>
  <c r="D230" i="4"/>
  <c r="G230" i="4"/>
  <c r="B231" i="4"/>
  <c r="C231" i="4"/>
  <c r="D231" i="4"/>
  <c r="G231" i="4"/>
  <c r="C232" i="4"/>
  <c r="B232" i="4" s="1"/>
  <c r="D232" i="4"/>
  <c r="G232" i="4"/>
  <c r="C233" i="4"/>
  <c r="B233" i="4" s="1"/>
  <c r="D233" i="4"/>
  <c r="G233" i="4"/>
  <c r="B234" i="4"/>
  <c r="C234" i="4"/>
  <c r="D234" i="4"/>
  <c r="G234" i="4"/>
  <c r="B235" i="4"/>
  <c r="C235" i="4"/>
  <c r="D235" i="4"/>
  <c r="G235" i="4"/>
  <c r="C236" i="4"/>
  <c r="B236" i="4" s="1"/>
  <c r="D236" i="4"/>
  <c r="G236" i="4"/>
  <c r="C237" i="4"/>
  <c r="B237" i="4" s="1"/>
  <c r="D237" i="4"/>
  <c r="G237" i="4"/>
  <c r="B238" i="4"/>
  <c r="C238" i="4"/>
  <c r="D238" i="4"/>
  <c r="G238" i="4"/>
  <c r="B239" i="4"/>
  <c r="C239" i="4"/>
  <c r="D239" i="4"/>
  <c r="G239" i="4"/>
  <c r="C240" i="4"/>
  <c r="B240" i="4" s="1"/>
  <c r="D240" i="4"/>
  <c r="G240" i="4"/>
  <c r="C241" i="4"/>
  <c r="B241" i="4" s="1"/>
  <c r="D241" i="4"/>
  <c r="G241" i="4"/>
  <c r="B242" i="4"/>
  <c r="C242" i="4"/>
  <c r="D242" i="4"/>
  <c r="G242" i="4"/>
  <c r="B243" i="4"/>
  <c r="C243" i="4"/>
  <c r="D243" i="4"/>
  <c r="G243" i="4"/>
  <c r="C244" i="4"/>
  <c r="B244" i="4" s="1"/>
  <c r="D244" i="4"/>
  <c r="G244" i="4"/>
  <c r="C245" i="4"/>
  <c r="B245" i="4" s="1"/>
  <c r="D245" i="4"/>
  <c r="G245" i="4"/>
  <c r="B246" i="4"/>
  <c r="C246" i="4"/>
  <c r="D246" i="4"/>
  <c r="G246" i="4"/>
  <c r="B247" i="4"/>
  <c r="C247" i="4"/>
  <c r="D247" i="4"/>
  <c r="G247" i="4"/>
  <c r="C248" i="4"/>
  <c r="B248" i="4" s="1"/>
  <c r="D248" i="4"/>
  <c r="G248" i="4"/>
  <c r="C249" i="4"/>
  <c r="B249" i="4" s="1"/>
  <c r="D249" i="4"/>
  <c r="G249" i="4"/>
  <c r="B250" i="4"/>
  <c r="C250" i="4"/>
  <c r="D250" i="4"/>
  <c r="G250" i="4"/>
  <c r="B251" i="4"/>
  <c r="C251" i="4"/>
  <c r="D251" i="4"/>
  <c r="G251" i="4"/>
  <c r="C252" i="4"/>
  <c r="B252" i="4" s="1"/>
  <c r="D252" i="4"/>
  <c r="G252" i="4"/>
  <c r="C253" i="4"/>
  <c r="B253" i="4" s="1"/>
  <c r="D253" i="4"/>
  <c r="G253" i="4"/>
  <c r="B254" i="4"/>
  <c r="C254" i="4"/>
  <c r="D254" i="4"/>
  <c r="G254" i="4"/>
  <c r="B255" i="4"/>
  <c r="C255" i="4"/>
  <c r="D255" i="4"/>
  <c r="G255" i="4"/>
  <c r="C256" i="4"/>
  <c r="B256" i="4" s="1"/>
  <c r="D256" i="4"/>
  <c r="G256" i="4"/>
  <c r="C257" i="4"/>
  <c r="B257" i="4" s="1"/>
  <c r="D257" i="4"/>
  <c r="G257" i="4"/>
  <c r="B258" i="4"/>
  <c r="C258" i="4"/>
  <c r="D258" i="4"/>
  <c r="G258" i="4"/>
  <c r="B259" i="4"/>
  <c r="C259" i="4"/>
  <c r="D259" i="4"/>
  <c r="G259" i="4"/>
  <c r="C260" i="4"/>
  <c r="B260" i="4" s="1"/>
  <c r="D260" i="4"/>
  <c r="G260" i="4"/>
  <c r="C261" i="4"/>
  <c r="B261" i="4" s="1"/>
  <c r="D261" i="4"/>
  <c r="G261" i="4"/>
  <c r="B262" i="4"/>
  <c r="C262" i="4"/>
  <c r="D262" i="4"/>
  <c r="G262" i="4"/>
  <c r="B263" i="4"/>
  <c r="C263" i="4"/>
  <c r="D263" i="4"/>
  <c r="G263" i="4"/>
  <c r="C264" i="4"/>
  <c r="B264" i="4" s="1"/>
  <c r="D264" i="4"/>
  <c r="G264" i="4"/>
  <c r="C265" i="4"/>
  <c r="B265" i="4" s="1"/>
  <c r="D265" i="4"/>
  <c r="G265" i="4"/>
  <c r="C266" i="4"/>
  <c r="B266" i="4" s="1"/>
  <c r="D266" i="4"/>
  <c r="G266" i="4"/>
  <c r="B267" i="4"/>
  <c r="C267" i="4"/>
  <c r="D267" i="4"/>
  <c r="G267" i="4"/>
  <c r="C268" i="4"/>
  <c r="B268" i="4" s="1"/>
  <c r="D268" i="4"/>
  <c r="G268" i="4"/>
  <c r="C269" i="4"/>
  <c r="B269" i="4" s="1"/>
  <c r="D269" i="4"/>
  <c r="G269" i="4"/>
  <c r="C270" i="4"/>
  <c r="B270" i="4" s="1"/>
  <c r="D270" i="4"/>
  <c r="G270" i="4"/>
  <c r="C271" i="4"/>
  <c r="B271" i="4" s="1"/>
  <c r="D271" i="4"/>
  <c r="G271" i="4"/>
  <c r="B272" i="4"/>
  <c r="C272" i="4"/>
  <c r="D272" i="4"/>
  <c r="G272" i="4"/>
  <c r="C273" i="4"/>
  <c r="B273" i="4" s="1"/>
  <c r="D273" i="4"/>
  <c r="G273" i="4"/>
  <c r="C274" i="4"/>
  <c r="B274" i="4" s="1"/>
  <c r="D274" i="4"/>
  <c r="G274" i="4"/>
  <c r="C275" i="4"/>
  <c r="B275" i="4" s="1"/>
  <c r="D275" i="4"/>
  <c r="G275" i="4"/>
  <c r="B276" i="4"/>
  <c r="C276" i="4"/>
  <c r="D276" i="4"/>
  <c r="G276" i="4"/>
  <c r="C277" i="4"/>
  <c r="B277" i="4" s="1"/>
  <c r="D277" i="4"/>
  <c r="G277" i="4"/>
  <c r="C278" i="4"/>
  <c r="B278" i="4" s="1"/>
  <c r="D278" i="4"/>
  <c r="G278" i="4"/>
  <c r="C279" i="4"/>
  <c r="B279" i="4" s="1"/>
  <c r="D279" i="4"/>
  <c r="G279" i="4"/>
  <c r="B280" i="4"/>
  <c r="C280" i="4"/>
  <c r="D280" i="4"/>
  <c r="G280" i="4"/>
  <c r="C281" i="4"/>
  <c r="B281" i="4" s="1"/>
  <c r="D281" i="4"/>
  <c r="G281" i="4"/>
  <c r="C282" i="4"/>
  <c r="B282" i="4" s="1"/>
  <c r="D282" i="4"/>
  <c r="G282" i="4"/>
  <c r="C283" i="4"/>
  <c r="B283" i="4" s="1"/>
  <c r="D283" i="4"/>
  <c r="G283" i="4"/>
  <c r="B284" i="4"/>
  <c r="C284" i="4"/>
  <c r="D284" i="4"/>
  <c r="G284" i="4"/>
  <c r="C285" i="4"/>
  <c r="B285" i="4" s="1"/>
  <c r="D285" i="4"/>
  <c r="G285" i="4"/>
  <c r="C286" i="4"/>
  <c r="B286" i="4" s="1"/>
  <c r="D286" i="4"/>
  <c r="G286" i="4"/>
  <c r="C287" i="4"/>
  <c r="B287" i="4" s="1"/>
  <c r="D287" i="4"/>
  <c r="G287" i="4"/>
  <c r="B288" i="4"/>
  <c r="C288" i="4"/>
  <c r="D288" i="4"/>
  <c r="G288" i="4"/>
  <c r="C289" i="4"/>
  <c r="B289" i="4" s="1"/>
  <c r="D289" i="4"/>
  <c r="G289" i="4"/>
  <c r="C290" i="4"/>
  <c r="B290" i="4" s="1"/>
  <c r="D290" i="4"/>
  <c r="G290" i="4"/>
  <c r="C291" i="4"/>
  <c r="B291" i="4" s="1"/>
  <c r="D291" i="4"/>
  <c r="G291" i="4"/>
  <c r="B292" i="4"/>
  <c r="C292" i="4"/>
  <c r="D292" i="4"/>
  <c r="G292" i="4"/>
  <c r="B293" i="4"/>
  <c r="C293" i="4"/>
  <c r="D293" i="4"/>
  <c r="G293" i="4"/>
  <c r="C294" i="4"/>
  <c r="B294" i="4" s="1"/>
  <c r="D294" i="4"/>
  <c r="G294" i="4"/>
  <c r="C295" i="4"/>
  <c r="B295" i="4" s="1"/>
  <c r="D295" i="4"/>
  <c r="G295" i="4"/>
  <c r="B296" i="4"/>
  <c r="C296" i="4"/>
  <c r="D296" i="4"/>
  <c r="G296" i="4"/>
  <c r="B297" i="4"/>
  <c r="C297" i="4"/>
  <c r="D297" i="4"/>
  <c r="G297" i="4"/>
  <c r="C298" i="4"/>
  <c r="B298" i="4" s="1"/>
  <c r="D298" i="4"/>
  <c r="G298" i="4"/>
  <c r="C299" i="4"/>
  <c r="B299" i="4" s="1"/>
  <c r="D299" i="4"/>
  <c r="G299" i="4"/>
  <c r="B300" i="4"/>
  <c r="C300" i="4"/>
  <c r="D300" i="4"/>
  <c r="G300" i="4"/>
  <c r="B301" i="4"/>
  <c r="C301" i="4"/>
  <c r="D301" i="4"/>
  <c r="G301" i="4"/>
  <c r="C302" i="4"/>
  <c r="B302" i="4" s="1"/>
  <c r="D302" i="4"/>
  <c r="G302" i="4"/>
  <c r="C303" i="4"/>
  <c r="B303" i="4" s="1"/>
  <c r="D303" i="4"/>
  <c r="G303" i="4"/>
  <c r="B304" i="4"/>
  <c r="C304" i="4"/>
  <c r="D304" i="4"/>
  <c r="G304" i="4"/>
  <c r="B305" i="4"/>
  <c r="C305" i="4"/>
  <c r="D305" i="4"/>
  <c r="G305" i="4"/>
  <c r="C306" i="4"/>
  <c r="B306" i="4" s="1"/>
  <c r="D306" i="4"/>
  <c r="G306" i="4"/>
  <c r="C307" i="4"/>
  <c r="B307" i="4" s="1"/>
  <c r="D307" i="4"/>
  <c r="G307" i="4"/>
  <c r="B308" i="4"/>
  <c r="C308" i="4"/>
  <c r="D308" i="4"/>
  <c r="G308" i="4"/>
  <c r="B309" i="4"/>
  <c r="C309" i="4"/>
  <c r="D309" i="4"/>
  <c r="G309" i="4"/>
  <c r="C310" i="4"/>
  <c r="B310" i="4" s="1"/>
  <c r="D310" i="4"/>
  <c r="G310" i="4"/>
  <c r="C311" i="4"/>
  <c r="B311" i="4" s="1"/>
  <c r="D311" i="4"/>
  <c r="G311" i="4"/>
  <c r="B312" i="4"/>
  <c r="C312" i="4"/>
  <c r="D312" i="4"/>
  <c r="G312" i="4"/>
  <c r="B313" i="4"/>
  <c r="C313" i="4"/>
  <c r="D313" i="4"/>
  <c r="G313" i="4"/>
  <c r="C314" i="4"/>
  <c r="B314" i="4" s="1"/>
  <c r="D314" i="4"/>
  <c r="G314" i="4"/>
  <c r="C315" i="4"/>
  <c r="B315" i="4" s="1"/>
  <c r="D315" i="4"/>
  <c r="G315" i="4"/>
  <c r="B316" i="4"/>
  <c r="C316" i="4"/>
  <c r="D316" i="4"/>
  <c r="G316" i="4"/>
  <c r="B317" i="4"/>
  <c r="C317" i="4"/>
  <c r="D317" i="4"/>
  <c r="G317" i="4"/>
  <c r="C318" i="4"/>
  <c r="B318" i="4" s="1"/>
  <c r="D318" i="4"/>
  <c r="G318" i="4"/>
  <c r="C319" i="4"/>
  <c r="B319" i="4" s="1"/>
  <c r="D319" i="4"/>
  <c r="G319" i="4"/>
  <c r="B320" i="4"/>
  <c r="C320" i="4"/>
  <c r="D320" i="4"/>
  <c r="G320" i="4"/>
  <c r="B321" i="4"/>
  <c r="C321" i="4"/>
  <c r="D321" i="4"/>
  <c r="G321" i="4"/>
  <c r="B322" i="4"/>
  <c r="C322" i="4"/>
  <c r="D322" i="4"/>
  <c r="G322" i="4"/>
  <c r="C323" i="4"/>
  <c r="B323" i="4" s="1"/>
  <c r="D323" i="4"/>
  <c r="G323" i="4"/>
  <c r="B324" i="4"/>
  <c r="C324" i="4"/>
  <c r="D324" i="4"/>
  <c r="G324" i="4"/>
  <c r="B325" i="4"/>
  <c r="C325" i="4"/>
  <c r="D325" i="4"/>
  <c r="G325" i="4"/>
  <c r="B326" i="4"/>
  <c r="C326" i="4"/>
  <c r="D326" i="4"/>
  <c r="G326" i="4"/>
  <c r="C327" i="4"/>
  <c r="B327" i="4" s="1"/>
  <c r="D327" i="4"/>
  <c r="G327" i="4"/>
  <c r="B328" i="4"/>
  <c r="C328" i="4"/>
  <c r="D328" i="4"/>
  <c r="G328" i="4"/>
  <c r="B329" i="4"/>
  <c r="C329" i="4"/>
  <c r="D329" i="4"/>
  <c r="G329" i="4"/>
  <c r="B330" i="4"/>
  <c r="C330" i="4"/>
  <c r="D330" i="4"/>
  <c r="G330" i="4"/>
  <c r="C331" i="4"/>
  <c r="B331" i="4" s="1"/>
  <c r="D331" i="4"/>
  <c r="G331" i="4"/>
  <c r="B332" i="4"/>
  <c r="C332" i="4"/>
  <c r="D332" i="4"/>
  <c r="G332" i="4"/>
  <c r="B333" i="4"/>
  <c r="C333" i="4"/>
  <c r="D333" i="4"/>
  <c r="G333" i="4"/>
  <c r="B334" i="4"/>
  <c r="C334" i="4"/>
  <c r="D334" i="4"/>
  <c r="G334" i="4"/>
  <c r="C335" i="4"/>
  <c r="B335" i="4" s="1"/>
  <c r="D335" i="4"/>
  <c r="G335" i="4"/>
  <c r="B336" i="4"/>
  <c r="C336" i="4"/>
  <c r="D336" i="4"/>
  <c r="G336" i="4"/>
  <c r="B337" i="4"/>
  <c r="C337" i="4"/>
  <c r="D337" i="4"/>
  <c r="G337" i="4"/>
  <c r="B338" i="4"/>
  <c r="C338" i="4"/>
  <c r="D338" i="4"/>
  <c r="G338" i="4"/>
  <c r="C339" i="4"/>
  <c r="B339" i="4" s="1"/>
  <c r="D339" i="4"/>
  <c r="G339" i="4"/>
  <c r="B340" i="4"/>
  <c r="C340" i="4"/>
  <c r="D340" i="4"/>
  <c r="G340" i="4"/>
  <c r="B341" i="4"/>
  <c r="C341" i="4"/>
  <c r="D341" i="4"/>
  <c r="G341" i="4"/>
  <c r="B342" i="4"/>
  <c r="C342" i="4"/>
  <c r="D342" i="4"/>
  <c r="G342" i="4"/>
  <c r="C343" i="4"/>
  <c r="B343" i="4" s="1"/>
  <c r="D343" i="4"/>
  <c r="G343" i="4"/>
  <c r="B344" i="4"/>
  <c r="C344" i="4"/>
  <c r="D344" i="4"/>
  <c r="G344" i="4"/>
  <c r="B345" i="4"/>
  <c r="C345" i="4"/>
  <c r="D345" i="4"/>
  <c r="G345" i="4"/>
  <c r="B346" i="4"/>
  <c r="C346" i="4"/>
  <c r="D346" i="4"/>
  <c r="G346" i="4"/>
  <c r="C347" i="4"/>
  <c r="B347" i="4" s="1"/>
  <c r="D347" i="4"/>
  <c r="G347" i="4"/>
  <c r="B348" i="4"/>
  <c r="C348" i="4"/>
  <c r="D348" i="4"/>
  <c r="G348" i="4"/>
  <c r="B349" i="4"/>
  <c r="C349" i="4"/>
  <c r="D349" i="4"/>
  <c r="G349" i="4"/>
  <c r="B350" i="4"/>
  <c r="C350" i="4"/>
  <c r="D350" i="4"/>
  <c r="G350" i="4"/>
  <c r="C351" i="4"/>
  <c r="B351" i="4" s="1"/>
  <c r="D351" i="4"/>
  <c r="G351" i="4"/>
  <c r="B352" i="4"/>
  <c r="C352" i="4"/>
  <c r="D352" i="4"/>
  <c r="G352" i="4"/>
  <c r="B353" i="4"/>
  <c r="C353" i="4"/>
  <c r="D353" i="4"/>
  <c r="G353" i="4"/>
  <c r="B354" i="4"/>
  <c r="C354" i="4"/>
  <c r="D354" i="4"/>
  <c r="G354" i="4"/>
  <c r="C355" i="4"/>
  <c r="B355" i="4" s="1"/>
  <c r="D355" i="4"/>
  <c r="G355" i="4"/>
  <c r="B356" i="4"/>
  <c r="C356" i="4"/>
  <c r="D356" i="4"/>
  <c r="G356" i="4"/>
  <c r="B357" i="4"/>
  <c r="C357" i="4"/>
  <c r="D357" i="4"/>
  <c r="G357" i="4"/>
  <c r="B358" i="4"/>
  <c r="C358" i="4"/>
  <c r="D358" i="4"/>
  <c r="G358" i="4"/>
  <c r="C359" i="4"/>
  <c r="B359" i="4" s="1"/>
  <c r="D359" i="4"/>
  <c r="G359" i="4"/>
  <c r="B360" i="4"/>
  <c r="C360" i="4"/>
  <c r="D360" i="4"/>
  <c r="G360" i="4"/>
  <c r="B361" i="4"/>
  <c r="C361" i="4"/>
  <c r="D361" i="4"/>
  <c r="G361" i="4"/>
  <c r="B362" i="4"/>
  <c r="C362" i="4"/>
  <c r="D362" i="4"/>
  <c r="G362" i="4"/>
  <c r="C363" i="4"/>
  <c r="B363" i="4" s="1"/>
  <c r="D363" i="4"/>
  <c r="G363" i="4"/>
  <c r="B364" i="4"/>
  <c r="C364" i="4"/>
  <c r="D364" i="4"/>
  <c r="G364" i="4"/>
  <c r="B365" i="4"/>
  <c r="C365" i="4"/>
  <c r="D365" i="4"/>
  <c r="G365" i="4"/>
  <c r="B366" i="4"/>
  <c r="C366" i="4"/>
  <c r="D366" i="4"/>
  <c r="G366" i="4"/>
  <c r="C367" i="4"/>
  <c r="B367" i="4" s="1"/>
  <c r="D367" i="4"/>
  <c r="G367" i="4"/>
  <c r="B368" i="4"/>
  <c r="C368" i="4"/>
  <c r="D368" i="4"/>
  <c r="G368" i="4"/>
  <c r="B369" i="4"/>
  <c r="C369" i="4"/>
  <c r="D369" i="4"/>
  <c r="G369" i="4"/>
  <c r="B370" i="4"/>
  <c r="C370" i="4"/>
  <c r="D370" i="4"/>
  <c r="G370" i="4"/>
  <c r="C371" i="4"/>
  <c r="B371" i="4" s="1"/>
  <c r="D371" i="4"/>
  <c r="G371" i="4"/>
  <c r="B372" i="4"/>
  <c r="C372" i="4"/>
  <c r="D372" i="4"/>
  <c r="G372" i="4"/>
  <c r="B373" i="4"/>
  <c r="C373" i="4"/>
  <c r="D373" i="4"/>
  <c r="G373" i="4"/>
  <c r="B374" i="4"/>
  <c r="C374" i="4"/>
  <c r="D374" i="4"/>
  <c r="G374" i="4"/>
  <c r="C375" i="4"/>
  <c r="B375" i="4" s="1"/>
  <c r="D375" i="4"/>
  <c r="G375" i="4"/>
  <c r="B376" i="4"/>
  <c r="C376" i="4"/>
  <c r="D376" i="4"/>
  <c r="G376" i="4"/>
  <c r="B377" i="4"/>
  <c r="C377" i="4"/>
  <c r="D377" i="4"/>
  <c r="G377" i="4"/>
  <c r="B378" i="4"/>
  <c r="C378" i="4"/>
  <c r="D378" i="4"/>
  <c r="G378" i="4"/>
  <c r="C379" i="4"/>
  <c r="B379" i="4" s="1"/>
  <c r="D379" i="4"/>
  <c r="G379" i="4"/>
  <c r="B380" i="4"/>
  <c r="C380" i="4"/>
  <c r="D380" i="4"/>
  <c r="G380" i="4"/>
  <c r="B381" i="4"/>
  <c r="C381" i="4"/>
  <c r="D381" i="4"/>
  <c r="G381" i="4"/>
  <c r="B382" i="4"/>
  <c r="C382" i="4"/>
  <c r="D382" i="4"/>
  <c r="G382" i="4"/>
  <c r="C383" i="4"/>
  <c r="B383" i="4" s="1"/>
  <c r="D383" i="4"/>
  <c r="G383" i="4"/>
  <c r="B384" i="4"/>
  <c r="C384" i="4"/>
  <c r="D384" i="4"/>
  <c r="G384" i="4"/>
  <c r="B385" i="4"/>
  <c r="C385" i="4"/>
  <c r="D385" i="4"/>
  <c r="G385" i="4"/>
  <c r="B386" i="4"/>
  <c r="C386" i="4"/>
  <c r="D386" i="4"/>
  <c r="G386" i="4"/>
  <c r="C387" i="4"/>
  <c r="B387" i="4" s="1"/>
  <c r="D387" i="4"/>
  <c r="G387" i="4"/>
  <c r="B388" i="4"/>
  <c r="C388" i="4"/>
  <c r="D388" i="4"/>
  <c r="G388" i="4"/>
  <c r="B389" i="4"/>
  <c r="C389" i="4"/>
  <c r="D389" i="4"/>
  <c r="G389" i="4"/>
  <c r="B390" i="4"/>
  <c r="C390" i="4"/>
  <c r="D390" i="4"/>
  <c r="G390" i="4"/>
  <c r="C391" i="4"/>
  <c r="B391" i="4" s="1"/>
  <c r="D391" i="4"/>
  <c r="G391" i="4"/>
  <c r="B392" i="4"/>
  <c r="C392" i="4"/>
  <c r="D392" i="4"/>
  <c r="G392" i="4"/>
  <c r="B393" i="4"/>
  <c r="C393" i="4"/>
  <c r="D393" i="4"/>
  <c r="G393" i="4"/>
  <c r="B394" i="4"/>
  <c r="C394" i="4"/>
  <c r="D394" i="4"/>
  <c r="G394" i="4"/>
  <c r="C395" i="4"/>
  <c r="B395" i="4" s="1"/>
  <c r="D395" i="4"/>
  <c r="G395" i="4"/>
  <c r="B396" i="4"/>
  <c r="C396" i="4"/>
  <c r="D396" i="4"/>
  <c r="G396" i="4"/>
  <c r="B397" i="4"/>
  <c r="C397" i="4"/>
  <c r="D397" i="4"/>
  <c r="G397" i="4"/>
  <c r="B398" i="4"/>
  <c r="C398" i="4"/>
  <c r="D398" i="4"/>
  <c r="G398" i="4"/>
  <c r="C399" i="4"/>
  <c r="B399" i="4" s="1"/>
  <c r="D399" i="4"/>
  <c r="G399" i="4"/>
  <c r="B400" i="4"/>
  <c r="C400" i="4"/>
  <c r="D400" i="4"/>
  <c r="G400" i="4"/>
  <c r="B401" i="4"/>
  <c r="C401" i="4"/>
  <c r="D401" i="4"/>
  <c r="G401" i="4"/>
  <c r="B402" i="4"/>
  <c r="C402" i="4"/>
  <c r="D402" i="4"/>
  <c r="G402" i="4"/>
  <c r="C403" i="4"/>
  <c r="B403" i="4" s="1"/>
  <c r="D403" i="4"/>
  <c r="G403" i="4"/>
  <c r="B404" i="4"/>
  <c r="C404" i="4"/>
  <c r="D404" i="4"/>
  <c r="G404" i="4"/>
  <c r="B405" i="4"/>
  <c r="C405" i="4"/>
  <c r="D405" i="4"/>
  <c r="G405" i="4"/>
  <c r="B406" i="4"/>
  <c r="C406" i="4"/>
  <c r="D406" i="4"/>
  <c r="G406" i="4"/>
  <c r="C407" i="4"/>
  <c r="B407" i="4" s="1"/>
  <c r="D407" i="4"/>
  <c r="G407" i="4"/>
  <c r="B408" i="4"/>
  <c r="C408" i="4"/>
  <c r="D408" i="4"/>
  <c r="G408" i="4"/>
  <c r="B409" i="4"/>
  <c r="C409" i="4"/>
  <c r="D409" i="4"/>
  <c r="G409" i="4"/>
  <c r="B410" i="4"/>
  <c r="C410" i="4"/>
  <c r="D410" i="4"/>
  <c r="G410" i="4"/>
  <c r="C411" i="4"/>
  <c r="B411" i="4" s="1"/>
  <c r="D411" i="4"/>
  <c r="G411" i="4"/>
  <c r="B412" i="4"/>
  <c r="C412" i="4"/>
  <c r="D412" i="4"/>
  <c r="G412" i="4"/>
  <c r="B413" i="4"/>
  <c r="C413" i="4"/>
  <c r="D413" i="4"/>
  <c r="G413" i="4"/>
  <c r="B414" i="4"/>
  <c r="C414" i="4"/>
  <c r="D414" i="4"/>
  <c r="G414" i="4"/>
  <c r="C415" i="4"/>
  <c r="B415" i="4" s="1"/>
  <c r="D415" i="4"/>
  <c r="G415" i="4"/>
  <c r="B416" i="4"/>
  <c r="C416" i="4"/>
  <c r="D416" i="4"/>
  <c r="G416" i="4"/>
  <c r="B417" i="4"/>
  <c r="C417" i="4"/>
  <c r="D417" i="4"/>
  <c r="G417" i="4"/>
  <c r="B418" i="4"/>
  <c r="C418" i="4"/>
  <c r="D418" i="4"/>
  <c r="G418" i="4"/>
  <c r="C419" i="4"/>
  <c r="B419" i="4" s="1"/>
  <c r="D419" i="4"/>
  <c r="G419" i="4"/>
  <c r="B420" i="4"/>
  <c r="C420" i="4"/>
  <c r="D420" i="4"/>
  <c r="G420" i="4"/>
  <c r="B421" i="4"/>
  <c r="C421" i="4"/>
  <c r="D421" i="4"/>
  <c r="G421" i="4"/>
  <c r="B422" i="4"/>
  <c r="C422" i="4"/>
  <c r="D422" i="4"/>
  <c r="G422" i="4"/>
  <c r="C423" i="4"/>
  <c r="B423" i="4" s="1"/>
  <c r="D423" i="4"/>
  <c r="G423" i="4"/>
  <c r="B424" i="4"/>
  <c r="C424" i="4"/>
  <c r="D424" i="4"/>
  <c r="G424" i="4"/>
  <c r="B425" i="4"/>
  <c r="C425" i="4"/>
  <c r="D425" i="4"/>
  <c r="G425" i="4"/>
  <c r="B426" i="4"/>
  <c r="C426" i="4"/>
  <c r="D426" i="4"/>
  <c r="G426" i="4"/>
  <c r="C427" i="4"/>
  <c r="B427" i="4" s="1"/>
  <c r="D427" i="4"/>
  <c r="G427" i="4"/>
  <c r="B428" i="4"/>
  <c r="C428" i="4"/>
  <c r="D428" i="4"/>
  <c r="G428" i="4"/>
  <c r="B429" i="4"/>
  <c r="C429" i="4"/>
  <c r="D429" i="4"/>
  <c r="G429" i="4"/>
  <c r="B430" i="4"/>
  <c r="C430" i="4"/>
  <c r="D430" i="4"/>
  <c r="G430" i="4"/>
  <c r="C431" i="4"/>
  <c r="B431" i="4" s="1"/>
  <c r="D431" i="4"/>
  <c r="G431" i="4"/>
  <c r="B432" i="4"/>
  <c r="C432" i="4"/>
  <c r="D432" i="4"/>
  <c r="G432" i="4"/>
  <c r="B433" i="4"/>
  <c r="C433" i="4"/>
  <c r="D433" i="4"/>
  <c r="G433" i="4"/>
  <c r="B434" i="4"/>
  <c r="C434" i="4"/>
  <c r="D434" i="4"/>
  <c r="G434" i="4"/>
  <c r="C435" i="4"/>
  <c r="B435" i="4" s="1"/>
  <c r="D435" i="4"/>
  <c r="G435" i="4"/>
  <c r="B436" i="4"/>
  <c r="C436" i="4"/>
  <c r="D436" i="4"/>
  <c r="G436" i="4"/>
  <c r="B437" i="4"/>
  <c r="C437" i="4"/>
  <c r="D437" i="4"/>
  <c r="G437" i="4"/>
  <c r="B438" i="4"/>
  <c r="C438" i="4"/>
  <c r="D438" i="4"/>
  <c r="G438" i="4"/>
  <c r="C439" i="4"/>
  <c r="B439" i="4" s="1"/>
  <c r="D439" i="4"/>
  <c r="G439" i="4"/>
  <c r="B440" i="4"/>
  <c r="C440" i="4"/>
  <c r="D440" i="4"/>
  <c r="G440" i="4"/>
  <c r="B441" i="4"/>
  <c r="C441" i="4"/>
  <c r="D441" i="4"/>
  <c r="G441" i="4"/>
  <c r="B442" i="4"/>
  <c r="C442" i="4"/>
  <c r="D442" i="4"/>
  <c r="G442" i="4"/>
  <c r="C443" i="4"/>
  <c r="B443" i="4" s="1"/>
  <c r="D443" i="4"/>
  <c r="G443" i="4"/>
  <c r="B444" i="4"/>
  <c r="C444" i="4"/>
  <c r="D444" i="4"/>
  <c r="G444" i="4"/>
  <c r="B445" i="4"/>
  <c r="C445" i="4"/>
  <c r="D445" i="4"/>
  <c r="G445" i="4"/>
  <c r="B446" i="4"/>
  <c r="C446" i="4"/>
  <c r="D446" i="4"/>
  <c r="G446" i="4"/>
  <c r="C447" i="4"/>
  <c r="B447" i="4" s="1"/>
  <c r="D447" i="4"/>
  <c r="G447" i="4"/>
  <c r="B448" i="4"/>
  <c r="C448" i="4"/>
  <c r="D448" i="4"/>
  <c r="G448" i="4"/>
  <c r="B449" i="4"/>
  <c r="C449" i="4"/>
  <c r="D449" i="4"/>
  <c r="G449" i="4"/>
  <c r="B450" i="4"/>
  <c r="C450" i="4"/>
  <c r="D450" i="4"/>
  <c r="G450" i="4"/>
  <c r="C451" i="4"/>
  <c r="B451" i="4" s="1"/>
  <c r="D451" i="4"/>
  <c r="G451" i="4"/>
  <c r="C452" i="4"/>
  <c r="B452" i="4" s="1"/>
  <c r="D452" i="4"/>
  <c r="G452" i="4"/>
  <c r="B453" i="4"/>
  <c r="C453" i="4"/>
  <c r="D453" i="4"/>
  <c r="G453" i="4"/>
  <c r="B454" i="4"/>
  <c r="C454" i="4"/>
  <c r="D454" i="4"/>
  <c r="G454" i="4"/>
  <c r="C455" i="4"/>
  <c r="B455" i="4" s="1"/>
  <c r="D455" i="4"/>
  <c r="G455" i="4"/>
  <c r="C456" i="4"/>
  <c r="B456" i="4" s="1"/>
  <c r="D456" i="4"/>
  <c r="G456" i="4"/>
  <c r="C457" i="4"/>
  <c r="B457" i="4" s="1"/>
  <c r="D457" i="4"/>
  <c r="G457" i="4"/>
  <c r="B458" i="4"/>
  <c r="C458" i="4"/>
  <c r="D458" i="4"/>
  <c r="G458" i="4"/>
  <c r="C459" i="4"/>
  <c r="B459" i="4" s="1"/>
  <c r="D459" i="4"/>
  <c r="G459" i="4"/>
  <c r="C460" i="4"/>
  <c r="B460" i="4" s="1"/>
  <c r="D460" i="4"/>
  <c r="G460" i="4"/>
  <c r="B461" i="4"/>
  <c r="C461" i="4"/>
  <c r="D461" i="4"/>
  <c r="G461" i="4"/>
  <c r="B462" i="4"/>
  <c r="C462" i="4"/>
  <c r="D462" i="4"/>
  <c r="G462" i="4"/>
  <c r="C463" i="4"/>
  <c r="B463" i="4" s="1"/>
  <c r="D463" i="4"/>
  <c r="G463" i="4"/>
  <c r="C464" i="4"/>
  <c r="B464" i="4" s="1"/>
  <c r="D464" i="4"/>
  <c r="G464" i="4"/>
  <c r="B465" i="4"/>
  <c r="C465" i="4"/>
  <c r="D465" i="4"/>
  <c r="G465" i="4"/>
  <c r="B466" i="4"/>
  <c r="C466" i="4"/>
  <c r="D466" i="4"/>
  <c r="G466" i="4"/>
  <c r="C467" i="4"/>
  <c r="B467" i="4" s="1"/>
  <c r="D467" i="4"/>
  <c r="G467" i="4"/>
  <c r="C468" i="4"/>
  <c r="B468" i="4" s="1"/>
  <c r="D468" i="4"/>
  <c r="G468" i="4"/>
  <c r="B469" i="4"/>
  <c r="C469" i="4"/>
  <c r="D469" i="4"/>
  <c r="G469" i="4"/>
  <c r="B470" i="4"/>
  <c r="C470" i="4"/>
  <c r="D470" i="4"/>
  <c r="G470" i="4"/>
  <c r="C471" i="4"/>
  <c r="B471" i="4" s="1"/>
  <c r="D471" i="4"/>
  <c r="G471" i="4"/>
  <c r="C472" i="4"/>
  <c r="B472" i="4" s="1"/>
  <c r="D472" i="4"/>
  <c r="G472" i="4"/>
  <c r="B473" i="4"/>
  <c r="C473" i="4"/>
  <c r="D473" i="4"/>
  <c r="G473" i="4"/>
  <c r="B474" i="4"/>
  <c r="C474" i="4"/>
  <c r="D474" i="4"/>
  <c r="G474" i="4"/>
  <c r="C475" i="4"/>
  <c r="B475" i="4" s="1"/>
  <c r="D475" i="4"/>
  <c r="G475" i="4"/>
  <c r="C476" i="4"/>
  <c r="B476" i="4" s="1"/>
  <c r="D476" i="4"/>
  <c r="G476" i="4"/>
  <c r="B477" i="4"/>
  <c r="C477" i="4"/>
  <c r="D477" i="4"/>
  <c r="G477" i="4"/>
  <c r="B478" i="4"/>
  <c r="C478" i="4"/>
  <c r="D478" i="4"/>
  <c r="G478" i="4"/>
  <c r="C479" i="4"/>
  <c r="B479" i="4" s="1"/>
  <c r="D479" i="4"/>
  <c r="G479" i="4"/>
  <c r="C480" i="4"/>
  <c r="B480" i="4" s="1"/>
  <c r="D480" i="4"/>
  <c r="G480" i="4"/>
  <c r="B481" i="4"/>
  <c r="C481" i="4"/>
  <c r="D481" i="4"/>
  <c r="G481" i="4"/>
  <c r="B482" i="4"/>
  <c r="C482" i="4"/>
  <c r="D482" i="4"/>
  <c r="G482" i="4"/>
  <c r="C483" i="4"/>
  <c r="B483" i="4" s="1"/>
  <c r="D483" i="4"/>
  <c r="G483" i="4"/>
  <c r="C484" i="4"/>
  <c r="B484" i="4" s="1"/>
  <c r="D484" i="4"/>
  <c r="G484" i="4"/>
  <c r="B485" i="4"/>
  <c r="C485" i="4"/>
  <c r="D485" i="4"/>
  <c r="G485" i="4"/>
  <c r="B486" i="4"/>
  <c r="C486" i="4"/>
  <c r="D486" i="4"/>
  <c r="G486" i="4"/>
  <c r="C487" i="4"/>
  <c r="B487" i="4" s="1"/>
  <c r="D487" i="4"/>
  <c r="G487" i="4"/>
  <c r="C488" i="4"/>
  <c r="B488" i="4" s="1"/>
  <c r="D488" i="4"/>
  <c r="G488" i="4"/>
  <c r="B489" i="4"/>
  <c r="C489" i="4"/>
  <c r="D489" i="4"/>
  <c r="G489" i="4"/>
  <c r="B490" i="4"/>
  <c r="C490" i="4"/>
  <c r="D490" i="4"/>
  <c r="G490" i="4"/>
  <c r="C491" i="4"/>
  <c r="B491" i="4" s="1"/>
  <c r="D491" i="4"/>
  <c r="G491" i="4"/>
  <c r="C492" i="4"/>
  <c r="B492" i="4" s="1"/>
  <c r="D492" i="4"/>
  <c r="G492" i="4"/>
  <c r="B493" i="4"/>
  <c r="C493" i="4"/>
  <c r="D493" i="4"/>
  <c r="G493" i="4"/>
  <c r="B494" i="4"/>
  <c r="C494" i="4"/>
  <c r="D494" i="4"/>
  <c r="G494" i="4"/>
  <c r="C495" i="4"/>
  <c r="B495" i="4" s="1"/>
  <c r="D495" i="4"/>
  <c r="G495" i="4"/>
  <c r="C496" i="4"/>
  <c r="B496" i="4" s="1"/>
  <c r="D496" i="4"/>
  <c r="G496" i="4"/>
  <c r="B497" i="4"/>
  <c r="C497" i="4"/>
  <c r="D497" i="4"/>
  <c r="G497" i="4"/>
  <c r="B498" i="4"/>
  <c r="C498" i="4"/>
  <c r="D498" i="4"/>
  <c r="G498" i="4"/>
  <c r="C499" i="4"/>
  <c r="B499" i="4" s="1"/>
  <c r="D499" i="4"/>
  <c r="G499" i="4"/>
  <c r="C500" i="4"/>
  <c r="B500" i="4" s="1"/>
  <c r="D500" i="4"/>
  <c r="G500" i="4"/>
  <c r="B501" i="4"/>
  <c r="C501" i="4"/>
  <c r="D501" i="4"/>
  <c r="G501" i="4"/>
  <c r="B502" i="4"/>
  <c r="C502" i="4"/>
  <c r="D502" i="4"/>
  <c r="G502" i="4"/>
  <c r="C503" i="4"/>
  <c r="B503" i="4" s="1"/>
  <c r="D503" i="4"/>
  <c r="G503" i="4"/>
  <c r="C504" i="4"/>
  <c r="B504" i="4" s="1"/>
  <c r="D504" i="4"/>
  <c r="G504" i="4"/>
  <c r="B505" i="4"/>
  <c r="C505" i="4"/>
  <c r="D505" i="4"/>
  <c r="G505" i="4"/>
  <c r="B506" i="4"/>
  <c r="C506" i="4"/>
  <c r="D506" i="4"/>
  <c r="G506" i="4"/>
  <c r="C507" i="4"/>
  <c r="B507" i="4" s="1"/>
  <c r="D507" i="4"/>
  <c r="G507" i="4"/>
  <c r="C508" i="4"/>
  <c r="B508" i="4" s="1"/>
  <c r="D508" i="4"/>
  <c r="G508" i="4"/>
  <c r="B509" i="4"/>
  <c r="C509" i="4"/>
  <c r="D509" i="4"/>
  <c r="G509" i="4"/>
  <c r="B510" i="4"/>
  <c r="C510" i="4"/>
  <c r="D510" i="4"/>
  <c r="G510" i="4"/>
  <c r="C511" i="4"/>
  <c r="B511" i="4" s="1"/>
  <c r="D511" i="4"/>
  <c r="G511" i="4"/>
  <c r="C512" i="4"/>
  <c r="B512" i="4" s="1"/>
  <c r="D512" i="4"/>
  <c r="G512" i="4"/>
  <c r="B513" i="4"/>
  <c r="C513" i="4"/>
  <c r="D513" i="4"/>
  <c r="G513" i="4"/>
  <c r="B514" i="4"/>
  <c r="C514" i="4"/>
  <c r="D514" i="4"/>
  <c r="G514" i="4"/>
  <c r="C515" i="4"/>
  <c r="B515" i="4" s="1"/>
  <c r="D515" i="4"/>
  <c r="G515" i="4"/>
  <c r="C516" i="4"/>
  <c r="B516" i="4" s="1"/>
  <c r="D516" i="4"/>
  <c r="G516" i="4"/>
  <c r="B517" i="4"/>
  <c r="C517" i="4"/>
  <c r="D517" i="4"/>
  <c r="G517" i="4"/>
  <c r="B518" i="4"/>
  <c r="C518" i="4"/>
  <c r="D518" i="4"/>
  <c r="G518" i="4"/>
  <c r="C519" i="4"/>
  <c r="B519" i="4" s="1"/>
  <c r="D519" i="4"/>
  <c r="G519" i="4"/>
  <c r="C520" i="4"/>
  <c r="B520" i="4" s="1"/>
  <c r="D520" i="4"/>
  <c r="G520" i="4"/>
  <c r="B521" i="4"/>
  <c r="C521" i="4"/>
  <c r="D521" i="4"/>
  <c r="G521" i="4"/>
  <c r="B522" i="4"/>
  <c r="C522" i="4"/>
  <c r="D522" i="4"/>
  <c r="G522" i="4"/>
  <c r="C523" i="4"/>
  <c r="B523" i="4" s="1"/>
  <c r="D523" i="4"/>
  <c r="G523" i="4"/>
  <c r="C524" i="4"/>
  <c r="B524" i="4" s="1"/>
  <c r="D524" i="4"/>
  <c r="G524" i="4"/>
  <c r="B525" i="4"/>
  <c r="C525" i="4"/>
  <c r="D525" i="4"/>
  <c r="G525" i="4"/>
  <c r="B526" i="4"/>
  <c r="C526" i="4"/>
  <c r="D526" i="4"/>
  <c r="G526" i="4"/>
  <c r="C527" i="4"/>
  <c r="B527" i="4" s="1"/>
  <c r="D527" i="4"/>
  <c r="G527" i="4"/>
  <c r="C528" i="4"/>
  <c r="B528" i="4" s="1"/>
  <c r="D528" i="4"/>
  <c r="G528" i="4"/>
  <c r="B529" i="4"/>
  <c r="C529" i="4"/>
  <c r="D529" i="4"/>
  <c r="G529" i="4"/>
  <c r="B530" i="4"/>
  <c r="C530" i="4"/>
  <c r="D530" i="4"/>
  <c r="G530" i="4"/>
  <c r="C531" i="4"/>
  <c r="B531" i="4" s="1"/>
  <c r="D531" i="4"/>
  <c r="G531" i="4"/>
  <c r="C532" i="4"/>
  <c r="B532" i="4" s="1"/>
  <c r="D532" i="4"/>
  <c r="G532" i="4"/>
  <c r="B533" i="4"/>
  <c r="C533" i="4"/>
  <c r="D533" i="4"/>
  <c r="G533" i="4"/>
  <c r="B534" i="4"/>
  <c r="C534" i="4"/>
  <c r="D534" i="4"/>
  <c r="G534" i="4"/>
  <c r="C535" i="4"/>
  <c r="B535" i="4" s="1"/>
  <c r="D535" i="4"/>
  <c r="G535" i="4"/>
  <c r="C536" i="4"/>
  <c r="B536" i="4" s="1"/>
  <c r="D536" i="4"/>
  <c r="G536" i="4"/>
  <c r="B537" i="4"/>
  <c r="C537" i="4"/>
  <c r="D537" i="4"/>
  <c r="G537" i="4"/>
  <c r="B538" i="4"/>
  <c r="C538" i="4"/>
  <c r="D538" i="4"/>
  <c r="G538" i="4"/>
  <c r="C539" i="4"/>
  <c r="B539" i="4" s="1"/>
  <c r="D539" i="4"/>
  <c r="G539" i="4"/>
  <c r="C540" i="4"/>
  <c r="B540" i="4" s="1"/>
  <c r="D540" i="4"/>
  <c r="G540" i="4"/>
  <c r="B541" i="4"/>
  <c r="C541" i="4"/>
  <c r="D541" i="4"/>
  <c r="G541" i="4"/>
  <c r="B542" i="4"/>
  <c r="C542" i="4"/>
  <c r="D542" i="4"/>
  <c r="G542" i="4"/>
  <c r="C543" i="4"/>
  <c r="B543" i="4" s="1"/>
  <c r="D543" i="4"/>
  <c r="G543" i="4"/>
  <c r="C544" i="4"/>
  <c r="B544" i="4" s="1"/>
  <c r="D544" i="4"/>
  <c r="G544" i="4"/>
  <c r="B545" i="4"/>
  <c r="C545" i="4"/>
  <c r="D545" i="4"/>
  <c r="G545" i="4"/>
  <c r="B546" i="4"/>
  <c r="C546" i="4"/>
  <c r="D546" i="4"/>
  <c r="G546" i="4"/>
  <c r="C547" i="4"/>
  <c r="B547" i="4" s="1"/>
  <c r="D547" i="4"/>
  <c r="G547" i="4"/>
  <c r="C548" i="4"/>
  <c r="B548" i="4" s="1"/>
  <c r="D548" i="4"/>
  <c r="G548" i="4"/>
  <c r="B549" i="4"/>
  <c r="C549" i="4"/>
  <c r="D549" i="4"/>
  <c r="G549" i="4"/>
  <c r="B550" i="4"/>
  <c r="C550" i="4"/>
  <c r="D550" i="4"/>
  <c r="G550" i="4"/>
  <c r="C551" i="4"/>
  <c r="B551" i="4" s="1"/>
  <c r="D551" i="4"/>
  <c r="G551" i="4"/>
  <c r="C552" i="4"/>
  <c r="B552" i="4" s="1"/>
  <c r="D552" i="4"/>
  <c r="G552" i="4"/>
  <c r="B553" i="4"/>
  <c r="C553" i="4"/>
  <c r="D553" i="4"/>
  <c r="G553" i="4"/>
  <c r="B554" i="4"/>
  <c r="C554" i="4"/>
  <c r="D554" i="4"/>
  <c r="G554" i="4"/>
  <c r="C555" i="4"/>
  <c r="B555" i="4" s="1"/>
  <c r="D555" i="4"/>
  <c r="G555" i="4"/>
  <c r="C556" i="4"/>
  <c r="B556" i="4" s="1"/>
  <c r="D556" i="4"/>
  <c r="G556" i="4"/>
  <c r="B557" i="4"/>
  <c r="C557" i="4"/>
  <c r="D557" i="4"/>
  <c r="G557" i="4"/>
  <c r="B558" i="4"/>
  <c r="C558" i="4"/>
  <c r="D558" i="4"/>
  <c r="G558" i="4"/>
  <c r="C559" i="4"/>
  <c r="B559" i="4" s="1"/>
  <c r="D559" i="4"/>
  <c r="G559" i="4"/>
  <c r="C560" i="4"/>
  <c r="B560" i="4" s="1"/>
  <c r="D560" i="4"/>
  <c r="G560" i="4"/>
  <c r="B561" i="4"/>
  <c r="C561" i="4"/>
  <c r="D561" i="4"/>
  <c r="G561" i="4"/>
  <c r="B562" i="4"/>
  <c r="C562" i="4"/>
  <c r="D562" i="4"/>
  <c r="G562" i="4"/>
  <c r="C563" i="4"/>
  <c r="B563" i="4" s="1"/>
  <c r="D563" i="4"/>
  <c r="G563" i="4"/>
  <c r="C564" i="4"/>
  <c r="B564" i="4" s="1"/>
  <c r="D564" i="4"/>
  <c r="G564" i="4"/>
  <c r="B565" i="4"/>
  <c r="C565" i="4"/>
  <c r="D565" i="4"/>
  <c r="G565" i="4"/>
  <c r="B566" i="4"/>
  <c r="C566" i="4"/>
  <c r="D566" i="4"/>
  <c r="G566" i="4"/>
  <c r="C567" i="4"/>
  <c r="B567" i="4" s="1"/>
  <c r="D567" i="4"/>
  <c r="G567" i="4"/>
  <c r="C568" i="4"/>
  <c r="B568" i="4" s="1"/>
  <c r="D568" i="4"/>
  <c r="G568" i="4"/>
  <c r="B569" i="4"/>
  <c r="C569" i="4"/>
  <c r="D569" i="4"/>
  <c r="G569" i="4"/>
  <c r="B570" i="4"/>
  <c r="C570" i="4"/>
  <c r="D570" i="4"/>
  <c r="G570" i="4"/>
  <c r="C571" i="4"/>
  <c r="B571" i="4" s="1"/>
  <c r="D571" i="4"/>
  <c r="G571" i="4"/>
  <c r="C572" i="4"/>
  <c r="B572" i="4" s="1"/>
  <c r="D572" i="4"/>
  <c r="G572" i="4"/>
  <c r="B573" i="4"/>
  <c r="C573" i="4"/>
  <c r="D573" i="4"/>
  <c r="G573" i="4"/>
  <c r="B574" i="4"/>
  <c r="C574" i="4"/>
  <c r="D574" i="4"/>
  <c r="G574" i="4"/>
  <c r="C575" i="4"/>
  <c r="B575" i="4" s="1"/>
  <c r="D575" i="4"/>
  <c r="G575" i="4"/>
  <c r="C576" i="4"/>
  <c r="B576" i="4" s="1"/>
  <c r="D576" i="4"/>
  <c r="G576" i="4"/>
  <c r="B577" i="4"/>
  <c r="C577" i="4"/>
  <c r="D577" i="4"/>
  <c r="G577" i="4"/>
  <c r="B578" i="4"/>
  <c r="C578" i="4"/>
  <c r="D578" i="4"/>
  <c r="G578" i="4"/>
  <c r="C579" i="4"/>
  <c r="B579" i="4" s="1"/>
  <c r="D579" i="4"/>
  <c r="G579" i="4"/>
  <c r="C580" i="4"/>
  <c r="B580" i="4" s="1"/>
  <c r="D580" i="4"/>
  <c r="G580" i="4"/>
  <c r="B581" i="4"/>
  <c r="C581" i="4"/>
  <c r="D581" i="4"/>
  <c r="G581" i="4"/>
  <c r="B582" i="4"/>
  <c r="C582" i="4"/>
  <c r="D582" i="4"/>
  <c r="G582" i="4"/>
  <c r="C583" i="4"/>
  <c r="B583" i="4" s="1"/>
  <c r="D583" i="4"/>
  <c r="G583" i="4"/>
  <c r="C584" i="4"/>
  <c r="B584" i="4" s="1"/>
  <c r="D584" i="4"/>
  <c r="G584" i="4"/>
  <c r="C585" i="4"/>
  <c r="B585" i="4" s="1"/>
  <c r="D585" i="4"/>
  <c r="G585" i="4"/>
  <c r="B586" i="4"/>
  <c r="C586" i="4"/>
  <c r="D586" i="4"/>
  <c r="G586" i="4"/>
  <c r="C587" i="4"/>
  <c r="B587" i="4" s="1"/>
  <c r="D587" i="4"/>
  <c r="G587" i="4"/>
  <c r="C588" i="4"/>
  <c r="B588" i="4" s="1"/>
  <c r="D588" i="4"/>
  <c r="G588" i="4"/>
  <c r="C589" i="4"/>
  <c r="B589" i="4" s="1"/>
  <c r="D589" i="4"/>
  <c r="G589" i="4"/>
  <c r="B590" i="4"/>
  <c r="C590" i="4"/>
  <c r="D590" i="4"/>
  <c r="G590" i="4"/>
  <c r="C591" i="4"/>
  <c r="B591" i="4" s="1"/>
  <c r="D591" i="4"/>
  <c r="G591" i="4"/>
  <c r="C592" i="4"/>
  <c r="B592" i="4" s="1"/>
  <c r="D592" i="4"/>
  <c r="G592" i="4"/>
  <c r="C593" i="4"/>
  <c r="B593" i="4" s="1"/>
  <c r="D593" i="4"/>
  <c r="G593" i="4"/>
  <c r="B594" i="4"/>
  <c r="C594" i="4"/>
  <c r="D594" i="4"/>
  <c r="G594" i="4"/>
  <c r="C595" i="4"/>
  <c r="B595" i="4" s="1"/>
  <c r="D595" i="4"/>
  <c r="G595" i="4"/>
  <c r="C596" i="4"/>
  <c r="B596" i="4" s="1"/>
  <c r="D596" i="4"/>
  <c r="G596" i="4"/>
  <c r="B597" i="4"/>
  <c r="C597" i="4"/>
  <c r="D597" i="4"/>
  <c r="G597" i="4"/>
  <c r="B598" i="4"/>
  <c r="C598" i="4"/>
  <c r="D598" i="4"/>
  <c r="G598" i="4"/>
  <c r="C599" i="4"/>
  <c r="B599" i="4" s="1"/>
  <c r="D599" i="4"/>
  <c r="G599" i="4"/>
  <c r="B600" i="4"/>
  <c r="C600" i="4"/>
  <c r="D600" i="4"/>
  <c r="G600" i="4"/>
  <c r="B601" i="4"/>
  <c r="C601" i="4"/>
  <c r="D601" i="4"/>
  <c r="G601" i="4"/>
  <c r="B602" i="4"/>
  <c r="C602" i="4"/>
  <c r="D602" i="4"/>
  <c r="G602" i="4"/>
  <c r="C603" i="4"/>
  <c r="B603" i="4" s="1"/>
  <c r="D603" i="4"/>
  <c r="G603" i="4"/>
  <c r="B604" i="4"/>
  <c r="C604" i="4"/>
  <c r="D604" i="4"/>
  <c r="G604" i="4"/>
  <c r="B605" i="4"/>
  <c r="C605" i="4"/>
  <c r="D605" i="4"/>
  <c r="G605" i="4"/>
  <c r="B606" i="4"/>
  <c r="C606" i="4"/>
  <c r="D606" i="4"/>
  <c r="G606" i="4"/>
  <c r="C607" i="4"/>
  <c r="B607" i="4" s="1"/>
  <c r="D607" i="4"/>
  <c r="G607" i="4"/>
  <c r="B608" i="4"/>
  <c r="C608" i="4"/>
  <c r="D608" i="4"/>
  <c r="G608" i="4"/>
  <c r="B609" i="4"/>
  <c r="C609" i="4"/>
  <c r="D609" i="4"/>
  <c r="G609" i="4"/>
  <c r="B610" i="4"/>
  <c r="C610" i="4"/>
  <c r="D610" i="4"/>
  <c r="G610" i="4"/>
  <c r="C611" i="4"/>
  <c r="B611" i="4" s="1"/>
  <c r="D611" i="4"/>
  <c r="G611" i="4"/>
  <c r="B612" i="4"/>
  <c r="C612" i="4"/>
  <c r="D612" i="4"/>
  <c r="G612" i="4"/>
  <c r="B613" i="4"/>
  <c r="C613" i="4"/>
  <c r="D613" i="4"/>
  <c r="G613" i="4"/>
  <c r="B614" i="4"/>
  <c r="C614" i="4"/>
  <c r="D614" i="4"/>
  <c r="G614" i="4"/>
  <c r="C615" i="4"/>
  <c r="B615" i="4" s="1"/>
  <c r="D615" i="4"/>
  <c r="G615" i="4"/>
  <c r="B616" i="4"/>
  <c r="C616" i="4"/>
  <c r="D616" i="4"/>
  <c r="G616" i="4"/>
  <c r="B617" i="4"/>
  <c r="C617" i="4"/>
  <c r="D617" i="4"/>
  <c r="G617" i="4"/>
  <c r="B618" i="4"/>
  <c r="C618" i="4"/>
  <c r="D618" i="4"/>
  <c r="G618" i="4"/>
  <c r="C619" i="4"/>
  <c r="B619" i="4" s="1"/>
  <c r="D619" i="4"/>
  <c r="G619" i="4"/>
  <c r="B620" i="4"/>
  <c r="C620" i="4"/>
  <c r="D620" i="4"/>
  <c r="G620" i="4"/>
  <c r="B621" i="4"/>
  <c r="C621" i="4"/>
  <c r="D621" i="4"/>
  <c r="G621" i="4"/>
  <c r="B622" i="4"/>
  <c r="C622" i="4"/>
  <c r="D622" i="4"/>
  <c r="G622" i="4"/>
  <c r="C623" i="4"/>
  <c r="B623" i="4" s="1"/>
  <c r="D623" i="4"/>
  <c r="G623" i="4"/>
  <c r="C624" i="4"/>
  <c r="B624" i="4" s="1"/>
  <c r="D624" i="4"/>
  <c r="G624" i="4"/>
  <c r="B625" i="4"/>
  <c r="C625" i="4"/>
  <c r="D625" i="4"/>
  <c r="G625" i="4"/>
  <c r="C626" i="4"/>
  <c r="B626" i="4" s="1"/>
  <c r="D626" i="4"/>
  <c r="G626" i="4"/>
  <c r="B627" i="4"/>
  <c r="C627" i="4"/>
  <c r="D627" i="4"/>
  <c r="G627" i="4"/>
  <c r="C628" i="4"/>
  <c r="B628" i="4" s="1"/>
  <c r="D628" i="4"/>
  <c r="G628" i="4"/>
  <c r="B629" i="4"/>
  <c r="C629" i="4"/>
  <c r="D629" i="4"/>
  <c r="G629" i="4"/>
  <c r="C630" i="4"/>
  <c r="B630" i="4" s="1"/>
  <c r="D630" i="4"/>
  <c r="G630" i="4"/>
  <c r="B631" i="4"/>
  <c r="C631" i="4"/>
  <c r="D631" i="4"/>
  <c r="G631" i="4"/>
  <c r="C632" i="4"/>
  <c r="B632" i="4" s="1"/>
  <c r="D632" i="4"/>
  <c r="G632" i="4"/>
  <c r="B633" i="4"/>
  <c r="C633" i="4"/>
  <c r="D633" i="4"/>
  <c r="G633" i="4"/>
  <c r="C634" i="4"/>
  <c r="B634" i="4" s="1"/>
  <c r="D634" i="4"/>
  <c r="G634" i="4"/>
  <c r="B635" i="4"/>
  <c r="C635" i="4"/>
  <c r="D635" i="4"/>
  <c r="G635" i="4"/>
  <c r="C636" i="4"/>
  <c r="B636" i="4" s="1"/>
  <c r="D636" i="4"/>
  <c r="G636" i="4"/>
  <c r="B637" i="4"/>
  <c r="C637" i="4"/>
  <c r="D637" i="4"/>
  <c r="G637" i="4"/>
  <c r="C638" i="4"/>
  <c r="B638" i="4" s="1"/>
  <c r="D638" i="4"/>
  <c r="G638" i="4"/>
  <c r="B639" i="4"/>
  <c r="C639" i="4"/>
  <c r="D639" i="4"/>
  <c r="G639" i="4"/>
  <c r="C640" i="4"/>
  <c r="B640" i="4" s="1"/>
  <c r="D640" i="4"/>
  <c r="G640" i="4"/>
  <c r="B641" i="4"/>
  <c r="C641" i="4"/>
  <c r="D641" i="4"/>
  <c r="G641" i="4"/>
  <c r="C642" i="4"/>
  <c r="B642" i="4" s="1"/>
  <c r="D642" i="4"/>
  <c r="G642" i="4"/>
  <c r="B643" i="4"/>
  <c r="C643" i="4"/>
  <c r="D643" i="4"/>
  <c r="G643" i="4"/>
  <c r="C644" i="4"/>
  <c r="B644" i="4" s="1"/>
  <c r="D644" i="4"/>
  <c r="G644" i="4"/>
  <c r="B645" i="4"/>
  <c r="C645" i="4"/>
  <c r="D645" i="4"/>
  <c r="G645" i="4"/>
  <c r="C646" i="4"/>
  <c r="B646" i="4" s="1"/>
  <c r="D646" i="4"/>
  <c r="G646" i="4"/>
  <c r="B647" i="4"/>
  <c r="C647" i="4"/>
  <c r="D647" i="4"/>
  <c r="G647" i="4"/>
  <c r="C648" i="4"/>
  <c r="B648" i="4" s="1"/>
  <c r="D648" i="4"/>
  <c r="G648" i="4"/>
  <c r="B649" i="4"/>
  <c r="C649" i="4"/>
  <c r="D649" i="4"/>
  <c r="G649" i="4"/>
  <c r="C650" i="4"/>
  <c r="B650" i="4" s="1"/>
  <c r="D650" i="4"/>
  <c r="G650" i="4"/>
  <c r="B651" i="4"/>
  <c r="C651" i="4"/>
  <c r="D651" i="4"/>
  <c r="G651" i="4"/>
  <c r="C652" i="4"/>
  <c r="B652" i="4" s="1"/>
  <c r="D652" i="4"/>
  <c r="G652" i="4"/>
  <c r="B653" i="4"/>
  <c r="C653" i="4"/>
  <c r="D653" i="4"/>
  <c r="G653" i="4"/>
  <c r="C654" i="4"/>
  <c r="B654" i="4" s="1"/>
  <c r="D654" i="4"/>
  <c r="G654" i="4"/>
  <c r="B655" i="4"/>
  <c r="C655" i="4"/>
  <c r="D655" i="4"/>
  <c r="G655" i="4"/>
  <c r="C656" i="4"/>
  <c r="B656" i="4" s="1"/>
  <c r="D656" i="4"/>
  <c r="G656" i="4"/>
  <c r="B657" i="4"/>
  <c r="C657" i="4"/>
  <c r="D657" i="4"/>
  <c r="G657" i="4"/>
  <c r="C658" i="4"/>
  <c r="B658" i="4" s="1"/>
  <c r="D658" i="4"/>
  <c r="G658" i="4"/>
  <c r="B659" i="4"/>
  <c r="C659" i="4"/>
  <c r="D659" i="4"/>
  <c r="G659" i="4"/>
  <c r="C660" i="4"/>
  <c r="B660" i="4" s="1"/>
  <c r="D660" i="4"/>
  <c r="G660" i="4"/>
  <c r="B661" i="4"/>
  <c r="C661" i="4"/>
  <c r="D661" i="4"/>
  <c r="G661" i="4"/>
  <c r="C662" i="4"/>
  <c r="B662" i="4" s="1"/>
  <c r="D662" i="4"/>
  <c r="G662" i="4"/>
  <c r="B663" i="4"/>
  <c r="C663" i="4"/>
  <c r="D663" i="4"/>
  <c r="G663" i="4"/>
  <c r="C664" i="4"/>
  <c r="B664" i="4" s="1"/>
  <c r="D664" i="4"/>
  <c r="G664" i="4"/>
  <c r="B665" i="4"/>
  <c r="C665" i="4"/>
  <c r="D665" i="4"/>
  <c r="G665" i="4"/>
  <c r="C666" i="4"/>
  <c r="B666" i="4" s="1"/>
  <c r="D666" i="4"/>
  <c r="G666" i="4"/>
  <c r="B667" i="4"/>
  <c r="C667" i="4"/>
  <c r="D667" i="4"/>
  <c r="G667" i="4"/>
  <c r="C668" i="4"/>
  <c r="B668" i="4" s="1"/>
  <c r="D668" i="4"/>
  <c r="G668" i="4"/>
  <c r="B669" i="4"/>
  <c r="C669" i="4"/>
  <c r="D669" i="4"/>
  <c r="G669" i="4"/>
  <c r="C670" i="4"/>
  <c r="B670" i="4" s="1"/>
  <c r="D670" i="4"/>
  <c r="G670" i="4"/>
  <c r="B671" i="4"/>
  <c r="C671" i="4"/>
  <c r="D671" i="4"/>
  <c r="G671" i="4"/>
  <c r="C672" i="4"/>
  <c r="B672" i="4" s="1"/>
  <c r="D672" i="4"/>
  <c r="G672" i="4"/>
  <c r="B673" i="4"/>
  <c r="C673" i="4"/>
  <c r="D673" i="4"/>
  <c r="G673" i="4"/>
  <c r="C674" i="4"/>
  <c r="B674" i="4" s="1"/>
  <c r="D674" i="4"/>
  <c r="G674" i="4"/>
  <c r="B675" i="4"/>
  <c r="C675" i="4"/>
  <c r="D675" i="4"/>
  <c r="G675" i="4"/>
  <c r="C676" i="4"/>
  <c r="B676" i="4" s="1"/>
  <c r="D676" i="4"/>
  <c r="G676" i="4"/>
  <c r="B677" i="4"/>
  <c r="C677" i="4"/>
  <c r="D677" i="4"/>
  <c r="G677" i="4"/>
  <c r="C678" i="4"/>
  <c r="B678" i="4" s="1"/>
  <c r="D678" i="4"/>
  <c r="G678" i="4"/>
  <c r="B679" i="4"/>
  <c r="C679" i="4"/>
  <c r="D679" i="4"/>
  <c r="G679" i="4"/>
  <c r="C680" i="4"/>
  <c r="B680" i="4" s="1"/>
  <c r="D680" i="4"/>
  <c r="G680" i="4"/>
  <c r="B681" i="4"/>
  <c r="C681" i="4"/>
  <c r="D681" i="4"/>
  <c r="G681" i="4"/>
  <c r="C682" i="4"/>
  <c r="B682" i="4" s="1"/>
  <c r="D682" i="4"/>
  <c r="G682" i="4"/>
  <c r="B683" i="4"/>
  <c r="C683" i="4"/>
  <c r="D683" i="4"/>
  <c r="G683" i="4"/>
  <c r="C684" i="4"/>
  <c r="B684" i="4" s="1"/>
  <c r="D684" i="4"/>
  <c r="G684" i="4"/>
  <c r="B685" i="4"/>
  <c r="C685" i="4"/>
  <c r="D685" i="4"/>
  <c r="G685" i="4"/>
  <c r="C686" i="4"/>
  <c r="B686" i="4" s="1"/>
  <c r="D686" i="4"/>
  <c r="G686" i="4"/>
  <c r="B687" i="4"/>
  <c r="C687" i="4"/>
  <c r="D687" i="4"/>
  <c r="G687" i="4"/>
  <c r="C688" i="4"/>
  <c r="B688" i="4" s="1"/>
  <c r="D688" i="4"/>
  <c r="G688" i="4"/>
  <c r="B689" i="4"/>
  <c r="C689" i="4"/>
  <c r="D689" i="4"/>
  <c r="G689" i="4"/>
  <c r="C690" i="4"/>
  <c r="B690" i="4" s="1"/>
  <c r="D690" i="4"/>
  <c r="G690" i="4"/>
  <c r="B691" i="4"/>
  <c r="C691" i="4"/>
  <c r="D691" i="4"/>
  <c r="G691" i="4"/>
  <c r="C692" i="4"/>
  <c r="B692" i="4" s="1"/>
  <c r="D692" i="4"/>
  <c r="G692" i="4"/>
  <c r="B693" i="4"/>
  <c r="C693" i="4"/>
  <c r="D693" i="4"/>
  <c r="G693" i="4"/>
  <c r="C694" i="4"/>
  <c r="B694" i="4" s="1"/>
  <c r="D694" i="4"/>
  <c r="G694" i="4"/>
  <c r="B695" i="4"/>
  <c r="C695" i="4"/>
  <c r="D695" i="4"/>
  <c r="G695" i="4"/>
  <c r="C696" i="4"/>
  <c r="B696" i="4" s="1"/>
  <c r="D696" i="4"/>
  <c r="G696" i="4"/>
  <c r="B697" i="4"/>
  <c r="C697" i="4"/>
  <c r="D697" i="4"/>
  <c r="G697" i="4"/>
  <c r="C698" i="4"/>
  <c r="B698" i="4" s="1"/>
  <c r="D698" i="4"/>
  <c r="G698" i="4"/>
  <c r="B699" i="4"/>
  <c r="C699" i="4"/>
  <c r="D699" i="4"/>
  <c r="G699" i="4"/>
  <c r="C700" i="4"/>
  <c r="B700" i="4" s="1"/>
  <c r="D700" i="4"/>
  <c r="G700" i="4"/>
  <c r="B701" i="4"/>
  <c r="C701" i="4"/>
  <c r="D701" i="4"/>
  <c r="G701" i="4"/>
  <c r="C702" i="4"/>
  <c r="B702" i="4" s="1"/>
  <c r="D702" i="4"/>
  <c r="G702" i="4"/>
  <c r="B703" i="4"/>
  <c r="C703" i="4"/>
  <c r="D703" i="4"/>
  <c r="G703" i="4"/>
  <c r="C704" i="4"/>
  <c r="B704" i="4" s="1"/>
  <c r="D704" i="4"/>
  <c r="G704" i="4"/>
  <c r="B705" i="4"/>
  <c r="C705" i="4"/>
  <c r="D705" i="4"/>
  <c r="G705" i="4"/>
  <c r="C706" i="4"/>
  <c r="B706" i="4" s="1"/>
  <c r="D706" i="4"/>
  <c r="G706" i="4"/>
  <c r="B707" i="4"/>
  <c r="C707" i="4"/>
  <c r="D707" i="4"/>
  <c r="G707" i="4"/>
  <c r="C708" i="4"/>
  <c r="B708" i="4" s="1"/>
  <c r="D708" i="4"/>
  <c r="G708" i="4"/>
  <c r="B709" i="4"/>
  <c r="C709" i="4"/>
  <c r="D709" i="4"/>
  <c r="G709" i="4"/>
  <c r="C710" i="4"/>
  <c r="B710" i="4" s="1"/>
  <c r="D710" i="4"/>
  <c r="G710" i="4"/>
  <c r="B711" i="4"/>
  <c r="C711" i="4"/>
  <c r="D711" i="4"/>
  <c r="G711" i="4"/>
  <c r="C712" i="4"/>
  <c r="B712" i="4" s="1"/>
  <c r="D712" i="4"/>
  <c r="G712" i="4"/>
  <c r="B713" i="4"/>
  <c r="C713" i="4"/>
  <c r="D713" i="4"/>
  <c r="G713" i="4"/>
  <c r="C714" i="4"/>
  <c r="B714" i="4" s="1"/>
  <c r="D714" i="4"/>
  <c r="G714" i="4"/>
  <c r="B715" i="4"/>
  <c r="C715" i="4"/>
  <c r="D715" i="4"/>
  <c r="G715" i="4"/>
  <c r="C716" i="4"/>
  <c r="B716" i="4" s="1"/>
  <c r="D716" i="4"/>
  <c r="G716" i="4"/>
  <c r="B717" i="4"/>
  <c r="C717" i="4"/>
  <c r="D717" i="4"/>
  <c r="G717" i="4"/>
  <c r="C718" i="4"/>
  <c r="B718" i="4" s="1"/>
  <c r="D718" i="4"/>
  <c r="G718" i="4"/>
  <c r="B719" i="4"/>
  <c r="C719" i="4"/>
  <c r="D719" i="4"/>
  <c r="G719" i="4"/>
  <c r="C720" i="4"/>
  <c r="B720" i="4" s="1"/>
  <c r="D720" i="4"/>
  <c r="G720" i="4"/>
  <c r="B721" i="4"/>
  <c r="C721" i="4"/>
  <c r="D721" i="4"/>
  <c r="G721" i="4"/>
  <c r="C722" i="4"/>
  <c r="B722" i="4" s="1"/>
  <c r="D722" i="4"/>
  <c r="G722" i="4"/>
  <c r="B723" i="4"/>
  <c r="C723" i="4"/>
  <c r="D723" i="4"/>
  <c r="G723" i="4"/>
  <c r="C724" i="4"/>
  <c r="B724" i="4" s="1"/>
  <c r="D724" i="4"/>
  <c r="G724" i="4"/>
  <c r="B725" i="4"/>
  <c r="C725" i="4"/>
  <c r="D725" i="4"/>
  <c r="G725" i="4"/>
  <c r="C726" i="4"/>
  <c r="B726" i="4" s="1"/>
  <c r="D726" i="4"/>
  <c r="G726" i="4"/>
  <c r="B727" i="4"/>
  <c r="C727" i="4"/>
  <c r="D727" i="4"/>
  <c r="G727" i="4"/>
  <c r="C728" i="4"/>
  <c r="B728" i="4" s="1"/>
  <c r="D728" i="4"/>
  <c r="G728" i="4"/>
  <c r="B729" i="4"/>
  <c r="C729" i="4"/>
  <c r="D729" i="4"/>
  <c r="G729" i="4"/>
  <c r="C730" i="4"/>
  <c r="B730" i="4" s="1"/>
  <c r="D730" i="4"/>
  <c r="G730" i="4"/>
  <c r="B731" i="4"/>
  <c r="C731" i="4"/>
  <c r="D731" i="4"/>
  <c r="G731" i="4"/>
  <c r="C732" i="4"/>
  <c r="B732" i="4" s="1"/>
  <c r="D732" i="4"/>
  <c r="G732" i="4"/>
  <c r="B733" i="4"/>
  <c r="C733" i="4"/>
  <c r="D733" i="4"/>
  <c r="G733" i="4"/>
  <c r="C734" i="4"/>
  <c r="B734" i="4" s="1"/>
  <c r="D734" i="4"/>
  <c r="G734" i="4"/>
  <c r="B735" i="4"/>
  <c r="C735" i="4"/>
  <c r="D735" i="4"/>
  <c r="G735" i="4"/>
  <c r="C736" i="4"/>
  <c r="B736" i="4" s="1"/>
  <c r="D736" i="4"/>
  <c r="G736" i="4"/>
  <c r="B737" i="4"/>
  <c r="C737" i="4"/>
  <c r="D737" i="4"/>
  <c r="G737" i="4"/>
  <c r="C738" i="4"/>
  <c r="B738" i="4" s="1"/>
  <c r="D738" i="4"/>
  <c r="G738" i="4"/>
  <c r="B739" i="4"/>
  <c r="C739" i="4"/>
  <c r="D739" i="4"/>
  <c r="G739" i="4"/>
  <c r="C740" i="4"/>
  <c r="B740" i="4" s="1"/>
  <c r="D740" i="4"/>
  <c r="G740" i="4"/>
  <c r="B741" i="4"/>
  <c r="C741" i="4"/>
  <c r="D741" i="4"/>
  <c r="G741" i="4"/>
  <c r="C742" i="4"/>
  <c r="B742" i="4" s="1"/>
  <c r="D742" i="4"/>
  <c r="G742" i="4"/>
  <c r="B743" i="4"/>
  <c r="C743" i="4"/>
  <c r="D743" i="4"/>
  <c r="G743" i="4"/>
  <c r="C744" i="4"/>
  <c r="B744" i="4" s="1"/>
  <c r="D744" i="4"/>
  <c r="G744" i="4"/>
  <c r="B745" i="4"/>
  <c r="C745" i="4"/>
  <c r="D745" i="4"/>
  <c r="G745" i="4"/>
  <c r="C746" i="4"/>
  <c r="B746" i="4" s="1"/>
  <c r="D746" i="4"/>
  <c r="G746" i="4"/>
  <c r="B747" i="4"/>
  <c r="C747" i="4"/>
  <c r="D747" i="4"/>
  <c r="G747" i="4"/>
  <c r="C748" i="4"/>
  <c r="B748" i="4" s="1"/>
  <c r="D748" i="4"/>
  <c r="G748" i="4"/>
  <c r="B749" i="4"/>
  <c r="C749" i="4"/>
  <c r="D749" i="4"/>
  <c r="G749" i="4"/>
  <c r="B750" i="4"/>
  <c r="C750" i="4"/>
  <c r="D750" i="4"/>
  <c r="G750" i="4"/>
  <c r="B751" i="4"/>
  <c r="C751" i="4"/>
  <c r="D751" i="4"/>
  <c r="G751" i="4"/>
  <c r="C752" i="4"/>
  <c r="B752" i="4" s="1"/>
  <c r="D752" i="4"/>
  <c r="G752" i="4"/>
  <c r="B753" i="4"/>
  <c r="C753" i="4"/>
  <c r="D753" i="4"/>
  <c r="G753" i="4"/>
  <c r="B754" i="4"/>
  <c r="C754" i="4"/>
  <c r="D754" i="4"/>
  <c r="G754" i="4"/>
  <c r="B755" i="4"/>
  <c r="C755" i="4"/>
  <c r="D755" i="4"/>
  <c r="G755" i="4"/>
  <c r="C756" i="4"/>
  <c r="B756" i="4" s="1"/>
  <c r="D756" i="4"/>
  <c r="G756" i="4"/>
  <c r="B757" i="4"/>
  <c r="C757" i="4"/>
  <c r="D757" i="4"/>
  <c r="G757" i="4"/>
  <c r="B758" i="4"/>
  <c r="C758" i="4"/>
  <c r="D758" i="4"/>
  <c r="G758" i="4"/>
  <c r="B759" i="4"/>
  <c r="C759" i="4"/>
  <c r="D759" i="4"/>
  <c r="G759" i="4"/>
  <c r="C760" i="4"/>
  <c r="B760" i="4" s="1"/>
  <c r="D760" i="4"/>
  <c r="G760" i="4"/>
  <c r="B761" i="4"/>
  <c r="C761" i="4"/>
  <c r="D761" i="4"/>
  <c r="G761" i="4"/>
  <c r="B762" i="4"/>
  <c r="C762" i="4"/>
  <c r="D762" i="4"/>
  <c r="G762" i="4"/>
  <c r="B763" i="4"/>
  <c r="C763" i="4"/>
  <c r="D763" i="4"/>
  <c r="G763" i="4"/>
  <c r="C764" i="4"/>
  <c r="B764" i="4" s="1"/>
  <c r="D764" i="4"/>
  <c r="G764" i="4"/>
  <c r="B765" i="4"/>
  <c r="C765" i="4"/>
  <c r="D765" i="4"/>
  <c r="G765" i="4"/>
  <c r="B766" i="4"/>
  <c r="C766" i="4"/>
  <c r="D766" i="4"/>
  <c r="G766" i="4"/>
  <c r="B767" i="4"/>
  <c r="C767" i="4"/>
  <c r="D767" i="4"/>
  <c r="G767" i="4"/>
  <c r="C768" i="4"/>
  <c r="B768" i="4" s="1"/>
  <c r="D768" i="4"/>
  <c r="G768" i="4"/>
  <c r="B769" i="4"/>
  <c r="C769" i="4"/>
  <c r="D769" i="4"/>
  <c r="G769" i="4"/>
  <c r="B770" i="4"/>
  <c r="C770" i="4"/>
  <c r="D770" i="4"/>
  <c r="G770" i="4"/>
  <c r="B771" i="4"/>
  <c r="C771" i="4"/>
  <c r="D771" i="4"/>
  <c r="G771" i="4"/>
  <c r="C772" i="4"/>
  <c r="B772" i="4" s="1"/>
  <c r="D772" i="4"/>
  <c r="G772" i="4"/>
  <c r="B773" i="4"/>
  <c r="C773" i="4"/>
  <c r="D773" i="4"/>
  <c r="G773" i="4"/>
  <c r="B774" i="4"/>
  <c r="C774" i="4"/>
  <c r="D774" i="4"/>
  <c r="G774" i="4"/>
  <c r="B775" i="4"/>
  <c r="C775" i="4"/>
  <c r="D775" i="4"/>
  <c r="G775" i="4"/>
  <c r="C776" i="4"/>
  <c r="B776" i="4" s="1"/>
  <c r="D776" i="4"/>
  <c r="G776" i="4"/>
  <c r="B777" i="4"/>
  <c r="C777" i="4"/>
  <c r="D777" i="4"/>
  <c r="G777" i="4"/>
  <c r="B778" i="4"/>
  <c r="C778" i="4"/>
  <c r="D778" i="4"/>
  <c r="G778" i="4"/>
  <c r="B779" i="4"/>
  <c r="C779" i="4"/>
  <c r="D779" i="4"/>
  <c r="G779" i="4"/>
  <c r="C780" i="4"/>
  <c r="B780" i="4" s="1"/>
  <c r="D780" i="4"/>
  <c r="G780" i="4"/>
  <c r="B781" i="4"/>
  <c r="C781" i="4"/>
  <c r="D781" i="4"/>
  <c r="G781" i="4"/>
  <c r="B782" i="4"/>
  <c r="C782" i="4"/>
  <c r="D782" i="4"/>
  <c r="G782" i="4"/>
  <c r="B783" i="4"/>
  <c r="C783" i="4"/>
  <c r="D783" i="4"/>
  <c r="G783" i="4"/>
  <c r="C784" i="4"/>
  <c r="B784" i="4" s="1"/>
  <c r="D784" i="4"/>
  <c r="G784" i="4"/>
  <c r="B785" i="4"/>
  <c r="C785" i="4"/>
  <c r="D785" i="4"/>
  <c r="G785" i="4"/>
  <c r="B786" i="4"/>
  <c r="C786" i="4"/>
  <c r="D786" i="4"/>
  <c r="G786" i="4"/>
  <c r="B787" i="4"/>
  <c r="C787" i="4"/>
  <c r="D787" i="4"/>
  <c r="G787" i="4"/>
  <c r="C788" i="4"/>
  <c r="B788" i="4" s="1"/>
  <c r="D788" i="4"/>
  <c r="G788" i="4"/>
  <c r="C789" i="4"/>
  <c r="B789" i="4" s="1"/>
  <c r="D789" i="4"/>
  <c r="G789" i="4"/>
  <c r="B790" i="4"/>
  <c r="C790" i="4"/>
  <c r="D790" i="4"/>
  <c r="G790" i="4"/>
  <c r="B791" i="4"/>
  <c r="C791" i="4"/>
  <c r="D791" i="4"/>
  <c r="G791" i="4"/>
  <c r="B792" i="4"/>
  <c r="C792" i="4"/>
  <c r="D792" i="4"/>
  <c r="G792" i="4"/>
  <c r="C793" i="4"/>
  <c r="B793" i="4" s="1"/>
  <c r="D793" i="4"/>
  <c r="G793" i="4"/>
  <c r="B794" i="4"/>
  <c r="C794" i="4"/>
  <c r="D794" i="4"/>
  <c r="G794" i="4"/>
  <c r="B795" i="4"/>
  <c r="C795" i="4"/>
  <c r="D795" i="4"/>
  <c r="G795" i="4"/>
  <c r="B796" i="4"/>
  <c r="C796" i="4"/>
  <c r="D796" i="4"/>
  <c r="G796" i="4"/>
  <c r="C797" i="4"/>
  <c r="B797" i="4" s="1"/>
  <c r="D797" i="4"/>
  <c r="G797" i="4"/>
  <c r="B798" i="4"/>
  <c r="C798" i="4"/>
  <c r="D798" i="4"/>
  <c r="G798" i="4"/>
  <c r="B799" i="4"/>
  <c r="C799" i="4"/>
  <c r="D799" i="4"/>
  <c r="G799" i="4"/>
  <c r="B800" i="4"/>
  <c r="C800" i="4"/>
  <c r="D800" i="4"/>
  <c r="G800" i="4"/>
  <c r="C801" i="4"/>
  <c r="B801" i="4" s="1"/>
  <c r="D801" i="4"/>
  <c r="G801" i="4"/>
  <c r="B802" i="4"/>
  <c r="C802" i="4"/>
  <c r="D802" i="4"/>
  <c r="G802" i="4"/>
  <c r="B803" i="4"/>
  <c r="C803" i="4"/>
  <c r="D803" i="4"/>
  <c r="G803" i="4"/>
  <c r="B804" i="4"/>
  <c r="C804" i="4"/>
  <c r="D804" i="4"/>
  <c r="G804" i="4"/>
  <c r="C805" i="4"/>
  <c r="B805" i="4" s="1"/>
  <c r="D805" i="4"/>
  <c r="G805" i="4"/>
  <c r="B806" i="4"/>
  <c r="C806" i="4"/>
  <c r="D806" i="4"/>
  <c r="G806" i="4"/>
  <c r="B807" i="4"/>
  <c r="C807" i="4"/>
  <c r="D807" i="4"/>
  <c r="G807" i="4"/>
  <c r="B808" i="4"/>
  <c r="C808" i="4"/>
  <c r="D808" i="4"/>
  <c r="G808" i="4"/>
  <c r="C809" i="4"/>
  <c r="B809" i="4" s="1"/>
  <c r="D809" i="4"/>
  <c r="G809" i="4"/>
  <c r="B810" i="4"/>
  <c r="C810" i="4"/>
  <c r="D810" i="4"/>
  <c r="G810" i="4"/>
  <c r="B811" i="4"/>
  <c r="C811" i="4"/>
  <c r="D811" i="4"/>
  <c r="G811" i="4"/>
  <c r="B812" i="4"/>
  <c r="C812" i="4"/>
  <c r="D812" i="4"/>
  <c r="G812" i="4"/>
  <c r="C813" i="4"/>
  <c r="B813" i="4" s="1"/>
  <c r="D813" i="4"/>
  <c r="G813" i="4"/>
  <c r="B814" i="4"/>
  <c r="C814" i="4"/>
  <c r="D814" i="4"/>
  <c r="G814" i="4"/>
  <c r="B815" i="4"/>
  <c r="C815" i="4"/>
  <c r="D815" i="4"/>
  <c r="G815" i="4"/>
  <c r="B816" i="4"/>
  <c r="C816" i="4"/>
  <c r="D816" i="4"/>
  <c r="G816" i="4"/>
  <c r="C817" i="4"/>
  <c r="B817" i="4" s="1"/>
  <c r="D817" i="4"/>
  <c r="G817" i="4"/>
  <c r="B818" i="4"/>
  <c r="C818" i="4"/>
  <c r="D818" i="4"/>
  <c r="G818" i="4"/>
  <c r="B819" i="4"/>
  <c r="C819" i="4"/>
  <c r="D819" i="4"/>
  <c r="G819" i="4"/>
  <c r="B820" i="4"/>
  <c r="C820" i="4"/>
  <c r="D820" i="4"/>
  <c r="G820" i="4"/>
  <c r="C821" i="4"/>
  <c r="B821" i="4" s="1"/>
  <c r="D821" i="4"/>
  <c r="G821" i="4"/>
  <c r="B822" i="4"/>
  <c r="C822" i="4"/>
  <c r="D822" i="4"/>
  <c r="G822" i="4"/>
  <c r="B823" i="4"/>
  <c r="C823" i="4"/>
  <c r="D823" i="4"/>
  <c r="G823" i="4"/>
  <c r="B824" i="4"/>
  <c r="C824" i="4"/>
  <c r="D824" i="4"/>
  <c r="G824" i="4"/>
  <c r="C825" i="4"/>
  <c r="B825" i="4" s="1"/>
  <c r="D825" i="4"/>
  <c r="G825" i="4"/>
  <c r="B826" i="4"/>
  <c r="C826" i="4"/>
  <c r="D826" i="4"/>
  <c r="G826" i="4"/>
  <c r="B827" i="4"/>
  <c r="C827" i="4"/>
  <c r="D827" i="4"/>
  <c r="G827" i="4"/>
  <c r="B828" i="4"/>
  <c r="C828" i="4"/>
  <c r="D828" i="4"/>
  <c r="G828" i="4"/>
  <c r="C829" i="4"/>
  <c r="B829" i="4" s="1"/>
  <c r="D829" i="4"/>
  <c r="G829" i="4"/>
  <c r="B830" i="4"/>
  <c r="C830" i="4"/>
  <c r="D830" i="4"/>
  <c r="G830" i="4"/>
  <c r="B831" i="4"/>
  <c r="C831" i="4"/>
  <c r="D831" i="4"/>
  <c r="G831" i="4"/>
  <c r="B832" i="4"/>
  <c r="C832" i="4"/>
  <c r="D832" i="4"/>
  <c r="G832" i="4"/>
  <c r="C833" i="4"/>
  <c r="B833" i="4" s="1"/>
  <c r="D833" i="4"/>
  <c r="G833" i="4"/>
  <c r="B834" i="4"/>
  <c r="C834" i="4"/>
  <c r="D834" i="4"/>
  <c r="G834" i="4"/>
  <c r="B835" i="4"/>
  <c r="C835" i="4"/>
  <c r="D835" i="4"/>
  <c r="G835" i="4"/>
  <c r="B836" i="4"/>
  <c r="C836" i="4"/>
  <c r="D836" i="4"/>
  <c r="G836" i="4"/>
  <c r="C837" i="4"/>
  <c r="B837" i="4" s="1"/>
  <c r="D837" i="4"/>
  <c r="G837" i="4"/>
  <c r="B838" i="4"/>
  <c r="C838" i="4"/>
  <c r="D838" i="4"/>
  <c r="G838" i="4"/>
  <c r="B839" i="4"/>
  <c r="C839" i="4"/>
  <c r="D839" i="4"/>
  <c r="G839" i="4"/>
  <c r="B840" i="4"/>
  <c r="C840" i="4"/>
  <c r="D840" i="4"/>
  <c r="G840" i="4"/>
  <c r="C841" i="4"/>
  <c r="B841" i="4" s="1"/>
  <c r="D841" i="4"/>
  <c r="G841" i="4"/>
  <c r="B842" i="4"/>
  <c r="C842" i="4"/>
  <c r="D842" i="4"/>
  <c r="G842" i="4"/>
  <c r="B843" i="4"/>
  <c r="C843" i="4"/>
  <c r="D843" i="4"/>
  <c r="G843" i="4"/>
  <c r="B844" i="4"/>
  <c r="C844" i="4"/>
  <c r="D844" i="4"/>
  <c r="G844" i="4"/>
  <c r="C845" i="4"/>
  <c r="B845" i="4" s="1"/>
  <c r="D845" i="4"/>
  <c r="G845" i="4"/>
  <c r="B846" i="4"/>
  <c r="C846" i="4"/>
  <c r="D846" i="4"/>
  <c r="G846" i="4"/>
  <c r="B847" i="4"/>
  <c r="C847" i="4"/>
  <c r="D847" i="4"/>
  <c r="G847" i="4"/>
  <c r="B848" i="4"/>
  <c r="C848" i="4"/>
  <c r="D848" i="4"/>
  <c r="G848" i="4"/>
  <c r="C849" i="4"/>
  <c r="B849" i="4" s="1"/>
  <c r="D849" i="4"/>
  <c r="G849" i="4"/>
  <c r="B850" i="4"/>
  <c r="C850" i="4"/>
  <c r="D850" i="4"/>
  <c r="G850" i="4"/>
  <c r="B851" i="4"/>
  <c r="C851" i="4"/>
  <c r="D851" i="4"/>
  <c r="G851" i="4"/>
  <c r="B852" i="4"/>
  <c r="C852" i="4"/>
  <c r="D852" i="4"/>
  <c r="G852" i="4"/>
  <c r="C853" i="4"/>
  <c r="B853" i="4" s="1"/>
  <c r="D853" i="4"/>
  <c r="G853" i="4"/>
  <c r="B854" i="4"/>
  <c r="C854" i="4"/>
  <c r="D854" i="4"/>
  <c r="G854" i="4"/>
  <c r="B855" i="4"/>
  <c r="C855" i="4"/>
  <c r="D855" i="4"/>
  <c r="G855" i="4"/>
  <c r="B856" i="4"/>
  <c r="C856" i="4"/>
  <c r="D856" i="4"/>
  <c r="G856" i="4"/>
  <c r="C857" i="4"/>
  <c r="B857" i="4" s="1"/>
  <c r="D857" i="4"/>
  <c r="G857" i="4"/>
  <c r="B858" i="4"/>
  <c r="C858" i="4"/>
  <c r="D858" i="4"/>
  <c r="G858" i="4"/>
  <c r="B859" i="4"/>
  <c r="C859" i="4"/>
  <c r="D859" i="4"/>
  <c r="G859" i="4"/>
  <c r="B860" i="4"/>
  <c r="C860" i="4"/>
  <c r="D860" i="4"/>
  <c r="G860" i="4"/>
  <c r="C861" i="4"/>
  <c r="B861" i="4" s="1"/>
  <c r="D861" i="4"/>
  <c r="G861" i="4"/>
  <c r="B862" i="4"/>
  <c r="C862" i="4"/>
  <c r="D862" i="4"/>
  <c r="G862" i="4"/>
  <c r="B863" i="4"/>
  <c r="C863" i="4"/>
  <c r="D863" i="4"/>
  <c r="G863" i="4"/>
  <c r="B864" i="4"/>
  <c r="C864" i="4"/>
  <c r="D864" i="4"/>
  <c r="G864" i="4"/>
  <c r="C865" i="4"/>
  <c r="B865" i="4" s="1"/>
  <c r="D865" i="4"/>
  <c r="G865" i="4"/>
  <c r="B866" i="4"/>
  <c r="C866" i="4"/>
  <c r="D866" i="4"/>
  <c r="G866" i="4"/>
  <c r="B867" i="4"/>
  <c r="C867" i="4"/>
  <c r="D867" i="4"/>
  <c r="G867" i="4"/>
  <c r="B868" i="4"/>
  <c r="C868" i="4"/>
  <c r="D868" i="4"/>
  <c r="G868" i="4"/>
  <c r="C869" i="4"/>
  <c r="B869" i="4" s="1"/>
  <c r="D869" i="4"/>
  <c r="G869" i="4"/>
  <c r="B870" i="4"/>
  <c r="C870" i="4"/>
  <c r="D870" i="4"/>
  <c r="G870" i="4"/>
  <c r="B871" i="4"/>
  <c r="C871" i="4"/>
  <c r="D871" i="4"/>
  <c r="G871" i="4"/>
  <c r="B872" i="4"/>
  <c r="C872" i="4"/>
  <c r="D872" i="4"/>
  <c r="G872" i="4"/>
  <c r="C873" i="4"/>
  <c r="B873" i="4" s="1"/>
  <c r="D873" i="4"/>
  <c r="G873" i="4"/>
  <c r="B874" i="4"/>
  <c r="C874" i="4"/>
  <c r="D874" i="4"/>
  <c r="G874" i="4"/>
  <c r="B875" i="4"/>
  <c r="C875" i="4"/>
  <c r="D875" i="4"/>
  <c r="G875" i="4"/>
  <c r="B876" i="4"/>
  <c r="C876" i="4"/>
  <c r="D876" i="4"/>
  <c r="G876" i="4"/>
  <c r="C877" i="4"/>
  <c r="B877" i="4" s="1"/>
  <c r="D877" i="4"/>
  <c r="G877" i="4"/>
  <c r="B878" i="4"/>
  <c r="C878" i="4"/>
  <c r="D878" i="4"/>
  <c r="G878" i="4"/>
  <c r="B879" i="4"/>
  <c r="C879" i="4"/>
  <c r="D879" i="4"/>
  <c r="G879" i="4"/>
  <c r="B880" i="4"/>
  <c r="C880" i="4"/>
  <c r="D880" i="4"/>
  <c r="G880" i="4"/>
  <c r="C881" i="4"/>
  <c r="B881" i="4" s="1"/>
  <c r="D881" i="4"/>
  <c r="G881" i="4"/>
  <c r="B882" i="4"/>
  <c r="C882" i="4"/>
  <c r="D882" i="4"/>
  <c r="G882" i="4"/>
  <c r="B883" i="4"/>
  <c r="C883" i="4"/>
  <c r="D883" i="4"/>
  <c r="G883" i="4"/>
  <c r="B884" i="4"/>
  <c r="C884" i="4"/>
  <c r="D884" i="4"/>
  <c r="G884" i="4"/>
  <c r="C885" i="4"/>
  <c r="B885" i="4" s="1"/>
  <c r="D885" i="4"/>
  <c r="G885" i="4"/>
  <c r="B886" i="4"/>
  <c r="C886" i="4"/>
  <c r="D886" i="4"/>
  <c r="G886" i="4"/>
  <c r="B887" i="4"/>
  <c r="C887" i="4"/>
  <c r="D887" i="4"/>
  <c r="G887" i="4"/>
  <c r="B888" i="4"/>
  <c r="C888" i="4"/>
  <c r="D888" i="4"/>
  <c r="G888" i="4"/>
  <c r="C889" i="4"/>
  <c r="B889" i="4" s="1"/>
  <c r="D889" i="4"/>
  <c r="G889" i="4"/>
  <c r="B890" i="4"/>
  <c r="C890" i="4"/>
  <c r="D890" i="4"/>
  <c r="G890" i="4"/>
  <c r="B891" i="4"/>
  <c r="C891" i="4"/>
  <c r="D891" i="4"/>
  <c r="G891" i="4"/>
  <c r="B892" i="4"/>
  <c r="C892" i="4"/>
  <c r="D892" i="4"/>
  <c r="G892" i="4"/>
  <c r="C893" i="4"/>
  <c r="B893" i="4" s="1"/>
  <c r="D893" i="4"/>
  <c r="G893" i="4"/>
  <c r="B894" i="4"/>
  <c r="C894" i="4"/>
  <c r="D894" i="4"/>
  <c r="G894" i="4"/>
  <c r="B895" i="4"/>
  <c r="C895" i="4"/>
  <c r="D895" i="4"/>
  <c r="G895" i="4"/>
  <c r="B896" i="4"/>
  <c r="C896" i="4"/>
  <c r="D896" i="4"/>
  <c r="G896" i="4"/>
  <c r="C897" i="4"/>
  <c r="B897" i="4" s="1"/>
  <c r="D897" i="4"/>
  <c r="G897" i="4"/>
  <c r="B898" i="4"/>
  <c r="C898" i="4"/>
  <c r="D898" i="4"/>
  <c r="G898" i="4"/>
  <c r="B899" i="4"/>
  <c r="C899" i="4"/>
  <c r="D899" i="4"/>
  <c r="G899" i="4"/>
  <c r="B900" i="4"/>
  <c r="C900" i="4"/>
  <c r="D900" i="4"/>
  <c r="G900" i="4"/>
  <c r="C901" i="4"/>
  <c r="B901" i="4" s="1"/>
  <c r="D901" i="4"/>
  <c r="G901" i="4"/>
  <c r="B902" i="4"/>
  <c r="C902" i="4"/>
  <c r="D902" i="4"/>
  <c r="G902" i="4"/>
  <c r="B903" i="4"/>
  <c r="C903" i="4"/>
  <c r="D903" i="4"/>
  <c r="G903" i="4"/>
  <c r="B904" i="4"/>
  <c r="C904" i="4"/>
  <c r="D904" i="4"/>
  <c r="G904" i="4"/>
  <c r="C905" i="4"/>
  <c r="B905" i="4" s="1"/>
  <c r="D905" i="4"/>
  <c r="G905" i="4"/>
  <c r="B906" i="4"/>
  <c r="C906" i="4"/>
  <c r="D906" i="4"/>
  <c r="G906" i="4"/>
  <c r="B907" i="4"/>
  <c r="C907" i="4"/>
  <c r="D907" i="4"/>
  <c r="G907" i="4"/>
  <c r="B908" i="4"/>
  <c r="C908" i="4"/>
  <c r="D908" i="4"/>
  <c r="G908" i="4"/>
  <c r="C909" i="4"/>
  <c r="B909" i="4" s="1"/>
  <c r="D909" i="4"/>
  <c r="G909" i="4"/>
  <c r="B910" i="4"/>
  <c r="C910" i="4"/>
  <c r="D910" i="4"/>
  <c r="G910" i="4"/>
  <c r="B911" i="4"/>
  <c r="C911" i="4"/>
  <c r="D911" i="4"/>
  <c r="G911" i="4"/>
  <c r="B912" i="4"/>
  <c r="C912" i="4"/>
  <c r="D912" i="4"/>
  <c r="G912" i="4"/>
  <c r="C913" i="4"/>
  <c r="B913" i="4" s="1"/>
  <c r="D913" i="4"/>
  <c r="G913" i="4"/>
  <c r="B914" i="4"/>
  <c r="C914" i="4"/>
  <c r="D914" i="4"/>
  <c r="G914" i="4"/>
  <c r="B915" i="4"/>
  <c r="C915" i="4"/>
  <c r="D915" i="4"/>
  <c r="G915" i="4"/>
  <c r="B916" i="4"/>
  <c r="C916" i="4"/>
  <c r="D916" i="4"/>
  <c r="G916" i="4"/>
  <c r="C917" i="4"/>
  <c r="B917" i="4" s="1"/>
  <c r="D917" i="4"/>
  <c r="G917" i="4"/>
  <c r="B918" i="4"/>
  <c r="C918" i="4"/>
  <c r="D918" i="4"/>
  <c r="G918" i="4"/>
  <c r="B919" i="4"/>
  <c r="C919" i="4"/>
  <c r="D919" i="4"/>
  <c r="G919" i="4"/>
  <c r="B920" i="4"/>
  <c r="C920" i="4"/>
  <c r="D920" i="4"/>
  <c r="G920" i="4"/>
  <c r="C921" i="4"/>
  <c r="B921" i="4" s="1"/>
  <c r="D921" i="4"/>
  <c r="G921" i="4"/>
  <c r="B922" i="4"/>
  <c r="C922" i="4"/>
  <c r="D922" i="4"/>
  <c r="G922" i="4"/>
  <c r="B923" i="4"/>
  <c r="C923" i="4"/>
  <c r="D923" i="4"/>
  <c r="G923" i="4"/>
  <c r="B924" i="4"/>
  <c r="C924" i="4"/>
  <c r="D924" i="4"/>
  <c r="G924" i="4"/>
  <c r="C925" i="4"/>
  <c r="B925" i="4" s="1"/>
  <c r="D925" i="4"/>
  <c r="G925" i="4"/>
  <c r="B926" i="4"/>
  <c r="C926" i="4"/>
  <c r="D926" i="4"/>
  <c r="G926" i="4"/>
  <c r="B927" i="4"/>
  <c r="C927" i="4"/>
  <c r="D927" i="4"/>
  <c r="G927" i="4"/>
  <c r="B928" i="4"/>
  <c r="C928" i="4"/>
  <c r="D928" i="4"/>
  <c r="G928" i="4"/>
  <c r="C929" i="4"/>
  <c r="B929" i="4" s="1"/>
  <c r="D929" i="4"/>
  <c r="G929" i="4"/>
  <c r="B930" i="4"/>
  <c r="C930" i="4"/>
  <c r="D930" i="4"/>
  <c r="G930" i="4"/>
  <c r="B931" i="4"/>
  <c r="C931" i="4"/>
  <c r="D931" i="4"/>
  <c r="G931" i="4"/>
  <c r="B932" i="4"/>
  <c r="C932" i="4"/>
  <c r="D932" i="4"/>
  <c r="G932" i="4"/>
  <c r="C933" i="4"/>
  <c r="B933" i="4" s="1"/>
  <c r="D933" i="4"/>
  <c r="G933" i="4"/>
  <c r="B934" i="4"/>
  <c r="C934" i="4"/>
  <c r="D934" i="4"/>
  <c r="G934" i="4"/>
  <c r="B935" i="4"/>
  <c r="C935" i="4"/>
  <c r="D935" i="4"/>
  <c r="G935" i="4"/>
  <c r="B936" i="4"/>
  <c r="C936" i="4"/>
  <c r="D936" i="4"/>
  <c r="G936" i="4"/>
  <c r="C937" i="4"/>
  <c r="B937" i="4" s="1"/>
  <c r="D937" i="4"/>
  <c r="G937" i="4"/>
  <c r="B938" i="4"/>
  <c r="C938" i="4"/>
  <c r="D938" i="4"/>
  <c r="G938" i="4"/>
  <c r="B939" i="4"/>
  <c r="C939" i="4"/>
  <c r="D939" i="4"/>
  <c r="G939" i="4"/>
  <c r="B940" i="4"/>
  <c r="C940" i="4"/>
  <c r="D940" i="4"/>
  <c r="G940" i="4"/>
  <c r="C941" i="4"/>
  <c r="B941" i="4" s="1"/>
  <c r="D941" i="4"/>
  <c r="G941" i="4"/>
  <c r="B942" i="4"/>
  <c r="C942" i="4"/>
  <c r="D942" i="4"/>
  <c r="G942" i="4"/>
  <c r="B943" i="4"/>
  <c r="C943" i="4"/>
  <c r="D943" i="4"/>
  <c r="G943" i="4"/>
  <c r="B944" i="4"/>
  <c r="C944" i="4"/>
  <c r="D944" i="4"/>
  <c r="G944" i="4"/>
  <c r="C945" i="4"/>
  <c r="B945" i="4" s="1"/>
  <c r="D945" i="4"/>
  <c r="G945" i="4"/>
  <c r="B946" i="4"/>
  <c r="C946" i="4"/>
  <c r="D946" i="4"/>
  <c r="G946" i="4"/>
  <c r="B947" i="4"/>
  <c r="C947" i="4"/>
  <c r="D947" i="4"/>
  <c r="G947" i="4"/>
  <c r="B948" i="4"/>
  <c r="C948" i="4"/>
  <c r="D948" i="4"/>
  <c r="G948" i="4"/>
  <c r="C949" i="4"/>
  <c r="B949" i="4" s="1"/>
  <c r="D949" i="4"/>
  <c r="G949" i="4"/>
  <c r="B950" i="4"/>
  <c r="C950" i="4"/>
  <c r="D950" i="4"/>
  <c r="G950" i="4"/>
  <c r="B951" i="4"/>
  <c r="C951" i="4"/>
  <c r="D951" i="4"/>
  <c r="G951" i="4"/>
  <c r="B952" i="4"/>
  <c r="C952" i="4"/>
  <c r="D952" i="4"/>
  <c r="G952" i="4"/>
  <c r="C953" i="4"/>
  <c r="B953" i="4" s="1"/>
  <c r="D953" i="4"/>
  <c r="G953" i="4"/>
  <c r="B954" i="4"/>
  <c r="C954" i="4"/>
  <c r="D954" i="4"/>
  <c r="G954" i="4"/>
  <c r="B955" i="4"/>
  <c r="C955" i="4"/>
  <c r="D955" i="4"/>
  <c r="G955" i="4"/>
  <c r="B956" i="4"/>
  <c r="C956" i="4"/>
  <c r="D956" i="4"/>
  <c r="G956" i="4"/>
  <c r="C957" i="4"/>
  <c r="B957" i="4" s="1"/>
  <c r="D957" i="4"/>
  <c r="G957" i="4"/>
  <c r="B958" i="4"/>
  <c r="C958" i="4"/>
  <c r="D958" i="4"/>
  <c r="G958" i="4"/>
  <c r="B959" i="4"/>
  <c r="C959" i="4"/>
  <c r="D959" i="4"/>
  <c r="G959" i="4"/>
  <c r="B960" i="4"/>
  <c r="C960" i="4"/>
  <c r="D960" i="4"/>
  <c r="G960" i="4"/>
  <c r="C961" i="4"/>
  <c r="B961" i="4" s="1"/>
  <c r="D961" i="4"/>
  <c r="G961" i="4"/>
  <c r="B962" i="4"/>
  <c r="C962" i="4"/>
  <c r="D962" i="4"/>
  <c r="G962" i="4"/>
  <c r="B963" i="4"/>
  <c r="C963" i="4"/>
  <c r="D963" i="4"/>
  <c r="G963" i="4"/>
  <c r="B964" i="4"/>
  <c r="C964" i="4"/>
  <c r="D964" i="4"/>
  <c r="G964" i="4"/>
  <c r="C965" i="4"/>
  <c r="B965" i="4" s="1"/>
  <c r="D965" i="4"/>
  <c r="G965" i="4"/>
  <c r="B966" i="4"/>
  <c r="C966" i="4"/>
  <c r="D966" i="4"/>
  <c r="G966" i="4"/>
  <c r="B967" i="4"/>
  <c r="C967" i="4"/>
  <c r="D967" i="4"/>
  <c r="G967" i="4"/>
  <c r="B968" i="4"/>
  <c r="C968" i="4"/>
  <c r="D968" i="4"/>
  <c r="G968" i="4"/>
  <c r="C969" i="4"/>
  <c r="B969" i="4" s="1"/>
  <c r="D969" i="4"/>
  <c r="G969" i="4"/>
  <c r="B970" i="4"/>
  <c r="C970" i="4"/>
  <c r="D970" i="4"/>
  <c r="G970" i="4"/>
  <c r="B971" i="4"/>
  <c r="C971" i="4"/>
  <c r="D971" i="4"/>
  <c r="G971" i="4"/>
  <c r="B972" i="4"/>
  <c r="C972" i="4"/>
  <c r="D972" i="4"/>
  <c r="G972" i="4"/>
  <c r="C973" i="4"/>
  <c r="B973" i="4" s="1"/>
  <c r="D973" i="4"/>
  <c r="G973" i="4"/>
  <c r="B974" i="4"/>
  <c r="C974" i="4"/>
  <c r="D974" i="4"/>
  <c r="G974" i="4"/>
  <c r="B975" i="4"/>
  <c r="C975" i="4"/>
  <c r="D975" i="4"/>
  <c r="G975" i="4"/>
  <c r="B976" i="4"/>
  <c r="C976" i="4"/>
  <c r="D976" i="4"/>
  <c r="G976" i="4"/>
  <c r="C977" i="4"/>
  <c r="B977" i="4" s="1"/>
  <c r="D977" i="4"/>
  <c r="G977" i="4"/>
  <c r="B978" i="4"/>
  <c r="C978" i="4"/>
  <c r="D978" i="4"/>
  <c r="G978" i="4"/>
  <c r="B979" i="4"/>
  <c r="C979" i="4"/>
  <c r="D979" i="4"/>
  <c r="G979" i="4"/>
  <c r="B980" i="4"/>
  <c r="C980" i="4"/>
  <c r="D980" i="4"/>
  <c r="G980" i="4"/>
  <c r="C981" i="4"/>
  <c r="B981" i="4" s="1"/>
  <c r="D981" i="4"/>
  <c r="G981" i="4"/>
  <c r="B982" i="4"/>
  <c r="C982" i="4"/>
  <c r="D982" i="4"/>
  <c r="G982" i="4"/>
  <c r="B983" i="4"/>
  <c r="C983" i="4"/>
  <c r="D983" i="4"/>
  <c r="G983" i="4"/>
  <c r="B984" i="4"/>
  <c r="C984" i="4"/>
  <c r="D984" i="4"/>
  <c r="G984" i="4"/>
  <c r="C985" i="4"/>
  <c r="B985" i="4" s="1"/>
  <c r="D985" i="4"/>
  <c r="G985" i="4"/>
  <c r="C986" i="4"/>
  <c r="B986" i="4" s="1"/>
  <c r="D986" i="4"/>
  <c r="G986" i="4"/>
  <c r="B987" i="4"/>
  <c r="C987" i="4"/>
  <c r="D987" i="4"/>
  <c r="G987" i="4"/>
  <c r="B988" i="4"/>
  <c r="C988" i="4"/>
  <c r="D988" i="4"/>
  <c r="G988" i="4"/>
  <c r="C989" i="4"/>
  <c r="B989" i="4" s="1"/>
  <c r="D989" i="4"/>
  <c r="G989" i="4"/>
  <c r="B990" i="4"/>
  <c r="C990" i="4"/>
  <c r="D990" i="4"/>
  <c r="G990" i="4"/>
  <c r="B991" i="4"/>
  <c r="C991" i="4"/>
  <c r="D991" i="4"/>
  <c r="G991" i="4"/>
  <c r="B992" i="4"/>
  <c r="C992" i="4"/>
  <c r="D992" i="4"/>
  <c r="G992" i="4"/>
  <c r="C993" i="4"/>
  <c r="B993" i="4" s="1"/>
  <c r="D993" i="4"/>
  <c r="G993" i="4"/>
  <c r="B994" i="4"/>
  <c r="C994" i="4"/>
  <c r="D994" i="4"/>
  <c r="G994" i="4"/>
  <c r="B995" i="4"/>
  <c r="C995" i="4"/>
  <c r="D995" i="4"/>
  <c r="G995" i="4"/>
  <c r="B996" i="4"/>
  <c r="C996" i="4"/>
  <c r="D996" i="4"/>
  <c r="G996" i="4"/>
  <c r="C997" i="4"/>
  <c r="B997" i="4" s="1"/>
  <c r="D997" i="4"/>
  <c r="G997" i="4"/>
  <c r="B998" i="4"/>
  <c r="C998" i="4"/>
  <c r="D998" i="4"/>
  <c r="G998" i="4"/>
  <c r="B999" i="4"/>
  <c r="C999" i="4"/>
  <c r="D999" i="4"/>
  <c r="G999" i="4"/>
  <c r="B1000" i="4"/>
  <c r="C1000" i="4"/>
  <c r="D1000" i="4"/>
  <c r="G1000" i="4"/>
  <c r="C1001" i="4"/>
  <c r="B1001" i="4" s="1"/>
  <c r="D1001" i="4"/>
  <c r="G1001" i="4"/>
  <c r="B1002" i="4"/>
  <c r="C1002" i="4"/>
  <c r="D1002" i="4"/>
  <c r="G1002" i="4"/>
  <c r="B1003" i="4"/>
  <c r="C1003" i="4"/>
  <c r="D1003" i="4"/>
  <c r="G1003" i="4"/>
  <c r="B1004" i="4"/>
  <c r="C1004" i="4"/>
  <c r="D1004" i="4"/>
  <c r="G1004" i="4"/>
  <c r="C1005" i="4"/>
  <c r="B1005" i="4" s="1"/>
  <c r="D1005" i="4"/>
  <c r="G1005" i="4"/>
  <c r="B1006" i="4"/>
  <c r="C1006" i="4"/>
  <c r="D1006" i="4"/>
  <c r="G1006" i="4"/>
  <c r="B1007" i="4"/>
  <c r="C1007" i="4"/>
  <c r="D1007" i="4"/>
  <c r="G1007" i="4"/>
  <c r="B1008" i="4"/>
  <c r="C1008" i="4"/>
  <c r="D1008" i="4"/>
  <c r="G1008" i="4"/>
  <c r="C1009" i="4"/>
  <c r="B1009" i="4" s="1"/>
  <c r="D1009" i="4"/>
  <c r="G1009" i="4"/>
  <c r="B1010" i="4"/>
  <c r="C1010" i="4"/>
  <c r="D1010" i="4"/>
  <c r="G1010" i="4"/>
  <c r="B1011" i="4"/>
  <c r="C1011" i="4"/>
  <c r="D1011" i="4"/>
  <c r="G1011" i="4"/>
  <c r="B1012" i="4"/>
  <c r="C1012" i="4"/>
  <c r="D1012" i="4"/>
  <c r="G1012" i="4"/>
  <c r="C1013" i="4"/>
  <c r="B1013" i="4" s="1"/>
  <c r="D1013" i="4"/>
  <c r="G1013" i="4"/>
  <c r="B1014" i="4"/>
  <c r="C1014" i="4"/>
  <c r="D1014" i="4"/>
  <c r="G1014" i="4"/>
  <c r="B1015" i="4"/>
  <c r="C1015" i="4"/>
  <c r="D1015" i="4"/>
  <c r="G1015" i="4"/>
  <c r="B1016" i="4"/>
  <c r="C1016" i="4"/>
  <c r="D1016" i="4"/>
  <c r="G1016" i="4"/>
  <c r="C1017" i="4"/>
  <c r="B1017" i="4" s="1"/>
  <c r="D1017" i="4"/>
  <c r="G1017" i="4"/>
  <c r="B1018" i="4"/>
  <c r="C1018" i="4"/>
  <c r="D1018" i="4"/>
  <c r="G1018" i="4"/>
  <c r="C1019" i="4"/>
  <c r="B1019" i="4" s="1"/>
  <c r="D1019" i="4"/>
  <c r="G1019" i="4"/>
  <c r="C1020" i="4"/>
  <c r="B1020" i="4" s="1"/>
  <c r="D1020" i="4"/>
  <c r="G1020" i="4"/>
  <c r="B1021" i="4"/>
  <c r="C1021" i="4"/>
  <c r="D1021" i="4"/>
  <c r="G1021" i="4"/>
  <c r="B1022" i="4"/>
  <c r="C1022" i="4"/>
  <c r="D1022" i="4"/>
  <c r="G1022" i="4"/>
  <c r="C1023" i="4"/>
  <c r="B1023" i="4" s="1"/>
  <c r="D1023" i="4"/>
  <c r="G1023" i="4"/>
  <c r="C1024" i="4"/>
  <c r="B1024" i="4" s="1"/>
  <c r="D1024" i="4"/>
  <c r="G1024" i="4"/>
  <c r="B1025" i="4"/>
  <c r="C1025" i="4"/>
  <c r="D1025" i="4"/>
  <c r="G1025" i="4"/>
  <c r="B1026" i="4"/>
  <c r="C1026" i="4"/>
  <c r="D1026" i="4"/>
  <c r="G1026" i="4"/>
  <c r="C1027" i="4"/>
  <c r="B1027" i="4" s="1"/>
  <c r="D1027" i="4"/>
  <c r="G1027" i="4"/>
  <c r="C1028" i="4"/>
  <c r="B1028" i="4" s="1"/>
  <c r="D1028" i="4"/>
  <c r="G1028" i="4"/>
  <c r="B1029" i="4"/>
  <c r="C1029" i="4"/>
  <c r="D1029" i="4"/>
  <c r="G1029" i="4"/>
  <c r="B1030" i="4"/>
  <c r="C1030" i="4"/>
  <c r="D1030" i="4"/>
  <c r="G1030" i="4"/>
  <c r="C1031" i="4"/>
  <c r="B1031" i="4" s="1"/>
  <c r="D1031" i="4"/>
  <c r="G1031" i="4"/>
  <c r="C1032" i="4"/>
  <c r="B1032" i="4" s="1"/>
  <c r="D1032" i="4"/>
  <c r="G1032" i="4"/>
  <c r="B1033" i="4"/>
  <c r="C1033" i="4"/>
  <c r="D1033" i="4"/>
  <c r="G1033" i="4"/>
  <c r="B1034" i="4"/>
  <c r="C1034" i="4"/>
  <c r="D1034" i="4"/>
  <c r="G1034" i="4"/>
  <c r="C1035" i="4"/>
  <c r="B1035" i="4" s="1"/>
  <c r="D1035" i="4"/>
  <c r="G1035" i="4"/>
  <c r="C1036" i="4"/>
  <c r="B1036" i="4" s="1"/>
  <c r="D1036" i="4"/>
  <c r="G1036" i="4"/>
  <c r="B1037" i="4"/>
  <c r="C1037" i="4"/>
  <c r="D1037" i="4"/>
  <c r="G1037" i="4"/>
  <c r="B1038" i="4"/>
  <c r="C1038" i="4"/>
  <c r="D1038" i="4"/>
  <c r="G1038" i="4"/>
  <c r="C1039" i="4"/>
  <c r="B1039" i="4" s="1"/>
  <c r="D1039" i="4"/>
  <c r="G1039" i="4"/>
  <c r="C1040" i="4"/>
  <c r="B1040" i="4" s="1"/>
  <c r="D1040" i="4"/>
  <c r="G1040" i="4"/>
  <c r="B1041" i="4"/>
  <c r="C1041" i="4"/>
  <c r="D1041" i="4"/>
  <c r="G1041" i="4"/>
  <c r="B1042" i="4"/>
  <c r="C1042" i="4"/>
  <c r="D1042" i="4"/>
  <c r="G1042" i="4"/>
  <c r="C1043" i="4"/>
  <c r="B1043" i="4" s="1"/>
  <c r="D1043" i="4"/>
  <c r="G1043" i="4"/>
  <c r="C1044" i="4"/>
  <c r="B1044" i="4" s="1"/>
  <c r="D1044" i="4"/>
  <c r="G1044" i="4"/>
  <c r="B1045" i="4"/>
  <c r="C1045" i="4"/>
  <c r="D1045" i="4"/>
  <c r="G1045" i="4"/>
  <c r="B1046" i="4"/>
  <c r="C1046" i="4"/>
  <c r="D1046" i="4"/>
  <c r="G1046" i="4"/>
  <c r="C1047" i="4"/>
  <c r="B1047" i="4" s="1"/>
  <c r="D1047" i="4"/>
  <c r="G1047" i="4"/>
  <c r="C1048" i="4"/>
  <c r="B1048" i="4" s="1"/>
  <c r="D1048" i="4"/>
  <c r="G1048" i="4"/>
  <c r="B1049" i="4"/>
  <c r="C1049" i="4"/>
  <c r="D1049" i="4"/>
  <c r="G1049" i="4"/>
  <c r="B1050" i="4"/>
  <c r="C1050" i="4"/>
  <c r="D1050" i="4"/>
  <c r="G1050" i="4"/>
  <c r="C1051" i="4"/>
  <c r="B1051" i="4" s="1"/>
  <c r="D1051" i="4"/>
  <c r="G1051" i="4"/>
  <c r="C1052" i="4"/>
  <c r="B1052" i="4" s="1"/>
  <c r="D1052" i="4"/>
  <c r="G1052" i="4"/>
  <c r="B1053" i="4"/>
  <c r="C1053" i="4"/>
  <c r="D1053" i="4"/>
  <c r="G1053" i="4"/>
  <c r="B1054" i="4"/>
  <c r="C1054" i="4"/>
  <c r="D1054" i="4"/>
  <c r="G1054" i="4"/>
  <c r="C1055" i="4"/>
  <c r="B1055" i="4" s="1"/>
  <c r="D1055" i="4"/>
  <c r="G1055" i="4"/>
  <c r="C1056" i="4"/>
  <c r="B1056" i="4" s="1"/>
  <c r="D1056" i="4"/>
  <c r="G1056" i="4"/>
  <c r="B1057" i="4"/>
  <c r="C1057" i="4"/>
  <c r="D1057" i="4"/>
  <c r="G1057" i="4"/>
  <c r="B1058" i="4"/>
  <c r="C1058" i="4"/>
  <c r="D1058" i="4"/>
  <c r="G1058" i="4"/>
  <c r="C1059" i="4"/>
  <c r="B1059" i="4" s="1"/>
  <c r="D1059" i="4"/>
  <c r="G1059" i="4"/>
  <c r="C1060" i="4"/>
  <c r="B1060" i="4" s="1"/>
  <c r="D1060" i="4"/>
  <c r="G1060" i="4"/>
  <c r="B1061" i="4"/>
  <c r="C1061" i="4"/>
  <c r="D1061" i="4"/>
  <c r="G1061" i="4"/>
  <c r="B1062" i="4"/>
  <c r="C1062" i="4"/>
  <c r="D1062" i="4"/>
  <c r="G1062" i="4"/>
  <c r="C1063" i="4"/>
  <c r="B1063" i="4" s="1"/>
  <c r="D1063" i="4"/>
  <c r="G1063" i="4"/>
  <c r="C1064" i="4"/>
  <c r="B1064" i="4" s="1"/>
  <c r="D1064" i="4"/>
  <c r="G1064" i="4"/>
  <c r="B1065" i="4"/>
  <c r="C1065" i="4"/>
  <c r="D1065" i="4"/>
  <c r="G1065" i="4"/>
  <c r="B1066" i="4"/>
  <c r="C1066" i="4"/>
  <c r="D1066" i="4"/>
  <c r="G1066" i="4"/>
  <c r="C1067" i="4"/>
  <c r="B1067" i="4" s="1"/>
  <c r="D1067" i="4"/>
  <c r="G1067" i="4"/>
  <c r="C1068" i="4"/>
  <c r="B1068" i="4" s="1"/>
  <c r="D1068" i="4"/>
  <c r="G1068" i="4"/>
  <c r="B1069" i="4"/>
  <c r="C1069" i="4"/>
  <c r="D1069" i="4"/>
  <c r="G1069" i="4"/>
  <c r="B1070" i="4"/>
  <c r="C1070" i="4"/>
  <c r="D1070" i="4"/>
  <c r="G1070" i="4"/>
  <c r="C1071" i="4"/>
  <c r="B1071" i="4" s="1"/>
  <c r="D1071" i="4"/>
  <c r="G1071" i="4"/>
  <c r="C1072" i="4"/>
  <c r="B1072" i="4" s="1"/>
  <c r="D1072" i="4"/>
  <c r="G1072" i="4"/>
  <c r="B1073" i="4"/>
  <c r="C1073" i="4"/>
  <c r="D1073" i="4"/>
  <c r="G1073" i="4"/>
  <c r="B1074" i="4"/>
  <c r="C1074" i="4"/>
  <c r="D1074" i="4"/>
  <c r="G1074" i="4"/>
  <c r="C1075" i="4"/>
  <c r="B1075" i="4" s="1"/>
  <c r="D1075" i="4"/>
  <c r="G1075" i="4"/>
  <c r="C1076" i="4"/>
  <c r="B1076" i="4" s="1"/>
  <c r="D1076" i="4"/>
  <c r="G1076" i="4"/>
  <c r="B1077" i="4"/>
  <c r="C1077" i="4"/>
  <c r="D1077" i="4"/>
  <c r="G1077" i="4"/>
  <c r="B1078" i="4"/>
  <c r="C1078" i="4"/>
  <c r="D1078" i="4"/>
  <c r="G1078" i="4"/>
  <c r="C1079" i="4"/>
  <c r="B1079" i="4" s="1"/>
  <c r="D1079" i="4"/>
  <c r="G1079" i="4"/>
  <c r="C1080" i="4"/>
  <c r="B1080" i="4" s="1"/>
  <c r="D1080" i="4"/>
  <c r="G1080" i="4"/>
  <c r="B1081" i="4"/>
  <c r="C1081" i="4"/>
  <c r="D1081" i="4"/>
  <c r="G1081" i="4"/>
  <c r="B1082" i="4"/>
  <c r="C1082" i="4"/>
  <c r="D1082" i="4"/>
  <c r="G1082" i="4"/>
  <c r="C1083" i="4"/>
  <c r="B1083" i="4" s="1"/>
  <c r="D1083" i="4"/>
  <c r="G1083" i="4"/>
  <c r="C1084" i="4"/>
  <c r="B1084" i="4" s="1"/>
  <c r="D1084" i="4"/>
  <c r="G1084" i="4"/>
  <c r="B1085" i="4"/>
  <c r="C1085" i="4"/>
  <c r="D1085" i="4"/>
  <c r="G1085" i="4"/>
  <c r="B1086" i="4"/>
  <c r="C1086" i="4"/>
  <c r="D1086" i="4"/>
  <c r="G1086" i="4"/>
  <c r="C1087" i="4"/>
  <c r="B1087" i="4" s="1"/>
  <c r="D1087" i="4"/>
  <c r="G1087" i="4"/>
  <c r="C1088" i="4"/>
  <c r="B1088" i="4" s="1"/>
  <c r="D1088" i="4"/>
  <c r="G1088" i="4"/>
  <c r="B1089" i="4"/>
  <c r="C1089" i="4"/>
  <c r="D1089" i="4"/>
  <c r="G1089" i="4"/>
  <c r="B1090" i="4"/>
  <c r="C1090" i="4"/>
  <c r="D1090" i="4"/>
  <c r="G1090" i="4"/>
  <c r="C1091" i="4"/>
  <c r="B1091" i="4" s="1"/>
  <c r="D1091" i="4"/>
  <c r="G1091" i="4"/>
  <c r="C1092" i="4"/>
  <c r="B1092" i="4" s="1"/>
  <c r="D1092" i="4"/>
  <c r="G1092" i="4"/>
  <c r="B1093" i="4"/>
  <c r="C1093" i="4"/>
  <c r="D1093" i="4"/>
  <c r="G1093" i="4"/>
  <c r="B1094" i="4"/>
  <c r="C1094" i="4"/>
  <c r="D1094" i="4"/>
  <c r="G1094" i="4"/>
  <c r="C1095" i="4"/>
  <c r="B1095" i="4" s="1"/>
  <c r="D1095" i="4"/>
  <c r="G1095" i="4"/>
  <c r="C1096" i="4"/>
  <c r="B1096" i="4" s="1"/>
  <c r="D1096" i="4"/>
  <c r="G1096" i="4"/>
  <c r="B1097" i="4"/>
  <c r="C1097" i="4"/>
  <c r="D1097" i="4"/>
  <c r="G1097" i="4"/>
  <c r="B1098" i="4"/>
  <c r="C1098" i="4"/>
  <c r="D1098" i="4"/>
  <c r="G1098" i="4"/>
  <c r="C1099" i="4"/>
  <c r="B1099" i="4" s="1"/>
  <c r="D1099" i="4"/>
  <c r="G1099" i="4"/>
  <c r="C1100" i="4"/>
  <c r="B1100" i="4" s="1"/>
  <c r="D1100" i="4"/>
  <c r="G1100" i="4"/>
  <c r="B1101" i="4"/>
  <c r="C1101" i="4"/>
  <c r="D1101" i="4"/>
  <c r="G1101" i="4"/>
  <c r="B1102" i="4"/>
  <c r="C1102" i="4"/>
  <c r="D1102" i="4"/>
  <c r="G1102" i="4"/>
  <c r="C1103" i="4"/>
  <c r="B1103" i="4" s="1"/>
  <c r="D1103" i="4"/>
  <c r="G1103" i="4"/>
  <c r="C1104" i="4"/>
  <c r="B1104" i="4" s="1"/>
  <c r="D1104" i="4"/>
  <c r="G1104" i="4"/>
  <c r="B1105" i="4"/>
  <c r="C1105" i="4"/>
  <c r="D1105" i="4"/>
  <c r="G1105" i="4"/>
  <c r="B1106" i="4"/>
  <c r="C1106" i="4"/>
  <c r="D1106" i="4"/>
  <c r="G1106" i="4"/>
  <c r="C1107" i="4"/>
  <c r="B1107" i="4" s="1"/>
  <c r="D1107" i="4"/>
  <c r="G1107" i="4"/>
  <c r="C1108" i="4"/>
  <c r="B1108" i="4" s="1"/>
  <c r="D1108" i="4"/>
  <c r="G1108" i="4"/>
  <c r="B1109" i="4"/>
  <c r="C1109" i="4"/>
  <c r="D1109" i="4"/>
  <c r="G1109" i="4"/>
  <c r="B1110" i="4"/>
  <c r="C1110" i="4"/>
  <c r="D1110" i="4"/>
  <c r="G1110" i="4"/>
  <c r="C1111" i="4"/>
  <c r="B1111" i="4" s="1"/>
  <c r="D1111" i="4"/>
  <c r="G1111" i="4"/>
  <c r="C1112" i="4"/>
  <c r="B1112" i="4" s="1"/>
  <c r="D1112" i="4"/>
  <c r="G1112" i="4"/>
  <c r="C1113" i="4"/>
  <c r="B1113" i="4" s="1"/>
  <c r="D1113" i="4"/>
  <c r="G1113" i="4"/>
  <c r="C5" i="4"/>
  <c r="B5" i="4" s="1"/>
  <c r="D5" i="4"/>
  <c r="G5" i="4"/>
  <c r="C6" i="4"/>
  <c r="B6" i="4" s="1"/>
  <c r="D6" i="4"/>
  <c r="G6" i="4"/>
  <c r="C7" i="4"/>
  <c r="B7" i="4" s="1"/>
  <c r="D7" i="4"/>
  <c r="G7" i="4"/>
  <c r="B8" i="4"/>
  <c r="C8" i="4"/>
  <c r="D8" i="4"/>
  <c r="G8" i="4"/>
  <c r="C9" i="4"/>
  <c r="B9" i="4" s="1"/>
  <c r="D9" i="4"/>
  <c r="G9" i="4"/>
  <c r="A5" i="4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51" i="4" s="1"/>
  <c r="A52" i="4" s="1"/>
  <c r="A53" i="4" s="1"/>
  <c r="A54" i="4" s="1"/>
  <c r="A55" i="4" s="1"/>
  <c r="A56" i="4" s="1"/>
  <c r="A57" i="4" s="1"/>
  <c r="A58" i="4" s="1"/>
  <c r="A59" i="4" s="1"/>
  <c r="A60" i="4" s="1"/>
  <c r="A61" i="4" s="1"/>
  <c r="A62" i="4" s="1"/>
  <c r="A63" i="4" s="1"/>
  <c r="A64" i="4" s="1"/>
  <c r="A65" i="4" s="1"/>
  <c r="A66" i="4" s="1"/>
  <c r="A67" i="4" s="1"/>
  <c r="A68" i="4" s="1"/>
  <c r="A69" i="4" s="1"/>
  <c r="A70" i="4" s="1"/>
  <c r="A71" i="4" s="1"/>
  <c r="A72" i="4" s="1"/>
  <c r="A73" i="4" s="1"/>
  <c r="A74" i="4" s="1"/>
  <c r="A75" i="4" s="1"/>
  <c r="A76" i="4" s="1"/>
  <c r="A77" i="4" s="1"/>
  <c r="A78" i="4" s="1"/>
  <c r="A79" i="4" s="1"/>
  <c r="A80" i="4" s="1"/>
  <c r="A81" i="4" s="1"/>
  <c r="A82" i="4" s="1"/>
  <c r="A83" i="4" s="1"/>
  <c r="A84" i="4" s="1"/>
  <c r="A85" i="4" s="1"/>
  <c r="A86" i="4" s="1"/>
  <c r="A87" i="4" s="1"/>
  <c r="A88" i="4" s="1"/>
  <c r="A89" i="4" s="1"/>
  <c r="A90" i="4" s="1"/>
  <c r="A91" i="4" s="1"/>
  <c r="A92" i="4" s="1"/>
  <c r="A93" i="4" s="1"/>
  <c r="A94" i="4" s="1"/>
  <c r="A95" i="4" s="1"/>
  <c r="A96" i="4" s="1"/>
  <c r="A97" i="4" s="1"/>
  <c r="A98" i="4" s="1"/>
  <c r="A99" i="4" s="1"/>
  <c r="A100" i="4" s="1"/>
  <c r="A101" i="4" s="1"/>
  <c r="A102" i="4" s="1"/>
  <c r="A103" i="4" s="1"/>
  <c r="A104" i="4" s="1"/>
  <c r="A105" i="4" s="1"/>
  <c r="A106" i="4" s="1"/>
  <c r="A107" i="4" s="1"/>
  <c r="A108" i="4" s="1"/>
  <c r="A109" i="4" s="1"/>
  <c r="A110" i="4" s="1"/>
  <c r="A111" i="4" s="1"/>
  <c r="A112" i="4" s="1"/>
  <c r="A113" i="4" s="1"/>
  <c r="A114" i="4" s="1"/>
  <c r="A115" i="4" s="1"/>
  <c r="A116" i="4" s="1"/>
  <c r="A117" i="4" s="1"/>
  <c r="A118" i="4" s="1"/>
  <c r="A119" i="4" s="1"/>
  <c r="A120" i="4" s="1"/>
  <c r="A121" i="4" s="1"/>
  <c r="A122" i="4" s="1"/>
  <c r="A123" i="4" s="1"/>
  <c r="A124" i="4" s="1"/>
  <c r="A125" i="4" s="1"/>
  <c r="A126" i="4" s="1"/>
  <c r="A127" i="4" s="1"/>
  <c r="A128" i="4" s="1"/>
  <c r="A129" i="4" s="1"/>
  <c r="A130" i="4" s="1"/>
  <c r="A131" i="4" s="1"/>
  <c r="A132" i="4" s="1"/>
  <c r="A133" i="4" s="1"/>
  <c r="A134" i="4" s="1"/>
  <c r="A135" i="4" s="1"/>
  <c r="A136" i="4" s="1"/>
  <c r="A137" i="4" s="1"/>
  <c r="A138" i="4" s="1"/>
  <c r="A139" i="4" s="1"/>
  <c r="A140" i="4" s="1"/>
  <c r="A141" i="4" s="1"/>
  <c r="A142" i="4" s="1"/>
  <c r="A143" i="4" s="1"/>
  <c r="A144" i="4" s="1"/>
  <c r="A145" i="4" s="1"/>
  <c r="A146" i="4" s="1"/>
  <c r="A147" i="4" s="1"/>
  <c r="A148" i="4" s="1"/>
  <c r="A149" i="4" s="1"/>
  <c r="A150" i="4" s="1"/>
  <c r="A151" i="4" s="1"/>
  <c r="A152" i="4" s="1"/>
  <c r="A153" i="4" s="1"/>
  <c r="A154" i="4" s="1"/>
  <c r="A155" i="4" s="1"/>
  <c r="A156" i="4" s="1"/>
  <c r="A157" i="4" s="1"/>
  <c r="A158" i="4" s="1"/>
  <c r="A159" i="4" s="1"/>
  <c r="A160" i="4" s="1"/>
  <c r="A161" i="4" s="1"/>
  <c r="A162" i="4" s="1"/>
  <c r="A163" i="4" s="1"/>
  <c r="A164" i="4" s="1"/>
  <c r="A165" i="4" s="1"/>
  <c r="A166" i="4" s="1"/>
  <c r="A167" i="4" s="1"/>
  <c r="A168" i="4" s="1"/>
  <c r="A169" i="4" s="1"/>
  <c r="A170" i="4" s="1"/>
  <c r="A171" i="4" s="1"/>
  <c r="A172" i="4" s="1"/>
  <c r="A173" i="4" s="1"/>
  <c r="A174" i="4" s="1"/>
  <c r="A175" i="4" s="1"/>
  <c r="A176" i="4" s="1"/>
  <c r="A177" i="4" s="1"/>
  <c r="A178" i="4" s="1"/>
  <c r="A179" i="4" s="1"/>
  <c r="A180" i="4" s="1"/>
  <c r="A181" i="4" s="1"/>
  <c r="A182" i="4" s="1"/>
  <c r="A183" i="4" s="1"/>
  <c r="A184" i="4" s="1"/>
  <c r="A185" i="4" s="1"/>
  <c r="A186" i="4" s="1"/>
  <c r="A187" i="4" s="1"/>
  <c r="A188" i="4" s="1"/>
  <c r="A189" i="4" s="1"/>
  <c r="A190" i="4" s="1"/>
  <c r="A191" i="4" s="1"/>
  <c r="A192" i="4" s="1"/>
  <c r="A193" i="4" s="1"/>
  <c r="A194" i="4" s="1"/>
  <c r="A195" i="4" s="1"/>
  <c r="A196" i="4" s="1"/>
  <c r="A197" i="4" s="1"/>
  <c r="A198" i="4" s="1"/>
  <c r="A199" i="4" s="1"/>
  <c r="A200" i="4" s="1"/>
  <c r="A201" i="4" s="1"/>
  <c r="A202" i="4" s="1"/>
  <c r="A203" i="4" s="1"/>
  <c r="A204" i="4" s="1"/>
  <c r="A205" i="4" s="1"/>
  <c r="A206" i="4" s="1"/>
  <c r="A207" i="4" s="1"/>
  <c r="A208" i="4" s="1"/>
  <c r="A209" i="4" s="1"/>
  <c r="A210" i="4" s="1"/>
  <c r="A211" i="4" s="1"/>
  <c r="A212" i="4" s="1"/>
  <c r="A213" i="4" s="1"/>
  <c r="A214" i="4" s="1"/>
  <c r="A215" i="4" s="1"/>
  <c r="A216" i="4" s="1"/>
  <c r="A217" i="4" s="1"/>
  <c r="A218" i="4" s="1"/>
  <c r="A219" i="4" s="1"/>
  <c r="A220" i="4" s="1"/>
  <c r="A221" i="4" s="1"/>
  <c r="A222" i="4" s="1"/>
  <c r="A223" i="4" s="1"/>
  <c r="A224" i="4" s="1"/>
  <c r="A225" i="4" s="1"/>
  <c r="A226" i="4" s="1"/>
  <c r="A227" i="4" s="1"/>
  <c r="A228" i="4" s="1"/>
  <c r="A229" i="4" s="1"/>
  <c r="A230" i="4" s="1"/>
  <c r="A231" i="4" s="1"/>
  <c r="A232" i="4" s="1"/>
  <c r="A233" i="4" s="1"/>
  <c r="A234" i="4" s="1"/>
  <c r="A235" i="4" s="1"/>
  <c r="A236" i="4" s="1"/>
  <c r="A237" i="4" s="1"/>
  <c r="A238" i="4" s="1"/>
  <c r="A239" i="4" s="1"/>
  <c r="A240" i="4" s="1"/>
  <c r="A241" i="4" s="1"/>
  <c r="A242" i="4" s="1"/>
  <c r="A243" i="4" s="1"/>
  <c r="A244" i="4" s="1"/>
  <c r="A245" i="4" s="1"/>
  <c r="A246" i="4" s="1"/>
  <c r="A247" i="4" s="1"/>
  <c r="A248" i="4" s="1"/>
  <c r="A249" i="4" s="1"/>
  <c r="A250" i="4" s="1"/>
  <c r="A251" i="4" s="1"/>
  <c r="A252" i="4" s="1"/>
  <c r="A253" i="4" s="1"/>
  <c r="A254" i="4" s="1"/>
  <c r="A255" i="4" s="1"/>
  <c r="A256" i="4" s="1"/>
  <c r="A257" i="4" s="1"/>
  <c r="A258" i="4" s="1"/>
  <c r="A259" i="4" s="1"/>
  <c r="A260" i="4" s="1"/>
  <c r="A261" i="4" s="1"/>
  <c r="A262" i="4" s="1"/>
  <c r="A263" i="4" s="1"/>
  <c r="A264" i="4" s="1"/>
  <c r="A265" i="4" s="1"/>
  <c r="A266" i="4" s="1"/>
  <c r="A267" i="4" s="1"/>
  <c r="A268" i="4" s="1"/>
  <c r="A269" i="4" s="1"/>
  <c r="A270" i="4" s="1"/>
  <c r="A271" i="4" s="1"/>
  <c r="A272" i="4" s="1"/>
  <c r="A273" i="4" s="1"/>
  <c r="A274" i="4" s="1"/>
  <c r="A275" i="4" s="1"/>
  <c r="A276" i="4" s="1"/>
  <c r="A277" i="4" s="1"/>
  <c r="A278" i="4" s="1"/>
  <c r="A279" i="4" s="1"/>
  <c r="A280" i="4" s="1"/>
  <c r="A281" i="4" s="1"/>
  <c r="A282" i="4" s="1"/>
  <c r="A283" i="4" s="1"/>
  <c r="A284" i="4" s="1"/>
  <c r="A285" i="4" s="1"/>
  <c r="A286" i="4" s="1"/>
  <c r="A287" i="4" s="1"/>
  <c r="A288" i="4" s="1"/>
  <c r="A289" i="4" s="1"/>
  <c r="A290" i="4" s="1"/>
  <c r="A291" i="4" s="1"/>
  <c r="A292" i="4" s="1"/>
  <c r="A293" i="4" s="1"/>
  <c r="A294" i="4" s="1"/>
  <c r="A295" i="4" s="1"/>
  <c r="A296" i="4" s="1"/>
  <c r="A297" i="4" s="1"/>
  <c r="A298" i="4" s="1"/>
  <c r="A299" i="4" s="1"/>
  <c r="A300" i="4" s="1"/>
  <c r="A301" i="4" s="1"/>
  <c r="A302" i="4" s="1"/>
  <c r="A303" i="4" s="1"/>
  <c r="A304" i="4" s="1"/>
  <c r="A305" i="4" s="1"/>
  <c r="A306" i="4" s="1"/>
  <c r="A307" i="4" s="1"/>
  <c r="A308" i="4" s="1"/>
  <c r="A309" i="4" s="1"/>
  <c r="A310" i="4" s="1"/>
  <c r="A311" i="4" s="1"/>
  <c r="A312" i="4" s="1"/>
  <c r="A313" i="4" s="1"/>
  <c r="A314" i="4" s="1"/>
  <c r="A315" i="4" s="1"/>
  <c r="A316" i="4" s="1"/>
  <c r="A317" i="4" s="1"/>
  <c r="A318" i="4" s="1"/>
  <c r="A319" i="4" s="1"/>
  <c r="A320" i="4" s="1"/>
  <c r="A321" i="4" s="1"/>
  <c r="A322" i="4" s="1"/>
  <c r="A323" i="4" s="1"/>
  <c r="A324" i="4" s="1"/>
  <c r="A325" i="4" s="1"/>
  <c r="A326" i="4" s="1"/>
  <c r="A327" i="4" s="1"/>
  <c r="A328" i="4" s="1"/>
  <c r="A329" i="4" s="1"/>
  <c r="A330" i="4" s="1"/>
  <c r="A331" i="4" s="1"/>
  <c r="A332" i="4" s="1"/>
  <c r="A333" i="4" s="1"/>
  <c r="A334" i="4" s="1"/>
  <c r="A335" i="4" s="1"/>
  <c r="A336" i="4" s="1"/>
  <c r="A337" i="4" s="1"/>
  <c r="A338" i="4" s="1"/>
  <c r="A339" i="4" s="1"/>
  <c r="A340" i="4" s="1"/>
  <c r="A341" i="4" s="1"/>
  <c r="A342" i="4" s="1"/>
  <c r="A343" i="4" s="1"/>
  <c r="A344" i="4" s="1"/>
  <c r="A345" i="4" s="1"/>
  <c r="A346" i="4" s="1"/>
  <c r="A347" i="4" s="1"/>
  <c r="A348" i="4" s="1"/>
  <c r="A349" i="4" s="1"/>
  <c r="A350" i="4" s="1"/>
  <c r="A351" i="4" s="1"/>
  <c r="A352" i="4" s="1"/>
  <c r="A353" i="4" s="1"/>
  <c r="A354" i="4" s="1"/>
  <c r="A355" i="4" s="1"/>
  <c r="A356" i="4" s="1"/>
  <c r="A357" i="4" s="1"/>
  <c r="A358" i="4" s="1"/>
  <c r="A359" i="4" s="1"/>
  <c r="A360" i="4" s="1"/>
  <c r="A361" i="4" s="1"/>
  <c r="A362" i="4" s="1"/>
  <c r="A363" i="4" s="1"/>
  <c r="A364" i="4" s="1"/>
  <c r="A365" i="4" s="1"/>
  <c r="A366" i="4" s="1"/>
  <c r="A367" i="4" s="1"/>
  <c r="A368" i="4" s="1"/>
  <c r="A369" i="4" s="1"/>
  <c r="A370" i="4" s="1"/>
  <c r="A371" i="4" s="1"/>
  <c r="A372" i="4" s="1"/>
  <c r="A373" i="4" s="1"/>
  <c r="A374" i="4" s="1"/>
  <c r="A375" i="4" s="1"/>
  <c r="A376" i="4" s="1"/>
  <c r="A377" i="4" s="1"/>
  <c r="A378" i="4" s="1"/>
  <c r="A379" i="4" s="1"/>
  <c r="A380" i="4" s="1"/>
  <c r="A381" i="4" s="1"/>
  <c r="A382" i="4" s="1"/>
  <c r="A383" i="4" s="1"/>
  <c r="A384" i="4" s="1"/>
  <c r="A385" i="4" s="1"/>
  <c r="A386" i="4" s="1"/>
  <c r="A387" i="4" s="1"/>
  <c r="A388" i="4" s="1"/>
  <c r="A389" i="4" s="1"/>
  <c r="A390" i="4" s="1"/>
  <c r="A391" i="4" s="1"/>
  <c r="A392" i="4" s="1"/>
  <c r="A393" i="4" s="1"/>
  <c r="A394" i="4" s="1"/>
  <c r="A395" i="4" s="1"/>
  <c r="A396" i="4" s="1"/>
  <c r="A397" i="4" s="1"/>
  <c r="A398" i="4" s="1"/>
  <c r="A399" i="4" s="1"/>
  <c r="A400" i="4" s="1"/>
  <c r="A401" i="4" s="1"/>
  <c r="A402" i="4" s="1"/>
  <c r="A403" i="4" s="1"/>
  <c r="A404" i="4" s="1"/>
  <c r="A405" i="4" s="1"/>
  <c r="A406" i="4" s="1"/>
  <c r="A407" i="4" s="1"/>
  <c r="A408" i="4" s="1"/>
  <c r="A409" i="4" s="1"/>
  <c r="A410" i="4" s="1"/>
  <c r="A411" i="4" s="1"/>
  <c r="A412" i="4" s="1"/>
  <c r="A413" i="4" s="1"/>
  <c r="A414" i="4" s="1"/>
  <c r="A415" i="4" s="1"/>
  <c r="A416" i="4" s="1"/>
  <c r="A417" i="4" s="1"/>
  <c r="A418" i="4" s="1"/>
  <c r="A419" i="4" s="1"/>
  <c r="A420" i="4" s="1"/>
  <c r="A421" i="4" s="1"/>
  <c r="A422" i="4" s="1"/>
  <c r="A423" i="4" s="1"/>
  <c r="A424" i="4" s="1"/>
  <c r="A425" i="4" s="1"/>
  <c r="A426" i="4" s="1"/>
  <c r="A427" i="4" s="1"/>
  <c r="A428" i="4" s="1"/>
  <c r="A429" i="4" s="1"/>
  <c r="A430" i="4" s="1"/>
  <c r="A431" i="4" s="1"/>
  <c r="A432" i="4" s="1"/>
  <c r="A433" i="4" s="1"/>
  <c r="A434" i="4" s="1"/>
  <c r="A435" i="4" s="1"/>
  <c r="A436" i="4" s="1"/>
  <c r="A437" i="4" s="1"/>
  <c r="A438" i="4" s="1"/>
  <c r="A439" i="4" s="1"/>
  <c r="A440" i="4" s="1"/>
  <c r="A441" i="4" s="1"/>
  <c r="A442" i="4" s="1"/>
  <c r="A443" i="4" s="1"/>
  <c r="A444" i="4" s="1"/>
  <c r="A445" i="4" s="1"/>
  <c r="A446" i="4" s="1"/>
  <c r="A447" i="4" s="1"/>
  <c r="A448" i="4" s="1"/>
  <c r="A449" i="4" s="1"/>
  <c r="A450" i="4" s="1"/>
  <c r="A451" i="4" s="1"/>
  <c r="A452" i="4" s="1"/>
  <c r="A453" i="4" s="1"/>
  <c r="A454" i="4" s="1"/>
  <c r="A455" i="4" s="1"/>
  <c r="A456" i="4" s="1"/>
  <c r="A457" i="4" s="1"/>
  <c r="A458" i="4" s="1"/>
  <c r="A459" i="4" s="1"/>
  <c r="A460" i="4" s="1"/>
  <c r="A461" i="4" s="1"/>
  <c r="A462" i="4" s="1"/>
  <c r="A463" i="4" s="1"/>
  <c r="A464" i="4" s="1"/>
  <c r="A465" i="4" s="1"/>
  <c r="A466" i="4" s="1"/>
  <c r="A467" i="4" s="1"/>
  <c r="A468" i="4" s="1"/>
  <c r="A469" i="4" s="1"/>
  <c r="A470" i="4" s="1"/>
  <c r="A471" i="4" s="1"/>
  <c r="A472" i="4" s="1"/>
  <c r="A473" i="4" s="1"/>
  <c r="A474" i="4" s="1"/>
  <c r="A475" i="4" s="1"/>
  <c r="A476" i="4" s="1"/>
  <c r="A477" i="4" s="1"/>
  <c r="A478" i="4" s="1"/>
  <c r="A479" i="4" s="1"/>
  <c r="A480" i="4" s="1"/>
  <c r="A481" i="4" s="1"/>
  <c r="A482" i="4" s="1"/>
  <c r="A483" i="4" s="1"/>
  <c r="A484" i="4" s="1"/>
  <c r="A485" i="4" s="1"/>
  <c r="A486" i="4" s="1"/>
  <c r="A487" i="4" s="1"/>
  <c r="A488" i="4" s="1"/>
  <c r="A489" i="4" s="1"/>
  <c r="A490" i="4" s="1"/>
  <c r="A491" i="4" s="1"/>
  <c r="A492" i="4" s="1"/>
  <c r="A493" i="4" s="1"/>
  <c r="A494" i="4" s="1"/>
  <c r="A495" i="4" s="1"/>
  <c r="A496" i="4" s="1"/>
  <c r="A497" i="4" s="1"/>
  <c r="A498" i="4" s="1"/>
  <c r="A499" i="4" s="1"/>
  <c r="A500" i="4" s="1"/>
  <c r="A501" i="4" s="1"/>
  <c r="A502" i="4" s="1"/>
  <c r="A503" i="4" s="1"/>
  <c r="A504" i="4" s="1"/>
  <c r="A505" i="4" s="1"/>
  <c r="A506" i="4" s="1"/>
  <c r="A507" i="4" s="1"/>
  <c r="A508" i="4" s="1"/>
  <c r="A509" i="4" s="1"/>
  <c r="A510" i="4" s="1"/>
  <c r="A511" i="4" s="1"/>
  <c r="A512" i="4" s="1"/>
  <c r="A513" i="4" s="1"/>
  <c r="A514" i="4" s="1"/>
  <c r="A515" i="4" s="1"/>
  <c r="A516" i="4" s="1"/>
  <c r="A517" i="4" s="1"/>
  <c r="A518" i="4" s="1"/>
  <c r="A519" i="4" s="1"/>
  <c r="A520" i="4" s="1"/>
  <c r="A521" i="4" s="1"/>
  <c r="A522" i="4" s="1"/>
  <c r="A523" i="4" s="1"/>
  <c r="A524" i="4" s="1"/>
  <c r="A525" i="4" s="1"/>
  <c r="A526" i="4" s="1"/>
  <c r="A527" i="4" s="1"/>
  <c r="A528" i="4" s="1"/>
  <c r="A529" i="4" s="1"/>
  <c r="A530" i="4" s="1"/>
  <c r="A531" i="4" s="1"/>
  <c r="A532" i="4" s="1"/>
  <c r="A533" i="4" s="1"/>
  <c r="A534" i="4" s="1"/>
  <c r="A535" i="4" s="1"/>
  <c r="A536" i="4" s="1"/>
  <c r="A537" i="4" s="1"/>
  <c r="A538" i="4" s="1"/>
  <c r="A539" i="4" s="1"/>
  <c r="A540" i="4" s="1"/>
  <c r="A541" i="4" s="1"/>
  <c r="A542" i="4" s="1"/>
  <c r="A543" i="4" s="1"/>
  <c r="A544" i="4" s="1"/>
  <c r="A545" i="4" s="1"/>
  <c r="A546" i="4" s="1"/>
  <c r="A547" i="4" s="1"/>
  <c r="A548" i="4" s="1"/>
  <c r="A549" i="4" s="1"/>
  <c r="A550" i="4" s="1"/>
  <c r="A551" i="4" s="1"/>
  <c r="A552" i="4" s="1"/>
  <c r="A553" i="4" s="1"/>
  <c r="A554" i="4" s="1"/>
  <c r="A555" i="4" s="1"/>
  <c r="A556" i="4" s="1"/>
  <c r="A557" i="4" s="1"/>
  <c r="A558" i="4" s="1"/>
  <c r="A559" i="4" s="1"/>
  <c r="A560" i="4" s="1"/>
  <c r="A561" i="4" s="1"/>
  <c r="A562" i="4" s="1"/>
  <c r="A563" i="4" s="1"/>
  <c r="A564" i="4" s="1"/>
  <c r="A565" i="4" s="1"/>
  <c r="A566" i="4" s="1"/>
  <c r="A567" i="4" s="1"/>
  <c r="A568" i="4" s="1"/>
  <c r="A569" i="4" s="1"/>
  <c r="A570" i="4" s="1"/>
  <c r="A571" i="4" s="1"/>
  <c r="A572" i="4" s="1"/>
  <c r="A573" i="4" s="1"/>
  <c r="A574" i="4" s="1"/>
  <c r="A575" i="4" s="1"/>
  <c r="A576" i="4" s="1"/>
  <c r="A577" i="4" s="1"/>
  <c r="A578" i="4" s="1"/>
  <c r="A579" i="4" s="1"/>
  <c r="A580" i="4" s="1"/>
  <c r="A581" i="4" s="1"/>
  <c r="A582" i="4" s="1"/>
  <c r="A583" i="4" s="1"/>
  <c r="A584" i="4" s="1"/>
  <c r="A585" i="4" s="1"/>
  <c r="A586" i="4" s="1"/>
  <c r="A587" i="4" s="1"/>
  <c r="A588" i="4" s="1"/>
  <c r="A589" i="4" s="1"/>
  <c r="A590" i="4" s="1"/>
  <c r="A591" i="4" s="1"/>
  <c r="A592" i="4" s="1"/>
  <c r="A593" i="4" s="1"/>
  <c r="A594" i="4" s="1"/>
  <c r="A595" i="4" s="1"/>
  <c r="A596" i="4" s="1"/>
  <c r="A597" i="4" s="1"/>
  <c r="A598" i="4" s="1"/>
  <c r="A599" i="4" s="1"/>
  <c r="A600" i="4" s="1"/>
  <c r="A601" i="4" s="1"/>
  <c r="A602" i="4" s="1"/>
  <c r="A603" i="4" s="1"/>
  <c r="A604" i="4" s="1"/>
  <c r="A605" i="4" s="1"/>
  <c r="A606" i="4" s="1"/>
  <c r="A607" i="4" s="1"/>
  <c r="A608" i="4" s="1"/>
  <c r="A609" i="4" s="1"/>
  <c r="A610" i="4" s="1"/>
  <c r="A611" i="4" s="1"/>
  <c r="A612" i="4" s="1"/>
  <c r="A613" i="4" s="1"/>
  <c r="A614" i="4" s="1"/>
  <c r="A615" i="4" s="1"/>
  <c r="A616" i="4" s="1"/>
  <c r="A617" i="4" s="1"/>
  <c r="A618" i="4" s="1"/>
  <c r="A619" i="4" s="1"/>
  <c r="A620" i="4" s="1"/>
  <c r="A621" i="4" s="1"/>
  <c r="A622" i="4" s="1"/>
  <c r="A623" i="4" s="1"/>
  <c r="A624" i="4" s="1"/>
  <c r="A625" i="4" s="1"/>
  <c r="A626" i="4" s="1"/>
  <c r="A627" i="4" s="1"/>
  <c r="A628" i="4" s="1"/>
  <c r="A629" i="4" s="1"/>
  <c r="A630" i="4" s="1"/>
  <c r="A631" i="4" s="1"/>
  <c r="A632" i="4" s="1"/>
  <c r="A633" i="4" s="1"/>
  <c r="A634" i="4" s="1"/>
  <c r="A635" i="4" s="1"/>
  <c r="A636" i="4" s="1"/>
  <c r="A637" i="4" s="1"/>
  <c r="A638" i="4" s="1"/>
  <c r="A639" i="4" s="1"/>
  <c r="A640" i="4" s="1"/>
  <c r="A641" i="4" s="1"/>
  <c r="A642" i="4" s="1"/>
  <c r="A643" i="4" s="1"/>
  <c r="A644" i="4" s="1"/>
  <c r="A645" i="4" s="1"/>
  <c r="A646" i="4" s="1"/>
  <c r="A647" i="4" s="1"/>
  <c r="A648" i="4" s="1"/>
  <c r="A649" i="4" s="1"/>
  <c r="A650" i="4" s="1"/>
  <c r="A651" i="4" s="1"/>
  <c r="A652" i="4" s="1"/>
  <c r="A653" i="4" s="1"/>
  <c r="A654" i="4" s="1"/>
  <c r="A655" i="4" s="1"/>
  <c r="A656" i="4" s="1"/>
  <c r="A657" i="4" s="1"/>
  <c r="A658" i="4" s="1"/>
  <c r="A659" i="4" s="1"/>
  <c r="A660" i="4" s="1"/>
  <c r="A661" i="4" s="1"/>
  <c r="A662" i="4" s="1"/>
  <c r="A663" i="4" s="1"/>
  <c r="A664" i="4" s="1"/>
  <c r="A665" i="4" s="1"/>
  <c r="A666" i="4" s="1"/>
  <c r="A667" i="4" s="1"/>
  <c r="A668" i="4" s="1"/>
  <c r="A669" i="4" s="1"/>
  <c r="A670" i="4" s="1"/>
  <c r="A671" i="4" s="1"/>
  <c r="A672" i="4" s="1"/>
  <c r="A673" i="4" s="1"/>
  <c r="A674" i="4" s="1"/>
  <c r="A675" i="4" s="1"/>
  <c r="A676" i="4" s="1"/>
  <c r="A677" i="4" s="1"/>
  <c r="A678" i="4" s="1"/>
  <c r="A679" i="4" s="1"/>
  <c r="A680" i="4" s="1"/>
  <c r="A681" i="4" s="1"/>
  <c r="A682" i="4" s="1"/>
  <c r="A683" i="4" s="1"/>
  <c r="A684" i="4" s="1"/>
  <c r="A685" i="4" s="1"/>
  <c r="A686" i="4" s="1"/>
  <c r="A687" i="4" s="1"/>
  <c r="A688" i="4" s="1"/>
  <c r="A689" i="4" s="1"/>
  <c r="A690" i="4" s="1"/>
  <c r="A691" i="4" s="1"/>
  <c r="A692" i="4" s="1"/>
  <c r="A693" i="4" s="1"/>
  <c r="A694" i="4" s="1"/>
  <c r="A695" i="4" s="1"/>
  <c r="A696" i="4" s="1"/>
  <c r="A697" i="4" s="1"/>
  <c r="A698" i="4" s="1"/>
  <c r="A699" i="4" s="1"/>
  <c r="A700" i="4" s="1"/>
  <c r="A701" i="4" s="1"/>
  <c r="A702" i="4" s="1"/>
  <c r="A703" i="4" s="1"/>
  <c r="A704" i="4" s="1"/>
  <c r="A705" i="4" s="1"/>
  <c r="A706" i="4" s="1"/>
  <c r="A707" i="4" s="1"/>
  <c r="A708" i="4" s="1"/>
  <c r="A709" i="4" s="1"/>
  <c r="A710" i="4" s="1"/>
  <c r="A711" i="4" s="1"/>
  <c r="A712" i="4" s="1"/>
  <c r="A713" i="4" s="1"/>
  <c r="A714" i="4" s="1"/>
  <c r="A715" i="4" s="1"/>
  <c r="A716" i="4" s="1"/>
  <c r="A717" i="4" s="1"/>
  <c r="A718" i="4" s="1"/>
  <c r="A719" i="4" s="1"/>
  <c r="A720" i="4" s="1"/>
  <c r="A721" i="4" s="1"/>
  <c r="A722" i="4" s="1"/>
  <c r="A723" i="4" s="1"/>
  <c r="A724" i="4" s="1"/>
  <c r="A725" i="4" s="1"/>
  <c r="A726" i="4" s="1"/>
  <c r="A727" i="4" s="1"/>
  <c r="A728" i="4" s="1"/>
  <c r="A729" i="4" s="1"/>
  <c r="A730" i="4" s="1"/>
  <c r="A731" i="4" s="1"/>
  <c r="A732" i="4" s="1"/>
  <c r="A733" i="4" s="1"/>
  <c r="A734" i="4" s="1"/>
  <c r="A735" i="4" s="1"/>
  <c r="A736" i="4" s="1"/>
  <c r="A737" i="4" s="1"/>
  <c r="A738" i="4" s="1"/>
  <c r="A739" i="4" s="1"/>
  <c r="A740" i="4" s="1"/>
  <c r="A741" i="4" s="1"/>
  <c r="A742" i="4" s="1"/>
  <c r="A743" i="4" s="1"/>
  <c r="A744" i="4" s="1"/>
  <c r="A745" i="4" s="1"/>
  <c r="A746" i="4" s="1"/>
  <c r="A747" i="4" s="1"/>
  <c r="A748" i="4" s="1"/>
  <c r="A749" i="4" s="1"/>
  <c r="A750" i="4" s="1"/>
  <c r="A751" i="4" s="1"/>
  <c r="A752" i="4" s="1"/>
  <c r="A753" i="4" s="1"/>
  <c r="A754" i="4" s="1"/>
  <c r="A755" i="4" s="1"/>
  <c r="A756" i="4" s="1"/>
  <c r="A757" i="4" s="1"/>
  <c r="A758" i="4" s="1"/>
  <c r="A759" i="4" s="1"/>
  <c r="A760" i="4" s="1"/>
  <c r="A761" i="4" s="1"/>
  <c r="A762" i="4" s="1"/>
  <c r="A763" i="4" s="1"/>
  <c r="A764" i="4" s="1"/>
  <c r="A765" i="4" s="1"/>
  <c r="A766" i="4" s="1"/>
  <c r="A767" i="4" s="1"/>
  <c r="A768" i="4" s="1"/>
  <c r="A769" i="4" s="1"/>
  <c r="A770" i="4" s="1"/>
  <c r="A771" i="4" s="1"/>
  <c r="A772" i="4" s="1"/>
  <c r="A773" i="4" s="1"/>
  <c r="A774" i="4" s="1"/>
  <c r="A775" i="4" s="1"/>
  <c r="A776" i="4" s="1"/>
  <c r="A777" i="4" s="1"/>
  <c r="A778" i="4" s="1"/>
  <c r="A779" i="4" s="1"/>
  <c r="A780" i="4" s="1"/>
  <c r="A781" i="4" s="1"/>
  <c r="A782" i="4" s="1"/>
  <c r="A783" i="4" s="1"/>
  <c r="A784" i="4" s="1"/>
  <c r="A785" i="4" s="1"/>
  <c r="A786" i="4" s="1"/>
  <c r="A787" i="4" s="1"/>
  <c r="A788" i="4" s="1"/>
  <c r="A789" i="4" s="1"/>
  <c r="A790" i="4" s="1"/>
  <c r="A791" i="4" s="1"/>
  <c r="A792" i="4" s="1"/>
  <c r="A793" i="4" s="1"/>
  <c r="A794" i="4" s="1"/>
  <c r="A795" i="4" s="1"/>
  <c r="A796" i="4" s="1"/>
  <c r="A797" i="4" s="1"/>
  <c r="A798" i="4" s="1"/>
  <c r="A799" i="4" s="1"/>
  <c r="A800" i="4" s="1"/>
  <c r="A801" i="4" s="1"/>
  <c r="A802" i="4" s="1"/>
  <c r="A803" i="4" s="1"/>
  <c r="A804" i="4" s="1"/>
  <c r="A805" i="4" s="1"/>
  <c r="A806" i="4" s="1"/>
  <c r="A807" i="4" s="1"/>
  <c r="A808" i="4" s="1"/>
  <c r="A809" i="4" s="1"/>
  <c r="A810" i="4" s="1"/>
  <c r="A811" i="4" s="1"/>
  <c r="A812" i="4" s="1"/>
  <c r="A813" i="4" s="1"/>
  <c r="A814" i="4" s="1"/>
  <c r="A815" i="4" s="1"/>
  <c r="A816" i="4" s="1"/>
  <c r="A817" i="4" s="1"/>
  <c r="A818" i="4" s="1"/>
  <c r="A819" i="4" s="1"/>
  <c r="A820" i="4" s="1"/>
  <c r="A821" i="4" s="1"/>
  <c r="A822" i="4" s="1"/>
  <c r="A823" i="4" s="1"/>
  <c r="A824" i="4" s="1"/>
  <c r="A825" i="4" s="1"/>
  <c r="A826" i="4" s="1"/>
  <c r="A827" i="4" s="1"/>
  <c r="A828" i="4" s="1"/>
  <c r="A829" i="4" s="1"/>
  <c r="A830" i="4" s="1"/>
  <c r="A831" i="4" s="1"/>
  <c r="A832" i="4" s="1"/>
  <c r="A833" i="4" s="1"/>
  <c r="A834" i="4" s="1"/>
  <c r="A835" i="4" s="1"/>
  <c r="A836" i="4" s="1"/>
  <c r="A837" i="4" s="1"/>
  <c r="A838" i="4" s="1"/>
  <c r="A839" i="4" s="1"/>
  <c r="A840" i="4" s="1"/>
  <c r="A841" i="4" s="1"/>
  <c r="A842" i="4" s="1"/>
  <c r="A843" i="4" s="1"/>
  <c r="A844" i="4" s="1"/>
  <c r="A845" i="4" s="1"/>
  <c r="A846" i="4" s="1"/>
  <c r="A847" i="4" s="1"/>
  <c r="A848" i="4" s="1"/>
  <c r="A849" i="4" s="1"/>
  <c r="A850" i="4" s="1"/>
  <c r="A851" i="4" s="1"/>
  <c r="A852" i="4" s="1"/>
  <c r="A853" i="4" s="1"/>
  <c r="A854" i="4" s="1"/>
  <c r="A855" i="4" s="1"/>
  <c r="A856" i="4" s="1"/>
  <c r="A857" i="4" s="1"/>
  <c r="A858" i="4" s="1"/>
  <c r="A859" i="4" s="1"/>
  <c r="A860" i="4" s="1"/>
  <c r="A861" i="4" s="1"/>
  <c r="A862" i="4" s="1"/>
  <c r="A863" i="4" s="1"/>
  <c r="A864" i="4" s="1"/>
  <c r="A865" i="4" s="1"/>
  <c r="A866" i="4" s="1"/>
  <c r="A867" i="4" s="1"/>
  <c r="A868" i="4" s="1"/>
  <c r="A869" i="4" s="1"/>
  <c r="A870" i="4" s="1"/>
  <c r="A871" i="4" s="1"/>
  <c r="A872" i="4" s="1"/>
  <c r="A873" i="4" s="1"/>
  <c r="A874" i="4" s="1"/>
  <c r="A875" i="4" s="1"/>
  <c r="A876" i="4" s="1"/>
  <c r="A877" i="4" s="1"/>
  <c r="A878" i="4" s="1"/>
  <c r="A879" i="4" s="1"/>
  <c r="A880" i="4" s="1"/>
  <c r="A881" i="4" s="1"/>
  <c r="A882" i="4" s="1"/>
  <c r="A883" i="4" s="1"/>
  <c r="A884" i="4" s="1"/>
  <c r="A885" i="4" s="1"/>
  <c r="A886" i="4" s="1"/>
  <c r="A887" i="4" s="1"/>
  <c r="A888" i="4" s="1"/>
  <c r="A889" i="4" s="1"/>
  <c r="A890" i="4" s="1"/>
  <c r="A891" i="4" s="1"/>
  <c r="A892" i="4" s="1"/>
  <c r="A893" i="4" s="1"/>
  <c r="A894" i="4" s="1"/>
  <c r="A895" i="4" s="1"/>
  <c r="A896" i="4" s="1"/>
  <c r="A897" i="4" s="1"/>
  <c r="A898" i="4" s="1"/>
  <c r="A899" i="4" s="1"/>
  <c r="A900" i="4" s="1"/>
  <c r="A901" i="4" s="1"/>
  <c r="A902" i="4" s="1"/>
  <c r="A903" i="4" s="1"/>
  <c r="A904" i="4" s="1"/>
  <c r="A905" i="4" s="1"/>
  <c r="A906" i="4" s="1"/>
  <c r="A907" i="4" s="1"/>
  <c r="A908" i="4" s="1"/>
  <c r="A909" i="4" s="1"/>
  <c r="A910" i="4" s="1"/>
  <c r="A911" i="4" s="1"/>
  <c r="A912" i="4" s="1"/>
  <c r="A913" i="4" s="1"/>
  <c r="A914" i="4" s="1"/>
  <c r="A915" i="4" s="1"/>
  <c r="A916" i="4" s="1"/>
  <c r="A917" i="4" s="1"/>
  <c r="A918" i="4" s="1"/>
  <c r="A919" i="4" s="1"/>
  <c r="A920" i="4" s="1"/>
  <c r="A921" i="4" s="1"/>
  <c r="A922" i="4" s="1"/>
  <c r="A923" i="4" s="1"/>
  <c r="A924" i="4" s="1"/>
  <c r="A925" i="4" s="1"/>
  <c r="A926" i="4" s="1"/>
  <c r="A927" i="4" s="1"/>
  <c r="A928" i="4" s="1"/>
  <c r="A929" i="4" s="1"/>
  <c r="A930" i="4" s="1"/>
  <c r="A931" i="4" s="1"/>
  <c r="A932" i="4" s="1"/>
  <c r="A933" i="4" s="1"/>
  <c r="A934" i="4" s="1"/>
  <c r="A935" i="4" s="1"/>
  <c r="A936" i="4" s="1"/>
  <c r="A937" i="4" s="1"/>
  <c r="A938" i="4" s="1"/>
  <c r="A939" i="4" s="1"/>
  <c r="A940" i="4" s="1"/>
  <c r="A941" i="4" s="1"/>
  <c r="A942" i="4" s="1"/>
  <c r="A943" i="4" s="1"/>
  <c r="A944" i="4" s="1"/>
  <c r="A945" i="4" s="1"/>
  <c r="A946" i="4" s="1"/>
  <c r="A947" i="4" s="1"/>
  <c r="A948" i="4" s="1"/>
  <c r="A949" i="4" s="1"/>
  <c r="A950" i="4" s="1"/>
  <c r="A951" i="4" s="1"/>
  <c r="A952" i="4" s="1"/>
  <c r="A953" i="4" s="1"/>
  <c r="A954" i="4" s="1"/>
  <c r="A955" i="4" s="1"/>
  <c r="A956" i="4" s="1"/>
  <c r="A957" i="4" s="1"/>
  <c r="A958" i="4" s="1"/>
  <c r="A959" i="4" s="1"/>
  <c r="A960" i="4" s="1"/>
  <c r="A961" i="4" s="1"/>
  <c r="A962" i="4" s="1"/>
  <c r="A963" i="4" s="1"/>
  <c r="A964" i="4" s="1"/>
  <c r="A965" i="4" s="1"/>
  <c r="A966" i="4" s="1"/>
  <c r="A967" i="4" s="1"/>
  <c r="A968" i="4" s="1"/>
  <c r="A969" i="4" s="1"/>
  <c r="A970" i="4" s="1"/>
  <c r="A971" i="4" s="1"/>
  <c r="A972" i="4" s="1"/>
  <c r="A973" i="4" s="1"/>
  <c r="A974" i="4" s="1"/>
  <c r="A975" i="4" s="1"/>
  <c r="A976" i="4" s="1"/>
  <c r="A977" i="4" s="1"/>
  <c r="A978" i="4" s="1"/>
  <c r="A979" i="4" s="1"/>
  <c r="A980" i="4" s="1"/>
  <c r="A981" i="4" s="1"/>
  <c r="A982" i="4" s="1"/>
  <c r="A983" i="4" s="1"/>
  <c r="A984" i="4" s="1"/>
  <c r="A985" i="4" s="1"/>
  <c r="A986" i="4" s="1"/>
  <c r="A987" i="4" s="1"/>
  <c r="A988" i="4" s="1"/>
  <c r="A989" i="4" s="1"/>
  <c r="A990" i="4" s="1"/>
  <c r="A991" i="4" s="1"/>
  <c r="A992" i="4" s="1"/>
  <c r="A993" i="4" s="1"/>
  <c r="A994" i="4" s="1"/>
  <c r="A995" i="4" s="1"/>
  <c r="A996" i="4" s="1"/>
  <c r="A997" i="4" s="1"/>
  <c r="A998" i="4" s="1"/>
  <c r="A999" i="4" s="1"/>
  <c r="A1000" i="4" s="1"/>
  <c r="A1001" i="4" s="1"/>
  <c r="A1002" i="4" s="1"/>
  <c r="A1003" i="4" s="1"/>
  <c r="A1004" i="4" s="1"/>
  <c r="A1005" i="4" s="1"/>
  <c r="A1006" i="4" s="1"/>
  <c r="A1007" i="4" s="1"/>
  <c r="A1008" i="4" s="1"/>
  <c r="A1009" i="4" s="1"/>
  <c r="A1010" i="4" s="1"/>
  <c r="A1011" i="4" s="1"/>
  <c r="A1012" i="4" s="1"/>
  <c r="A1013" i="4" s="1"/>
  <c r="A1014" i="4" s="1"/>
  <c r="A1015" i="4" s="1"/>
  <c r="A1016" i="4" s="1"/>
  <c r="A1017" i="4" s="1"/>
  <c r="A1018" i="4" s="1"/>
  <c r="A1019" i="4" s="1"/>
  <c r="A1020" i="4" s="1"/>
  <c r="A1021" i="4" s="1"/>
  <c r="A1022" i="4" s="1"/>
  <c r="A1023" i="4" s="1"/>
  <c r="A1024" i="4" s="1"/>
  <c r="A1025" i="4" s="1"/>
  <c r="A1026" i="4" s="1"/>
  <c r="A1027" i="4" s="1"/>
  <c r="A1028" i="4" s="1"/>
  <c r="A1029" i="4" s="1"/>
  <c r="A1030" i="4" s="1"/>
  <c r="A1031" i="4" s="1"/>
  <c r="A1032" i="4" s="1"/>
  <c r="A1033" i="4" s="1"/>
  <c r="A1034" i="4" s="1"/>
  <c r="A1035" i="4" s="1"/>
  <c r="A1036" i="4" s="1"/>
  <c r="A1037" i="4" s="1"/>
  <c r="A1038" i="4" s="1"/>
  <c r="A1039" i="4" s="1"/>
  <c r="A1040" i="4" s="1"/>
  <c r="A1041" i="4" s="1"/>
  <c r="A1042" i="4" s="1"/>
  <c r="A1043" i="4" s="1"/>
  <c r="A1044" i="4" s="1"/>
  <c r="A1045" i="4" s="1"/>
  <c r="A1046" i="4" s="1"/>
  <c r="A1047" i="4" s="1"/>
  <c r="A1048" i="4" s="1"/>
  <c r="A1049" i="4" s="1"/>
  <c r="A1050" i="4" s="1"/>
  <c r="A1051" i="4" s="1"/>
  <c r="A1052" i="4" s="1"/>
  <c r="A1053" i="4" s="1"/>
  <c r="A1054" i="4" s="1"/>
  <c r="A1055" i="4" s="1"/>
  <c r="A1056" i="4" s="1"/>
  <c r="A1057" i="4" s="1"/>
  <c r="A1058" i="4" s="1"/>
  <c r="A1059" i="4" s="1"/>
  <c r="A1060" i="4" s="1"/>
  <c r="A1061" i="4" s="1"/>
  <c r="A1062" i="4" s="1"/>
  <c r="A1063" i="4" s="1"/>
  <c r="A1064" i="4" s="1"/>
  <c r="A1065" i="4" s="1"/>
  <c r="A1066" i="4" s="1"/>
  <c r="A1067" i="4" s="1"/>
  <c r="A1068" i="4" s="1"/>
  <c r="A1069" i="4" s="1"/>
  <c r="A1070" i="4" s="1"/>
  <c r="A1071" i="4" s="1"/>
  <c r="A1072" i="4" s="1"/>
  <c r="A1073" i="4" s="1"/>
  <c r="A1074" i="4" s="1"/>
  <c r="A1075" i="4" s="1"/>
  <c r="A1076" i="4" s="1"/>
  <c r="A1077" i="4" s="1"/>
  <c r="A1078" i="4" s="1"/>
  <c r="A1079" i="4" s="1"/>
  <c r="A1080" i="4" s="1"/>
  <c r="A1081" i="4" s="1"/>
  <c r="A1082" i="4" s="1"/>
  <c r="A1083" i="4" s="1"/>
  <c r="A1084" i="4" s="1"/>
  <c r="A1085" i="4" s="1"/>
  <c r="A1086" i="4" s="1"/>
  <c r="A1087" i="4" s="1"/>
  <c r="A1088" i="4" s="1"/>
  <c r="A1089" i="4" s="1"/>
  <c r="A1090" i="4" s="1"/>
  <c r="A1091" i="4" s="1"/>
  <c r="A1092" i="4" s="1"/>
  <c r="A1093" i="4" s="1"/>
  <c r="A1094" i="4" s="1"/>
  <c r="A1095" i="4" s="1"/>
  <c r="A1096" i="4" s="1"/>
  <c r="A1097" i="4" s="1"/>
  <c r="A1098" i="4" s="1"/>
  <c r="A1099" i="4" s="1"/>
  <c r="A1100" i="4" s="1"/>
  <c r="A1101" i="4" s="1"/>
  <c r="A1102" i="4" s="1"/>
  <c r="A1103" i="4" s="1"/>
  <c r="A1104" i="4" s="1"/>
  <c r="A1105" i="4" s="1"/>
  <c r="A1106" i="4" s="1"/>
  <c r="A1107" i="4" s="1"/>
  <c r="A1108" i="4" s="1"/>
  <c r="A1109" i="4" s="1"/>
  <c r="A1110" i="4" s="1"/>
  <c r="A1111" i="4" s="1"/>
  <c r="A1112" i="4" s="1"/>
  <c r="A1113" i="4" s="1"/>
  <c r="G4" i="4"/>
  <c r="D4" i="4"/>
  <c r="C4" i="4"/>
  <c r="B4" i="4" s="1"/>
  <c r="A4" i="4"/>
  <c r="G2" i="1"/>
  <c r="G3" i="1" s="1"/>
  <c r="H4" i="4"/>
  <c r="H8" i="4"/>
  <c r="H12" i="4"/>
  <c r="H16" i="4"/>
  <c r="H20" i="4"/>
  <c r="H24" i="4"/>
  <c r="H28" i="4"/>
  <c r="H32" i="4"/>
  <c r="H36" i="4"/>
  <c r="H40" i="4"/>
  <c r="H44" i="4"/>
  <c r="H48" i="4"/>
  <c r="H52" i="4"/>
  <c r="H56" i="4"/>
  <c r="H60" i="4"/>
  <c r="H64" i="4"/>
  <c r="H68" i="4"/>
  <c r="H72" i="4"/>
  <c r="H76" i="4"/>
  <c r="H80" i="4"/>
  <c r="H84" i="4"/>
  <c r="H88" i="4"/>
  <c r="H92" i="4"/>
  <c r="H96" i="4"/>
  <c r="H100" i="4"/>
  <c r="H104" i="4"/>
  <c r="H108" i="4"/>
  <c r="H112" i="4"/>
  <c r="H116" i="4"/>
  <c r="H120" i="4"/>
  <c r="H124" i="4"/>
  <c r="H128" i="4"/>
  <c r="H132" i="4"/>
  <c r="H136" i="4"/>
  <c r="H140" i="4"/>
  <c r="H144" i="4"/>
  <c r="H148" i="4"/>
  <c r="H152" i="4"/>
  <c r="H156" i="4"/>
  <c r="H160" i="4"/>
  <c r="H164" i="4"/>
  <c r="H168" i="4"/>
  <c r="H172" i="4"/>
  <c r="H176" i="4"/>
  <c r="H180" i="4"/>
  <c r="H184" i="4"/>
  <c r="H188" i="4"/>
  <c r="H192" i="4"/>
  <c r="H196" i="4"/>
  <c r="H200" i="4"/>
  <c r="H204" i="4"/>
  <c r="H208" i="4"/>
  <c r="H212" i="4"/>
  <c r="H216" i="4"/>
  <c r="H220" i="4"/>
  <c r="H224" i="4"/>
  <c r="H228" i="4"/>
  <c r="H232" i="4"/>
  <c r="H236" i="4"/>
  <c r="H240" i="4"/>
  <c r="H244" i="4"/>
  <c r="H248" i="4"/>
  <c r="H252" i="4"/>
  <c r="H256" i="4"/>
  <c r="H260" i="4"/>
  <c r="H264" i="4"/>
  <c r="H268" i="4"/>
  <c r="H272" i="4"/>
  <c r="H276" i="4"/>
  <c r="H280" i="4"/>
  <c r="H284" i="4"/>
  <c r="H288" i="4"/>
  <c r="H292" i="4"/>
  <c r="H296" i="4"/>
  <c r="H300" i="4"/>
  <c r="H304" i="4"/>
  <c r="H308" i="4"/>
  <c r="H312" i="4"/>
  <c r="H316" i="4"/>
  <c r="H320" i="4"/>
  <c r="H324" i="4"/>
  <c r="H328" i="4"/>
  <c r="H332" i="4"/>
  <c r="H336" i="4"/>
  <c r="H340" i="4"/>
  <c r="H344" i="4"/>
  <c r="H348" i="4"/>
  <c r="H352" i="4"/>
  <c r="H356" i="4"/>
  <c r="H360" i="4"/>
  <c r="H364" i="4"/>
  <c r="H368" i="4"/>
  <c r="H372" i="4"/>
  <c r="H376" i="4"/>
  <c r="H380" i="4"/>
  <c r="H384" i="4"/>
  <c r="H388" i="4"/>
  <c r="H392" i="4"/>
  <c r="H396" i="4"/>
  <c r="H400" i="4"/>
  <c r="H404" i="4"/>
  <c r="H408" i="4"/>
  <c r="H412" i="4"/>
  <c r="H416" i="4"/>
  <c r="H420" i="4"/>
  <c r="H424" i="4"/>
  <c r="H428" i="4"/>
  <c r="H432" i="4"/>
  <c r="H436" i="4"/>
  <c r="H440" i="4"/>
  <c r="H444" i="4"/>
  <c r="H448" i="4"/>
  <c r="H452" i="4"/>
  <c r="H456" i="4"/>
  <c r="H460" i="4"/>
  <c r="H464" i="4"/>
  <c r="H468" i="4"/>
  <c r="H472" i="4"/>
  <c r="H476" i="4"/>
  <c r="H480" i="4"/>
  <c r="H484" i="4"/>
  <c r="H488" i="4"/>
  <c r="H492" i="4"/>
  <c r="H496" i="4"/>
  <c r="H500" i="4"/>
  <c r="H504" i="4"/>
  <c r="H508" i="4"/>
  <c r="H5" i="4"/>
  <c r="H9" i="4"/>
  <c r="H13" i="4"/>
  <c r="H17" i="4"/>
  <c r="H21" i="4"/>
  <c r="H25" i="4"/>
  <c r="H29" i="4"/>
  <c r="H33" i="4"/>
  <c r="H37" i="4"/>
  <c r="H41" i="4"/>
  <c r="H45" i="4"/>
  <c r="H49" i="4"/>
  <c r="H53" i="4"/>
  <c r="H57" i="4"/>
  <c r="H61" i="4"/>
  <c r="H65" i="4"/>
  <c r="H69" i="4"/>
  <c r="H73" i="4"/>
  <c r="H77" i="4"/>
  <c r="H81" i="4"/>
  <c r="H85" i="4"/>
  <c r="H89" i="4"/>
  <c r="H93" i="4"/>
  <c r="H97" i="4"/>
  <c r="H101" i="4"/>
  <c r="H105" i="4"/>
  <c r="H109" i="4"/>
  <c r="H113" i="4"/>
  <c r="H117" i="4"/>
  <c r="H121" i="4"/>
  <c r="H125" i="4"/>
  <c r="H129" i="4"/>
  <c r="H133" i="4"/>
  <c r="H137" i="4"/>
  <c r="H141" i="4"/>
  <c r="H145" i="4"/>
  <c r="H149" i="4"/>
  <c r="H153" i="4"/>
  <c r="H157" i="4"/>
  <c r="H161" i="4"/>
  <c r="H165" i="4"/>
  <c r="H169" i="4"/>
  <c r="H173" i="4"/>
  <c r="H177" i="4"/>
  <c r="H181" i="4"/>
  <c r="H185" i="4"/>
  <c r="H189" i="4"/>
  <c r="H193" i="4"/>
  <c r="H197" i="4"/>
  <c r="H201" i="4"/>
  <c r="H205" i="4"/>
  <c r="H209" i="4"/>
  <c r="H213" i="4"/>
  <c r="H217" i="4"/>
  <c r="H221" i="4"/>
  <c r="H225" i="4"/>
  <c r="H229" i="4"/>
  <c r="H233" i="4"/>
  <c r="H237" i="4"/>
  <c r="H241" i="4"/>
  <c r="H245" i="4"/>
  <c r="H249" i="4"/>
  <c r="H253" i="4"/>
  <c r="H257" i="4"/>
  <c r="H261" i="4"/>
  <c r="H265" i="4"/>
  <c r="H269" i="4"/>
  <c r="H273" i="4"/>
  <c r="H277" i="4"/>
  <c r="H281" i="4"/>
  <c r="H285" i="4"/>
  <c r="H289" i="4"/>
  <c r="H293" i="4"/>
  <c r="H297" i="4"/>
  <c r="H301" i="4"/>
  <c r="H305" i="4"/>
  <c r="H309" i="4"/>
  <c r="H313" i="4"/>
  <c r="H317" i="4"/>
  <c r="H321" i="4"/>
  <c r="H325" i="4"/>
  <c r="H329" i="4"/>
  <c r="H333" i="4"/>
  <c r="H337" i="4"/>
  <c r="H341" i="4"/>
  <c r="H345" i="4"/>
  <c r="H349" i="4"/>
  <c r="H353" i="4"/>
  <c r="H357" i="4"/>
  <c r="H361" i="4"/>
  <c r="H365" i="4"/>
  <c r="H369" i="4"/>
  <c r="H373" i="4"/>
  <c r="H377" i="4"/>
  <c r="H381" i="4"/>
  <c r="H385" i="4"/>
  <c r="H389" i="4"/>
  <c r="H393" i="4"/>
  <c r="H397" i="4"/>
  <c r="H401" i="4"/>
  <c r="H405" i="4"/>
  <c r="H409" i="4"/>
  <c r="H413" i="4"/>
  <c r="H417" i="4"/>
  <c r="H421" i="4"/>
  <c r="H425" i="4"/>
  <c r="H429" i="4"/>
  <c r="H433" i="4"/>
  <c r="H437" i="4"/>
  <c r="H441" i="4"/>
  <c r="H445" i="4"/>
  <c r="H449" i="4"/>
  <c r="H453" i="4"/>
  <c r="H457" i="4"/>
  <c r="H461" i="4"/>
  <c r="H465" i="4"/>
  <c r="H469" i="4"/>
  <c r="H473" i="4"/>
  <c r="H477" i="4"/>
  <c r="H481" i="4"/>
  <c r="H485" i="4"/>
  <c r="H489" i="4"/>
  <c r="H493" i="4"/>
  <c r="H497" i="4"/>
  <c r="H6" i="4"/>
  <c r="H10" i="4"/>
  <c r="H14" i="4"/>
  <c r="H18" i="4"/>
  <c r="H22" i="4"/>
  <c r="H26" i="4"/>
  <c r="H30" i="4"/>
  <c r="H34" i="4"/>
  <c r="H38" i="4"/>
  <c r="H42" i="4"/>
  <c r="H46" i="4"/>
  <c r="H50" i="4"/>
  <c r="H54" i="4"/>
  <c r="H58" i="4"/>
  <c r="H62" i="4"/>
  <c r="H66" i="4"/>
  <c r="H70" i="4"/>
  <c r="H74" i="4"/>
  <c r="H78" i="4"/>
  <c r="H82" i="4"/>
  <c r="H86" i="4"/>
  <c r="H90" i="4"/>
  <c r="H94" i="4"/>
  <c r="H98" i="4"/>
  <c r="H102" i="4"/>
  <c r="H106" i="4"/>
  <c r="H110" i="4"/>
  <c r="H114" i="4"/>
  <c r="H118" i="4"/>
  <c r="H122" i="4"/>
  <c r="H126" i="4"/>
  <c r="H130" i="4"/>
  <c r="H134" i="4"/>
  <c r="H138" i="4"/>
  <c r="H142" i="4"/>
  <c r="H146" i="4"/>
  <c r="H150" i="4"/>
  <c r="H154" i="4"/>
  <c r="H158" i="4"/>
  <c r="H162" i="4"/>
  <c r="H166" i="4"/>
  <c r="H170" i="4"/>
  <c r="H174" i="4"/>
  <c r="H178" i="4"/>
  <c r="H182" i="4"/>
  <c r="H186" i="4"/>
  <c r="H190" i="4"/>
  <c r="H194" i="4"/>
  <c r="H198" i="4"/>
  <c r="H202" i="4"/>
  <c r="H206" i="4"/>
  <c r="H210" i="4"/>
  <c r="H214" i="4"/>
  <c r="H218" i="4"/>
  <c r="H222" i="4"/>
  <c r="H226" i="4"/>
  <c r="H230" i="4"/>
  <c r="H234" i="4"/>
  <c r="H238" i="4"/>
  <c r="H242" i="4"/>
  <c r="H246" i="4"/>
  <c r="H250" i="4"/>
  <c r="H254" i="4"/>
  <c r="H258" i="4"/>
  <c r="H262" i="4"/>
  <c r="H266" i="4"/>
  <c r="H270" i="4"/>
  <c r="H274" i="4"/>
  <c r="H278" i="4"/>
  <c r="H282" i="4"/>
  <c r="H286" i="4"/>
  <c r="H290" i="4"/>
  <c r="H294" i="4"/>
  <c r="H298" i="4"/>
  <c r="H302" i="4"/>
  <c r="H306" i="4"/>
  <c r="H310" i="4"/>
  <c r="H314" i="4"/>
  <c r="H318" i="4"/>
  <c r="H322" i="4"/>
  <c r="H326" i="4"/>
  <c r="H330" i="4"/>
  <c r="H334" i="4"/>
  <c r="H338" i="4"/>
  <c r="H342" i="4"/>
  <c r="H346" i="4"/>
  <c r="H350" i="4"/>
  <c r="H354" i="4"/>
  <c r="H358" i="4"/>
  <c r="H362" i="4"/>
  <c r="H366" i="4"/>
  <c r="H370" i="4"/>
  <c r="H374" i="4"/>
  <c r="H378" i="4"/>
  <c r="H382" i="4"/>
  <c r="H386" i="4"/>
  <c r="H390" i="4"/>
  <c r="H394" i="4"/>
  <c r="H398" i="4"/>
  <c r="H402" i="4"/>
  <c r="H406" i="4"/>
  <c r="H410" i="4"/>
  <c r="H414" i="4"/>
  <c r="H418" i="4"/>
  <c r="H422" i="4"/>
  <c r="H426" i="4"/>
  <c r="H430" i="4"/>
  <c r="H434" i="4"/>
  <c r="H438" i="4"/>
  <c r="H442" i="4"/>
  <c r="H446" i="4"/>
  <c r="H450" i="4"/>
  <c r="H454" i="4"/>
  <c r="H458" i="4"/>
  <c r="H462" i="4"/>
  <c r="H466" i="4"/>
  <c r="H470" i="4"/>
  <c r="H474" i="4"/>
  <c r="H478" i="4"/>
  <c r="H482" i="4"/>
  <c r="H486" i="4"/>
  <c r="H490" i="4"/>
  <c r="H494" i="4"/>
  <c r="H498" i="4"/>
  <c r="H502" i="4"/>
  <c r="H7" i="4"/>
  <c r="H23" i="4"/>
  <c r="H39" i="4"/>
  <c r="H55" i="4"/>
  <c r="H71" i="4"/>
  <c r="H87" i="4"/>
  <c r="H103" i="4"/>
  <c r="H119" i="4"/>
  <c r="H135" i="4"/>
  <c r="H151" i="4"/>
  <c r="H167" i="4"/>
  <c r="H183" i="4"/>
  <c r="H199" i="4"/>
  <c r="H215" i="4"/>
  <c r="H231" i="4"/>
  <c r="H247" i="4"/>
  <c r="H263" i="4"/>
  <c r="H279" i="4"/>
  <c r="H295" i="4"/>
  <c r="H311" i="4"/>
  <c r="H327" i="4"/>
  <c r="H343" i="4"/>
  <c r="H359" i="4"/>
  <c r="H375" i="4"/>
  <c r="H391" i="4"/>
  <c r="H407" i="4"/>
  <c r="H423" i="4"/>
  <c r="H439" i="4"/>
  <c r="H455" i="4"/>
  <c r="H471" i="4"/>
  <c r="H487" i="4"/>
  <c r="H501" i="4"/>
  <c r="H507" i="4"/>
  <c r="H512" i="4"/>
  <c r="H516" i="4"/>
  <c r="H520" i="4"/>
  <c r="H524" i="4"/>
  <c r="H528" i="4"/>
  <c r="H532" i="4"/>
  <c r="H536" i="4"/>
  <c r="H540" i="4"/>
  <c r="H544" i="4"/>
  <c r="H548" i="4"/>
  <c r="H552" i="4"/>
  <c r="H556" i="4"/>
  <c r="H560" i="4"/>
  <c r="H564" i="4"/>
  <c r="H568" i="4"/>
  <c r="H572" i="4"/>
  <c r="H576" i="4"/>
  <c r="H580" i="4"/>
  <c r="H584" i="4"/>
  <c r="H588" i="4"/>
  <c r="H592" i="4"/>
  <c r="H596" i="4"/>
  <c r="H600" i="4"/>
  <c r="H604" i="4"/>
  <c r="H608" i="4"/>
  <c r="H612" i="4"/>
  <c r="H616" i="4"/>
  <c r="H620" i="4"/>
  <c r="H624" i="4"/>
  <c r="H628" i="4"/>
  <c r="H632" i="4"/>
  <c r="H636" i="4"/>
  <c r="H640" i="4"/>
  <c r="H644" i="4"/>
  <c r="H648" i="4"/>
  <c r="H652" i="4"/>
  <c r="H656" i="4"/>
  <c r="H660" i="4"/>
  <c r="H664" i="4"/>
  <c r="H668" i="4"/>
  <c r="H672" i="4"/>
  <c r="H676" i="4"/>
  <c r="H680" i="4"/>
  <c r="H684" i="4"/>
  <c r="H688" i="4"/>
  <c r="H692" i="4"/>
  <c r="H696" i="4"/>
  <c r="H700" i="4"/>
  <c r="H704" i="4"/>
  <c r="H708" i="4"/>
  <c r="H712" i="4"/>
  <c r="H716" i="4"/>
  <c r="H720" i="4"/>
  <c r="H724" i="4"/>
  <c r="H728" i="4"/>
  <c r="H732" i="4"/>
  <c r="H736" i="4"/>
  <c r="H740" i="4"/>
  <c r="H744" i="4"/>
  <c r="H748" i="4"/>
  <c r="H752" i="4"/>
  <c r="H756" i="4"/>
  <c r="H760" i="4"/>
  <c r="H764" i="4"/>
  <c r="H768" i="4"/>
  <c r="H772" i="4"/>
  <c r="H776" i="4"/>
  <c r="H780" i="4"/>
  <c r="H784" i="4"/>
  <c r="H788" i="4"/>
  <c r="H792" i="4"/>
  <c r="H796" i="4"/>
  <c r="H800" i="4"/>
  <c r="H804" i="4"/>
  <c r="H808" i="4"/>
  <c r="H812" i="4"/>
  <c r="H816" i="4"/>
  <c r="H820" i="4"/>
  <c r="H824" i="4"/>
  <c r="H828" i="4"/>
  <c r="H832" i="4"/>
  <c r="H836" i="4"/>
  <c r="H840" i="4"/>
  <c r="H844" i="4"/>
  <c r="H848" i="4"/>
  <c r="H852" i="4"/>
  <c r="H856" i="4"/>
  <c r="H860" i="4"/>
  <c r="H864" i="4"/>
  <c r="H868" i="4"/>
  <c r="H872" i="4"/>
  <c r="H876" i="4"/>
  <c r="H880" i="4"/>
  <c r="H884" i="4"/>
  <c r="H888" i="4"/>
  <c r="H892" i="4"/>
  <c r="H896" i="4"/>
  <c r="H900" i="4"/>
  <c r="H904" i="4"/>
  <c r="H11" i="4"/>
  <c r="H27" i="4"/>
  <c r="H43" i="4"/>
  <c r="H59" i="4"/>
  <c r="H75" i="4"/>
  <c r="H91" i="4"/>
  <c r="H107" i="4"/>
  <c r="H123" i="4"/>
  <c r="H139" i="4"/>
  <c r="H155" i="4"/>
  <c r="H171" i="4"/>
  <c r="H187" i="4"/>
  <c r="H203" i="4"/>
  <c r="H219" i="4"/>
  <c r="H235" i="4"/>
  <c r="H251" i="4"/>
  <c r="H267" i="4"/>
  <c r="H283" i="4"/>
  <c r="H299" i="4"/>
  <c r="H315" i="4"/>
  <c r="H331" i="4"/>
  <c r="H347" i="4"/>
  <c r="H363" i="4"/>
  <c r="H379" i="4"/>
  <c r="H395" i="4"/>
  <c r="H411" i="4"/>
  <c r="H427" i="4"/>
  <c r="H443" i="4"/>
  <c r="H459" i="4"/>
  <c r="H475" i="4"/>
  <c r="H491" i="4"/>
  <c r="H503" i="4"/>
  <c r="H509" i="4"/>
  <c r="H513" i="4"/>
  <c r="H517" i="4"/>
  <c r="H521" i="4"/>
  <c r="H525" i="4"/>
  <c r="H529" i="4"/>
  <c r="H533" i="4"/>
  <c r="H537" i="4"/>
  <c r="H541" i="4"/>
  <c r="H545" i="4"/>
  <c r="H549" i="4"/>
  <c r="H553" i="4"/>
  <c r="H557" i="4"/>
  <c r="H561" i="4"/>
  <c r="H565" i="4"/>
  <c r="H569" i="4"/>
  <c r="H573" i="4"/>
  <c r="H577" i="4"/>
  <c r="H581" i="4"/>
  <c r="H585" i="4"/>
  <c r="H589" i="4"/>
  <c r="H593" i="4"/>
  <c r="H597" i="4"/>
  <c r="H601" i="4"/>
  <c r="H605" i="4"/>
  <c r="H609" i="4"/>
  <c r="H613" i="4"/>
  <c r="H617" i="4"/>
  <c r="H621" i="4"/>
  <c r="H625" i="4"/>
  <c r="H629" i="4"/>
  <c r="H633" i="4"/>
  <c r="H637" i="4"/>
  <c r="H641" i="4"/>
  <c r="H645" i="4"/>
  <c r="H649" i="4"/>
  <c r="H653" i="4"/>
  <c r="H657" i="4"/>
  <c r="H661" i="4"/>
  <c r="H665" i="4"/>
  <c r="H669" i="4"/>
  <c r="H673" i="4"/>
  <c r="H677" i="4"/>
  <c r="H681" i="4"/>
  <c r="H685" i="4"/>
  <c r="H689" i="4"/>
  <c r="H693" i="4"/>
  <c r="H697" i="4"/>
  <c r="H701" i="4"/>
  <c r="H705" i="4"/>
  <c r="H709" i="4"/>
  <c r="H713" i="4"/>
  <c r="H717" i="4"/>
  <c r="H721" i="4"/>
  <c r="H725" i="4"/>
  <c r="H729" i="4"/>
  <c r="H733" i="4"/>
  <c r="H737" i="4"/>
  <c r="H741" i="4"/>
  <c r="H745" i="4"/>
  <c r="H749" i="4"/>
  <c r="H753" i="4"/>
  <c r="H757" i="4"/>
  <c r="H761" i="4"/>
  <c r="H765" i="4"/>
  <c r="H769" i="4"/>
  <c r="H773" i="4"/>
  <c r="H777" i="4"/>
  <c r="H781" i="4"/>
  <c r="H785" i="4"/>
  <c r="H789" i="4"/>
  <c r="H793" i="4"/>
  <c r="H797" i="4"/>
  <c r="H801" i="4"/>
  <c r="H805" i="4"/>
  <c r="H809" i="4"/>
  <c r="H813" i="4"/>
  <c r="H817" i="4"/>
  <c r="H821" i="4"/>
  <c r="H825" i="4"/>
  <c r="H829" i="4"/>
  <c r="H833" i="4"/>
  <c r="H837" i="4"/>
  <c r="H841" i="4"/>
  <c r="H845" i="4"/>
  <c r="H849" i="4"/>
  <c r="H853" i="4"/>
  <c r="H857" i="4"/>
  <c r="H861" i="4"/>
  <c r="H865" i="4"/>
  <c r="H869" i="4"/>
  <c r="H873" i="4"/>
  <c r="H877" i="4"/>
  <c r="H881" i="4"/>
  <c r="H885" i="4"/>
  <c r="H15" i="4"/>
  <c r="H31" i="4"/>
  <c r="H47" i="4"/>
  <c r="H63" i="4"/>
  <c r="H79" i="4"/>
  <c r="H95" i="4"/>
  <c r="H111" i="4"/>
  <c r="H127" i="4"/>
  <c r="H143" i="4"/>
  <c r="H159" i="4"/>
  <c r="H175" i="4"/>
  <c r="H191" i="4"/>
  <c r="H207" i="4"/>
  <c r="H223" i="4"/>
  <c r="H239" i="4"/>
  <c r="H255" i="4"/>
  <c r="H271" i="4"/>
  <c r="H287" i="4"/>
  <c r="H303" i="4"/>
  <c r="H319" i="4"/>
  <c r="H335" i="4"/>
  <c r="H351" i="4"/>
  <c r="H367" i="4"/>
  <c r="H383" i="4"/>
  <c r="H399" i="4"/>
  <c r="H415" i="4"/>
  <c r="H431" i="4"/>
  <c r="H447" i="4"/>
  <c r="H463" i="4"/>
  <c r="H479" i="4"/>
  <c r="H495" i="4"/>
  <c r="H505" i="4"/>
  <c r="H510" i="4"/>
  <c r="H514" i="4"/>
  <c r="H518" i="4"/>
  <c r="H522" i="4"/>
  <c r="H526" i="4"/>
  <c r="H530" i="4"/>
  <c r="H534" i="4"/>
  <c r="H538" i="4"/>
  <c r="H542" i="4"/>
  <c r="H546" i="4"/>
  <c r="H550" i="4"/>
  <c r="H554" i="4"/>
  <c r="H558" i="4"/>
  <c r="H562" i="4"/>
  <c r="H566" i="4"/>
  <c r="H570" i="4"/>
  <c r="H574" i="4"/>
  <c r="H578" i="4"/>
  <c r="H582" i="4"/>
  <c r="H586" i="4"/>
  <c r="H590" i="4"/>
  <c r="H594" i="4"/>
  <c r="H598" i="4"/>
  <c r="H602" i="4"/>
  <c r="H606" i="4"/>
  <c r="H610" i="4"/>
  <c r="H614" i="4"/>
  <c r="H618" i="4"/>
  <c r="H622" i="4"/>
  <c r="H626" i="4"/>
  <c r="H630" i="4"/>
  <c r="H634" i="4"/>
  <c r="H638" i="4"/>
  <c r="H642" i="4"/>
  <c r="H646" i="4"/>
  <c r="H650" i="4"/>
  <c r="H654" i="4"/>
  <c r="H658" i="4"/>
  <c r="H662" i="4"/>
  <c r="H666" i="4"/>
  <c r="H670" i="4"/>
  <c r="H674" i="4"/>
  <c r="H678" i="4"/>
  <c r="H682" i="4"/>
  <c r="H686" i="4"/>
  <c r="H690" i="4"/>
  <c r="H694" i="4"/>
  <c r="H698" i="4"/>
  <c r="H702" i="4"/>
  <c r="H706" i="4"/>
  <c r="H710" i="4"/>
  <c r="H714" i="4"/>
  <c r="H718" i="4"/>
  <c r="H722" i="4"/>
  <c r="H726" i="4"/>
  <c r="H730" i="4"/>
  <c r="H734" i="4"/>
  <c r="H738" i="4"/>
  <c r="H742" i="4"/>
  <c r="H746" i="4"/>
  <c r="H750" i="4"/>
  <c r="H754" i="4"/>
  <c r="H758" i="4"/>
  <c r="H762" i="4"/>
  <c r="H766" i="4"/>
  <c r="H770" i="4"/>
  <c r="H774" i="4"/>
  <c r="H778" i="4"/>
  <c r="H782" i="4"/>
  <c r="H786" i="4"/>
  <c r="H790" i="4"/>
  <c r="H794" i="4"/>
  <c r="H798" i="4"/>
  <c r="H802" i="4"/>
  <c r="H806" i="4"/>
  <c r="H810" i="4"/>
  <c r="H814" i="4"/>
  <c r="H818" i="4"/>
  <c r="H822" i="4"/>
  <c r="H826" i="4"/>
  <c r="H830" i="4"/>
  <c r="H834" i="4"/>
  <c r="H838" i="4"/>
  <c r="H842" i="4"/>
  <c r="H846" i="4"/>
  <c r="H850" i="4"/>
  <c r="H854" i="4"/>
  <c r="H858" i="4"/>
  <c r="H862" i="4"/>
  <c r="H19" i="4"/>
  <c r="H35" i="4"/>
  <c r="H51" i="4"/>
  <c r="H67" i="4"/>
  <c r="H83" i="4"/>
  <c r="H99" i="4"/>
  <c r="H115" i="4"/>
  <c r="H131" i="4"/>
  <c r="H147" i="4"/>
  <c r="H163" i="4"/>
  <c r="H179" i="4"/>
  <c r="H195" i="4"/>
  <c r="H211" i="4"/>
  <c r="H227" i="4"/>
  <c r="H243" i="4"/>
  <c r="H259" i="4"/>
  <c r="H275" i="4"/>
  <c r="H291" i="4"/>
  <c r="H307" i="4"/>
  <c r="H323" i="4"/>
  <c r="H339" i="4"/>
  <c r="H355" i="4"/>
  <c r="H371" i="4"/>
  <c r="H387" i="4"/>
  <c r="H403" i="4"/>
  <c r="H419" i="4"/>
  <c r="H435" i="4"/>
  <c r="H451" i="4"/>
  <c r="H467" i="4"/>
  <c r="H483" i="4"/>
  <c r="H499" i="4"/>
  <c r="H506" i="4"/>
  <c r="H511" i="4"/>
  <c r="H515" i="4"/>
  <c r="H519" i="4"/>
  <c r="H523" i="4"/>
  <c r="H527" i="4"/>
  <c r="H531" i="4"/>
  <c r="H535" i="4"/>
  <c r="H539" i="4"/>
  <c r="H543" i="4"/>
  <c r="H547" i="4"/>
  <c r="H1022" i="4"/>
  <c r="H1034" i="4"/>
  <c r="H1050" i="4"/>
  <c r="H1062" i="4"/>
  <c r="H1074" i="4"/>
  <c r="H1086" i="4"/>
  <c r="H1098" i="4"/>
  <c r="H1110" i="4"/>
  <c r="H555" i="4"/>
  <c r="H571" i="4"/>
  <c r="H587" i="4"/>
  <c r="H603" i="4"/>
  <c r="H619" i="4"/>
  <c r="H635" i="4"/>
  <c r="H651" i="4"/>
  <c r="H667" i="4"/>
  <c r="H683" i="4"/>
  <c r="H699" i="4"/>
  <c r="H715" i="4"/>
  <c r="H731" i="4"/>
  <c r="H747" i="4"/>
  <c r="H763" i="4"/>
  <c r="H779" i="4"/>
  <c r="H795" i="4"/>
  <c r="H811" i="4"/>
  <c r="H827" i="4"/>
  <c r="H843" i="4"/>
  <c r="H859" i="4"/>
  <c r="H870" i="4"/>
  <c r="H878" i="4"/>
  <c r="H886" i="4"/>
  <c r="H891" i="4"/>
  <c r="H897" i="4"/>
  <c r="H902" i="4"/>
  <c r="H907" i="4"/>
  <c r="H911" i="4"/>
  <c r="H915" i="4"/>
  <c r="H919" i="4"/>
  <c r="H923" i="4"/>
  <c r="H927" i="4"/>
  <c r="H931" i="4"/>
  <c r="H935" i="4"/>
  <c r="H939" i="4"/>
  <c r="H943" i="4"/>
  <c r="H947" i="4"/>
  <c r="H951" i="4"/>
  <c r="H955" i="4"/>
  <c r="H959" i="4"/>
  <c r="H963" i="4"/>
  <c r="H967" i="4"/>
  <c r="H971" i="4"/>
  <c r="H975" i="4"/>
  <c r="H979" i="4"/>
  <c r="H983" i="4"/>
  <c r="H987" i="4"/>
  <c r="H991" i="4"/>
  <c r="H995" i="4"/>
  <c r="H999" i="4"/>
  <c r="H1003" i="4"/>
  <c r="H1007" i="4"/>
  <c r="H1011" i="4"/>
  <c r="H1015" i="4"/>
  <c r="H1019" i="4"/>
  <c r="H1023" i="4"/>
  <c r="H1027" i="4"/>
  <c r="H1031" i="4"/>
  <c r="H1035" i="4"/>
  <c r="H1039" i="4"/>
  <c r="H1043" i="4"/>
  <c r="H1047" i="4"/>
  <c r="H1051" i="4"/>
  <c r="H1055" i="4"/>
  <c r="H1059" i="4"/>
  <c r="H1063" i="4"/>
  <c r="H1067" i="4"/>
  <c r="H1071" i="4"/>
  <c r="H1075" i="4"/>
  <c r="H1079" i="4"/>
  <c r="H1083" i="4"/>
  <c r="H1087" i="4"/>
  <c r="H1091" i="4"/>
  <c r="H1095" i="4"/>
  <c r="H1099" i="4"/>
  <c r="H1103" i="4"/>
  <c r="H1107" i="4"/>
  <c r="H1111" i="4"/>
  <c r="H599" i="4"/>
  <c r="H679" i="4"/>
  <c r="H727" i="4"/>
  <c r="H775" i="4"/>
  <c r="H823" i="4"/>
  <c r="H867" i="4"/>
  <c r="H890" i="4"/>
  <c r="H906" i="4"/>
  <c r="H918" i="4"/>
  <c r="H930" i="4"/>
  <c r="H942" i="4"/>
  <c r="H958" i="4"/>
  <c r="H970" i="4"/>
  <c r="H982" i="4"/>
  <c r="H994" i="4"/>
  <c r="H1006" i="4"/>
  <c r="H1018" i="4"/>
  <c r="H1030" i="4"/>
  <c r="H1042" i="4"/>
  <c r="H1054" i="4"/>
  <c r="H1066" i="4"/>
  <c r="H1078" i="4"/>
  <c r="H1090" i="4"/>
  <c r="H1106" i="4"/>
  <c r="H559" i="4"/>
  <c r="H575" i="4"/>
  <c r="H591" i="4"/>
  <c r="H607" i="4"/>
  <c r="H623" i="4"/>
  <c r="H639" i="4"/>
  <c r="H655" i="4"/>
  <c r="H671" i="4"/>
  <c r="H687" i="4"/>
  <c r="H703" i="4"/>
  <c r="H719" i="4"/>
  <c r="H735" i="4"/>
  <c r="H751" i="4"/>
  <c r="H767" i="4"/>
  <c r="H783" i="4"/>
  <c r="H799" i="4"/>
  <c r="H815" i="4"/>
  <c r="H831" i="4"/>
  <c r="H847" i="4"/>
  <c r="H863" i="4"/>
  <c r="H871" i="4"/>
  <c r="H879" i="4"/>
  <c r="H887" i="4"/>
  <c r="H893" i="4"/>
  <c r="H898" i="4"/>
  <c r="H903" i="4"/>
  <c r="H908" i="4"/>
  <c r="H912" i="4"/>
  <c r="H916" i="4"/>
  <c r="H920" i="4"/>
  <c r="H924" i="4"/>
  <c r="H928" i="4"/>
  <c r="H932" i="4"/>
  <c r="H936" i="4"/>
  <c r="H940" i="4"/>
  <c r="H944" i="4"/>
  <c r="H948" i="4"/>
  <c r="H952" i="4"/>
  <c r="H956" i="4"/>
  <c r="H960" i="4"/>
  <c r="H964" i="4"/>
  <c r="H968" i="4"/>
  <c r="H972" i="4"/>
  <c r="H976" i="4"/>
  <c r="H980" i="4"/>
  <c r="H984" i="4"/>
  <c r="H988" i="4"/>
  <c r="H992" i="4"/>
  <c r="H996" i="4"/>
  <c r="H1000" i="4"/>
  <c r="H1004" i="4"/>
  <c r="H1008" i="4"/>
  <c r="H1012" i="4"/>
  <c r="H1016" i="4"/>
  <c r="H1020" i="4"/>
  <c r="H1024" i="4"/>
  <c r="H1028" i="4"/>
  <c r="H1032" i="4"/>
  <c r="H1036" i="4"/>
  <c r="H1040" i="4"/>
  <c r="H1044" i="4"/>
  <c r="H1048" i="4"/>
  <c r="H1052" i="4"/>
  <c r="H1056" i="4"/>
  <c r="H1060" i="4"/>
  <c r="H1064" i="4"/>
  <c r="H1068" i="4"/>
  <c r="H1072" i="4"/>
  <c r="H1076" i="4"/>
  <c r="H1080" i="4"/>
  <c r="H1084" i="4"/>
  <c r="H1088" i="4"/>
  <c r="H1092" i="4"/>
  <c r="H1096" i="4"/>
  <c r="H1100" i="4"/>
  <c r="H1104" i="4"/>
  <c r="H1108" i="4"/>
  <c r="H1112" i="4"/>
  <c r="H1113" i="4"/>
  <c r="H567" i="4"/>
  <c r="H631" i="4"/>
  <c r="H663" i="4"/>
  <c r="H711" i="4"/>
  <c r="H759" i="4"/>
  <c r="H807" i="4"/>
  <c r="H855" i="4"/>
  <c r="H883" i="4"/>
  <c r="H901" i="4"/>
  <c r="H914" i="4"/>
  <c r="H926" i="4"/>
  <c r="H938" i="4"/>
  <c r="H950" i="4"/>
  <c r="H966" i="4"/>
  <c r="H978" i="4"/>
  <c r="H990" i="4"/>
  <c r="H1002" i="4"/>
  <c r="H1014" i="4"/>
  <c r="H563" i="4"/>
  <c r="H579" i="4"/>
  <c r="H595" i="4"/>
  <c r="H611" i="4"/>
  <c r="H627" i="4"/>
  <c r="H643" i="4"/>
  <c r="H659" i="4"/>
  <c r="H675" i="4"/>
  <c r="H691" i="4"/>
  <c r="H707" i="4"/>
  <c r="H723" i="4"/>
  <c r="H739" i="4"/>
  <c r="H755" i="4"/>
  <c r="H771" i="4"/>
  <c r="H787" i="4"/>
  <c r="H803" i="4"/>
  <c r="H819" i="4"/>
  <c r="H835" i="4"/>
  <c r="H851" i="4"/>
  <c r="H866" i="4"/>
  <c r="H874" i="4"/>
  <c r="H882" i="4"/>
  <c r="H889" i="4"/>
  <c r="H894" i="4"/>
  <c r="H899" i="4"/>
  <c r="H905" i="4"/>
  <c r="H909" i="4"/>
  <c r="H913" i="4"/>
  <c r="H917" i="4"/>
  <c r="H921" i="4"/>
  <c r="H925" i="4"/>
  <c r="H929" i="4"/>
  <c r="H933" i="4"/>
  <c r="H937" i="4"/>
  <c r="H941" i="4"/>
  <c r="H945" i="4"/>
  <c r="H949" i="4"/>
  <c r="H953" i="4"/>
  <c r="H957" i="4"/>
  <c r="H961" i="4"/>
  <c r="H965" i="4"/>
  <c r="H969" i="4"/>
  <c r="H973" i="4"/>
  <c r="H977" i="4"/>
  <c r="H981" i="4"/>
  <c r="H985" i="4"/>
  <c r="H989" i="4"/>
  <c r="H993" i="4"/>
  <c r="H997" i="4"/>
  <c r="H1001" i="4"/>
  <c r="H1005" i="4"/>
  <c r="H1009" i="4"/>
  <c r="H1013" i="4"/>
  <c r="H1017" i="4"/>
  <c r="H1021" i="4"/>
  <c r="H1025" i="4"/>
  <c r="H1029" i="4"/>
  <c r="H1033" i="4"/>
  <c r="H1037" i="4"/>
  <c r="H1041" i="4"/>
  <c r="H1045" i="4"/>
  <c r="H1049" i="4"/>
  <c r="H1053" i="4"/>
  <c r="H1057" i="4"/>
  <c r="H1061" i="4"/>
  <c r="H1065" i="4"/>
  <c r="H1069" i="4"/>
  <c r="H1073" i="4"/>
  <c r="H1077" i="4"/>
  <c r="H1081" i="4"/>
  <c r="H1085" i="4"/>
  <c r="H1089" i="4"/>
  <c r="H1093" i="4"/>
  <c r="H1097" i="4"/>
  <c r="H1101" i="4"/>
  <c r="H1105" i="4"/>
  <c r="H1109" i="4"/>
  <c r="H551" i="4"/>
  <c r="H583" i="4"/>
  <c r="H615" i="4"/>
  <c r="H647" i="4"/>
  <c r="H695" i="4"/>
  <c r="H743" i="4"/>
  <c r="H791" i="4"/>
  <c r="H839" i="4"/>
  <c r="H875" i="4"/>
  <c r="H895" i="4"/>
  <c r="H910" i="4"/>
  <c r="H922" i="4"/>
  <c r="H934" i="4"/>
  <c r="H946" i="4"/>
  <c r="H954" i="4"/>
  <c r="H962" i="4"/>
  <c r="H974" i="4"/>
  <c r="H986" i="4"/>
  <c r="H998" i="4"/>
  <c r="H1010" i="4"/>
  <c r="H1026" i="4"/>
  <c r="H1038" i="4"/>
  <c r="H1046" i="4"/>
  <c r="H1058" i="4"/>
  <c r="H1070" i="4"/>
  <c r="H1082" i="4"/>
  <c r="H1094" i="4"/>
  <c r="H1102" i="4"/>
  <c r="I4" i="4"/>
  <c r="I5" i="4"/>
  <c r="I8" i="4"/>
  <c r="I12" i="4"/>
  <c r="I16" i="4"/>
  <c r="I20" i="4"/>
  <c r="I24" i="4"/>
  <c r="I28" i="4"/>
  <c r="I32" i="4"/>
  <c r="I36" i="4"/>
  <c r="I40" i="4"/>
  <c r="I44" i="4"/>
  <c r="I48" i="4"/>
  <c r="I52" i="4"/>
  <c r="I56" i="4"/>
  <c r="I60" i="4"/>
  <c r="I64" i="4"/>
  <c r="I68" i="4"/>
  <c r="I72" i="4"/>
  <c r="I76" i="4"/>
  <c r="I80" i="4"/>
  <c r="I84" i="4"/>
  <c r="I88" i="4"/>
  <c r="I92" i="4"/>
  <c r="I96" i="4"/>
  <c r="I100" i="4"/>
  <c r="I104" i="4"/>
  <c r="I108" i="4"/>
  <c r="I112" i="4"/>
  <c r="I116" i="4"/>
  <c r="I120" i="4"/>
  <c r="I124" i="4"/>
  <c r="I128" i="4"/>
  <c r="I132" i="4"/>
  <c r="I136" i="4"/>
  <c r="I140" i="4"/>
  <c r="I144" i="4"/>
  <c r="I148" i="4"/>
  <c r="I152" i="4"/>
  <c r="I156" i="4"/>
  <c r="I160" i="4"/>
  <c r="I164" i="4"/>
  <c r="I168" i="4"/>
  <c r="I172" i="4"/>
  <c r="I176" i="4"/>
  <c r="I180" i="4"/>
  <c r="I184" i="4"/>
  <c r="I188" i="4"/>
  <c r="I192" i="4"/>
  <c r="I196" i="4"/>
  <c r="I200" i="4"/>
  <c r="I204" i="4"/>
  <c r="I208" i="4"/>
  <c r="I212" i="4"/>
  <c r="I216" i="4"/>
  <c r="I220" i="4"/>
  <c r="I224" i="4"/>
  <c r="I228" i="4"/>
  <c r="I232" i="4"/>
  <c r="I236" i="4"/>
  <c r="I240" i="4"/>
  <c r="I244" i="4"/>
  <c r="I248" i="4"/>
  <c r="I252" i="4"/>
  <c r="I256" i="4"/>
  <c r="I260" i="4"/>
  <c r="I264" i="4"/>
  <c r="I268" i="4"/>
  <c r="I272" i="4"/>
  <c r="I276" i="4"/>
  <c r="I280" i="4"/>
  <c r="I284" i="4"/>
  <c r="I288" i="4"/>
  <c r="I292" i="4"/>
  <c r="I296" i="4"/>
  <c r="I300" i="4"/>
  <c r="I304" i="4"/>
  <c r="I308" i="4"/>
  <c r="I312" i="4"/>
  <c r="I316" i="4"/>
  <c r="I320" i="4"/>
  <c r="I324" i="4"/>
  <c r="I328" i="4"/>
  <c r="I332" i="4"/>
  <c r="I336" i="4"/>
  <c r="I340" i="4"/>
  <c r="I344" i="4"/>
  <c r="I348" i="4"/>
  <c r="I352" i="4"/>
  <c r="I356" i="4"/>
  <c r="I360" i="4"/>
  <c r="I364" i="4"/>
  <c r="I368" i="4"/>
  <c r="I372" i="4"/>
  <c r="I376" i="4"/>
  <c r="I380" i="4"/>
  <c r="I384" i="4"/>
  <c r="I388" i="4"/>
  <c r="I392" i="4"/>
  <c r="I396" i="4"/>
  <c r="I400" i="4"/>
  <c r="I404" i="4"/>
  <c r="I408" i="4"/>
  <c r="I412" i="4"/>
  <c r="I416" i="4"/>
  <c r="I420" i="4"/>
  <c r="I424" i="4"/>
  <c r="I428" i="4"/>
  <c r="I432" i="4"/>
  <c r="I436" i="4"/>
  <c r="I440" i="4"/>
  <c r="I444" i="4"/>
  <c r="I448" i="4"/>
  <c r="I452" i="4"/>
  <c r="I456" i="4"/>
  <c r="I460" i="4"/>
  <c r="I464" i="4"/>
  <c r="I468" i="4"/>
  <c r="I472" i="4"/>
  <c r="I476" i="4"/>
  <c r="I480" i="4"/>
  <c r="I484" i="4"/>
  <c r="I488" i="4"/>
  <c r="I492" i="4"/>
  <c r="I496" i="4"/>
  <c r="I500" i="4"/>
  <c r="I504" i="4"/>
  <c r="I508" i="4"/>
  <c r="I9" i="4"/>
  <c r="I13" i="4"/>
  <c r="I17" i="4"/>
  <c r="I21" i="4"/>
  <c r="I25" i="4"/>
  <c r="I29" i="4"/>
  <c r="I33" i="4"/>
  <c r="I37" i="4"/>
  <c r="I41" i="4"/>
  <c r="I45" i="4"/>
  <c r="I49" i="4"/>
  <c r="I53" i="4"/>
  <c r="I57" i="4"/>
  <c r="I61" i="4"/>
  <c r="I65" i="4"/>
  <c r="I69" i="4"/>
  <c r="I73" i="4"/>
  <c r="I77" i="4"/>
  <c r="I81" i="4"/>
  <c r="I85" i="4"/>
  <c r="I89" i="4"/>
  <c r="I93" i="4"/>
  <c r="I97" i="4"/>
  <c r="I101" i="4"/>
  <c r="I105" i="4"/>
  <c r="I109" i="4"/>
  <c r="I113" i="4"/>
  <c r="I117" i="4"/>
  <c r="I121" i="4"/>
  <c r="I125" i="4"/>
  <c r="I129" i="4"/>
  <c r="I133" i="4"/>
  <c r="I137" i="4"/>
  <c r="I141" i="4"/>
  <c r="I145" i="4"/>
  <c r="I149" i="4"/>
  <c r="I153" i="4"/>
  <c r="I157" i="4"/>
  <c r="I161" i="4"/>
  <c r="I165" i="4"/>
  <c r="I169" i="4"/>
  <c r="I173" i="4"/>
  <c r="I177" i="4"/>
  <c r="I181" i="4"/>
  <c r="I185" i="4"/>
  <c r="I189" i="4"/>
  <c r="I193" i="4"/>
  <c r="I197" i="4"/>
  <c r="I201" i="4"/>
  <c r="I205" i="4"/>
  <c r="I209" i="4"/>
  <c r="I213" i="4"/>
  <c r="I217" i="4"/>
  <c r="I221" i="4"/>
  <c r="I225" i="4"/>
  <c r="I229" i="4"/>
  <c r="I233" i="4"/>
  <c r="I237" i="4"/>
  <c r="I241" i="4"/>
  <c r="I245" i="4"/>
  <c r="I249" i="4"/>
  <c r="I253" i="4"/>
  <c r="I257" i="4"/>
  <c r="I261" i="4"/>
  <c r="I265" i="4"/>
  <c r="I269" i="4"/>
  <c r="I273" i="4"/>
  <c r="I277" i="4"/>
  <c r="I281" i="4"/>
  <c r="I285" i="4"/>
  <c r="I289" i="4"/>
  <c r="I293" i="4"/>
  <c r="I297" i="4"/>
  <c r="I301" i="4"/>
  <c r="I305" i="4"/>
  <c r="I309" i="4"/>
  <c r="I313" i="4"/>
  <c r="I317" i="4"/>
  <c r="I321" i="4"/>
  <c r="I325" i="4"/>
  <c r="I329" i="4"/>
  <c r="I333" i="4"/>
  <c r="I337" i="4"/>
  <c r="I341" i="4"/>
  <c r="I345" i="4"/>
  <c r="I349" i="4"/>
  <c r="I353" i="4"/>
  <c r="I357" i="4"/>
  <c r="I361" i="4"/>
  <c r="I365" i="4"/>
  <c r="I369" i="4"/>
  <c r="I373" i="4"/>
  <c r="I377" i="4"/>
  <c r="I381" i="4"/>
  <c r="I385" i="4"/>
  <c r="I389" i="4"/>
  <c r="I393" i="4"/>
  <c r="I397" i="4"/>
  <c r="I401" i="4"/>
  <c r="I405" i="4"/>
  <c r="I409" i="4"/>
  <c r="I413" i="4"/>
  <c r="I417" i="4"/>
  <c r="I421" i="4"/>
  <c r="I425" i="4"/>
  <c r="I429" i="4"/>
  <c r="I433" i="4"/>
  <c r="I437" i="4"/>
  <c r="I441" i="4"/>
  <c r="I445" i="4"/>
  <c r="I449" i="4"/>
  <c r="I453" i="4"/>
  <c r="I457" i="4"/>
  <c r="I461" i="4"/>
  <c r="I465" i="4"/>
  <c r="I469" i="4"/>
  <c r="I473" i="4"/>
  <c r="I477" i="4"/>
  <c r="I481" i="4"/>
  <c r="I485" i="4"/>
  <c r="I489" i="4"/>
  <c r="I493" i="4"/>
  <c r="I497" i="4"/>
  <c r="I501" i="4"/>
  <c r="I6" i="4"/>
  <c r="I10" i="4"/>
  <c r="I14" i="4"/>
  <c r="I18" i="4"/>
  <c r="I22" i="4"/>
  <c r="I26" i="4"/>
  <c r="I30" i="4"/>
  <c r="I34" i="4"/>
  <c r="I38" i="4"/>
  <c r="I42" i="4"/>
  <c r="I46" i="4"/>
  <c r="I50" i="4"/>
  <c r="I54" i="4"/>
  <c r="I58" i="4"/>
  <c r="I62" i="4"/>
  <c r="I66" i="4"/>
  <c r="I70" i="4"/>
  <c r="I74" i="4"/>
  <c r="I78" i="4"/>
  <c r="I82" i="4"/>
  <c r="I86" i="4"/>
  <c r="I90" i="4"/>
  <c r="I94" i="4"/>
  <c r="I98" i="4"/>
  <c r="I102" i="4"/>
  <c r="I106" i="4"/>
  <c r="I110" i="4"/>
  <c r="I114" i="4"/>
  <c r="I118" i="4"/>
  <c r="I122" i="4"/>
  <c r="I126" i="4"/>
  <c r="I130" i="4"/>
  <c r="I134" i="4"/>
  <c r="I138" i="4"/>
  <c r="I142" i="4"/>
  <c r="I146" i="4"/>
  <c r="I150" i="4"/>
  <c r="I154" i="4"/>
  <c r="I158" i="4"/>
  <c r="I162" i="4"/>
  <c r="I166" i="4"/>
  <c r="I170" i="4"/>
  <c r="I174" i="4"/>
  <c r="I178" i="4"/>
  <c r="I182" i="4"/>
  <c r="I186" i="4"/>
  <c r="I190" i="4"/>
  <c r="I194" i="4"/>
  <c r="I198" i="4"/>
  <c r="I202" i="4"/>
  <c r="I206" i="4"/>
  <c r="I210" i="4"/>
  <c r="I214" i="4"/>
  <c r="I218" i="4"/>
  <c r="I222" i="4"/>
  <c r="I226" i="4"/>
  <c r="I230" i="4"/>
  <c r="I234" i="4"/>
  <c r="I238" i="4"/>
  <c r="I242" i="4"/>
  <c r="I246" i="4"/>
  <c r="I250" i="4"/>
  <c r="I254" i="4"/>
  <c r="I258" i="4"/>
  <c r="I262" i="4"/>
  <c r="I266" i="4"/>
  <c r="I270" i="4"/>
  <c r="I274" i="4"/>
  <c r="I278" i="4"/>
  <c r="I282" i="4"/>
  <c r="I286" i="4"/>
  <c r="I290" i="4"/>
  <c r="I294" i="4"/>
  <c r="I298" i="4"/>
  <c r="I302" i="4"/>
  <c r="I306" i="4"/>
  <c r="I310" i="4"/>
  <c r="I314" i="4"/>
  <c r="I318" i="4"/>
  <c r="I322" i="4"/>
  <c r="I326" i="4"/>
  <c r="I330" i="4"/>
  <c r="I334" i="4"/>
  <c r="I338" i="4"/>
  <c r="I342" i="4"/>
  <c r="I346" i="4"/>
  <c r="I350" i="4"/>
  <c r="I354" i="4"/>
  <c r="I358" i="4"/>
  <c r="I362" i="4"/>
  <c r="I366" i="4"/>
  <c r="I370" i="4"/>
  <c r="I374" i="4"/>
  <c r="I378" i="4"/>
  <c r="I382" i="4"/>
  <c r="I386" i="4"/>
  <c r="I390" i="4"/>
  <c r="I394" i="4"/>
  <c r="I398" i="4"/>
  <c r="I402" i="4"/>
  <c r="I406" i="4"/>
  <c r="I410" i="4"/>
  <c r="I414" i="4"/>
  <c r="I418" i="4"/>
  <c r="I422" i="4"/>
  <c r="I426" i="4"/>
  <c r="I430" i="4"/>
  <c r="I434" i="4"/>
  <c r="I438" i="4"/>
  <c r="I442" i="4"/>
  <c r="I446" i="4"/>
  <c r="I450" i="4"/>
  <c r="I454" i="4"/>
  <c r="I458" i="4"/>
  <c r="I462" i="4"/>
  <c r="I466" i="4"/>
  <c r="I470" i="4"/>
  <c r="I474" i="4"/>
  <c r="I478" i="4"/>
  <c r="I482" i="4"/>
  <c r="I486" i="4"/>
  <c r="I490" i="4"/>
  <c r="I494" i="4"/>
  <c r="I498" i="4"/>
  <c r="I502" i="4"/>
  <c r="I7" i="4"/>
  <c r="I23" i="4"/>
  <c r="I39" i="4"/>
  <c r="I55" i="4"/>
  <c r="I71" i="4"/>
  <c r="I87" i="4"/>
  <c r="I103" i="4"/>
  <c r="I119" i="4"/>
  <c r="I135" i="4"/>
  <c r="I151" i="4"/>
  <c r="I167" i="4"/>
  <c r="I183" i="4"/>
  <c r="I199" i="4"/>
  <c r="I215" i="4"/>
  <c r="I231" i="4"/>
  <c r="I247" i="4"/>
  <c r="I263" i="4"/>
  <c r="I279" i="4"/>
  <c r="I295" i="4"/>
  <c r="I311" i="4"/>
  <c r="I327" i="4"/>
  <c r="I343" i="4"/>
  <c r="I359" i="4"/>
  <c r="I375" i="4"/>
  <c r="I391" i="4"/>
  <c r="I407" i="4"/>
  <c r="I423" i="4"/>
  <c r="I439" i="4"/>
  <c r="I455" i="4"/>
  <c r="I471" i="4"/>
  <c r="I487" i="4"/>
  <c r="I503" i="4"/>
  <c r="I509" i="4"/>
  <c r="I513" i="4"/>
  <c r="I517" i="4"/>
  <c r="I521" i="4"/>
  <c r="I525" i="4"/>
  <c r="I529" i="4"/>
  <c r="I533" i="4"/>
  <c r="I537" i="4"/>
  <c r="I541" i="4"/>
  <c r="I545" i="4"/>
  <c r="I549" i="4"/>
  <c r="I553" i="4"/>
  <c r="I557" i="4"/>
  <c r="I561" i="4"/>
  <c r="I565" i="4"/>
  <c r="I569" i="4"/>
  <c r="I573" i="4"/>
  <c r="I577" i="4"/>
  <c r="I581" i="4"/>
  <c r="I585" i="4"/>
  <c r="I589" i="4"/>
  <c r="I593" i="4"/>
  <c r="I597" i="4"/>
  <c r="I601" i="4"/>
  <c r="I605" i="4"/>
  <c r="I609" i="4"/>
  <c r="I613" i="4"/>
  <c r="I617" i="4"/>
  <c r="I621" i="4"/>
  <c r="I625" i="4"/>
  <c r="I629" i="4"/>
  <c r="I633" i="4"/>
  <c r="I637" i="4"/>
  <c r="I641" i="4"/>
  <c r="I645" i="4"/>
  <c r="I649" i="4"/>
  <c r="I653" i="4"/>
  <c r="I657" i="4"/>
  <c r="I661" i="4"/>
  <c r="I665" i="4"/>
  <c r="I669" i="4"/>
  <c r="I673" i="4"/>
  <c r="I677" i="4"/>
  <c r="I681" i="4"/>
  <c r="I685" i="4"/>
  <c r="I689" i="4"/>
  <c r="I693" i="4"/>
  <c r="I697" i="4"/>
  <c r="I701" i="4"/>
  <c r="I705" i="4"/>
  <c r="I709" i="4"/>
  <c r="I713" i="4"/>
  <c r="I717" i="4"/>
  <c r="I721" i="4"/>
  <c r="I725" i="4"/>
  <c r="I729" i="4"/>
  <c r="I733" i="4"/>
  <c r="I737" i="4"/>
  <c r="I741" i="4"/>
  <c r="I745" i="4"/>
  <c r="I749" i="4"/>
  <c r="I753" i="4"/>
  <c r="I757" i="4"/>
  <c r="I761" i="4"/>
  <c r="I765" i="4"/>
  <c r="I769" i="4"/>
  <c r="I773" i="4"/>
  <c r="I777" i="4"/>
  <c r="I781" i="4"/>
  <c r="I785" i="4"/>
  <c r="I789" i="4"/>
  <c r="I793" i="4"/>
  <c r="I797" i="4"/>
  <c r="I801" i="4"/>
  <c r="I805" i="4"/>
  <c r="I809" i="4"/>
  <c r="I813" i="4"/>
  <c r="I817" i="4"/>
  <c r="I821" i="4"/>
  <c r="I825" i="4"/>
  <c r="I829" i="4"/>
  <c r="I833" i="4"/>
  <c r="I837" i="4"/>
  <c r="I841" i="4"/>
  <c r="I845" i="4"/>
  <c r="I849" i="4"/>
  <c r="I853" i="4"/>
  <c r="I857" i="4"/>
  <c r="I861" i="4"/>
  <c r="I865" i="4"/>
  <c r="I869" i="4"/>
  <c r="I873" i="4"/>
  <c r="I877" i="4"/>
  <c r="I881" i="4"/>
  <c r="I885" i="4"/>
  <c r="I889" i="4"/>
  <c r="I11" i="4"/>
  <c r="I27" i="4"/>
  <c r="I43" i="4"/>
  <c r="I59" i="4"/>
  <c r="I75" i="4"/>
  <c r="I91" i="4"/>
  <c r="I107" i="4"/>
  <c r="I123" i="4"/>
  <c r="I139" i="4"/>
  <c r="I155" i="4"/>
  <c r="I171" i="4"/>
  <c r="I187" i="4"/>
  <c r="I203" i="4"/>
  <c r="I219" i="4"/>
  <c r="I235" i="4"/>
  <c r="I251" i="4"/>
  <c r="I267" i="4"/>
  <c r="I283" i="4"/>
  <c r="I299" i="4"/>
  <c r="I315" i="4"/>
  <c r="I331" i="4"/>
  <c r="I347" i="4"/>
  <c r="I363" i="4"/>
  <c r="I379" i="4"/>
  <c r="I395" i="4"/>
  <c r="I411" i="4"/>
  <c r="I427" i="4"/>
  <c r="I443" i="4"/>
  <c r="I459" i="4"/>
  <c r="I475" i="4"/>
  <c r="I491" i="4"/>
  <c r="I505" i="4"/>
  <c r="I510" i="4"/>
  <c r="I514" i="4"/>
  <c r="I518" i="4"/>
  <c r="I522" i="4"/>
  <c r="I526" i="4"/>
  <c r="I530" i="4"/>
  <c r="I534" i="4"/>
  <c r="I538" i="4"/>
  <c r="I542" i="4"/>
  <c r="I546" i="4"/>
  <c r="I550" i="4"/>
  <c r="I554" i="4"/>
  <c r="I558" i="4"/>
  <c r="I562" i="4"/>
  <c r="I566" i="4"/>
  <c r="I570" i="4"/>
  <c r="I574" i="4"/>
  <c r="I578" i="4"/>
  <c r="I582" i="4"/>
  <c r="I586" i="4"/>
  <c r="I590" i="4"/>
  <c r="I594" i="4"/>
  <c r="I598" i="4"/>
  <c r="I602" i="4"/>
  <c r="I606" i="4"/>
  <c r="I610" i="4"/>
  <c r="I614" i="4"/>
  <c r="I618" i="4"/>
  <c r="I622" i="4"/>
  <c r="I626" i="4"/>
  <c r="I630" i="4"/>
  <c r="I634" i="4"/>
  <c r="I638" i="4"/>
  <c r="I642" i="4"/>
  <c r="I646" i="4"/>
  <c r="I650" i="4"/>
  <c r="I654" i="4"/>
  <c r="I658" i="4"/>
  <c r="I662" i="4"/>
  <c r="I666" i="4"/>
  <c r="I670" i="4"/>
  <c r="I674" i="4"/>
  <c r="I678" i="4"/>
  <c r="I682" i="4"/>
  <c r="I686" i="4"/>
  <c r="I690" i="4"/>
  <c r="I694" i="4"/>
  <c r="I698" i="4"/>
  <c r="I702" i="4"/>
  <c r="I706" i="4"/>
  <c r="I710" i="4"/>
  <c r="I714" i="4"/>
  <c r="I718" i="4"/>
  <c r="I722" i="4"/>
  <c r="I726" i="4"/>
  <c r="I730" i="4"/>
  <c r="I734" i="4"/>
  <c r="I738" i="4"/>
  <c r="I742" i="4"/>
  <c r="I746" i="4"/>
  <c r="I750" i="4"/>
  <c r="I754" i="4"/>
  <c r="I758" i="4"/>
  <c r="I762" i="4"/>
  <c r="I766" i="4"/>
  <c r="I770" i="4"/>
  <c r="I774" i="4"/>
  <c r="I778" i="4"/>
  <c r="I782" i="4"/>
  <c r="I786" i="4"/>
  <c r="I790" i="4"/>
  <c r="I794" i="4"/>
  <c r="I798" i="4"/>
  <c r="I802" i="4"/>
  <c r="I806" i="4"/>
  <c r="I810" i="4"/>
  <c r="I814" i="4"/>
  <c r="I818" i="4"/>
  <c r="I822" i="4"/>
  <c r="I826" i="4"/>
  <c r="I830" i="4"/>
  <c r="I834" i="4"/>
  <c r="I838" i="4"/>
  <c r="I842" i="4"/>
  <c r="I846" i="4"/>
  <c r="I850" i="4"/>
  <c r="I854" i="4"/>
  <c r="I858" i="4"/>
  <c r="I862" i="4"/>
  <c r="I866" i="4"/>
  <c r="I870" i="4"/>
  <c r="I874" i="4"/>
  <c r="I878" i="4"/>
  <c r="I882" i="4"/>
  <c r="I886" i="4"/>
  <c r="I15" i="4"/>
  <c r="I31" i="4"/>
  <c r="I47" i="4"/>
  <c r="I63" i="4"/>
  <c r="I79" i="4"/>
  <c r="I95" i="4"/>
  <c r="I111" i="4"/>
  <c r="I127" i="4"/>
  <c r="I143" i="4"/>
  <c r="I159" i="4"/>
  <c r="I175" i="4"/>
  <c r="I191" i="4"/>
  <c r="I207" i="4"/>
  <c r="I223" i="4"/>
  <c r="I239" i="4"/>
  <c r="I255" i="4"/>
  <c r="I271" i="4"/>
  <c r="I287" i="4"/>
  <c r="I303" i="4"/>
  <c r="I319" i="4"/>
  <c r="I335" i="4"/>
  <c r="I351" i="4"/>
  <c r="I367" i="4"/>
  <c r="I383" i="4"/>
  <c r="I399" i="4"/>
  <c r="I415" i="4"/>
  <c r="I431" i="4"/>
  <c r="I447" i="4"/>
  <c r="I463" i="4"/>
  <c r="I479" i="4"/>
  <c r="I495" i="4"/>
  <c r="I506" i="4"/>
  <c r="I511" i="4"/>
  <c r="I515" i="4"/>
  <c r="I519" i="4"/>
  <c r="I523" i="4"/>
  <c r="I527" i="4"/>
  <c r="I531" i="4"/>
  <c r="I535" i="4"/>
  <c r="I539" i="4"/>
  <c r="I543" i="4"/>
  <c r="I547" i="4"/>
  <c r="I551" i="4"/>
  <c r="I555" i="4"/>
  <c r="I559" i="4"/>
  <c r="I563" i="4"/>
  <c r="I567" i="4"/>
  <c r="I571" i="4"/>
  <c r="I575" i="4"/>
  <c r="I579" i="4"/>
  <c r="I583" i="4"/>
  <c r="I587" i="4"/>
  <c r="I591" i="4"/>
  <c r="I595" i="4"/>
  <c r="I599" i="4"/>
  <c r="I603" i="4"/>
  <c r="I607" i="4"/>
  <c r="I611" i="4"/>
  <c r="I615" i="4"/>
  <c r="I619" i="4"/>
  <c r="I623" i="4"/>
  <c r="I627" i="4"/>
  <c r="I631" i="4"/>
  <c r="I635" i="4"/>
  <c r="I639" i="4"/>
  <c r="I643" i="4"/>
  <c r="I647" i="4"/>
  <c r="I651" i="4"/>
  <c r="I655" i="4"/>
  <c r="I659" i="4"/>
  <c r="I663" i="4"/>
  <c r="I667" i="4"/>
  <c r="I671" i="4"/>
  <c r="I675" i="4"/>
  <c r="I679" i="4"/>
  <c r="I683" i="4"/>
  <c r="I687" i="4"/>
  <c r="I691" i="4"/>
  <c r="I695" i="4"/>
  <c r="I699" i="4"/>
  <c r="I703" i="4"/>
  <c r="I707" i="4"/>
  <c r="I711" i="4"/>
  <c r="I715" i="4"/>
  <c r="I719" i="4"/>
  <c r="I723" i="4"/>
  <c r="I727" i="4"/>
  <c r="I731" i="4"/>
  <c r="I735" i="4"/>
  <c r="I739" i="4"/>
  <c r="I743" i="4"/>
  <c r="I747" i="4"/>
  <c r="I751" i="4"/>
  <c r="I755" i="4"/>
  <c r="I759" i="4"/>
  <c r="I763" i="4"/>
  <c r="I767" i="4"/>
  <c r="I771" i="4"/>
  <c r="I775" i="4"/>
  <c r="I779" i="4"/>
  <c r="I783" i="4"/>
  <c r="I787" i="4"/>
  <c r="I791" i="4"/>
  <c r="I795" i="4"/>
  <c r="I799" i="4"/>
  <c r="I803" i="4"/>
  <c r="I807" i="4"/>
  <c r="I811" i="4"/>
  <c r="I815" i="4"/>
  <c r="I819" i="4"/>
  <c r="I823" i="4"/>
  <c r="I827" i="4"/>
  <c r="I831" i="4"/>
  <c r="I835" i="4"/>
  <c r="I839" i="4"/>
  <c r="I843" i="4"/>
  <c r="I847" i="4"/>
  <c r="I851" i="4"/>
  <c r="I855" i="4"/>
  <c r="I859" i="4"/>
  <c r="I863" i="4"/>
  <c r="I867" i="4"/>
  <c r="I19" i="4"/>
  <c r="I35" i="4"/>
  <c r="I51" i="4"/>
  <c r="I67" i="4"/>
  <c r="I83" i="4"/>
  <c r="I99" i="4"/>
  <c r="I115" i="4"/>
  <c r="I131" i="4"/>
  <c r="I147" i="4"/>
  <c r="I163" i="4"/>
  <c r="I179" i="4"/>
  <c r="I195" i="4"/>
  <c r="I211" i="4"/>
  <c r="I227" i="4"/>
  <c r="I243" i="4"/>
  <c r="I259" i="4"/>
  <c r="I275" i="4"/>
  <c r="I291" i="4"/>
  <c r="I307" i="4"/>
  <c r="I323" i="4"/>
  <c r="I339" i="4"/>
  <c r="I355" i="4"/>
  <c r="I371" i="4"/>
  <c r="I387" i="4"/>
  <c r="I403" i="4"/>
  <c r="I419" i="4"/>
  <c r="I435" i="4"/>
  <c r="I451" i="4"/>
  <c r="I467" i="4"/>
  <c r="I483" i="4"/>
  <c r="I499" i="4"/>
  <c r="I507" i="4"/>
  <c r="I512" i="4"/>
  <c r="I516" i="4"/>
  <c r="I520" i="4"/>
  <c r="I524" i="4"/>
  <c r="I528" i="4"/>
  <c r="I532" i="4"/>
  <c r="I536" i="4"/>
  <c r="I540" i="4"/>
  <c r="I544" i="4"/>
  <c r="I548" i="4"/>
  <c r="I552" i="4"/>
  <c r="I556" i="4"/>
  <c r="I560" i="4"/>
  <c r="I564" i="4"/>
  <c r="I568" i="4"/>
  <c r="I572" i="4"/>
  <c r="I576" i="4"/>
  <c r="I580" i="4"/>
  <c r="I584" i="4"/>
  <c r="I588" i="4"/>
  <c r="I592" i="4"/>
  <c r="I596" i="4"/>
  <c r="I600" i="4"/>
  <c r="I604" i="4"/>
  <c r="I608" i="4"/>
  <c r="I612" i="4"/>
  <c r="I616" i="4"/>
  <c r="I620" i="4"/>
  <c r="I624" i="4"/>
  <c r="I628" i="4"/>
  <c r="I632" i="4"/>
  <c r="I636" i="4"/>
  <c r="I640" i="4"/>
  <c r="I644" i="4"/>
  <c r="I648" i="4"/>
  <c r="I652" i="4"/>
  <c r="I668" i="4"/>
  <c r="I684" i="4"/>
  <c r="I700" i="4"/>
  <c r="I716" i="4"/>
  <c r="I732" i="4"/>
  <c r="I748" i="4"/>
  <c r="I764" i="4"/>
  <c r="I780" i="4"/>
  <c r="I796" i="4"/>
  <c r="I812" i="4"/>
  <c r="I828" i="4"/>
  <c r="I844" i="4"/>
  <c r="I860" i="4"/>
  <c r="I872" i="4"/>
  <c r="I880" i="4"/>
  <c r="I888" i="4"/>
  <c r="I893" i="4"/>
  <c r="I897" i="4"/>
  <c r="I901" i="4"/>
  <c r="I905" i="4"/>
  <c r="I909" i="4"/>
  <c r="I913" i="4"/>
  <c r="I917" i="4"/>
  <c r="I921" i="4"/>
  <c r="I925" i="4"/>
  <c r="I929" i="4"/>
  <c r="I933" i="4"/>
  <c r="I937" i="4"/>
  <c r="I941" i="4"/>
  <c r="I945" i="4"/>
  <c r="I949" i="4"/>
  <c r="I953" i="4"/>
  <c r="I957" i="4"/>
  <c r="I961" i="4"/>
  <c r="I965" i="4"/>
  <c r="I969" i="4"/>
  <c r="I973" i="4"/>
  <c r="I977" i="4"/>
  <c r="I981" i="4"/>
  <c r="I985" i="4"/>
  <c r="I989" i="4"/>
  <c r="I993" i="4"/>
  <c r="I997" i="4"/>
  <c r="I1001" i="4"/>
  <c r="I1005" i="4"/>
  <c r="I1009" i="4"/>
  <c r="I1013" i="4"/>
  <c r="I1017" i="4"/>
  <c r="I1021" i="4"/>
  <c r="I1025" i="4"/>
  <c r="I1029" i="4"/>
  <c r="I1033" i="4"/>
  <c r="I1037" i="4"/>
  <c r="I1041" i="4"/>
  <c r="I1045" i="4"/>
  <c r="I1049" i="4"/>
  <c r="I1053" i="4"/>
  <c r="I1057" i="4"/>
  <c r="I1061" i="4"/>
  <c r="I1065" i="4"/>
  <c r="I1069" i="4"/>
  <c r="I1073" i="4"/>
  <c r="I1077" i="4"/>
  <c r="I1081" i="4"/>
  <c r="I1085" i="4"/>
  <c r="I1089" i="4"/>
  <c r="I1093" i="4"/>
  <c r="I1097" i="4"/>
  <c r="I1101" i="4"/>
  <c r="I1105" i="4"/>
  <c r="I1109" i="4"/>
  <c r="I1113" i="4"/>
  <c r="I970" i="4"/>
  <c r="I974" i="4"/>
  <c r="I978" i="4"/>
  <c r="I990" i="4"/>
  <c r="I998" i="4"/>
  <c r="I1010" i="4"/>
  <c r="I1022" i="4"/>
  <c r="I1034" i="4"/>
  <c r="I1046" i="4"/>
  <c r="I1058" i="4"/>
  <c r="I1070" i="4"/>
  <c r="I1082" i="4"/>
  <c r="I1094" i="4"/>
  <c r="I1106" i="4"/>
  <c r="I656" i="4"/>
  <c r="I672" i="4"/>
  <c r="I688" i="4"/>
  <c r="I704" i="4"/>
  <c r="I720" i="4"/>
  <c r="I736" i="4"/>
  <c r="I752" i="4"/>
  <c r="I768" i="4"/>
  <c r="I784" i="4"/>
  <c r="I800" i="4"/>
  <c r="I816" i="4"/>
  <c r="I832" i="4"/>
  <c r="I848" i="4"/>
  <c r="I864" i="4"/>
  <c r="I875" i="4"/>
  <c r="I883" i="4"/>
  <c r="I890" i="4"/>
  <c r="I894" i="4"/>
  <c r="I898" i="4"/>
  <c r="I902" i="4"/>
  <c r="I906" i="4"/>
  <c r="I910" i="4"/>
  <c r="I914" i="4"/>
  <c r="I918" i="4"/>
  <c r="I922" i="4"/>
  <c r="I926" i="4"/>
  <c r="I930" i="4"/>
  <c r="I934" i="4"/>
  <c r="I938" i="4"/>
  <c r="I942" i="4"/>
  <c r="I946" i="4"/>
  <c r="I950" i="4"/>
  <c r="I954" i="4"/>
  <c r="I958" i="4"/>
  <c r="I962" i="4"/>
  <c r="I966" i="4"/>
  <c r="I660" i="4"/>
  <c r="I676" i="4"/>
  <c r="I692" i="4"/>
  <c r="I708" i="4"/>
  <c r="I724" i="4"/>
  <c r="I740" i="4"/>
  <c r="I756" i="4"/>
  <c r="I772" i="4"/>
  <c r="I788" i="4"/>
  <c r="I804" i="4"/>
  <c r="I820" i="4"/>
  <c r="I836" i="4"/>
  <c r="I852" i="4"/>
  <c r="I868" i="4"/>
  <c r="I876" i="4"/>
  <c r="I884" i="4"/>
  <c r="I891" i="4"/>
  <c r="I895" i="4"/>
  <c r="I899" i="4"/>
  <c r="I903" i="4"/>
  <c r="I907" i="4"/>
  <c r="I911" i="4"/>
  <c r="I915" i="4"/>
  <c r="I919" i="4"/>
  <c r="I923" i="4"/>
  <c r="I927" i="4"/>
  <c r="I931" i="4"/>
  <c r="I935" i="4"/>
  <c r="I939" i="4"/>
  <c r="I943" i="4"/>
  <c r="I947" i="4"/>
  <c r="I951" i="4"/>
  <c r="I955" i="4"/>
  <c r="I959" i="4"/>
  <c r="I963" i="4"/>
  <c r="I967" i="4"/>
  <c r="I971" i="4"/>
  <c r="I975" i="4"/>
  <c r="I979" i="4"/>
  <c r="I983" i="4"/>
  <c r="I987" i="4"/>
  <c r="I991" i="4"/>
  <c r="I995" i="4"/>
  <c r="I999" i="4"/>
  <c r="I1003" i="4"/>
  <c r="I1007" i="4"/>
  <c r="I1011" i="4"/>
  <c r="I1015" i="4"/>
  <c r="I1019" i="4"/>
  <c r="I1023" i="4"/>
  <c r="I1027" i="4"/>
  <c r="I1031" i="4"/>
  <c r="I1035" i="4"/>
  <c r="I1039" i="4"/>
  <c r="I1043" i="4"/>
  <c r="I1047" i="4"/>
  <c r="I1051" i="4"/>
  <c r="I1055" i="4"/>
  <c r="I1059" i="4"/>
  <c r="I1063" i="4"/>
  <c r="I1067" i="4"/>
  <c r="I1071" i="4"/>
  <c r="I1075" i="4"/>
  <c r="I1079" i="4"/>
  <c r="I1083" i="4"/>
  <c r="I1087" i="4"/>
  <c r="I1091" i="4"/>
  <c r="I1095" i="4"/>
  <c r="I1099" i="4"/>
  <c r="I1103" i="4"/>
  <c r="I1107" i="4"/>
  <c r="I1111" i="4"/>
  <c r="I1108" i="4"/>
  <c r="I982" i="4"/>
  <c r="I994" i="4"/>
  <c r="I1006" i="4"/>
  <c r="I1018" i="4"/>
  <c r="I1030" i="4"/>
  <c r="I1042" i="4"/>
  <c r="I1054" i="4"/>
  <c r="I1066" i="4"/>
  <c r="I1078" i="4"/>
  <c r="I1090" i="4"/>
  <c r="I1102" i="4"/>
  <c r="I664" i="4"/>
  <c r="I680" i="4"/>
  <c r="I696" i="4"/>
  <c r="I712" i="4"/>
  <c r="I728" i="4"/>
  <c r="I744" i="4"/>
  <c r="I760" i="4"/>
  <c r="I776" i="4"/>
  <c r="I792" i="4"/>
  <c r="I808" i="4"/>
  <c r="I824" i="4"/>
  <c r="I840" i="4"/>
  <c r="I856" i="4"/>
  <c r="I871" i="4"/>
  <c r="I879" i="4"/>
  <c r="I887" i="4"/>
  <c r="I892" i="4"/>
  <c r="I896" i="4"/>
  <c r="I900" i="4"/>
  <c r="I904" i="4"/>
  <c r="I908" i="4"/>
  <c r="I912" i="4"/>
  <c r="I916" i="4"/>
  <c r="I920" i="4"/>
  <c r="I924" i="4"/>
  <c r="I928" i="4"/>
  <c r="I932" i="4"/>
  <c r="I936" i="4"/>
  <c r="I940" i="4"/>
  <c r="I944" i="4"/>
  <c r="I948" i="4"/>
  <c r="I952" i="4"/>
  <c r="I956" i="4"/>
  <c r="I960" i="4"/>
  <c r="I964" i="4"/>
  <c r="I968" i="4"/>
  <c r="I972" i="4"/>
  <c r="I976" i="4"/>
  <c r="I980" i="4"/>
  <c r="I984" i="4"/>
  <c r="I988" i="4"/>
  <c r="I992" i="4"/>
  <c r="I996" i="4"/>
  <c r="I1000" i="4"/>
  <c r="I1004" i="4"/>
  <c r="I1008" i="4"/>
  <c r="I1012" i="4"/>
  <c r="I1016" i="4"/>
  <c r="I1020" i="4"/>
  <c r="I1024" i="4"/>
  <c r="I1028" i="4"/>
  <c r="I1032" i="4"/>
  <c r="I1036" i="4"/>
  <c r="I1040" i="4"/>
  <c r="I1044" i="4"/>
  <c r="I1048" i="4"/>
  <c r="I1052" i="4"/>
  <c r="I1056" i="4"/>
  <c r="I1060" i="4"/>
  <c r="I1064" i="4"/>
  <c r="I1068" i="4"/>
  <c r="I1072" i="4"/>
  <c r="I1076" i="4"/>
  <c r="I1080" i="4"/>
  <c r="I1084" i="4"/>
  <c r="I1088" i="4"/>
  <c r="I1092" i="4"/>
  <c r="I1096" i="4"/>
  <c r="I1100" i="4"/>
  <c r="I1104" i="4"/>
  <c r="I1112" i="4"/>
  <c r="I986" i="4"/>
  <c r="I1002" i="4"/>
  <c r="I1014" i="4"/>
  <c r="I1026" i="4"/>
  <c r="I1038" i="4"/>
  <c r="I1050" i="4"/>
  <c r="I1062" i="4"/>
  <c r="I1074" i="4"/>
  <c r="I1086" i="4"/>
  <c r="I1098" i="4"/>
  <c r="I1110" i="4"/>
  <c r="J1110" i="4" l="1"/>
  <c r="J1098" i="4"/>
  <c r="J1090" i="4"/>
  <c r="J1086" i="4"/>
  <c r="J1082" i="4"/>
  <c r="J1078" i="4"/>
  <c r="J1074" i="4"/>
  <c r="J1070" i="4"/>
  <c r="J1066" i="4"/>
  <c r="J1062" i="4"/>
  <c r="J1058" i="4"/>
  <c r="J1054" i="4"/>
  <c r="J1050" i="4"/>
  <c r="J1046" i="4"/>
  <c r="J1042" i="4"/>
  <c r="J1038" i="4"/>
  <c r="J1034" i="4"/>
  <c r="J1030" i="4"/>
  <c r="J1026" i="4"/>
  <c r="J1022" i="4"/>
  <c r="J1018" i="4"/>
  <c r="J1017" i="4"/>
  <c r="J1016" i="4"/>
  <c r="J1013" i="4"/>
  <c r="J1012" i="4"/>
  <c r="J1009" i="4"/>
  <c r="J1008" i="4"/>
  <c r="J1005" i="4"/>
  <c r="J1004" i="4"/>
  <c r="J1001" i="4"/>
  <c r="J1000" i="4"/>
  <c r="J991" i="4"/>
  <c r="J988" i="4"/>
  <c r="J971" i="4"/>
  <c r="J963" i="4"/>
  <c r="J1102" i="4"/>
  <c r="J1113" i="4"/>
  <c r="J1109" i="4"/>
  <c r="J1105" i="4"/>
  <c r="J1101" i="4"/>
  <c r="J1097" i="4"/>
  <c r="J1093" i="4"/>
  <c r="J1089" i="4"/>
  <c r="J1085" i="4"/>
  <c r="J1081" i="4"/>
  <c r="J1077" i="4"/>
  <c r="J1073" i="4"/>
  <c r="J1069" i="4"/>
  <c r="J1065" i="4"/>
  <c r="J1061" i="4"/>
  <c r="J1057" i="4"/>
  <c r="J1053" i="4"/>
  <c r="J1049" i="4"/>
  <c r="J1045" i="4"/>
  <c r="J1041" i="4"/>
  <c r="J1037" i="4"/>
  <c r="J1033" i="4"/>
  <c r="J1029" i="4"/>
  <c r="J1025" i="4"/>
  <c r="J1021" i="4"/>
  <c r="J1015" i="4"/>
  <c r="J1011" i="4"/>
  <c r="J1007" i="4"/>
  <c r="J1003" i="4"/>
  <c r="J999" i="4"/>
  <c r="J987" i="4"/>
  <c r="J984" i="4"/>
  <c r="J1106" i="4"/>
  <c r="J1094" i="4"/>
  <c r="J1112" i="4"/>
  <c r="J1108" i="4"/>
  <c r="J1104" i="4"/>
  <c r="J1100" i="4"/>
  <c r="J1096" i="4"/>
  <c r="J1092" i="4"/>
  <c r="J1088" i="4"/>
  <c r="J1084" i="4"/>
  <c r="J1080" i="4"/>
  <c r="J1076" i="4"/>
  <c r="J1072" i="4"/>
  <c r="J1068" i="4"/>
  <c r="J1064" i="4"/>
  <c r="J1060" i="4"/>
  <c r="J1056" i="4"/>
  <c r="J1052" i="4"/>
  <c r="J1048" i="4"/>
  <c r="J1044" i="4"/>
  <c r="J1040" i="4"/>
  <c r="J1036" i="4"/>
  <c r="J1032" i="4"/>
  <c r="J1028" i="4"/>
  <c r="J1024" i="4"/>
  <c r="J1020" i="4"/>
  <c r="J996" i="4"/>
  <c r="J983" i="4"/>
  <c r="J980" i="4"/>
  <c r="J975" i="4"/>
  <c r="J967" i="4"/>
  <c r="J959" i="4"/>
  <c r="J1111" i="4"/>
  <c r="J1107" i="4"/>
  <c r="J1103" i="4"/>
  <c r="J1099" i="4"/>
  <c r="J1095" i="4"/>
  <c r="J1091" i="4"/>
  <c r="J1087" i="4"/>
  <c r="J1083" i="4"/>
  <c r="J1079" i="4"/>
  <c r="J1075" i="4"/>
  <c r="J1071" i="4"/>
  <c r="J1067" i="4"/>
  <c r="J1063" i="4"/>
  <c r="J1059" i="4"/>
  <c r="J1055" i="4"/>
  <c r="J1051" i="4"/>
  <c r="J1047" i="4"/>
  <c r="J1043" i="4"/>
  <c r="J1039" i="4"/>
  <c r="J1035" i="4"/>
  <c r="J1031" i="4"/>
  <c r="J1027" i="4"/>
  <c r="J1023" i="4"/>
  <c r="J1019" i="4"/>
  <c r="J995" i="4"/>
  <c r="J992" i="4"/>
  <c r="J979" i="4"/>
  <c r="J955" i="4"/>
  <c r="J951" i="4"/>
  <c r="J947" i="4"/>
  <c r="J943" i="4"/>
  <c r="J939" i="4"/>
  <c r="J935" i="4"/>
  <c r="J931" i="4"/>
  <c r="J927" i="4"/>
  <c r="J923" i="4"/>
  <c r="J919" i="4"/>
  <c r="J915" i="4"/>
  <c r="J911" i="4"/>
  <c r="J907" i="4"/>
  <c r="J903" i="4"/>
  <c r="J899" i="4"/>
  <c r="J895" i="4"/>
  <c r="J891" i="4"/>
  <c r="J887" i="4"/>
  <c r="J883" i="4"/>
  <c r="J879" i="4"/>
  <c r="J875" i="4"/>
  <c r="J871" i="4"/>
  <c r="J867" i="4"/>
  <c r="J863" i="4"/>
  <c r="J859" i="4"/>
  <c r="J855" i="4"/>
  <c r="J851" i="4"/>
  <c r="J847" i="4"/>
  <c r="J843" i="4"/>
  <c r="J839" i="4"/>
  <c r="J835" i="4"/>
  <c r="J831" i="4"/>
  <c r="J827" i="4"/>
  <c r="J823" i="4"/>
  <c r="J819" i="4"/>
  <c r="J815" i="4"/>
  <c r="J811" i="4"/>
  <c r="J807" i="4"/>
  <c r="J803" i="4"/>
  <c r="J799" i="4"/>
  <c r="J795" i="4"/>
  <c r="J791" i="4"/>
  <c r="J786" i="4"/>
  <c r="J782" i="4"/>
  <c r="J778" i="4"/>
  <c r="J774" i="4"/>
  <c r="J770" i="4"/>
  <c r="J766" i="4"/>
  <c r="J762" i="4"/>
  <c r="J758" i="4"/>
  <c r="J754" i="4"/>
  <c r="J750" i="4"/>
  <c r="J710" i="4"/>
  <c r="J694" i="4"/>
  <c r="J678" i="4"/>
  <c r="J662" i="4"/>
  <c r="J646" i="4"/>
  <c r="J630" i="4"/>
  <c r="J621" i="4"/>
  <c r="J1014" i="4"/>
  <c r="J1010" i="4"/>
  <c r="J1006" i="4"/>
  <c r="J1002" i="4"/>
  <c r="J998" i="4"/>
  <c r="J994" i="4"/>
  <c r="J990" i="4"/>
  <c r="J986" i="4"/>
  <c r="J982" i="4"/>
  <c r="J978" i="4"/>
  <c r="J974" i="4"/>
  <c r="J970" i="4"/>
  <c r="J966" i="4"/>
  <c r="J962" i="4"/>
  <c r="J958" i="4"/>
  <c r="J954" i="4"/>
  <c r="J950" i="4"/>
  <c r="J946" i="4"/>
  <c r="J942" i="4"/>
  <c r="J938" i="4"/>
  <c r="J934" i="4"/>
  <c r="J930" i="4"/>
  <c r="J926" i="4"/>
  <c r="J922" i="4"/>
  <c r="J918" i="4"/>
  <c r="J914" i="4"/>
  <c r="J910" i="4"/>
  <c r="J906" i="4"/>
  <c r="J902" i="4"/>
  <c r="J898" i="4"/>
  <c r="J894" i="4"/>
  <c r="J890" i="4"/>
  <c r="J886" i="4"/>
  <c r="J882" i="4"/>
  <c r="J878" i="4"/>
  <c r="J874" i="4"/>
  <c r="J870" i="4"/>
  <c r="J866" i="4"/>
  <c r="J862" i="4"/>
  <c r="J858" i="4"/>
  <c r="J854" i="4"/>
  <c r="J850" i="4"/>
  <c r="J846" i="4"/>
  <c r="J842" i="4"/>
  <c r="J838" i="4"/>
  <c r="J834" i="4"/>
  <c r="J830" i="4"/>
  <c r="J826" i="4"/>
  <c r="J822" i="4"/>
  <c r="J818" i="4"/>
  <c r="J814" i="4"/>
  <c r="J810" i="4"/>
  <c r="J806" i="4"/>
  <c r="J802" i="4"/>
  <c r="J798" i="4"/>
  <c r="J794" i="4"/>
  <c r="J790" i="4"/>
  <c r="J744" i="4"/>
  <c r="J740" i="4"/>
  <c r="J736" i="4"/>
  <c r="J732" i="4"/>
  <c r="J728" i="4"/>
  <c r="J724" i="4"/>
  <c r="J720" i="4"/>
  <c r="J706" i="4"/>
  <c r="J690" i="4"/>
  <c r="J674" i="4"/>
  <c r="J658" i="4"/>
  <c r="J642" i="4"/>
  <c r="J626" i="4"/>
  <c r="J997" i="4"/>
  <c r="J993" i="4"/>
  <c r="J989" i="4"/>
  <c r="J985" i="4"/>
  <c r="J981" i="4"/>
  <c r="J977" i="4"/>
  <c r="J973" i="4"/>
  <c r="J969" i="4"/>
  <c r="J965" i="4"/>
  <c r="J961" i="4"/>
  <c r="J957" i="4"/>
  <c r="J953" i="4"/>
  <c r="J949" i="4"/>
  <c r="J945" i="4"/>
  <c r="J941" i="4"/>
  <c r="J937" i="4"/>
  <c r="J933" i="4"/>
  <c r="J929" i="4"/>
  <c r="J925" i="4"/>
  <c r="J921" i="4"/>
  <c r="J917" i="4"/>
  <c r="J913" i="4"/>
  <c r="J909" i="4"/>
  <c r="J905" i="4"/>
  <c r="J901" i="4"/>
  <c r="J897" i="4"/>
  <c r="J893" i="4"/>
  <c r="J889" i="4"/>
  <c r="J885" i="4"/>
  <c r="J881" i="4"/>
  <c r="J877" i="4"/>
  <c r="J873" i="4"/>
  <c r="J869" i="4"/>
  <c r="J865" i="4"/>
  <c r="J861" i="4"/>
  <c r="J857" i="4"/>
  <c r="J853" i="4"/>
  <c r="J849" i="4"/>
  <c r="J845" i="4"/>
  <c r="J841" i="4"/>
  <c r="J837" i="4"/>
  <c r="J833" i="4"/>
  <c r="J829" i="4"/>
  <c r="J825" i="4"/>
  <c r="J821" i="4"/>
  <c r="J817" i="4"/>
  <c r="J813" i="4"/>
  <c r="J809" i="4"/>
  <c r="J805" i="4"/>
  <c r="J801" i="4"/>
  <c r="J797" i="4"/>
  <c r="J793" i="4"/>
  <c r="J789" i="4"/>
  <c r="J718" i="4"/>
  <c r="J702" i="4"/>
  <c r="J686" i="4"/>
  <c r="J670" i="4"/>
  <c r="J654" i="4"/>
  <c r="J638" i="4"/>
  <c r="J976" i="4"/>
  <c r="J972" i="4"/>
  <c r="J968" i="4"/>
  <c r="J964" i="4"/>
  <c r="J960" i="4"/>
  <c r="J956" i="4"/>
  <c r="J952" i="4"/>
  <c r="J948" i="4"/>
  <c r="J944" i="4"/>
  <c r="J940" i="4"/>
  <c r="J936" i="4"/>
  <c r="J932" i="4"/>
  <c r="J928" i="4"/>
  <c r="J924" i="4"/>
  <c r="J920" i="4"/>
  <c r="J916" i="4"/>
  <c r="J912" i="4"/>
  <c r="J908" i="4"/>
  <c r="J904" i="4"/>
  <c r="J900" i="4"/>
  <c r="J896" i="4"/>
  <c r="J892" i="4"/>
  <c r="J888" i="4"/>
  <c r="J884" i="4"/>
  <c r="J880" i="4"/>
  <c r="J876" i="4"/>
  <c r="J872" i="4"/>
  <c r="J868" i="4"/>
  <c r="J864" i="4"/>
  <c r="J860" i="4"/>
  <c r="J856" i="4"/>
  <c r="J852" i="4"/>
  <c r="J848" i="4"/>
  <c r="J844" i="4"/>
  <c r="J840" i="4"/>
  <c r="J836" i="4"/>
  <c r="J832" i="4"/>
  <c r="J828" i="4"/>
  <c r="J824" i="4"/>
  <c r="J820" i="4"/>
  <c r="J816" i="4"/>
  <c r="J812" i="4"/>
  <c r="J808" i="4"/>
  <c r="J804" i="4"/>
  <c r="J800" i="4"/>
  <c r="J796" i="4"/>
  <c r="J792" i="4"/>
  <c r="J788" i="4"/>
  <c r="J787" i="4"/>
  <c r="J784" i="4"/>
  <c r="J783" i="4"/>
  <c r="J780" i="4"/>
  <c r="J779" i="4"/>
  <c r="J776" i="4"/>
  <c r="J775" i="4"/>
  <c r="J772" i="4"/>
  <c r="J771" i="4"/>
  <c r="J768" i="4"/>
  <c r="J767" i="4"/>
  <c r="J764" i="4"/>
  <c r="J763" i="4"/>
  <c r="J760" i="4"/>
  <c r="J759" i="4"/>
  <c r="J756" i="4"/>
  <c r="J755" i="4"/>
  <c r="J752" i="4"/>
  <c r="J751" i="4"/>
  <c r="J748" i="4"/>
  <c r="J747" i="4"/>
  <c r="J746" i="4"/>
  <c r="J742" i="4"/>
  <c r="J738" i="4"/>
  <c r="J734" i="4"/>
  <c r="J730" i="4"/>
  <c r="J726" i="4"/>
  <c r="J722" i="4"/>
  <c r="J714" i="4"/>
  <c r="J698" i="4"/>
  <c r="J682" i="4"/>
  <c r="J666" i="4"/>
  <c r="J650" i="4"/>
  <c r="J634" i="4"/>
  <c r="J716" i="4"/>
  <c r="J712" i="4"/>
  <c r="J708" i="4"/>
  <c r="J704" i="4"/>
  <c r="J700" i="4"/>
  <c r="J696" i="4"/>
  <c r="J692" i="4"/>
  <c r="J688" i="4"/>
  <c r="J684" i="4"/>
  <c r="J680" i="4"/>
  <c r="J676" i="4"/>
  <c r="J672" i="4"/>
  <c r="J668" i="4"/>
  <c r="J664" i="4"/>
  <c r="J660" i="4"/>
  <c r="J656" i="4"/>
  <c r="J652" i="4"/>
  <c r="J648" i="4"/>
  <c r="J644" i="4"/>
  <c r="J640" i="4"/>
  <c r="J636" i="4"/>
  <c r="J632" i="4"/>
  <c r="J628" i="4"/>
  <c r="J624" i="4"/>
  <c r="J595" i="4"/>
  <c r="J594" i="4"/>
  <c r="J591" i="4"/>
  <c r="J590" i="4"/>
  <c r="J587" i="4"/>
  <c r="J586" i="4"/>
  <c r="J583" i="4"/>
  <c r="J582" i="4"/>
  <c r="J566" i="4"/>
  <c r="J550" i="4"/>
  <c r="J534" i="4"/>
  <c r="J518" i="4"/>
  <c r="J502" i="4"/>
  <c r="J486" i="4"/>
  <c r="J743" i="4"/>
  <c r="J739" i="4"/>
  <c r="J735" i="4"/>
  <c r="J731" i="4"/>
  <c r="J727" i="4"/>
  <c r="J723" i="4"/>
  <c r="J719" i="4"/>
  <c r="J715" i="4"/>
  <c r="J711" i="4"/>
  <c r="J707" i="4"/>
  <c r="J703" i="4"/>
  <c r="J699" i="4"/>
  <c r="J695" i="4"/>
  <c r="J691" i="4"/>
  <c r="J687" i="4"/>
  <c r="J683" i="4"/>
  <c r="J679" i="4"/>
  <c r="J675" i="4"/>
  <c r="J671" i="4"/>
  <c r="J667" i="4"/>
  <c r="J663" i="4"/>
  <c r="J659" i="4"/>
  <c r="J655" i="4"/>
  <c r="J651" i="4"/>
  <c r="J647" i="4"/>
  <c r="J643" i="4"/>
  <c r="J639" i="4"/>
  <c r="J635" i="4"/>
  <c r="J631" i="4"/>
  <c r="J627" i="4"/>
  <c r="J623" i="4"/>
  <c r="J622" i="4"/>
  <c r="J619" i="4"/>
  <c r="J618" i="4"/>
  <c r="J615" i="4"/>
  <c r="J614" i="4"/>
  <c r="J611" i="4"/>
  <c r="J610" i="4"/>
  <c r="J607" i="4"/>
  <c r="J606" i="4"/>
  <c r="J603" i="4"/>
  <c r="J602" i="4"/>
  <c r="J599" i="4"/>
  <c r="J598" i="4"/>
  <c r="J578" i="4"/>
  <c r="J562" i="4"/>
  <c r="J546" i="4"/>
  <c r="J530" i="4"/>
  <c r="J514" i="4"/>
  <c r="J498" i="4"/>
  <c r="J482" i="4"/>
  <c r="J617" i="4"/>
  <c r="J613" i="4"/>
  <c r="J609" i="4"/>
  <c r="J605" i="4"/>
  <c r="J601" i="4"/>
  <c r="J597" i="4"/>
  <c r="J574" i="4"/>
  <c r="J558" i="4"/>
  <c r="J542" i="4"/>
  <c r="J526" i="4"/>
  <c r="J510" i="4"/>
  <c r="J494" i="4"/>
  <c r="J478" i="4"/>
  <c r="J785" i="4"/>
  <c r="J781" i="4"/>
  <c r="J777" i="4"/>
  <c r="J773" i="4"/>
  <c r="J769" i="4"/>
  <c r="J765" i="4"/>
  <c r="J761" i="4"/>
  <c r="J757" i="4"/>
  <c r="J753" i="4"/>
  <c r="J749" i="4"/>
  <c r="J745" i="4"/>
  <c r="J741" i="4"/>
  <c r="J737" i="4"/>
  <c r="J733" i="4"/>
  <c r="J729" i="4"/>
  <c r="J725" i="4"/>
  <c r="J721" i="4"/>
  <c r="J717" i="4"/>
  <c r="J713" i="4"/>
  <c r="J709" i="4"/>
  <c r="J705" i="4"/>
  <c r="J701" i="4"/>
  <c r="J697" i="4"/>
  <c r="J693" i="4"/>
  <c r="J689" i="4"/>
  <c r="J685" i="4"/>
  <c r="J681" i="4"/>
  <c r="J677" i="4"/>
  <c r="J673" i="4"/>
  <c r="J669" i="4"/>
  <c r="J665" i="4"/>
  <c r="J661" i="4"/>
  <c r="J657" i="4"/>
  <c r="J653" i="4"/>
  <c r="J649" i="4"/>
  <c r="J645" i="4"/>
  <c r="J641" i="4"/>
  <c r="J637" i="4"/>
  <c r="J633" i="4"/>
  <c r="J629" i="4"/>
  <c r="J625" i="4"/>
  <c r="J570" i="4"/>
  <c r="J554" i="4"/>
  <c r="J538" i="4"/>
  <c r="J522" i="4"/>
  <c r="J506" i="4"/>
  <c r="J490" i="4"/>
  <c r="J474" i="4"/>
  <c r="J470" i="4"/>
  <c r="J466" i="4"/>
  <c r="J462" i="4"/>
  <c r="J457" i="4"/>
  <c r="J453" i="4"/>
  <c r="J450" i="4"/>
  <c r="J449" i="4"/>
  <c r="J441" i="4"/>
  <c r="J433" i="4"/>
  <c r="J425" i="4"/>
  <c r="J417" i="4"/>
  <c r="J409" i="4"/>
  <c r="J401" i="4"/>
  <c r="J393" i="4"/>
  <c r="J385" i="4"/>
  <c r="J377" i="4"/>
  <c r="J369" i="4"/>
  <c r="J361" i="4"/>
  <c r="J353" i="4"/>
  <c r="J345" i="4"/>
  <c r="J337" i="4"/>
  <c r="J329" i="4"/>
  <c r="J321" i="4"/>
  <c r="J305" i="4"/>
  <c r="J289" i="4"/>
  <c r="J285" i="4"/>
  <c r="J281" i="4"/>
  <c r="J277" i="4"/>
  <c r="J273" i="4"/>
  <c r="J251" i="4"/>
  <c r="J186" i="4"/>
  <c r="J593" i="4"/>
  <c r="J589" i="4"/>
  <c r="J585" i="4"/>
  <c r="J581" i="4"/>
  <c r="J577" i="4"/>
  <c r="J573" i="4"/>
  <c r="J569" i="4"/>
  <c r="J565" i="4"/>
  <c r="J561" i="4"/>
  <c r="J557" i="4"/>
  <c r="J553" i="4"/>
  <c r="J549" i="4"/>
  <c r="J545" i="4"/>
  <c r="J541" i="4"/>
  <c r="J537" i="4"/>
  <c r="J533" i="4"/>
  <c r="J529" i="4"/>
  <c r="J525" i="4"/>
  <c r="J521" i="4"/>
  <c r="J517" i="4"/>
  <c r="J513" i="4"/>
  <c r="J509" i="4"/>
  <c r="J505" i="4"/>
  <c r="J501" i="4"/>
  <c r="J497" i="4"/>
  <c r="J493" i="4"/>
  <c r="J489" i="4"/>
  <c r="J485" i="4"/>
  <c r="J481" i="4"/>
  <c r="J477" i="4"/>
  <c r="J473" i="4"/>
  <c r="J469" i="4"/>
  <c r="J465" i="4"/>
  <c r="J461" i="4"/>
  <c r="J317" i="4"/>
  <c r="J301" i="4"/>
  <c r="J203" i="4"/>
  <c r="J130" i="4"/>
  <c r="J620" i="4"/>
  <c r="J616" i="4"/>
  <c r="J612" i="4"/>
  <c r="J608" i="4"/>
  <c r="J604" i="4"/>
  <c r="J600" i="4"/>
  <c r="J596" i="4"/>
  <c r="J592" i="4"/>
  <c r="J588" i="4"/>
  <c r="J584" i="4"/>
  <c r="J580" i="4"/>
  <c r="J576" i="4"/>
  <c r="J572" i="4"/>
  <c r="J568" i="4"/>
  <c r="J564" i="4"/>
  <c r="J560" i="4"/>
  <c r="J556" i="4"/>
  <c r="J552" i="4"/>
  <c r="J548" i="4"/>
  <c r="J544" i="4"/>
  <c r="J540" i="4"/>
  <c r="J536" i="4"/>
  <c r="J532" i="4"/>
  <c r="J528" i="4"/>
  <c r="J524" i="4"/>
  <c r="J520" i="4"/>
  <c r="J516" i="4"/>
  <c r="J512" i="4"/>
  <c r="J508" i="4"/>
  <c r="J504" i="4"/>
  <c r="J500" i="4"/>
  <c r="J496" i="4"/>
  <c r="J492" i="4"/>
  <c r="J488" i="4"/>
  <c r="J484" i="4"/>
  <c r="J480" i="4"/>
  <c r="J476" i="4"/>
  <c r="J472" i="4"/>
  <c r="J468" i="4"/>
  <c r="J464" i="4"/>
  <c r="J460" i="4"/>
  <c r="J445" i="4"/>
  <c r="J437" i="4"/>
  <c r="J429" i="4"/>
  <c r="J421" i="4"/>
  <c r="J413" i="4"/>
  <c r="J405" i="4"/>
  <c r="J397" i="4"/>
  <c r="J389" i="4"/>
  <c r="J381" i="4"/>
  <c r="J373" i="4"/>
  <c r="J365" i="4"/>
  <c r="J357" i="4"/>
  <c r="J349" i="4"/>
  <c r="J341" i="4"/>
  <c r="J333" i="4"/>
  <c r="J325" i="4"/>
  <c r="J313" i="4"/>
  <c r="J297" i="4"/>
  <c r="J219" i="4"/>
  <c r="J170" i="4"/>
  <c r="J579" i="4"/>
  <c r="J575" i="4"/>
  <c r="J571" i="4"/>
  <c r="J567" i="4"/>
  <c r="J563" i="4"/>
  <c r="J559" i="4"/>
  <c r="J555" i="4"/>
  <c r="J551" i="4"/>
  <c r="J547" i="4"/>
  <c r="J543" i="4"/>
  <c r="J539" i="4"/>
  <c r="J535" i="4"/>
  <c r="J531" i="4"/>
  <c r="J527" i="4"/>
  <c r="J523" i="4"/>
  <c r="J519" i="4"/>
  <c r="J515" i="4"/>
  <c r="J511" i="4"/>
  <c r="J507" i="4"/>
  <c r="J503" i="4"/>
  <c r="J499" i="4"/>
  <c r="J495" i="4"/>
  <c r="J491" i="4"/>
  <c r="J487" i="4"/>
  <c r="J483" i="4"/>
  <c r="J479" i="4"/>
  <c r="J475" i="4"/>
  <c r="J471" i="4"/>
  <c r="J467" i="4"/>
  <c r="J463" i="4"/>
  <c r="J459" i="4"/>
  <c r="J458" i="4"/>
  <c r="J455" i="4"/>
  <c r="J454" i="4"/>
  <c r="J309" i="4"/>
  <c r="J293" i="4"/>
  <c r="J266" i="4"/>
  <c r="J235" i="4"/>
  <c r="J178" i="4"/>
  <c r="J456" i="4"/>
  <c r="J452" i="4"/>
  <c r="J448" i="4"/>
  <c r="J444" i="4"/>
  <c r="J440" i="4"/>
  <c r="J436" i="4"/>
  <c r="J432" i="4"/>
  <c r="J428" i="4"/>
  <c r="J424" i="4"/>
  <c r="J420" i="4"/>
  <c r="J416" i="4"/>
  <c r="J412" i="4"/>
  <c r="J408" i="4"/>
  <c r="J404" i="4"/>
  <c r="J400" i="4"/>
  <c r="J396" i="4"/>
  <c r="J392" i="4"/>
  <c r="J388" i="4"/>
  <c r="J384" i="4"/>
  <c r="J380" i="4"/>
  <c r="J376" i="4"/>
  <c r="J372" i="4"/>
  <c r="J368" i="4"/>
  <c r="J364" i="4"/>
  <c r="J360" i="4"/>
  <c r="J356" i="4"/>
  <c r="J352" i="4"/>
  <c r="J348" i="4"/>
  <c r="J344" i="4"/>
  <c r="J340" i="4"/>
  <c r="J336" i="4"/>
  <c r="J332" i="4"/>
  <c r="J328" i="4"/>
  <c r="J324" i="4"/>
  <c r="J320" i="4"/>
  <c r="J316" i="4"/>
  <c r="J312" i="4"/>
  <c r="J308" i="4"/>
  <c r="J304" i="4"/>
  <c r="J300" i="4"/>
  <c r="J296" i="4"/>
  <c r="J292" i="4"/>
  <c r="J288" i="4"/>
  <c r="J284" i="4"/>
  <c r="J280" i="4"/>
  <c r="J276" i="4"/>
  <c r="J272" i="4"/>
  <c r="J263" i="4"/>
  <c r="J247" i="4"/>
  <c r="J231" i="4"/>
  <c r="J215" i="4"/>
  <c r="J199" i="4"/>
  <c r="J138" i="4"/>
  <c r="J451" i="4"/>
  <c r="J447" i="4"/>
  <c r="J443" i="4"/>
  <c r="J439" i="4"/>
  <c r="J435" i="4"/>
  <c r="J431" i="4"/>
  <c r="J427" i="4"/>
  <c r="J423" i="4"/>
  <c r="J419" i="4"/>
  <c r="J415" i="4"/>
  <c r="J411" i="4"/>
  <c r="J407" i="4"/>
  <c r="J403" i="4"/>
  <c r="J399" i="4"/>
  <c r="J395" i="4"/>
  <c r="J391" i="4"/>
  <c r="J387" i="4"/>
  <c r="J383" i="4"/>
  <c r="J379" i="4"/>
  <c r="J375" i="4"/>
  <c r="J371" i="4"/>
  <c r="J367" i="4"/>
  <c r="J363" i="4"/>
  <c r="J359" i="4"/>
  <c r="J355" i="4"/>
  <c r="J351" i="4"/>
  <c r="J347" i="4"/>
  <c r="J343" i="4"/>
  <c r="J339" i="4"/>
  <c r="J335" i="4"/>
  <c r="J331" i="4"/>
  <c r="J327" i="4"/>
  <c r="J323" i="4"/>
  <c r="J319" i="4"/>
  <c r="J315" i="4"/>
  <c r="J311" i="4"/>
  <c r="J307" i="4"/>
  <c r="J303" i="4"/>
  <c r="J299" i="4"/>
  <c r="J295" i="4"/>
  <c r="J291" i="4"/>
  <c r="J287" i="4"/>
  <c r="J283" i="4"/>
  <c r="J279" i="4"/>
  <c r="J275" i="4"/>
  <c r="J271" i="4"/>
  <c r="J259" i="4"/>
  <c r="J243" i="4"/>
  <c r="J227" i="4"/>
  <c r="J211" i="4"/>
  <c r="J190" i="4"/>
  <c r="J182" i="4"/>
  <c r="J174" i="4"/>
  <c r="J146" i="4"/>
  <c r="J114" i="4"/>
  <c r="J50" i="4"/>
  <c r="J446" i="4"/>
  <c r="J442" i="4"/>
  <c r="J438" i="4"/>
  <c r="J434" i="4"/>
  <c r="J430" i="4"/>
  <c r="J426" i="4"/>
  <c r="J422" i="4"/>
  <c r="J418" i="4"/>
  <c r="J414" i="4"/>
  <c r="J410" i="4"/>
  <c r="J406" i="4"/>
  <c r="J402" i="4"/>
  <c r="J398" i="4"/>
  <c r="J394" i="4"/>
  <c r="J390" i="4"/>
  <c r="J386" i="4"/>
  <c r="J382" i="4"/>
  <c r="J378" i="4"/>
  <c r="J374" i="4"/>
  <c r="J370" i="4"/>
  <c r="J366" i="4"/>
  <c r="J362" i="4"/>
  <c r="J358" i="4"/>
  <c r="J354" i="4"/>
  <c r="J350" i="4"/>
  <c r="J346" i="4"/>
  <c r="J342" i="4"/>
  <c r="J338" i="4"/>
  <c r="J334" i="4"/>
  <c r="J330" i="4"/>
  <c r="J326" i="4"/>
  <c r="J322" i="4"/>
  <c r="J318" i="4"/>
  <c r="J314" i="4"/>
  <c r="J310" i="4"/>
  <c r="J306" i="4"/>
  <c r="J302" i="4"/>
  <c r="J298" i="4"/>
  <c r="J294" i="4"/>
  <c r="J290" i="4"/>
  <c r="J286" i="4"/>
  <c r="J282" i="4"/>
  <c r="J278" i="4"/>
  <c r="J274" i="4"/>
  <c r="J270" i="4"/>
  <c r="J268" i="4"/>
  <c r="J267" i="4"/>
  <c r="J255" i="4"/>
  <c r="J239" i="4"/>
  <c r="J223" i="4"/>
  <c r="J207" i="4"/>
  <c r="J154" i="4"/>
  <c r="J122" i="4"/>
  <c r="J262" i="4"/>
  <c r="J258" i="4"/>
  <c r="J254" i="4"/>
  <c r="J250" i="4"/>
  <c r="J246" i="4"/>
  <c r="J242" i="4"/>
  <c r="J238" i="4"/>
  <c r="J234" i="4"/>
  <c r="J230" i="4"/>
  <c r="J226" i="4"/>
  <c r="J222" i="4"/>
  <c r="J218" i="4"/>
  <c r="J214" i="4"/>
  <c r="J210" i="4"/>
  <c r="J206" i="4"/>
  <c r="J202" i="4"/>
  <c r="J198" i="4"/>
  <c r="J166" i="4"/>
  <c r="J162" i="4"/>
  <c r="J66" i="4"/>
  <c r="J269" i="4"/>
  <c r="J265" i="4"/>
  <c r="J261" i="4"/>
  <c r="J257" i="4"/>
  <c r="J253" i="4"/>
  <c r="J249" i="4"/>
  <c r="J245" i="4"/>
  <c r="J241" i="4"/>
  <c r="J237" i="4"/>
  <c r="J233" i="4"/>
  <c r="J229" i="4"/>
  <c r="J225" i="4"/>
  <c r="J221" i="4"/>
  <c r="J217" i="4"/>
  <c r="J213" i="4"/>
  <c r="J209" i="4"/>
  <c r="J205" i="4"/>
  <c r="J201" i="4"/>
  <c r="J197" i="4"/>
  <c r="J158" i="4"/>
  <c r="J150" i="4"/>
  <c r="J142" i="4"/>
  <c r="J134" i="4"/>
  <c r="J126" i="4"/>
  <c r="J118" i="4"/>
  <c r="J82" i="4"/>
  <c r="J18" i="4"/>
  <c r="J264" i="4"/>
  <c r="J260" i="4"/>
  <c r="J256" i="4"/>
  <c r="J252" i="4"/>
  <c r="J248" i="4"/>
  <c r="J244" i="4"/>
  <c r="J240" i="4"/>
  <c r="J236" i="4"/>
  <c r="J232" i="4"/>
  <c r="J228" i="4"/>
  <c r="J224" i="4"/>
  <c r="J220" i="4"/>
  <c r="J216" i="4"/>
  <c r="J212" i="4"/>
  <c r="J208" i="4"/>
  <c r="J204" i="4"/>
  <c r="J200" i="4"/>
  <c r="J196" i="4"/>
  <c r="J195" i="4"/>
  <c r="J194" i="4"/>
  <c r="J98" i="4"/>
  <c r="J34" i="4"/>
  <c r="J193" i="4"/>
  <c r="J189" i="4"/>
  <c r="J185" i="4"/>
  <c r="J181" i="4"/>
  <c r="J177" i="4"/>
  <c r="J173" i="4"/>
  <c r="J169" i="4"/>
  <c r="J165" i="4"/>
  <c r="J161" i="4"/>
  <c r="J157" i="4"/>
  <c r="J153" i="4"/>
  <c r="J149" i="4"/>
  <c r="J145" i="4"/>
  <c r="J141" i="4"/>
  <c r="J137" i="4"/>
  <c r="J133" i="4"/>
  <c r="J129" i="4"/>
  <c r="J125" i="4"/>
  <c r="J121" i="4"/>
  <c r="J117" i="4"/>
  <c r="J113" i="4"/>
  <c r="J94" i="4"/>
  <c r="J78" i="4"/>
  <c r="J62" i="4"/>
  <c r="J46" i="4"/>
  <c r="J30" i="4"/>
  <c r="J14" i="4"/>
  <c r="J192" i="4"/>
  <c r="J188" i="4"/>
  <c r="J184" i="4"/>
  <c r="J180" i="4"/>
  <c r="J176" i="4"/>
  <c r="J172" i="4"/>
  <c r="J168" i="4"/>
  <c r="J164" i="4"/>
  <c r="J160" i="4"/>
  <c r="J156" i="4"/>
  <c r="J152" i="4"/>
  <c r="J148" i="4"/>
  <c r="J144" i="4"/>
  <c r="J140" i="4"/>
  <c r="J136" i="4"/>
  <c r="J132" i="4"/>
  <c r="J128" i="4"/>
  <c r="J124" i="4"/>
  <c r="J120" i="4"/>
  <c r="J116" i="4"/>
  <c r="J112" i="4"/>
  <c r="J106" i="4"/>
  <c r="J90" i="4"/>
  <c r="J74" i="4"/>
  <c r="J58" i="4"/>
  <c r="J42" i="4"/>
  <c r="J26" i="4"/>
  <c r="J10" i="4"/>
  <c r="J191" i="4"/>
  <c r="J187" i="4"/>
  <c r="J183" i="4"/>
  <c r="J179" i="4"/>
  <c r="J175" i="4"/>
  <c r="J171" i="4"/>
  <c r="J167" i="4"/>
  <c r="J163" i="4"/>
  <c r="J159" i="4"/>
  <c r="J155" i="4"/>
  <c r="J151" i="4"/>
  <c r="J147" i="4"/>
  <c r="J143" i="4"/>
  <c r="J139" i="4"/>
  <c r="J135" i="4"/>
  <c r="J131" i="4"/>
  <c r="J127" i="4"/>
  <c r="J123" i="4"/>
  <c r="J119" i="4"/>
  <c r="J115" i="4"/>
  <c r="J111" i="4"/>
  <c r="J110" i="4"/>
  <c r="J102" i="4"/>
  <c r="J86" i="4"/>
  <c r="J70" i="4"/>
  <c r="J54" i="4"/>
  <c r="J38" i="4"/>
  <c r="J22" i="4"/>
  <c r="J109" i="4"/>
  <c r="J105" i="4"/>
  <c r="J101" i="4"/>
  <c r="J97" i="4"/>
  <c r="J93" i="4"/>
  <c r="J89" i="4"/>
  <c r="J85" i="4"/>
  <c r="J81" i="4"/>
  <c r="J77" i="4"/>
  <c r="J73" i="4"/>
  <c r="J69" i="4"/>
  <c r="J65" i="4"/>
  <c r="J61" i="4"/>
  <c r="J57" i="4"/>
  <c r="J53" i="4"/>
  <c r="J49" i="4"/>
  <c r="J45" i="4"/>
  <c r="J41" i="4"/>
  <c r="J37" i="4"/>
  <c r="J33" i="4"/>
  <c r="J29" i="4"/>
  <c r="J25" i="4"/>
  <c r="J21" i="4"/>
  <c r="J17" i="4"/>
  <c r="J13" i="4"/>
  <c r="J108" i="4"/>
  <c r="J104" i="4"/>
  <c r="J100" i="4"/>
  <c r="J96" i="4"/>
  <c r="J92" i="4"/>
  <c r="J88" i="4"/>
  <c r="J84" i="4"/>
  <c r="J80" i="4"/>
  <c r="J76" i="4"/>
  <c r="J72" i="4"/>
  <c r="J68" i="4"/>
  <c r="J64" i="4"/>
  <c r="J60" i="4"/>
  <c r="J56" i="4"/>
  <c r="J52" i="4"/>
  <c r="J48" i="4"/>
  <c r="J44" i="4"/>
  <c r="J40" i="4"/>
  <c r="J36" i="4"/>
  <c r="J32" i="4"/>
  <c r="J28" i="4"/>
  <c r="J24" i="4"/>
  <c r="J20" i="4"/>
  <c r="J16" i="4"/>
  <c r="J12" i="4"/>
  <c r="J107" i="4"/>
  <c r="J103" i="4"/>
  <c r="J99" i="4"/>
  <c r="J95" i="4"/>
  <c r="J91" i="4"/>
  <c r="J87" i="4"/>
  <c r="J83" i="4"/>
  <c r="J79" i="4"/>
  <c r="J75" i="4"/>
  <c r="J71" i="4"/>
  <c r="J67" i="4"/>
  <c r="J63" i="4"/>
  <c r="J59" i="4"/>
  <c r="J55" i="4"/>
  <c r="J51" i="4"/>
  <c r="J47" i="4"/>
  <c r="J43" i="4"/>
  <c r="J39" i="4"/>
  <c r="J35" i="4"/>
  <c r="J31" i="4"/>
  <c r="J27" i="4"/>
  <c r="J23" i="4"/>
  <c r="J19" i="4"/>
  <c r="J15" i="4"/>
  <c r="J11" i="4"/>
  <c r="J8" i="4"/>
  <c r="J9" i="4"/>
  <c r="J5" i="4"/>
  <c r="J7" i="4"/>
  <c r="J6" i="4"/>
  <c r="J4" i="4"/>
  <c r="G4" i="1"/>
  <c r="G5" i="1" s="1"/>
  <c r="G6" i="1" l="1"/>
  <c r="G7" i="1" l="1"/>
  <c r="G8" i="1" l="1"/>
  <c r="G9" i="1" s="1"/>
  <c r="G10" i="1" l="1"/>
  <c r="G11" i="1" s="1"/>
</calcChain>
</file>

<file path=xl/sharedStrings.xml><?xml version="1.0" encoding="utf-8"?>
<sst xmlns="http://schemas.openxmlformats.org/spreadsheetml/2006/main" count="44" uniqueCount="44">
  <si>
    <t>DATE</t>
  </si>
  <si>
    <t>Numéro Facture</t>
  </si>
  <si>
    <t>NOM DU CLIENT</t>
  </si>
  <si>
    <t>TVA</t>
  </si>
  <si>
    <t>1-3 1 2020</t>
  </si>
  <si>
    <t>2-3 1 2020</t>
  </si>
  <si>
    <t>3-5 1 2020</t>
  </si>
  <si>
    <t>5-7 1 2020</t>
  </si>
  <si>
    <t>6-7 1 2020</t>
  </si>
  <si>
    <t>14-9 1 2020</t>
  </si>
  <si>
    <t>15-9 1 2020</t>
  </si>
  <si>
    <t>16-9 1 2020</t>
  </si>
  <si>
    <t>17-10 1 2020</t>
  </si>
  <si>
    <t>18-10 1 2020</t>
  </si>
  <si>
    <t xml:space="preserve">JOURNAL VENTES </t>
  </si>
  <si>
    <t>DU 1/1/2020 AU 31/12/2020</t>
  </si>
  <si>
    <t>JL</t>
  </si>
  <si>
    <t>Date</t>
  </si>
  <si>
    <t>N°Facture</t>
  </si>
  <si>
    <t>Compte</t>
  </si>
  <si>
    <t>Libéllé compte</t>
  </si>
  <si>
    <t>Description</t>
  </si>
  <si>
    <t xml:space="preserve">débit </t>
  </si>
  <si>
    <t>crédit</t>
  </si>
  <si>
    <t>Solde</t>
  </si>
  <si>
    <t>Ventes de marchandises</t>
  </si>
  <si>
    <t>Tva Collectée</t>
  </si>
  <si>
    <t>Comptes clients</t>
  </si>
  <si>
    <t>TF</t>
  </si>
  <si>
    <t>YAM</t>
  </si>
  <si>
    <t>SAS</t>
  </si>
  <si>
    <t>BDS</t>
  </si>
  <si>
    <t>EA</t>
  </si>
  <si>
    <t>BDC</t>
  </si>
  <si>
    <t>YS</t>
  </si>
  <si>
    <t>HT</t>
  </si>
  <si>
    <t>TTC</t>
  </si>
  <si>
    <t>BC</t>
  </si>
  <si>
    <t>CL</t>
  </si>
  <si>
    <t>BO</t>
  </si>
  <si>
    <t>Cpt</t>
  </si>
  <si>
    <t>Comptes</t>
  </si>
  <si>
    <t>Libelles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</si>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</sst>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"/>
    <numFmt numFmtId="165" formatCode="#,##0.00;;"/>
  </numFmts>
  <fonts count="6" x14ac:knownFonts="1">
    <font>
      <sz val="10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sz val="8"/>
      <color theme="1"/>
      <name val="Calibri"/>
      <family val="2"/>
      <scheme val="minor"/>
    </font>
    <font>
      <b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2" borderId="0" xfId="0" applyFont="1" applyFill="1"/>
    <xf numFmtId="0" fontId="4" fillId="2" borderId="0" xfId="0" applyFont="1" applyFill="1"/>
    <xf numFmtId="0" fontId="5" fillId="2" borderId="0" xfId="0" applyFont="1" applyFill="1" applyAlignment="1">
      <alignment horizontal="left"/>
    </xf>
    <xf numFmtId="164" fontId="4" fillId="2" borderId="0" xfId="0" applyNumberFormat="1" applyFont="1" applyFill="1"/>
    <xf numFmtId="4" fontId="4" fillId="2" borderId="0" xfId="0" applyNumberFormat="1" applyFont="1" applyFill="1"/>
    <xf numFmtId="0" fontId="4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4" fontId="1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14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4" fontId="2" fillId="0" borderId="0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/>
    <xf numFmtId="4" fontId="2" fillId="0" borderId="0" xfId="0" applyNumberFormat="1" applyFont="1" applyFill="1" applyBorder="1"/>
    <xf numFmtId="165" fontId="2" fillId="0" borderId="0" xfId="0" quotePrefix="1" applyNumberFormat="1" applyFont="1" applyFill="1" applyBorder="1"/>
    <xf numFmtId="165" fontId="2" fillId="0" borderId="0" xfId="0" applyNumberFormat="1" applyFont="1" applyFill="1" applyBorder="1"/>
  </cellXfs>
  <cellStyles count="1">
    <cellStyle name="Normal" xfId="0" builtinId="0"/>
  </cellStyles>
  <dxfs count="21">
    <dxf>
      <numFmt numFmtId="165" formatCode="#,##0.00;;"/>
      <fill>
        <patternFill patternType="none">
          <fgColor indexed="64"/>
          <bgColor auto="1"/>
        </patternFill>
      </fill>
    </dxf>
    <dxf>
      <numFmt numFmtId="165" formatCode="#,##0.00;;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165" formatCode="#,##0.00;;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0" formatCode="# ##0,0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FCS" displayName="FCS" ref="A1:G11" totalsRowShown="0" headerRowDxfId="13" dataDxfId="12">
  <autoFilter ref="A1:G11"/>
  <tableColumns count="7">
    <tableColumn id="1" name="DATE" dataDxfId="20"/>
    <tableColumn id="2" name="Numéro Facture" dataDxfId="19"/>
    <tableColumn id="3" name="NOM DU CLIENT" dataDxfId="18"/>
    <tableColumn id="4" name="HT" dataDxfId="17"/>
    <tableColumn id="5" name="TVA" dataDxfId="16"/>
    <tableColumn id="6" name="TTC" dataDxfId="15"/>
    <tableColumn id="7" name="Cpt" dataDxfId="14"/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id="3" name="JLVT" displayName="JLVT" ref="A3:J1113" totalsRowShown="0" headerRowDxfId="7" dataDxfId="6">
  <autoFilter ref="A3:J1113"/>
  <tableColumns count="10">
    <tableColumn id="1" name="N" dataDxfId="5">
      <calculatedColumnFormula>IF(OR(SUM($A$1:A3)=0,COUNTIF($A$1:A3,A3)=3),MAX($A$1:A3)+1,A3)</calculatedColumnFormula>
    </tableColumn>
    <tableColumn id="2" name="JL" dataDxfId="11">
      <calculatedColumnFormula>IF(JLVT[[#This Row],[Date]]="","","VTE")</calculatedColumnFormula>
    </tableColumn>
    <tableColumn id="3" name="Date" dataDxfId="10">
      <calculatedColumnFormula>IFERROR(INDEX(FCS[DATE],MATCH(JLVT[[#This Row],[N]],FCS[Cpt],0)),"")</calculatedColumnFormula>
    </tableColumn>
    <tableColumn id="4" name="N°Facture" dataDxfId="9">
      <calculatedColumnFormula>IFERROR(INDEX(FCS[Numéro Facture],MATCH(JLVT[[#This Row],[N]],FCS[Cpt],0)),"")</calculatedColumnFormula>
    </tableColumn>
    <tableColumn id="5" name="Compte" dataDxfId="3">
      <calculatedColumnFormula>IF(JLVT[[#This Row],[Date]]&lt;&gt;"",INDEX(Plan[Comptes],COUNTIF($A$1:A4,JLVT[[#This Row],[N]])),"")</calculatedColumnFormula>
    </tableColumn>
    <tableColumn id="6" name="Libéllé compte" dataDxfId="2">
      <calculatedColumnFormula>IF(JLVT[[#This Row],[Date]]&lt;&gt;"",INDEX(Plan[Libelles],COUNTIF($A$1:A4,JLVT[[#This Row],[N]])),"")</calculatedColumnFormula>
    </tableColumn>
    <tableColumn id="7" name="Description" dataDxfId="8">
      <calculatedColumnFormula>IFERROR(INDEX(FCS[NOM DU CLIENT],MATCH(JLVT[[#This Row],[N]],FCS[Cpt],0)),"")</calculatedColumnFormula>
    </tableColumn>
    <tableColumn id="8" name="débit " dataDxfId="0">
      <calculatedColumnFormula>IFERROR(MAX(INDEX(INDIRECT("FCS["&amp;CHOOSE(COUNTIF($A$1:A4,JLVT[[#This Row],[N]]),"HT","TVA","TTC")&amp;"]"),MATCH(JLVT[[#This Row],[N]],FCS[Cpt],0))*CHOOSE(COUNTIF($A$1:A4,JLVT[[#This Row],[N]]),-1,-1,1),0),)</calculatedColumnFormula>
    </tableColumn>
    <tableColumn id="9" name="crédit" dataDxfId="1">
      <calculatedColumnFormula>IFERROR(MAX(INDEX(INDIRECT("FCS["&amp;CHOOSE(COUNTIF($A$1:A4,JLVT[[#This Row],[N]]),"HT","TVA","TTC")&amp;"]"),MATCH(JLVT[[#This Row],[N]],FCS[Cpt],0))*CHOOSE(COUNTIF($A$1:A4,JLVT[[#This Row],[N]]),1,1,-1),0),)</calculatedColumnFormula>
    </tableColumn>
    <tableColumn id="10" name="Solde" dataDxfId="4">
      <calculatedColumnFormula>JLVT[[#This Row],[crédit]]-JLVT[[#This Row],[débit ]]</calculatedColumnFormula>
    </tableColumn>
  </tableColumns>
  <tableStyleInfo name="TableStyleMedium12" showFirstColumn="0" showLastColumn="0" showRowStripes="1" showColumnStripes="0"/>
</table>
</file>

<file path=xl/tables/table3.xml><?xml version="1.0" encoding="utf-8"?>
<table xmlns="http://schemas.openxmlformats.org/spreadsheetml/2006/main" id="2" name="Plan" displayName="Plan" ref="A1:B4" totalsRowShown="0">
  <autoFilter ref="A1:B4"/>
  <tableColumns count="2">
    <tableColumn id="1" name="Comptes"/>
    <tableColumn id="2" name="Libelles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676"/>
  <sheetViews>
    <sheetView workbookViewId="0">
      <selection activeCell="G1" sqref="G1"/>
    </sheetView>
  </sheetViews>
  <sheetFormatPr baseColWidth="10" defaultRowHeight="13.2" x14ac:dyDescent="0.25"/>
  <cols>
    <col min="1" max="2" width="17.6640625" style="9"/>
    <col min="3" max="3" width="17.6640625" style="14"/>
    <col min="4" max="6" width="17.6640625" style="9"/>
    <col min="7" max="7" width="11.5546875" style="12"/>
  </cols>
  <sheetData>
    <row r="1" spans="1:7" x14ac:dyDescent="0.25">
      <c r="A1" s="8" t="s">
        <v>0</v>
      </c>
      <c r="B1" s="9" t="s">
        <v>1</v>
      </c>
      <c r="C1" s="10" t="s">
        <v>2</v>
      </c>
      <c r="D1" s="11" t="s">
        <v>35</v>
      </c>
      <c r="E1" s="11" t="s">
        <v>3</v>
      </c>
      <c r="F1" s="11" t="s">
        <v>36</v>
      </c>
      <c r="G1" s="12" t="s">
        <v>40</v>
      </c>
    </row>
    <row r="2" spans="1:7" x14ac:dyDescent="0.25">
      <c r="A2" s="13">
        <v>43833</v>
      </c>
      <c r="B2" s="9" t="s">
        <v>4</v>
      </c>
      <c r="C2" s="14" t="s">
        <v>28</v>
      </c>
      <c r="D2" s="15">
        <v>182</v>
      </c>
      <c r="E2" s="15">
        <v>36.400000000000006</v>
      </c>
      <c r="F2" s="15">
        <v>218.4</v>
      </c>
      <c r="G2" s="12">
        <f>IF(F2&lt;&gt;"",MAX($G$1:G1)+1,0)</f>
        <v>1</v>
      </c>
    </row>
    <row r="3" spans="1:7" x14ac:dyDescent="0.25">
      <c r="A3" s="13">
        <v>43833</v>
      </c>
      <c r="B3" s="9" t="s">
        <v>5</v>
      </c>
      <c r="C3" s="14" t="s">
        <v>29</v>
      </c>
      <c r="D3" s="15">
        <v>136</v>
      </c>
      <c r="E3" s="15">
        <v>27.199999999999989</v>
      </c>
      <c r="F3" s="15">
        <v>163.19999999999999</v>
      </c>
      <c r="G3" s="12">
        <f>IF(F3&lt;&gt;"",MAX($G$1:G2)+1,0)</f>
        <v>2</v>
      </c>
    </row>
    <row r="4" spans="1:7" x14ac:dyDescent="0.25">
      <c r="A4" s="13">
        <v>43835</v>
      </c>
      <c r="B4" s="9" t="s">
        <v>6</v>
      </c>
      <c r="C4" s="14" t="s">
        <v>30</v>
      </c>
      <c r="D4" s="15">
        <v>87.000000000000014</v>
      </c>
      <c r="E4" s="15">
        <v>17.399999999999991</v>
      </c>
      <c r="F4" s="15">
        <v>104.4</v>
      </c>
      <c r="G4" s="12">
        <f>IF(F4&lt;&gt;"",MAX($G$1:G3)+1,0)</f>
        <v>3</v>
      </c>
    </row>
    <row r="5" spans="1:7" x14ac:dyDescent="0.25">
      <c r="A5" s="13">
        <v>43837</v>
      </c>
      <c r="B5" s="9" t="s">
        <v>7</v>
      </c>
      <c r="C5" s="14" t="s">
        <v>31</v>
      </c>
      <c r="D5" s="15">
        <v>703</v>
      </c>
      <c r="E5" s="15">
        <v>140.60000000000002</v>
      </c>
      <c r="F5" s="15">
        <v>843.6</v>
      </c>
      <c r="G5" s="12">
        <f>IF(F5&lt;&gt;"",MAX($G$1:G4)+1,0)</f>
        <v>4</v>
      </c>
    </row>
    <row r="6" spans="1:7" x14ac:dyDescent="0.25">
      <c r="A6" s="13">
        <v>43837</v>
      </c>
      <c r="B6" s="9" t="s">
        <v>8</v>
      </c>
      <c r="C6" s="14" t="s">
        <v>32</v>
      </c>
      <c r="D6" s="15">
        <v>400</v>
      </c>
      <c r="E6" s="15">
        <v>80</v>
      </c>
      <c r="F6" s="15">
        <v>480</v>
      </c>
      <c r="G6" s="12">
        <f>IF(F6&lt;&gt;"",MAX($G$1:G5)+1,0)</f>
        <v>5</v>
      </c>
    </row>
    <row r="7" spans="1:7" x14ac:dyDescent="0.25">
      <c r="A7" s="13">
        <v>43839</v>
      </c>
      <c r="B7" s="9" t="s">
        <v>9</v>
      </c>
      <c r="C7" s="14" t="s">
        <v>33</v>
      </c>
      <c r="D7" s="15">
        <v>120</v>
      </c>
      <c r="E7" s="15">
        <v>24</v>
      </c>
      <c r="F7" s="15">
        <v>144</v>
      </c>
      <c r="G7" s="12">
        <f>IF(F7&lt;&gt;"",MAX($G$1:G6)+1,0)</f>
        <v>6</v>
      </c>
    </row>
    <row r="8" spans="1:7" x14ac:dyDescent="0.25">
      <c r="A8" s="13">
        <v>43839</v>
      </c>
      <c r="B8" s="9" t="s">
        <v>10</v>
      </c>
      <c r="C8" s="14" t="s">
        <v>34</v>
      </c>
      <c r="D8" s="15">
        <v>231</v>
      </c>
      <c r="E8" s="15">
        <v>46.199999999999989</v>
      </c>
      <c r="F8" s="15">
        <v>277.2</v>
      </c>
      <c r="G8" s="12">
        <f>IF(F8&lt;&gt;"",MAX($G$1:G7)+1,0)</f>
        <v>7</v>
      </c>
    </row>
    <row r="9" spans="1:7" x14ac:dyDescent="0.25">
      <c r="A9" s="13">
        <v>43839</v>
      </c>
      <c r="B9" s="9" t="s">
        <v>11</v>
      </c>
      <c r="C9" s="14" t="s">
        <v>37</v>
      </c>
      <c r="D9" s="15">
        <v>136</v>
      </c>
      <c r="E9" s="15">
        <v>27.199999999999989</v>
      </c>
      <c r="F9" s="15">
        <v>163.19999999999999</v>
      </c>
      <c r="G9" s="12">
        <f>IF(F9&lt;&gt;"",MAX($G$1:G8)+1,0)</f>
        <v>8</v>
      </c>
    </row>
    <row r="10" spans="1:7" x14ac:dyDescent="0.25">
      <c r="A10" s="13">
        <v>43840</v>
      </c>
      <c r="B10" s="9" t="s">
        <v>12</v>
      </c>
      <c r="C10" s="14" t="s">
        <v>38</v>
      </c>
      <c r="D10" s="15">
        <v>221</v>
      </c>
      <c r="E10" s="15">
        <v>44.199999999999989</v>
      </c>
      <c r="F10" s="15">
        <v>265.2</v>
      </c>
      <c r="G10" s="12">
        <f>IF(F10&lt;&gt;"",MAX($G$1:G9)+1,0)</f>
        <v>9</v>
      </c>
    </row>
    <row r="11" spans="1:7" x14ac:dyDescent="0.25">
      <c r="A11" s="13">
        <v>43840</v>
      </c>
      <c r="B11" s="9" t="s">
        <v>13</v>
      </c>
      <c r="C11" s="14" t="s">
        <v>39</v>
      </c>
      <c r="D11" s="15">
        <v>180.4</v>
      </c>
      <c r="E11" s="15">
        <v>36.079999999999984</v>
      </c>
      <c r="F11" s="15">
        <v>216.48</v>
      </c>
      <c r="G11" s="12">
        <f>IF(F11&lt;&gt;"",MAX($G$1:G10)+1,0)</f>
        <v>10</v>
      </c>
    </row>
    <row r="12" spans="1:7" x14ac:dyDescent="0.25"/>
    <row r="13" spans="1:7" x14ac:dyDescent="0.25"/>
    <row r="14" spans="1:7" x14ac:dyDescent="0.25"/>
    <row r="15" spans="1:7" x14ac:dyDescent="0.25"/>
    <row r="16" spans="1:7" x14ac:dyDescent="0.25"/>
    <row r="17" x14ac:dyDescent="0.25"/>
    <row r="18" x14ac:dyDescent="0.25"/>
    <row r="19" x14ac:dyDescent="0.25"/>
    <row r="20" x14ac:dyDescent="0.25"/>
    <row r="21" x14ac:dyDescent="0.25"/>
    <row r="22" x14ac:dyDescent="0.25"/>
    <row r="23" x14ac:dyDescent="0.25"/>
    <row r="24" x14ac:dyDescent="0.25"/>
    <row r="25" x14ac:dyDescent="0.25"/>
    <row r="26" x14ac:dyDescent="0.25"/>
    <row r="27" x14ac:dyDescent="0.25"/>
    <row r="28" x14ac:dyDescent="0.25"/>
    <row r="29" x14ac:dyDescent="0.25"/>
    <row r="30" x14ac:dyDescent="0.25"/>
    <row r="31" x14ac:dyDescent="0.25"/>
    <row r="32" x14ac:dyDescent="0.25"/>
    <row r="33" x14ac:dyDescent="0.25"/>
    <row r="34" x14ac:dyDescent="0.25"/>
    <row r="35" x14ac:dyDescent="0.25"/>
    <row r="36" x14ac:dyDescent="0.25"/>
    <row r="37" x14ac:dyDescent="0.25"/>
    <row r="38" x14ac:dyDescent="0.25"/>
    <row r="39" x14ac:dyDescent="0.25"/>
    <row r="40" x14ac:dyDescent="0.25"/>
    <row r="41" x14ac:dyDescent="0.25"/>
    <row r="42" x14ac:dyDescent="0.25"/>
    <row r="43" x14ac:dyDescent="0.25"/>
    <row r="44" x14ac:dyDescent="0.25"/>
    <row r="45" x14ac:dyDescent="0.25"/>
    <row r="46" x14ac:dyDescent="0.25"/>
    <row r="47" x14ac:dyDescent="0.25"/>
    <row r="48" x14ac:dyDescent="0.25"/>
    <row r="49" x14ac:dyDescent="0.25"/>
    <row r="50" x14ac:dyDescent="0.25"/>
    <row r="51" x14ac:dyDescent="0.25"/>
    <row r="52" x14ac:dyDescent="0.25"/>
    <row r="53" x14ac:dyDescent="0.25"/>
    <row r="54" x14ac:dyDescent="0.25"/>
    <row r="55" x14ac:dyDescent="0.25"/>
    <row r="56" x14ac:dyDescent="0.25"/>
    <row r="57" x14ac:dyDescent="0.25"/>
    <row r="58" x14ac:dyDescent="0.25"/>
    <row r="59" x14ac:dyDescent="0.25"/>
    <row r="60" x14ac:dyDescent="0.25"/>
    <row r="61" x14ac:dyDescent="0.25"/>
    <row r="62" x14ac:dyDescent="0.25"/>
    <row r="63" x14ac:dyDescent="0.25"/>
    <row r="64" x14ac:dyDescent="0.25"/>
    <row r="65" x14ac:dyDescent="0.25"/>
    <row r="66" x14ac:dyDescent="0.25"/>
    <row r="67" x14ac:dyDescent="0.25"/>
    <row r="68" x14ac:dyDescent="0.25"/>
    <row r="69" x14ac:dyDescent="0.25"/>
    <row r="70" x14ac:dyDescent="0.25"/>
    <row r="71" x14ac:dyDescent="0.25"/>
    <row r="72" x14ac:dyDescent="0.25"/>
    <row r="73" x14ac:dyDescent="0.25"/>
    <row r="74" x14ac:dyDescent="0.25"/>
    <row r="75" x14ac:dyDescent="0.25"/>
    <row r="76" x14ac:dyDescent="0.25"/>
    <row r="77" x14ac:dyDescent="0.25"/>
    <row r="78" x14ac:dyDescent="0.25"/>
    <row r="79" x14ac:dyDescent="0.25"/>
    <row r="80" x14ac:dyDescent="0.25"/>
    <row r="81" x14ac:dyDescent="0.25"/>
    <row r="82" x14ac:dyDescent="0.25"/>
    <row r="83" x14ac:dyDescent="0.25"/>
    <row r="84" x14ac:dyDescent="0.25"/>
    <row r="85" x14ac:dyDescent="0.25"/>
    <row r="86" x14ac:dyDescent="0.25"/>
    <row r="87" x14ac:dyDescent="0.25"/>
    <row r="88" x14ac:dyDescent="0.25"/>
    <row r="89" x14ac:dyDescent="0.25"/>
    <row r="90" x14ac:dyDescent="0.25"/>
    <row r="91" x14ac:dyDescent="0.25"/>
    <row r="92" x14ac:dyDescent="0.25"/>
    <row r="93" x14ac:dyDescent="0.25"/>
    <row r="94" x14ac:dyDescent="0.25"/>
    <row r="95" x14ac:dyDescent="0.25"/>
    <row r="96" x14ac:dyDescent="0.25"/>
    <row r="97" x14ac:dyDescent="0.25"/>
    <row r="98" x14ac:dyDescent="0.25"/>
    <row r="99" x14ac:dyDescent="0.25"/>
    <row r="100" x14ac:dyDescent="0.25"/>
    <row r="101" x14ac:dyDescent="0.25"/>
    <row r="102" x14ac:dyDescent="0.25"/>
    <row r="103" x14ac:dyDescent="0.25"/>
    <row r="104" x14ac:dyDescent="0.25"/>
    <row r="105" x14ac:dyDescent="0.25"/>
    <row r="106" x14ac:dyDescent="0.25"/>
    <row r="107" x14ac:dyDescent="0.25"/>
    <row r="108" x14ac:dyDescent="0.25"/>
    <row r="109" x14ac:dyDescent="0.25"/>
    <row r="110" x14ac:dyDescent="0.25"/>
    <row r="111" x14ac:dyDescent="0.25"/>
    <row r="112" x14ac:dyDescent="0.25"/>
    <row r="113" x14ac:dyDescent="0.25"/>
    <row r="114" x14ac:dyDescent="0.25"/>
    <row r="115" x14ac:dyDescent="0.25"/>
    <row r="116" x14ac:dyDescent="0.25"/>
    <row r="117" x14ac:dyDescent="0.25"/>
    <row r="118" x14ac:dyDescent="0.25"/>
    <row r="119" x14ac:dyDescent="0.25"/>
    <row r="120" x14ac:dyDescent="0.25"/>
    <row r="121" x14ac:dyDescent="0.25"/>
    <row r="122" x14ac:dyDescent="0.25"/>
    <row r="123" x14ac:dyDescent="0.25"/>
    <row r="124" x14ac:dyDescent="0.25"/>
    <row r="125" x14ac:dyDescent="0.25"/>
    <row r="126" x14ac:dyDescent="0.25"/>
    <row r="127" x14ac:dyDescent="0.25"/>
    <row r="128" x14ac:dyDescent="0.25"/>
    <row r="129" x14ac:dyDescent="0.25"/>
    <row r="130" x14ac:dyDescent="0.25"/>
    <row r="131" x14ac:dyDescent="0.25"/>
    <row r="132" x14ac:dyDescent="0.25"/>
    <row r="133" x14ac:dyDescent="0.25"/>
    <row r="134" x14ac:dyDescent="0.25"/>
    <row r="135" x14ac:dyDescent="0.25"/>
    <row r="136" x14ac:dyDescent="0.25"/>
    <row r="137" x14ac:dyDescent="0.25"/>
    <row r="138" x14ac:dyDescent="0.25"/>
    <row r="139" x14ac:dyDescent="0.25"/>
    <row r="140" x14ac:dyDescent="0.25"/>
    <row r="141" x14ac:dyDescent="0.25"/>
    <row r="142" x14ac:dyDescent="0.25"/>
    <row r="143" x14ac:dyDescent="0.25"/>
    <row r="144" x14ac:dyDescent="0.25"/>
    <row r="145" x14ac:dyDescent="0.25"/>
    <row r="146" x14ac:dyDescent="0.25"/>
    <row r="147" x14ac:dyDescent="0.25"/>
    <row r="148" x14ac:dyDescent="0.25"/>
    <row r="149" x14ac:dyDescent="0.25"/>
    <row r="150" x14ac:dyDescent="0.25"/>
    <row r="151" x14ac:dyDescent="0.25"/>
    <row r="152" x14ac:dyDescent="0.25"/>
    <row r="153" x14ac:dyDescent="0.25"/>
    <row r="154" x14ac:dyDescent="0.25"/>
    <row r="155" x14ac:dyDescent="0.25"/>
    <row r="156" x14ac:dyDescent="0.25"/>
    <row r="157" x14ac:dyDescent="0.25"/>
    <row r="158" x14ac:dyDescent="0.25"/>
    <row r="159" x14ac:dyDescent="0.25"/>
    <row r="160" x14ac:dyDescent="0.25"/>
    <row r="161" x14ac:dyDescent="0.25"/>
    <row r="162" x14ac:dyDescent="0.25"/>
    <row r="163" x14ac:dyDescent="0.25"/>
    <row r="164" x14ac:dyDescent="0.25"/>
    <row r="165" x14ac:dyDescent="0.25"/>
    <row r="166" x14ac:dyDescent="0.25"/>
    <row r="167" x14ac:dyDescent="0.25"/>
    <row r="168" x14ac:dyDescent="0.25"/>
    <row r="169" x14ac:dyDescent="0.25"/>
    <row r="170" x14ac:dyDescent="0.25"/>
    <row r="171" x14ac:dyDescent="0.25"/>
    <row r="172" x14ac:dyDescent="0.25"/>
    <row r="173" x14ac:dyDescent="0.25"/>
    <row r="174" x14ac:dyDescent="0.25"/>
    <row r="175" x14ac:dyDescent="0.25"/>
    <row r="176" x14ac:dyDescent="0.25"/>
    <row r="177" x14ac:dyDescent="0.25"/>
    <row r="178" x14ac:dyDescent="0.25"/>
    <row r="179" x14ac:dyDescent="0.25"/>
    <row r="180" x14ac:dyDescent="0.25"/>
    <row r="181" x14ac:dyDescent="0.25"/>
    <row r="182" x14ac:dyDescent="0.25"/>
    <row r="183" x14ac:dyDescent="0.25"/>
    <row r="184" x14ac:dyDescent="0.25"/>
    <row r="185" x14ac:dyDescent="0.25"/>
    <row r="186" x14ac:dyDescent="0.25"/>
    <row r="187" x14ac:dyDescent="0.25"/>
    <row r="188" x14ac:dyDescent="0.25"/>
    <row r="189" x14ac:dyDescent="0.25"/>
    <row r="190" x14ac:dyDescent="0.25"/>
    <row r="191" x14ac:dyDescent="0.25"/>
    <row r="192" x14ac:dyDescent="0.25"/>
    <row r="193" x14ac:dyDescent="0.25"/>
    <row r="194" x14ac:dyDescent="0.25"/>
    <row r="195" x14ac:dyDescent="0.25"/>
    <row r="196" x14ac:dyDescent="0.25"/>
    <row r="197" x14ac:dyDescent="0.25"/>
    <row r="198" x14ac:dyDescent="0.25"/>
    <row r="199" x14ac:dyDescent="0.25"/>
    <row r="200" x14ac:dyDescent="0.25"/>
    <row r="201" x14ac:dyDescent="0.25"/>
    <row r="202" x14ac:dyDescent="0.25"/>
    <row r="203" x14ac:dyDescent="0.25"/>
    <row r="204" x14ac:dyDescent="0.25"/>
    <row r="205" x14ac:dyDescent="0.25"/>
    <row r="206" x14ac:dyDescent="0.25"/>
    <row r="207" x14ac:dyDescent="0.25"/>
    <row r="208" x14ac:dyDescent="0.25"/>
    <row r="209" x14ac:dyDescent="0.25"/>
    <row r="210" x14ac:dyDescent="0.25"/>
    <row r="211" x14ac:dyDescent="0.25"/>
    <row r="212" x14ac:dyDescent="0.25"/>
    <row r="213" x14ac:dyDescent="0.25"/>
    <row r="214" x14ac:dyDescent="0.25"/>
    <row r="215" x14ac:dyDescent="0.25"/>
    <row r="216" x14ac:dyDescent="0.25"/>
    <row r="217" x14ac:dyDescent="0.25"/>
    <row r="218" x14ac:dyDescent="0.25"/>
    <row r="219" x14ac:dyDescent="0.25"/>
    <row r="220" x14ac:dyDescent="0.25"/>
    <row r="221" x14ac:dyDescent="0.25"/>
    <row r="222" x14ac:dyDescent="0.25"/>
    <row r="223" x14ac:dyDescent="0.25"/>
    <row r="224" x14ac:dyDescent="0.25"/>
    <row r="225" x14ac:dyDescent="0.25"/>
    <row r="226" x14ac:dyDescent="0.25"/>
    <row r="227" x14ac:dyDescent="0.25"/>
    <row r="228" x14ac:dyDescent="0.25"/>
    <row r="229" x14ac:dyDescent="0.25"/>
    <row r="230" x14ac:dyDescent="0.25"/>
    <row r="231" x14ac:dyDescent="0.25"/>
    <row r="232" x14ac:dyDescent="0.25"/>
    <row r="233" x14ac:dyDescent="0.25"/>
    <row r="234" x14ac:dyDescent="0.25"/>
    <row r="235" x14ac:dyDescent="0.25"/>
    <row r="236" x14ac:dyDescent="0.25"/>
    <row r="237" x14ac:dyDescent="0.25"/>
    <row r="238" x14ac:dyDescent="0.25"/>
    <row r="239" x14ac:dyDescent="0.25"/>
    <row r="240" x14ac:dyDescent="0.25"/>
    <row r="241" x14ac:dyDescent="0.25"/>
    <row r="242" x14ac:dyDescent="0.25"/>
    <row r="243" x14ac:dyDescent="0.25"/>
    <row r="244" x14ac:dyDescent="0.25"/>
    <row r="245" x14ac:dyDescent="0.25"/>
    <row r="246" x14ac:dyDescent="0.25"/>
    <row r="247" x14ac:dyDescent="0.25"/>
    <row r="248" x14ac:dyDescent="0.25"/>
    <row r="249" x14ac:dyDescent="0.25"/>
    <row r="250" x14ac:dyDescent="0.25"/>
    <row r="251" x14ac:dyDescent="0.25"/>
    <row r="252" x14ac:dyDescent="0.25"/>
    <row r="253" x14ac:dyDescent="0.25"/>
    <row r="254" x14ac:dyDescent="0.25"/>
    <row r="255" x14ac:dyDescent="0.25"/>
    <row r="256" x14ac:dyDescent="0.25"/>
    <row r="257" x14ac:dyDescent="0.25"/>
    <row r="258" x14ac:dyDescent="0.25"/>
    <row r="259" x14ac:dyDescent="0.25"/>
    <row r="260" x14ac:dyDescent="0.25"/>
    <row r="261" x14ac:dyDescent="0.25"/>
    <row r="262" x14ac:dyDescent="0.25"/>
    <row r="263" x14ac:dyDescent="0.25"/>
    <row r="264" x14ac:dyDescent="0.25"/>
    <row r="265" x14ac:dyDescent="0.25"/>
    <row r="266" x14ac:dyDescent="0.25"/>
    <row r="267" x14ac:dyDescent="0.25"/>
    <row r="268" x14ac:dyDescent="0.25"/>
    <row r="269" x14ac:dyDescent="0.25"/>
    <row r="270" x14ac:dyDescent="0.25"/>
    <row r="271" x14ac:dyDescent="0.25"/>
    <row r="272" x14ac:dyDescent="0.25"/>
    <row r="273" x14ac:dyDescent="0.25"/>
    <row r="274" x14ac:dyDescent="0.25"/>
    <row r="275" x14ac:dyDescent="0.25"/>
    <row r="276" x14ac:dyDescent="0.25"/>
    <row r="277" x14ac:dyDescent="0.25"/>
    <row r="278" x14ac:dyDescent="0.25"/>
    <row r="279" x14ac:dyDescent="0.25"/>
    <row r="280" x14ac:dyDescent="0.25"/>
    <row r="281" x14ac:dyDescent="0.25"/>
    <row r="282" x14ac:dyDescent="0.25"/>
    <row r="283" x14ac:dyDescent="0.25"/>
    <row r="284" x14ac:dyDescent="0.25"/>
    <row r="285" x14ac:dyDescent="0.25"/>
    <row r="286" x14ac:dyDescent="0.25"/>
    <row r="287" x14ac:dyDescent="0.25"/>
    <row r="288" x14ac:dyDescent="0.25"/>
    <row r="289" x14ac:dyDescent="0.25"/>
    <row r="290" x14ac:dyDescent="0.25"/>
    <row r="291" x14ac:dyDescent="0.25"/>
    <row r="292" x14ac:dyDescent="0.25"/>
    <row r="293" x14ac:dyDescent="0.25"/>
    <row r="294" x14ac:dyDescent="0.25"/>
    <row r="295" x14ac:dyDescent="0.25"/>
    <row r="296" x14ac:dyDescent="0.25"/>
    <row r="297" x14ac:dyDescent="0.25"/>
    <row r="298" x14ac:dyDescent="0.25"/>
    <row r="299" x14ac:dyDescent="0.25"/>
    <row r="300" x14ac:dyDescent="0.25"/>
    <row r="301" x14ac:dyDescent="0.25"/>
    <row r="302" x14ac:dyDescent="0.25"/>
    <row r="303" x14ac:dyDescent="0.25"/>
    <row r="304" x14ac:dyDescent="0.25"/>
    <row r="305" x14ac:dyDescent="0.25"/>
    <row r="306" x14ac:dyDescent="0.25"/>
    <row r="307" x14ac:dyDescent="0.25"/>
    <row r="308" x14ac:dyDescent="0.25"/>
    <row r="309" x14ac:dyDescent="0.25"/>
    <row r="310" x14ac:dyDescent="0.25"/>
    <row r="311" x14ac:dyDescent="0.25"/>
    <row r="312" x14ac:dyDescent="0.25"/>
    <row r="313" x14ac:dyDescent="0.25"/>
    <row r="314" x14ac:dyDescent="0.25"/>
    <row r="315" x14ac:dyDescent="0.25"/>
    <row r="316" x14ac:dyDescent="0.25"/>
    <row r="317" x14ac:dyDescent="0.25"/>
    <row r="318" x14ac:dyDescent="0.25"/>
    <row r="319" x14ac:dyDescent="0.25"/>
    <row r="320" x14ac:dyDescent="0.25"/>
    <row r="321" x14ac:dyDescent="0.25"/>
    <row r="322" x14ac:dyDescent="0.25"/>
    <row r="323" x14ac:dyDescent="0.25"/>
    <row r="324" x14ac:dyDescent="0.25"/>
    <row r="325" x14ac:dyDescent="0.25"/>
    <row r="326" x14ac:dyDescent="0.25"/>
    <row r="327" x14ac:dyDescent="0.25"/>
    <row r="328" x14ac:dyDescent="0.25"/>
    <row r="329" x14ac:dyDescent="0.25"/>
    <row r="330" x14ac:dyDescent="0.25"/>
    <row r="331" x14ac:dyDescent="0.25"/>
    <row r="332" x14ac:dyDescent="0.25"/>
    <row r="333" x14ac:dyDescent="0.25"/>
    <row r="334" x14ac:dyDescent="0.25"/>
    <row r="335" x14ac:dyDescent="0.25"/>
    <row r="336" x14ac:dyDescent="0.25"/>
    <row r="337" x14ac:dyDescent="0.25"/>
    <row r="338" x14ac:dyDescent="0.25"/>
    <row r="339" x14ac:dyDescent="0.25"/>
    <row r="340" x14ac:dyDescent="0.25"/>
    <row r="341" x14ac:dyDescent="0.25"/>
    <row r="342" x14ac:dyDescent="0.25"/>
    <row r="343" x14ac:dyDescent="0.25"/>
    <row r="344" x14ac:dyDescent="0.25"/>
    <row r="345" x14ac:dyDescent="0.25"/>
    <row r="346" x14ac:dyDescent="0.25"/>
    <row r="347" x14ac:dyDescent="0.25"/>
    <row r="348" x14ac:dyDescent="0.25"/>
    <row r="349" x14ac:dyDescent="0.25"/>
    <row r="350" x14ac:dyDescent="0.25"/>
    <row r="351" x14ac:dyDescent="0.25"/>
    <row r="352" x14ac:dyDescent="0.25"/>
    <row r="353" x14ac:dyDescent="0.25"/>
    <row r="354" x14ac:dyDescent="0.25"/>
    <row r="355" x14ac:dyDescent="0.25"/>
    <row r="356" x14ac:dyDescent="0.25"/>
    <row r="357" x14ac:dyDescent="0.25"/>
    <row r="358" x14ac:dyDescent="0.25"/>
    <row r="359" x14ac:dyDescent="0.25"/>
    <row r="360" x14ac:dyDescent="0.25"/>
    <row r="361" x14ac:dyDescent="0.25"/>
    <row r="362" x14ac:dyDescent="0.25"/>
    <row r="363" x14ac:dyDescent="0.25"/>
    <row r="364" x14ac:dyDescent="0.25"/>
    <row r="365" x14ac:dyDescent="0.25"/>
    <row r="366" x14ac:dyDescent="0.25"/>
    <row r="367" x14ac:dyDescent="0.25"/>
    <row r="368" x14ac:dyDescent="0.25"/>
    <row r="369" x14ac:dyDescent="0.25"/>
    <row r="370" x14ac:dyDescent="0.25"/>
    <row r="371" x14ac:dyDescent="0.25"/>
    <row r="372" x14ac:dyDescent="0.25"/>
    <row r="373" x14ac:dyDescent="0.25"/>
    <row r="374" x14ac:dyDescent="0.25"/>
    <row r="375" x14ac:dyDescent="0.25"/>
    <row r="376" x14ac:dyDescent="0.25"/>
    <row r="377" x14ac:dyDescent="0.25"/>
    <row r="378" x14ac:dyDescent="0.25"/>
    <row r="379" x14ac:dyDescent="0.25"/>
    <row r="380" x14ac:dyDescent="0.25"/>
    <row r="381" x14ac:dyDescent="0.25"/>
    <row r="382" x14ac:dyDescent="0.25"/>
    <row r="383" x14ac:dyDescent="0.25"/>
    <row r="384" x14ac:dyDescent="0.25"/>
    <row r="385" x14ac:dyDescent="0.25"/>
    <row r="386" x14ac:dyDescent="0.25"/>
    <row r="387" x14ac:dyDescent="0.25"/>
    <row r="388" x14ac:dyDescent="0.25"/>
    <row r="389" x14ac:dyDescent="0.25"/>
    <row r="390" x14ac:dyDescent="0.25"/>
    <row r="391" x14ac:dyDescent="0.25"/>
    <row r="392" x14ac:dyDescent="0.25"/>
    <row r="393" x14ac:dyDescent="0.25"/>
    <row r="394" x14ac:dyDescent="0.25"/>
    <row r="395" x14ac:dyDescent="0.25"/>
    <row r="396" x14ac:dyDescent="0.25"/>
    <row r="397" x14ac:dyDescent="0.25"/>
    <row r="398" x14ac:dyDescent="0.25"/>
    <row r="399" x14ac:dyDescent="0.25"/>
    <row r="400" x14ac:dyDescent="0.25"/>
    <row r="401" x14ac:dyDescent="0.25"/>
    <row r="402" x14ac:dyDescent="0.25"/>
    <row r="403" x14ac:dyDescent="0.25"/>
    <row r="404" x14ac:dyDescent="0.25"/>
    <row r="405" x14ac:dyDescent="0.25"/>
    <row r="406" x14ac:dyDescent="0.25"/>
    <row r="407" x14ac:dyDescent="0.25"/>
    <row r="408" x14ac:dyDescent="0.25"/>
    <row r="409" x14ac:dyDescent="0.25"/>
    <row r="410" x14ac:dyDescent="0.25"/>
    <row r="411" x14ac:dyDescent="0.25"/>
    <row r="412" x14ac:dyDescent="0.25"/>
    <row r="413" x14ac:dyDescent="0.25"/>
    <row r="414" x14ac:dyDescent="0.25"/>
    <row r="415" x14ac:dyDescent="0.25"/>
    <row r="416" x14ac:dyDescent="0.25"/>
    <row r="417" x14ac:dyDescent="0.25"/>
    <row r="418" x14ac:dyDescent="0.25"/>
    <row r="419" x14ac:dyDescent="0.25"/>
    <row r="420" x14ac:dyDescent="0.25"/>
    <row r="421" x14ac:dyDescent="0.25"/>
    <row r="422" x14ac:dyDescent="0.25"/>
    <row r="423" x14ac:dyDescent="0.25"/>
    <row r="424" x14ac:dyDescent="0.25"/>
    <row r="425" x14ac:dyDescent="0.25"/>
    <row r="426" x14ac:dyDescent="0.25"/>
    <row r="427" x14ac:dyDescent="0.25"/>
    <row r="428" x14ac:dyDescent="0.25"/>
    <row r="429" x14ac:dyDescent="0.25"/>
    <row r="430" x14ac:dyDescent="0.25"/>
    <row r="431" x14ac:dyDescent="0.25"/>
    <row r="432" x14ac:dyDescent="0.25"/>
    <row r="433" x14ac:dyDescent="0.25"/>
    <row r="434" x14ac:dyDescent="0.25"/>
    <row r="435" x14ac:dyDescent="0.25"/>
    <row r="436" x14ac:dyDescent="0.25"/>
    <row r="437" x14ac:dyDescent="0.25"/>
    <row r="438" x14ac:dyDescent="0.25"/>
    <row r="439" x14ac:dyDescent="0.25"/>
    <row r="440" x14ac:dyDescent="0.25"/>
    <row r="441" x14ac:dyDescent="0.25"/>
    <row r="442" x14ac:dyDescent="0.25"/>
    <row r="443" x14ac:dyDescent="0.25"/>
    <row r="444" x14ac:dyDescent="0.25"/>
    <row r="445" x14ac:dyDescent="0.25"/>
    <row r="446" x14ac:dyDescent="0.25"/>
    <row r="447" x14ac:dyDescent="0.25"/>
    <row r="448" x14ac:dyDescent="0.25"/>
    <row r="449" x14ac:dyDescent="0.25"/>
    <row r="450" x14ac:dyDescent="0.25"/>
    <row r="451" x14ac:dyDescent="0.25"/>
    <row r="452" x14ac:dyDescent="0.25"/>
    <row r="453" x14ac:dyDescent="0.25"/>
    <row r="454" x14ac:dyDescent="0.25"/>
    <row r="455" x14ac:dyDescent="0.25"/>
    <row r="456" x14ac:dyDescent="0.25"/>
    <row r="457" x14ac:dyDescent="0.25"/>
    <row r="458" x14ac:dyDescent="0.25"/>
    <row r="459" x14ac:dyDescent="0.25"/>
    <row r="460" x14ac:dyDescent="0.25"/>
    <row r="461" x14ac:dyDescent="0.25"/>
    <row r="462" x14ac:dyDescent="0.25"/>
    <row r="463" x14ac:dyDescent="0.25"/>
    <row r="464" x14ac:dyDescent="0.25"/>
    <row r="465" x14ac:dyDescent="0.25"/>
    <row r="466" x14ac:dyDescent="0.25"/>
    <row r="467" x14ac:dyDescent="0.25"/>
    <row r="468" x14ac:dyDescent="0.25"/>
    <row r="469" x14ac:dyDescent="0.25"/>
    <row r="470" x14ac:dyDescent="0.25"/>
    <row r="471" x14ac:dyDescent="0.25"/>
    <row r="472" x14ac:dyDescent="0.25"/>
    <row r="473" x14ac:dyDescent="0.25"/>
    <row r="474" x14ac:dyDescent="0.25"/>
    <row r="475" x14ac:dyDescent="0.25"/>
    <row r="476" x14ac:dyDescent="0.25"/>
    <row r="477" x14ac:dyDescent="0.25"/>
    <row r="478" x14ac:dyDescent="0.25"/>
    <row r="479" x14ac:dyDescent="0.25"/>
    <row r="480" x14ac:dyDescent="0.25"/>
    <row r="481" x14ac:dyDescent="0.25"/>
    <row r="482" x14ac:dyDescent="0.25"/>
    <row r="483" x14ac:dyDescent="0.25"/>
    <row r="484" x14ac:dyDescent="0.25"/>
    <row r="485" x14ac:dyDescent="0.25"/>
    <row r="486" x14ac:dyDescent="0.25"/>
    <row r="487" x14ac:dyDescent="0.25"/>
    <row r="488" x14ac:dyDescent="0.25"/>
    <row r="489" x14ac:dyDescent="0.25"/>
    <row r="490" x14ac:dyDescent="0.25"/>
    <row r="491" x14ac:dyDescent="0.25"/>
    <row r="492" x14ac:dyDescent="0.25"/>
    <row r="493" x14ac:dyDescent="0.25"/>
    <row r="494" x14ac:dyDescent="0.25"/>
    <row r="495" x14ac:dyDescent="0.25"/>
    <row r="496" x14ac:dyDescent="0.25"/>
    <row r="497" x14ac:dyDescent="0.25"/>
    <row r="498" x14ac:dyDescent="0.25"/>
    <row r="499" x14ac:dyDescent="0.25"/>
    <row r="500" x14ac:dyDescent="0.25"/>
    <row r="501" x14ac:dyDescent="0.25"/>
    <row r="502" x14ac:dyDescent="0.25"/>
    <row r="503" x14ac:dyDescent="0.25"/>
    <row r="504" x14ac:dyDescent="0.25"/>
    <row r="505" x14ac:dyDescent="0.25"/>
    <row r="506" x14ac:dyDescent="0.25"/>
    <row r="507" x14ac:dyDescent="0.25"/>
    <row r="508" x14ac:dyDescent="0.25"/>
    <row r="509" x14ac:dyDescent="0.25"/>
    <row r="510" x14ac:dyDescent="0.25"/>
    <row r="511" x14ac:dyDescent="0.25"/>
    <row r="512" x14ac:dyDescent="0.25"/>
    <row r="513" x14ac:dyDescent="0.25"/>
    <row r="514" x14ac:dyDescent="0.25"/>
    <row r="515" x14ac:dyDescent="0.25"/>
    <row r="516" x14ac:dyDescent="0.25"/>
    <row r="517" x14ac:dyDescent="0.25"/>
    <row r="518" x14ac:dyDescent="0.25"/>
    <row r="519" x14ac:dyDescent="0.25"/>
    <row r="520" x14ac:dyDescent="0.25"/>
    <row r="521" x14ac:dyDescent="0.25"/>
    <row r="522" x14ac:dyDescent="0.25"/>
    <row r="523" x14ac:dyDescent="0.25"/>
    <row r="524" x14ac:dyDescent="0.25"/>
    <row r="525" x14ac:dyDescent="0.25"/>
    <row r="526" x14ac:dyDescent="0.25"/>
    <row r="527" x14ac:dyDescent="0.25"/>
    <row r="528" x14ac:dyDescent="0.25"/>
    <row r="529" x14ac:dyDescent="0.25"/>
    <row r="530" x14ac:dyDescent="0.25"/>
    <row r="531" x14ac:dyDescent="0.25"/>
    <row r="532" x14ac:dyDescent="0.25"/>
    <row r="533" x14ac:dyDescent="0.25"/>
    <row r="534" x14ac:dyDescent="0.25"/>
    <row r="535" x14ac:dyDescent="0.25"/>
    <row r="536" x14ac:dyDescent="0.25"/>
    <row r="537" x14ac:dyDescent="0.25"/>
    <row r="538" x14ac:dyDescent="0.25"/>
    <row r="539" x14ac:dyDescent="0.25"/>
    <row r="540" x14ac:dyDescent="0.25"/>
    <row r="541" x14ac:dyDescent="0.25"/>
    <row r="542" x14ac:dyDescent="0.25"/>
    <row r="543" x14ac:dyDescent="0.25"/>
    <row r="544" x14ac:dyDescent="0.25"/>
    <row r="545" x14ac:dyDescent="0.25"/>
    <row r="546" x14ac:dyDescent="0.25"/>
    <row r="547" x14ac:dyDescent="0.25"/>
    <row r="548" x14ac:dyDescent="0.25"/>
    <row r="549" x14ac:dyDescent="0.25"/>
    <row r="550" x14ac:dyDescent="0.25"/>
    <row r="551" x14ac:dyDescent="0.25"/>
    <row r="552" x14ac:dyDescent="0.25"/>
    <row r="553" x14ac:dyDescent="0.25"/>
    <row r="554" x14ac:dyDescent="0.25"/>
    <row r="555" x14ac:dyDescent="0.25"/>
    <row r="556" x14ac:dyDescent="0.25"/>
    <row r="557" x14ac:dyDescent="0.25"/>
    <row r="558" x14ac:dyDescent="0.25"/>
    <row r="559" x14ac:dyDescent="0.25"/>
    <row r="560" x14ac:dyDescent="0.25"/>
    <row r="561" x14ac:dyDescent="0.25"/>
    <row r="562" x14ac:dyDescent="0.25"/>
    <row r="563" x14ac:dyDescent="0.25"/>
    <row r="564" x14ac:dyDescent="0.25"/>
    <row r="565" x14ac:dyDescent="0.25"/>
    <row r="566" x14ac:dyDescent="0.25"/>
    <row r="567" x14ac:dyDescent="0.25"/>
    <row r="568" x14ac:dyDescent="0.25"/>
    <row r="569" x14ac:dyDescent="0.25"/>
    <row r="570" x14ac:dyDescent="0.25"/>
    <row r="571" x14ac:dyDescent="0.25"/>
    <row r="572" x14ac:dyDescent="0.25"/>
    <row r="573" x14ac:dyDescent="0.25"/>
    <row r="574" x14ac:dyDescent="0.25"/>
    <row r="575" x14ac:dyDescent="0.25"/>
    <row r="576" x14ac:dyDescent="0.25"/>
    <row r="577" x14ac:dyDescent="0.25"/>
    <row r="578" x14ac:dyDescent="0.25"/>
    <row r="579" x14ac:dyDescent="0.25"/>
    <row r="580" x14ac:dyDescent="0.25"/>
    <row r="581" x14ac:dyDescent="0.25"/>
    <row r="582" x14ac:dyDescent="0.25"/>
    <row r="583" x14ac:dyDescent="0.25"/>
    <row r="584" x14ac:dyDescent="0.25"/>
    <row r="585" x14ac:dyDescent="0.25"/>
    <row r="586" x14ac:dyDescent="0.25"/>
    <row r="587" x14ac:dyDescent="0.25"/>
    <row r="588" x14ac:dyDescent="0.25"/>
    <row r="589" x14ac:dyDescent="0.25"/>
    <row r="590" x14ac:dyDescent="0.25"/>
    <row r="591" x14ac:dyDescent="0.25"/>
    <row r="592" x14ac:dyDescent="0.25"/>
    <row r="593" x14ac:dyDescent="0.25"/>
    <row r="594" x14ac:dyDescent="0.25"/>
    <row r="595" x14ac:dyDescent="0.25"/>
    <row r="596" x14ac:dyDescent="0.25"/>
    <row r="597" x14ac:dyDescent="0.25"/>
    <row r="598" x14ac:dyDescent="0.25"/>
    <row r="599" x14ac:dyDescent="0.25"/>
    <row r="600" x14ac:dyDescent="0.25"/>
    <row r="601" x14ac:dyDescent="0.25"/>
    <row r="602" x14ac:dyDescent="0.25"/>
    <row r="603" x14ac:dyDescent="0.25"/>
    <row r="604" x14ac:dyDescent="0.25"/>
    <row r="605" x14ac:dyDescent="0.25"/>
    <row r="606" x14ac:dyDescent="0.25"/>
    <row r="607" x14ac:dyDescent="0.25"/>
    <row r="608" x14ac:dyDescent="0.25"/>
    <row r="609" x14ac:dyDescent="0.25"/>
    <row r="610" x14ac:dyDescent="0.25"/>
    <row r="611" x14ac:dyDescent="0.25"/>
    <row r="612" x14ac:dyDescent="0.25"/>
    <row r="613" x14ac:dyDescent="0.25"/>
    <row r="614" x14ac:dyDescent="0.25"/>
    <row r="615" x14ac:dyDescent="0.25"/>
    <row r="616" x14ac:dyDescent="0.25"/>
    <row r="617" x14ac:dyDescent="0.25"/>
    <row r="618" x14ac:dyDescent="0.25"/>
    <row r="619" x14ac:dyDescent="0.25"/>
    <row r="620" x14ac:dyDescent="0.25"/>
    <row r="621" x14ac:dyDescent="0.25"/>
    <row r="622" x14ac:dyDescent="0.25"/>
    <row r="623" x14ac:dyDescent="0.25"/>
    <row r="624" x14ac:dyDescent="0.25"/>
    <row r="625" x14ac:dyDescent="0.25"/>
    <row r="626" x14ac:dyDescent="0.25"/>
    <row r="627" x14ac:dyDescent="0.25"/>
    <row r="628" x14ac:dyDescent="0.25"/>
    <row r="629" x14ac:dyDescent="0.25"/>
    <row r="630" x14ac:dyDescent="0.25"/>
    <row r="631" x14ac:dyDescent="0.25"/>
    <row r="632" x14ac:dyDescent="0.25"/>
    <row r="633" x14ac:dyDescent="0.25"/>
    <row r="634" x14ac:dyDescent="0.25"/>
    <row r="635" x14ac:dyDescent="0.25"/>
    <row r="636" x14ac:dyDescent="0.25"/>
    <row r="637" x14ac:dyDescent="0.25"/>
    <row r="638" x14ac:dyDescent="0.25"/>
    <row r="639" x14ac:dyDescent="0.25"/>
    <row r="640" x14ac:dyDescent="0.25"/>
    <row r="641" x14ac:dyDescent="0.25"/>
    <row r="642" x14ac:dyDescent="0.25"/>
    <row r="643" x14ac:dyDescent="0.25"/>
    <row r="644" x14ac:dyDescent="0.25"/>
    <row r="645" x14ac:dyDescent="0.25"/>
    <row r="646" x14ac:dyDescent="0.25"/>
    <row r="647" x14ac:dyDescent="0.25"/>
    <row r="648" x14ac:dyDescent="0.25"/>
    <row r="649" x14ac:dyDescent="0.25"/>
    <row r="650" x14ac:dyDescent="0.25"/>
    <row r="651" x14ac:dyDescent="0.25"/>
    <row r="652" x14ac:dyDescent="0.25"/>
    <row r="653" x14ac:dyDescent="0.25"/>
    <row r="654" x14ac:dyDescent="0.25"/>
    <row r="655" x14ac:dyDescent="0.25"/>
    <row r="656" x14ac:dyDescent="0.25"/>
    <row r="657" x14ac:dyDescent="0.25"/>
    <row r="658" x14ac:dyDescent="0.25"/>
    <row r="659" x14ac:dyDescent="0.25"/>
    <row r="660" x14ac:dyDescent="0.25"/>
    <row r="661" x14ac:dyDescent="0.25"/>
    <row r="662" x14ac:dyDescent="0.25"/>
    <row r="663" x14ac:dyDescent="0.25"/>
    <row r="664" x14ac:dyDescent="0.25"/>
    <row r="665" x14ac:dyDescent="0.25"/>
    <row r="666" x14ac:dyDescent="0.25"/>
    <row r="667" x14ac:dyDescent="0.25"/>
    <row r="668" x14ac:dyDescent="0.25"/>
    <row r="669" x14ac:dyDescent="0.25"/>
    <row r="670" x14ac:dyDescent="0.25"/>
    <row r="671" x14ac:dyDescent="0.25"/>
    <row r="672" x14ac:dyDescent="0.25"/>
    <row r="673" x14ac:dyDescent="0.25"/>
    <row r="674" x14ac:dyDescent="0.25"/>
    <row r="675" x14ac:dyDescent="0.25"/>
    <row r="676" x14ac:dyDescent="0.25"/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113"/>
  <sheetViews>
    <sheetView tabSelected="1" workbookViewId="0">
      <selection activeCell="L13" sqref="L13"/>
    </sheetView>
  </sheetViews>
  <sheetFormatPr baseColWidth="10" defaultRowHeight="13.2" x14ac:dyDescent="0.25"/>
  <cols>
    <col min="1" max="1" width="4" bestFit="1" customWidth="1"/>
    <col min="3" max="3" width="10.88671875" style="7"/>
    <col min="6" max="6" width="17.77734375" customWidth="1"/>
  </cols>
  <sheetData>
    <row r="1" spans="1:10" x14ac:dyDescent="0.25">
      <c r="B1" s="1" t="s">
        <v>14</v>
      </c>
      <c r="C1" s="6"/>
      <c r="D1" s="2"/>
      <c r="E1" s="2"/>
      <c r="F1" s="3"/>
      <c r="G1" s="3"/>
      <c r="H1" s="4"/>
      <c r="I1" s="5"/>
      <c r="J1" s="5"/>
    </row>
    <row r="2" spans="1:10" x14ac:dyDescent="0.25">
      <c r="B2" s="1" t="s">
        <v>15</v>
      </c>
      <c r="C2" s="6"/>
      <c r="D2" s="2"/>
      <c r="E2" s="2"/>
      <c r="F2" s="2"/>
      <c r="G2" s="2"/>
      <c r="H2" s="4"/>
      <c r="I2" s="5"/>
      <c r="J2" s="5"/>
    </row>
    <row r="3" spans="1:10" x14ac:dyDescent="0.25">
      <c r="A3" s="12" t="s">
        <v>43</v>
      </c>
      <c r="B3" s="16" t="s">
        <v>16</v>
      </c>
      <c r="C3" s="17" t="s">
        <v>17</v>
      </c>
      <c r="D3" s="16" t="s">
        <v>18</v>
      </c>
      <c r="E3" s="16" t="s">
        <v>19</v>
      </c>
      <c r="F3" s="16" t="s">
        <v>20</v>
      </c>
      <c r="G3" s="16" t="s">
        <v>21</v>
      </c>
      <c r="H3" s="16" t="s">
        <v>22</v>
      </c>
      <c r="I3" s="16" t="s">
        <v>23</v>
      </c>
      <c r="J3" s="16" t="s">
        <v>24</v>
      </c>
    </row>
    <row r="4" spans="1:10" x14ac:dyDescent="0.25">
      <c r="A4" s="12">
        <f>IF(OR(SUM($A$1:A3)=0,COUNTIF($A$1:A3,A3)=3),MAX($A$1:A3)+1,A3)</f>
        <v>1</v>
      </c>
      <c r="B4" s="18" t="str">
        <f>IF(JLVT[[#This Row],[Date]]="","","VTE")</f>
        <v>VTE</v>
      </c>
      <c r="C4" s="13">
        <f>IFERROR(INDEX(FCS[DATE],MATCH(JLVT[[#This Row],[N]],FCS[Cpt],0)),"")</f>
        <v>43833</v>
      </c>
      <c r="D4" s="18" t="str">
        <f>IFERROR(INDEX(FCS[Numéro Facture],MATCH(JLVT[[#This Row],[N]],FCS[Cpt],0)),"")</f>
        <v>1-3 1 2020</v>
      </c>
      <c r="E4" s="18">
        <f>IF(JLVT[[#This Row],[Date]]&lt;&gt;"",INDEX(Plan[Comptes],COUNTIF($A$1:A4,JLVT[[#This Row],[N]])),"")</f>
        <v>70710000</v>
      </c>
      <c r="F4" s="18" t="str">
        <f>IF(JLVT[[#This Row],[Date]]&lt;&gt;"",INDEX(Plan[Libelles],COUNTIF($A$1:A4,JLVT[[#This Row],[N]])),"")</f>
        <v>Ventes de marchandises</v>
      </c>
      <c r="G4" s="19" t="str">
        <f>IFERROR(INDEX(FCS[NOM DU CLIENT],MATCH(JLVT[[#This Row],[N]],FCS[Cpt],0)),"")</f>
        <v>TF</v>
      </c>
      <c r="H4" s="20">
        <f ca="1">IFERROR(MAX(INDEX(INDIRECT("FCS["&amp;CHOOSE(COUNTIF($A$1:A4,JLVT[[#This Row],[N]]),"HT","TVA","TTC")&amp;"]"),MATCH(JLVT[[#This Row],[N]],FCS[Cpt],0))*CHOOSE(COUNTIF($A$1:A4,JLVT[[#This Row],[N]]),-1,-1,1),0),)</f>
        <v>0</v>
      </c>
      <c r="I4" s="21">
        <f ca="1">IFERROR(MAX(INDEX(INDIRECT("FCS["&amp;CHOOSE(COUNTIF($A$1:A4,JLVT[[#This Row],[N]]),"HT","TVA","TTC")&amp;"]"),MATCH(JLVT[[#This Row],[N]],FCS[Cpt],0))*CHOOSE(COUNTIF($A$1:A4,JLVT[[#This Row],[N]]),1,1,-1),0),)</f>
        <v>182</v>
      </c>
      <c r="J4" s="21">
        <f ca="1">JLVT[[#This Row],[crédit]]-JLVT[[#This Row],[débit ]]</f>
        <v>182</v>
      </c>
    </row>
    <row r="5" spans="1:10" x14ac:dyDescent="0.25">
      <c r="A5" s="12">
        <f>IF(OR(SUM($A$1:A4)=0,COUNTIF($A$1:A4,A4)=3),MAX($A$1:A4)+1,A4)</f>
        <v>1</v>
      </c>
      <c r="B5" s="18" t="str">
        <f>IF(JLVT[[#This Row],[Date]]="","","VTE")</f>
        <v>VTE</v>
      </c>
      <c r="C5" s="13">
        <f>IFERROR(INDEX(FCS[DATE],MATCH(JLVT[[#This Row],[N]],FCS[Cpt],0)),"")</f>
        <v>43833</v>
      </c>
      <c r="D5" s="18" t="str">
        <f>IFERROR(INDEX(FCS[Numéro Facture],MATCH(JLVT[[#This Row],[N]],FCS[Cpt],0)),"")</f>
        <v>1-3 1 2020</v>
      </c>
      <c r="E5" s="18">
        <f>IF(JLVT[[#This Row],[Date]]&lt;&gt;"",INDEX(Plan[Comptes],COUNTIF($A$1:A5,JLVT[[#This Row],[N]])),"")</f>
        <v>44571000</v>
      </c>
      <c r="F5" s="18" t="str">
        <f>IF(JLVT[[#This Row],[Date]]&lt;&gt;"",INDEX(Plan[Libelles],COUNTIF($A$1:A5,JLVT[[#This Row],[N]])),"")</f>
        <v>Tva Collectée</v>
      </c>
      <c r="G5" s="19" t="str">
        <f>IFERROR(INDEX(FCS[NOM DU CLIENT],MATCH(JLVT[[#This Row],[N]],FCS[Cpt],0)),"")</f>
        <v>TF</v>
      </c>
      <c r="H5" s="20">
        <f ca="1">IFERROR(MAX(INDEX(INDIRECT("FCS["&amp;CHOOSE(COUNTIF($A$1:A5,JLVT[[#This Row],[N]]),"HT","TVA","TTC")&amp;"]"),MATCH(JLVT[[#This Row],[N]],FCS[Cpt],0))*CHOOSE(COUNTIF($A$1:A5,JLVT[[#This Row],[N]]),-1,-1,1),0),)</f>
        <v>0</v>
      </c>
      <c r="I5" s="21">
        <f ca="1">IFERROR(MAX(INDEX(INDIRECT("FCS["&amp;CHOOSE(COUNTIF($A$1:A5,JLVT[[#This Row],[N]]),"HT","TVA","TTC")&amp;"]"),MATCH(JLVT[[#This Row],[N]],FCS[Cpt],0))*CHOOSE(COUNTIF($A$1:A5,JLVT[[#This Row],[N]]),1,1,-1),0),)</f>
        <v>36.400000000000006</v>
      </c>
      <c r="J5" s="21">
        <f ca="1">JLVT[[#This Row],[crédit]]-JLVT[[#This Row],[débit ]]</f>
        <v>36.400000000000006</v>
      </c>
    </row>
    <row r="6" spans="1:10" x14ac:dyDescent="0.25">
      <c r="A6" s="12">
        <f>IF(OR(SUM($A$1:A5)=0,COUNTIF($A$1:A5,A5)=3),MAX($A$1:A5)+1,A5)</f>
        <v>1</v>
      </c>
      <c r="B6" s="18" t="str">
        <f>IF(JLVT[[#This Row],[Date]]="","","VTE")</f>
        <v>VTE</v>
      </c>
      <c r="C6" s="13">
        <f>IFERROR(INDEX(FCS[DATE],MATCH(JLVT[[#This Row],[N]],FCS[Cpt],0)),"")</f>
        <v>43833</v>
      </c>
      <c r="D6" s="18" t="str">
        <f>IFERROR(INDEX(FCS[Numéro Facture],MATCH(JLVT[[#This Row],[N]],FCS[Cpt],0)),"")</f>
        <v>1-3 1 2020</v>
      </c>
      <c r="E6" s="18">
        <f>IF(JLVT[[#This Row],[Date]]&lt;&gt;"",INDEX(Plan[Comptes],COUNTIF($A$1:A6,JLVT[[#This Row],[N]])),"")</f>
        <v>41100000</v>
      </c>
      <c r="F6" s="18" t="str">
        <f>IF(JLVT[[#This Row],[Date]]&lt;&gt;"",INDEX(Plan[Libelles],COUNTIF($A$1:A6,JLVT[[#This Row],[N]])),"")</f>
        <v>Comptes clients</v>
      </c>
      <c r="G6" s="19" t="str">
        <f>IFERROR(INDEX(FCS[NOM DU CLIENT],MATCH(JLVT[[#This Row],[N]],FCS[Cpt],0)),"")</f>
        <v>TF</v>
      </c>
      <c r="H6" s="20">
        <f ca="1">IFERROR(MAX(INDEX(INDIRECT("FCS["&amp;CHOOSE(COUNTIF($A$1:A6,JLVT[[#This Row],[N]]),"HT","TVA","TTC")&amp;"]"),MATCH(JLVT[[#This Row],[N]],FCS[Cpt],0))*CHOOSE(COUNTIF($A$1:A6,JLVT[[#This Row],[N]]),-1,-1,1),0),)</f>
        <v>218.4</v>
      </c>
      <c r="I6" s="21">
        <f ca="1">IFERROR(MAX(INDEX(INDIRECT("FCS["&amp;CHOOSE(COUNTIF($A$1:A6,JLVT[[#This Row],[N]]),"HT","TVA","TTC")&amp;"]"),MATCH(JLVT[[#This Row],[N]],FCS[Cpt],0))*CHOOSE(COUNTIF($A$1:A6,JLVT[[#This Row],[N]]),1,1,-1),0),)</f>
        <v>0</v>
      </c>
      <c r="J6" s="21">
        <f ca="1">JLVT[[#This Row],[crédit]]-JLVT[[#This Row],[débit ]]</f>
        <v>-218.4</v>
      </c>
    </row>
    <row r="7" spans="1:10" x14ac:dyDescent="0.25">
      <c r="A7" s="12">
        <f>IF(OR(SUM($A$1:A6)=0,COUNTIF($A$1:A6,A6)=3),MAX($A$1:A6)+1,A6)</f>
        <v>2</v>
      </c>
      <c r="B7" s="18" t="str">
        <f>IF(JLVT[[#This Row],[Date]]="","","VTE")</f>
        <v>VTE</v>
      </c>
      <c r="C7" s="13">
        <f>IFERROR(INDEX(FCS[DATE],MATCH(JLVT[[#This Row],[N]],FCS[Cpt],0)),"")</f>
        <v>43833</v>
      </c>
      <c r="D7" s="18" t="str">
        <f>IFERROR(INDEX(FCS[Numéro Facture],MATCH(JLVT[[#This Row],[N]],FCS[Cpt],0)),"")</f>
        <v>2-3 1 2020</v>
      </c>
      <c r="E7" s="18">
        <f>IF(JLVT[[#This Row],[Date]]&lt;&gt;"",INDEX(Plan[Comptes],COUNTIF($A$1:A7,JLVT[[#This Row],[N]])),"")</f>
        <v>70710000</v>
      </c>
      <c r="F7" s="18" t="str">
        <f>IF(JLVT[[#This Row],[Date]]&lt;&gt;"",INDEX(Plan[Libelles],COUNTIF($A$1:A7,JLVT[[#This Row],[N]])),"")</f>
        <v>Ventes de marchandises</v>
      </c>
      <c r="G7" s="19" t="str">
        <f>IFERROR(INDEX(FCS[NOM DU CLIENT],MATCH(JLVT[[#This Row],[N]],FCS[Cpt],0)),"")</f>
        <v>YAM</v>
      </c>
      <c r="H7" s="20">
        <f ca="1">IFERROR(MAX(INDEX(INDIRECT("FCS["&amp;CHOOSE(COUNTIF($A$1:A7,JLVT[[#This Row],[N]]),"HT","TVA","TTC")&amp;"]"),MATCH(JLVT[[#This Row],[N]],FCS[Cpt],0))*CHOOSE(COUNTIF($A$1:A7,JLVT[[#This Row],[N]]),-1,-1,1),0),)</f>
        <v>0</v>
      </c>
      <c r="I7" s="21">
        <f ca="1">IFERROR(MAX(INDEX(INDIRECT("FCS["&amp;CHOOSE(COUNTIF($A$1:A7,JLVT[[#This Row],[N]]),"HT","TVA","TTC")&amp;"]"),MATCH(JLVT[[#This Row],[N]],FCS[Cpt],0))*CHOOSE(COUNTIF($A$1:A7,JLVT[[#This Row],[N]]),1,1,-1),0),)</f>
        <v>136</v>
      </c>
      <c r="J7" s="21">
        <f ca="1">JLVT[[#This Row],[crédit]]-JLVT[[#This Row],[débit ]]</f>
        <v>136</v>
      </c>
    </row>
    <row r="8" spans="1:10" x14ac:dyDescent="0.25">
      <c r="A8" s="12">
        <f>IF(OR(SUM($A$1:A7)=0,COUNTIF($A$1:A7,A7)=3),MAX($A$1:A7)+1,A7)</f>
        <v>2</v>
      </c>
      <c r="B8" s="18" t="str">
        <f>IF(JLVT[[#This Row],[Date]]="","","VTE")</f>
        <v>VTE</v>
      </c>
      <c r="C8" s="13">
        <f>IFERROR(INDEX(FCS[DATE],MATCH(JLVT[[#This Row],[N]],FCS[Cpt],0)),"")</f>
        <v>43833</v>
      </c>
      <c r="D8" s="18" t="str">
        <f>IFERROR(INDEX(FCS[Numéro Facture],MATCH(JLVT[[#This Row],[N]],FCS[Cpt],0)),"")</f>
        <v>2-3 1 2020</v>
      </c>
      <c r="E8" s="18">
        <f>IF(JLVT[[#This Row],[Date]]&lt;&gt;"",INDEX(Plan[Comptes],COUNTIF($A$1:A8,JLVT[[#This Row],[N]])),"")</f>
        <v>44571000</v>
      </c>
      <c r="F8" s="18" t="str">
        <f>IF(JLVT[[#This Row],[Date]]&lt;&gt;"",INDEX(Plan[Libelles],COUNTIF($A$1:A8,JLVT[[#This Row],[N]])),"")</f>
        <v>Tva Collectée</v>
      </c>
      <c r="G8" s="19" t="str">
        <f>IFERROR(INDEX(FCS[NOM DU CLIENT],MATCH(JLVT[[#This Row],[N]],FCS[Cpt],0)),"")</f>
        <v>YAM</v>
      </c>
      <c r="H8" s="20">
        <f ca="1">IFERROR(MAX(INDEX(INDIRECT("FCS["&amp;CHOOSE(COUNTIF($A$1:A8,JLVT[[#This Row],[N]]),"HT","TVA","TTC")&amp;"]"),MATCH(JLVT[[#This Row],[N]],FCS[Cpt],0))*CHOOSE(COUNTIF($A$1:A8,JLVT[[#This Row],[N]]),-1,-1,1),0),)</f>
        <v>0</v>
      </c>
      <c r="I8" s="21">
        <f ca="1">IFERROR(MAX(INDEX(INDIRECT("FCS["&amp;CHOOSE(COUNTIF($A$1:A8,JLVT[[#This Row],[N]]),"HT","TVA","TTC")&amp;"]"),MATCH(JLVT[[#This Row],[N]],FCS[Cpt],0))*CHOOSE(COUNTIF($A$1:A8,JLVT[[#This Row],[N]]),1,1,-1),0),)</f>
        <v>27.199999999999989</v>
      </c>
      <c r="J8" s="21">
        <f ca="1">JLVT[[#This Row],[crédit]]-JLVT[[#This Row],[débit ]]</f>
        <v>27.199999999999989</v>
      </c>
    </row>
    <row r="9" spans="1:10" x14ac:dyDescent="0.25">
      <c r="A9" s="12">
        <f>IF(OR(SUM($A$1:A8)=0,COUNTIF($A$1:A8,A8)=3),MAX($A$1:A8)+1,A8)</f>
        <v>2</v>
      </c>
      <c r="B9" s="18" t="str">
        <f>IF(JLVT[[#This Row],[Date]]="","","VTE")</f>
        <v>VTE</v>
      </c>
      <c r="C9" s="13">
        <f>IFERROR(INDEX(FCS[DATE],MATCH(JLVT[[#This Row],[N]],FCS[Cpt],0)),"")</f>
        <v>43833</v>
      </c>
      <c r="D9" s="18" t="str">
        <f>IFERROR(INDEX(FCS[Numéro Facture],MATCH(JLVT[[#This Row],[N]],FCS[Cpt],0)),"")</f>
        <v>2-3 1 2020</v>
      </c>
      <c r="E9" s="18">
        <f>IF(JLVT[[#This Row],[Date]]&lt;&gt;"",INDEX(Plan[Comptes],COUNTIF($A$1:A9,JLVT[[#This Row],[N]])),"")</f>
        <v>41100000</v>
      </c>
      <c r="F9" s="18" t="str">
        <f>IF(JLVT[[#This Row],[Date]]&lt;&gt;"",INDEX(Plan[Libelles],COUNTIF($A$1:A9,JLVT[[#This Row],[N]])),"")</f>
        <v>Comptes clients</v>
      </c>
      <c r="G9" s="19" t="str">
        <f>IFERROR(INDEX(FCS[NOM DU CLIENT],MATCH(JLVT[[#This Row],[N]],FCS[Cpt],0)),"")</f>
        <v>YAM</v>
      </c>
      <c r="H9" s="20">
        <f ca="1">IFERROR(MAX(INDEX(INDIRECT("FCS["&amp;CHOOSE(COUNTIF($A$1:A9,JLVT[[#This Row],[N]]),"HT","TVA","TTC")&amp;"]"),MATCH(JLVT[[#This Row],[N]],FCS[Cpt],0))*CHOOSE(COUNTIF($A$1:A9,JLVT[[#This Row],[N]]),-1,-1,1),0),)</f>
        <v>163.19999999999999</v>
      </c>
      <c r="I9" s="21">
        <f ca="1">IFERROR(MAX(INDEX(INDIRECT("FCS["&amp;CHOOSE(COUNTIF($A$1:A9,JLVT[[#This Row],[N]]),"HT","TVA","TTC")&amp;"]"),MATCH(JLVT[[#This Row],[N]],FCS[Cpt],0))*CHOOSE(COUNTIF($A$1:A9,JLVT[[#This Row],[N]]),1,1,-1),0),)</f>
        <v>0</v>
      </c>
      <c r="J9" s="21">
        <f ca="1">JLVT[[#This Row],[crédit]]-JLVT[[#This Row],[débit ]]</f>
        <v>-163.19999999999999</v>
      </c>
    </row>
    <row r="10" spans="1:10" x14ac:dyDescent="0.25">
      <c r="A10" s="12">
        <f>IF(OR(SUM($A$1:A9)=0,COUNTIF($A$1:A9,A9)=3),MAX($A$1:A9)+1,A9)</f>
        <v>3</v>
      </c>
      <c r="B10" s="18" t="str">
        <f>IF(JLVT[[#This Row],[Date]]="","","VTE")</f>
        <v>VTE</v>
      </c>
      <c r="C10" s="13">
        <f>IFERROR(INDEX(FCS[DATE],MATCH(JLVT[[#This Row],[N]],FCS[Cpt],0)),"")</f>
        <v>43835</v>
      </c>
      <c r="D10" s="18" t="str">
        <f>IFERROR(INDEX(FCS[Numéro Facture],MATCH(JLVT[[#This Row],[N]],FCS[Cpt],0)),"")</f>
        <v>3-5 1 2020</v>
      </c>
      <c r="E10" s="18">
        <f>IF(JLVT[[#This Row],[Date]]&lt;&gt;"",INDEX(Plan[Comptes],COUNTIF($A$1:A10,JLVT[[#This Row],[N]])),"")</f>
        <v>70710000</v>
      </c>
      <c r="F10" s="18" t="str">
        <f>IF(JLVT[[#This Row],[Date]]&lt;&gt;"",INDEX(Plan[Libelles],COUNTIF($A$1:A10,JLVT[[#This Row],[N]])),"")</f>
        <v>Ventes de marchandises</v>
      </c>
      <c r="G10" s="19" t="str">
        <f>IFERROR(INDEX(FCS[NOM DU CLIENT],MATCH(JLVT[[#This Row],[N]],FCS[Cpt],0)),"")</f>
        <v>SAS</v>
      </c>
      <c r="H10" s="20">
        <f ca="1">IFERROR(MAX(INDEX(INDIRECT("FCS["&amp;CHOOSE(COUNTIF($A$1:A10,JLVT[[#This Row],[N]]),"HT","TVA","TTC")&amp;"]"),MATCH(JLVT[[#This Row],[N]],FCS[Cpt],0))*CHOOSE(COUNTIF($A$1:A10,JLVT[[#This Row],[N]]),-1,-1,1),0),)</f>
        <v>0</v>
      </c>
      <c r="I10" s="21">
        <f ca="1">IFERROR(MAX(INDEX(INDIRECT("FCS["&amp;CHOOSE(COUNTIF($A$1:A10,JLVT[[#This Row],[N]]),"HT","TVA","TTC")&amp;"]"),MATCH(JLVT[[#This Row],[N]],FCS[Cpt],0))*CHOOSE(COUNTIF($A$1:A10,JLVT[[#This Row],[N]]),1,1,-1),0),)</f>
        <v>87.000000000000014</v>
      </c>
      <c r="J10" s="21">
        <f ca="1">JLVT[[#This Row],[crédit]]-JLVT[[#This Row],[débit ]]</f>
        <v>87.000000000000014</v>
      </c>
    </row>
    <row r="11" spans="1:10" x14ac:dyDescent="0.25">
      <c r="A11" s="12">
        <f>IF(OR(SUM($A$1:A10)=0,COUNTIF($A$1:A10,A10)=3),MAX($A$1:A10)+1,A10)</f>
        <v>3</v>
      </c>
      <c r="B11" s="18" t="str">
        <f>IF(JLVT[[#This Row],[Date]]="","","VTE")</f>
        <v>VTE</v>
      </c>
      <c r="C11" s="13">
        <f>IFERROR(INDEX(FCS[DATE],MATCH(JLVT[[#This Row],[N]],FCS[Cpt],0)),"")</f>
        <v>43835</v>
      </c>
      <c r="D11" s="18" t="str">
        <f>IFERROR(INDEX(FCS[Numéro Facture],MATCH(JLVT[[#This Row],[N]],FCS[Cpt],0)),"")</f>
        <v>3-5 1 2020</v>
      </c>
      <c r="E11" s="18">
        <f>IF(JLVT[[#This Row],[Date]]&lt;&gt;"",INDEX(Plan[Comptes],COUNTIF($A$1:A11,JLVT[[#This Row],[N]])),"")</f>
        <v>44571000</v>
      </c>
      <c r="F11" s="18" t="str">
        <f>IF(JLVT[[#This Row],[Date]]&lt;&gt;"",INDEX(Plan[Libelles],COUNTIF($A$1:A11,JLVT[[#This Row],[N]])),"")</f>
        <v>Tva Collectée</v>
      </c>
      <c r="G11" s="19" t="str">
        <f>IFERROR(INDEX(FCS[NOM DU CLIENT],MATCH(JLVT[[#This Row],[N]],FCS[Cpt],0)),"")</f>
        <v>SAS</v>
      </c>
      <c r="H11" s="20">
        <f ca="1">IFERROR(MAX(INDEX(INDIRECT("FCS["&amp;CHOOSE(COUNTIF($A$1:A11,JLVT[[#This Row],[N]]),"HT","TVA","TTC")&amp;"]"),MATCH(JLVT[[#This Row],[N]],FCS[Cpt],0))*CHOOSE(COUNTIF($A$1:A11,JLVT[[#This Row],[N]]),-1,-1,1),0),)</f>
        <v>0</v>
      </c>
      <c r="I11" s="21">
        <f ca="1">IFERROR(MAX(INDEX(INDIRECT("FCS["&amp;CHOOSE(COUNTIF($A$1:A11,JLVT[[#This Row],[N]]),"HT","TVA","TTC")&amp;"]"),MATCH(JLVT[[#This Row],[N]],FCS[Cpt],0))*CHOOSE(COUNTIF($A$1:A11,JLVT[[#This Row],[N]]),1,1,-1),0),)</f>
        <v>17.399999999999991</v>
      </c>
      <c r="J11" s="21">
        <f ca="1">JLVT[[#This Row],[crédit]]-JLVT[[#This Row],[débit ]]</f>
        <v>17.399999999999991</v>
      </c>
    </row>
    <row r="12" spans="1:10" x14ac:dyDescent="0.25">
      <c r="A12" s="12">
        <f>IF(OR(SUM($A$1:A11)=0,COUNTIF($A$1:A11,A11)=3),MAX($A$1:A11)+1,A11)</f>
        <v>3</v>
      </c>
      <c r="B12" s="18" t="str">
        <f>IF(JLVT[[#This Row],[Date]]="","","VTE")</f>
        <v>VTE</v>
      </c>
      <c r="C12" s="13">
        <f>IFERROR(INDEX(FCS[DATE],MATCH(JLVT[[#This Row],[N]],FCS[Cpt],0)),"")</f>
        <v>43835</v>
      </c>
      <c r="D12" s="18" t="str">
        <f>IFERROR(INDEX(FCS[Numéro Facture],MATCH(JLVT[[#This Row],[N]],FCS[Cpt],0)),"")</f>
        <v>3-5 1 2020</v>
      </c>
      <c r="E12" s="18">
        <f>IF(JLVT[[#This Row],[Date]]&lt;&gt;"",INDEX(Plan[Comptes],COUNTIF($A$1:A12,JLVT[[#This Row],[N]])),"")</f>
        <v>41100000</v>
      </c>
      <c r="F12" s="18" t="str">
        <f>IF(JLVT[[#This Row],[Date]]&lt;&gt;"",INDEX(Plan[Libelles],COUNTIF($A$1:A12,JLVT[[#This Row],[N]])),"")</f>
        <v>Comptes clients</v>
      </c>
      <c r="G12" s="19" t="str">
        <f>IFERROR(INDEX(FCS[NOM DU CLIENT],MATCH(JLVT[[#This Row],[N]],FCS[Cpt],0)),"")</f>
        <v>SAS</v>
      </c>
      <c r="H12" s="20">
        <f ca="1">IFERROR(MAX(INDEX(INDIRECT("FCS["&amp;CHOOSE(COUNTIF($A$1:A12,JLVT[[#This Row],[N]]),"HT","TVA","TTC")&amp;"]"),MATCH(JLVT[[#This Row],[N]],FCS[Cpt],0))*CHOOSE(COUNTIF($A$1:A12,JLVT[[#This Row],[N]]),-1,-1,1),0),)</f>
        <v>104.4</v>
      </c>
      <c r="I12" s="21">
        <f ca="1">IFERROR(MAX(INDEX(INDIRECT("FCS["&amp;CHOOSE(COUNTIF($A$1:A12,JLVT[[#This Row],[N]]),"HT","TVA","TTC")&amp;"]"),MATCH(JLVT[[#This Row],[N]],FCS[Cpt],0))*CHOOSE(COUNTIF($A$1:A12,JLVT[[#This Row],[N]]),1,1,-1),0),)</f>
        <v>0</v>
      </c>
      <c r="J12" s="21">
        <f ca="1">JLVT[[#This Row],[crédit]]-JLVT[[#This Row],[débit ]]</f>
        <v>-104.4</v>
      </c>
    </row>
    <row r="13" spans="1:10" x14ac:dyDescent="0.25">
      <c r="A13" s="12">
        <f>IF(OR(SUM($A$1:A12)=0,COUNTIF($A$1:A12,A12)=3),MAX($A$1:A12)+1,A12)</f>
        <v>4</v>
      </c>
      <c r="B13" s="18" t="str">
        <f>IF(JLVT[[#This Row],[Date]]="","","VTE")</f>
        <v>VTE</v>
      </c>
      <c r="C13" s="13">
        <f>IFERROR(INDEX(FCS[DATE],MATCH(JLVT[[#This Row],[N]],FCS[Cpt],0)),"")</f>
        <v>43837</v>
      </c>
      <c r="D13" s="18" t="str">
        <f>IFERROR(INDEX(FCS[Numéro Facture],MATCH(JLVT[[#This Row],[N]],FCS[Cpt],0)),"")</f>
        <v>5-7 1 2020</v>
      </c>
      <c r="E13" s="18">
        <f>IF(JLVT[[#This Row],[Date]]&lt;&gt;"",INDEX(Plan[Comptes],COUNTIF($A$1:A13,JLVT[[#This Row],[N]])),"")</f>
        <v>70710000</v>
      </c>
      <c r="F13" s="18" t="str">
        <f>IF(JLVT[[#This Row],[Date]]&lt;&gt;"",INDEX(Plan[Libelles],COUNTIF($A$1:A13,JLVT[[#This Row],[N]])),"")</f>
        <v>Ventes de marchandises</v>
      </c>
      <c r="G13" s="19" t="str">
        <f>IFERROR(INDEX(FCS[NOM DU CLIENT],MATCH(JLVT[[#This Row],[N]],FCS[Cpt],0)),"")</f>
        <v>BDS</v>
      </c>
      <c r="H13" s="20">
        <f ca="1">IFERROR(MAX(INDEX(INDIRECT("FCS["&amp;CHOOSE(COUNTIF($A$1:A13,JLVT[[#This Row],[N]]),"HT","TVA","TTC")&amp;"]"),MATCH(JLVT[[#This Row],[N]],FCS[Cpt],0))*CHOOSE(COUNTIF($A$1:A13,JLVT[[#This Row],[N]]),-1,-1,1),0),)</f>
        <v>0</v>
      </c>
      <c r="I13" s="21">
        <f ca="1">IFERROR(MAX(INDEX(INDIRECT("FCS["&amp;CHOOSE(COUNTIF($A$1:A13,JLVT[[#This Row],[N]]),"HT","TVA","TTC")&amp;"]"),MATCH(JLVT[[#This Row],[N]],FCS[Cpt],0))*CHOOSE(COUNTIF($A$1:A13,JLVT[[#This Row],[N]]),1,1,-1),0),)</f>
        <v>703</v>
      </c>
      <c r="J13" s="21">
        <f ca="1">JLVT[[#This Row],[crédit]]-JLVT[[#This Row],[débit ]]</f>
        <v>703</v>
      </c>
    </row>
    <row r="14" spans="1:10" x14ac:dyDescent="0.25">
      <c r="A14" s="12">
        <f>IF(OR(SUM($A$1:A13)=0,COUNTIF($A$1:A13,A13)=3),MAX($A$1:A13)+1,A13)</f>
        <v>4</v>
      </c>
      <c r="B14" s="18" t="str">
        <f>IF(JLVT[[#This Row],[Date]]="","","VTE")</f>
        <v>VTE</v>
      </c>
      <c r="C14" s="13">
        <f>IFERROR(INDEX(FCS[DATE],MATCH(JLVT[[#This Row],[N]],FCS[Cpt],0)),"")</f>
        <v>43837</v>
      </c>
      <c r="D14" s="18" t="str">
        <f>IFERROR(INDEX(FCS[Numéro Facture],MATCH(JLVT[[#This Row],[N]],FCS[Cpt],0)),"")</f>
        <v>5-7 1 2020</v>
      </c>
      <c r="E14" s="18">
        <f>IF(JLVT[[#This Row],[Date]]&lt;&gt;"",INDEX(Plan[Comptes],COUNTIF($A$1:A14,JLVT[[#This Row],[N]])),"")</f>
        <v>44571000</v>
      </c>
      <c r="F14" s="18" t="str">
        <f>IF(JLVT[[#This Row],[Date]]&lt;&gt;"",INDEX(Plan[Libelles],COUNTIF($A$1:A14,JLVT[[#This Row],[N]])),"")</f>
        <v>Tva Collectée</v>
      </c>
      <c r="G14" s="19" t="str">
        <f>IFERROR(INDEX(FCS[NOM DU CLIENT],MATCH(JLVT[[#This Row],[N]],FCS[Cpt],0)),"")</f>
        <v>BDS</v>
      </c>
      <c r="H14" s="20">
        <f ca="1">IFERROR(MAX(INDEX(INDIRECT("FCS["&amp;CHOOSE(COUNTIF($A$1:A14,JLVT[[#This Row],[N]]),"HT","TVA","TTC")&amp;"]"),MATCH(JLVT[[#This Row],[N]],FCS[Cpt],0))*CHOOSE(COUNTIF($A$1:A14,JLVT[[#This Row],[N]]),-1,-1,1),0),)</f>
        <v>0</v>
      </c>
      <c r="I14" s="21">
        <f ca="1">IFERROR(MAX(INDEX(INDIRECT("FCS["&amp;CHOOSE(COUNTIF($A$1:A14,JLVT[[#This Row],[N]]),"HT","TVA","TTC")&amp;"]"),MATCH(JLVT[[#This Row],[N]],FCS[Cpt],0))*CHOOSE(COUNTIF($A$1:A14,JLVT[[#This Row],[N]]),1,1,-1),0),)</f>
        <v>140.60000000000002</v>
      </c>
      <c r="J14" s="21">
        <f ca="1">JLVT[[#This Row],[crédit]]-JLVT[[#This Row],[débit ]]</f>
        <v>140.60000000000002</v>
      </c>
    </row>
    <row r="15" spans="1:10" x14ac:dyDescent="0.25">
      <c r="A15" s="12">
        <f>IF(OR(SUM($A$1:A14)=0,COUNTIF($A$1:A14,A14)=3),MAX($A$1:A14)+1,A14)</f>
        <v>4</v>
      </c>
      <c r="B15" s="18" t="str">
        <f>IF(JLVT[[#This Row],[Date]]="","","VTE")</f>
        <v>VTE</v>
      </c>
      <c r="C15" s="13">
        <f>IFERROR(INDEX(FCS[DATE],MATCH(JLVT[[#This Row],[N]],FCS[Cpt],0)),"")</f>
        <v>43837</v>
      </c>
      <c r="D15" s="18" t="str">
        <f>IFERROR(INDEX(FCS[Numéro Facture],MATCH(JLVT[[#This Row],[N]],FCS[Cpt],0)),"")</f>
        <v>5-7 1 2020</v>
      </c>
      <c r="E15" s="18">
        <f>IF(JLVT[[#This Row],[Date]]&lt;&gt;"",INDEX(Plan[Comptes],COUNTIF($A$1:A15,JLVT[[#This Row],[N]])),"")</f>
        <v>41100000</v>
      </c>
      <c r="F15" s="18" t="str">
        <f>IF(JLVT[[#This Row],[Date]]&lt;&gt;"",INDEX(Plan[Libelles],COUNTIF($A$1:A15,JLVT[[#This Row],[N]])),"")</f>
        <v>Comptes clients</v>
      </c>
      <c r="G15" s="19" t="str">
        <f>IFERROR(INDEX(FCS[NOM DU CLIENT],MATCH(JLVT[[#This Row],[N]],FCS[Cpt],0)),"")</f>
        <v>BDS</v>
      </c>
      <c r="H15" s="20">
        <f ca="1">IFERROR(MAX(INDEX(INDIRECT("FCS["&amp;CHOOSE(COUNTIF($A$1:A15,JLVT[[#This Row],[N]]),"HT","TVA","TTC")&amp;"]"),MATCH(JLVT[[#This Row],[N]],FCS[Cpt],0))*CHOOSE(COUNTIF($A$1:A15,JLVT[[#This Row],[N]]),-1,-1,1),0),)</f>
        <v>843.6</v>
      </c>
      <c r="I15" s="21">
        <f ca="1">IFERROR(MAX(INDEX(INDIRECT("FCS["&amp;CHOOSE(COUNTIF($A$1:A15,JLVT[[#This Row],[N]]),"HT","TVA","TTC")&amp;"]"),MATCH(JLVT[[#This Row],[N]],FCS[Cpt],0))*CHOOSE(COUNTIF($A$1:A15,JLVT[[#This Row],[N]]),1,1,-1),0),)</f>
        <v>0</v>
      </c>
      <c r="J15" s="21">
        <f ca="1">JLVT[[#This Row],[crédit]]-JLVT[[#This Row],[débit ]]</f>
        <v>-843.6</v>
      </c>
    </row>
    <row r="16" spans="1:10" x14ac:dyDescent="0.25">
      <c r="A16" s="12">
        <f>IF(OR(SUM($A$1:A15)=0,COUNTIF($A$1:A15,A15)=3),MAX($A$1:A15)+1,A15)</f>
        <v>5</v>
      </c>
      <c r="B16" s="18" t="str">
        <f>IF(JLVT[[#This Row],[Date]]="","","VTE")</f>
        <v>VTE</v>
      </c>
      <c r="C16" s="13">
        <f>IFERROR(INDEX(FCS[DATE],MATCH(JLVT[[#This Row],[N]],FCS[Cpt],0)),"")</f>
        <v>43837</v>
      </c>
      <c r="D16" s="18" t="str">
        <f>IFERROR(INDEX(FCS[Numéro Facture],MATCH(JLVT[[#This Row],[N]],FCS[Cpt],0)),"")</f>
        <v>6-7 1 2020</v>
      </c>
      <c r="E16" s="18">
        <f>IF(JLVT[[#This Row],[Date]]&lt;&gt;"",INDEX(Plan[Comptes],COUNTIF($A$1:A16,JLVT[[#This Row],[N]])),"")</f>
        <v>70710000</v>
      </c>
      <c r="F16" s="18" t="str">
        <f>IF(JLVT[[#This Row],[Date]]&lt;&gt;"",INDEX(Plan[Libelles],COUNTIF($A$1:A16,JLVT[[#This Row],[N]])),"")</f>
        <v>Ventes de marchandises</v>
      </c>
      <c r="G16" s="19" t="str">
        <f>IFERROR(INDEX(FCS[NOM DU CLIENT],MATCH(JLVT[[#This Row],[N]],FCS[Cpt],0)),"")</f>
        <v>EA</v>
      </c>
      <c r="H16" s="20">
        <f ca="1">IFERROR(MAX(INDEX(INDIRECT("FCS["&amp;CHOOSE(COUNTIF($A$1:A16,JLVT[[#This Row],[N]]),"HT","TVA","TTC")&amp;"]"),MATCH(JLVT[[#This Row],[N]],FCS[Cpt],0))*CHOOSE(COUNTIF($A$1:A16,JLVT[[#This Row],[N]]),-1,-1,1),0),)</f>
        <v>0</v>
      </c>
      <c r="I16" s="21">
        <f ca="1">IFERROR(MAX(INDEX(INDIRECT("FCS["&amp;CHOOSE(COUNTIF($A$1:A16,JLVT[[#This Row],[N]]),"HT","TVA","TTC")&amp;"]"),MATCH(JLVT[[#This Row],[N]],FCS[Cpt],0))*CHOOSE(COUNTIF($A$1:A16,JLVT[[#This Row],[N]]),1,1,-1),0),)</f>
        <v>400</v>
      </c>
      <c r="J16" s="21">
        <f ca="1">JLVT[[#This Row],[crédit]]-JLVT[[#This Row],[débit ]]</f>
        <v>400</v>
      </c>
    </row>
    <row r="17" spans="1:10" x14ac:dyDescent="0.25">
      <c r="A17" s="12">
        <f>IF(OR(SUM($A$1:A16)=0,COUNTIF($A$1:A16,A16)=3),MAX($A$1:A16)+1,A16)</f>
        <v>5</v>
      </c>
      <c r="B17" s="18" t="str">
        <f>IF(JLVT[[#This Row],[Date]]="","","VTE")</f>
        <v>VTE</v>
      </c>
      <c r="C17" s="13">
        <f>IFERROR(INDEX(FCS[DATE],MATCH(JLVT[[#This Row],[N]],FCS[Cpt],0)),"")</f>
        <v>43837</v>
      </c>
      <c r="D17" s="18" t="str">
        <f>IFERROR(INDEX(FCS[Numéro Facture],MATCH(JLVT[[#This Row],[N]],FCS[Cpt],0)),"")</f>
        <v>6-7 1 2020</v>
      </c>
      <c r="E17" s="18">
        <f>IF(JLVT[[#This Row],[Date]]&lt;&gt;"",INDEX(Plan[Comptes],COUNTIF($A$1:A17,JLVT[[#This Row],[N]])),"")</f>
        <v>44571000</v>
      </c>
      <c r="F17" s="18" t="str">
        <f>IF(JLVT[[#This Row],[Date]]&lt;&gt;"",INDEX(Plan[Libelles],COUNTIF($A$1:A17,JLVT[[#This Row],[N]])),"")</f>
        <v>Tva Collectée</v>
      </c>
      <c r="G17" s="19" t="str">
        <f>IFERROR(INDEX(FCS[NOM DU CLIENT],MATCH(JLVT[[#This Row],[N]],FCS[Cpt],0)),"")</f>
        <v>EA</v>
      </c>
      <c r="H17" s="20">
        <f ca="1">IFERROR(MAX(INDEX(INDIRECT("FCS["&amp;CHOOSE(COUNTIF($A$1:A17,JLVT[[#This Row],[N]]),"HT","TVA","TTC")&amp;"]"),MATCH(JLVT[[#This Row],[N]],FCS[Cpt],0))*CHOOSE(COUNTIF($A$1:A17,JLVT[[#This Row],[N]]),-1,-1,1),0),)</f>
        <v>0</v>
      </c>
      <c r="I17" s="21">
        <f ca="1">IFERROR(MAX(INDEX(INDIRECT("FCS["&amp;CHOOSE(COUNTIF($A$1:A17,JLVT[[#This Row],[N]]),"HT","TVA","TTC")&amp;"]"),MATCH(JLVT[[#This Row],[N]],FCS[Cpt],0))*CHOOSE(COUNTIF($A$1:A17,JLVT[[#This Row],[N]]),1,1,-1),0),)</f>
        <v>80</v>
      </c>
      <c r="J17" s="21">
        <f ca="1">JLVT[[#This Row],[crédit]]-JLVT[[#This Row],[débit ]]</f>
        <v>80</v>
      </c>
    </row>
    <row r="18" spans="1:10" x14ac:dyDescent="0.25">
      <c r="A18" s="12">
        <f>IF(OR(SUM($A$1:A17)=0,COUNTIF($A$1:A17,A17)=3),MAX($A$1:A17)+1,A17)</f>
        <v>5</v>
      </c>
      <c r="B18" s="18" t="str">
        <f>IF(JLVT[[#This Row],[Date]]="","","VTE")</f>
        <v>VTE</v>
      </c>
      <c r="C18" s="13">
        <f>IFERROR(INDEX(FCS[DATE],MATCH(JLVT[[#This Row],[N]],FCS[Cpt],0)),"")</f>
        <v>43837</v>
      </c>
      <c r="D18" s="18" t="str">
        <f>IFERROR(INDEX(FCS[Numéro Facture],MATCH(JLVT[[#This Row],[N]],FCS[Cpt],0)),"")</f>
        <v>6-7 1 2020</v>
      </c>
      <c r="E18" s="18">
        <f>IF(JLVT[[#This Row],[Date]]&lt;&gt;"",INDEX(Plan[Comptes],COUNTIF($A$1:A18,JLVT[[#This Row],[N]])),"")</f>
        <v>41100000</v>
      </c>
      <c r="F18" s="18" t="str">
        <f>IF(JLVT[[#This Row],[Date]]&lt;&gt;"",INDEX(Plan[Libelles],COUNTIF($A$1:A18,JLVT[[#This Row],[N]])),"")</f>
        <v>Comptes clients</v>
      </c>
      <c r="G18" s="19" t="str">
        <f>IFERROR(INDEX(FCS[NOM DU CLIENT],MATCH(JLVT[[#This Row],[N]],FCS[Cpt],0)),"")</f>
        <v>EA</v>
      </c>
      <c r="H18" s="20">
        <f ca="1">IFERROR(MAX(INDEX(INDIRECT("FCS["&amp;CHOOSE(COUNTIF($A$1:A18,JLVT[[#This Row],[N]]),"HT","TVA","TTC")&amp;"]"),MATCH(JLVT[[#This Row],[N]],FCS[Cpt],0))*CHOOSE(COUNTIF($A$1:A18,JLVT[[#This Row],[N]]),-1,-1,1),0),)</f>
        <v>480</v>
      </c>
      <c r="I18" s="21">
        <f ca="1">IFERROR(MAX(INDEX(INDIRECT("FCS["&amp;CHOOSE(COUNTIF($A$1:A18,JLVT[[#This Row],[N]]),"HT","TVA","TTC")&amp;"]"),MATCH(JLVT[[#This Row],[N]],FCS[Cpt],0))*CHOOSE(COUNTIF($A$1:A18,JLVT[[#This Row],[N]]),1,1,-1),0),)</f>
        <v>0</v>
      </c>
      <c r="J18" s="21">
        <f ca="1">JLVT[[#This Row],[crédit]]-JLVT[[#This Row],[débit ]]</f>
        <v>-480</v>
      </c>
    </row>
    <row r="19" spans="1:10" x14ac:dyDescent="0.25">
      <c r="A19" s="12">
        <f>IF(OR(SUM($A$1:A18)=0,COUNTIF($A$1:A18,A18)=3),MAX($A$1:A18)+1,A18)</f>
        <v>6</v>
      </c>
      <c r="B19" s="18" t="str">
        <f>IF(JLVT[[#This Row],[Date]]="","","VTE")</f>
        <v>VTE</v>
      </c>
      <c r="C19" s="13">
        <f>IFERROR(INDEX(FCS[DATE],MATCH(JLVT[[#This Row],[N]],FCS[Cpt],0)),"")</f>
        <v>43839</v>
      </c>
      <c r="D19" s="18" t="str">
        <f>IFERROR(INDEX(FCS[Numéro Facture],MATCH(JLVT[[#This Row],[N]],FCS[Cpt],0)),"")</f>
        <v>14-9 1 2020</v>
      </c>
      <c r="E19" s="18">
        <f>IF(JLVT[[#This Row],[Date]]&lt;&gt;"",INDEX(Plan[Comptes],COUNTIF($A$1:A19,JLVT[[#This Row],[N]])),"")</f>
        <v>70710000</v>
      </c>
      <c r="F19" s="18" t="str">
        <f>IF(JLVT[[#This Row],[Date]]&lt;&gt;"",INDEX(Plan[Libelles],COUNTIF($A$1:A19,JLVT[[#This Row],[N]])),"")</f>
        <v>Ventes de marchandises</v>
      </c>
      <c r="G19" s="19" t="str">
        <f>IFERROR(INDEX(FCS[NOM DU CLIENT],MATCH(JLVT[[#This Row],[N]],FCS[Cpt],0)),"")</f>
        <v>BDC</v>
      </c>
      <c r="H19" s="20">
        <f ca="1">IFERROR(MAX(INDEX(INDIRECT("FCS["&amp;CHOOSE(COUNTIF($A$1:A19,JLVT[[#This Row],[N]]),"HT","TVA","TTC")&amp;"]"),MATCH(JLVT[[#This Row],[N]],FCS[Cpt],0))*CHOOSE(COUNTIF($A$1:A19,JLVT[[#This Row],[N]]),-1,-1,1),0),)</f>
        <v>0</v>
      </c>
      <c r="I19" s="21">
        <f ca="1">IFERROR(MAX(INDEX(INDIRECT("FCS["&amp;CHOOSE(COUNTIF($A$1:A19,JLVT[[#This Row],[N]]),"HT","TVA","TTC")&amp;"]"),MATCH(JLVT[[#This Row],[N]],FCS[Cpt],0))*CHOOSE(COUNTIF($A$1:A19,JLVT[[#This Row],[N]]),1,1,-1),0),)</f>
        <v>120</v>
      </c>
      <c r="J19" s="21">
        <f ca="1">JLVT[[#This Row],[crédit]]-JLVT[[#This Row],[débit ]]</f>
        <v>120</v>
      </c>
    </row>
    <row r="20" spans="1:10" x14ac:dyDescent="0.25">
      <c r="A20" s="12">
        <f>IF(OR(SUM($A$1:A19)=0,COUNTIF($A$1:A19,A19)=3),MAX($A$1:A19)+1,A19)</f>
        <v>6</v>
      </c>
      <c r="B20" s="18" t="str">
        <f>IF(JLVT[[#This Row],[Date]]="","","VTE")</f>
        <v>VTE</v>
      </c>
      <c r="C20" s="13">
        <f>IFERROR(INDEX(FCS[DATE],MATCH(JLVT[[#This Row],[N]],FCS[Cpt],0)),"")</f>
        <v>43839</v>
      </c>
      <c r="D20" s="18" t="str">
        <f>IFERROR(INDEX(FCS[Numéro Facture],MATCH(JLVT[[#This Row],[N]],FCS[Cpt],0)),"")</f>
        <v>14-9 1 2020</v>
      </c>
      <c r="E20" s="18">
        <f>IF(JLVT[[#This Row],[Date]]&lt;&gt;"",INDEX(Plan[Comptes],COUNTIF($A$1:A20,JLVT[[#This Row],[N]])),"")</f>
        <v>44571000</v>
      </c>
      <c r="F20" s="18" t="str">
        <f>IF(JLVT[[#This Row],[Date]]&lt;&gt;"",INDEX(Plan[Libelles],COUNTIF($A$1:A20,JLVT[[#This Row],[N]])),"")</f>
        <v>Tva Collectée</v>
      </c>
      <c r="G20" s="19" t="str">
        <f>IFERROR(INDEX(FCS[NOM DU CLIENT],MATCH(JLVT[[#This Row],[N]],FCS[Cpt],0)),"")</f>
        <v>BDC</v>
      </c>
      <c r="H20" s="20">
        <f ca="1">IFERROR(MAX(INDEX(INDIRECT("FCS["&amp;CHOOSE(COUNTIF($A$1:A20,JLVT[[#This Row],[N]]),"HT","TVA","TTC")&amp;"]"),MATCH(JLVT[[#This Row],[N]],FCS[Cpt],0))*CHOOSE(COUNTIF($A$1:A20,JLVT[[#This Row],[N]]),-1,-1,1),0),)</f>
        <v>0</v>
      </c>
      <c r="I20" s="21">
        <f ca="1">IFERROR(MAX(INDEX(INDIRECT("FCS["&amp;CHOOSE(COUNTIF($A$1:A20,JLVT[[#This Row],[N]]),"HT","TVA","TTC")&amp;"]"),MATCH(JLVT[[#This Row],[N]],FCS[Cpt],0))*CHOOSE(COUNTIF($A$1:A20,JLVT[[#This Row],[N]]),1,1,-1),0),)</f>
        <v>24</v>
      </c>
      <c r="J20" s="21">
        <f ca="1">JLVT[[#This Row],[crédit]]-JLVT[[#This Row],[débit ]]</f>
        <v>24</v>
      </c>
    </row>
    <row r="21" spans="1:10" x14ac:dyDescent="0.25">
      <c r="A21" s="12">
        <f>IF(OR(SUM($A$1:A20)=0,COUNTIF($A$1:A20,A20)=3),MAX($A$1:A20)+1,A20)</f>
        <v>6</v>
      </c>
      <c r="B21" s="18" t="str">
        <f>IF(JLVT[[#This Row],[Date]]="","","VTE")</f>
        <v>VTE</v>
      </c>
      <c r="C21" s="13">
        <f>IFERROR(INDEX(FCS[DATE],MATCH(JLVT[[#This Row],[N]],FCS[Cpt],0)),"")</f>
        <v>43839</v>
      </c>
      <c r="D21" s="18" t="str">
        <f>IFERROR(INDEX(FCS[Numéro Facture],MATCH(JLVT[[#This Row],[N]],FCS[Cpt],0)),"")</f>
        <v>14-9 1 2020</v>
      </c>
      <c r="E21" s="18">
        <f>IF(JLVT[[#This Row],[Date]]&lt;&gt;"",INDEX(Plan[Comptes],COUNTIF($A$1:A21,JLVT[[#This Row],[N]])),"")</f>
        <v>41100000</v>
      </c>
      <c r="F21" s="18" t="str">
        <f>IF(JLVT[[#This Row],[Date]]&lt;&gt;"",INDEX(Plan[Libelles],COUNTIF($A$1:A21,JLVT[[#This Row],[N]])),"")</f>
        <v>Comptes clients</v>
      </c>
      <c r="G21" s="19" t="str">
        <f>IFERROR(INDEX(FCS[NOM DU CLIENT],MATCH(JLVT[[#This Row],[N]],FCS[Cpt],0)),"")</f>
        <v>BDC</v>
      </c>
      <c r="H21" s="20">
        <f ca="1">IFERROR(MAX(INDEX(INDIRECT("FCS["&amp;CHOOSE(COUNTIF($A$1:A21,JLVT[[#This Row],[N]]),"HT","TVA","TTC")&amp;"]"),MATCH(JLVT[[#This Row],[N]],FCS[Cpt],0))*CHOOSE(COUNTIF($A$1:A21,JLVT[[#This Row],[N]]),-1,-1,1),0),)</f>
        <v>144</v>
      </c>
      <c r="I21" s="21">
        <f ca="1">IFERROR(MAX(INDEX(INDIRECT("FCS["&amp;CHOOSE(COUNTIF($A$1:A21,JLVT[[#This Row],[N]]),"HT","TVA","TTC")&amp;"]"),MATCH(JLVT[[#This Row],[N]],FCS[Cpt],0))*CHOOSE(COUNTIF($A$1:A21,JLVT[[#This Row],[N]]),1,1,-1),0),)</f>
        <v>0</v>
      </c>
      <c r="J21" s="21">
        <f ca="1">JLVT[[#This Row],[crédit]]-JLVT[[#This Row],[débit ]]</f>
        <v>-144</v>
      </c>
    </row>
    <row r="22" spans="1:10" x14ac:dyDescent="0.25">
      <c r="A22" s="12">
        <f>IF(OR(SUM($A$1:A21)=0,COUNTIF($A$1:A21,A21)=3),MAX($A$1:A21)+1,A21)</f>
        <v>7</v>
      </c>
      <c r="B22" s="18" t="str">
        <f>IF(JLVT[[#This Row],[Date]]="","","VTE")</f>
        <v>VTE</v>
      </c>
      <c r="C22" s="13">
        <f>IFERROR(INDEX(FCS[DATE],MATCH(JLVT[[#This Row],[N]],FCS[Cpt],0)),"")</f>
        <v>43839</v>
      </c>
      <c r="D22" s="18" t="str">
        <f>IFERROR(INDEX(FCS[Numéro Facture],MATCH(JLVT[[#This Row],[N]],FCS[Cpt],0)),"")</f>
        <v>15-9 1 2020</v>
      </c>
      <c r="E22" s="18">
        <f>IF(JLVT[[#This Row],[Date]]&lt;&gt;"",INDEX(Plan[Comptes],COUNTIF($A$1:A22,JLVT[[#This Row],[N]])),"")</f>
        <v>70710000</v>
      </c>
      <c r="F22" s="18" t="str">
        <f>IF(JLVT[[#This Row],[Date]]&lt;&gt;"",INDEX(Plan[Libelles],COUNTIF($A$1:A22,JLVT[[#This Row],[N]])),"")</f>
        <v>Ventes de marchandises</v>
      </c>
      <c r="G22" s="19" t="str">
        <f>IFERROR(INDEX(FCS[NOM DU CLIENT],MATCH(JLVT[[#This Row],[N]],FCS[Cpt],0)),"")</f>
        <v>YS</v>
      </c>
      <c r="H22" s="20">
        <f ca="1">IFERROR(MAX(INDEX(INDIRECT("FCS["&amp;CHOOSE(COUNTIF($A$1:A22,JLVT[[#This Row],[N]]),"HT","TVA","TTC")&amp;"]"),MATCH(JLVT[[#This Row],[N]],FCS[Cpt],0))*CHOOSE(COUNTIF($A$1:A22,JLVT[[#This Row],[N]]),-1,-1,1),0),)</f>
        <v>0</v>
      </c>
      <c r="I22" s="21">
        <f ca="1">IFERROR(MAX(INDEX(INDIRECT("FCS["&amp;CHOOSE(COUNTIF($A$1:A22,JLVT[[#This Row],[N]]),"HT","TVA","TTC")&amp;"]"),MATCH(JLVT[[#This Row],[N]],FCS[Cpt],0))*CHOOSE(COUNTIF($A$1:A22,JLVT[[#This Row],[N]]),1,1,-1),0),)</f>
        <v>231</v>
      </c>
      <c r="J22" s="21">
        <f ca="1">JLVT[[#This Row],[crédit]]-JLVT[[#This Row],[débit ]]</f>
        <v>231</v>
      </c>
    </row>
    <row r="23" spans="1:10" x14ac:dyDescent="0.25">
      <c r="A23" s="12">
        <f>IF(OR(SUM($A$1:A22)=0,COUNTIF($A$1:A22,A22)=3),MAX($A$1:A22)+1,A22)</f>
        <v>7</v>
      </c>
      <c r="B23" s="18" t="str">
        <f>IF(JLVT[[#This Row],[Date]]="","","VTE")</f>
        <v>VTE</v>
      </c>
      <c r="C23" s="13">
        <f>IFERROR(INDEX(FCS[DATE],MATCH(JLVT[[#This Row],[N]],FCS[Cpt],0)),"")</f>
        <v>43839</v>
      </c>
      <c r="D23" s="18" t="str">
        <f>IFERROR(INDEX(FCS[Numéro Facture],MATCH(JLVT[[#This Row],[N]],FCS[Cpt],0)),"")</f>
        <v>15-9 1 2020</v>
      </c>
      <c r="E23" s="18">
        <f>IF(JLVT[[#This Row],[Date]]&lt;&gt;"",INDEX(Plan[Comptes],COUNTIF($A$1:A23,JLVT[[#This Row],[N]])),"")</f>
        <v>44571000</v>
      </c>
      <c r="F23" s="18" t="str">
        <f>IF(JLVT[[#This Row],[Date]]&lt;&gt;"",INDEX(Plan[Libelles],COUNTIF($A$1:A23,JLVT[[#This Row],[N]])),"")</f>
        <v>Tva Collectée</v>
      </c>
      <c r="G23" s="19" t="str">
        <f>IFERROR(INDEX(FCS[NOM DU CLIENT],MATCH(JLVT[[#This Row],[N]],FCS[Cpt],0)),"")</f>
        <v>YS</v>
      </c>
      <c r="H23" s="20">
        <f ca="1">IFERROR(MAX(INDEX(INDIRECT("FCS["&amp;CHOOSE(COUNTIF($A$1:A23,JLVT[[#This Row],[N]]),"HT","TVA","TTC")&amp;"]"),MATCH(JLVT[[#This Row],[N]],FCS[Cpt],0))*CHOOSE(COUNTIF($A$1:A23,JLVT[[#This Row],[N]]),-1,-1,1),0),)</f>
        <v>0</v>
      </c>
      <c r="I23" s="21">
        <f ca="1">IFERROR(MAX(INDEX(INDIRECT("FCS["&amp;CHOOSE(COUNTIF($A$1:A23,JLVT[[#This Row],[N]]),"HT","TVA","TTC")&amp;"]"),MATCH(JLVT[[#This Row],[N]],FCS[Cpt],0))*CHOOSE(COUNTIF($A$1:A23,JLVT[[#This Row],[N]]),1,1,-1),0),)</f>
        <v>46.199999999999989</v>
      </c>
      <c r="J23" s="21">
        <f ca="1">JLVT[[#This Row],[crédit]]-JLVT[[#This Row],[débit ]]</f>
        <v>46.199999999999989</v>
      </c>
    </row>
    <row r="24" spans="1:10" x14ac:dyDescent="0.25">
      <c r="A24" s="12">
        <f>IF(OR(SUM($A$1:A23)=0,COUNTIF($A$1:A23,A23)=3),MAX($A$1:A23)+1,A23)</f>
        <v>7</v>
      </c>
      <c r="B24" s="18" t="str">
        <f>IF(JLVT[[#This Row],[Date]]="","","VTE")</f>
        <v>VTE</v>
      </c>
      <c r="C24" s="13">
        <f>IFERROR(INDEX(FCS[DATE],MATCH(JLVT[[#This Row],[N]],FCS[Cpt],0)),"")</f>
        <v>43839</v>
      </c>
      <c r="D24" s="18" t="str">
        <f>IFERROR(INDEX(FCS[Numéro Facture],MATCH(JLVT[[#This Row],[N]],FCS[Cpt],0)),"")</f>
        <v>15-9 1 2020</v>
      </c>
      <c r="E24" s="18">
        <f>IF(JLVT[[#This Row],[Date]]&lt;&gt;"",INDEX(Plan[Comptes],COUNTIF($A$1:A24,JLVT[[#This Row],[N]])),"")</f>
        <v>41100000</v>
      </c>
      <c r="F24" s="18" t="str">
        <f>IF(JLVT[[#This Row],[Date]]&lt;&gt;"",INDEX(Plan[Libelles],COUNTIF($A$1:A24,JLVT[[#This Row],[N]])),"")</f>
        <v>Comptes clients</v>
      </c>
      <c r="G24" s="19" t="str">
        <f>IFERROR(INDEX(FCS[NOM DU CLIENT],MATCH(JLVT[[#This Row],[N]],FCS[Cpt],0)),"")</f>
        <v>YS</v>
      </c>
      <c r="H24" s="20">
        <f ca="1">IFERROR(MAX(INDEX(INDIRECT("FCS["&amp;CHOOSE(COUNTIF($A$1:A24,JLVT[[#This Row],[N]]),"HT","TVA","TTC")&amp;"]"),MATCH(JLVT[[#This Row],[N]],FCS[Cpt],0))*CHOOSE(COUNTIF($A$1:A24,JLVT[[#This Row],[N]]),-1,-1,1),0),)</f>
        <v>277.2</v>
      </c>
      <c r="I24" s="21">
        <f ca="1">IFERROR(MAX(INDEX(INDIRECT("FCS["&amp;CHOOSE(COUNTIF($A$1:A24,JLVT[[#This Row],[N]]),"HT","TVA","TTC")&amp;"]"),MATCH(JLVT[[#This Row],[N]],FCS[Cpt],0))*CHOOSE(COUNTIF($A$1:A24,JLVT[[#This Row],[N]]),1,1,-1),0),)</f>
        <v>0</v>
      </c>
      <c r="J24" s="21">
        <f ca="1">JLVT[[#This Row],[crédit]]-JLVT[[#This Row],[débit ]]</f>
        <v>-277.2</v>
      </c>
    </row>
    <row r="25" spans="1:10" x14ac:dyDescent="0.25">
      <c r="A25" s="12">
        <f>IF(OR(SUM($A$1:A24)=0,COUNTIF($A$1:A24,A24)=3),MAX($A$1:A24)+1,A24)</f>
        <v>8</v>
      </c>
      <c r="B25" s="18" t="str">
        <f>IF(JLVT[[#This Row],[Date]]="","","VTE")</f>
        <v>VTE</v>
      </c>
      <c r="C25" s="13">
        <f>IFERROR(INDEX(FCS[DATE],MATCH(JLVT[[#This Row],[N]],FCS[Cpt],0)),"")</f>
        <v>43839</v>
      </c>
      <c r="D25" s="18" t="str">
        <f>IFERROR(INDEX(FCS[Numéro Facture],MATCH(JLVT[[#This Row],[N]],FCS[Cpt],0)),"")</f>
        <v>16-9 1 2020</v>
      </c>
      <c r="E25" s="18">
        <f>IF(JLVT[[#This Row],[Date]]&lt;&gt;"",INDEX(Plan[Comptes],COUNTIF($A$1:A25,JLVT[[#This Row],[N]])),"")</f>
        <v>70710000</v>
      </c>
      <c r="F25" s="18" t="str">
        <f>IF(JLVT[[#This Row],[Date]]&lt;&gt;"",INDEX(Plan[Libelles],COUNTIF($A$1:A25,JLVT[[#This Row],[N]])),"")</f>
        <v>Ventes de marchandises</v>
      </c>
      <c r="G25" s="19" t="str">
        <f>IFERROR(INDEX(FCS[NOM DU CLIENT],MATCH(JLVT[[#This Row],[N]],FCS[Cpt],0)),"")</f>
        <v>BC</v>
      </c>
      <c r="H25" s="20">
        <f ca="1">IFERROR(MAX(INDEX(INDIRECT("FCS["&amp;CHOOSE(COUNTIF($A$1:A25,JLVT[[#This Row],[N]]),"HT","TVA","TTC")&amp;"]"),MATCH(JLVT[[#This Row],[N]],FCS[Cpt],0))*CHOOSE(COUNTIF($A$1:A25,JLVT[[#This Row],[N]]),-1,-1,1),0),)</f>
        <v>0</v>
      </c>
      <c r="I25" s="21">
        <f ca="1">IFERROR(MAX(INDEX(INDIRECT("FCS["&amp;CHOOSE(COUNTIF($A$1:A25,JLVT[[#This Row],[N]]),"HT","TVA","TTC")&amp;"]"),MATCH(JLVT[[#This Row],[N]],FCS[Cpt],0))*CHOOSE(COUNTIF($A$1:A25,JLVT[[#This Row],[N]]),1,1,-1),0),)</f>
        <v>136</v>
      </c>
      <c r="J25" s="21">
        <f ca="1">JLVT[[#This Row],[crédit]]-JLVT[[#This Row],[débit ]]</f>
        <v>136</v>
      </c>
    </row>
    <row r="26" spans="1:10" x14ac:dyDescent="0.25">
      <c r="A26" s="12">
        <f>IF(OR(SUM($A$1:A25)=0,COUNTIF($A$1:A25,A25)=3),MAX($A$1:A25)+1,A25)</f>
        <v>8</v>
      </c>
      <c r="B26" s="18" t="str">
        <f>IF(JLVT[[#This Row],[Date]]="","","VTE")</f>
        <v>VTE</v>
      </c>
      <c r="C26" s="13">
        <f>IFERROR(INDEX(FCS[DATE],MATCH(JLVT[[#This Row],[N]],FCS[Cpt],0)),"")</f>
        <v>43839</v>
      </c>
      <c r="D26" s="18" t="str">
        <f>IFERROR(INDEX(FCS[Numéro Facture],MATCH(JLVT[[#This Row],[N]],FCS[Cpt],0)),"")</f>
        <v>16-9 1 2020</v>
      </c>
      <c r="E26" s="18">
        <f>IF(JLVT[[#This Row],[Date]]&lt;&gt;"",INDEX(Plan[Comptes],COUNTIF($A$1:A26,JLVT[[#This Row],[N]])),"")</f>
        <v>44571000</v>
      </c>
      <c r="F26" s="18" t="str">
        <f>IF(JLVT[[#This Row],[Date]]&lt;&gt;"",INDEX(Plan[Libelles],COUNTIF($A$1:A26,JLVT[[#This Row],[N]])),"")</f>
        <v>Tva Collectée</v>
      </c>
      <c r="G26" s="19" t="str">
        <f>IFERROR(INDEX(FCS[NOM DU CLIENT],MATCH(JLVT[[#This Row],[N]],FCS[Cpt],0)),"")</f>
        <v>BC</v>
      </c>
      <c r="H26" s="20">
        <f ca="1">IFERROR(MAX(INDEX(INDIRECT("FCS["&amp;CHOOSE(COUNTIF($A$1:A26,JLVT[[#This Row],[N]]),"HT","TVA","TTC")&amp;"]"),MATCH(JLVT[[#This Row],[N]],FCS[Cpt],0))*CHOOSE(COUNTIF($A$1:A26,JLVT[[#This Row],[N]]),-1,-1,1),0),)</f>
        <v>0</v>
      </c>
      <c r="I26" s="21">
        <f ca="1">IFERROR(MAX(INDEX(INDIRECT("FCS["&amp;CHOOSE(COUNTIF($A$1:A26,JLVT[[#This Row],[N]]),"HT","TVA","TTC")&amp;"]"),MATCH(JLVT[[#This Row],[N]],FCS[Cpt],0))*CHOOSE(COUNTIF($A$1:A26,JLVT[[#This Row],[N]]),1,1,-1),0),)</f>
        <v>27.199999999999989</v>
      </c>
      <c r="J26" s="21">
        <f ca="1">JLVT[[#This Row],[crédit]]-JLVT[[#This Row],[débit ]]</f>
        <v>27.199999999999989</v>
      </c>
    </row>
    <row r="27" spans="1:10" x14ac:dyDescent="0.25">
      <c r="A27" s="12">
        <f>IF(OR(SUM($A$1:A26)=0,COUNTIF($A$1:A26,A26)=3),MAX($A$1:A26)+1,A26)</f>
        <v>8</v>
      </c>
      <c r="B27" s="18" t="str">
        <f>IF(JLVT[[#This Row],[Date]]="","","VTE")</f>
        <v>VTE</v>
      </c>
      <c r="C27" s="13">
        <f>IFERROR(INDEX(FCS[DATE],MATCH(JLVT[[#This Row],[N]],FCS[Cpt],0)),"")</f>
        <v>43839</v>
      </c>
      <c r="D27" s="18" t="str">
        <f>IFERROR(INDEX(FCS[Numéro Facture],MATCH(JLVT[[#This Row],[N]],FCS[Cpt],0)),"")</f>
        <v>16-9 1 2020</v>
      </c>
      <c r="E27" s="18">
        <f>IF(JLVT[[#This Row],[Date]]&lt;&gt;"",INDEX(Plan[Comptes],COUNTIF($A$1:A27,JLVT[[#This Row],[N]])),"")</f>
        <v>41100000</v>
      </c>
      <c r="F27" s="18" t="str">
        <f>IF(JLVT[[#This Row],[Date]]&lt;&gt;"",INDEX(Plan[Libelles],COUNTIF($A$1:A27,JLVT[[#This Row],[N]])),"")</f>
        <v>Comptes clients</v>
      </c>
      <c r="G27" s="19" t="str">
        <f>IFERROR(INDEX(FCS[NOM DU CLIENT],MATCH(JLVT[[#This Row],[N]],FCS[Cpt],0)),"")</f>
        <v>BC</v>
      </c>
      <c r="H27" s="20">
        <f ca="1">IFERROR(MAX(INDEX(INDIRECT("FCS["&amp;CHOOSE(COUNTIF($A$1:A27,JLVT[[#This Row],[N]]),"HT","TVA","TTC")&amp;"]"),MATCH(JLVT[[#This Row],[N]],FCS[Cpt],0))*CHOOSE(COUNTIF($A$1:A27,JLVT[[#This Row],[N]]),-1,-1,1),0),)</f>
        <v>163.19999999999999</v>
      </c>
      <c r="I27" s="21">
        <f ca="1">IFERROR(MAX(INDEX(INDIRECT("FCS["&amp;CHOOSE(COUNTIF($A$1:A27,JLVT[[#This Row],[N]]),"HT","TVA","TTC")&amp;"]"),MATCH(JLVT[[#This Row],[N]],FCS[Cpt],0))*CHOOSE(COUNTIF($A$1:A27,JLVT[[#This Row],[N]]),1,1,-1),0),)</f>
        <v>0</v>
      </c>
      <c r="J27" s="21">
        <f ca="1">JLVT[[#This Row],[crédit]]-JLVT[[#This Row],[débit ]]</f>
        <v>-163.19999999999999</v>
      </c>
    </row>
    <row r="28" spans="1:10" x14ac:dyDescent="0.25">
      <c r="A28" s="12">
        <f>IF(OR(SUM($A$1:A27)=0,COUNTIF($A$1:A27,A27)=3),MAX($A$1:A27)+1,A27)</f>
        <v>9</v>
      </c>
      <c r="B28" s="18" t="str">
        <f>IF(JLVT[[#This Row],[Date]]="","","VTE")</f>
        <v>VTE</v>
      </c>
      <c r="C28" s="13">
        <f>IFERROR(INDEX(FCS[DATE],MATCH(JLVT[[#This Row],[N]],FCS[Cpt],0)),"")</f>
        <v>43840</v>
      </c>
      <c r="D28" s="18" t="str">
        <f>IFERROR(INDEX(FCS[Numéro Facture],MATCH(JLVT[[#This Row],[N]],FCS[Cpt],0)),"")</f>
        <v>17-10 1 2020</v>
      </c>
      <c r="E28" s="18">
        <f>IF(JLVT[[#This Row],[Date]]&lt;&gt;"",INDEX(Plan[Comptes],COUNTIF($A$1:A28,JLVT[[#This Row],[N]])),"")</f>
        <v>70710000</v>
      </c>
      <c r="F28" s="18" t="str">
        <f>IF(JLVT[[#This Row],[Date]]&lt;&gt;"",INDEX(Plan[Libelles],COUNTIF($A$1:A28,JLVT[[#This Row],[N]])),"")</f>
        <v>Ventes de marchandises</v>
      </c>
      <c r="G28" s="19" t="str">
        <f>IFERROR(INDEX(FCS[NOM DU CLIENT],MATCH(JLVT[[#This Row],[N]],FCS[Cpt],0)),"")</f>
        <v>CL</v>
      </c>
      <c r="H28" s="20">
        <f ca="1">IFERROR(MAX(INDEX(INDIRECT("FCS["&amp;CHOOSE(COUNTIF($A$1:A28,JLVT[[#This Row],[N]]),"HT","TVA","TTC")&amp;"]"),MATCH(JLVT[[#This Row],[N]],FCS[Cpt],0))*CHOOSE(COUNTIF($A$1:A28,JLVT[[#This Row],[N]]),-1,-1,1),0),)</f>
        <v>0</v>
      </c>
      <c r="I28" s="21">
        <f ca="1">IFERROR(MAX(INDEX(INDIRECT("FCS["&amp;CHOOSE(COUNTIF($A$1:A28,JLVT[[#This Row],[N]]),"HT","TVA","TTC")&amp;"]"),MATCH(JLVT[[#This Row],[N]],FCS[Cpt],0))*CHOOSE(COUNTIF($A$1:A28,JLVT[[#This Row],[N]]),1,1,-1),0),)</f>
        <v>221</v>
      </c>
      <c r="J28" s="21">
        <f ca="1">JLVT[[#This Row],[crédit]]-JLVT[[#This Row],[débit ]]</f>
        <v>221</v>
      </c>
    </row>
    <row r="29" spans="1:10" x14ac:dyDescent="0.25">
      <c r="A29" s="12">
        <f>IF(OR(SUM($A$1:A28)=0,COUNTIF($A$1:A28,A28)=3),MAX($A$1:A28)+1,A28)</f>
        <v>9</v>
      </c>
      <c r="B29" s="18" t="str">
        <f>IF(JLVT[[#This Row],[Date]]="","","VTE")</f>
        <v>VTE</v>
      </c>
      <c r="C29" s="13">
        <f>IFERROR(INDEX(FCS[DATE],MATCH(JLVT[[#This Row],[N]],FCS[Cpt],0)),"")</f>
        <v>43840</v>
      </c>
      <c r="D29" s="18" t="str">
        <f>IFERROR(INDEX(FCS[Numéro Facture],MATCH(JLVT[[#This Row],[N]],FCS[Cpt],0)),"")</f>
        <v>17-10 1 2020</v>
      </c>
      <c r="E29" s="18">
        <f>IF(JLVT[[#This Row],[Date]]&lt;&gt;"",INDEX(Plan[Comptes],COUNTIF($A$1:A29,JLVT[[#This Row],[N]])),"")</f>
        <v>44571000</v>
      </c>
      <c r="F29" s="18" t="str">
        <f>IF(JLVT[[#This Row],[Date]]&lt;&gt;"",INDEX(Plan[Libelles],COUNTIF($A$1:A29,JLVT[[#This Row],[N]])),"")</f>
        <v>Tva Collectée</v>
      </c>
      <c r="G29" s="19" t="str">
        <f>IFERROR(INDEX(FCS[NOM DU CLIENT],MATCH(JLVT[[#This Row],[N]],FCS[Cpt],0)),"")</f>
        <v>CL</v>
      </c>
      <c r="H29" s="20">
        <f ca="1">IFERROR(MAX(INDEX(INDIRECT("FCS["&amp;CHOOSE(COUNTIF($A$1:A29,JLVT[[#This Row],[N]]),"HT","TVA","TTC")&amp;"]"),MATCH(JLVT[[#This Row],[N]],FCS[Cpt],0))*CHOOSE(COUNTIF($A$1:A29,JLVT[[#This Row],[N]]),-1,-1,1),0),)</f>
        <v>0</v>
      </c>
      <c r="I29" s="21">
        <f ca="1">IFERROR(MAX(INDEX(INDIRECT("FCS["&amp;CHOOSE(COUNTIF($A$1:A29,JLVT[[#This Row],[N]]),"HT","TVA","TTC")&amp;"]"),MATCH(JLVT[[#This Row],[N]],FCS[Cpt],0))*CHOOSE(COUNTIF($A$1:A29,JLVT[[#This Row],[N]]),1,1,-1),0),)</f>
        <v>44.199999999999989</v>
      </c>
      <c r="J29" s="21">
        <f ca="1">JLVT[[#This Row],[crédit]]-JLVT[[#This Row],[débit ]]</f>
        <v>44.199999999999989</v>
      </c>
    </row>
    <row r="30" spans="1:10" x14ac:dyDescent="0.25">
      <c r="A30" s="12">
        <f>IF(OR(SUM($A$1:A29)=0,COUNTIF($A$1:A29,A29)=3),MAX($A$1:A29)+1,A29)</f>
        <v>9</v>
      </c>
      <c r="B30" s="18" t="str">
        <f>IF(JLVT[[#This Row],[Date]]="","","VTE")</f>
        <v>VTE</v>
      </c>
      <c r="C30" s="13">
        <f>IFERROR(INDEX(FCS[DATE],MATCH(JLVT[[#This Row],[N]],FCS[Cpt],0)),"")</f>
        <v>43840</v>
      </c>
      <c r="D30" s="18" t="str">
        <f>IFERROR(INDEX(FCS[Numéro Facture],MATCH(JLVT[[#This Row],[N]],FCS[Cpt],0)),"")</f>
        <v>17-10 1 2020</v>
      </c>
      <c r="E30" s="18">
        <f>IF(JLVT[[#This Row],[Date]]&lt;&gt;"",INDEX(Plan[Comptes],COUNTIF($A$1:A30,JLVT[[#This Row],[N]])),"")</f>
        <v>41100000</v>
      </c>
      <c r="F30" s="18" t="str">
        <f>IF(JLVT[[#This Row],[Date]]&lt;&gt;"",INDEX(Plan[Libelles],COUNTIF($A$1:A30,JLVT[[#This Row],[N]])),"")</f>
        <v>Comptes clients</v>
      </c>
      <c r="G30" s="19" t="str">
        <f>IFERROR(INDEX(FCS[NOM DU CLIENT],MATCH(JLVT[[#This Row],[N]],FCS[Cpt],0)),"")</f>
        <v>CL</v>
      </c>
      <c r="H30" s="20">
        <f ca="1">IFERROR(MAX(INDEX(INDIRECT("FCS["&amp;CHOOSE(COUNTIF($A$1:A30,JLVT[[#This Row],[N]]),"HT","TVA","TTC")&amp;"]"),MATCH(JLVT[[#This Row],[N]],FCS[Cpt],0))*CHOOSE(COUNTIF($A$1:A30,JLVT[[#This Row],[N]]),-1,-1,1),0),)</f>
        <v>265.2</v>
      </c>
      <c r="I30" s="21">
        <f ca="1">IFERROR(MAX(INDEX(INDIRECT("FCS["&amp;CHOOSE(COUNTIF($A$1:A30,JLVT[[#This Row],[N]]),"HT","TVA","TTC")&amp;"]"),MATCH(JLVT[[#This Row],[N]],FCS[Cpt],0))*CHOOSE(COUNTIF($A$1:A30,JLVT[[#This Row],[N]]),1,1,-1),0),)</f>
        <v>0</v>
      </c>
      <c r="J30" s="21">
        <f ca="1">JLVT[[#This Row],[crédit]]-JLVT[[#This Row],[débit ]]</f>
        <v>-265.2</v>
      </c>
    </row>
    <row r="31" spans="1:10" x14ac:dyDescent="0.25">
      <c r="A31" s="12">
        <f>IF(OR(SUM($A$1:A30)=0,COUNTIF($A$1:A30,A30)=3),MAX($A$1:A30)+1,A30)</f>
        <v>10</v>
      </c>
      <c r="B31" s="18" t="str">
        <f>IF(JLVT[[#This Row],[Date]]="","","VTE")</f>
        <v>VTE</v>
      </c>
      <c r="C31" s="13">
        <f>IFERROR(INDEX(FCS[DATE],MATCH(JLVT[[#This Row],[N]],FCS[Cpt],0)),"")</f>
        <v>43840</v>
      </c>
      <c r="D31" s="18" t="str">
        <f>IFERROR(INDEX(FCS[Numéro Facture],MATCH(JLVT[[#This Row],[N]],FCS[Cpt],0)),"")</f>
        <v>18-10 1 2020</v>
      </c>
      <c r="E31" s="18">
        <f>IF(JLVT[[#This Row],[Date]]&lt;&gt;"",INDEX(Plan[Comptes],COUNTIF($A$1:A31,JLVT[[#This Row],[N]])),"")</f>
        <v>70710000</v>
      </c>
      <c r="F31" s="18" t="str">
        <f>IF(JLVT[[#This Row],[Date]]&lt;&gt;"",INDEX(Plan[Libelles],COUNTIF($A$1:A31,JLVT[[#This Row],[N]])),"")</f>
        <v>Ventes de marchandises</v>
      </c>
      <c r="G31" s="19" t="str">
        <f>IFERROR(INDEX(FCS[NOM DU CLIENT],MATCH(JLVT[[#This Row],[N]],FCS[Cpt],0)),"")</f>
        <v>BO</v>
      </c>
      <c r="H31" s="20">
        <f ca="1">IFERROR(MAX(INDEX(INDIRECT("FCS["&amp;CHOOSE(COUNTIF($A$1:A31,JLVT[[#This Row],[N]]),"HT","TVA","TTC")&amp;"]"),MATCH(JLVT[[#This Row],[N]],FCS[Cpt],0))*CHOOSE(COUNTIF($A$1:A31,JLVT[[#This Row],[N]]),-1,-1,1),0),)</f>
        <v>0</v>
      </c>
      <c r="I31" s="21">
        <f ca="1">IFERROR(MAX(INDEX(INDIRECT("FCS["&amp;CHOOSE(COUNTIF($A$1:A31,JLVT[[#This Row],[N]]),"HT","TVA","TTC")&amp;"]"),MATCH(JLVT[[#This Row],[N]],FCS[Cpt],0))*CHOOSE(COUNTIF($A$1:A31,JLVT[[#This Row],[N]]),1,1,-1),0),)</f>
        <v>180.4</v>
      </c>
      <c r="J31" s="21">
        <f ca="1">JLVT[[#This Row],[crédit]]-JLVT[[#This Row],[débit ]]</f>
        <v>180.4</v>
      </c>
    </row>
    <row r="32" spans="1:10" x14ac:dyDescent="0.25">
      <c r="A32" s="12">
        <f>IF(OR(SUM($A$1:A31)=0,COUNTIF($A$1:A31,A31)=3),MAX($A$1:A31)+1,A31)</f>
        <v>10</v>
      </c>
      <c r="B32" s="18" t="str">
        <f>IF(JLVT[[#This Row],[Date]]="","","VTE")</f>
        <v>VTE</v>
      </c>
      <c r="C32" s="13">
        <f>IFERROR(INDEX(FCS[DATE],MATCH(JLVT[[#This Row],[N]],FCS[Cpt],0)),"")</f>
        <v>43840</v>
      </c>
      <c r="D32" s="18" t="str">
        <f>IFERROR(INDEX(FCS[Numéro Facture],MATCH(JLVT[[#This Row],[N]],FCS[Cpt],0)),"")</f>
        <v>18-10 1 2020</v>
      </c>
      <c r="E32" s="18">
        <f>IF(JLVT[[#This Row],[Date]]&lt;&gt;"",INDEX(Plan[Comptes],COUNTIF($A$1:A32,JLVT[[#This Row],[N]])),"")</f>
        <v>44571000</v>
      </c>
      <c r="F32" s="18" t="str">
        <f>IF(JLVT[[#This Row],[Date]]&lt;&gt;"",INDEX(Plan[Libelles],COUNTIF($A$1:A32,JLVT[[#This Row],[N]])),"")</f>
        <v>Tva Collectée</v>
      </c>
      <c r="G32" s="19" t="str">
        <f>IFERROR(INDEX(FCS[NOM DU CLIENT],MATCH(JLVT[[#This Row],[N]],FCS[Cpt],0)),"")</f>
        <v>BO</v>
      </c>
      <c r="H32" s="20">
        <f ca="1">IFERROR(MAX(INDEX(INDIRECT("FCS["&amp;CHOOSE(COUNTIF($A$1:A32,JLVT[[#This Row],[N]]),"HT","TVA","TTC")&amp;"]"),MATCH(JLVT[[#This Row],[N]],FCS[Cpt],0))*CHOOSE(COUNTIF($A$1:A32,JLVT[[#This Row],[N]]),-1,-1,1),0),)</f>
        <v>0</v>
      </c>
      <c r="I32" s="21">
        <f ca="1">IFERROR(MAX(INDEX(INDIRECT("FCS["&amp;CHOOSE(COUNTIF($A$1:A32,JLVT[[#This Row],[N]]),"HT","TVA","TTC")&amp;"]"),MATCH(JLVT[[#This Row],[N]],FCS[Cpt],0))*CHOOSE(COUNTIF($A$1:A32,JLVT[[#This Row],[N]]),1,1,-1),0),)</f>
        <v>36.079999999999984</v>
      </c>
      <c r="J32" s="21">
        <f ca="1">JLVT[[#This Row],[crédit]]-JLVT[[#This Row],[débit ]]</f>
        <v>36.079999999999984</v>
      </c>
    </row>
    <row r="33" spans="1:10" x14ac:dyDescent="0.25">
      <c r="A33" s="12">
        <f>IF(OR(SUM($A$1:A32)=0,COUNTIF($A$1:A32,A32)=3),MAX($A$1:A32)+1,A32)</f>
        <v>10</v>
      </c>
      <c r="B33" s="18" t="str">
        <f>IF(JLVT[[#This Row],[Date]]="","","VTE")</f>
        <v>VTE</v>
      </c>
      <c r="C33" s="13">
        <f>IFERROR(INDEX(FCS[DATE],MATCH(JLVT[[#This Row],[N]],FCS[Cpt],0)),"")</f>
        <v>43840</v>
      </c>
      <c r="D33" s="18" t="str">
        <f>IFERROR(INDEX(FCS[Numéro Facture],MATCH(JLVT[[#This Row],[N]],FCS[Cpt],0)),"")</f>
        <v>18-10 1 2020</v>
      </c>
      <c r="E33" s="18">
        <f>IF(JLVT[[#This Row],[Date]]&lt;&gt;"",INDEX(Plan[Comptes],COUNTIF($A$1:A33,JLVT[[#This Row],[N]])),"")</f>
        <v>41100000</v>
      </c>
      <c r="F33" s="18" t="str">
        <f>IF(JLVT[[#This Row],[Date]]&lt;&gt;"",INDEX(Plan[Libelles],COUNTIF($A$1:A33,JLVT[[#This Row],[N]])),"")</f>
        <v>Comptes clients</v>
      </c>
      <c r="G33" s="19" t="str">
        <f>IFERROR(INDEX(FCS[NOM DU CLIENT],MATCH(JLVT[[#This Row],[N]],FCS[Cpt],0)),"")</f>
        <v>BO</v>
      </c>
      <c r="H33" s="20">
        <f ca="1">IFERROR(MAX(INDEX(INDIRECT("FCS["&amp;CHOOSE(COUNTIF($A$1:A33,JLVT[[#This Row],[N]]),"HT","TVA","TTC")&amp;"]"),MATCH(JLVT[[#This Row],[N]],FCS[Cpt],0))*CHOOSE(COUNTIF($A$1:A33,JLVT[[#This Row],[N]]),-1,-1,1),0),)</f>
        <v>216.48</v>
      </c>
      <c r="I33" s="21">
        <f ca="1">IFERROR(MAX(INDEX(INDIRECT("FCS["&amp;CHOOSE(COUNTIF($A$1:A33,JLVT[[#This Row],[N]]),"HT","TVA","TTC")&amp;"]"),MATCH(JLVT[[#This Row],[N]],FCS[Cpt],0))*CHOOSE(COUNTIF($A$1:A33,JLVT[[#This Row],[N]]),1,1,-1),0),)</f>
        <v>0</v>
      </c>
      <c r="J33" s="21">
        <f ca="1">JLVT[[#This Row],[crédit]]-JLVT[[#This Row],[débit ]]</f>
        <v>-216.48</v>
      </c>
    </row>
    <row r="34" spans="1:10" x14ac:dyDescent="0.25">
      <c r="A34" s="12">
        <f>IF(OR(SUM($A$1:A33)=0,COUNTIF($A$1:A33,A33)=3),MAX($A$1:A33)+1,A33)</f>
        <v>11</v>
      </c>
      <c r="B34" s="18" t="str">
        <f>IF(JLVT[[#This Row],[Date]]="","","VTE")</f>
        <v/>
      </c>
      <c r="C34" s="13" t="str">
        <f>IFERROR(INDEX(FCS[DATE],MATCH(JLVT[[#This Row],[N]],FCS[Cpt],0)),"")</f>
        <v/>
      </c>
      <c r="D34" s="18" t="str">
        <f>IFERROR(INDEX(FCS[Numéro Facture],MATCH(JLVT[[#This Row],[N]],FCS[Cpt],0)),"")</f>
        <v/>
      </c>
      <c r="E34" s="18" t="str">
        <f>IF(JLVT[[#This Row],[Date]]&lt;&gt;"",INDEX(Plan[Comptes],COUNTIF($A$1:A34,JLVT[[#This Row],[N]])),"")</f>
        <v/>
      </c>
      <c r="F34" s="18" t="str">
        <f>IF(JLVT[[#This Row],[Date]]&lt;&gt;"",INDEX(Plan[Libelles],COUNTIF($A$1:A34,JLVT[[#This Row],[N]])),"")</f>
        <v/>
      </c>
      <c r="G34" s="19" t="str">
        <f>IFERROR(INDEX(FCS[NOM DU CLIENT],MATCH(JLVT[[#This Row],[N]],FCS[Cpt],0)),"")</f>
        <v/>
      </c>
      <c r="H34" s="20">
        <f ca="1">IFERROR(MAX(INDEX(INDIRECT("FCS["&amp;CHOOSE(COUNTIF($A$1:A34,JLVT[[#This Row],[N]]),"HT","TVA","TTC")&amp;"]"),MATCH(JLVT[[#This Row],[N]],FCS[Cpt],0))*CHOOSE(COUNTIF($A$1:A34,JLVT[[#This Row],[N]]),-1,-1,1),0),)</f>
        <v>0</v>
      </c>
      <c r="I34" s="21">
        <f ca="1">IFERROR(MAX(INDEX(INDIRECT("FCS["&amp;CHOOSE(COUNTIF($A$1:A34,JLVT[[#This Row],[N]]),"HT","TVA","TTC")&amp;"]"),MATCH(JLVT[[#This Row],[N]],FCS[Cpt],0))*CHOOSE(COUNTIF($A$1:A34,JLVT[[#This Row],[N]]),1,1,-1),0),)</f>
        <v>0</v>
      </c>
      <c r="J34" s="21">
        <f ca="1">JLVT[[#This Row],[crédit]]-JLVT[[#This Row],[débit ]]</f>
        <v>0</v>
      </c>
    </row>
    <row r="35" spans="1:10" x14ac:dyDescent="0.25">
      <c r="A35" s="12">
        <f>IF(OR(SUM($A$1:A34)=0,COUNTIF($A$1:A34,A34)=3),MAX($A$1:A34)+1,A34)</f>
        <v>11</v>
      </c>
      <c r="B35" s="18" t="str">
        <f>IF(JLVT[[#This Row],[Date]]="","","VTE")</f>
        <v/>
      </c>
      <c r="C35" s="13" t="str">
        <f>IFERROR(INDEX(FCS[DATE],MATCH(JLVT[[#This Row],[N]],FCS[Cpt],0)),"")</f>
        <v/>
      </c>
      <c r="D35" s="18" t="str">
        <f>IFERROR(INDEX(FCS[Numéro Facture],MATCH(JLVT[[#This Row],[N]],FCS[Cpt],0)),"")</f>
        <v/>
      </c>
      <c r="E35" s="18" t="str">
        <f>IF(JLVT[[#This Row],[Date]]&lt;&gt;"",INDEX(Plan[Comptes],COUNTIF($A$1:A35,JLVT[[#This Row],[N]])),"")</f>
        <v/>
      </c>
      <c r="F35" s="18" t="str">
        <f>IF(JLVT[[#This Row],[Date]]&lt;&gt;"",INDEX(Plan[Libelles],COUNTIF($A$1:A35,JLVT[[#This Row],[N]])),"")</f>
        <v/>
      </c>
      <c r="G35" s="19" t="str">
        <f>IFERROR(INDEX(FCS[NOM DU CLIENT],MATCH(JLVT[[#This Row],[N]],FCS[Cpt],0)),"")</f>
        <v/>
      </c>
      <c r="H35" s="20">
        <f ca="1">IFERROR(MAX(INDEX(INDIRECT("FCS["&amp;CHOOSE(COUNTIF($A$1:A35,JLVT[[#This Row],[N]]),"HT","TVA","TTC")&amp;"]"),MATCH(JLVT[[#This Row],[N]],FCS[Cpt],0))*CHOOSE(COUNTIF($A$1:A35,JLVT[[#This Row],[N]]),-1,-1,1),0),)</f>
        <v>0</v>
      </c>
      <c r="I35" s="21">
        <f ca="1">IFERROR(MAX(INDEX(INDIRECT("FCS["&amp;CHOOSE(COUNTIF($A$1:A35,JLVT[[#This Row],[N]]),"HT","TVA","TTC")&amp;"]"),MATCH(JLVT[[#This Row],[N]],FCS[Cpt],0))*CHOOSE(COUNTIF($A$1:A35,JLVT[[#This Row],[N]]),1,1,-1),0),)</f>
        <v>0</v>
      </c>
      <c r="J35" s="21">
        <f ca="1">JLVT[[#This Row],[crédit]]-JLVT[[#This Row],[débit ]]</f>
        <v>0</v>
      </c>
    </row>
    <row r="36" spans="1:10" x14ac:dyDescent="0.25">
      <c r="A36" s="12">
        <f>IF(OR(SUM($A$1:A35)=0,COUNTIF($A$1:A35,A35)=3),MAX($A$1:A35)+1,A35)</f>
        <v>11</v>
      </c>
      <c r="B36" s="18" t="str">
        <f>IF(JLVT[[#This Row],[Date]]="","","VTE")</f>
        <v/>
      </c>
      <c r="C36" s="13" t="str">
        <f>IFERROR(INDEX(FCS[DATE],MATCH(JLVT[[#This Row],[N]],FCS[Cpt],0)),"")</f>
        <v/>
      </c>
      <c r="D36" s="18" t="str">
        <f>IFERROR(INDEX(FCS[Numéro Facture],MATCH(JLVT[[#This Row],[N]],FCS[Cpt],0)),"")</f>
        <v/>
      </c>
      <c r="E36" s="18" t="str">
        <f>IF(JLVT[[#This Row],[Date]]&lt;&gt;"",INDEX(Plan[Comptes],COUNTIF($A$1:A36,JLVT[[#This Row],[N]])),"")</f>
        <v/>
      </c>
      <c r="F36" s="18" t="str">
        <f>IF(JLVT[[#This Row],[Date]]&lt;&gt;"",INDEX(Plan[Libelles],COUNTIF($A$1:A36,JLVT[[#This Row],[N]])),"")</f>
        <v/>
      </c>
      <c r="G36" s="19" t="str">
        <f>IFERROR(INDEX(FCS[NOM DU CLIENT],MATCH(JLVT[[#This Row],[N]],FCS[Cpt],0)),"")</f>
        <v/>
      </c>
      <c r="H36" s="20">
        <f ca="1">IFERROR(MAX(INDEX(INDIRECT("FCS["&amp;CHOOSE(COUNTIF($A$1:A36,JLVT[[#This Row],[N]]),"HT","TVA","TTC")&amp;"]"),MATCH(JLVT[[#This Row],[N]],FCS[Cpt],0))*CHOOSE(COUNTIF($A$1:A36,JLVT[[#This Row],[N]]),-1,-1,1),0),)</f>
        <v>0</v>
      </c>
      <c r="I36" s="21">
        <f ca="1">IFERROR(MAX(INDEX(INDIRECT("FCS["&amp;CHOOSE(COUNTIF($A$1:A36,JLVT[[#This Row],[N]]),"HT","TVA","TTC")&amp;"]"),MATCH(JLVT[[#This Row],[N]],FCS[Cpt],0))*CHOOSE(COUNTIF($A$1:A36,JLVT[[#This Row],[N]]),1,1,-1),0),)</f>
        <v>0</v>
      </c>
      <c r="J36" s="21">
        <f ca="1">JLVT[[#This Row],[crédit]]-JLVT[[#This Row],[débit ]]</f>
        <v>0</v>
      </c>
    </row>
    <row r="37" spans="1:10" x14ac:dyDescent="0.25">
      <c r="A37" s="12">
        <f>IF(OR(SUM($A$1:A36)=0,COUNTIF($A$1:A36,A36)=3),MAX($A$1:A36)+1,A36)</f>
        <v>12</v>
      </c>
      <c r="B37" s="18" t="str">
        <f>IF(JLVT[[#This Row],[Date]]="","","VTE")</f>
        <v/>
      </c>
      <c r="C37" s="13" t="str">
        <f>IFERROR(INDEX(FCS[DATE],MATCH(JLVT[[#This Row],[N]],FCS[Cpt],0)),"")</f>
        <v/>
      </c>
      <c r="D37" s="18" t="str">
        <f>IFERROR(INDEX(FCS[Numéro Facture],MATCH(JLVT[[#This Row],[N]],FCS[Cpt],0)),"")</f>
        <v/>
      </c>
      <c r="E37" s="18" t="str">
        <f>IF(JLVT[[#This Row],[Date]]&lt;&gt;"",INDEX(Plan[Comptes],COUNTIF($A$1:A37,JLVT[[#This Row],[N]])),"")</f>
        <v/>
      </c>
      <c r="F37" s="18" t="str">
        <f>IF(JLVT[[#This Row],[Date]]&lt;&gt;"",INDEX(Plan[Libelles],COUNTIF($A$1:A37,JLVT[[#This Row],[N]])),"")</f>
        <v/>
      </c>
      <c r="G37" s="19" t="str">
        <f>IFERROR(INDEX(FCS[NOM DU CLIENT],MATCH(JLVT[[#This Row],[N]],FCS[Cpt],0)),"")</f>
        <v/>
      </c>
      <c r="H37" s="20">
        <f ca="1">IFERROR(MAX(INDEX(INDIRECT("FCS["&amp;CHOOSE(COUNTIF($A$1:A37,JLVT[[#This Row],[N]]),"HT","TVA","TTC")&amp;"]"),MATCH(JLVT[[#This Row],[N]],FCS[Cpt],0))*CHOOSE(COUNTIF($A$1:A37,JLVT[[#This Row],[N]]),-1,-1,1),0),)</f>
        <v>0</v>
      </c>
      <c r="I37" s="21">
        <f ca="1">IFERROR(MAX(INDEX(INDIRECT("FCS["&amp;CHOOSE(COUNTIF($A$1:A37,JLVT[[#This Row],[N]]),"HT","TVA","TTC")&amp;"]"),MATCH(JLVT[[#This Row],[N]],FCS[Cpt],0))*CHOOSE(COUNTIF($A$1:A37,JLVT[[#This Row],[N]]),1,1,-1),0),)</f>
        <v>0</v>
      </c>
      <c r="J37" s="21">
        <f ca="1">JLVT[[#This Row],[crédit]]-JLVT[[#This Row],[débit ]]</f>
        <v>0</v>
      </c>
    </row>
    <row r="38" spans="1:10" x14ac:dyDescent="0.25">
      <c r="A38" s="12">
        <f>IF(OR(SUM($A$1:A37)=0,COUNTIF($A$1:A37,A37)=3),MAX($A$1:A37)+1,A37)</f>
        <v>12</v>
      </c>
      <c r="B38" s="18" t="str">
        <f>IF(JLVT[[#This Row],[Date]]="","","VTE")</f>
        <v/>
      </c>
      <c r="C38" s="13" t="str">
        <f>IFERROR(INDEX(FCS[DATE],MATCH(JLVT[[#This Row],[N]],FCS[Cpt],0)),"")</f>
        <v/>
      </c>
      <c r="D38" s="18" t="str">
        <f>IFERROR(INDEX(FCS[Numéro Facture],MATCH(JLVT[[#This Row],[N]],FCS[Cpt],0)),"")</f>
        <v/>
      </c>
      <c r="E38" s="18" t="str">
        <f>IF(JLVT[[#This Row],[Date]]&lt;&gt;"",INDEX(Plan[Comptes],COUNTIF($A$1:A38,JLVT[[#This Row],[N]])),"")</f>
        <v/>
      </c>
      <c r="F38" s="18" t="str">
        <f>IF(JLVT[[#This Row],[Date]]&lt;&gt;"",INDEX(Plan[Libelles],COUNTIF($A$1:A38,JLVT[[#This Row],[N]])),"")</f>
        <v/>
      </c>
      <c r="G38" s="19" t="str">
        <f>IFERROR(INDEX(FCS[NOM DU CLIENT],MATCH(JLVT[[#This Row],[N]],FCS[Cpt],0)),"")</f>
        <v/>
      </c>
      <c r="H38" s="20">
        <f ca="1">IFERROR(MAX(INDEX(INDIRECT("FCS["&amp;CHOOSE(COUNTIF($A$1:A38,JLVT[[#This Row],[N]]),"HT","TVA","TTC")&amp;"]"),MATCH(JLVT[[#This Row],[N]],FCS[Cpt],0))*CHOOSE(COUNTIF($A$1:A38,JLVT[[#This Row],[N]]),-1,-1,1),0),)</f>
        <v>0</v>
      </c>
      <c r="I38" s="21">
        <f ca="1">IFERROR(MAX(INDEX(INDIRECT("FCS["&amp;CHOOSE(COUNTIF($A$1:A38,JLVT[[#This Row],[N]]),"HT","TVA","TTC")&amp;"]"),MATCH(JLVT[[#This Row],[N]],FCS[Cpt],0))*CHOOSE(COUNTIF($A$1:A38,JLVT[[#This Row],[N]]),1,1,-1),0),)</f>
        <v>0</v>
      </c>
      <c r="J38" s="21">
        <f ca="1">JLVT[[#This Row],[crédit]]-JLVT[[#This Row],[débit ]]</f>
        <v>0</v>
      </c>
    </row>
    <row r="39" spans="1:10" x14ac:dyDescent="0.25">
      <c r="A39" s="12">
        <f>IF(OR(SUM($A$1:A38)=0,COUNTIF($A$1:A38,A38)=3),MAX($A$1:A38)+1,A38)</f>
        <v>12</v>
      </c>
      <c r="B39" s="18" t="str">
        <f>IF(JLVT[[#This Row],[Date]]="","","VTE")</f>
        <v/>
      </c>
      <c r="C39" s="13" t="str">
        <f>IFERROR(INDEX(FCS[DATE],MATCH(JLVT[[#This Row],[N]],FCS[Cpt],0)),"")</f>
        <v/>
      </c>
      <c r="D39" s="18" t="str">
        <f>IFERROR(INDEX(FCS[Numéro Facture],MATCH(JLVT[[#This Row],[N]],FCS[Cpt],0)),"")</f>
        <v/>
      </c>
      <c r="E39" s="18" t="str">
        <f>IF(JLVT[[#This Row],[Date]]&lt;&gt;"",INDEX(Plan[Comptes],COUNTIF($A$1:A39,JLVT[[#This Row],[N]])),"")</f>
        <v/>
      </c>
      <c r="F39" s="18" t="str">
        <f>IF(JLVT[[#This Row],[Date]]&lt;&gt;"",INDEX(Plan[Libelles],COUNTIF($A$1:A39,JLVT[[#This Row],[N]])),"")</f>
        <v/>
      </c>
      <c r="G39" s="19" t="str">
        <f>IFERROR(INDEX(FCS[NOM DU CLIENT],MATCH(JLVT[[#This Row],[N]],FCS[Cpt],0)),"")</f>
        <v/>
      </c>
      <c r="H39" s="20">
        <f ca="1">IFERROR(MAX(INDEX(INDIRECT("FCS["&amp;CHOOSE(COUNTIF($A$1:A39,JLVT[[#This Row],[N]]),"HT","TVA","TTC")&amp;"]"),MATCH(JLVT[[#This Row],[N]],FCS[Cpt],0))*CHOOSE(COUNTIF($A$1:A39,JLVT[[#This Row],[N]]),-1,-1,1),0),)</f>
        <v>0</v>
      </c>
      <c r="I39" s="21">
        <f ca="1">IFERROR(MAX(INDEX(INDIRECT("FCS["&amp;CHOOSE(COUNTIF($A$1:A39,JLVT[[#This Row],[N]]),"HT","TVA","TTC")&amp;"]"),MATCH(JLVT[[#This Row],[N]],FCS[Cpt],0))*CHOOSE(COUNTIF($A$1:A39,JLVT[[#This Row],[N]]),1,1,-1),0),)</f>
        <v>0</v>
      </c>
      <c r="J39" s="21">
        <f ca="1">JLVT[[#This Row],[crédit]]-JLVT[[#This Row],[débit ]]</f>
        <v>0</v>
      </c>
    </row>
    <row r="40" spans="1:10" x14ac:dyDescent="0.25">
      <c r="A40" s="12">
        <f>IF(OR(SUM($A$1:A39)=0,COUNTIF($A$1:A39,A39)=3),MAX($A$1:A39)+1,A39)</f>
        <v>13</v>
      </c>
      <c r="B40" s="18" t="str">
        <f>IF(JLVT[[#This Row],[Date]]="","","VTE")</f>
        <v/>
      </c>
      <c r="C40" s="13" t="str">
        <f>IFERROR(INDEX(FCS[DATE],MATCH(JLVT[[#This Row],[N]],FCS[Cpt],0)),"")</f>
        <v/>
      </c>
      <c r="D40" s="18" t="str">
        <f>IFERROR(INDEX(FCS[Numéro Facture],MATCH(JLVT[[#This Row],[N]],FCS[Cpt],0)),"")</f>
        <v/>
      </c>
      <c r="E40" s="18" t="str">
        <f>IF(JLVT[[#This Row],[Date]]&lt;&gt;"",INDEX(Plan[Comptes],COUNTIF($A$1:A40,JLVT[[#This Row],[N]])),"")</f>
        <v/>
      </c>
      <c r="F40" s="18" t="str">
        <f>IF(JLVT[[#This Row],[Date]]&lt;&gt;"",INDEX(Plan[Libelles],COUNTIF($A$1:A40,JLVT[[#This Row],[N]])),"")</f>
        <v/>
      </c>
      <c r="G40" s="19" t="str">
        <f>IFERROR(INDEX(FCS[NOM DU CLIENT],MATCH(JLVT[[#This Row],[N]],FCS[Cpt],0)),"")</f>
        <v/>
      </c>
      <c r="H40" s="20">
        <f ca="1">IFERROR(MAX(INDEX(INDIRECT("FCS["&amp;CHOOSE(COUNTIF($A$1:A40,JLVT[[#This Row],[N]]),"HT","TVA","TTC")&amp;"]"),MATCH(JLVT[[#This Row],[N]],FCS[Cpt],0))*CHOOSE(COUNTIF($A$1:A40,JLVT[[#This Row],[N]]),-1,-1,1),0),)</f>
        <v>0</v>
      </c>
      <c r="I40" s="21">
        <f ca="1">IFERROR(MAX(INDEX(INDIRECT("FCS["&amp;CHOOSE(COUNTIF($A$1:A40,JLVT[[#This Row],[N]]),"HT","TVA","TTC")&amp;"]"),MATCH(JLVT[[#This Row],[N]],FCS[Cpt],0))*CHOOSE(COUNTIF($A$1:A40,JLVT[[#This Row],[N]]),1,1,-1),0),)</f>
        <v>0</v>
      </c>
      <c r="J40" s="21">
        <f ca="1">JLVT[[#This Row],[crédit]]-JLVT[[#This Row],[débit ]]</f>
        <v>0</v>
      </c>
    </row>
    <row r="41" spans="1:10" x14ac:dyDescent="0.25">
      <c r="A41" s="12">
        <f>IF(OR(SUM($A$1:A40)=0,COUNTIF($A$1:A40,A40)=3),MAX($A$1:A40)+1,A40)</f>
        <v>13</v>
      </c>
      <c r="B41" s="18" t="str">
        <f>IF(JLVT[[#This Row],[Date]]="","","VTE")</f>
        <v/>
      </c>
      <c r="C41" s="13" t="str">
        <f>IFERROR(INDEX(FCS[DATE],MATCH(JLVT[[#This Row],[N]],FCS[Cpt],0)),"")</f>
        <v/>
      </c>
      <c r="D41" s="18" t="str">
        <f>IFERROR(INDEX(FCS[Numéro Facture],MATCH(JLVT[[#This Row],[N]],FCS[Cpt],0)),"")</f>
        <v/>
      </c>
      <c r="E41" s="18" t="str">
        <f>IF(JLVT[[#This Row],[Date]]&lt;&gt;"",INDEX(Plan[Comptes],COUNTIF($A$1:A41,JLVT[[#This Row],[N]])),"")</f>
        <v/>
      </c>
      <c r="F41" s="18" t="str">
        <f>IF(JLVT[[#This Row],[Date]]&lt;&gt;"",INDEX(Plan[Libelles],COUNTIF($A$1:A41,JLVT[[#This Row],[N]])),"")</f>
        <v/>
      </c>
      <c r="G41" s="19" t="str">
        <f>IFERROR(INDEX(FCS[NOM DU CLIENT],MATCH(JLVT[[#This Row],[N]],FCS[Cpt],0)),"")</f>
        <v/>
      </c>
      <c r="H41" s="20">
        <f ca="1">IFERROR(MAX(INDEX(INDIRECT("FCS["&amp;CHOOSE(COUNTIF($A$1:A41,JLVT[[#This Row],[N]]),"HT","TVA","TTC")&amp;"]"),MATCH(JLVT[[#This Row],[N]],FCS[Cpt],0))*CHOOSE(COUNTIF($A$1:A41,JLVT[[#This Row],[N]]),-1,-1,1),0),)</f>
        <v>0</v>
      </c>
      <c r="I41" s="21">
        <f ca="1">IFERROR(MAX(INDEX(INDIRECT("FCS["&amp;CHOOSE(COUNTIF($A$1:A41,JLVT[[#This Row],[N]]),"HT","TVA","TTC")&amp;"]"),MATCH(JLVT[[#This Row],[N]],FCS[Cpt],0))*CHOOSE(COUNTIF($A$1:A41,JLVT[[#This Row],[N]]),1,1,-1),0),)</f>
        <v>0</v>
      </c>
      <c r="J41" s="21">
        <f ca="1">JLVT[[#This Row],[crédit]]-JLVT[[#This Row],[débit ]]</f>
        <v>0</v>
      </c>
    </row>
    <row r="42" spans="1:10" x14ac:dyDescent="0.25">
      <c r="A42" s="12">
        <f>IF(OR(SUM($A$1:A41)=0,COUNTIF($A$1:A41,A41)=3),MAX($A$1:A41)+1,A41)</f>
        <v>13</v>
      </c>
      <c r="B42" s="18" t="str">
        <f>IF(JLVT[[#This Row],[Date]]="","","VTE")</f>
        <v/>
      </c>
      <c r="C42" s="13" t="str">
        <f>IFERROR(INDEX(FCS[DATE],MATCH(JLVT[[#This Row],[N]],FCS[Cpt],0)),"")</f>
        <v/>
      </c>
      <c r="D42" s="18" t="str">
        <f>IFERROR(INDEX(FCS[Numéro Facture],MATCH(JLVT[[#This Row],[N]],FCS[Cpt],0)),"")</f>
        <v/>
      </c>
      <c r="E42" s="18" t="str">
        <f>IF(JLVT[[#This Row],[Date]]&lt;&gt;"",INDEX(Plan[Comptes],COUNTIF($A$1:A42,JLVT[[#This Row],[N]])),"")</f>
        <v/>
      </c>
      <c r="F42" s="18" t="str">
        <f>IF(JLVT[[#This Row],[Date]]&lt;&gt;"",INDEX(Plan[Libelles],COUNTIF($A$1:A42,JLVT[[#This Row],[N]])),"")</f>
        <v/>
      </c>
      <c r="G42" s="19" t="str">
        <f>IFERROR(INDEX(FCS[NOM DU CLIENT],MATCH(JLVT[[#This Row],[N]],FCS[Cpt],0)),"")</f>
        <v/>
      </c>
      <c r="H42" s="20">
        <f ca="1">IFERROR(MAX(INDEX(INDIRECT("FCS["&amp;CHOOSE(COUNTIF($A$1:A42,JLVT[[#This Row],[N]]),"HT","TVA","TTC")&amp;"]"),MATCH(JLVT[[#This Row],[N]],FCS[Cpt],0))*CHOOSE(COUNTIF($A$1:A42,JLVT[[#This Row],[N]]),-1,-1,1),0),)</f>
        <v>0</v>
      </c>
      <c r="I42" s="21">
        <f ca="1">IFERROR(MAX(INDEX(INDIRECT("FCS["&amp;CHOOSE(COUNTIF($A$1:A42,JLVT[[#This Row],[N]]),"HT","TVA","TTC")&amp;"]"),MATCH(JLVT[[#This Row],[N]],FCS[Cpt],0))*CHOOSE(COUNTIF($A$1:A42,JLVT[[#This Row],[N]]),1,1,-1),0),)</f>
        <v>0</v>
      </c>
      <c r="J42" s="21">
        <f ca="1">JLVT[[#This Row],[crédit]]-JLVT[[#This Row],[débit ]]</f>
        <v>0</v>
      </c>
    </row>
    <row r="43" spans="1:10" x14ac:dyDescent="0.25">
      <c r="A43" s="12">
        <f>IF(OR(SUM($A$1:A42)=0,COUNTIF($A$1:A42,A42)=3),MAX($A$1:A42)+1,A42)</f>
        <v>14</v>
      </c>
      <c r="B43" s="18" t="str">
        <f>IF(JLVT[[#This Row],[Date]]="","","VTE")</f>
        <v/>
      </c>
      <c r="C43" s="13" t="str">
        <f>IFERROR(INDEX(FCS[DATE],MATCH(JLVT[[#This Row],[N]],FCS[Cpt],0)),"")</f>
        <v/>
      </c>
      <c r="D43" s="18" t="str">
        <f>IFERROR(INDEX(FCS[Numéro Facture],MATCH(JLVT[[#This Row],[N]],FCS[Cpt],0)),"")</f>
        <v/>
      </c>
      <c r="E43" s="18" t="str">
        <f>IF(JLVT[[#This Row],[Date]]&lt;&gt;"",INDEX(Plan[Comptes],COUNTIF($A$1:A43,JLVT[[#This Row],[N]])),"")</f>
        <v/>
      </c>
      <c r="F43" s="18" t="str">
        <f>IF(JLVT[[#This Row],[Date]]&lt;&gt;"",INDEX(Plan[Libelles],COUNTIF($A$1:A43,JLVT[[#This Row],[N]])),"")</f>
        <v/>
      </c>
      <c r="G43" s="19" t="str">
        <f>IFERROR(INDEX(FCS[NOM DU CLIENT],MATCH(JLVT[[#This Row],[N]],FCS[Cpt],0)),"")</f>
        <v/>
      </c>
      <c r="H43" s="20">
        <f ca="1">IFERROR(MAX(INDEX(INDIRECT("FCS["&amp;CHOOSE(COUNTIF($A$1:A43,JLVT[[#This Row],[N]]),"HT","TVA","TTC")&amp;"]"),MATCH(JLVT[[#This Row],[N]],FCS[Cpt],0))*CHOOSE(COUNTIF($A$1:A43,JLVT[[#This Row],[N]]),-1,-1,1),0),)</f>
        <v>0</v>
      </c>
      <c r="I43" s="21">
        <f ca="1">IFERROR(MAX(INDEX(INDIRECT("FCS["&amp;CHOOSE(COUNTIF($A$1:A43,JLVT[[#This Row],[N]]),"HT","TVA","TTC")&amp;"]"),MATCH(JLVT[[#This Row],[N]],FCS[Cpt],0))*CHOOSE(COUNTIF($A$1:A43,JLVT[[#This Row],[N]]),1,1,-1),0),)</f>
        <v>0</v>
      </c>
      <c r="J43" s="21">
        <f ca="1">JLVT[[#This Row],[crédit]]-JLVT[[#This Row],[débit ]]</f>
        <v>0</v>
      </c>
    </row>
    <row r="44" spans="1:10" x14ac:dyDescent="0.25">
      <c r="A44" s="12">
        <f>IF(OR(SUM($A$1:A43)=0,COUNTIF($A$1:A43,A43)=3),MAX($A$1:A43)+1,A43)</f>
        <v>14</v>
      </c>
      <c r="B44" s="18" t="str">
        <f>IF(JLVT[[#This Row],[Date]]="","","VTE")</f>
        <v/>
      </c>
      <c r="C44" s="13" t="str">
        <f>IFERROR(INDEX(FCS[DATE],MATCH(JLVT[[#This Row],[N]],FCS[Cpt],0)),"")</f>
        <v/>
      </c>
      <c r="D44" s="18" t="str">
        <f>IFERROR(INDEX(FCS[Numéro Facture],MATCH(JLVT[[#This Row],[N]],FCS[Cpt],0)),"")</f>
        <v/>
      </c>
      <c r="E44" s="18" t="str">
        <f>IF(JLVT[[#This Row],[Date]]&lt;&gt;"",INDEX(Plan[Comptes],COUNTIF($A$1:A44,JLVT[[#This Row],[N]])),"")</f>
        <v/>
      </c>
      <c r="F44" s="18" t="str">
        <f>IF(JLVT[[#This Row],[Date]]&lt;&gt;"",INDEX(Plan[Libelles],COUNTIF($A$1:A44,JLVT[[#This Row],[N]])),"")</f>
        <v/>
      </c>
      <c r="G44" s="19" t="str">
        <f>IFERROR(INDEX(FCS[NOM DU CLIENT],MATCH(JLVT[[#This Row],[N]],FCS[Cpt],0)),"")</f>
        <v/>
      </c>
      <c r="H44" s="20">
        <f ca="1">IFERROR(MAX(INDEX(INDIRECT("FCS["&amp;CHOOSE(COUNTIF($A$1:A44,JLVT[[#This Row],[N]]),"HT","TVA","TTC")&amp;"]"),MATCH(JLVT[[#This Row],[N]],FCS[Cpt],0))*CHOOSE(COUNTIF($A$1:A44,JLVT[[#This Row],[N]]),-1,-1,1),0),)</f>
        <v>0</v>
      </c>
      <c r="I44" s="21">
        <f ca="1">IFERROR(MAX(INDEX(INDIRECT("FCS["&amp;CHOOSE(COUNTIF($A$1:A44,JLVT[[#This Row],[N]]),"HT","TVA","TTC")&amp;"]"),MATCH(JLVT[[#This Row],[N]],FCS[Cpt],0))*CHOOSE(COUNTIF($A$1:A44,JLVT[[#This Row],[N]]),1,1,-1),0),)</f>
        <v>0</v>
      </c>
      <c r="J44" s="21">
        <f ca="1">JLVT[[#This Row],[crédit]]-JLVT[[#This Row],[débit ]]</f>
        <v>0</v>
      </c>
    </row>
    <row r="45" spans="1:10" x14ac:dyDescent="0.25">
      <c r="A45" s="12">
        <f>IF(OR(SUM($A$1:A44)=0,COUNTIF($A$1:A44,A44)=3),MAX($A$1:A44)+1,A44)</f>
        <v>14</v>
      </c>
      <c r="B45" s="18" t="str">
        <f>IF(JLVT[[#This Row],[Date]]="","","VTE")</f>
        <v/>
      </c>
      <c r="C45" s="13" t="str">
        <f>IFERROR(INDEX(FCS[DATE],MATCH(JLVT[[#This Row],[N]],FCS[Cpt],0)),"")</f>
        <v/>
      </c>
      <c r="D45" s="18" t="str">
        <f>IFERROR(INDEX(FCS[Numéro Facture],MATCH(JLVT[[#This Row],[N]],FCS[Cpt],0)),"")</f>
        <v/>
      </c>
      <c r="E45" s="18" t="str">
        <f>IF(JLVT[[#This Row],[Date]]&lt;&gt;"",INDEX(Plan[Comptes],COUNTIF($A$1:A45,JLVT[[#This Row],[N]])),"")</f>
        <v/>
      </c>
      <c r="F45" s="18" t="str">
        <f>IF(JLVT[[#This Row],[Date]]&lt;&gt;"",INDEX(Plan[Libelles],COUNTIF($A$1:A45,JLVT[[#This Row],[N]])),"")</f>
        <v/>
      </c>
      <c r="G45" s="19" t="str">
        <f>IFERROR(INDEX(FCS[NOM DU CLIENT],MATCH(JLVT[[#This Row],[N]],FCS[Cpt],0)),"")</f>
        <v/>
      </c>
      <c r="H45" s="20">
        <f ca="1">IFERROR(MAX(INDEX(INDIRECT("FCS["&amp;CHOOSE(COUNTIF($A$1:A45,JLVT[[#This Row],[N]]),"HT","TVA","TTC")&amp;"]"),MATCH(JLVT[[#This Row],[N]],FCS[Cpt],0))*CHOOSE(COUNTIF($A$1:A45,JLVT[[#This Row],[N]]),-1,-1,1),0),)</f>
        <v>0</v>
      </c>
      <c r="I45" s="21">
        <f ca="1">IFERROR(MAX(INDEX(INDIRECT("FCS["&amp;CHOOSE(COUNTIF($A$1:A45,JLVT[[#This Row],[N]]),"HT","TVA","TTC")&amp;"]"),MATCH(JLVT[[#This Row],[N]],FCS[Cpt],0))*CHOOSE(COUNTIF($A$1:A45,JLVT[[#This Row],[N]]),1,1,-1),0),)</f>
        <v>0</v>
      </c>
      <c r="J45" s="21">
        <f ca="1">JLVT[[#This Row],[crédit]]-JLVT[[#This Row],[débit ]]</f>
        <v>0</v>
      </c>
    </row>
    <row r="46" spans="1:10" x14ac:dyDescent="0.25">
      <c r="A46" s="12">
        <f>IF(OR(SUM($A$1:A45)=0,COUNTIF($A$1:A45,A45)=3),MAX($A$1:A45)+1,A45)</f>
        <v>15</v>
      </c>
      <c r="B46" s="18" t="str">
        <f>IF(JLVT[[#This Row],[Date]]="","","VTE")</f>
        <v/>
      </c>
      <c r="C46" s="13" t="str">
        <f>IFERROR(INDEX(FCS[DATE],MATCH(JLVT[[#This Row],[N]],FCS[Cpt],0)),"")</f>
        <v/>
      </c>
      <c r="D46" s="18" t="str">
        <f>IFERROR(INDEX(FCS[Numéro Facture],MATCH(JLVT[[#This Row],[N]],FCS[Cpt],0)),"")</f>
        <v/>
      </c>
      <c r="E46" s="18" t="str">
        <f>IF(JLVT[[#This Row],[Date]]&lt;&gt;"",INDEX(Plan[Comptes],COUNTIF($A$1:A46,JLVT[[#This Row],[N]])),"")</f>
        <v/>
      </c>
      <c r="F46" s="18" t="str">
        <f>IF(JLVT[[#This Row],[Date]]&lt;&gt;"",INDEX(Plan[Libelles],COUNTIF($A$1:A46,JLVT[[#This Row],[N]])),"")</f>
        <v/>
      </c>
      <c r="G46" s="19" t="str">
        <f>IFERROR(INDEX(FCS[NOM DU CLIENT],MATCH(JLVT[[#This Row],[N]],FCS[Cpt],0)),"")</f>
        <v/>
      </c>
      <c r="H46" s="20">
        <f ca="1">IFERROR(MAX(INDEX(INDIRECT("FCS["&amp;CHOOSE(COUNTIF($A$1:A46,JLVT[[#This Row],[N]]),"HT","TVA","TTC")&amp;"]"),MATCH(JLVT[[#This Row],[N]],FCS[Cpt],0))*CHOOSE(COUNTIF($A$1:A46,JLVT[[#This Row],[N]]),-1,-1,1),0),)</f>
        <v>0</v>
      </c>
      <c r="I46" s="21">
        <f ca="1">IFERROR(MAX(INDEX(INDIRECT("FCS["&amp;CHOOSE(COUNTIF($A$1:A46,JLVT[[#This Row],[N]]),"HT","TVA","TTC")&amp;"]"),MATCH(JLVT[[#This Row],[N]],FCS[Cpt],0))*CHOOSE(COUNTIF($A$1:A46,JLVT[[#This Row],[N]]),1,1,-1),0),)</f>
        <v>0</v>
      </c>
      <c r="J46" s="21">
        <f ca="1">JLVT[[#This Row],[crédit]]-JLVT[[#This Row],[débit ]]</f>
        <v>0</v>
      </c>
    </row>
    <row r="47" spans="1:10" x14ac:dyDescent="0.25">
      <c r="A47" s="12">
        <f>IF(OR(SUM($A$1:A46)=0,COUNTIF($A$1:A46,A46)=3),MAX($A$1:A46)+1,A46)</f>
        <v>15</v>
      </c>
      <c r="B47" s="18" t="str">
        <f>IF(JLVT[[#This Row],[Date]]="","","VTE")</f>
        <v/>
      </c>
      <c r="C47" s="13" t="str">
        <f>IFERROR(INDEX(FCS[DATE],MATCH(JLVT[[#This Row],[N]],FCS[Cpt],0)),"")</f>
        <v/>
      </c>
      <c r="D47" s="18" t="str">
        <f>IFERROR(INDEX(FCS[Numéro Facture],MATCH(JLVT[[#This Row],[N]],FCS[Cpt],0)),"")</f>
        <v/>
      </c>
      <c r="E47" s="18" t="str">
        <f>IF(JLVT[[#This Row],[Date]]&lt;&gt;"",INDEX(Plan[Comptes],COUNTIF($A$1:A47,JLVT[[#This Row],[N]])),"")</f>
        <v/>
      </c>
      <c r="F47" s="18" t="str">
        <f>IF(JLVT[[#This Row],[Date]]&lt;&gt;"",INDEX(Plan[Libelles],COUNTIF($A$1:A47,JLVT[[#This Row],[N]])),"")</f>
        <v/>
      </c>
      <c r="G47" s="19" t="str">
        <f>IFERROR(INDEX(FCS[NOM DU CLIENT],MATCH(JLVT[[#This Row],[N]],FCS[Cpt],0)),"")</f>
        <v/>
      </c>
      <c r="H47" s="20">
        <f ca="1">IFERROR(MAX(INDEX(INDIRECT("FCS["&amp;CHOOSE(COUNTIF($A$1:A47,JLVT[[#This Row],[N]]),"HT","TVA","TTC")&amp;"]"),MATCH(JLVT[[#This Row],[N]],FCS[Cpt],0))*CHOOSE(COUNTIF($A$1:A47,JLVT[[#This Row],[N]]),-1,-1,1),0),)</f>
        <v>0</v>
      </c>
      <c r="I47" s="21">
        <f ca="1">IFERROR(MAX(INDEX(INDIRECT("FCS["&amp;CHOOSE(COUNTIF($A$1:A47,JLVT[[#This Row],[N]]),"HT","TVA","TTC")&amp;"]"),MATCH(JLVT[[#This Row],[N]],FCS[Cpt],0))*CHOOSE(COUNTIF($A$1:A47,JLVT[[#This Row],[N]]),1,1,-1),0),)</f>
        <v>0</v>
      </c>
      <c r="J47" s="21">
        <f ca="1">JLVT[[#This Row],[crédit]]-JLVT[[#This Row],[débit ]]</f>
        <v>0</v>
      </c>
    </row>
    <row r="48" spans="1:10" x14ac:dyDescent="0.25">
      <c r="A48" s="12">
        <f>IF(OR(SUM($A$1:A47)=0,COUNTIF($A$1:A47,A47)=3),MAX($A$1:A47)+1,A47)</f>
        <v>15</v>
      </c>
      <c r="B48" s="18" t="str">
        <f>IF(JLVT[[#This Row],[Date]]="","","VTE")</f>
        <v/>
      </c>
      <c r="C48" s="13" t="str">
        <f>IFERROR(INDEX(FCS[DATE],MATCH(JLVT[[#This Row],[N]],FCS[Cpt],0)),"")</f>
        <v/>
      </c>
      <c r="D48" s="18" t="str">
        <f>IFERROR(INDEX(FCS[Numéro Facture],MATCH(JLVT[[#This Row],[N]],FCS[Cpt],0)),"")</f>
        <v/>
      </c>
      <c r="E48" s="18" t="str">
        <f>IF(JLVT[[#This Row],[Date]]&lt;&gt;"",INDEX(Plan[Comptes],COUNTIF($A$1:A48,JLVT[[#This Row],[N]])),"")</f>
        <v/>
      </c>
      <c r="F48" s="18" t="str">
        <f>IF(JLVT[[#This Row],[Date]]&lt;&gt;"",INDEX(Plan[Libelles],COUNTIF($A$1:A48,JLVT[[#This Row],[N]])),"")</f>
        <v/>
      </c>
      <c r="G48" s="19" t="str">
        <f>IFERROR(INDEX(FCS[NOM DU CLIENT],MATCH(JLVT[[#This Row],[N]],FCS[Cpt],0)),"")</f>
        <v/>
      </c>
      <c r="H48" s="20">
        <f ca="1">IFERROR(MAX(INDEX(INDIRECT("FCS["&amp;CHOOSE(COUNTIF($A$1:A48,JLVT[[#This Row],[N]]),"HT","TVA","TTC")&amp;"]"),MATCH(JLVT[[#This Row],[N]],FCS[Cpt],0))*CHOOSE(COUNTIF($A$1:A48,JLVT[[#This Row],[N]]),-1,-1,1),0),)</f>
        <v>0</v>
      </c>
      <c r="I48" s="21">
        <f ca="1">IFERROR(MAX(INDEX(INDIRECT("FCS["&amp;CHOOSE(COUNTIF($A$1:A48,JLVT[[#This Row],[N]]),"HT","TVA","TTC")&amp;"]"),MATCH(JLVT[[#This Row],[N]],FCS[Cpt],0))*CHOOSE(COUNTIF($A$1:A48,JLVT[[#This Row],[N]]),1,1,-1),0),)</f>
        <v>0</v>
      </c>
      <c r="J48" s="21">
        <f ca="1">JLVT[[#This Row],[crédit]]-JLVT[[#This Row],[débit ]]</f>
        <v>0</v>
      </c>
    </row>
    <row r="49" spans="1:10" x14ac:dyDescent="0.25">
      <c r="A49" s="12">
        <f>IF(OR(SUM($A$1:A48)=0,COUNTIF($A$1:A48,A48)=3),MAX($A$1:A48)+1,A48)</f>
        <v>16</v>
      </c>
      <c r="B49" s="18" t="str">
        <f>IF(JLVT[[#This Row],[Date]]="","","VTE")</f>
        <v/>
      </c>
      <c r="C49" s="13" t="str">
        <f>IFERROR(INDEX(FCS[DATE],MATCH(JLVT[[#This Row],[N]],FCS[Cpt],0)),"")</f>
        <v/>
      </c>
      <c r="D49" s="18" t="str">
        <f>IFERROR(INDEX(FCS[Numéro Facture],MATCH(JLVT[[#This Row],[N]],FCS[Cpt],0)),"")</f>
        <v/>
      </c>
      <c r="E49" s="18" t="str">
        <f>IF(JLVT[[#This Row],[Date]]&lt;&gt;"",INDEX(Plan[Comptes],COUNTIF($A$1:A49,JLVT[[#This Row],[N]])),"")</f>
        <v/>
      </c>
      <c r="F49" s="18" t="str">
        <f>IF(JLVT[[#This Row],[Date]]&lt;&gt;"",INDEX(Plan[Libelles],COUNTIF($A$1:A49,JLVT[[#This Row],[N]])),"")</f>
        <v/>
      </c>
      <c r="G49" s="19" t="str">
        <f>IFERROR(INDEX(FCS[NOM DU CLIENT],MATCH(JLVT[[#This Row],[N]],FCS[Cpt],0)),"")</f>
        <v/>
      </c>
      <c r="H49" s="20">
        <f ca="1">IFERROR(MAX(INDEX(INDIRECT("FCS["&amp;CHOOSE(COUNTIF($A$1:A49,JLVT[[#This Row],[N]]),"HT","TVA","TTC")&amp;"]"),MATCH(JLVT[[#This Row],[N]],FCS[Cpt],0))*CHOOSE(COUNTIF($A$1:A49,JLVT[[#This Row],[N]]),-1,-1,1),0),)</f>
        <v>0</v>
      </c>
      <c r="I49" s="21">
        <f ca="1">IFERROR(MAX(INDEX(INDIRECT("FCS["&amp;CHOOSE(COUNTIF($A$1:A49,JLVT[[#This Row],[N]]),"HT","TVA","TTC")&amp;"]"),MATCH(JLVT[[#This Row],[N]],FCS[Cpt],0))*CHOOSE(COUNTIF($A$1:A49,JLVT[[#This Row],[N]]),1,1,-1),0),)</f>
        <v>0</v>
      </c>
      <c r="J49" s="21">
        <f ca="1">JLVT[[#This Row],[crédit]]-JLVT[[#This Row],[débit ]]</f>
        <v>0</v>
      </c>
    </row>
    <row r="50" spans="1:10" x14ac:dyDescent="0.25">
      <c r="A50" s="12">
        <f>IF(OR(SUM($A$1:A49)=0,COUNTIF($A$1:A49,A49)=3),MAX($A$1:A49)+1,A49)</f>
        <v>16</v>
      </c>
      <c r="B50" s="18" t="str">
        <f>IF(JLVT[[#This Row],[Date]]="","","VTE")</f>
        <v/>
      </c>
      <c r="C50" s="13" t="str">
        <f>IFERROR(INDEX(FCS[DATE],MATCH(JLVT[[#This Row],[N]],FCS[Cpt],0)),"")</f>
        <v/>
      </c>
      <c r="D50" s="18" t="str">
        <f>IFERROR(INDEX(FCS[Numéro Facture],MATCH(JLVT[[#This Row],[N]],FCS[Cpt],0)),"")</f>
        <v/>
      </c>
      <c r="E50" s="18" t="str">
        <f>IF(JLVT[[#This Row],[Date]]&lt;&gt;"",INDEX(Plan[Comptes],COUNTIF($A$1:A50,JLVT[[#This Row],[N]])),"")</f>
        <v/>
      </c>
      <c r="F50" s="18" t="str">
        <f>IF(JLVT[[#This Row],[Date]]&lt;&gt;"",INDEX(Plan[Libelles],COUNTIF($A$1:A50,JLVT[[#This Row],[N]])),"")</f>
        <v/>
      </c>
      <c r="G50" s="19" t="str">
        <f>IFERROR(INDEX(FCS[NOM DU CLIENT],MATCH(JLVT[[#This Row],[N]],FCS[Cpt],0)),"")</f>
        <v/>
      </c>
      <c r="H50" s="20">
        <f ca="1">IFERROR(MAX(INDEX(INDIRECT("FCS["&amp;CHOOSE(COUNTIF($A$1:A50,JLVT[[#This Row],[N]]),"HT","TVA","TTC")&amp;"]"),MATCH(JLVT[[#This Row],[N]],FCS[Cpt],0))*CHOOSE(COUNTIF($A$1:A50,JLVT[[#This Row],[N]]),-1,-1,1),0),)</f>
        <v>0</v>
      </c>
      <c r="I50" s="21">
        <f ca="1">IFERROR(MAX(INDEX(INDIRECT("FCS["&amp;CHOOSE(COUNTIF($A$1:A50,JLVT[[#This Row],[N]]),"HT","TVA","TTC")&amp;"]"),MATCH(JLVT[[#This Row],[N]],FCS[Cpt],0))*CHOOSE(COUNTIF($A$1:A50,JLVT[[#This Row],[N]]),1,1,-1),0),)</f>
        <v>0</v>
      </c>
      <c r="J50" s="21">
        <f ca="1">JLVT[[#This Row],[crédit]]-JLVT[[#This Row],[débit ]]</f>
        <v>0</v>
      </c>
    </row>
    <row r="51" spans="1:10" x14ac:dyDescent="0.25">
      <c r="A51" s="12">
        <f>IF(OR(SUM($A$1:A50)=0,COUNTIF($A$1:A50,A50)=3),MAX($A$1:A50)+1,A50)</f>
        <v>16</v>
      </c>
      <c r="B51" s="18" t="str">
        <f>IF(JLVT[[#This Row],[Date]]="","","VTE")</f>
        <v/>
      </c>
      <c r="C51" s="13" t="str">
        <f>IFERROR(INDEX(FCS[DATE],MATCH(JLVT[[#This Row],[N]],FCS[Cpt],0)),"")</f>
        <v/>
      </c>
      <c r="D51" s="18" t="str">
        <f>IFERROR(INDEX(FCS[Numéro Facture],MATCH(JLVT[[#This Row],[N]],FCS[Cpt],0)),"")</f>
        <v/>
      </c>
      <c r="E51" s="18" t="str">
        <f>IF(JLVT[[#This Row],[Date]]&lt;&gt;"",INDEX(Plan[Comptes],COUNTIF($A$1:A51,JLVT[[#This Row],[N]])),"")</f>
        <v/>
      </c>
      <c r="F51" s="18" t="str">
        <f>IF(JLVT[[#This Row],[Date]]&lt;&gt;"",INDEX(Plan[Libelles],COUNTIF($A$1:A51,JLVT[[#This Row],[N]])),"")</f>
        <v/>
      </c>
      <c r="G51" s="19" t="str">
        <f>IFERROR(INDEX(FCS[NOM DU CLIENT],MATCH(JLVT[[#This Row],[N]],FCS[Cpt],0)),"")</f>
        <v/>
      </c>
      <c r="H51" s="20">
        <f ca="1">IFERROR(MAX(INDEX(INDIRECT("FCS["&amp;CHOOSE(COUNTIF($A$1:A51,JLVT[[#This Row],[N]]),"HT","TVA","TTC")&amp;"]"),MATCH(JLVT[[#This Row],[N]],FCS[Cpt],0))*CHOOSE(COUNTIF($A$1:A51,JLVT[[#This Row],[N]]),-1,-1,1),0),)</f>
        <v>0</v>
      </c>
      <c r="I51" s="21">
        <f ca="1">IFERROR(MAX(INDEX(INDIRECT("FCS["&amp;CHOOSE(COUNTIF($A$1:A51,JLVT[[#This Row],[N]]),"HT","TVA","TTC")&amp;"]"),MATCH(JLVT[[#This Row],[N]],FCS[Cpt],0))*CHOOSE(COUNTIF($A$1:A51,JLVT[[#This Row],[N]]),1,1,-1),0),)</f>
        <v>0</v>
      </c>
      <c r="J51" s="21">
        <f ca="1">JLVT[[#This Row],[crédit]]-JLVT[[#This Row],[débit ]]</f>
        <v>0</v>
      </c>
    </row>
    <row r="52" spans="1:10" x14ac:dyDescent="0.25">
      <c r="A52" s="12">
        <f>IF(OR(SUM($A$1:A51)=0,COUNTIF($A$1:A51,A51)=3),MAX($A$1:A51)+1,A51)</f>
        <v>17</v>
      </c>
      <c r="B52" s="18" t="str">
        <f>IF(JLVT[[#This Row],[Date]]="","","VTE")</f>
        <v/>
      </c>
      <c r="C52" s="13" t="str">
        <f>IFERROR(INDEX(FCS[DATE],MATCH(JLVT[[#This Row],[N]],FCS[Cpt],0)),"")</f>
        <v/>
      </c>
      <c r="D52" s="18" t="str">
        <f>IFERROR(INDEX(FCS[Numéro Facture],MATCH(JLVT[[#This Row],[N]],FCS[Cpt],0)),"")</f>
        <v/>
      </c>
      <c r="E52" s="18" t="str">
        <f>IF(JLVT[[#This Row],[Date]]&lt;&gt;"",INDEX(Plan[Comptes],COUNTIF($A$1:A52,JLVT[[#This Row],[N]])),"")</f>
        <v/>
      </c>
      <c r="F52" s="18" t="str">
        <f>IF(JLVT[[#This Row],[Date]]&lt;&gt;"",INDEX(Plan[Libelles],COUNTIF($A$1:A52,JLVT[[#This Row],[N]])),"")</f>
        <v/>
      </c>
      <c r="G52" s="19" t="str">
        <f>IFERROR(INDEX(FCS[NOM DU CLIENT],MATCH(JLVT[[#This Row],[N]],FCS[Cpt],0)),"")</f>
        <v/>
      </c>
      <c r="H52" s="20">
        <f ca="1">IFERROR(MAX(INDEX(INDIRECT("FCS["&amp;CHOOSE(COUNTIF($A$1:A52,JLVT[[#This Row],[N]]),"HT","TVA","TTC")&amp;"]"),MATCH(JLVT[[#This Row],[N]],FCS[Cpt],0))*CHOOSE(COUNTIF($A$1:A52,JLVT[[#This Row],[N]]),-1,-1,1),0),)</f>
        <v>0</v>
      </c>
      <c r="I52" s="21">
        <f ca="1">IFERROR(MAX(INDEX(INDIRECT("FCS["&amp;CHOOSE(COUNTIF($A$1:A52,JLVT[[#This Row],[N]]),"HT","TVA","TTC")&amp;"]"),MATCH(JLVT[[#This Row],[N]],FCS[Cpt],0))*CHOOSE(COUNTIF($A$1:A52,JLVT[[#This Row],[N]]),1,1,-1),0),)</f>
        <v>0</v>
      </c>
      <c r="J52" s="21">
        <f ca="1">JLVT[[#This Row],[crédit]]-JLVT[[#This Row],[débit ]]</f>
        <v>0</v>
      </c>
    </row>
    <row r="53" spans="1:10" x14ac:dyDescent="0.25">
      <c r="A53" s="12">
        <f>IF(OR(SUM($A$1:A52)=0,COUNTIF($A$1:A52,A52)=3),MAX($A$1:A52)+1,A52)</f>
        <v>17</v>
      </c>
      <c r="B53" s="18" t="str">
        <f>IF(JLVT[[#This Row],[Date]]="","","VTE")</f>
        <v/>
      </c>
      <c r="C53" s="13" t="str">
        <f>IFERROR(INDEX(FCS[DATE],MATCH(JLVT[[#This Row],[N]],FCS[Cpt],0)),"")</f>
        <v/>
      </c>
      <c r="D53" s="18" t="str">
        <f>IFERROR(INDEX(FCS[Numéro Facture],MATCH(JLVT[[#This Row],[N]],FCS[Cpt],0)),"")</f>
        <v/>
      </c>
      <c r="E53" s="18" t="str">
        <f>IF(JLVT[[#This Row],[Date]]&lt;&gt;"",INDEX(Plan[Comptes],COUNTIF($A$1:A53,JLVT[[#This Row],[N]])),"")</f>
        <v/>
      </c>
      <c r="F53" s="18" t="str">
        <f>IF(JLVT[[#This Row],[Date]]&lt;&gt;"",INDEX(Plan[Libelles],COUNTIF($A$1:A53,JLVT[[#This Row],[N]])),"")</f>
        <v/>
      </c>
      <c r="G53" s="19" t="str">
        <f>IFERROR(INDEX(FCS[NOM DU CLIENT],MATCH(JLVT[[#This Row],[N]],FCS[Cpt],0)),"")</f>
        <v/>
      </c>
      <c r="H53" s="20">
        <f ca="1">IFERROR(MAX(INDEX(INDIRECT("FCS["&amp;CHOOSE(COUNTIF($A$1:A53,JLVT[[#This Row],[N]]),"HT","TVA","TTC")&amp;"]"),MATCH(JLVT[[#This Row],[N]],FCS[Cpt],0))*CHOOSE(COUNTIF($A$1:A53,JLVT[[#This Row],[N]]),-1,-1,1),0),)</f>
        <v>0</v>
      </c>
      <c r="I53" s="21">
        <f ca="1">IFERROR(MAX(INDEX(INDIRECT("FCS["&amp;CHOOSE(COUNTIF($A$1:A53,JLVT[[#This Row],[N]]),"HT","TVA","TTC")&amp;"]"),MATCH(JLVT[[#This Row],[N]],FCS[Cpt],0))*CHOOSE(COUNTIF($A$1:A53,JLVT[[#This Row],[N]]),1,1,-1),0),)</f>
        <v>0</v>
      </c>
      <c r="J53" s="21">
        <f ca="1">JLVT[[#This Row],[crédit]]-JLVT[[#This Row],[débit ]]</f>
        <v>0</v>
      </c>
    </row>
    <row r="54" spans="1:10" x14ac:dyDescent="0.25">
      <c r="A54" s="12">
        <f>IF(OR(SUM($A$1:A53)=0,COUNTIF($A$1:A53,A53)=3),MAX($A$1:A53)+1,A53)</f>
        <v>17</v>
      </c>
      <c r="B54" s="18" t="str">
        <f>IF(JLVT[[#This Row],[Date]]="","","VTE")</f>
        <v/>
      </c>
      <c r="C54" s="13" t="str">
        <f>IFERROR(INDEX(FCS[DATE],MATCH(JLVT[[#This Row],[N]],FCS[Cpt],0)),"")</f>
        <v/>
      </c>
      <c r="D54" s="18" t="str">
        <f>IFERROR(INDEX(FCS[Numéro Facture],MATCH(JLVT[[#This Row],[N]],FCS[Cpt],0)),"")</f>
        <v/>
      </c>
      <c r="E54" s="18" t="str">
        <f>IF(JLVT[[#This Row],[Date]]&lt;&gt;"",INDEX(Plan[Comptes],COUNTIF($A$1:A54,JLVT[[#This Row],[N]])),"")</f>
        <v/>
      </c>
      <c r="F54" s="18" t="str">
        <f>IF(JLVT[[#This Row],[Date]]&lt;&gt;"",INDEX(Plan[Libelles],COUNTIF($A$1:A54,JLVT[[#This Row],[N]])),"")</f>
        <v/>
      </c>
      <c r="G54" s="19" t="str">
        <f>IFERROR(INDEX(FCS[NOM DU CLIENT],MATCH(JLVT[[#This Row],[N]],FCS[Cpt],0)),"")</f>
        <v/>
      </c>
      <c r="H54" s="20">
        <f ca="1">IFERROR(MAX(INDEX(INDIRECT("FCS["&amp;CHOOSE(COUNTIF($A$1:A54,JLVT[[#This Row],[N]]),"HT","TVA","TTC")&amp;"]"),MATCH(JLVT[[#This Row],[N]],FCS[Cpt],0))*CHOOSE(COUNTIF($A$1:A54,JLVT[[#This Row],[N]]),-1,-1,1),0),)</f>
        <v>0</v>
      </c>
      <c r="I54" s="21">
        <f ca="1">IFERROR(MAX(INDEX(INDIRECT("FCS["&amp;CHOOSE(COUNTIF($A$1:A54,JLVT[[#This Row],[N]]),"HT","TVA","TTC")&amp;"]"),MATCH(JLVT[[#This Row],[N]],FCS[Cpt],0))*CHOOSE(COUNTIF($A$1:A54,JLVT[[#This Row],[N]]),1,1,-1),0),)</f>
        <v>0</v>
      </c>
      <c r="J54" s="21">
        <f ca="1">JLVT[[#This Row],[crédit]]-JLVT[[#This Row],[débit ]]</f>
        <v>0</v>
      </c>
    </row>
    <row r="55" spans="1:10" x14ac:dyDescent="0.25">
      <c r="A55" s="12">
        <f>IF(OR(SUM($A$1:A54)=0,COUNTIF($A$1:A54,A54)=3),MAX($A$1:A54)+1,A54)</f>
        <v>18</v>
      </c>
      <c r="B55" s="18" t="str">
        <f>IF(JLVT[[#This Row],[Date]]="","","VTE")</f>
        <v/>
      </c>
      <c r="C55" s="13" t="str">
        <f>IFERROR(INDEX(FCS[DATE],MATCH(JLVT[[#This Row],[N]],FCS[Cpt],0)),"")</f>
        <v/>
      </c>
      <c r="D55" s="18" t="str">
        <f>IFERROR(INDEX(FCS[Numéro Facture],MATCH(JLVT[[#This Row],[N]],FCS[Cpt],0)),"")</f>
        <v/>
      </c>
      <c r="E55" s="18" t="str">
        <f>IF(JLVT[[#This Row],[Date]]&lt;&gt;"",INDEX(Plan[Comptes],COUNTIF($A$1:A55,JLVT[[#This Row],[N]])),"")</f>
        <v/>
      </c>
      <c r="F55" s="18" t="str">
        <f>IF(JLVT[[#This Row],[Date]]&lt;&gt;"",INDEX(Plan[Libelles],COUNTIF($A$1:A55,JLVT[[#This Row],[N]])),"")</f>
        <v/>
      </c>
      <c r="G55" s="19" t="str">
        <f>IFERROR(INDEX(FCS[NOM DU CLIENT],MATCH(JLVT[[#This Row],[N]],FCS[Cpt],0)),"")</f>
        <v/>
      </c>
      <c r="H55" s="20">
        <f ca="1">IFERROR(MAX(INDEX(INDIRECT("FCS["&amp;CHOOSE(COUNTIF($A$1:A55,JLVT[[#This Row],[N]]),"HT","TVA","TTC")&amp;"]"),MATCH(JLVT[[#This Row],[N]],FCS[Cpt],0))*CHOOSE(COUNTIF($A$1:A55,JLVT[[#This Row],[N]]),-1,-1,1),0),)</f>
        <v>0</v>
      </c>
      <c r="I55" s="21">
        <f ca="1">IFERROR(MAX(INDEX(INDIRECT("FCS["&amp;CHOOSE(COUNTIF($A$1:A55,JLVT[[#This Row],[N]]),"HT","TVA","TTC")&amp;"]"),MATCH(JLVT[[#This Row],[N]],FCS[Cpt],0))*CHOOSE(COUNTIF($A$1:A55,JLVT[[#This Row],[N]]),1,1,-1),0),)</f>
        <v>0</v>
      </c>
      <c r="J55" s="21">
        <f ca="1">JLVT[[#This Row],[crédit]]-JLVT[[#This Row],[débit ]]</f>
        <v>0</v>
      </c>
    </row>
    <row r="56" spans="1:10" x14ac:dyDescent="0.25">
      <c r="A56" s="12">
        <f>IF(OR(SUM($A$1:A55)=0,COUNTIF($A$1:A55,A55)=3),MAX($A$1:A55)+1,A55)</f>
        <v>18</v>
      </c>
      <c r="B56" s="18" t="str">
        <f>IF(JLVT[[#This Row],[Date]]="","","VTE")</f>
        <v/>
      </c>
      <c r="C56" s="13" t="str">
        <f>IFERROR(INDEX(FCS[DATE],MATCH(JLVT[[#This Row],[N]],FCS[Cpt],0)),"")</f>
        <v/>
      </c>
      <c r="D56" s="18" t="str">
        <f>IFERROR(INDEX(FCS[Numéro Facture],MATCH(JLVT[[#This Row],[N]],FCS[Cpt],0)),"")</f>
        <v/>
      </c>
      <c r="E56" s="18" t="str">
        <f>IF(JLVT[[#This Row],[Date]]&lt;&gt;"",INDEX(Plan[Comptes],COUNTIF($A$1:A56,JLVT[[#This Row],[N]])),"")</f>
        <v/>
      </c>
      <c r="F56" s="18" t="str">
        <f>IF(JLVT[[#This Row],[Date]]&lt;&gt;"",INDEX(Plan[Libelles],COUNTIF($A$1:A56,JLVT[[#This Row],[N]])),"")</f>
        <v/>
      </c>
      <c r="G56" s="19" t="str">
        <f>IFERROR(INDEX(FCS[NOM DU CLIENT],MATCH(JLVT[[#This Row],[N]],FCS[Cpt],0)),"")</f>
        <v/>
      </c>
      <c r="H56" s="20">
        <f ca="1">IFERROR(MAX(INDEX(INDIRECT("FCS["&amp;CHOOSE(COUNTIF($A$1:A56,JLVT[[#This Row],[N]]),"HT","TVA","TTC")&amp;"]"),MATCH(JLVT[[#This Row],[N]],FCS[Cpt],0))*CHOOSE(COUNTIF($A$1:A56,JLVT[[#This Row],[N]]),-1,-1,1),0),)</f>
        <v>0</v>
      </c>
      <c r="I56" s="21">
        <f ca="1">IFERROR(MAX(INDEX(INDIRECT("FCS["&amp;CHOOSE(COUNTIF($A$1:A56,JLVT[[#This Row],[N]]),"HT","TVA","TTC")&amp;"]"),MATCH(JLVT[[#This Row],[N]],FCS[Cpt],0))*CHOOSE(COUNTIF($A$1:A56,JLVT[[#This Row],[N]]),1,1,-1),0),)</f>
        <v>0</v>
      </c>
      <c r="J56" s="21">
        <f ca="1">JLVT[[#This Row],[crédit]]-JLVT[[#This Row],[débit ]]</f>
        <v>0</v>
      </c>
    </row>
    <row r="57" spans="1:10" x14ac:dyDescent="0.25">
      <c r="A57" s="12">
        <f>IF(OR(SUM($A$1:A56)=0,COUNTIF($A$1:A56,A56)=3),MAX($A$1:A56)+1,A56)</f>
        <v>18</v>
      </c>
      <c r="B57" s="18" t="str">
        <f>IF(JLVT[[#This Row],[Date]]="","","VTE")</f>
        <v/>
      </c>
      <c r="C57" s="13" t="str">
        <f>IFERROR(INDEX(FCS[DATE],MATCH(JLVT[[#This Row],[N]],FCS[Cpt],0)),"")</f>
        <v/>
      </c>
      <c r="D57" s="18" t="str">
        <f>IFERROR(INDEX(FCS[Numéro Facture],MATCH(JLVT[[#This Row],[N]],FCS[Cpt],0)),"")</f>
        <v/>
      </c>
      <c r="E57" s="18" t="str">
        <f>IF(JLVT[[#This Row],[Date]]&lt;&gt;"",INDEX(Plan[Comptes],COUNTIF($A$1:A57,JLVT[[#This Row],[N]])),"")</f>
        <v/>
      </c>
      <c r="F57" s="18" t="str">
        <f>IF(JLVT[[#This Row],[Date]]&lt;&gt;"",INDEX(Plan[Libelles],COUNTIF($A$1:A57,JLVT[[#This Row],[N]])),"")</f>
        <v/>
      </c>
      <c r="G57" s="19" t="str">
        <f>IFERROR(INDEX(FCS[NOM DU CLIENT],MATCH(JLVT[[#This Row],[N]],FCS[Cpt],0)),"")</f>
        <v/>
      </c>
      <c r="H57" s="20">
        <f ca="1">IFERROR(MAX(INDEX(INDIRECT("FCS["&amp;CHOOSE(COUNTIF($A$1:A57,JLVT[[#This Row],[N]]),"HT","TVA","TTC")&amp;"]"),MATCH(JLVT[[#This Row],[N]],FCS[Cpt],0))*CHOOSE(COUNTIF($A$1:A57,JLVT[[#This Row],[N]]),-1,-1,1),0),)</f>
        <v>0</v>
      </c>
      <c r="I57" s="21">
        <f ca="1">IFERROR(MAX(INDEX(INDIRECT("FCS["&amp;CHOOSE(COUNTIF($A$1:A57,JLVT[[#This Row],[N]]),"HT","TVA","TTC")&amp;"]"),MATCH(JLVT[[#This Row],[N]],FCS[Cpt],0))*CHOOSE(COUNTIF($A$1:A57,JLVT[[#This Row],[N]]),1,1,-1),0),)</f>
        <v>0</v>
      </c>
      <c r="J57" s="21">
        <f ca="1">JLVT[[#This Row],[crédit]]-JLVT[[#This Row],[débit ]]</f>
        <v>0</v>
      </c>
    </row>
    <row r="58" spans="1:10" x14ac:dyDescent="0.25">
      <c r="A58" s="12">
        <f>IF(OR(SUM($A$1:A57)=0,COUNTIF($A$1:A57,A57)=3),MAX($A$1:A57)+1,A57)</f>
        <v>19</v>
      </c>
      <c r="B58" s="18" t="str">
        <f>IF(JLVT[[#This Row],[Date]]="","","VTE")</f>
        <v/>
      </c>
      <c r="C58" s="13" t="str">
        <f>IFERROR(INDEX(FCS[DATE],MATCH(JLVT[[#This Row],[N]],FCS[Cpt],0)),"")</f>
        <v/>
      </c>
      <c r="D58" s="18" t="str">
        <f>IFERROR(INDEX(FCS[Numéro Facture],MATCH(JLVT[[#This Row],[N]],FCS[Cpt],0)),"")</f>
        <v/>
      </c>
      <c r="E58" s="18" t="str">
        <f>IF(JLVT[[#This Row],[Date]]&lt;&gt;"",INDEX(Plan[Comptes],COUNTIF($A$1:A58,JLVT[[#This Row],[N]])),"")</f>
        <v/>
      </c>
      <c r="F58" s="18" t="str">
        <f>IF(JLVT[[#This Row],[Date]]&lt;&gt;"",INDEX(Plan[Libelles],COUNTIF($A$1:A58,JLVT[[#This Row],[N]])),"")</f>
        <v/>
      </c>
      <c r="G58" s="19" t="str">
        <f>IFERROR(INDEX(FCS[NOM DU CLIENT],MATCH(JLVT[[#This Row],[N]],FCS[Cpt],0)),"")</f>
        <v/>
      </c>
      <c r="H58" s="20">
        <f ca="1">IFERROR(MAX(INDEX(INDIRECT("FCS["&amp;CHOOSE(COUNTIF($A$1:A58,JLVT[[#This Row],[N]]),"HT","TVA","TTC")&amp;"]"),MATCH(JLVT[[#This Row],[N]],FCS[Cpt],0))*CHOOSE(COUNTIF($A$1:A58,JLVT[[#This Row],[N]]),-1,-1,1),0),)</f>
        <v>0</v>
      </c>
      <c r="I58" s="21">
        <f ca="1">IFERROR(MAX(INDEX(INDIRECT("FCS["&amp;CHOOSE(COUNTIF($A$1:A58,JLVT[[#This Row],[N]]),"HT","TVA","TTC")&amp;"]"),MATCH(JLVT[[#This Row],[N]],FCS[Cpt],0))*CHOOSE(COUNTIF($A$1:A58,JLVT[[#This Row],[N]]),1,1,-1),0),)</f>
        <v>0</v>
      </c>
      <c r="J58" s="21">
        <f ca="1">JLVT[[#This Row],[crédit]]-JLVT[[#This Row],[débit ]]</f>
        <v>0</v>
      </c>
    </row>
    <row r="59" spans="1:10" x14ac:dyDescent="0.25">
      <c r="A59" s="12">
        <f>IF(OR(SUM($A$1:A58)=0,COUNTIF($A$1:A58,A58)=3),MAX($A$1:A58)+1,A58)</f>
        <v>19</v>
      </c>
      <c r="B59" s="18" t="str">
        <f>IF(JLVT[[#This Row],[Date]]="","","VTE")</f>
        <v/>
      </c>
      <c r="C59" s="13" t="str">
        <f>IFERROR(INDEX(FCS[DATE],MATCH(JLVT[[#This Row],[N]],FCS[Cpt],0)),"")</f>
        <v/>
      </c>
      <c r="D59" s="18" t="str">
        <f>IFERROR(INDEX(FCS[Numéro Facture],MATCH(JLVT[[#This Row],[N]],FCS[Cpt],0)),"")</f>
        <v/>
      </c>
      <c r="E59" s="18" t="str">
        <f>IF(JLVT[[#This Row],[Date]]&lt;&gt;"",INDEX(Plan[Comptes],COUNTIF($A$1:A59,JLVT[[#This Row],[N]])),"")</f>
        <v/>
      </c>
      <c r="F59" s="18" t="str">
        <f>IF(JLVT[[#This Row],[Date]]&lt;&gt;"",INDEX(Plan[Libelles],COUNTIF($A$1:A59,JLVT[[#This Row],[N]])),"")</f>
        <v/>
      </c>
      <c r="G59" s="19" t="str">
        <f>IFERROR(INDEX(FCS[NOM DU CLIENT],MATCH(JLVT[[#This Row],[N]],FCS[Cpt],0)),"")</f>
        <v/>
      </c>
      <c r="H59" s="20">
        <f ca="1">IFERROR(MAX(INDEX(INDIRECT("FCS["&amp;CHOOSE(COUNTIF($A$1:A59,JLVT[[#This Row],[N]]),"HT","TVA","TTC")&amp;"]"),MATCH(JLVT[[#This Row],[N]],FCS[Cpt],0))*CHOOSE(COUNTIF($A$1:A59,JLVT[[#This Row],[N]]),-1,-1,1),0),)</f>
        <v>0</v>
      </c>
      <c r="I59" s="21">
        <f ca="1">IFERROR(MAX(INDEX(INDIRECT("FCS["&amp;CHOOSE(COUNTIF($A$1:A59,JLVT[[#This Row],[N]]),"HT","TVA","TTC")&amp;"]"),MATCH(JLVT[[#This Row],[N]],FCS[Cpt],0))*CHOOSE(COUNTIF($A$1:A59,JLVT[[#This Row],[N]]),1,1,-1),0),)</f>
        <v>0</v>
      </c>
      <c r="J59" s="21">
        <f ca="1">JLVT[[#This Row],[crédit]]-JLVT[[#This Row],[débit ]]</f>
        <v>0</v>
      </c>
    </row>
    <row r="60" spans="1:10" x14ac:dyDescent="0.25">
      <c r="A60" s="12">
        <f>IF(OR(SUM($A$1:A59)=0,COUNTIF($A$1:A59,A59)=3),MAX($A$1:A59)+1,A59)</f>
        <v>19</v>
      </c>
      <c r="B60" s="18" t="str">
        <f>IF(JLVT[[#This Row],[Date]]="","","VTE")</f>
        <v/>
      </c>
      <c r="C60" s="13" t="str">
        <f>IFERROR(INDEX(FCS[DATE],MATCH(JLVT[[#This Row],[N]],FCS[Cpt],0)),"")</f>
        <v/>
      </c>
      <c r="D60" s="18" t="str">
        <f>IFERROR(INDEX(FCS[Numéro Facture],MATCH(JLVT[[#This Row],[N]],FCS[Cpt],0)),"")</f>
        <v/>
      </c>
      <c r="E60" s="18" t="str">
        <f>IF(JLVT[[#This Row],[Date]]&lt;&gt;"",INDEX(Plan[Comptes],COUNTIF($A$1:A60,JLVT[[#This Row],[N]])),"")</f>
        <v/>
      </c>
      <c r="F60" s="18" t="str">
        <f>IF(JLVT[[#This Row],[Date]]&lt;&gt;"",INDEX(Plan[Libelles],COUNTIF($A$1:A60,JLVT[[#This Row],[N]])),"")</f>
        <v/>
      </c>
      <c r="G60" s="19" t="str">
        <f>IFERROR(INDEX(FCS[NOM DU CLIENT],MATCH(JLVT[[#This Row],[N]],FCS[Cpt],0)),"")</f>
        <v/>
      </c>
      <c r="H60" s="20">
        <f ca="1">IFERROR(MAX(INDEX(INDIRECT("FCS["&amp;CHOOSE(COUNTIF($A$1:A60,JLVT[[#This Row],[N]]),"HT","TVA","TTC")&amp;"]"),MATCH(JLVT[[#This Row],[N]],FCS[Cpt],0))*CHOOSE(COUNTIF($A$1:A60,JLVT[[#This Row],[N]]),-1,-1,1),0),)</f>
        <v>0</v>
      </c>
      <c r="I60" s="21">
        <f ca="1">IFERROR(MAX(INDEX(INDIRECT("FCS["&amp;CHOOSE(COUNTIF($A$1:A60,JLVT[[#This Row],[N]]),"HT","TVA","TTC")&amp;"]"),MATCH(JLVT[[#This Row],[N]],FCS[Cpt],0))*CHOOSE(COUNTIF($A$1:A60,JLVT[[#This Row],[N]]),1,1,-1),0),)</f>
        <v>0</v>
      </c>
      <c r="J60" s="21">
        <f ca="1">JLVT[[#This Row],[crédit]]-JLVT[[#This Row],[débit ]]</f>
        <v>0</v>
      </c>
    </row>
    <row r="61" spans="1:10" x14ac:dyDescent="0.25">
      <c r="A61" s="12">
        <f>IF(OR(SUM($A$1:A60)=0,COUNTIF($A$1:A60,A60)=3),MAX($A$1:A60)+1,A60)</f>
        <v>20</v>
      </c>
      <c r="B61" s="18" t="str">
        <f>IF(JLVT[[#This Row],[Date]]="","","VTE")</f>
        <v/>
      </c>
      <c r="C61" s="13" t="str">
        <f>IFERROR(INDEX(FCS[DATE],MATCH(JLVT[[#This Row],[N]],FCS[Cpt],0)),"")</f>
        <v/>
      </c>
      <c r="D61" s="18" t="str">
        <f>IFERROR(INDEX(FCS[Numéro Facture],MATCH(JLVT[[#This Row],[N]],FCS[Cpt],0)),"")</f>
        <v/>
      </c>
      <c r="E61" s="18" t="str">
        <f>IF(JLVT[[#This Row],[Date]]&lt;&gt;"",INDEX(Plan[Comptes],COUNTIF($A$1:A61,JLVT[[#This Row],[N]])),"")</f>
        <v/>
      </c>
      <c r="F61" s="18" t="str">
        <f>IF(JLVT[[#This Row],[Date]]&lt;&gt;"",INDEX(Plan[Libelles],COUNTIF($A$1:A61,JLVT[[#This Row],[N]])),"")</f>
        <v/>
      </c>
      <c r="G61" s="19" t="str">
        <f>IFERROR(INDEX(FCS[NOM DU CLIENT],MATCH(JLVT[[#This Row],[N]],FCS[Cpt],0)),"")</f>
        <v/>
      </c>
      <c r="H61" s="20">
        <f ca="1">IFERROR(MAX(INDEX(INDIRECT("FCS["&amp;CHOOSE(COUNTIF($A$1:A61,JLVT[[#This Row],[N]]),"HT","TVA","TTC")&amp;"]"),MATCH(JLVT[[#This Row],[N]],FCS[Cpt],0))*CHOOSE(COUNTIF($A$1:A61,JLVT[[#This Row],[N]]),-1,-1,1),0),)</f>
        <v>0</v>
      </c>
      <c r="I61" s="21">
        <f ca="1">IFERROR(MAX(INDEX(INDIRECT("FCS["&amp;CHOOSE(COUNTIF($A$1:A61,JLVT[[#This Row],[N]]),"HT","TVA","TTC")&amp;"]"),MATCH(JLVT[[#This Row],[N]],FCS[Cpt],0))*CHOOSE(COUNTIF($A$1:A61,JLVT[[#This Row],[N]]),1,1,-1),0),)</f>
        <v>0</v>
      </c>
      <c r="J61" s="21">
        <f ca="1">JLVT[[#This Row],[crédit]]-JLVT[[#This Row],[débit ]]</f>
        <v>0</v>
      </c>
    </row>
    <row r="62" spans="1:10" x14ac:dyDescent="0.25">
      <c r="A62" s="12">
        <f>IF(OR(SUM($A$1:A61)=0,COUNTIF($A$1:A61,A61)=3),MAX($A$1:A61)+1,A61)</f>
        <v>20</v>
      </c>
      <c r="B62" s="18" t="str">
        <f>IF(JLVT[[#This Row],[Date]]="","","VTE")</f>
        <v/>
      </c>
      <c r="C62" s="13" t="str">
        <f>IFERROR(INDEX(FCS[DATE],MATCH(JLVT[[#This Row],[N]],FCS[Cpt],0)),"")</f>
        <v/>
      </c>
      <c r="D62" s="18" t="str">
        <f>IFERROR(INDEX(FCS[Numéro Facture],MATCH(JLVT[[#This Row],[N]],FCS[Cpt],0)),"")</f>
        <v/>
      </c>
      <c r="E62" s="18" t="str">
        <f>IF(JLVT[[#This Row],[Date]]&lt;&gt;"",INDEX(Plan[Comptes],COUNTIF($A$1:A62,JLVT[[#This Row],[N]])),"")</f>
        <v/>
      </c>
      <c r="F62" s="18" t="str">
        <f>IF(JLVT[[#This Row],[Date]]&lt;&gt;"",INDEX(Plan[Libelles],COUNTIF($A$1:A62,JLVT[[#This Row],[N]])),"")</f>
        <v/>
      </c>
      <c r="G62" s="19" t="str">
        <f>IFERROR(INDEX(FCS[NOM DU CLIENT],MATCH(JLVT[[#This Row],[N]],FCS[Cpt],0)),"")</f>
        <v/>
      </c>
      <c r="H62" s="20">
        <f ca="1">IFERROR(MAX(INDEX(INDIRECT("FCS["&amp;CHOOSE(COUNTIF($A$1:A62,JLVT[[#This Row],[N]]),"HT","TVA","TTC")&amp;"]"),MATCH(JLVT[[#This Row],[N]],FCS[Cpt],0))*CHOOSE(COUNTIF($A$1:A62,JLVT[[#This Row],[N]]),-1,-1,1),0),)</f>
        <v>0</v>
      </c>
      <c r="I62" s="21">
        <f ca="1">IFERROR(MAX(INDEX(INDIRECT("FCS["&amp;CHOOSE(COUNTIF($A$1:A62,JLVT[[#This Row],[N]]),"HT","TVA","TTC")&amp;"]"),MATCH(JLVT[[#This Row],[N]],FCS[Cpt],0))*CHOOSE(COUNTIF($A$1:A62,JLVT[[#This Row],[N]]),1,1,-1),0),)</f>
        <v>0</v>
      </c>
      <c r="J62" s="21">
        <f ca="1">JLVT[[#This Row],[crédit]]-JLVT[[#This Row],[débit ]]</f>
        <v>0</v>
      </c>
    </row>
    <row r="63" spans="1:10" x14ac:dyDescent="0.25">
      <c r="A63" s="12">
        <f>IF(OR(SUM($A$1:A62)=0,COUNTIF($A$1:A62,A62)=3),MAX($A$1:A62)+1,A62)</f>
        <v>20</v>
      </c>
      <c r="B63" s="18" t="str">
        <f>IF(JLVT[[#This Row],[Date]]="","","VTE")</f>
        <v/>
      </c>
      <c r="C63" s="13" t="str">
        <f>IFERROR(INDEX(FCS[DATE],MATCH(JLVT[[#This Row],[N]],FCS[Cpt],0)),"")</f>
        <v/>
      </c>
      <c r="D63" s="18" t="str">
        <f>IFERROR(INDEX(FCS[Numéro Facture],MATCH(JLVT[[#This Row],[N]],FCS[Cpt],0)),"")</f>
        <v/>
      </c>
      <c r="E63" s="18" t="str">
        <f>IF(JLVT[[#This Row],[Date]]&lt;&gt;"",INDEX(Plan[Comptes],COUNTIF($A$1:A63,JLVT[[#This Row],[N]])),"")</f>
        <v/>
      </c>
      <c r="F63" s="18" t="str">
        <f>IF(JLVT[[#This Row],[Date]]&lt;&gt;"",INDEX(Plan[Libelles],COUNTIF($A$1:A63,JLVT[[#This Row],[N]])),"")</f>
        <v/>
      </c>
      <c r="G63" s="19" t="str">
        <f>IFERROR(INDEX(FCS[NOM DU CLIENT],MATCH(JLVT[[#This Row],[N]],FCS[Cpt],0)),"")</f>
        <v/>
      </c>
      <c r="H63" s="20">
        <f ca="1">IFERROR(MAX(INDEX(INDIRECT("FCS["&amp;CHOOSE(COUNTIF($A$1:A63,JLVT[[#This Row],[N]]),"HT","TVA","TTC")&amp;"]"),MATCH(JLVT[[#This Row],[N]],FCS[Cpt],0))*CHOOSE(COUNTIF($A$1:A63,JLVT[[#This Row],[N]]),-1,-1,1),0),)</f>
        <v>0</v>
      </c>
      <c r="I63" s="21">
        <f ca="1">IFERROR(MAX(INDEX(INDIRECT("FCS["&amp;CHOOSE(COUNTIF($A$1:A63,JLVT[[#This Row],[N]]),"HT","TVA","TTC")&amp;"]"),MATCH(JLVT[[#This Row],[N]],FCS[Cpt],0))*CHOOSE(COUNTIF($A$1:A63,JLVT[[#This Row],[N]]),1,1,-1),0),)</f>
        <v>0</v>
      </c>
      <c r="J63" s="21">
        <f ca="1">JLVT[[#This Row],[crédit]]-JLVT[[#This Row],[débit ]]</f>
        <v>0</v>
      </c>
    </row>
    <row r="64" spans="1:10" x14ac:dyDescent="0.25">
      <c r="A64" s="12">
        <f>IF(OR(SUM($A$1:A63)=0,COUNTIF($A$1:A63,A63)=3),MAX($A$1:A63)+1,A63)</f>
        <v>21</v>
      </c>
      <c r="B64" s="18" t="str">
        <f>IF(JLVT[[#This Row],[Date]]="","","VTE")</f>
        <v/>
      </c>
      <c r="C64" s="13" t="str">
        <f>IFERROR(INDEX(FCS[DATE],MATCH(JLVT[[#This Row],[N]],FCS[Cpt],0)),"")</f>
        <v/>
      </c>
      <c r="D64" s="18" t="str">
        <f>IFERROR(INDEX(FCS[Numéro Facture],MATCH(JLVT[[#This Row],[N]],FCS[Cpt],0)),"")</f>
        <v/>
      </c>
      <c r="E64" s="18" t="str">
        <f>IF(JLVT[[#This Row],[Date]]&lt;&gt;"",INDEX(Plan[Comptes],COUNTIF($A$1:A64,JLVT[[#This Row],[N]])),"")</f>
        <v/>
      </c>
      <c r="F64" s="18" t="str">
        <f>IF(JLVT[[#This Row],[Date]]&lt;&gt;"",INDEX(Plan[Libelles],COUNTIF($A$1:A64,JLVT[[#This Row],[N]])),"")</f>
        <v/>
      </c>
      <c r="G64" s="19" t="str">
        <f>IFERROR(INDEX(FCS[NOM DU CLIENT],MATCH(JLVT[[#This Row],[N]],FCS[Cpt],0)),"")</f>
        <v/>
      </c>
      <c r="H64" s="20">
        <f ca="1">IFERROR(MAX(INDEX(INDIRECT("FCS["&amp;CHOOSE(COUNTIF($A$1:A64,JLVT[[#This Row],[N]]),"HT","TVA","TTC")&amp;"]"),MATCH(JLVT[[#This Row],[N]],FCS[Cpt],0))*CHOOSE(COUNTIF($A$1:A64,JLVT[[#This Row],[N]]),-1,-1,1),0),)</f>
        <v>0</v>
      </c>
      <c r="I64" s="21">
        <f ca="1">IFERROR(MAX(INDEX(INDIRECT("FCS["&amp;CHOOSE(COUNTIF($A$1:A64,JLVT[[#This Row],[N]]),"HT","TVA","TTC")&amp;"]"),MATCH(JLVT[[#This Row],[N]],FCS[Cpt],0))*CHOOSE(COUNTIF($A$1:A64,JLVT[[#This Row],[N]]),1,1,-1),0),)</f>
        <v>0</v>
      </c>
      <c r="J64" s="21">
        <f ca="1">JLVT[[#This Row],[crédit]]-JLVT[[#This Row],[débit ]]</f>
        <v>0</v>
      </c>
    </row>
    <row r="65" spans="1:10" x14ac:dyDescent="0.25">
      <c r="A65" s="12">
        <f>IF(OR(SUM($A$1:A64)=0,COUNTIF($A$1:A64,A64)=3),MAX($A$1:A64)+1,A64)</f>
        <v>21</v>
      </c>
      <c r="B65" s="18" t="str">
        <f>IF(JLVT[[#This Row],[Date]]="","","VTE")</f>
        <v/>
      </c>
      <c r="C65" s="13" t="str">
        <f>IFERROR(INDEX(FCS[DATE],MATCH(JLVT[[#This Row],[N]],FCS[Cpt],0)),"")</f>
        <v/>
      </c>
      <c r="D65" s="18" t="str">
        <f>IFERROR(INDEX(FCS[Numéro Facture],MATCH(JLVT[[#This Row],[N]],FCS[Cpt],0)),"")</f>
        <v/>
      </c>
      <c r="E65" s="18" t="str">
        <f>IF(JLVT[[#This Row],[Date]]&lt;&gt;"",INDEX(Plan[Comptes],COUNTIF($A$1:A65,JLVT[[#This Row],[N]])),"")</f>
        <v/>
      </c>
      <c r="F65" s="18" t="str">
        <f>IF(JLVT[[#This Row],[Date]]&lt;&gt;"",INDEX(Plan[Libelles],COUNTIF($A$1:A65,JLVT[[#This Row],[N]])),"")</f>
        <v/>
      </c>
      <c r="G65" s="19" t="str">
        <f>IFERROR(INDEX(FCS[NOM DU CLIENT],MATCH(JLVT[[#This Row],[N]],FCS[Cpt],0)),"")</f>
        <v/>
      </c>
      <c r="H65" s="20">
        <f ca="1">IFERROR(MAX(INDEX(INDIRECT("FCS["&amp;CHOOSE(COUNTIF($A$1:A65,JLVT[[#This Row],[N]]),"HT","TVA","TTC")&amp;"]"),MATCH(JLVT[[#This Row],[N]],FCS[Cpt],0))*CHOOSE(COUNTIF($A$1:A65,JLVT[[#This Row],[N]]),-1,-1,1),0),)</f>
        <v>0</v>
      </c>
      <c r="I65" s="21">
        <f ca="1">IFERROR(MAX(INDEX(INDIRECT("FCS["&amp;CHOOSE(COUNTIF($A$1:A65,JLVT[[#This Row],[N]]),"HT","TVA","TTC")&amp;"]"),MATCH(JLVT[[#This Row],[N]],FCS[Cpt],0))*CHOOSE(COUNTIF($A$1:A65,JLVT[[#This Row],[N]]),1,1,-1),0),)</f>
        <v>0</v>
      </c>
      <c r="J65" s="21">
        <f ca="1">JLVT[[#This Row],[crédit]]-JLVT[[#This Row],[débit ]]</f>
        <v>0</v>
      </c>
    </row>
    <row r="66" spans="1:10" x14ac:dyDescent="0.25">
      <c r="A66" s="12">
        <f>IF(OR(SUM($A$1:A65)=0,COUNTIF($A$1:A65,A65)=3),MAX($A$1:A65)+1,A65)</f>
        <v>21</v>
      </c>
      <c r="B66" s="18" t="str">
        <f>IF(JLVT[[#This Row],[Date]]="","","VTE")</f>
        <v/>
      </c>
      <c r="C66" s="13" t="str">
        <f>IFERROR(INDEX(FCS[DATE],MATCH(JLVT[[#This Row],[N]],FCS[Cpt],0)),"")</f>
        <v/>
      </c>
      <c r="D66" s="18" t="str">
        <f>IFERROR(INDEX(FCS[Numéro Facture],MATCH(JLVT[[#This Row],[N]],FCS[Cpt],0)),"")</f>
        <v/>
      </c>
      <c r="E66" s="18" t="str">
        <f>IF(JLVT[[#This Row],[Date]]&lt;&gt;"",INDEX(Plan[Comptes],COUNTIF($A$1:A66,JLVT[[#This Row],[N]])),"")</f>
        <v/>
      </c>
      <c r="F66" s="18" t="str">
        <f>IF(JLVT[[#This Row],[Date]]&lt;&gt;"",INDEX(Plan[Libelles],COUNTIF($A$1:A66,JLVT[[#This Row],[N]])),"")</f>
        <v/>
      </c>
      <c r="G66" s="19" t="str">
        <f>IFERROR(INDEX(FCS[NOM DU CLIENT],MATCH(JLVT[[#This Row],[N]],FCS[Cpt],0)),"")</f>
        <v/>
      </c>
      <c r="H66" s="20">
        <f ca="1">IFERROR(MAX(INDEX(INDIRECT("FCS["&amp;CHOOSE(COUNTIF($A$1:A66,JLVT[[#This Row],[N]]),"HT","TVA","TTC")&amp;"]"),MATCH(JLVT[[#This Row],[N]],FCS[Cpt],0))*CHOOSE(COUNTIF($A$1:A66,JLVT[[#This Row],[N]]),-1,-1,1),0),)</f>
        <v>0</v>
      </c>
      <c r="I66" s="21">
        <f ca="1">IFERROR(MAX(INDEX(INDIRECT("FCS["&amp;CHOOSE(COUNTIF($A$1:A66,JLVT[[#This Row],[N]]),"HT","TVA","TTC")&amp;"]"),MATCH(JLVT[[#This Row],[N]],FCS[Cpt],0))*CHOOSE(COUNTIF($A$1:A66,JLVT[[#This Row],[N]]),1,1,-1),0),)</f>
        <v>0</v>
      </c>
      <c r="J66" s="21">
        <f ca="1">JLVT[[#This Row],[crédit]]-JLVT[[#This Row],[débit ]]</f>
        <v>0</v>
      </c>
    </row>
    <row r="67" spans="1:10" x14ac:dyDescent="0.25">
      <c r="A67" s="12">
        <f>IF(OR(SUM($A$1:A66)=0,COUNTIF($A$1:A66,A66)=3),MAX($A$1:A66)+1,A66)</f>
        <v>22</v>
      </c>
      <c r="B67" s="18" t="str">
        <f>IF(JLVT[[#This Row],[Date]]="","","VTE")</f>
        <v/>
      </c>
      <c r="C67" s="13" t="str">
        <f>IFERROR(INDEX(FCS[DATE],MATCH(JLVT[[#This Row],[N]],FCS[Cpt],0)),"")</f>
        <v/>
      </c>
      <c r="D67" s="18" t="str">
        <f>IFERROR(INDEX(FCS[Numéro Facture],MATCH(JLVT[[#This Row],[N]],FCS[Cpt],0)),"")</f>
        <v/>
      </c>
      <c r="E67" s="18" t="str">
        <f>IF(JLVT[[#This Row],[Date]]&lt;&gt;"",INDEX(Plan[Comptes],COUNTIF($A$1:A67,JLVT[[#This Row],[N]])),"")</f>
        <v/>
      </c>
      <c r="F67" s="18" t="str">
        <f>IF(JLVT[[#This Row],[Date]]&lt;&gt;"",INDEX(Plan[Libelles],COUNTIF($A$1:A67,JLVT[[#This Row],[N]])),"")</f>
        <v/>
      </c>
      <c r="G67" s="19" t="str">
        <f>IFERROR(INDEX(FCS[NOM DU CLIENT],MATCH(JLVT[[#This Row],[N]],FCS[Cpt],0)),"")</f>
        <v/>
      </c>
      <c r="H67" s="20">
        <f ca="1">IFERROR(MAX(INDEX(INDIRECT("FCS["&amp;CHOOSE(COUNTIF($A$1:A67,JLVT[[#This Row],[N]]),"HT","TVA","TTC")&amp;"]"),MATCH(JLVT[[#This Row],[N]],FCS[Cpt],0))*CHOOSE(COUNTIF($A$1:A67,JLVT[[#This Row],[N]]),-1,-1,1),0),)</f>
        <v>0</v>
      </c>
      <c r="I67" s="21">
        <f ca="1">IFERROR(MAX(INDEX(INDIRECT("FCS["&amp;CHOOSE(COUNTIF($A$1:A67,JLVT[[#This Row],[N]]),"HT","TVA","TTC")&amp;"]"),MATCH(JLVT[[#This Row],[N]],FCS[Cpt],0))*CHOOSE(COUNTIF($A$1:A67,JLVT[[#This Row],[N]]),1,1,-1),0),)</f>
        <v>0</v>
      </c>
      <c r="J67" s="21">
        <f ca="1">JLVT[[#This Row],[crédit]]-JLVT[[#This Row],[débit ]]</f>
        <v>0</v>
      </c>
    </row>
    <row r="68" spans="1:10" x14ac:dyDescent="0.25">
      <c r="A68" s="12">
        <f>IF(OR(SUM($A$1:A67)=0,COUNTIF($A$1:A67,A67)=3),MAX($A$1:A67)+1,A67)</f>
        <v>22</v>
      </c>
      <c r="B68" s="18" t="str">
        <f>IF(JLVT[[#This Row],[Date]]="","","VTE")</f>
        <v/>
      </c>
      <c r="C68" s="13" t="str">
        <f>IFERROR(INDEX(FCS[DATE],MATCH(JLVT[[#This Row],[N]],FCS[Cpt],0)),"")</f>
        <v/>
      </c>
      <c r="D68" s="18" t="str">
        <f>IFERROR(INDEX(FCS[Numéro Facture],MATCH(JLVT[[#This Row],[N]],FCS[Cpt],0)),"")</f>
        <v/>
      </c>
      <c r="E68" s="18" t="str">
        <f>IF(JLVT[[#This Row],[Date]]&lt;&gt;"",INDEX(Plan[Comptes],COUNTIF($A$1:A68,JLVT[[#This Row],[N]])),"")</f>
        <v/>
      </c>
      <c r="F68" s="18" t="str">
        <f>IF(JLVT[[#This Row],[Date]]&lt;&gt;"",INDEX(Plan[Libelles],COUNTIF($A$1:A68,JLVT[[#This Row],[N]])),"")</f>
        <v/>
      </c>
      <c r="G68" s="19" t="str">
        <f>IFERROR(INDEX(FCS[NOM DU CLIENT],MATCH(JLVT[[#This Row],[N]],FCS[Cpt],0)),"")</f>
        <v/>
      </c>
      <c r="H68" s="20">
        <f ca="1">IFERROR(MAX(INDEX(INDIRECT("FCS["&amp;CHOOSE(COUNTIF($A$1:A68,JLVT[[#This Row],[N]]),"HT","TVA","TTC")&amp;"]"),MATCH(JLVT[[#This Row],[N]],FCS[Cpt],0))*CHOOSE(COUNTIF($A$1:A68,JLVT[[#This Row],[N]]),-1,-1,1),0),)</f>
        <v>0</v>
      </c>
      <c r="I68" s="21">
        <f ca="1">IFERROR(MAX(INDEX(INDIRECT("FCS["&amp;CHOOSE(COUNTIF($A$1:A68,JLVT[[#This Row],[N]]),"HT","TVA","TTC")&amp;"]"),MATCH(JLVT[[#This Row],[N]],FCS[Cpt],0))*CHOOSE(COUNTIF($A$1:A68,JLVT[[#This Row],[N]]),1,1,-1),0),)</f>
        <v>0</v>
      </c>
      <c r="J68" s="21">
        <f ca="1">JLVT[[#This Row],[crédit]]-JLVT[[#This Row],[débit ]]</f>
        <v>0</v>
      </c>
    </row>
    <row r="69" spans="1:10" x14ac:dyDescent="0.25">
      <c r="A69" s="12">
        <f>IF(OR(SUM($A$1:A68)=0,COUNTIF($A$1:A68,A68)=3),MAX($A$1:A68)+1,A68)</f>
        <v>22</v>
      </c>
      <c r="B69" s="18" t="str">
        <f>IF(JLVT[[#This Row],[Date]]="","","VTE")</f>
        <v/>
      </c>
      <c r="C69" s="13" t="str">
        <f>IFERROR(INDEX(FCS[DATE],MATCH(JLVT[[#This Row],[N]],FCS[Cpt],0)),"")</f>
        <v/>
      </c>
      <c r="D69" s="18" t="str">
        <f>IFERROR(INDEX(FCS[Numéro Facture],MATCH(JLVT[[#This Row],[N]],FCS[Cpt],0)),"")</f>
        <v/>
      </c>
      <c r="E69" s="18" t="str">
        <f>IF(JLVT[[#This Row],[Date]]&lt;&gt;"",INDEX(Plan[Comptes],COUNTIF($A$1:A69,JLVT[[#This Row],[N]])),"")</f>
        <v/>
      </c>
      <c r="F69" s="18" t="str">
        <f>IF(JLVT[[#This Row],[Date]]&lt;&gt;"",INDEX(Plan[Libelles],COUNTIF($A$1:A69,JLVT[[#This Row],[N]])),"")</f>
        <v/>
      </c>
      <c r="G69" s="19" t="str">
        <f>IFERROR(INDEX(FCS[NOM DU CLIENT],MATCH(JLVT[[#This Row],[N]],FCS[Cpt],0)),"")</f>
        <v/>
      </c>
      <c r="H69" s="20">
        <f ca="1">IFERROR(MAX(INDEX(INDIRECT("FCS["&amp;CHOOSE(COUNTIF($A$1:A69,JLVT[[#This Row],[N]]),"HT","TVA","TTC")&amp;"]"),MATCH(JLVT[[#This Row],[N]],FCS[Cpt],0))*CHOOSE(COUNTIF($A$1:A69,JLVT[[#This Row],[N]]),-1,-1,1),0),)</f>
        <v>0</v>
      </c>
      <c r="I69" s="21">
        <f ca="1">IFERROR(MAX(INDEX(INDIRECT("FCS["&amp;CHOOSE(COUNTIF($A$1:A69,JLVT[[#This Row],[N]]),"HT","TVA","TTC")&amp;"]"),MATCH(JLVT[[#This Row],[N]],FCS[Cpt],0))*CHOOSE(COUNTIF($A$1:A69,JLVT[[#This Row],[N]]),1,1,-1),0),)</f>
        <v>0</v>
      </c>
      <c r="J69" s="21">
        <f ca="1">JLVT[[#This Row],[crédit]]-JLVT[[#This Row],[débit ]]</f>
        <v>0</v>
      </c>
    </row>
    <row r="70" spans="1:10" x14ac:dyDescent="0.25">
      <c r="A70" s="12">
        <f>IF(OR(SUM($A$1:A69)=0,COUNTIF($A$1:A69,A69)=3),MAX($A$1:A69)+1,A69)</f>
        <v>23</v>
      </c>
      <c r="B70" s="18" t="str">
        <f>IF(JLVT[[#This Row],[Date]]="","","VTE")</f>
        <v/>
      </c>
      <c r="C70" s="13" t="str">
        <f>IFERROR(INDEX(FCS[DATE],MATCH(JLVT[[#This Row],[N]],FCS[Cpt],0)),"")</f>
        <v/>
      </c>
      <c r="D70" s="18" t="str">
        <f>IFERROR(INDEX(FCS[Numéro Facture],MATCH(JLVT[[#This Row],[N]],FCS[Cpt],0)),"")</f>
        <v/>
      </c>
      <c r="E70" s="18" t="str">
        <f>IF(JLVT[[#This Row],[Date]]&lt;&gt;"",INDEX(Plan[Comptes],COUNTIF($A$1:A70,JLVT[[#This Row],[N]])),"")</f>
        <v/>
      </c>
      <c r="F70" s="18" t="str">
        <f>IF(JLVT[[#This Row],[Date]]&lt;&gt;"",INDEX(Plan[Libelles],COUNTIF($A$1:A70,JLVT[[#This Row],[N]])),"")</f>
        <v/>
      </c>
      <c r="G70" s="19" t="str">
        <f>IFERROR(INDEX(FCS[NOM DU CLIENT],MATCH(JLVT[[#This Row],[N]],FCS[Cpt],0)),"")</f>
        <v/>
      </c>
      <c r="H70" s="20">
        <f ca="1">IFERROR(MAX(INDEX(INDIRECT("FCS["&amp;CHOOSE(COUNTIF($A$1:A70,JLVT[[#This Row],[N]]),"HT","TVA","TTC")&amp;"]"),MATCH(JLVT[[#This Row],[N]],FCS[Cpt],0))*CHOOSE(COUNTIF($A$1:A70,JLVT[[#This Row],[N]]),-1,-1,1),0),)</f>
        <v>0</v>
      </c>
      <c r="I70" s="21">
        <f ca="1">IFERROR(MAX(INDEX(INDIRECT("FCS["&amp;CHOOSE(COUNTIF($A$1:A70,JLVT[[#This Row],[N]]),"HT","TVA","TTC")&amp;"]"),MATCH(JLVT[[#This Row],[N]],FCS[Cpt],0))*CHOOSE(COUNTIF($A$1:A70,JLVT[[#This Row],[N]]),1,1,-1),0),)</f>
        <v>0</v>
      </c>
      <c r="J70" s="21">
        <f ca="1">JLVT[[#This Row],[crédit]]-JLVT[[#This Row],[débit ]]</f>
        <v>0</v>
      </c>
    </row>
    <row r="71" spans="1:10" x14ac:dyDescent="0.25">
      <c r="A71" s="12">
        <f>IF(OR(SUM($A$1:A70)=0,COUNTIF($A$1:A70,A70)=3),MAX($A$1:A70)+1,A70)</f>
        <v>23</v>
      </c>
      <c r="B71" s="18" t="str">
        <f>IF(JLVT[[#This Row],[Date]]="","","VTE")</f>
        <v/>
      </c>
      <c r="C71" s="13" t="str">
        <f>IFERROR(INDEX(FCS[DATE],MATCH(JLVT[[#This Row],[N]],FCS[Cpt],0)),"")</f>
        <v/>
      </c>
      <c r="D71" s="18" t="str">
        <f>IFERROR(INDEX(FCS[Numéro Facture],MATCH(JLVT[[#This Row],[N]],FCS[Cpt],0)),"")</f>
        <v/>
      </c>
      <c r="E71" s="18" t="str">
        <f>IF(JLVT[[#This Row],[Date]]&lt;&gt;"",INDEX(Plan[Comptes],COUNTIF($A$1:A71,JLVT[[#This Row],[N]])),"")</f>
        <v/>
      </c>
      <c r="F71" s="18" t="str">
        <f>IF(JLVT[[#This Row],[Date]]&lt;&gt;"",INDEX(Plan[Libelles],COUNTIF($A$1:A71,JLVT[[#This Row],[N]])),"")</f>
        <v/>
      </c>
      <c r="G71" s="19" t="str">
        <f>IFERROR(INDEX(FCS[NOM DU CLIENT],MATCH(JLVT[[#This Row],[N]],FCS[Cpt],0)),"")</f>
        <v/>
      </c>
      <c r="H71" s="20">
        <f ca="1">IFERROR(MAX(INDEX(INDIRECT("FCS["&amp;CHOOSE(COUNTIF($A$1:A71,JLVT[[#This Row],[N]]),"HT","TVA","TTC")&amp;"]"),MATCH(JLVT[[#This Row],[N]],FCS[Cpt],0))*CHOOSE(COUNTIF($A$1:A71,JLVT[[#This Row],[N]]),-1,-1,1),0),)</f>
        <v>0</v>
      </c>
      <c r="I71" s="21">
        <f ca="1">IFERROR(MAX(INDEX(INDIRECT("FCS["&amp;CHOOSE(COUNTIF($A$1:A71,JLVT[[#This Row],[N]]),"HT","TVA","TTC")&amp;"]"),MATCH(JLVT[[#This Row],[N]],FCS[Cpt],0))*CHOOSE(COUNTIF($A$1:A71,JLVT[[#This Row],[N]]),1,1,-1),0),)</f>
        <v>0</v>
      </c>
      <c r="J71" s="21">
        <f ca="1">JLVT[[#This Row],[crédit]]-JLVT[[#This Row],[débit ]]</f>
        <v>0</v>
      </c>
    </row>
    <row r="72" spans="1:10" x14ac:dyDescent="0.25">
      <c r="A72" s="12">
        <f>IF(OR(SUM($A$1:A71)=0,COUNTIF($A$1:A71,A71)=3),MAX($A$1:A71)+1,A71)</f>
        <v>23</v>
      </c>
      <c r="B72" s="18" t="str">
        <f>IF(JLVT[[#This Row],[Date]]="","","VTE")</f>
        <v/>
      </c>
      <c r="C72" s="13" t="str">
        <f>IFERROR(INDEX(FCS[DATE],MATCH(JLVT[[#This Row],[N]],FCS[Cpt],0)),"")</f>
        <v/>
      </c>
      <c r="D72" s="18" t="str">
        <f>IFERROR(INDEX(FCS[Numéro Facture],MATCH(JLVT[[#This Row],[N]],FCS[Cpt],0)),"")</f>
        <v/>
      </c>
      <c r="E72" s="18" t="str">
        <f>IF(JLVT[[#This Row],[Date]]&lt;&gt;"",INDEX(Plan[Comptes],COUNTIF($A$1:A72,JLVT[[#This Row],[N]])),"")</f>
        <v/>
      </c>
      <c r="F72" s="18" t="str">
        <f>IF(JLVT[[#This Row],[Date]]&lt;&gt;"",INDEX(Plan[Libelles],COUNTIF($A$1:A72,JLVT[[#This Row],[N]])),"")</f>
        <v/>
      </c>
      <c r="G72" s="19" t="str">
        <f>IFERROR(INDEX(FCS[NOM DU CLIENT],MATCH(JLVT[[#This Row],[N]],FCS[Cpt],0)),"")</f>
        <v/>
      </c>
      <c r="H72" s="20">
        <f ca="1">IFERROR(MAX(INDEX(INDIRECT("FCS["&amp;CHOOSE(COUNTIF($A$1:A72,JLVT[[#This Row],[N]]),"HT","TVA","TTC")&amp;"]"),MATCH(JLVT[[#This Row],[N]],FCS[Cpt],0))*CHOOSE(COUNTIF($A$1:A72,JLVT[[#This Row],[N]]),-1,-1,1),0),)</f>
        <v>0</v>
      </c>
      <c r="I72" s="21">
        <f ca="1">IFERROR(MAX(INDEX(INDIRECT("FCS["&amp;CHOOSE(COUNTIF($A$1:A72,JLVT[[#This Row],[N]]),"HT","TVA","TTC")&amp;"]"),MATCH(JLVT[[#This Row],[N]],FCS[Cpt],0))*CHOOSE(COUNTIF($A$1:A72,JLVT[[#This Row],[N]]),1,1,-1),0),)</f>
        <v>0</v>
      </c>
      <c r="J72" s="21">
        <f ca="1">JLVT[[#This Row],[crédit]]-JLVT[[#This Row],[débit ]]</f>
        <v>0</v>
      </c>
    </row>
    <row r="73" spans="1:10" x14ac:dyDescent="0.25">
      <c r="A73" s="12">
        <f>IF(OR(SUM($A$1:A72)=0,COUNTIF($A$1:A72,A72)=3),MAX($A$1:A72)+1,A72)</f>
        <v>24</v>
      </c>
      <c r="B73" s="18" t="str">
        <f>IF(JLVT[[#This Row],[Date]]="","","VTE")</f>
        <v/>
      </c>
      <c r="C73" s="13" t="str">
        <f>IFERROR(INDEX(FCS[DATE],MATCH(JLVT[[#This Row],[N]],FCS[Cpt],0)),"")</f>
        <v/>
      </c>
      <c r="D73" s="18" t="str">
        <f>IFERROR(INDEX(FCS[Numéro Facture],MATCH(JLVT[[#This Row],[N]],FCS[Cpt],0)),"")</f>
        <v/>
      </c>
      <c r="E73" s="18" t="str">
        <f>IF(JLVT[[#This Row],[Date]]&lt;&gt;"",INDEX(Plan[Comptes],COUNTIF($A$1:A73,JLVT[[#This Row],[N]])),"")</f>
        <v/>
      </c>
      <c r="F73" s="18" t="str">
        <f>IF(JLVT[[#This Row],[Date]]&lt;&gt;"",INDEX(Plan[Libelles],COUNTIF($A$1:A73,JLVT[[#This Row],[N]])),"")</f>
        <v/>
      </c>
      <c r="G73" s="19" t="str">
        <f>IFERROR(INDEX(FCS[NOM DU CLIENT],MATCH(JLVT[[#This Row],[N]],FCS[Cpt],0)),"")</f>
        <v/>
      </c>
      <c r="H73" s="20">
        <f ca="1">IFERROR(MAX(INDEX(INDIRECT("FCS["&amp;CHOOSE(COUNTIF($A$1:A73,JLVT[[#This Row],[N]]),"HT","TVA","TTC")&amp;"]"),MATCH(JLVT[[#This Row],[N]],FCS[Cpt],0))*CHOOSE(COUNTIF($A$1:A73,JLVT[[#This Row],[N]]),-1,-1,1),0),)</f>
        <v>0</v>
      </c>
      <c r="I73" s="21">
        <f ca="1">IFERROR(MAX(INDEX(INDIRECT("FCS["&amp;CHOOSE(COUNTIF($A$1:A73,JLVT[[#This Row],[N]]),"HT","TVA","TTC")&amp;"]"),MATCH(JLVT[[#This Row],[N]],FCS[Cpt],0))*CHOOSE(COUNTIF($A$1:A73,JLVT[[#This Row],[N]]),1,1,-1),0),)</f>
        <v>0</v>
      </c>
      <c r="J73" s="21">
        <f ca="1">JLVT[[#This Row],[crédit]]-JLVT[[#This Row],[débit ]]</f>
        <v>0</v>
      </c>
    </row>
    <row r="74" spans="1:10" x14ac:dyDescent="0.25">
      <c r="A74" s="12">
        <f>IF(OR(SUM($A$1:A73)=0,COUNTIF($A$1:A73,A73)=3),MAX($A$1:A73)+1,A73)</f>
        <v>24</v>
      </c>
      <c r="B74" s="18" t="str">
        <f>IF(JLVT[[#This Row],[Date]]="","","VTE")</f>
        <v/>
      </c>
      <c r="C74" s="13" t="str">
        <f>IFERROR(INDEX(FCS[DATE],MATCH(JLVT[[#This Row],[N]],FCS[Cpt],0)),"")</f>
        <v/>
      </c>
      <c r="D74" s="18" t="str">
        <f>IFERROR(INDEX(FCS[Numéro Facture],MATCH(JLVT[[#This Row],[N]],FCS[Cpt],0)),"")</f>
        <v/>
      </c>
      <c r="E74" s="18" t="str">
        <f>IF(JLVT[[#This Row],[Date]]&lt;&gt;"",INDEX(Plan[Comptes],COUNTIF($A$1:A74,JLVT[[#This Row],[N]])),"")</f>
        <v/>
      </c>
      <c r="F74" s="18" t="str">
        <f>IF(JLVT[[#This Row],[Date]]&lt;&gt;"",INDEX(Plan[Libelles],COUNTIF($A$1:A74,JLVT[[#This Row],[N]])),"")</f>
        <v/>
      </c>
      <c r="G74" s="19" t="str">
        <f>IFERROR(INDEX(FCS[NOM DU CLIENT],MATCH(JLVT[[#This Row],[N]],FCS[Cpt],0)),"")</f>
        <v/>
      </c>
      <c r="H74" s="20">
        <f ca="1">IFERROR(MAX(INDEX(INDIRECT("FCS["&amp;CHOOSE(COUNTIF($A$1:A74,JLVT[[#This Row],[N]]),"HT","TVA","TTC")&amp;"]"),MATCH(JLVT[[#This Row],[N]],FCS[Cpt],0))*CHOOSE(COUNTIF($A$1:A74,JLVT[[#This Row],[N]]),-1,-1,1),0),)</f>
        <v>0</v>
      </c>
      <c r="I74" s="21">
        <f ca="1">IFERROR(MAX(INDEX(INDIRECT("FCS["&amp;CHOOSE(COUNTIF($A$1:A74,JLVT[[#This Row],[N]]),"HT","TVA","TTC")&amp;"]"),MATCH(JLVT[[#This Row],[N]],FCS[Cpt],0))*CHOOSE(COUNTIF($A$1:A74,JLVT[[#This Row],[N]]),1,1,-1),0),)</f>
        <v>0</v>
      </c>
      <c r="J74" s="21">
        <f ca="1">JLVT[[#This Row],[crédit]]-JLVT[[#This Row],[débit ]]</f>
        <v>0</v>
      </c>
    </row>
    <row r="75" spans="1:10" x14ac:dyDescent="0.25">
      <c r="A75" s="12">
        <f>IF(OR(SUM($A$1:A74)=0,COUNTIF($A$1:A74,A74)=3),MAX($A$1:A74)+1,A74)</f>
        <v>24</v>
      </c>
      <c r="B75" s="18" t="str">
        <f>IF(JLVT[[#This Row],[Date]]="","","VTE")</f>
        <v/>
      </c>
      <c r="C75" s="13" t="str">
        <f>IFERROR(INDEX(FCS[DATE],MATCH(JLVT[[#This Row],[N]],FCS[Cpt],0)),"")</f>
        <v/>
      </c>
      <c r="D75" s="18" t="str">
        <f>IFERROR(INDEX(FCS[Numéro Facture],MATCH(JLVT[[#This Row],[N]],FCS[Cpt],0)),"")</f>
        <v/>
      </c>
      <c r="E75" s="18" t="str">
        <f>IF(JLVT[[#This Row],[Date]]&lt;&gt;"",INDEX(Plan[Comptes],COUNTIF($A$1:A75,JLVT[[#This Row],[N]])),"")</f>
        <v/>
      </c>
      <c r="F75" s="18" t="str">
        <f>IF(JLVT[[#This Row],[Date]]&lt;&gt;"",INDEX(Plan[Libelles],COUNTIF($A$1:A75,JLVT[[#This Row],[N]])),"")</f>
        <v/>
      </c>
      <c r="G75" s="19" t="str">
        <f>IFERROR(INDEX(FCS[NOM DU CLIENT],MATCH(JLVT[[#This Row],[N]],FCS[Cpt],0)),"")</f>
        <v/>
      </c>
      <c r="H75" s="20">
        <f ca="1">IFERROR(MAX(INDEX(INDIRECT("FCS["&amp;CHOOSE(COUNTIF($A$1:A75,JLVT[[#This Row],[N]]),"HT","TVA","TTC")&amp;"]"),MATCH(JLVT[[#This Row],[N]],FCS[Cpt],0))*CHOOSE(COUNTIF($A$1:A75,JLVT[[#This Row],[N]]),-1,-1,1),0),)</f>
        <v>0</v>
      </c>
      <c r="I75" s="21">
        <f ca="1">IFERROR(MAX(INDEX(INDIRECT("FCS["&amp;CHOOSE(COUNTIF($A$1:A75,JLVT[[#This Row],[N]]),"HT","TVA","TTC")&amp;"]"),MATCH(JLVT[[#This Row],[N]],FCS[Cpt],0))*CHOOSE(COUNTIF($A$1:A75,JLVT[[#This Row],[N]]),1,1,-1),0),)</f>
        <v>0</v>
      </c>
      <c r="J75" s="21">
        <f ca="1">JLVT[[#This Row],[crédit]]-JLVT[[#This Row],[débit ]]</f>
        <v>0</v>
      </c>
    </row>
    <row r="76" spans="1:10" x14ac:dyDescent="0.25">
      <c r="A76" s="12">
        <f>IF(OR(SUM($A$1:A75)=0,COUNTIF($A$1:A75,A75)=3),MAX($A$1:A75)+1,A75)</f>
        <v>25</v>
      </c>
      <c r="B76" s="18" t="str">
        <f>IF(JLVT[[#This Row],[Date]]="","","VTE")</f>
        <v/>
      </c>
      <c r="C76" s="13" t="str">
        <f>IFERROR(INDEX(FCS[DATE],MATCH(JLVT[[#This Row],[N]],FCS[Cpt],0)),"")</f>
        <v/>
      </c>
      <c r="D76" s="18" t="str">
        <f>IFERROR(INDEX(FCS[Numéro Facture],MATCH(JLVT[[#This Row],[N]],FCS[Cpt],0)),"")</f>
        <v/>
      </c>
      <c r="E76" s="18" t="str">
        <f>IF(JLVT[[#This Row],[Date]]&lt;&gt;"",INDEX(Plan[Comptes],COUNTIF($A$1:A76,JLVT[[#This Row],[N]])),"")</f>
        <v/>
      </c>
      <c r="F76" s="18" t="str">
        <f>IF(JLVT[[#This Row],[Date]]&lt;&gt;"",INDEX(Plan[Libelles],COUNTIF($A$1:A76,JLVT[[#This Row],[N]])),"")</f>
        <v/>
      </c>
      <c r="G76" s="19" t="str">
        <f>IFERROR(INDEX(FCS[NOM DU CLIENT],MATCH(JLVT[[#This Row],[N]],FCS[Cpt],0)),"")</f>
        <v/>
      </c>
      <c r="H76" s="20">
        <f ca="1">IFERROR(MAX(INDEX(INDIRECT("FCS["&amp;CHOOSE(COUNTIF($A$1:A76,JLVT[[#This Row],[N]]),"HT","TVA","TTC")&amp;"]"),MATCH(JLVT[[#This Row],[N]],FCS[Cpt],0))*CHOOSE(COUNTIF($A$1:A76,JLVT[[#This Row],[N]]),-1,-1,1),0),)</f>
        <v>0</v>
      </c>
      <c r="I76" s="21">
        <f ca="1">IFERROR(MAX(INDEX(INDIRECT("FCS["&amp;CHOOSE(COUNTIF($A$1:A76,JLVT[[#This Row],[N]]),"HT","TVA","TTC")&amp;"]"),MATCH(JLVT[[#This Row],[N]],FCS[Cpt],0))*CHOOSE(COUNTIF($A$1:A76,JLVT[[#This Row],[N]]),1,1,-1),0),)</f>
        <v>0</v>
      </c>
      <c r="J76" s="21">
        <f ca="1">JLVT[[#This Row],[crédit]]-JLVT[[#This Row],[débit ]]</f>
        <v>0</v>
      </c>
    </row>
    <row r="77" spans="1:10" x14ac:dyDescent="0.25">
      <c r="A77" s="12">
        <f>IF(OR(SUM($A$1:A76)=0,COUNTIF($A$1:A76,A76)=3),MAX($A$1:A76)+1,A76)</f>
        <v>25</v>
      </c>
      <c r="B77" s="18" t="str">
        <f>IF(JLVT[[#This Row],[Date]]="","","VTE")</f>
        <v/>
      </c>
      <c r="C77" s="13" t="str">
        <f>IFERROR(INDEX(FCS[DATE],MATCH(JLVT[[#This Row],[N]],FCS[Cpt],0)),"")</f>
        <v/>
      </c>
      <c r="D77" s="18" t="str">
        <f>IFERROR(INDEX(FCS[Numéro Facture],MATCH(JLVT[[#This Row],[N]],FCS[Cpt],0)),"")</f>
        <v/>
      </c>
      <c r="E77" s="18" t="str">
        <f>IF(JLVT[[#This Row],[Date]]&lt;&gt;"",INDEX(Plan[Comptes],COUNTIF($A$1:A77,JLVT[[#This Row],[N]])),"")</f>
        <v/>
      </c>
      <c r="F77" s="18" t="str">
        <f>IF(JLVT[[#This Row],[Date]]&lt;&gt;"",INDEX(Plan[Libelles],COUNTIF($A$1:A77,JLVT[[#This Row],[N]])),"")</f>
        <v/>
      </c>
      <c r="G77" s="19" t="str">
        <f>IFERROR(INDEX(FCS[NOM DU CLIENT],MATCH(JLVT[[#This Row],[N]],FCS[Cpt],0)),"")</f>
        <v/>
      </c>
      <c r="H77" s="20">
        <f ca="1">IFERROR(MAX(INDEX(INDIRECT("FCS["&amp;CHOOSE(COUNTIF($A$1:A77,JLVT[[#This Row],[N]]),"HT","TVA","TTC")&amp;"]"),MATCH(JLVT[[#This Row],[N]],FCS[Cpt],0))*CHOOSE(COUNTIF($A$1:A77,JLVT[[#This Row],[N]]),-1,-1,1),0),)</f>
        <v>0</v>
      </c>
      <c r="I77" s="21">
        <f ca="1">IFERROR(MAX(INDEX(INDIRECT("FCS["&amp;CHOOSE(COUNTIF($A$1:A77,JLVT[[#This Row],[N]]),"HT","TVA","TTC")&amp;"]"),MATCH(JLVT[[#This Row],[N]],FCS[Cpt],0))*CHOOSE(COUNTIF($A$1:A77,JLVT[[#This Row],[N]]),1,1,-1),0),)</f>
        <v>0</v>
      </c>
      <c r="J77" s="21">
        <f ca="1">JLVT[[#This Row],[crédit]]-JLVT[[#This Row],[débit ]]</f>
        <v>0</v>
      </c>
    </row>
    <row r="78" spans="1:10" x14ac:dyDescent="0.25">
      <c r="A78" s="12">
        <f>IF(OR(SUM($A$1:A77)=0,COUNTIF($A$1:A77,A77)=3),MAX($A$1:A77)+1,A77)</f>
        <v>25</v>
      </c>
      <c r="B78" s="18" t="str">
        <f>IF(JLVT[[#This Row],[Date]]="","","VTE")</f>
        <v/>
      </c>
      <c r="C78" s="13" t="str">
        <f>IFERROR(INDEX(FCS[DATE],MATCH(JLVT[[#This Row],[N]],FCS[Cpt],0)),"")</f>
        <v/>
      </c>
      <c r="D78" s="18" t="str">
        <f>IFERROR(INDEX(FCS[Numéro Facture],MATCH(JLVT[[#This Row],[N]],FCS[Cpt],0)),"")</f>
        <v/>
      </c>
      <c r="E78" s="18" t="str">
        <f>IF(JLVT[[#This Row],[Date]]&lt;&gt;"",INDEX(Plan[Comptes],COUNTIF($A$1:A78,JLVT[[#This Row],[N]])),"")</f>
        <v/>
      </c>
      <c r="F78" s="18" t="str">
        <f>IF(JLVT[[#This Row],[Date]]&lt;&gt;"",INDEX(Plan[Libelles],COUNTIF($A$1:A78,JLVT[[#This Row],[N]])),"")</f>
        <v/>
      </c>
      <c r="G78" s="19" t="str">
        <f>IFERROR(INDEX(FCS[NOM DU CLIENT],MATCH(JLVT[[#This Row],[N]],FCS[Cpt],0)),"")</f>
        <v/>
      </c>
      <c r="H78" s="20">
        <f ca="1">IFERROR(MAX(INDEX(INDIRECT("FCS["&amp;CHOOSE(COUNTIF($A$1:A78,JLVT[[#This Row],[N]]),"HT","TVA","TTC")&amp;"]"),MATCH(JLVT[[#This Row],[N]],FCS[Cpt],0))*CHOOSE(COUNTIF($A$1:A78,JLVT[[#This Row],[N]]),-1,-1,1),0),)</f>
        <v>0</v>
      </c>
      <c r="I78" s="21">
        <f ca="1">IFERROR(MAX(INDEX(INDIRECT("FCS["&amp;CHOOSE(COUNTIF($A$1:A78,JLVT[[#This Row],[N]]),"HT","TVA","TTC")&amp;"]"),MATCH(JLVT[[#This Row],[N]],FCS[Cpt],0))*CHOOSE(COUNTIF($A$1:A78,JLVT[[#This Row],[N]]),1,1,-1),0),)</f>
        <v>0</v>
      </c>
      <c r="J78" s="21">
        <f ca="1">JLVT[[#This Row],[crédit]]-JLVT[[#This Row],[débit ]]</f>
        <v>0</v>
      </c>
    </row>
    <row r="79" spans="1:10" x14ac:dyDescent="0.25">
      <c r="A79" s="12">
        <f>IF(OR(SUM($A$1:A78)=0,COUNTIF($A$1:A78,A78)=3),MAX($A$1:A78)+1,A78)</f>
        <v>26</v>
      </c>
      <c r="B79" s="18" t="str">
        <f>IF(JLVT[[#This Row],[Date]]="","","VTE")</f>
        <v/>
      </c>
      <c r="C79" s="13" t="str">
        <f>IFERROR(INDEX(FCS[DATE],MATCH(JLVT[[#This Row],[N]],FCS[Cpt],0)),"")</f>
        <v/>
      </c>
      <c r="D79" s="18" t="str">
        <f>IFERROR(INDEX(FCS[Numéro Facture],MATCH(JLVT[[#This Row],[N]],FCS[Cpt],0)),"")</f>
        <v/>
      </c>
      <c r="E79" s="18" t="str">
        <f>IF(JLVT[[#This Row],[Date]]&lt;&gt;"",INDEX(Plan[Comptes],COUNTIF($A$1:A79,JLVT[[#This Row],[N]])),"")</f>
        <v/>
      </c>
      <c r="F79" s="18" t="str">
        <f>IF(JLVT[[#This Row],[Date]]&lt;&gt;"",INDEX(Plan[Libelles],COUNTIF($A$1:A79,JLVT[[#This Row],[N]])),"")</f>
        <v/>
      </c>
      <c r="G79" s="19" t="str">
        <f>IFERROR(INDEX(FCS[NOM DU CLIENT],MATCH(JLVT[[#This Row],[N]],FCS[Cpt],0)),"")</f>
        <v/>
      </c>
      <c r="H79" s="20">
        <f ca="1">IFERROR(MAX(INDEX(INDIRECT("FCS["&amp;CHOOSE(COUNTIF($A$1:A79,JLVT[[#This Row],[N]]),"HT","TVA","TTC")&amp;"]"),MATCH(JLVT[[#This Row],[N]],FCS[Cpt],0))*CHOOSE(COUNTIF($A$1:A79,JLVT[[#This Row],[N]]),-1,-1,1),0),)</f>
        <v>0</v>
      </c>
      <c r="I79" s="21">
        <f ca="1">IFERROR(MAX(INDEX(INDIRECT("FCS["&amp;CHOOSE(COUNTIF($A$1:A79,JLVT[[#This Row],[N]]),"HT","TVA","TTC")&amp;"]"),MATCH(JLVT[[#This Row],[N]],FCS[Cpt],0))*CHOOSE(COUNTIF($A$1:A79,JLVT[[#This Row],[N]]),1,1,-1),0),)</f>
        <v>0</v>
      </c>
      <c r="J79" s="21">
        <f ca="1">JLVT[[#This Row],[crédit]]-JLVT[[#This Row],[débit ]]</f>
        <v>0</v>
      </c>
    </row>
    <row r="80" spans="1:10" x14ac:dyDescent="0.25">
      <c r="A80" s="12">
        <f>IF(OR(SUM($A$1:A79)=0,COUNTIF($A$1:A79,A79)=3),MAX($A$1:A79)+1,A79)</f>
        <v>26</v>
      </c>
      <c r="B80" s="18" t="str">
        <f>IF(JLVT[[#This Row],[Date]]="","","VTE")</f>
        <v/>
      </c>
      <c r="C80" s="13" t="str">
        <f>IFERROR(INDEX(FCS[DATE],MATCH(JLVT[[#This Row],[N]],FCS[Cpt],0)),"")</f>
        <v/>
      </c>
      <c r="D80" s="18" t="str">
        <f>IFERROR(INDEX(FCS[Numéro Facture],MATCH(JLVT[[#This Row],[N]],FCS[Cpt],0)),"")</f>
        <v/>
      </c>
      <c r="E80" s="18" t="str">
        <f>IF(JLVT[[#This Row],[Date]]&lt;&gt;"",INDEX(Plan[Comptes],COUNTIF($A$1:A80,JLVT[[#This Row],[N]])),"")</f>
        <v/>
      </c>
      <c r="F80" s="18" t="str">
        <f>IF(JLVT[[#This Row],[Date]]&lt;&gt;"",INDEX(Plan[Libelles],COUNTIF($A$1:A80,JLVT[[#This Row],[N]])),"")</f>
        <v/>
      </c>
      <c r="G80" s="19" t="str">
        <f>IFERROR(INDEX(FCS[NOM DU CLIENT],MATCH(JLVT[[#This Row],[N]],FCS[Cpt],0)),"")</f>
        <v/>
      </c>
      <c r="H80" s="20">
        <f ca="1">IFERROR(MAX(INDEX(INDIRECT("FCS["&amp;CHOOSE(COUNTIF($A$1:A80,JLVT[[#This Row],[N]]),"HT","TVA","TTC")&amp;"]"),MATCH(JLVT[[#This Row],[N]],FCS[Cpt],0))*CHOOSE(COUNTIF($A$1:A80,JLVT[[#This Row],[N]]),-1,-1,1),0),)</f>
        <v>0</v>
      </c>
      <c r="I80" s="21">
        <f ca="1">IFERROR(MAX(INDEX(INDIRECT("FCS["&amp;CHOOSE(COUNTIF($A$1:A80,JLVT[[#This Row],[N]]),"HT","TVA","TTC")&amp;"]"),MATCH(JLVT[[#This Row],[N]],FCS[Cpt],0))*CHOOSE(COUNTIF($A$1:A80,JLVT[[#This Row],[N]]),1,1,-1),0),)</f>
        <v>0</v>
      </c>
      <c r="J80" s="21">
        <f ca="1">JLVT[[#This Row],[crédit]]-JLVT[[#This Row],[débit ]]</f>
        <v>0</v>
      </c>
    </row>
    <row r="81" spans="1:10" x14ac:dyDescent="0.25">
      <c r="A81" s="12">
        <f>IF(OR(SUM($A$1:A80)=0,COUNTIF($A$1:A80,A80)=3),MAX($A$1:A80)+1,A80)</f>
        <v>26</v>
      </c>
      <c r="B81" s="18" t="str">
        <f>IF(JLVT[[#This Row],[Date]]="","","VTE")</f>
        <v/>
      </c>
      <c r="C81" s="13" t="str">
        <f>IFERROR(INDEX(FCS[DATE],MATCH(JLVT[[#This Row],[N]],FCS[Cpt],0)),"")</f>
        <v/>
      </c>
      <c r="D81" s="18" t="str">
        <f>IFERROR(INDEX(FCS[Numéro Facture],MATCH(JLVT[[#This Row],[N]],FCS[Cpt],0)),"")</f>
        <v/>
      </c>
      <c r="E81" s="18" t="str">
        <f>IF(JLVT[[#This Row],[Date]]&lt;&gt;"",INDEX(Plan[Comptes],COUNTIF($A$1:A81,JLVT[[#This Row],[N]])),"")</f>
        <v/>
      </c>
      <c r="F81" s="18" t="str">
        <f>IF(JLVT[[#This Row],[Date]]&lt;&gt;"",INDEX(Plan[Libelles],COUNTIF($A$1:A81,JLVT[[#This Row],[N]])),"")</f>
        <v/>
      </c>
      <c r="G81" s="19" t="str">
        <f>IFERROR(INDEX(FCS[NOM DU CLIENT],MATCH(JLVT[[#This Row],[N]],FCS[Cpt],0)),"")</f>
        <v/>
      </c>
      <c r="H81" s="20">
        <f ca="1">IFERROR(MAX(INDEX(INDIRECT("FCS["&amp;CHOOSE(COUNTIF($A$1:A81,JLVT[[#This Row],[N]]),"HT","TVA","TTC")&amp;"]"),MATCH(JLVT[[#This Row],[N]],FCS[Cpt],0))*CHOOSE(COUNTIF($A$1:A81,JLVT[[#This Row],[N]]),-1,-1,1),0),)</f>
        <v>0</v>
      </c>
      <c r="I81" s="21">
        <f ca="1">IFERROR(MAX(INDEX(INDIRECT("FCS["&amp;CHOOSE(COUNTIF($A$1:A81,JLVT[[#This Row],[N]]),"HT","TVA","TTC")&amp;"]"),MATCH(JLVT[[#This Row],[N]],FCS[Cpt],0))*CHOOSE(COUNTIF($A$1:A81,JLVT[[#This Row],[N]]),1,1,-1),0),)</f>
        <v>0</v>
      </c>
      <c r="J81" s="21">
        <f ca="1">JLVT[[#This Row],[crédit]]-JLVT[[#This Row],[débit ]]</f>
        <v>0</v>
      </c>
    </row>
    <row r="82" spans="1:10" x14ac:dyDescent="0.25">
      <c r="A82" s="12">
        <f>IF(OR(SUM($A$1:A81)=0,COUNTIF($A$1:A81,A81)=3),MAX($A$1:A81)+1,A81)</f>
        <v>27</v>
      </c>
      <c r="B82" s="18" t="str">
        <f>IF(JLVT[[#This Row],[Date]]="","","VTE")</f>
        <v/>
      </c>
      <c r="C82" s="13" t="str">
        <f>IFERROR(INDEX(FCS[DATE],MATCH(JLVT[[#This Row],[N]],FCS[Cpt],0)),"")</f>
        <v/>
      </c>
      <c r="D82" s="18" t="str">
        <f>IFERROR(INDEX(FCS[Numéro Facture],MATCH(JLVT[[#This Row],[N]],FCS[Cpt],0)),"")</f>
        <v/>
      </c>
      <c r="E82" s="18" t="str">
        <f>IF(JLVT[[#This Row],[Date]]&lt;&gt;"",INDEX(Plan[Comptes],COUNTIF($A$1:A82,JLVT[[#This Row],[N]])),"")</f>
        <v/>
      </c>
      <c r="F82" s="18" t="str">
        <f>IF(JLVT[[#This Row],[Date]]&lt;&gt;"",INDEX(Plan[Libelles],COUNTIF($A$1:A82,JLVT[[#This Row],[N]])),"")</f>
        <v/>
      </c>
      <c r="G82" s="19" t="str">
        <f>IFERROR(INDEX(FCS[NOM DU CLIENT],MATCH(JLVT[[#This Row],[N]],FCS[Cpt],0)),"")</f>
        <v/>
      </c>
      <c r="H82" s="20">
        <f ca="1">IFERROR(MAX(INDEX(INDIRECT("FCS["&amp;CHOOSE(COUNTIF($A$1:A82,JLVT[[#This Row],[N]]),"HT","TVA","TTC")&amp;"]"),MATCH(JLVT[[#This Row],[N]],FCS[Cpt],0))*CHOOSE(COUNTIF($A$1:A82,JLVT[[#This Row],[N]]),-1,-1,1),0),)</f>
        <v>0</v>
      </c>
      <c r="I82" s="21">
        <f ca="1">IFERROR(MAX(INDEX(INDIRECT("FCS["&amp;CHOOSE(COUNTIF($A$1:A82,JLVT[[#This Row],[N]]),"HT","TVA","TTC")&amp;"]"),MATCH(JLVT[[#This Row],[N]],FCS[Cpt],0))*CHOOSE(COUNTIF($A$1:A82,JLVT[[#This Row],[N]]),1,1,-1),0),)</f>
        <v>0</v>
      </c>
      <c r="J82" s="21">
        <f ca="1">JLVT[[#This Row],[crédit]]-JLVT[[#This Row],[débit ]]</f>
        <v>0</v>
      </c>
    </row>
    <row r="83" spans="1:10" x14ac:dyDescent="0.25">
      <c r="A83" s="12">
        <f>IF(OR(SUM($A$1:A82)=0,COUNTIF($A$1:A82,A82)=3),MAX($A$1:A82)+1,A82)</f>
        <v>27</v>
      </c>
      <c r="B83" s="18" t="str">
        <f>IF(JLVT[[#This Row],[Date]]="","","VTE")</f>
        <v/>
      </c>
      <c r="C83" s="13" t="str">
        <f>IFERROR(INDEX(FCS[DATE],MATCH(JLVT[[#This Row],[N]],FCS[Cpt],0)),"")</f>
        <v/>
      </c>
      <c r="D83" s="18" t="str">
        <f>IFERROR(INDEX(FCS[Numéro Facture],MATCH(JLVT[[#This Row],[N]],FCS[Cpt],0)),"")</f>
        <v/>
      </c>
      <c r="E83" s="18" t="str">
        <f>IF(JLVT[[#This Row],[Date]]&lt;&gt;"",INDEX(Plan[Comptes],COUNTIF($A$1:A83,JLVT[[#This Row],[N]])),"")</f>
        <v/>
      </c>
      <c r="F83" s="18" t="str">
        <f>IF(JLVT[[#This Row],[Date]]&lt;&gt;"",INDEX(Plan[Libelles],COUNTIF($A$1:A83,JLVT[[#This Row],[N]])),"")</f>
        <v/>
      </c>
      <c r="G83" s="19" t="str">
        <f>IFERROR(INDEX(FCS[NOM DU CLIENT],MATCH(JLVT[[#This Row],[N]],FCS[Cpt],0)),"")</f>
        <v/>
      </c>
      <c r="H83" s="20">
        <f ca="1">IFERROR(MAX(INDEX(INDIRECT("FCS["&amp;CHOOSE(COUNTIF($A$1:A83,JLVT[[#This Row],[N]]),"HT","TVA","TTC")&amp;"]"),MATCH(JLVT[[#This Row],[N]],FCS[Cpt],0))*CHOOSE(COUNTIF($A$1:A83,JLVT[[#This Row],[N]]),-1,-1,1),0),)</f>
        <v>0</v>
      </c>
      <c r="I83" s="21">
        <f ca="1">IFERROR(MAX(INDEX(INDIRECT("FCS["&amp;CHOOSE(COUNTIF($A$1:A83,JLVT[[#This Row],[N]]),"HT","TVA","TTC")&amp;"]"),MATCH(JLVT[[#This Row],[N]],FCS[Cpt],0))*CHOOSE(COUNTIF($A$1:A83,JLVT[[#This Row],[N]]),1,1,-1),0),)</f>
        <v>0</v>
      </c>
      <c r="J83" s="21">
        <f ca="1">JLVT[[#This Row],[crédit]]-JLVT[[#This Row],[débit ]]</f>
        <v>0</v>
      </c>
    </row>
    <row r="84" spans="1:10" x14ac:dyDescent="0.25">
      <c r="A84" s="12">
        <f>IF(OR(SUM($A$1:A83)=0,COUNTIF($A$1:A83,A83)=3),MAX($A$1:A83)+1,A83)</f>
        <v>27</v>
      </c>
      <c r="B84" s="18" t="str">
        <f>IF(JLVT[[#This Row],[Date]]="","","VTE")</f>
        <v/>
      </c>
      <c r="C84" s="13" t="str">
        <f>IFERROR(INDEX(FCS[DATE],MATCH(JLVT[[#This Row],[N]],FCS[Cpt],0)),"")</f>
        <v/>
      </c>
      <c r="D84" s="18" t="str">
        <f>IFERROR(INDEX(FCS[Numéro Facture],MATCH(JLVT[[#This Row],[N]],FCS[Cpt],0)),"")</f>
        <v/>
      </c>
      <c r="E84" s="18" t="str">
        <f>IF(JLVT[[#This Row],[Date]]&lt;&gt;"",INDEX(Plan[Comptes],COUNTIF($A$1:A84,JLVT[[#This Row],[N]])),"")</f>
        <v/>
      </c>
      <c r="F84" s="18" t="str">
        <f>IF(JLVT[[#This Row],[Date]]&lt;&gt;"",INDEX(Plan[Libelles],COUNTIF($A$1:A84,JLVT[[#This Row],[N]])),"")</f>
        <v/>
      </c>
      <c r="G84" s="19" t="str">
        <f>IFERROR(INDEX(FCS[NOM DU CLIENT],MATCH(JLVT[[#This Row],[N]],FCS[Cpt],0)),"")</f>
        <v/>
      </c>
      <c r="H84" s="20">
        <f ca="1">IFERROR(MAX(INDEX(INDIRECT("FCS["&amp;CHOOSE(COUNTIF($A$1:A84,JLVT[[#This Row],[N]]),"HT","TVA","TTC")&amp;"]"),MATCH(JLVT[[#This Row],[N]],FCS[Cpt],0))*CHOOSE(COUNTIF($A$1:A84,JLVT[[#This Row],[N]]),-1,-1,1),0),)</f>
        <v>0</v>
      </c>
      <c r="I84" s="21">
        <f ca="1">IFERROR(MAX(INDEX(INDIRECT("FCS["&amp;CHOOSE(COUNTIF($A$1:A84,JLVT[[#This Row],[N]]),"HT","TVA","TTC")&amp;"]"),MATCH(JLVT[[#This Row],[N]],FCS[Cpt],0))*CHOOSE(COUNTIF($A$1:A84,JLVT[[#This Row],[N]]),1,1,-1),0),)</f>
        <v>0</v>
      </c>
      <c r="J84" s="21">
        <f ca="1">JLVT[[#This Row],[crédit]]-JLVT[[#This Row],[débit ]]</f>
        <v>0</v>
      </c>
    </row>
    <row r="85" spans="1:10" x14ac:dyDescent="0.25">
      <c r="A85" s="12">
        <f>IF(OR(SUM($A$1:A84)=0,COUNTIF($A$1:A84,A84)=3),MAX($A$1:A84)+1,A84)</f>
        <v>28</v>
      </c>
      <c r="B85" s="18" t="str">
        <f>IF(JLVT[[#This Row],[Date]]="","","VTE")</f>
        <v/>
      </c>
      <c r="C85" s="13" t="str">
        <f>IFERROR(INDEX(FCS[DATE],MATCH(JLVT[[#This Row],[N]],FCS[Cpt],0)),"")</f>
        <v/>
      </c>
      <c r="D85" s="18" t="str">
        <f>IFERROR(INDEX(FCS[Numéro Facture],MATCH(JLVT[[#This Row],[N]],FCS[Cpt],0)),"")</f>
        <v/>
      </c>
      <c r="E85" s="18" t="str">
        <f>IF(JLVT[[#This Row],[Date]]&lt;&gt;"",INDEX(Plan[Comptes],COUNTIF($A$1:A85,JLVT[[#This Row],[N]])),"")</f>
        <v/>
      </c>
      <c r="F85" s="18" t="str">
        <f>IF(JLVT[[#This Row],[Date]]&lt;&gt;"",INDEX(Plan[Libelles],COUNTIF($A$1:A85,JLVT[[#This Row],[N]])),"")</f>
        <v/>
      </c>
      <c r="G85" s="19" t="str">
        <f>IFERROR(INDEX(FCS[NOM DU CLIENT],MATCH(JLVT[[#This Row],[N]],FCS[Cpt],0)),"")</f>
        <v/>
      </c>
      <c r="H85" s="20">
        <f ca="1">IFERROR(MAX(INDEX(INDIRECT("FCS["&amp;CHOOSE(COUNTIF($A$1:A85,JLVT[[#This Row],[N]]),"HT","TVA","TTC")&amp;"]"),MATCH(JLVT[[#This Row],[N]],FCS[Cpt],0))*CHOOSE(COUNTIF($A$1:A85,JLVT[[#This Row],[N]]),-1,-1,1),0),)</f>
        <v>0</v>
      </c>
      <c r="I85" s="21">
        <f ca="1">IFERROR(MAX(INDEX(INDIRECT("FCS["&amp;CHOOSE(COUNTIF($A$1:A85,JLVT[[#This Row],[N]]),"HT","TVA","TTC")&amp;"]"),MATCH(JLVT[[#This Row],[N]],FCS[Cpt],0))*CHOOSE(COUNTIF($A$1:A85,JLVT[[#This Row],[N]]),1,1,-1),0),)</f>
        <v>0</v>
      </c>
      <c r="J85" s="21">
        <f ca="1">JLVT[[#This Row],[crédit]]-JLVT[[#This Row],[débit ]]</f>
        <v>0</v>
      </c>
    </row>
    <row r="86" spans="1:10" x14ac:dyDescent="0.25">
      <c r="A86" s="12">
        <f>IF(OR(SUM($A$1:A85)=0,COUNTIF($A$1:A85,A85)=3),MAX($A$1:A85)+1,A85)</f>
        <v>28</v>
      </c>
      <c r="B86" s="18" t="str">
        <f>IF(JLVT[[#This Row],[Date]]="","","VTE")</f>
        <v/>
      </c>
      <c r="C86" s="13" t="str">
        <f>IFERROR(INDEX(FCS[DATE],MATCH(JLVT[[#This Row],[N]],FCS[Cpt],0)),"")</f>
        <v/>
      </c>
      <c r="D86" s="18" t="str">
        <f>IFERROR(INDEX(FCS[Numéro Facture],MATCH(JLVT[[#This Row],[N]],FCS[Cpt],0)),"")</f>
        <v/>
      </c>
      <c r="E86" s="18" t="str">
        <f>IF(JLVT[[#This Row],[Date]]&lt;&gt;"",INDEX(Plan[Comptes],COUNTIF($A$1:A86,JLVT[[#This Row],[N]])),"")</f>
        <v/>
      </c>
      <c r="F86" s="18" t="str">
        <f>IF(JLVT[[#This Row],[Date]]&lt;&gt;"",INDEX(Plan[Libelles],COUNTIF($A$1:A86,JLVT[[#This Row],[N]])),"")</f>
        <v/>
      </c>
      <c r="G86" s="19" t="str">
        <f>IFERROR(INDEX(FCS[NOM DU CLIENT],MATCH(JLVT[[#This Row],[N]],FCS[Cpt],0)),"")</f>
        <v/>
      </c>
      <c r="H86" s="20">
        <f ca="1">IFERROR(MAX(INDEX(INDIRECT("FCS["&amp;CHOOSE(COUNTIF($A$1:A86,JLVT[[#This Row],[N]]),"HT","TVA","TTC")&amp;"]"),MATCH(JLVT[[#This Row],[N]],FCS[Cpt],0))*CHOOSE(COUNTIF($A$1:A86,JLVT[[#This Row],[N]]),-1,-1,1),0),)</f>
        <v>0</v>
      </c>
      <c r="I86" s="21">
        <f ca="1">IFERROR(MAX(INDEX(INDIRECT("FCS["&amp;CHOOSE(COUNTIF($A$1:A86,JLVT[[#This Row],[N]]),"HT","TVA","TTC")&amp;"]"),MATCH(JLVT[[#This Row],[N]],FCS[Cpt],0))*CHOOSE(COUNTIF($A$1:A86,JLVT[[#This Row],[N]]),1,1,-1),0),)</f>
        <v>0</v>
      </c>
      <c r="J86" s="21">
        <f ca="1">JLVT[[#This Row],[crédit]]-JLVT[[#This Row],[débit ]]</f>
        <v>0</v>
      </c>
    </row>
    <row r="87" spans="1:10" x14ac:dyDescent="0.25">
      <c r="A87" s="12">
        <f>IF(OR(SUM($A$1:A86)=0,COUNTIF($A$1:A86,A86)=3),MAX($A$1:A86)+1,A86)</f>
        <v>28</v>
      </c>
      <c r="B87" s="18" t="str">
        <f>IF(JLVT[[#This Row],[Date]]="","","VTE")</f>
        <v/>
      </c>
      <c r="C87" s="13" t="str">
        <f>IFERROR(INDEX(FCS[DATE],MATCH(JLVT[[#This Row],[N]],FCS[Cpt],0)),"")</f>
        <v/>
      </c>
      <c r="D87" s="18" t="str">
        <f>IFERROR(INDEX(FCS[Numéro Facture],MATCH(JLVT[[#This Row],[N]],FCS[Cpt],0)),"")</f>
        <v/>
      </c>
      <c r="E87" s="18" t="str">
        <f>IF(JLVT[[#This Row],[Date]]&lt;&gt;"",INDEX(Plan[Comptes],COUNTIF($A$1:A87,JLVT[[#This Row],[N]])),"")</f>
        <v/>
      </c>
      <c r="F87" s="18" t="str">
        <f>IF(JLVT[[#This Row],[Date]]&lt;&gt;"",INDEX(Plan[Libelles],COUNTIF($A$1:A87,JLVT[[#This Row],[N]])),"")</f>
        <v/>
      </c>
      <c r="G87" s="19" t="str">
        <f>IFERROR(INDEX(FCS[NOM DU CLIENT],MATCH(JLVT[[#This Row],[N]],FCS[Cpt],0)),"")</f>
        <v/>
      </c>
      <c r="H87" s="20">
        <f ca="1">IFERROR(MAX(INDEX(INDIRECT("FCS["&amp;CHOOSE(COUNTIF($A$1:A87,JLVT[[#This Row],[N]]),"HT","TVA","TTC")&amp;"]"),MATCH(JLVT[[#This Row],[N]],FCS[Cpt],0))*CHOOSE(COUNTIF($A$1:A87,JLVT[[#This Row],[N]]),-1,-1,1),0),)</f>
        <v>0</v>
      </c>
      <c r="I87" s="21">
        <f ca="1">IFERROR(MAX(INDEX(INDIRECT("FCS["&amp;CHOOSE(COUNTIF($A$1:A87,JLVT[[#This Row],[N]]),"HT","TVA","TTC")&amp;"]"),MATCH(JLVT[[#This Row],[N]],FCS[Cpt],0))*CHOOSE(COUNTIF($A$1:A87,JLVT[[#This Row],[N]]),1,1,-1),0),)</f>
        <v>0</v>
      </c>
      <c r="J87" s="21">
        <f ca="1">JLVT[[#This Row],[crédit]]-JLVT[[#This Row],[débit ]]</f>
        <v>0</v>
      </c>
    </row>
    <row r="88" spans="1:10" x14ac:dyDescent="0.25">
      <c r="A88" s="12">
        <f>IF(OR(SUM($A$1:A87)=0,COUNTIF($A$1:A87,A87)=3),MAX($A$1:A87)+1,A87)</f>
        <v>29</v>
      </c>
      <c r="B88" s="18" t="str">
        <f>IF(JLVT[[#This Row],[Date]]="","","VTE")</f>
        <v/>
      </c>
      <c r="C88" s="13" t="str">
        <f>IFERROR(INDEX(FCS[DATE],MATCH(JLVT[[#This Row],[N]],FCS[Cpt],0)),"")</f>
        <v/>
      </c>
      <c r="D88" s="18" t="str">
        <f>IFERROR(INDEX(FCS[Numéro Facture],MATCH(JLVT[[#This Row],[N]],FCS[Cpt],0)),"")</f>
        <v/>
      </c>
      <c r="E88" s="18" t="str">
        <f>IF(JLVT[[#This Row],[Date]]&lt;&gt;"",INDEX(Plan[Comptes],COUNTIF($A$1:A88,JLVT[[#This Row],[N]])),"")</f>
        <v/>
      </c>
      <c r="F88" s="18" t="str">
        <f>IF(JLVT[[#This Row],[Date]]&lt;&gt;"",INDEX(Plan[Libelles],COUNTIF($A$1:A88,JLVT[[#This Row],[N]])),"")</f>
        <v/>
      </c>
      <c r="G88" s="19" t="str">
        <f>IFERROR(INDEX(FCS[NOM DU CLIENT],MATCH(JLVT[[#This Row],[N]],FCS[Cpt],0)),"")</f>
        <v/>
      </c>
      <c r="H88" s="20">
        <f ca="1">IFERROR(MAX(INDEX(INDIRECT("FCS["&amp;CHOOSE(COUNTIF($A$1:A88,JLVT[[#This Row],[N]]),"HT","TVA","TTC")&amp;"]"),MATCH(JLVT[[#This Row],[N]],FCS[Cpt],0))*CHOOSE(COUNTIF($A$1:A88,JLVT[[#This Row],[N]]),-1,-1,1),0),)</f>
        <v>0</v>
      </c>
      <c r="I88" s="21">
        <f ca="1">IFERROR(MAX(INDEX(INDIRECT("FCS["&amp;CHOOSE(COUNTIF($A$1:A88,JLVT[[#This Row],[N]]),"HT","TVA","TTC")&amp;"]"),MATCH(JLVT[[#This Row],[N]],FCS[Cpt],0))*CHOOSE(COUNTIF($A$1:A88,JLVT[[#This Row],[N]]),1,1,-1),0),)</f>
        <v>0</v>
      </c>
      <c r="J88" s="21">
        <f ca="1">JLVT[[#This Row],[crédit]]-JLVT[[#This Row],[débit ]]</f>
        <v>0</v>
      </c>
    </row>
    <row r="89" spans="1:10" x14ac:dyDescent="0.25">
      <c r="A89" s="12">
        <f>IF(OR(SUM($A$1:A88)=0,COUNTIF($A$1:A88,A88)=3),MAX($A$1:A88)+1,A88)</f>
        <v>29</v>
      </c>
      <c r="B89" s="18" t="str">
        <f>IF(JLVT[[#This Row],[Date]]="","","VTE")</f>
        <v/>
      </c>
      <c r="C89" s="13" t="str">
        <f>IFERROR(INDEX(FCS[DATE],MATCH(JLVT[[#This Row],[N]],FCS[Cpt],0)),"")</f>
        <v/>
      </c>
      <c r="D89" s="18" t="str">
        <f>IFERROR(INDEX(FCS[Numéro Facture],MATCH(JLVT[[#This Row],[N]],FCS[Cpt],0)),"")</f>
        <v/>
      </c>
      <c r="E89" s="18" t="str">
        <f>IF(JLVT[[#This Row],[Date]]&lt;&gt;"",INDEX(Plan[Comptes],COUNTIF($A$1:A89,JLVT[[#This Row],[N]])),"")</f>
        <v/>
      </c>
      <c r="F89" s="18" t="str">
        <f>IF(JLVT[[#This Row],[Date]]&lt;&gt;"",INDEX(Plan[Libelles],COUNTIF($A$1:A89,JLVT[[#This Row],[N]])),"")</f>
        <v/>
      </c>
      <c r="G89" s="19" t="str">
        <f>IFERROR(INDEX(FCS[NOM DU CLIENT],MATCH(JLVT[[#This Row],[N]],FCS[Cpt],0)),"")</f>
        <v/>
      </c>
      <c r="H89" s="20">
        <f ca="1">IFERROR(MAX(INDEX(INDIRECT("FCS["&amp;CHOOSE(COUNTIF($A$1:A89,JLVT[[#This Row],[N]]),"HT","TVA","TTC")&amp;"]"),MATCH(JLVT[[#This Row],[N]],FCS[Cpt],0))*CHOOSE(COUNTIF($A$1:A89,JLVT[[#This Row],[N]]),-1,-1,1),0),)</f>
        <v>0</v>
      </c>
      <c r="I89" s="21">
        <f ca="1">IFERROR(MAX(INDEX(INDIRECT("FCS["&amp;CHOOSE(COUNTIF($A$1:A89,JLVT[[#This Row],[N]]),"HT","TVA","TTC")&amp;"]"),MATCH(JLVT[[#This Row],[N]],FCS[Cpt],0))*CHOOSE(COUNTIF($A$1:A89,JLVT[[#This Row],[N]]),1,1,-1),0),)</f>
        <v>0</v>
      </c>
      <c r="J89" s="21">
        <f ca="1">JLVT[[#This Row],[crédit]]-JLVT[[#This Row],[débit ]]</f>
        <v>0</v>
      </c>
    </row>
    <row r="90" spans="1:10" x14ac:dyDescent="0.25">
      <c r="A90" s="12">
        <f>IF(OR(SUM($A$1:A89)=0,COUNTIF($A$1:A89,A89)=3),MAX($A$1:A89)+1,A89)</f>
        <v>29</v>
      </c>
      <c r="B90" s="18" t="str">
        <f>IF(JLVT[[#This Row],[Date]]="","","VTE")</f>
        <v/>
      </c>
      <c r="C90" s="13" t="str">
        <f>IFERROR(INDEX(FCS[DATE],MATCH(JLVT[[#This Row],[N]],FCS[Cpt],0)),"")</f>
        <v/>
      </c>
      <c r="D90" s="18" t="str">
        <f>IFERROR(INDEX(FCS[Numéro Facture],MATCH(JLVT[[#This Row],[N]],FCS[Cpt],0)),"")</f>
        <v/>
      </c>
      <c r="E90" s="18" t="str">
        <f>IF(JLVT[[#This Row],[Date]]&lt;&gt;"",INDEX(Plan[Comptes],COUNTIF($A$1:A90,JLVT[[#This Row],[N]])),"")</f>
        <v/>
      </c>
      <c r="F90" s="18" t="str">
        <f>IF(JLVT[[#This Row],[Date]]&lt;&gt;"",INDEX(Plan[Libelles],COUNTIF($A$1:A90,JLVT[[#This Row],[N]])),"")</f>
        <v/>
      </c>
      <c r="G90" s="19" t="str">
        <f>IFERROR(INDEX(FCS[NOM DU CLIENT],MATCH(JLVT[[#This Row],[N]],FCS[Cpt],0)),"")</f>
        <v/>
      </c>
      <c r="H90" s="20">
        <f ca="1">IFERROR(MAX(INDEX(INDIRECT("FCS["&amp;CHOOSE(COUNTIF($A$1:A90,JLVT[[#This Row],[N]]),"HT","TVA","TTC")&amp;"]"),MATCH(JLVT[[#This Row],[N]],FCS[Cpt],0))*CHOOSE(COUNTIF($A$1:A90,JLVT[[#This Row],[N]]),-1,-1,1),0),)</f>
        <v>0</v>
      </c>
      <c r="I90" s="21">
        <f ca="1">IFERROR(MAX(INDEX(INDIRECT("FCS["&amp;CHOOSE(COUNTIF($A$1:A90,JLVT[[#This Row],[N]]),"HT","TVA","TTC")&amp;"]"),MATCH(JLVT[[#This Row],[N]],FCS[Cpt],0))*CHOOSE(COUNTIF($A$1:A90,JLVT[[#This Row],[N]]),1,1,-1),0),)</f>
        <v>0</v>
      </c>
      <c r="J90" s="21">
        <f ca="1">JLVT[[#This Row],[crédit]]-JLVT[[#This Row],[débit ]]</f>
        <v>0</v>
      </c>
    </row>
    <row r="91" spans="1:10" x14ac:dyDescent="0.25">
      <c r="A91" s="12">
        <f>IF(OR(SUM($A$1:A90)=0,COUNTIF($A$1:A90,A90)=3),MAX($A$1:A90)+1,A90)</f>
        <v>30</v>
      </c>
      <c r="B91" s="18" t="str">
        <f>IF(JLVT[[#This Row],[Date]]="","","VTE")</f>
        <v/>
      </c>
      <c r="C91" s="13" t="str">
        <f>IFERROR(INDEX(FCS[DATE],MATCH(JLVT[[#This Row],[N]],FCS[Cpt],0)),"")</f>
        <v/>
      </c>
      <c r="D91" s="18" t="str">
        <f>IFERROR(INDEX(FCS[Numéro Facture],MATCH(JLVT[[#This Row],[N]],FCS[Cpt],0)),"")</f>
        <v/>
      </c>
      <c r="E91" s="18" t="str">
        <f>IF(JLVT[[#This Row],[Date]]&lt;&gt;"",INDEX(Plan[Comptes],COUNTIF($A$1:A91,JLVT[[#This Row],[N]])),"")</f>
        <v/>
      </c>
      <c r="F91" s="18" t="str">
        <f>IF(JLVT[[#This Row],[Date]]&lt;&gt;"",INDEX(Plan[Libelles],COUNTIF($A$1:A91,JLVT[[#This Row],[N]])),"")</f>
        <v/>
      </c>
      <c r="G91" s="19" t="str">
        <f>IFERROR(INDEX(FCS[NOM DU CLIENT],MATCH(JLVT[[#This Row],[N]],FCS[Cpt],0)),"")</f>
        <v/>
      </c>
      <c r="H91" s="20">
        <f ca="1">IFERROR(MAX(INDEX(INDIRECT("FCS["&amp;CHOOSE(COUNTIF($A$1:A91,JLVT[[#This Row],[N]]),"HT","TVA","TTC")&amp;"]"),MATCH(JLVT[[#This Row],[N]],FCS[Cpt],0))*CHOOSE(COUNTIF($A$1:A91,JLVT[[#This Row],[N]]),-1,-1,1),0),)</f>
        <v>0</v>
      </c>
      <c r="I91" s="21">
        <f ca="1">IFERROR(MAX(INDEX(INDIRECT("FCS["&amp;CHOOSE(COUNTIF($A$1:A91,JLVT[[#This Row],[N]]),"HT","TVA","TTC")&amp;"]"),MATCH(JLVT[[#This Row],[N]],FCS[Cpt],0))*CHOOSE(COUNTIF($A$1:A91,JLVT[[#This Row],[N]]),1,1,-1),0),)</f>
        <v>0</v>
      </c>
      <c r="J91" s="21">
        <f ca="1">JLVT[[#This Row],[crédit]]-JLVT[[#This Row],[débit ]]</f>
        <v>0</v>
      </c>
    </row>
    <row r="92" spans="1:10" x14ac:dyDescent="0.25">
      <c r="A92" s="12">
        <f>IF(OR(SUM($A$1:A91)=0,COUNTIF($A$1:A91,A91)=3),MAX($A$1:A91)+1,A91)</f>
        <v>30</v>
      </c>
      <c r="B92" s="18" t="str">
        <f>IF(JLVT[[#This Row],[Date]]="","","VTE")</f>
        <v/>
      </c>
      <c r="C92" s="13" t="str">
        <f>IFERROR(INDEX(FCS[DATE],MATCH(JLVT[[#This Row],[N]],FCS[Cpt],0)),"")</f>
        <v/>
      </c>
      <c r="D92" s="18" t="str">
        <f>IFERROR(INDEX(FCS[Numéro Facture],MATCH(JLVT[[#This Row],[N]],FCS[Cpt],0)),"")</f>
        <v/>
      </c>
      <c r="E92" s="18" t="str">
        <f>IF(JLVT[[#This Row],[Date]]&lt;&gt;"",INDEX(Plan[Comptes],COUNTIF($A$1:A92,JLVT[[#This Row],[N]])),"")</f>
        <v/>
      </c>
      <c r="F92" s="18" t="str">
        <f>IF(JLVT[[#This Row],[Date]]&lt;&gt;"",INDEX(Plan[Libelles],COUNTIF($A$1:A92,JLVT[[#This Row],[N]])),"")</f>
        <v/>
      </c>
      <c r="G92" s="19" t="str">
        <f>IFERROR(INDEX(FCS[NOM DU CLIENT],MATCH(JLVT[[#This Row],[N]],FCS[Cpt],0)),"")</f>
        <v/>
      </c>
      <c r="H92" s="20">
        <f ca="1">IFERROR(MAX(INDEX(INDIRECT("FCS["&amp;CHOOSE(COUNTIF($A$1:A92,JLVT[[#This Row],[N]]),"HT","TVA","TTC")&amp;"]"),MATCH(JLVT[[#This Row],[N]],FCS[Cpt],0))*CHOOSE(COUNTIF($A$1:A92,JLVT[[#This Row],[N]]),-1,-1,1),0),)</f>
        <v>0</v>
      </c>
      <c r="I92" s="21">
        <f ca="1">IFERROR(MAX(INDEX(INDIRECT("FCS["&amp;CHOOSE(COUNTIF($A$1:A92,JLVT[[#This Row],[N]]),"HT","TVA","TTC")&amp;"]"),MATCH(JLVT[[#This Row],[N]],FCS[Cpt],0))*CHOOSE(COUNTIF($A$1:A92,JLVT[[#This Row],[N]]),1,1,-1),0),)</f>
        <v>0</v>
      </c>
      <c r="J92" s="21">
        <f ca="1">JLVT[[#This Row],[crédit]]-JLVT[[#This Row],[débit ]]</f>
        <v>0</v>
      </c>
    </row>
    <row r="93" spans="1:10" x14ac:dyDescent="0.25">
      <c r="A93" s="12">
        <f>IF(OR(SUM($A$1:A92)=0,COUNTIF($A$1:A92,A92)=3),MAX($A$1:A92)+1,A92)</f>
        <v>30</v>
      </c>
      <c r="B93" s="18" t="str">
        <f>IF(JLVT[[#This Row],[Date]]="","","VTE")</f>
        <v/>
      </c>
      <c r="C93" s="13" t="str">
        <f>IFERROR(INDEX(FCS[DATE],MATCH(JLVT[[#This Row],[N]],FCS[Cpt],0)),"")</f>
        <v/>
      </c>
      <c r="D93" s="18" t="str">
        <f>IFERROR(INDEX(FCS[Numéro Facture],MATCH(JLVT[[#This Row],[N]],FCS[Cpt],0)),"")</f>
        <v/>
      </c>
      <c r="E93" s="18" t="str">
        <f>IF(JLVT[[#This Row],[Date]]&lt;&gt;"",INDEX(Plan[Comptes],COUNTIF($A$1:A93,JLVT[[#This Row],[N]])),"")</f>
        <v/>
      </c>
      <c r="F93" s="18" t="str">
        <f>IF(JLVT[[#This Row],[Date]]&lt;&gt;"",INDEX(Plan[Libelles],COUNTIF($A$1:A93,JLVT[[#This Row],[N]])),"")</f>
        <v/>
      </c>
      <c r="G93" s="19" t="str">
        <f>IFERROR(INDEX(FCS[NOM DU CLIENT],MATCH(JLVT[[#This Row],[N]],FCS[Cpt],0)),"")</f>
        <v/>
      </c>
      <c r="H93" s="20">
        <f ca="1">IFERROR(MAX(INDEX(INDIRECT("FCS["&amp;CHOOSE(COUNTIF($A$1:A93,JLVT[[#This Row],[N]]),"HT","TVA","TTC")&amp;"]"),MATCH(JLVT[[#This Row],[N]],FCS[Cpt],0))*CHOOSE(COUNTIF($A$1:A93,JLVT[[#This Row],[N]]),-1,-1,1),0),)</f>
        <v>0</v>
      </c>
      <c r="I93" s="21">
        <f ca="1">IFERROR(MAX(INDEX(INDIRECT("FCS["&amp;CHOOSE(COUNTIF($A$1:A93,JLVT[[#This Row],[N]]),"HT","TVA","TTC")&amp;"]"),MATCH(JLVT[[#This Row],[N]],FCS[Cpt],0))*CHOOSE(COUNTIF($A$1:A93,JLVT[[#This Row],[N]]),1,1,-1),0),)</f>
        <v>0</v>
      </c>
      <c r="J93" s="21">
        <f ca="1">JLVT[[#This Row],[crédit]]-JLVT[[#This Row],[débit ]]</f>
        <v>0</v>
      </c>
    </row>
    <row r="94" spans="1:10" x14ac:dyDescent="0.25">
      <c r="A94" s="12">
        <f>IF(OR(SUM($A$1:A93)=0,COUNTIF($A$1:A93,A93)=3),MAX($A$1:A93)+1,A93)</f>
        <v>31</v>
      </c>
      <c r="B94" s="18" t="str">
        <f>IF(JLVT[[#This Row],[Date]]="","","VTE")</f>
        <v/>
      </c>
      <c r="C94" s="13" t="str">
        <f>IFERROR(INDEX(FCS[DATE],MATCH(JLVT[[#This Row],[N]],FCS[Cpt],0)),"")</f>
        <v/>
      </c>
      <c r="D94" s="18" t="str">
        <f>IFERROR(INDEX(FCS[Numéro Facture],MATCH(JLVT[[#This Row],[N]],FCS[Cpt],0)),"")</f>
        <v/>
      </c>
      <c r="E94" s="18" t="str">
        <f>IF(JLVT[[#This Row],[Date]]&lt;&gt;"",INDEX(Plan[Comptes],COUNTIF($A$1:A94,JLVT[[#This Row],[N]])),"")</f>
        <v/>
      </c>
      <c r="F94" s="18" t="str">
        <f>IF(JLVT[[#This Row],[Date]]&lt;&gt;"",INDEX(Plan[Libelles],COUNTIF($A$1:A94,JLVT[[#This Row],[N]])),"")</f>
        <v/>
      </c>
      <c r="G94" s="19" t="str">
        <f>IFERROR(INDEX(FCS[NOM DU CLIENT],MATCH(JLVT[[#This Row],[N]],FCS[Cpt],0)),"")</f>
        <v/>
      </c>
      <c r="H94" s="20">
        <f ca="1">IFERROR(MAX(INDEX(INDIRECT("FCS["&amp;CHOOSE(COUNTIF($A$1:A94,JLVT[[#This Row],[N]]),"HT","TVA","TTC")&amp;"]"),MATCH(JLVT[[#This Row],[N]],FCS[Cpt],0))*CHOOSE(COUNTIF($A$1:A94,JLVT[[#This Row],[N]]),-1,-1,1),0),)</f>
        <v>0</v>
      </c>
      <c r="I94" s="21">
        <f ca="1">IFERROR(MAX(INDEX(INDIRECT("FCS["&amp;CHOOSE(COUNTIF($A$1:A94,JLVT[[#This Row],[N]]),"HT","TVA","TTC")&amp;"]"),MATCH(JLVT[[#This Row],[N]],FCS[Cpt],0))*CHOOSE(COUNTIF($A$1:A94,JLVT[[#This Row],[N]]),1,1,-1),0),)</f>
        <v>0</v>
      </c>
      <c r="J94" s="21">
        <f ca="1">JLVT[[#This Row],[crédit]]-JLVT[[#This Row],[débit ]]</f>
        <v>0</v>
      </c>
    </row>
    <row r="95" spans="1:10" x14ac:dyDescent="0.25">
      <c r="A95" s="12">
        <f>IF(OR(SUM($A$1:A94)=0,COUNTIF($A$1:A94,A94)=3),MAX($A$1:A94)+1,A94)</f>
        <v>31</v>
      </c>
      <c r="B95" s="18" t="str">
        <f>IF(JLVT[[#This Row],[Date]]="","","VTE")</f>
        <v/>
      </c>
      <c r="C95" s="13" t="str">
        <f>IFERROR(INDEX(FCS[DATE],MATCH(JLVT[[#This Row],[N]],FCS[Cpt],0)),"")</f>
        <v/>
      </c>
      <c r="D95" s="18" t="str">
        <f>IFERROR(INDEX(FCS[Numéro Facture],MATCH(JLVT[[#This Row],[N]],FCS[Cpt],0)),"")</f>
        <v/>
      </c>
      <c r="E95" s="18" t="str">
        <f>IF(JLVT[[#This Row],[Date]]&lt;&gt;"",INDEX(Plan[Comptes],COUNTIF($A$1:A95,JLVT[[#This Row],[N]])),"")</f>
        <v/>
      </c>
      <c r="F95" s="18" t="str">
        <f>IF(JLVT[[#This Row],[Date]]&lt;&gt;"",INDEX(Plan[Libelles],COUNTIF($A$1:A95,JLVT[[#This Row],[N]])),"")</f>
        <v/>
      </c>
      <c r="G95" s="19" t="str">
        <f>IFERROR(INDEX(FCS[NOM DU CLIENT],MATCH(JLVT[[#This Row],[N]],FCS[Cpt],0)),"")</f>
        <v/>
      </c>
      <c r="H95" s="20">
        <f ca="1">IFERROR(MAX(INDEX(INDIRECT("FCS["&amp;CHOOSE(COUNTIF($A$1:A95,JLVT[[#This Row],[N]]),"HT","TVA","TTC")&amp;"]"),MATCH(JLVT[[#This Row],[N]],FCS[Cpt],0))*CHOOSE(COUNTIF($A$1:A95,JLVT[[#This Row],[N]]),-1,-1,1),0),)</f>
        <v>0</v>
      </c>
      <c r="I95" s="21">
        <f ca="1">IFERROR(MAX(INDEX(INDIRECT("FCS["&amp;CHOOSE(COUNTIF($A$1:A95,JLVT[[#This Row],[N]]),"HT","TVA","TTC")&amp;"]"),MATCH(JLVT[[#This Row],[N]],FCS[Cpt],0))*CHOOSE(COUNTIF($A$1:A95,JLVT[[#This Row],[N]]),1,1,-1),0),)</f>
        <v>0</v>
      </c>
      <c r="J95" s="21">
        <f ca="1">JLVT[[#This Row],[crédit]]-JLVT[[#This Row],[débit ]]</f>
        <v>0</v>
      </c>
    </row>
    <row r="96" spans="1:10" x14ac:dyDescent="0.25">
      <c r="A96" s="12">
        <f>IF(OR(SUM($A$1:A95)=0,COUNTIF($A$1:A95,A95)=3),MAX($A$1:A95)+1,A95)</f>
        <v>31</v>
      </c>
      <c r="B96" s="18" t="str">
        <f>IF(JLVT[[#This Row],[Date]]="","","VTE")</f>
        <v/>
      </c>
      <c r="C96" s="13" t="str">
        <f>IFERROR(INDEX(FCS[DATE],MATCH(JLVT[[#This Row],[N]],FCS[Cpt],0)),"")</f>
        <v/>
      </c>
      <c r="D96" s="18" t="str">
        <f>IFERROR(INDEX(FCS[Numéro Facture],MATCH(JLVT[[#This Row],[N]],FCS[Cpt],0)),"")</f>
        <v/>
      </c>
      <c r="E96" s="18" t="str">
        <f>IF(JLVT[[#This Row],[Date]]&lt;&gt;"",INDEX(Plan[Comptes],COUNTIF($A$1:A96,JLVT[[#This Row],[N]])),"")</f>
        <v/>
      </c>
      <c r="F96" s="18" t="str">
        <f>IF(JLVT[[#This Row],[Date]]&lt;&gt;"",INDEX(Plan[Libelles],COUNTIF($A$1:A96,JLVT[[#This Row],[N]])),"")</f>
        <v/>
      </c>
      <c r="G96" s="19" t="str">
        <f>IFERROR(INDEX(FCS[NOM DU CLIENT],MATCH(JLVT[[#This Row],[N]],FCS[Cpt],0)),"")</f>
        <v/>
      </c>
      <c r="H96" s="20">
        <f ca="1">IFERROR(MAX(INDEX(INDIRECT("FCS["&amp;CHOOSE(COUNTIF($A$1:A96,JLVT[[#This Row],[N]]),"HT","TVA","TTC")&amp;"]"),MATCH(JLVT[[#This Row],[N]],FCS[Cpt],0))*CHOOSE(COUNTIF($A$1:A96,JLVT[[#This Row],[N]]),-1,-1,1),0),)</f>
        <v>0</v>
      </c>
      <c r="I96" s="21">
        <f ca="1">IFERROR(MAX(INDEX(INDIRECT("FCS["&amp;CHOOSE(COUNTIF($A$1:A96,JLVT[[#This Row],[N]]),"HT","TVA","TTC")&amp;"]"),MATCH(JLVT[[#This Row],[N]],FCS[Cpt],0))*CHOOSE(COUNTIF($A$1:A96,JLVT[[#This Row],[N]]),1,1,-1),0),)</f>
        <v>0</v>
      </c>
      <c r="J96" s="21">
        <f ca="1">JLVT[[#This Row],[crédit]]-JLVT[[#This Row],[débit ]]</f>
        <v>0</v>
      </c>
    </row>
    <row r="97" spans="1:10" x14ac:dyDescent="0.25">
      <c r="A97" s="12">
        <f>IF(OR(SUM($A$1:A96)=0,COUNTIF($A$1:A96,A96)=3),MAX($A$1:A96)+1,A96)</f>
        <v>32</v>
      </c>
      <c r="B97" s="18" t="str">
        <f>IF(JLVT[[#This Row],[Date]]="","","VTE")</f>
        <v/>
      </c>
      <c r="C97" s="13" t="str">
        <f>IFERROR(INDEX(FCS[DATE],MATCH(JLVT[[#This Row],[N]],FCS[Cpt],0)),"")</f>
        <v/>
      </c>
      <c r="D97" s="18" t="str">
        <f>IFERROR(INDEX(FCS[Numéro Facture],MATCH(JLVT[[#This Row],[N]],FCS[Cpt],0)),"")</f>
        <v/>
      </c>
      <c r="E97" s="18" t="str">
        <f>IF(JLVT[[#This Row],[Date]]&lt;&gt;"",INDEX(Plan[Comptes],COUNTIF($A$1:A97,JLVT[[#This Row],[N]])),"")</f>
        <v/>
      </c>
      <c r="F97" s="18" t="str">
        <f>IF(JLVT[[#This Row],[Date]]&lt;&gt;"",INDEX(Plan[Libelles],COUNTIF($A$1:A97,JLVT[[#This Row],[N]])),"")</f>
        <v/>
      </c>
      <c r="G97" s="19" t="str">
        <f>IFERROR(INDEX(FCS[NOM DU CLIENT],MATCH(JLVT[[#This Row],[N]],FCS[Cpt],0)),"")</f>
        <v/>
      </c>
      <c r="H97" s="20">
        <f ca="1">IFERROR(MAX(INDEX(INDIRECT("FCS["&amp;CHOOSE(COUNTIF($A$1:A97,JLVT[[#This Row],[N]]),"HT","TVA","TTC")&amp;"]"),MATCH(JLVT[[#This Row],[N]],FCS[Cpt],0))*CHOOSE(COUNTIF($A$1:A97,JLVT[[#This Row],[N]]),-1,-1,1),0),)</f>
        <v>0</v>
      </c>
      <c r="I97" s="21">
        <f ca="1">IFERROR(MAX(INDEX(INDIRECT("FCS["&amp;CHOOSE(COUNTIF($A$1:A97,JLVT[[#This Row],[N]]),"HT","TVA","TTC")&amp;"]"),MATCH(JLVT[[#This Row],[N]],FCS[Cpt],0))*CHOOSE(COUNTIF($A$1:A97,JLVT[[#This Row],[N]]),1,1,-1),0),)</f>
        <v>0</v>
      </c>
      <c r="J97" s="21">
        <f ca="1">JLVT[[#This Row],[crédit]]-JLVT[[#This Row],[débit ]]</f>
        <v>0</v>
      </c>
    </row>
    <row r="98" spans="1:10" x14ac:dyDescent="0.25">
      <c r="A98" s="12">
        <f>IF(OR(SUM($A$1:A97)=0,COUNTIF($A$1:A97,A97)=3),MAX($A$1:A97)+1,A97)</f>
        <v>32</v>
      </c>
      <c r="B98" s="18" t="str">
        <f>IF(JLVT[[#This Row],[Date]]="","","VTE")</f>
        <v/>
      </c>
      <c r="C98" s="13" t="str">
        <f>IFERROR(INDEX(FCS[DATE],MATCH(JLVT[[#This Row],[N]],FCS[Cpt],0)),"")</f>
        <v/>
      </c>
      <c r="D98" s="18" t="str">
        <f>IFERROR(INDEX(FCS[Numéro Facture],MATCH(JLVT[[#This Row],[N]],FCS[Cpt],0)),"")</f>
        <v/>
      </c>
      <c r="E98" s="18" t="str">
        <f>IF(JLVT[[#This Row],[Date]]&lt;&gt;"",INDEX(Plan[Comptes],COUNTIF($A$1:A98,JLVT[[#This Row],[N]])),"")</f>
        <v/>
      </c>
      <c r="F98" s="18" t="str">
        <f>IF(JLVT[[#This Row],[Date]]&lt;&gt;"",INDEX(Plan[Libelles],COUNTIF($A$1:A98,JLVT[[#This Row],[N]])),"")</f>
        <v/>
      </c>
      <c r="G98" s="19" t="str">
        <f>IFERROR(INDEX(FCS[NOM DU CLIENT],MATCH(JLVT[[#This Row],[N]],FCS[Cpt],0)),"")</f>
        <v/>
      </c>
      <c r="H98" s="20">
        <f ca="1">IFERROR(MAX(INDEX(INDIRECT("FCS["&amp;CHOOSE(COUNTIF($A$1:A98,JLVT[[#This Row],[N]]),"HT","TVA","TTC")&amp;"]"),MATCH(JLVT[[#This Row],[N]],FCS[Cpt],0))*CHOOSE(COUNTIF($A$1:A98,JLVT[[#This Row],[N]]),-1,-1,1),0),)</f>
        <v>0</v>
      </c>
      <c r="I98" s="21">
        <f ca="1">IFERROR(MAX(INDEX(INDIRECT("FCS["&amp;CHOOSE(COUNTIF($A$1:A98,JLVT[[#This Row],[N]]),"HT","TVA","TTC")&amp;"]"),MATCH(JLVT[[#This Row],[N]],FCS[Cpt],0))*CHOOSE(COUNTIF($A$1:A98,JLVT[[#This Row],[N]]),1,1,-1),0),)</f>
        <v>0</v>
      </c>
      <c r="J98" s="21">
        <f ca="1">JLVT[[#This Row],[crédit]]-JLVT[[#This Row],[débit ]]</f>
        <v>0</v>
      </c>
    </row>
    <row r="99" spans="1:10" x14ac:dyDescent="0.25">
      <c r="A99" s="12">
        <f>IF(OR(SUM($A$1:A98)=0,COUNTIF($A$1:A98,A98)=3),MAX($A$1:A98)+1,A98)</f>
        <v>32</v>
      </c>
      <c r="B99" s="18" t="str">
        <f>IF(JLVT[[#This Row],[Date]]="","","VTE")</f>
        <v/>
      </c>
      <c r="C99" s="13" t="str">
        <f>IFERROR(INDEX(FCS[DATE],MATCH(JLVT[[#This Row],[N]],FCS[Cpt],0)),"")</f>
        <v/>
      </c>
      <c r="D99" s="18" t="str">
        <f>IFERROR(INDEX(FCS[Numéro Facture],MATCH(JLVT[[#This Row],[N]],FCS[Cpt],0)),"")</f>
        <v/>
      </c>
      <c r="E99" s="18" t="str">
        <f>IF(JLVT[[#This Row],[Date]]&lt;&gt;"",INDEX(Plan[Comptes],COUNTIF($A$1:A99,JLVT[[#This Row],[N]])),"")</f>
        <v/>
      </c>
      <c r="F99" s="18" t="str">
        <f>IF(JLVT[[#This Row],[Date]]&lt;&gt;"",INDEX(Plan[Libelles],COUNTIF($A$1:A99,JLVT[[#This Row],[N]])),"")</f>
        <v/>
      </c>
      <c r="G99" s="19" t="str">
        <f>IFERROR(INDEX(FCS[NOM DU CLIENT],MATCH(JLVT[[#This Row],[N]],FCS[Cpt],0)),"")</f>
        <v/>
      </c>
      <c r="H99" s="20">
        <f ca="1">IFERROR(MAX(INDEX(INDIRECT("FCS["&amp;CHOOSE(COUNTIF($A$1:A99,JLVT[[#This Row],[N]]),"HT","TVA","TTC")&amp;"]"),MATCH(JLVT[[#This Row],[N]],FCS[Cpt],0))*CHOOSE(COUNTIF($A$1:A99,JLVT[[#This Row],[N]]),-1,-1,1),0),)</f>
        <v>0</v>
      </c>
      <c r="I99" s="21">
        <f ca="1">IFERROR(MAX(INDEX(INDIRECT("FCS["&amp;CHOOSE(COUNTIF($A$1:A99,JLVT[[#This Row],[N]]),"HT","TVA","TTC")&amp;"]"),MATCH(JLVT[[#This Row],[N]],FCS[Cpt],0))*CHOOSE(COUNTIF($A$1:A99,JLVT[[#This Row],[N]]),1,1,-1),0),)</f>
        <v>0</v>
      </c>
      <c r="J99" s="21">
        <f ca="1">JLVT[[#This Row],[crédit]]-JLVT[[#This Row],[débit ]]</f>
        <v>0</v>
      </c>
    </row>
    <row r="100" spans="1:10" x14ac:dyDescent="0.25">
      <c r="A100" s="12">
        <f>IF(OR(SUM($A$1:A99)=0,COUNTIF($A$1:A99,A99)=3),MAX($A$1:A99)+1,A99)</f>
        <v>33</v>
      </c>
      <c r="B100" s="18" t="str">
        <f>IF(JLVT[[#This Row],[Date]]="","","VTE")</f>
        <v/>
      </c>
      <c r="C100" s="13" t="str">
        <f>IFERROR(INDEX(FCS[DATE],MATCH(JLVT[[#This Row],[N]],FCS[Cpt],0)),"")</f>
        <v/>
      </c>
      <c r="D100" s="18" t="str">
        <f>IFERROR(INDEX(FCS[Numéro Facture],MATCH(JLVT[[#This Row],[N]],FCS[Cpt],0)),"")</f>
        <v/>
      </c>
      <c r="E100" s="18" t="str">
        <f>IF(JLVT[[#This Row],[Date]]&lt;&gt;"",INDEX(Plan[Comptes],COUNTIF($A$1:A100,JLVT[[#This Row],[N]])),"")</f>
        <v/>
      </c>
      <c r="F100" s="18" t="str">
        <f>IF(JLVT[[#This Row],[Date]]&lt;&gt;"",INDEX(Plan[Libelles],COUNTIF($A$1:A100,JLVT[[#This Row],[N]])),"")</f>
        <v/>
      </c>
      <c r="G100" s="19" t="str">
        <f>IFERROR(INDEX(FCS[NOM DU CLIENT],MATCH(JLVT[[#This Row],[N]],FCS[Cpt],0)),"")</f>
        <v/>
      </c>
      <c r="H100" s="20">
        <f ca="1">IFERROR(MAX(INDEX(INDIRECT("FCS["&amp;CHOOSE(COUNTIF($A$1:A100,JLVT[[#This Row],[N]]),"HT","TVA","TTC")&amp;"]"),MATCH(JLVT[[#This Row],[N]],FCS[Cpt],0))*CHOOSE(COUNTIF($A$1:A100,JLVT[[#This Row],[N]]),-1,-1,1),0),)</f>
        <v>0</v>
      </c>
      <c r="I100" s="21">
        <f ca="1">IFERROR(MAX(INDEX(INDIRECT("FCS["&amp;CHOOSE(COUNTIF($A$1:A100,JLVT[[#This Row],[N]]),"HT","TVA","TTC")&amp;"]"),MATCH(JLVT[[#This Row],[N]],FCS[Cpt],0))*CHOOSE(COUNTIF($A$1:A100,JLVT[[#This Row],[N]]),1,1,-1),0),)</f>
        <v>0</v>
      </c>
      <c r="J100" s="21">
        <f ca="1">JLVT[[#This Row],[crédit]]-JLVT[[#This Row],[débit ]]</f>
        <v>0</v>
      </c>
    </row>
    <row r="101" spans="1:10" x14ac:dyDescent="0.25">
      <c r="A101" s="12">
        <f>IF(OR(SUM($A$1:A100)=0,COUNTIF($A$1:A100,A100)=3),MAX($A$1:A100)+1,A100)</f>
        <v>33</v>
      </c>
      <c r="B101" s="18" t="str">
        <f>IF(JLVT[[#This Row],[Date]]="","","VTE")</f>
        <v/>
      </c>
      <c r="C101" s="13" t="str">
        <f>IFERROR(INDEX(FCS[DATE],MATCH(JLVT[[#This Row],[N]],FCS[Cpt],0)),"")</f>
        <v/>
      </c>
      <c r="D101" s="18" t="str">
        <f>IFERROR(INDEX(FCS[Numéro Facture],MATCH(JLVT[[#This Row],[N]],FCS[Cpt],0)),"")</f>
        <v/>
      </c>
      <c r="E101" s="18" t="str">
        <f>IF(JLVT[[#This Row],[Date]]&lt;&gt;"",INDEX(Plan[Comptes],COUNTIF($A$1:A101,JLVT[[#This Row],[N]])),"")</f>
        <v/>
      </c>
      <c r="F101" s="18" t="str">
        <f>IF(JLVT[[#This Row],[Date]]&lt;&gt;"",INDEX(Plan[Libelles],COUNTIF($A$1:A101,JLVT[[#This Row],[N]])),"")</f>
        <v/>
      </c>
      <c r="G101" s="19" t="str">
        <f>IFERROR(INDEX(FCS[NOM DU CLIENT],MATCH(JLVT[[#This Row],[N]],FCS[Cpt],0)),"")</f>
        <v/>
      </c>
      <c r="H101" s="20">
        <f ca="1">IFERROR(MAX(INDEX(INDIRECT("FCS["&amp;CHOOSE(COUNTIF($A$1:A101,JLVT[[#This Row],[N]]),"HT","TVA","TTC")&amp;"]"),MATCH(JLVT[[#This Row],[N]],FCS[Cpt],0))*CHOOSE(COUNTIF($A$1:A101,JLVT[[#This Row],[N]]),-1,-1,1),0),)</f>
        <v>0</v>
      </c>
      <c r="I101" s="21">
        <f ca="1">IFERROR(MAX(INDEX(INDIRECT("FCS["&amp;CHOOSE(COUNTIF($A$1:A101,JLVT[[#This Row],[N]]),"HT","TVA","TTC")&amp;"]"),MATCH(JLVT[[#This Row],[N]],FCS[Cpt],0))*CHOOSE(COUNTIF($A$1:A101,JLVT[[#This Row],[N]]),1,1,-1),0),)</f>
        <v>0</v>
      </c>
      <c r="J101" s="21">
        <f ca="1">JLVT[[#This Row],[crédit]]-JLVT[[#This Row],[débit ]]</f>
        <v>0</v>
      </c>
    </row>
    <row r="102" spans="1:10" x14ac:dyDescent="0.25">
      <c r="A102" s="12">
        <f>IF(OR(SUM($A$1:A101)=0,COUNTIF($A$1:A101,A101)=3),MAX($A$1:A101)+1,A101)</f>
        <v>33</v>
      </c>
      <c r="B102" s="18" t="str">
        <f>IF(JLVT[[#This Row],[Date]]="","","VTE")</f>
        <v/>
      </c>
      <c r="C102" s="13" t="str">
        <f>IFERROR(INDEX(FCS[DATE],MATCH(JLVT[[#This Row],[N]],FCS[Cpt],0)),"")</f>
        <v/>
      </c>
      <c r="D102" s="18" t="str">
        <f>IFERROR(INDEX(FCS[Numéro Facture],MATCH(JLVT[[#This Row],[N]],FCS[Cpt],0)),"")</f>
        <v/>
      </c>
      <c r="E102" s="18" t="str">
        <f>IF(JLVT[[#This Row],[Date]]&lt;&gt;"",INDEX(Plan[Comptes],COUNTIF($A$1:A102,JLVT[[#This Row],[N]])),"")</f>
        <v/>
      </c>
      <c r="F102" s="18" t="str">
        <f>IF(JLVT[[#This Row],[Date]]&lt;&gt;"",INDEX(Plan[Libelles],COUNTIF($A$1:A102,JLVT[[#This Row],[N]])),"")</f>
        <v/>
      </c>
      <c r="G102" s="19" t="str">
        <f>IFERROR(INDEX(FCS[NOM DU CLIENT],MATCH(JLVT[[#This Row],[N]],FCS[Cpt],0)),"")</f>
        <v/>
      </c>
      <c r="H102" s="20">
        <f ca="1">IFERROR(MAX(INDEX(INDIRECT("FCS["&amp;CHOOSE(COUNTIF($A$1:A102,JLVT[[#This Row],[N]]),"HT","TVA","TTC")&amp;"]"),MATCH(JLVT[[#This Row],[N]],FCS[Cpt],0))*CHOOSE(COUNTIF($A$1:A102,JLVT[[#This Row],[N]]),-1,-1,1),0),)</f>
        <v>0</v>
      </c>
      <c r="I102" s="21">
        <f ca="1">IFERROR(MAX(INDEX(INDIRECT("FCS["&amp;CHOOSE(COUNTIF($A$1:A102,JLVT[[#This Row],[N]]),"HT","TVA","TTC")&amp;"]"),MATCH(JLVT[[#This Row],[N]],FCS[Cpt],0))*CHOOSE(COUNTIF($A$1:A102,JLVT[[#This Row],[N]]),1,1,-1),0),)</f>
        <v>0</v>
      </c>
      <c r="J102" s="21">
        <f ca="1">JLVT[[#This Row],[crédit]]-JLVT[[#This Row],[débit ]]</f>
        <v>0</v>
      </c>
    </row>
    <row r="103" spans="1:10" x14ac:dyDescent="0.25">
      <c r="A103" s="12">
        <f>IF(OR(SUM($A$1:A102)=0,COUNTIF($A$1:A102,A102)=3),MAX($A$1:A102)+1,A102)</f>
        <v>34</v>
      </c>
      <c r="B103" s="18" t="str">
        <f>IF(JLVT[[#This Row],[Date]]="","","VTE")</f>
        <v/>
      </c>
      <c r="C103" s="13" t="str">
        <f>IFERROR(INDEX(FCS[DATE],MATCH(JLVT[[#This Row],[N]],FCS[Cpt],0)),"")</f>
        <v/>
      </c>
      <c r="D103" s="18" t="str">
        <f>IFERROR(INDEX(FCS[Numéro Facture],MATCH(JLVT[[#This Row],[N]],FCS[Cpt],0)),"")</f>
        <v/>
      </c>
      <c r="E103" s="18" t="str">
        <f>IF(JLVT[[#This Row],[Date]]&lt;&gt;"",INDEX(Plan[Comptes],COUNTIF($A$1:A103,JLVT[[#This Row],[N]])),"")</f>
        <v/>
      </c>
      <c r="F103" s="18" t="str">
        <f>IF(JLVT[[#This Row],[Date]]&lt;&gt;"",INDEX(Plan[Libelles],COUNTIF($A$1:A103,JLVT[[#This Row],[N]])),"")</f>
        <v/>
      </c>
      <c r="G103" s="19" t="str">
        <f>IFERROR(INDEX(FCS[NOM DU CLIENT],MATCH(JLVT[[#This Row],[N]],FCS[Cpt],0)),"")</f>
        <v/>
      </c>
      <c r="H103" s="20">
        <f ca="1">IFERROR(MAX(INDEX(INDIRECT("FCS["&amp;CHOOSE(COUNTIF($A$1:A103,JLVT[[#This Row],[N]]),"HT","TVA","TTC")&amp;"]"),MATCH(JLVT[[#This Row],[N]],FCS[Cpt],0))*CHOOSE(COUNTIF($A$1:A103,JLVT[[#This Row],[N]]),-1,-1,1),0),)</f>
        <v>0</v>
      </c>
      <c r="I103" s="21">
        <f ca="1">IFERROR(MAX(INDEX(INDIRECT("FCS["&amp;CHOOSE(COUNTIF($A$1:A103,JLVT[[#This Row],[N]]),"HT","TVA","TTC")&amp;"]"),MATCH(JLVT[[#This Row],[N]],FCS[Cpt],0))*CHOOSE(COUNTIF($A$1:A103,JLVT[[#This Row],[N]]),1,1,-1),0),)</f>
        <v>0</v>
      </c>
      <c r="J103" s="21">
        <f ca="1">JLVT[[#This Row],[crédit]]-JLVT[[#This Row],[débit ]]</f>
        <v>0</v>
      </c>
    </row>
    <row r="104" spans="1:10" x14ac:dyDescent="0.25">
      <c r="A104" s="12">
        <f>IF(OR(SUM($A$1:A103)=0,COUNTIF($A$1:A103,A103)=3),MAX($A$1:A103)+1,A103)</f>
        <v>34</v>
      </c>
      <c r="B104" s="18" t="str">
        <f>IF(JLVT[[#This Row],[Date]]="","","VTE")</f>
        <v/>
      </c>
      <c r="C104" s="13" t="str">
        <f>IFERROR(INDEX(FCS[DATE],MATCH(JLVT[[#This Row],[N]],FCS[Cpt],0)),"")</f>
        <v/>
      </c>
      <c r="D104" s="18" t="str">
        <f>IFERROR(INDEX(FCS[Numéro Facture],MATCH(JLVT[[#This Row],[N]],FCS[Cpt],0)),"")</f>
        <v/>
      </c>
      <c r="E104" s="18" t="str">
        <f>IF(JLVT[[#This Row],[Date]]&lt;&gt;"",INDEX(Plan[Comptes],COUNTIF($A$1:A104,JLVT[[#This Row],[N]])),"")</f>
        <v/>
      </c>
      <c r="F104" s="18" t="str">
        <f>IF(JLVT[[#This Row],[Date]]&lt;&gt;"",INDEX(Plan[Libelles],COUNTIF($A$1:A104,JLVT[[#This Row],[N]])),"")</f>
        <v/>
      </c>
      <c r="G104" s="19" t="str">
        <f>IFERROR(INDEX(FCS[NOM DU CLIENT],MATCH(JLVT[[#This Row],[N]],FCS[Cpt],0)),"")</f>
        <v/>
      </c>
      <c r="H104" s="20">
        <f ca="1">IFERROR(MAX(INDEX(INDIRECT("FCS["&amp;CHOOSE(COUNTIF($A$1:A104,JLVT[[#This Row],[N]]),"HT","TVA","TTC")&amp;"]"),MATCH(JLVT[[#This Row],[N]],FCS[Cpt],0))*CHOOSE(COUNTIF($A$1:A104,JLVT[[#This Row],[N]]),-1,-1,1),0),)</f>
        <v>0</v>
      </c>
      <c r="I104" s="21">
        <f ca="1">IFERROR(MAX(INDEX(INDIRECT("FCS["&amp;CHOOSE(COUNTIF($A$1:A104,JLVT[[#This Row],[N]]),"HT","TVA","TTC")&amp;"]"),MATCH(JLVT[[#This Row],[N]],FCS[Cpt],0))*CHOOSE(COUNTIF($A$1:A104,JLVT[[#This Row],[N]]),1,1,-1),0),)</f>
        <v>0</v>
      </c>
      <c r="J104" s="21">
        <f ca="1">JLVT[[#This Row],[crédit]]-JLVT[[#This Row],[débit ]]</f>
        <v>0</v>
      </c>
    </row>
    <row r="105" spans="1:10" x14ac:dyDescent="0.25">
      <c r="A105" s="12">
        <f>IF(OR(SUM($A$1:A104)=0,COUNTIF($A$1:A104,A104)=3),MAX($A$1:A104)+1,A104)</f>
        <v>34</v>
      </c>
      <c r="B105" s="18" t="str">
        <f>IF(JLVT[[#This Row],[Date]]="","","VTE")</f>
        <v/>
      </c>
      <c r="C105" s="13" t="str">
        <f>IFERROR(INDEX(FCS[DATE],MATCH(JLVT[[#This Row],[N]],FCS[Cpt],0)),"")</f>
        <v/>
      </c>
      <c r="D105" s="18" t="str">
        <f>IFERROR(INDEX(FCS[Numéro Facture],MATCH(JLVT[[#This Row],[N]],FCS[Cpt],0)),"")</f>
        <v/>
      </c>
      <c r="E105" s="18" t="str">
        <f>IF(JLVT[[#This Row],[Date]]&lt;&gt;"",INDEX(Plan[Comptes],COUNTIF($A$1:A105,JLVT[[#This Row],[N]])),"")</f>
        <v/>
      </c>
      <c r="F105" s="18" t="str">
        <f>IF(JLVT[[#This Row],[Date]]&lt;&gt;"",INDEX(Plan[Libelles],COUNTIF($A$1:A105,JLVT[[#This Row],[N]])),"")</f>
        <v/>
      </c>
      <c r="G105" s="19" t="str">
        <f>IFERROR(INDEX(FCS[NOM DU CLIENT],MATCH(JLVT[[#This Row],[N]],FCS[Cpt],0)),"")</f>
        <v/>
      </c>
      <c r="H105" s="20">
        <f ca="1">IFERROR(MAX(INDEX(INDIRECT("FCS["&amp;CHOOSE(COUNTIF($A$1:A105,JLVT[[#This Row],[N]]),"HT","TVA","TTC")&amp;"]"),MATCH(JLVT[[#This Row],[N]],FCS[Cpt],0))*CHOOSE(COUNTIF($A$1:A105,JLVT[[#This Row],[N]]),-1,-1,1),0),)</f>
        <v>0</v>
      </c>
      <c r="I105" s="21">
        <f ca="1">IFERROR(MAX(INDEX(INDIRECT("FCS["&amp;CHOOSE(COUNTIF($A$1:A105,JLVT[[#This Row],[N]]),"HT","TVA","TTC")&amp;"]"),MATCH(JLVT[[#This Row],[N]],FCS[Cpt],0))*CHOOSE(COUNTIF($A$1:A105,JLVT[[#This Row],[N]]),1,1,-1),0),)</f>
        <v>0</v>
      </c>
      <c r="J105" s="21">
        <f ca="1">JLVT[[#This Row],[crédit]]-JLVT[[#This Row],[débit ]]</f>
        <v>0</v>
      </c>
    </row>
    <row r="106" spans="1:10" x14ac:dyDescent="0.25">
      <c r="A106" s="12">
        <f>IF(OR(SUM($A$1:A105)=0,COUNTIF($A$1:A105,A105)=3),MAX($A$1:A105)+1,A105)</f>
        <v>35</v>
      </c>
      <c r="B106" s="18" t="str">
        <f>IF(JLVT[[#This Row],[Date]]="","","VTE")</f>
        <v/>
      </c>
      <c r="C106" s="13" t="str">
        <f>IFERROR(INDEX(FCS[DATE],MATCH(JLVT[[#This Row],[N]],FCS[Cpt],0)),"")</f>
        <v/>
      </c>
      <c r="D106" s="18" t="str">
        <f>IFERROR(INDEX(FCS[Numéro Facture],MATCH(JLVT[[#This Row],[N]],FCS[Cpt],0)),"")</f>
        <v/>
      </c>
      <c r="E106" s="18" t="str">
        <f>IF(JLVT[[#This Row],[Date]]&lt;&gt;"",INDEX(Plan[Comptes],COUNTIF($A$1:A106,JLVT[[#This Row],[N]])),"")</f>
        <v/>
      </c>
      <c r="F106" s="18" t="str">
        <f>IF(JLVT[[#This Row],[Date]]&lt;&gt;"",INDEX(Plan[Libelles],COUNTIF($A$1:A106,JLVT[[#This Row],[N]])),"")</f>
        <v/>
      </c>
      <c r="G106" s="19" t="str">
        <f>IFERROR(INDEX(FCS[NOM DU CLIENT],MATCH(JLVT[[#This Row],[N]],FCS[Cpt],0)),"")</f>
        <v/>
      </c>
      <c r="H106" s="20">
        <f ca="1">IFERROR(MAX(INDEX(INDIRECT("FCS["&amp;CHOOSE(COUNTIF($A$1:A106,JLVT[[#This Row],[N]]),"HT","TVA","TTC")&amp;"]"),MATCH(JLVT[[#This Row],[N]],FCS[Cpt],0))*CHOOSE(COUNTIF($A$1:A106,JLVT[[#This Row],[N]]),-1,-1,1),0),)</f>
        <v>0</v>
      </c>
      <c r="I106" s="21">
        <f ca="1">IFERROR(MAX(INDEX(INDIRECT("FCS["&amp;CHOOSE(COUNTIF($A$1:A106,JLVT[[#This Row],[N]]),"HT","TVA","TTC")&amp;"]"),MATCH(JLVT[[#This Row],[N]],FCS[Cpt],0))*CHOOSE(COUNTIF($A$1:A106,JLVT[[#This Row],[N]]),1,1,-1),0),)</f>
        <v>0</v>
      </c>
      <c r="J106" s="21">
        <f ca="1">JLVT[[#This Row],[crédit]]-JLVT[[#This Row],[débit ]]</f>
        <v>0</v>
      </c>
    </row>
    <row r="107" spans="1:10" x14ac:dyDescent="0.25">
      <c r="A107" s="12">
        <f>IF(OR(SUM($A$1:A106)=0,COUNTIF($A$1:A106,A106)=3),MAX($A$1:A106)+1,A106)</f>
        <v>35</v>
      </c>
      <c r="B107" s="18" t="str">
        <f>IF(JLVT[[#This Row],[Date]]="","","VTE")</f>
        <v/>
      </c>
      <c r="C107" s="13" t="str">
        <f>IFERROR(INDEX(FCS[DATE],MATCH(JLVT[[#This Row],[N]],FCS[Cpt],0)),"")</f>
        <v/>
      </c>
      <c r="D107" s="18" t="str">
        <f>IFERROR(INDEX(FCS[Numéro Facture],MATCH(JLVT[[#This Row],[N]],FCS[Cpt],0)),"")</f>
        <v/>
      </c>
      <c r="E107" s="18" t="str">
        <f>IF(JLVT[[#This Row],[Date]]&lt;&gt;"",INDEX(Plan[Comptes],COUNTIF($A$1:A107,JLVT[[#This Row],[N]])),"")</f>
        <v/>
      </c>
      <c r="F107" s="18" t="str">
        <f>IF(JLVT[[#This Row],[Date]]&lt;&gt;"",INDEX(Plan[Libelles],COUNTIF($A$1:A107,JLVT[[#This Row],[N]])),"")</f>
        <v/>
      </c>
      <c r="G107" s="19" t="str">
        <f>IFERROR(INDEX(FCS[NOM DU CLIENT],MATCH(JLVT[[#This Row],[N]],FCS[Cpt],0)),"")</f>
        <v/>
      </c>
      <c r="H107" s="20">
        <f ca="1">IFERROR(MAX(INDEX(INDIRECT("FCS["&amp;CHOOSE(COUNTIF($A$1:A107,JLVT[[#This Row],[N]]),"HT","TVA","TTC")&amp;"]"),MATCH(JLVT[[#This Row],[N]],FCS[Cpt],0))*CHOOSE(COUNTIF($A$1:A107,JLVT[[#This Row],[N]]),-1,-1,1),0),)</f>
        <v>0</v>
      </c>
      <c r="I107" s="21">
        <f ca="1">IFERROR(MAX(INDEX(INDIRECT("FCS["&amp;CHOOSE(COUNTIF($A$1:A107,JLVT[[#This Row],[N]]),"HT","TVA","TTC")&amp;"]"),MATCH(JLVT[[#This Row],[N]],FCS[Cpt],0))*CHOOSE(COUNTIF($A$1:A107,JLVT[[#This Row],[N]]),1,1,-1),0),)</f>
        <v>0</v>
      </c>
      <c r="J107" s="21">
        <f ca="1">JLVT[[#This Row],[crédit]]-JLVT[[#This Row],[débit ]]</f>
        <v>0</v>
      </c>
    </row>
    <row r="108" spans="1:10" x14ac:dyDescent="0.25">
      <c r="A108" s="12">
        <f>IF(OR(SUM($A$1:A107)=0,COUNTIF($A$1:A107,A107)=3),MAX($A$1:A107)+1,A107)</f>
        <v>35</v>
      </c>
      <c r="B108" s="18" t="str">
        <f>IF(JLVT[[#This Row],[Date]]="","","VTE")</f>
        <v/>
      </c>
      <c r="C108" s="13" t="str">
        <f>IFERROR(INDEX(FCS[DATE],MATCH(JLVT[[#This Row],[N]],FCS[Cpt],0)),"")</f>
        <v/>
      </c>
      <c r="D108" s="18" t="str">
        <f>IFERROR(INDEX(FCS[Numéro Facture],MATCH(JLVT[[#This Row],[N]],FCS[Cpt],0)),"")</f>
        <v/>
      </c>
      <c r="E108" s="18" t="str">
        <f>IF(JLVT[[#This Row],[Date]]&lt;&gt;"",INDEX(Plan[Comptes],COUNTIF($A$1:A108,JLVT[[#This Row],[N]])),"")</f>
        <v/>
      </c>
      <c r="F108" s="18" t="str">
        <f>IF(JLVT[[#This Row],[Date]]&lt;&gt;"",INDEX(Plan[Libelles],COUNTIF($A$1:A108,JLVT[[#This Row],[N]])),"")</f>
        <v/>
      </c>
      <c r="G108" s="19" t="str">
        <f>IFERROR(INDEX(FCS[NOM DU CLIENT],MATCH(JLVT[[#This Row],[N]],FCS[Cpt],0)),"")</f>
        <v/>
      </c>
      <c r="H108" s="20">
        <f ca="1">IFERROR(MAX(INDEX(INDIRECT("FCS["&amp;CHOOSE(COUNTIF($A$1:A108,JLVT[[#This Row],[N]]),"HT","TVA","TTC")&amp;"]"),MATCH(JLVT[[#This Row],[N]],FCS[Cpt],0))*CHOOSE(COUNTIF($A$1:A108,JLVT[[#This Row],[N]]),-1,-1,1),0),)</f>
        <v>0</v>
      </c>
      <c r="I108" s="21">
        <f ca="1">IFERROR(MAX(INDEX(INDIRECT("FCS["&amp;CHOOSE(COUNTIF($A$1:A108,JLVT[[#This Row],[N]]),"HT","TVA","TTC")&amp;"]"),MATCH(JLVT[[#This Row],[N]],FCS[Cpt],0))*CHOOSE(COUNTIF($A$1:A108,JLVT[[#This Row],[N]]),1,1,-1),0),)</f>
        <v>0</v>
      </c>
      <c r="J108" s="21">
        <f ca="1">JLVT[[#This Row],[crédit]]-JLVT[[#This Row],[débit ]]</f>
        <v>0</v>
      </c>
    </row>
    <row r="109" spans="1:10" x14ac:dyDescent="0.25">
      <c r="A109" s="12">
        <f>IF(OR(SUM($A$1:A108)=0,COUNTIF($A$1:A108,A108)=3),MAX($A$1:A108)+1,A108)</f>
        <v>36</v>
      </c>
      <c r="B109" s="18" t="str">
        <f>IF(JLVT[[#This Row],[Date]]="","","VTE")</f>
        <v/>
      </c>
      <c r="C109" s="13" t="str">
        <f>IFERROR(INDEX(FCS[DATE],MATCH(JLVT[[#This Row],[N]],FCS[Cpt],0)),"")</f>
        <v/>
      </c>
      <c r="D109" s="18" t="str">
        <f>IFERROR(INDEX(FCS[Numéro Facture],MATCH(JLVT[[#This Row],[N]],FCS[Cpt],0)),"")</f>
        <v/>
      </c>
      <c r="E109" s="18" t="str">
        <f>IF(JLVT[[#This Row],[Date]]&lt;&gt;"",INDEX(Plan[Comptes],COUNTIF($A$1:A109,JLVT[[#This Row],[N]])),"")</f>
        <v/>
      </c>
      <c r="F109" s="18" t="str">
        <f>IF(JLVT[[#This Row],[Date]]&lt;&gt;"",INDEX(Plan[Libelles],COUNTIF($A$1:A109,JLVT[[#This Row],[N]])),"")</f>
        <v/>
      </c>
      <c r="G109" s="19" t="str">
        <f>IFERROR(INDEX(FCS[NOM DU CLIENT],MATCH(JLVT[[#This Row],[N]],FCS[Cpt],0)),"")</f>
        <v/>
      </c>
      <c r="H109" s="20">
        <f ca="1">IFERROR(MAX(INDEX(INDIRECT("FCS["&amp;CHOOSE(COUNTIF($A$1:A109,JLVT[[#This Row],[N]]),"HT","TVA","TTC")&amp;"]"),MATCH(JLVT[[#This Row],[N]],FCS[Cpt],0))*CHOOSE(COUNTIF($A$1:A109,JLVT[[#This Row],[N]]),-1,-1,1),0),)</f>
        <v>0</v>
      </c>
      <c r="I109" s="21">
        <f ca="1">IFERROR(MAX(INDEX(INDIRECT("FCS["&amp;CHOOSE(COUNTIF($A$1:A109,JLVT[[#This Row],[N]]),"HT","TVA","TTC")&amp;"]"),MATCH(JLVT[[#This Row],[N]],FCS[Cpt],0))*CHOOSE(COUNTIF($A$1:A109,JLVT[[#This Row],[N]]),1,1,-1),0),)</f>
        <v>0</v>
      </c>
      <c r="J109" s="21">
        <f ca="1">JLVT[[#This Row],[crédit]]-JLVT[[#This Row],[débit ]]</f>
        <v>0</v>
      </c>
    </row>
    <row r="110" spans="1:10" x14ac:dyDescent="0.25">
      <c r="A110" s="12">
        <f>IF(OR(SUM($A$1:A109)=0,COUNTIF($A$1:A109,A109)=3),MAX($A$1:A109)+1,A109)</f>
        <v>36</v>
      </c>
      <c r="B110" s="18" t="str">
        <f>IF(JLVT[[#This Row],[Date]]="","","VTE")</f>
        <v/>
      </c>
      <c r="C110" s="13" t="str">
        <f>IFERROR(INDEX(FCS[DATE],MATCH(JLVT[[#This Row],[N]],FCS[Cpt],0)),"")</f>
        <v/>
      </c>
      <c r="D110" s="18" t="str">
        <f>IFERROR(INDEX(FCS[Numéro Facture],MATCH(JLVT[[#This Row],[N]],FCS[Cpt],0)),"")</f>
        <v/>
      </c>
      <c r="E110" s="18" t="str">
        <f>IF(JLVT[[#This Row],[Date]]&lt;&gt;"",INDEX(Plan[Comptes],COUNTIF($A$1:A110,JLVT[[#This Row],[N]])),"")</f>
        <v/>
      </c>
      <c r="F110" s="18" t="str">
        <f>IF(JLVT[[#This Row],[Date]]&lt;&gt;"",INDEX(Plan[Libelles],COUNTIF($A$1:A110,JLVT[[#This Row],[N]])),"")</f>
        <v/>
      </c>
      <c r="G110" s="19" t="str">
        <f>IFERROR(INDEX(FCS[NOM DU CLIENT],MATCH(JLVT[[#This Row],[N]],FCS[Cpt],0)),"")</f>
        <v/>
      </c>
      <c r="H110" s="20">
        <f ca="1">IFERROR(MAX(INDEX(INDIRECT("FCS["&amp;CHOOSE(COUNTIF($A$1:A110,JLVT[[#This Row],[N]]),"HT","TVA","TTC")&amp;"]"),MATCH(JLVT[[#This Row],[N]],FCS[Cpt],0))*CHOOSE(COUNTIF($A$1:A110,JLVT[[#This Row],[N]]),-1,-1,1),0),)</f>
        <v>0</v>
      </c>
      <c r="I110" s="21">
        <f ca="1">IFERROR(MAX(INDEX(INDIRECT("FCS["&amp;CHOOSE(COUNTIF($A$1:A110,JLVT[[#This Row],[N]]),"HT","TVA","TTC")&amp;"]"),MATCH(JLVT[[#This Row],[N]],FCS[Cpt],0))*CHOOSE(COUNTIF($A$1:A110,JLVT[[#This Row],[N]]),1,1,-1),0),)</f>
        <v>0</v>
      </c>
      <c r="J110" s="21">
        <f ca="1">JLVT[[#This Row],[crédit]]-JLVT[[#This Row],[débit ]]</f>
        <v>0</v>
      </c>
    </row>
    <row r="111" spans="1:10" x14ac:dyDescent="0.25">
      <c r="A111" s="12">
        <f>IF(OR(SUM($A$1:A110)=0,COUNTIF($A$1:A110,A110)=3),MAX($A$1:A110)+1,A110)</f>
        <v>36</v>
      </c>
      <c r="B111" s="18" t="str">
        <f>IF(JLVT[[#This Row],[Date]]="","","VTE")</f>
        <v/>
      </c>
      <c r="C111" s="13" t="str">
        <f>IFERROR(INDEX(FCS[DATE],MATCH(JLVT[[#This Row],[N]],FCS[Cpt],0)),"")</f>
        <v/>
      </c>
      <c r="D111" s="18" t="str">
        <f>IFERROR(INDEX(FCS[Numéro Facture],MATCH(JLVT[[#This Row],[N]],FCS[Cpt],0)),"")</f>
        <v/>
      </c>
      <c r="E111" s="18" t="str">
        <f>IF(JLVT[[#This Row],[Date]]&lt;&gt;"",INDEX(Plan[Comptes],COUNTIF($A$1:A111,JLVT[[#This Row],[N]])),"")</f>
        <v/>
      </c>
      <c r="F111" s="18" t="str">
        <f>IF(JLVT[[#This Row],[Date]]&lt;&gt;"",INDEX(Plan[Libelles],COUNTIF($A$1:A111,JLVT[[#This Row],[N]])),"")</f>
        <v/>
      </c>
      <c r="G111" s="19" t="str">
        <f>IFERROR(INDEX(FCS[NOM DU CLIENT],MATCH(JLVT[[#This Row],[N]],FCS[Cpt],0)),"")</f>
        <v/>
      </c>
      <c r="H111" s="20">
        <f ca="1">IFERROR(MAX(INDEX(INDIRECT("FCS["&amp;CHOOSE(COUNTIF($A$1:A111,JLVT[[#This Row],[N]]),"HT","TVA","TTC")&amp;"]"),MATCH(JLVT[[#This Row],[N]],FCS[Cpt],0))*CHOOSE(COUNTIF($A$1:A111,JLVT[[#This Row],[N]]),-1,-1,1),0),)</f>
        <v>0</v>
      </c>
      <c r="I111" s="21">
        <f ca="1">IFERROR(MAX(INDEX(INDIRECT("FCS["&amp;CHOOSE(COUNTIF($A$1:A111,JLVT[[#This Row],[N]]),"HT","TVA","TTC")&amp;"]"),MATCH(JLVT[[#This Row],[N]],FCS[Cpt],0))*CHOOSE(COUNTIF($A$1:A111,JLVT[[#This Row],[N]]),1,1,-1),0),)</f>
        <v>0</v>
      </c>
      <c r="J111" s="21">
        <f ca="1">JLVT[[#This Row],[crédit]]-JLVT[[#This Row],[débit ]]</f>
        <v>0</v>
      </c>
    </row>
    <row r="112" spans="1:10" x14ac:dyDescent="0.25">
      <c r="A112" s="12">
        <f>IF(OR(SUM($A$1:A111)=0,COUNTIF($A$1:A111,A111)=3),MAX($A$1:A111)+1,A111)</f>
        <v>37</v>
      </c>
      <c r="B112" s="18" t="str">
        <f>IF(JLVT[[#This Row],[Date]]="","","VTE")</f>
        <v/>
      </c>
      <c r="C112" s="13" t="str">
        <f>IFERROR(INDEX(FCS[DATE],MATCH(JLVT[[#This Row],[N]],FCS[Cpt],0)),"")</f>
        <v/>
      </c>
      <c r="D112" s="18" t="str">
        <f>IFERROR(INDEX(FCS[Numéro Facture],MATCH(JLVT[[#This Row],[N]],FCS[Cpt],0)),"")</f>
        <v/>
      </c>
      <c r="E112" s="18" t="str">
        <f>IF(JLVT[[#This Row],[Date]]&lt;&gt;"",INDEX(Plan[Comptes],COUNTIF($A$1:A112,JLVT[[#This Row],[N]])),"")</f>
        <v/>
      </c>
      <c r="F112" s="18" t="str">
        <f>IF(JLVT[[#This Row],[Date]]&lt;&gt;"",INDEX(Plan[Libelles],COUNTIF($A$1:A112,JLVT[[#This Row],[N]])),"")</f>
        <v/>
      </c>
      <c r="G112" s="19" t="str">
        <f>IFERROR(INDEX(FCS[NOM DU CLIENT],MATCH(JLVT[[#This Row],[N]],FCS[Cpt],0)),"")</f>
        <v/>
      </c>
      <c r="H112" s="20">
        <f ca="1">IFERROR(MAX(INDEX(INDIRECT("FCS["&amp;CHOOSE(COUNTIF($A$1:A112,JLVT[[#This Row],[N]]),"HT","TVA","TTC")&amp;"]"),MATCH(JLVT[[#This Row],[N]],FCS[Cpt],0))*CHOOSE(COUNTIF($A$1:A112,JLVT[[#This Row],[N]]),-1,-1,1),0),)</f>
        <v>0</v>
      </c>
      <c r="I112" s="21">
        <f ca="1">IFERROR(MAX(INDEX(INDIRECT("FCS["&amp;CHOOSE(COUNTIF($A$1:A112,JLVT[[#This Row],[N]]),"HT","TVA","TTC")&amp;"]"),MATCH(JLVT[[#This Row],[N]],FCS[Cpt],0))*CHOOSE(COUNTIF($A$1:A112,JLVT[[#This Row],[N]]),1,1,-1),0),)</f>
        <v>0</v>
      </c>
      <c r="J112" s="21">
        <f ca="1">JLVT[[#This Row],[crédit]]-JLVT[[#This Row],[débit ]]</f>
        <v>0</v>
      </c>
    </row>
    <row r="113" spans="1:10" x14ac:dyDescent="0.25">
      <c r="A113" s="12">
        <f>IF(OR(SUM($A$1:A112)=0,COUNTIF($A$1:A112,A112)=3),MAX($A$1:A112)+1,A112)</f>
        <v>37</v>
      </c>
      <c r="B113" s="18" t="str">
        <f>IF(JLVT[[#This Row],[Date]]="","","VTE")</f>
        <v/>
      </c>
      <c r="C113" s="13" t="str">
        <f>IFERROR(INDEX(FCS[DATE],MATCH(JLVT[[#This Row],[N]],FCS[Cpt],0)),"")</f>
        <v/>
      </c>
      <c r="D113" s="18" t="str">
        <f>IFERROR(INDEX(FCS[Numéro Facture],MATCH(JLVT[[#This Row],[N]],FCS[Cpt],0)),"")</f>
        <v/>
      </c>
      <c r="E113" s="18" t="str">
        <f>IF(JLVT[[#This Row],[Date]]&lt;&gt;"",INDEX(Plan[Comptes],COUNTIF($A$1:A113,JLVT[[#This Row],[N]])),"")</f>
        <v/>
      </c>
      <c r="F113" s="18" t="str">
        <f>IF(JLVT[[#This Row],[Date]]&lt;&gt;"",INDEX(Plan[Libelles],COUNTIF($A$1:A113,JLVT[[#This Row],[N]])),"")</f>
        <v/>
      </c>
      <c r="G113" s="19" t="str">
        <f>IFERROR(INDEX(FCS[NOM DU CLIENT],MATCH(JLVT[[#This Row],[N]],FCS[Cpt],0)),"")</f>
        <v/>
      </c>
      <c r="H113" s="20">
        <f ca="1">IFERROR(MAX(INDEX(INDIRECT("FCS["&amp;CHOOSE(COUNTIF($A$1:A113,JLVT[[#This Row],[N]]),"HT","TVA","TTC")&amp;"]"),MATCH(JLVT[[#This Row],[N]],FCS[Cpt],0))*CHOOSE(COUNTIF($A$1:A113,JLVT[[#This Row],[N]]),-1,-1,1),0),)</f>
        <v>0</v>
      </c>
      <c r="I113" s="21">
        <f ca="1">IFERROR(MAX(INDEX(INDIRECT("FCS["&amp;CHOOSE(COUNTIF($A$1:A113,JLVT[[#This Row],[N]]),"HT","TVA","TTC")&amp;"]"),MATCH(JLVT[[#This Row],[N]],FCS[Cpt],0))*CHOOSE(COUNTIF($A$1:A113,JLVT[[#This Row],[N]]),1,1,-1),0),)</f>
        <v>0</v>
      </c>
      <c r="J113" s="21">
        <f ca="1">JLVT[[#This Row],[crédit]]-JLVT[[#This Row],[débit ]]</f>
        <v>0</v>
      </c>
    </row>
    <row r="114" spans="1:10" x14ac:dyDescent="0.25">
      <c r="A114" s="12">
        <f>IF(OR(SUM($A$1:A113)=0,COUNTIF($A$1:A113,A113)=3),MAX($A$1:A113)+1,A113)</f>
        <v>37</v>
      </c>
      <c r="B114" s="18" t="str">
        <f>IF(JLVT[[#This Row],[Date]]="","","VTE")</f>
        <v/>
      </c>
      <c r="C114" s="13" t="str">
        <f>IFERROR(INDEX(FCS[DATE],MATCH(JLVT[[#This Row],[N]],FCS[Cpt],0)),"")</f>
        <v/>
      </c>
      <c r="D114" s="18" t="str">
        <f>IFERROR(INDEX(FCS[Numéro Facture],MATCH(JLVT[[#This Row],[N]],FCS[Cpt],0)),"")</f>
        <v/>
      </c>
      <c r="E114" s="18" t="str">
        <f>IF(JLVT[[#This Row],[Date]]&lt;&gt;"",INDEX(Plan[Comptes],COUNTIF($A$1:A114,JLVT[[#This Row],[N]])),"")</f>
        <v/>
      </c>
      <c r="F114" s="18" t="str">
        <f>IF(JLVT[[#This Row],[Date]]&lt;&gt;"",INDEX(Plan[Libelles],COUNTIF($A$1:A114,JLVT[[#This Row],[N]])),"")</f>
        <v/>
      </c>
      <c r="G114" s="19" t="str">
        <f>IFERROR(INDEX(FCS[NOM DU CLIENT],MATCH(JLVT[[#This Row],[N]],FCS[Cpt],0)),"")</f>
        <v/>
      </c>
      <c r="H114" s="20">
        <f ca="1">IFERROR(MAX(INDEX(INDIRECT("FCS["&amp;CHOOSE(COUNTIF($A$1:A114,JLVT[[#This Row],[N]]),"HT","TVA","TTC")&amp;"]"),MATCH(JLVT[[#This Row],[N]],FCS[Cpt],0))*CHOOSE(COUNTIF($A$1:A114,JLVT[[#This Row],[N]]),-1,-1,1),0),)</f>
        <v>0</v>
      </c>
      <c r="I114" s="21">
        <f ca="1">IFERROR(MAX(INDEX(INDIRECT("FCS["&amp;CHOOSE(COUNTIF($A$1:A114,JLVT[[#This Row],[N]]),"HT","TVA","TTC")&amp;"]"),MATCH(JLVT[[#This Row],[N]],FCS[Cpt],0))*CHOOSE(COUNTIF($A$1:A114,JLVT[[#This Row],[N]]),1,1,-1),0),)</f>
        <v>0</v>
      </c>
      <c r="J114" s="21">
        <f ca="1">JLVT[[#This Row],[crédit]]-JLVT[[#This Row],[débit ]]</f>
        <v>0</v>
      </c>
    </row>
    <row r="115" spans="1:10" x14ac:dyDescent="0.25">
      <c r="A115" s="12">
        <f>IF(OR(SUM($A$1:A114)=0,COUNTIF($A$1:A114,A114)=3),MAX($A$1:A114)+1,A114)</f>
        <v>38</v>
      </c>
      <c r="B115" s="18" t="str">
        <f>IF(JLVT[[#This Row],[Date]]="","","VTE")</f>
        <v/>
      </c>
      <c r="C115" s="13" t="str">
        <f>IFERROR(INDEX(FCS[DATE],MATCH(JLVT[[#This Row],[N]],FCS[Cpt],0)),"")</f>
        <v/>
      </c>
      <c r="D115" s="18" t="str">
        <f>IFERROR(INDEX(FCS[Numéro Facture],MATCH(JLVT[[#This Row],[N]],FCS[Cpt],0)),"")</f>
        <v/>
      </c>
      <c r="E115" s="18" t="str">
        <f>IF(JLVT[[#This Row],[Date]]&lt;&gt;"",INDEX(Plan[Comptes],COUNTIF($A$1:A115,JLVT[[#This Row],[N]])),"")</f>
        <v/>
      </c>
      <c r="F115" s="18" t="str">
        <f>IF(JLVT[[#This Row],[Date]]&lt;&gt;"",INDEX(Plan[Libelles],COUNTIF($A$1:A115,JLVT[[#This Row],[N]])),"")</f>
        <v/>
      </c>
      <c r="G115" s="19" t="str">
        <f>IFERROR(INDEX(FCS[NOM DU CLIENT],MATCH(JLVT[[#This Row],[N]],FCS[Cpt],0)),"")</f>
        <v/>
      </c>
      <c r="H115" s="20">
        <f ca="1">IFERROR(MAX(INDEX(INDIRECT("FCS["&amp;CHOOSE(COUNTIF($A$1:A115,JLVT[[#This Row],[N]]),"HT","TVA","TTC")&amp;"]"),MATCH(JLVT[[#This Row],[N]],FCS[Cpt],0))*CHOOSE(COUNTIF($A$1:A115,JLVT[[#This Row],[N]]),-1,-1,1),0),)</f>
        <v>0</v>
      </c>
      <c r="I115" s="21">
        <f ca="1">IFERROR(MAX(INDEX(INDIRECT("FCS["&amp;CHOOSE(COUNTIF($A$1:A115,JLVT[[#This Row],[N]]),"HT","TVA","TTC")&amp;"]"),MATCH(JLVT[[#This Row],[N]],FCS[Cpt],0))*CHOOSE(COUNTIF($A$1:A115,JLVT[[#This Row],[N]]),1,1,-1),0),)</f>
        <v>0</v>
      </c>
      <c r="J115" s="21">
        <f ca="1">JLVT[[#This Row],[crédit]]-JLVT[[#This Row],[débit ]]</f>
        <v>0</v>
      </c>
    </row>
    <row r="116" spans="1:10" x14ac:dyDescent="0.25">
      <c r="A116" s="12">
        <f>IF(OR(SUM($A$1:A115)=0,COUNTIF($A$1:A115,A115)=3),MAX($A$1:A115)+1,A115)</f>
        <v>38</v>
      </c>
      <c r="B116" s="18" t="str">
        <f>IF(JLVT[[#This Row],[Date]]="","","VTE")</f>
        <v/>
      </c>
      <c r="C116" s="13" t="str">
        <f>IFERROR(INDEX(FCS[DATE],MATCH(JLVT[[#This Row],[N]],FCS[Cpt],0)),"")</f>
        <v/>
      </c>
      <c r="D116" s="18" t="str">
        <f>IFERROR(INDEX(FCS[Numéro Facture],MATCH(JLVT[[#This Row],[N]],FCS[Cpt],0)),"")</f>
        <v/>
      </c>
      <c r="E116" s="18" t="str">
        <f>IF(JLVT[[#This Row],[Date]]&lt;&gt;"",INDEX(Plan[Comptes],COUNTIF($A$1:A116,JLVT[[#This Row],[N]])),"")</f>
        <v/>
      </c>
      <c r="F116" s="18" t="str">
        <f>IF(JLVT[[#This Row],[Date]]&lt;&gt;"",INDEX(Plan[Libelles],COUNTIF($A$1:A116,JLVT[[#This Row],[N]])),"")</f>
        <v/>
      </c>
      <c r="G116" s="19" t="str">
        <f>IFERROR(INDEX(FCS[NOM DU CLIENT],MATCH(JLVT[[#This Row],[N]],FCS[Cpt],0)),"")</f>
        <v/>
      </c>
      <c r="H116" s="20">
        <f ca="1">IFERROR(MAX(INDEX(INDIRECT("FCS["&amp;CHOOSE(COUNTIF($A$1:A116,JLVT[[#This Row],[N]]),"HT","TVA","TTC")&amp;"]"),MATCH(JLVT[[#This Row],[N]],FCS[Cpt],0))*CHOOSE(COUNTIF($A$1:A116,JLVT[[#This Row],[N]]),-1,-1,1),0),)</f>
        <v>0</v>
      </c>
      <c r="I116" s="21">
        <f ca="1">IFERROR(MAX(INDEX(INDIRECT("FCS["&amp;CHOOSE(COUNTIF($A$1:A116,JLVT[[#This Row],[N]]),"HT","TVA","TTC")&amp;"]"),MATCH(JLVT[[#This Row],[N]],FCS[Cpt],0))*CHOOSE(COUNTIF($A$1:A116,JLVT[[#This Row],[N]]),1,1,-1),0),)</f>
        <v>0</v>
      </c>
      <c r="J116" s="21">
        <f ca="1">JLVT[[#This Row],[crédit]]-JLVT[[#This Row],[débit ]]</f>
        <v>0</v>
      </c>
    </row>
    <row r="117" spans="1:10" x14ac:dyDescent="0.25">
      <c r="A117" s="12">
        <f>IF(OR(SUM($A$1:A116)=0,COUNTIF($A$1:A116,A116)=3),MAX($A$1:A116)+1,A116)</f>
        <v>38</v>
      </c>
      <c r="B117" s="18" t="str">
        <f>IF(JLVT[[#This Row],[Date]]="","","VTE")</f>
        <v/>
      </c>
      <c r="C117" s="13" t="str">
        <f>IFERROR(INDEX(FCS[DATE],MATCH(JLVT[[#This Row],[N]],FCS[Cpt],0)),"")</f>
        <v/>
      </c>
      <c r="D117" s="18" t="str">
        <f>IFERROR(INDEX(FCS[Numéro Facture],MATCH(JLVT[[#This Row],[N]],FCS[Cpt],0)),"")</f>
        <v/>
      </c>
      <c r="E117" s="18" t="str">
        <f>IF(JLVT[[#This Row],[Date]]&lt;&gt;"",INDEX(Plan[Comptes],COUNTIF($A$1:A117,JLVT[[#This Row],[N]])),"")</f>
        <v/>
      </c>
      <c r="F117" s="18" t="str">
        <f>IF(JLVT[[#This Row],[Date]]&lt;&gt;"",INDEX(Plan[Libelles],COUNTIF($A$1:A117,JLVT[[#This Row],[N]])),"")</f>
        <v/>
      </c>
      <c r="G117" s="19" t="str">
        <f>IFERROR(INDEX(FCS[NOM DU CLIENT],MATCH(JLVT[[#This Row],[N]],FCS[Cpt],0)),"")</f>
        <v/>
      </c>
      <c r="H117" s="20">
        <f ca="1">IFERROR(MAX(INDEX(INDIRECT("FCS["&amp;CHOOSE(COUNTIF($A$1:A117,JLVT[[#This Row],[N]]),"HT","TVA","TTC")&amp;"]"),MATCH(JLVT[[#This Row],[N]],FCS[Cpt],0))*CHOOSE(COUNTIF($A$1:A117,JLVT[[#This Row],[N]]),-1,-1,1),0),)</f>
        <v>0</v>
      </c>
      <c r="I117" s="21">
        <f ca="1">IFERROR(MAX(INDEX(INDIRECT("FCS["&amp;CHOOSE(COUNTIF($A$1:A117,JLVT[[#This Row],[N]]),"HT","TVA","TTC")&amp;"]"),MATCH(JLVT[[#This Row],[N]],FCS[Cpt],0))*CHOOSE(COUNTIF($A$1:A117,JLVT[[#This Row],[N]]),1,1,-1),0),)</f>
        <v>0</v>
      </c>
      <c r="J117" s="21">
        <f ca="1">JLVT[[#This Row],[crédit]]-JLVT[[#This Row],[débit ]]</f>
        <v>0</v>
      </c>
    </row>
    <row r="118" spans="1:10" x14ac:dyDescent="0.25">
      <c r="A118" s="12">
        <f>IF(OR(SUM($A$1:A117)=0,COUNTIF($A$1:A117,A117)=3),MAX($A$1:A117)+1,A117)</f>
        <v>39</v>
      </c>
      <c r="B118" s="18" t="str">
        <f>IF(JLVT[[#This Row],[Date]]="","","VTE")</f>
        <v/>
      </c>
      <c r="C118" s="13" t="str">
        <f>IFERROR(INDEX(FCS[DATE],MATCH(JLVT[[#This Row],[N]],FCS[Cpt],0)),"")</f>
        <v/>
      </c>
      <c r="D118" s="18" t="str">
        <f>IFERROR(INDEX(FCS[Numéro Facture],MATCH(JLVT[[#This Row],[N]],FCS[Cpt],0)),"")</f>
        <v/>
      </c>
      <c r="E118" s="18" t="str">
        <f>IF(JLVT[[#This Row],[Date]]&lt;&gt;"",INDEX(Plan[Comptes],COUNTIF($A$1:A118,JLVT[[#This Row],[N]])),"")</f>
        <v/>
      </c>
      <c r="F118" s="18" t="str">
        <f>IF(JLVT[[#This Row],[Date]]&lt;&gt;"",INDEX(Plan[Libelles],COUNTIF($A$1:A118,JLVT[[#This Row],[N]])),"")</f>
        <v/>
      </c>
      <c r="G118" s="19" t="str">
        <f>IFERROR(INDEX(FCS[NOM DU CLIENT],MATCH(JLVT[[#This Row],[N]],FCS[Cpt],0)),"")</f>
        <v/>
      </c>
      <c r="H118" s="20">
        <f ca="1">IFERROR(MAX(INDEX(INDIRECT("FCS["&amp;CHOOSE(COUNTIF($A$1:A118,JLVT[[#This Row],[N]]),"HT","TVA","TTC")&amp;"]"),MATCH(JLVT[[#This Row],[N]],FCS[Cpt],0))*CHOOSE(COUNTIF($A$1:A118,JLVT[[#This Row],[N]]),-1,-1,1),0),)</f>
        <v>0</v>
      </c>
      <c r="I118" s="21">
        <f ca="1">IFERROR(MAX(INDEX(INDIRECT("FCS["&amp;CHOOSE(COUNTIF($A$1:A118,JLVT[[#This Row],[N]]),"HT","TVA","TTC")&amp;"]"),MATCH(JLVT[[#This Row],[N]],FCS[Cpt],0))*CHOOSE(COUNTIF($A$1:A118,JLVT[[#This Row],[N]]),1,1,-1),0),)</f>
        <v>0</v>
      </c>
      <c r="J118" s="21">
        <f ca="1">JLVT[[#This Row],[crédit]]-JLVT[[#This Row],[débit ]]</f>
        <v>0</v>
      </c>
    </row>
    <row r="119" spans="1:10" x14ac:dyDescent="0.25">
      <c r="A119" s="12">
        <f>IF(OR(SUM($A$1:A118)=0,COUNTIF($A$1:A118,A118)=3),MAX($A$1:A118)+1,A118)</f>
        <v>39</v>
      </c>
      <c r="B119" s="18" t="str">
        <f>IF(JLVT[[#This Row],[Date]]="","","VTE")</f>
        <v/>
      </c>
      <c r="C119" s="13" t="str">
        <f>IFERROR(INDEX(FCS[DATE],MATCH(JLVT[[#This Row],[N]],FCS[Cpt],0)),"")</f>
        <v/>
      </c>
      <c r="D119" s="18" t="str">
        <f>IFERROR(INDEX(FCS[Numéro Facture],MATCH(JLVT[[#This Row],[N]],FCS[Cpt],0)),"")</f>
        <v/>
      </c>
      <c r="E119" s="18" t="str">
        <f>IF(JLVT[[#This Row],[Date]]&lt;&gt;"",INDEX(Plan[Comptes],COUNTIF($A$1:A119,JLVT[[#This Row],[N]])),"")</f>
        <v/>
      </c>
      <c r="F119" s="18" t="str">
        <f>IF(JLVT[[#This Row],[Date]]&lt;&gt;"",INDEX(Plan[Libelles],COUNTIF($A$1:A119,JLVT[[#This Row],[N]])),"")</f>
        <v/>
      </c>
      <c r="G119" s="19" t="str">
        <f>IFERROR(INDEX(FCS[NOM DU CLIENT],MATCH(JLVT[[#This Row],[N]],FCS[Cpt],0)),"")</f>
        <v/>
      </c>
      <c r="H119" s="20">
        <f ca="1">IFERROR(MAX(INDEX(INDIRECT("FCS["&amp;CHOOSE(COUNTIF($A$1:A119,JLVT[[#This Row],[N]]),"HT","TVA","TTC")&amp;"]"),MATCH(JLVT[[#This Row],[N]],FCS[Cpt],0))*CHOOSE(COUNTIF($A$1:A119,JLVT[[#This Row],[N]]),-1,-1,1),0),)</f>
        <v>0</v>
      </c>
      <c r="I119" s="21">
        <f ca="1">IFERROR(MAX(INDEX(INDIRECT("FCS["&amp;CHOOSE(COUNTIF($A$1:A119,JLVT[[#This Row],[N]]),"HT","TVA","TTC")&amp;"]"),MATCH(JLVT[[#This Row],[N]],FCS[Cpt],0))*CHOOSE(COUNTIF($A$1:A119,JLVT[[#This Row],[N]]),1,1,-1),0),)</f>
        <v>0</v>
      </c>
      <c r="J119" s="21">
        <f ca="1">JLVT[[#This Row],[crédit]]-JLVT[[#This Row],[débit ]]</f>
        <v>0</v>
      </c>
    </row>
    <row r="120" spans="1:10" x14ac:dyDescent="0.25">
      <c r="A120" s="12">
        <f>IF(OR(SUM($A$1:A119)=0,COUNTIF($A$1:A119,A119)=3),MAX($A$1:A119)+1,A119)</f>
        <v>39</v>
      </c>
      <c r="B120" s="18" t="str">
        <f>IF(JLVT[[#This Row],[Date]]="","","VTE")</f>
        <v/>
      </c>
      <c r="C120" s="13" t="str">
        <f>IFERROR(INDEX(FCS[DATE],MATCH(JLVT[[#This Row],[N]],FCS[Cpt],0)),"")</f>
        <v/>
      </c>
      <c r="D120" s="18" t="str">
        <f>IFERROR(INDEX(FCS[Numéro Facture],MATCH(JLVT[[#This Row],[N]],FCS[Cpt],0)),"")</f>
        <v/>
      </c>
      <c r="E120" s="18" t="str">
        <f>IF(JLVT[[#This Row],[Date]]&lt;&gt;"",INDEX(Plan[Comptes],COUNTIF($A$1:A120,JLVT[[#This Row],[N]])),"")</f>
        <v/>
      </c>
      <c r="F120" s="18" t="str">
        <f>IF(JLVT[[#This Row],[Date]]&lt;&gt;"",INDEX(Plan[Libelles],COUNTIF($A$1:A120,JLVT[[#This Row],[N]])),"")</f>
        <v/>
      </c>
      <c r="G120" s="19" t="str">
        <f>IFERROR(INDEX(FCS[NOM DU CLIENT],MATCH(JLVT[[#This Row],[N]],FCS[Cpt],0)),"")</f>
        <v/>
      </c>
      <c r="H120" s="20">
        <f ca="1">IFERROR(MAX(INDEX(INDIRECT("FCS["&amp;CHOOSE(COUNTIF($A$1:A120,JLVT[[#This Row],[N]]),"HT","TVA","TTC")&amp;"]"),MATCH(JLVT[[#This Row],[N]],FCS[Cpt],0))*CHOOSE(COUNTIF($A$1:A120,JLVT[[#This Row],[N]]),-1,-1,1),0),)</f>
        <v>0</v>
      </c>
      <c r="I120" s="21">
        <f ca="1">IFERROR(MAX(INDEX(INDIRECT("FCS["&amp;CHOOSE(COUNTIF($A$1:A120,JLVT[[#This Row],[N]]),"HT","TVA","TTC")&amp;"]"),MATCH(JLVT[[#This Row],[N]],FCS[Cpt],0))*CHOOSE(COUNTIF($A$1:A120,JLVT[[#This Row],[N]]),1,1,-1),0),)</f>
        <v>0</v>
      </c>
      <c r="J120" s="21">
        <f ca="1">JLVT[[#This Row],[crédit]]-JLVT[[#This Row],[débit ]]</f>
        <v>0</v>
      </c>
    </row>
    <row r="121" spans="1:10" x14ac:dyDescent="0.25">
      <c r="A121" s="12">
        <f>IF(OR(SUM($A$1:A120)=0,COUNTIF($A$1:A120,A120)=3),MAX($A$1:A120)+1,A120)</f>
        <v>40</v>
      </c>
      <c r="B121" s="18" t="str">
        <f>IF(JLVT[[#This Row],[Date]]="","","VTE")</f>
        <v/>
      </c>
      <c r="C121" s="13" t="str">
        <f>IFERROR(INDEX(FCS[DATE],MATCH(JLVT[[#This Row],[N]],FCS[Cpt],0)),"")</f>
        <v/>
      </c>
      <c r="D121" s="18" t="str">
        <f>IFERROR(INDEX(FCS[Numéro Facture],MATCH(JLVT[[#This Row],[N]],FCS[Cpt],0)),"")</f>
        <v/>
      </c>
      <c r="E121" s="18" t="str">
        <f>IF(JLVT[[#This Row],[Date]]&lt;&gt;"",INDEX(Plan[Comptes],COUNTIF($A$1:A121,JLVT[[#This Row],[N]])),"")</f>
        <v/>
      </c>
      <c r="F121" s="18" t="str">
        <f>IF(JLVT[[#This Row],[Date]]&lt;&gt;"",INDEX(Plan[Libelles],COUNTIF($A$1:A121,JLVT[[#This Row],[N]])),"")</f>
        <v/>
      </c>
      <c r="G121" s="19" t="str">
        <f>IFERROR(INDEX(FCS[NOM DU CLIENT],MATCH(JLVT[[#This Row],[N]],FCS[Cpt],0)),"")</f>
        <v/>
      </c>
      <c r="H121" s="20">
        <f ca="1">IFERROR(MAX(INDEX(INDIRECT("FCS["&amp;CHOOSE(COUNTIF($A$1:A121,JLVT[[#This Row],[N]]),"HT","TVA","TTC")&amp;"]"),MATCH(JLVT[[#This Row],[N]],FCS[Cpt],0))*CHOOSE(COUNTIF($A$1:A121,JLVT[[#This Row],[N]]),-1,-1,1),0),)</f>
        <v>0</v>
      </c>
      <c r="I121" s="21">
        <f ca="1">IFERROR(MAX(INDEX(INDIRECT("FCS["&amp;CHOOSE(COUNTIF($A$1:A121,JLVT[[#This Row],[N]]),"HT","TVA","TTC")&amp;"]"),MATCH(JLVT[[#This Row],[N]],FCS[Cpt],0))*CHOOSE(COUNTIF($A$1:A121,JLVT[[#This Row],[N]]),1,1,-1),0),)</f>
        <v>0</v>
      </c>
      <c r="J121" s="21">
        <f ca="1">JLVT[[#This Row],[crédit]]-JLVT[[#This Row],[débit ]]</f>
        <v>0</v>
      </c>
    </row>
    <row r="122" spans="1:10" x14ac:dyDescent="0.25">
      <c r="A122" s="12">
        <f>IF(OR(SUM($A$1:A121)=0,COUNTIF($A$1:A121,A121)=3),MAX($A$1:A121)+1,A121)</f>
        <v>40</v>
      </c>
      <c r="B122" s="18" t="str">
        <f>IF(JLVT[[#This Row],[Date]]="","","VTE")</f>
        <v/>
      </c>
      <c r="C122" s="13" t="str">
        <f>IFERROR(INDEX(FCS[DATE],MATCH(JLVT[[#This Row],[N]],FCS[Cpt],0)),"")</f>
        <v/>
      </c>
      <c r="D122" s="18" t="str">
        <f>IFERROR(INDEX(FCS[Numéro Facture],MATCH(JLVT[[#This Row],[N]],FCS[Cpt],0)),"")</f>
        <v/>
      </c>
      <c r="E122" s="18" t="str">
        <f>IF(JLVT[[#This Row],[Date]]&lt;&gt;"",INDEX(Plan[Comptes],COUNTIF($A$1:A122,JLVT[[#This Row],[N]])),"")</f>
        <v/>
      </c>
      <c r="F122" s="18" t="str">
        <f>IF(JLVT[[#This Row],[Date]]&lt;&gt;"",INDEX(Plan[Libelles],COUNTIF($A$1:A122,JLVT[[#This Row],[N]])),"")</f>
        <v/>
      </c>
      <c r="G122" s="19" t="str">
        <f>IFERROR(INDEX(FCS[NOM DU CLIENT],MATCH(JLVT[[#This Row],[N]],FCS[Cpt],0)),"")</f>
        <v/>
      </c>
      <c r="H122" s="20">
        <f ca="1">IFERROR(MAX(INDEX(INDIRECT("FCS["&amp;CHOOSE(COUNTIF($A$1:A122,JLVT[[#This Row],[N]]),"HT","TVA","TTC")&amp;"]"),MATCH(JLVT[[#This Row],[N]],FCS[Cpt],0))*CHOOSE(COUNTIF($A$1:A122,JLVT[[#This Row],[N]]),-1,-1,1),0),)</f>
        <v>0</v>
      </c>
      <c r="I122" s="21">
        <f ca="1">IFERROR(MAX(INDEX(INDIRECT("FCS["&amp;CHOOSE(COUNTIF($A$1:A122,JLVT[[#This Row],[N]]),"HT","TVA","TTC")&amp;"]"),MATCH(JLVT[[#This Row],[N]],FCS[Cpt],0))*CHOOSE(COUNTIF($A$1:A122,JLVT[[#This Row],[N]]),1,1,-1),0),)</f>
        <v>0</v>
      </c>
      <c r="J122" s="21">
        <f ca="1">JLVT[[#This Row],[crédit]]-JLVT[[#This Row],[débit ]]</f>
        <v>0</v>
      </c>
    </row>
    <row r="123" spans="1:10" x14ac:dyDescent="0.25">
      <c r="A123" s="12">
        <f>IF(OR(SUM($A$1:A122)=0,COUNTIF($A$1:A122,A122)=3),MAX($A$1:A122)+1,A122)</f>
        <v>40</v>
      </c>
      <c r="B123" s="18" t="str">
        <f>IF(JLVT[[#This Row],[Date]]="","","VTE")</f>
        <v/>
      </c>
      <c r="C123" s="13" t="str">
        <f>IFERROR(INDEX(FCS[DATE],MATCH(JLVT[[#This Row],[N]],FCS[Cpt],0)),"")</f>
        <v/>
      </c>
      <c r="D123" s="18" t="str">
        <f>IFERROR(INDEX(FCS[Numéro Facture],MATCH(JLVT[[#This Row],[N]],FCS[Cpt],0)),"")</f>
        <v/>
      </c>
      <c r="E123" s="18" t="str">
        <f>IF(JLVT[[#This Row],[Date]]&lt;&gt;"",INDEX(Plan[Comptes],COUNTIF($A$1:A123,JLVT[[#This Row],[N]])),"")</f>
        <v/>
      </c>
      <c r="F123" s="18" t="str">
        <f>IF(JLVT[[#This Row],[Date]]&lt;&gt;"",INDEX(Plan[Libelles],COUNTIF($A$1:A123,JLVT[[#This Row],[N]])),"")</f>
        <v/>
      </c>
      <c r="G123" s="19" t="str">
        <f>IFERROR(INDEX(FCS[NOM DU CLIENT],MATCH(JLVT[[#This Row],[N]],FCS[Cpt],0)),"")</f>
        <v/>
      </c>
      <c r="H123" s="20">
        <f ca="1">IFERROR(MAX(INDEX(INDIRECT("FCS["&amp;CHOOSE(COUNTIF($A$1:A123,JLVT[[#This Row],[N]]),"HT","TVA","TTC")&amp;"]"),MATCH(JLVT[[#This Row],[N]],FCS[Cpt],0))*CHOOSE(COUNTIF($A$1:A123,JLVT[[#This Row],[N]]),-1,-1,1),0),)</f>
        <v>0</v>
      </c>
      <c r="I123" s="21">
        <f ca="1">IFERROR(MAX(INDEX(INDIRECT("FCS["&amp;CHOOSE(COUNTIF($A$1:A123,JLVT[[#This Row],[N]]),"HT","TVA","TTC")&amp;"]"),MATCH(JLVT[[#This Row],[N]],FCS[Cpt],0))*CHOOSE(COUNTIF($A$1:A123,JLVT[[#This Row],[N]]),1,1,-1),0),)</f>
        <v>0</v>
      </c>
      <c r="J123" s="21">
        <f ca="1">JLVT[[#This Row],[crédit]]-JLVT[[#This Row],[débit ]]</f>
        <v>0</v>
      </c>
    </row>
    <row r="124" spans="1:10" x14ac:dyDescent="0.25">
      <c r="A124" s="12">
        <f>IF(OR(SUM($A$1:A123)=0,COUNTIF($A$1:A123,A123)=3),MAX($A$1:A123)+1,A123)</f>
        <v>41</v>
      </c>
      <c r="B124" s="18" t="str">
        <f>IF(JLVT[[#This Row],[Date]]="","","VTE")</f>
        <v/>
      </c>
      <c r="C124" s="13" t="str">
        <f>IFERROR(INDEX(FCS[DATE],MATCH(JLVT[[#This Row],[N]],FCS[Cpt],0)),"")</f>
        <v/>
      </c>
      <c r="D124" s="18" t="str">
        <f>IFERROR(INDEX(FCS[Numéro Facture],MATCH(JLVT[[#This Row],[N]],FCS[Cpt],0)),"")</f>
        <v/>
      </c>
      <c r="E124" s="18" t="str">
        <f>IF(JLVT[[#This Row],[Date]]&lt;&gt;"",INDEX(Plan[Comptes],COUNTIF($A$1:A124,JLVT[[#This Row],[N]])),"")</f>
        <v/>
      </c>
      <c r="F124" s="18" t="str">
        <f>IF(JLVT[[#This Row],[Date]]&lt;&gt;"",INDEX(Plan[Libelles],COUNTIF($A$1:A124,JLVT[[#This Row],[N]])),"")</f>
        <v/>
      </c>
      <c r="G124" s="19" t="str">
        <f>IFERROR(INDEX(FCS[NOM DU CLIENT],MATCH(JLVT[[#This Row],[N]],FCS[Cpt],0)),"")</f>
        <v/>
      </c>
      <c r="H124" s="20">
        <f ca="1">IFERROR(MAX(INDEX(INDIRECT("FCS["&amp;CHOOSE(COUNTIF($A$1:A124,JLVT[[#This Row],[N]]),"HT","TVA","TTC")&amp;"]"),MATCH(JLVT[[#This Row],[N]],FCS[Cpt],0))*CHOOSE(COUNTIF($A$1:A124,JLVT[[#This Row],[N]]),-1,-1,1),0),)</f>
        <v>0</v>
      </c>
      <c r="I124" s="21">
        <f ca="1">IFERROR(MAX(INDEX(INDIRECT("FCS["&amp;CHOOSE(COUNTIF($A$1:A124,JLVT[[#This Row],[N]]),"HT","TVA","TTC")&amp;"]"),MATCH(JLVT[[#This Row],[N]],FCS[Cpt],0))*CHOOSE(COUNTIF($A$1:A124,JLVT[[#This Row],[N]]),1,1,-1),0),)</f>
        <v>0</v>
      </c>
      <c r="J124" s="21">
        <f ca="1">JLVT[[#This Row],[crédit]]-JLVT[[#This Row],[débit ]]</f>
        <v>0</v>
      </c>
    </row>
    <row r="125" spans="1:10" x14ac:dyDescent="0.25">
      <c r="A125" s="12">
        <f>IF(OR(SUM($A$1:A124)=0,COUNTIF($A$1:A124,A124)=3),MAX($A$1:A124)+1,A124)</f>
        <v>41</v>
      </c>
      <c r="B125" s="18" t="str">
        <f>IF(JLVT[[#This Row],[Date]]="","","VTE")</f>
        <v/>
      </c>
      <c r="C125" s="13" t="str">
        <f>IFERROR(INDEX(FCS[DATE],MATCH(JLVT[[#This Row],[N]],FCS[Cpt],0)),"")</f>
        <v/>
      </c>
      <c r="D125" s="18" t="str">
        <f>IFERROR(INDEX(FCS[Numéro Facture],MATCH(JLVT[[#This Row],[N]],FCS[Cpt],0)),"")</f>
        <v/>
      </c>
      <c r="E125" s="18" t="str">
        <f>IF(JLVT[[#This Row],[Date]]&lt;&gt;"",INDEX(Plan[Comptes],COUNTIF($A$1:A125,JLVT[[#This Row],[N]])),"")</f>
        <v/>
      </c>
      <c r="F125" s="18" t="str">
        <f>IF(JLVT[[#This Row],[Date]]&lt;&gt;"",INDEX(Plan[Libelles],COUNTIF($A$1:A125,JLVT[[#This Row],[N]])),"")</f>
        <v/>
      </c>
      <c r="G125" s="19" t="str">
        <f>IFERROR(INDEX(FCS[NOM DU CLIENT],MATCH(JLVT[[#This Row],[N]],FCS[Cpt],0)),"")</f>
        <v/>
      </c>
      <c r="H125" s="20">
        <f ca="1">IFERROR(MAX(INDEX(INDIRECT("FCS["&amp;CHOOSE(COUNTIF($A$1:A125,JLVT[[#This Row],[N]]),"HT","TVA","TTC")&amp;"]"),MATCH(JLVT[[#This Row],[N]],FCS[Cpt],0))*CHOOSE(COUNTIF($A$1:A125,JLVT[[#This Row],[N]]),-1,-1,1),0),)</f>
        <v>0</v>
      </c>
      <c r="I125" s="21">
        <f ca="1">IFERROR(MAX(INDEX(INDIRECT("FCS["&amp;CHOOSE(COUNTIF($A$1:A125,JLVT[[#This Row],[N]]),"HT","TVA","TTC")&amp;"]"),MATCH(JLVT[[#This Row],[N]],FCS[Cpt],0))*CHOOSE(COUNTIF($A$1:A125,JLVT[[#This Row],[N]]),1,1,-1),0),)</f>
        <v>0</v>
      </c>
      <c r="J125" s="21">
        <f ca="1">JLVT[[#This Row],[crédit]]-JLVT[[#This Row],[débit ]]</f>
        <v>0</v>
      </c>
    </row>
    <row r="126" spans="1:10" x14ac:dyDescent="0.25">
      <c r="A126" s="12">
        <f>IF(OR(SUM($A$1:A125)=0,COUNTIF($A$1:A125,A125)=3),MAX($A$1:A125)+1,A125)</f>
        <v>41</v>
      </c>
      <c r="B126" s="18" t="str">
        <f>IF(JLVT[[#This Row],[Date]]="","","VTE")</f>
        <v/>
      </c>
      <c r="C126" s="13" t="str">
        <f>IFERROR(INDEX(FCS[DATE],MATCH(JLVT[[#This Row],[N]],FCS[Cpt],0)),"")</f>
        <v/>
      </c>
      <c r="D126" s="18" t="str">
        <f>IFERROR(INDEX(FCS[Numéro Facture],MATCH(JLVT[[#This Row],[N]],FCS[Cpt],0)),"")</f>
        <v/>
      </c>
      <c r="E126" s="18" t="str">
        <f>IF(JLVT[[#This Row],[Date]]&lt;&gt;"",INDEX(Plan[Comptes],COUNTIF($A$1:A126,JLVT[[#This Row],[N]])),"")</f>
        <v/>
      </c>
      <c r="F126" s="18" t="str">
        <f>IF(JLVT[[#This Row],[Date]]&lt;&gt;"",INDEX(Plan[Libelles],COUNTIF($A$1:A126,JLVT[[#This Row],[N]])),"")</f>
        <v/>
      </c>
      <c r="G126" s="19" t="str">
        <f>IFERROR(INDEX(FCS[NOM DU CLIENT],MATCH(JLVT[[#This Row],[N]],FCS[Cpt],0)),"")</f>
        <v/>
      </c>
      <c r="H126" s="20">
        <f ca="1">IFERROR(MAX(INDEX(INDIRECT("FCS["&amp;CHOOSE(COUNTIF($A$1:A126,JLVT[[#This Row],[N]]),"HT","TVA","TTC")&amp;"]"),MATCH(JLVT[[#This Row],[N]],FCS[Cpt],0))*CHOOSE(COUNTIF($A$1:A126,JLVT[[#This Row],[N]]),-1,-1,1),0),)</f>
        <v>0</v>
      </c>
      <c r="I126" s="21">
        <f ca="1">IFERROR(MAX(INDEX(INDIRECT("FCS["&amp;CHOOSE(COUNTIF($A$1:A126,JLVT[[#This Row],[N]]),"HT","TVA","TTC")&amp;"]"),MATCH(JLVT[[#This Row],[N]],FCS[Cpt],0))*CHOOSE(COUNTIF($A$1:A126,JLVT[[#This Row],[N]]),1,1,-1),0),)</f>
        <v>0</v>
      </c>
      <c r="J126" s="21">
        <f ca="1">JLVT[[#This Row],[crédit]]-JLVT[[#This Row],[débit ]]</f>
        <v>0</v>
      </c>
    </row>
    <row r="127" spans="1:10" x14ac:dyDescent="0.25">
      <c r="A127" s="12">
        <f>IF(OR(SUM($A$1:A126)=0,COUNTIF($A$1:A126,A126)=3),MAX($A$1:A126)+1,A126)</f>
        <v>42</v>
      </c>
      <c r="B127" s="18" t="str">
        <f>IF(JLVT[[#This Row],[Date]]="","","VTE")</f>
        <v/>
      </c>
      <c r="C127" s="13" t="str">
        <f>IFERROR(INDEX(FCS[DATE],MATCH(JLVT[[#This Row],[N]],FCS[Cpt],0)),"")</f>
        <v/>
      </c>
      <c r="D127" s="18" t="str">
        <f>IFERROR(INDEX(FCS[Numéro Facture],MATCH(JLVT[[#This Row],[N]],FCS[Cpt],0)),"")</f>
        <v/>
      </c>
      <c r="E127" s="18" t="str">
        <f>IF(JLVT[[#This Row],[Date]]&lt;&gt;"",INDEX(Plan[Comptes],COUNTIF($A$1:A127,JLVT[[#This Row],[N]])),"")</f>
        <v/>
      </c>
      <c r="F127" s="18" t="str">
        <f>IF(JLVT[[#This Row],[Date]]&lt;&gt;"",INDEX(Plan[Libelles],COUNTIF($A$1:A127,JLVT[[#This Row],[N]])),"")</f>
        <v/>
      </c>
      <c r="G127" s="19" t="str">
        <f>IFERROR(INDEX(FCS[NOM DU CLIENT],MATCH(JLVT[[#This Row],[N]],FCS[Cpt],0)),"")</f>
        <v/>
      </c>
      <c r="H127" s="20">
        <f ca="1">IFERROR(MAX(INDEX(INDIRECT("FCS["&amp;CHOOSE(COUNTIF($A$1:A127,JLVT[[#This Row],[N]]),"HT","TVA","TTC")&amp;"]"),MATCH(JLVT[[#This Row],[N]],FCS[Cpt],0))*CHOOSE(COUNTIF($A$1:A127,JLVT[[#This Row],[N]]),-1,-1,1),0),)</f>
        <v>0</v>
      </c>
      <c r="I127" s="21">
        <f ca="1">IFERROR(MAX(INDEX(INDIRECT("FCS["&amp;CHOOSE(COUNTIF($A$1:A127,JLVT[[#This Row],[N]]),"HT","TVA","TTC")&amp;"]"),MATCH(JLVT[[#This Row],[N]],FCS[Cpt],0))*CHOOSE(COUNTIF($A$1:A127,JLVT[[#This Row],[N]]),1,1,-1),0),)</f>
        <v>0</v>
      </c>
      <c r="J127" s="21">
        <f ca="1">JLVT[[#This Row],[crédit]]-JLVT[[#This Row],[débit ]]</f>
        <v>0</v>
      </c>
    </row>
    <row r="128" spans="1:10" x14ac:dyDescent="0.25">
      <c r="A128" s="12">
        <f>IF(OR(SUM($A$1:A127)=0,COUNTIF($A$1:A127,A127)=3),MAX($A$1:A127)+1,A127)</f>
        <v>42</v>
      </c>
      <c r="B128" s="18" t="str">
        <f>IF(JLVT[[#This Row],[Date]]="","","VTE")</f>
        <v/>
      </c>
      <c r="C128" s="13" t="str">
        <f>IFERROR(INDEX(FCS[DATE],MATCH(JLVT[[#This Row],[N]],FCS[Cpt],0)),"")</f>
        <v/>
      </c>
      <c r="D128" s="18" t="str">
        <f>IFERROR(INDEX(FCS[Numéro Facture],MATCH(JLVT[[#This Row],[N]],FCS[Cpt],0)),"")</f>
        <v/>
      </c>
      <c r="E128" s="18" t="str">
        <f>IF(JLVT[[#This Row],[Date]]&lt;&gt;"",INDEX(Plan[Comptes],COUNTIF($A$1:A128,JLVT[[#This Row],[N]])),"")</f>
        <v/>
      </c>
      <c r="F128" s="18" t="str">
        <f>IF(JLVT[[#This Row],[Date]]&lt;&gt;"",INDEX(Plan[Libelles],COUNTIF($A$1:A128,JLVT[[#This Row],[N]])),"")</f>
        <v/>
      </c>
      <c r="G128" s="19" t="str">
        <f>IFERROR(INDEX(FCS[NOM DU CLIENT],MATCH(JLVT[[#This Row],[N]],FCS[Cpt],0)),"")</f>
        <v/>
      </c>
      <c r="H128" s="20">
        <f ca="1">IFERROR(MAX(INDEX(INDIRECT("FCS["&amp;CHOOSE(COUNTIF($A$1:A128,JLVT[[#This Row],[N]]),"HT","TVA","TTC")&amp;"]"),MATCH(JLVT[[#This Row],[N]],FCS[Cpt],0))*CHOOSE(COUNTIF($A$1:A128,JLVT[[#This Row],[N]]),-1,-1,1),0),)</f>
        <v>0</v>
      </c>
      <c r="I128" s="21">
        <f ca="1">IFERROR(MAX(INDEX(INDIRECT("FCS["&amp;CHOOSE(COUNTIF($A$1:A128,JLVT[[#This Row],[N]]),"HT","TVA","TTC")&amp;"]"),MATCH(JLVT[[#This Row],[N]],FCS[Cpt],0))*CHOOSE(COUNTIF($A$1:A128,JLVT[[#This Row],[N]]),1,1,-1),0),)</f>
        <v>0</v>
      </c>
      <c r="J128" s="21">
        <f ca="1">JLVT[[#This Row],[crédit]]-JLVT[[#This Row],[débit ]]</f>
        <v>0</v>
      </c>
    </row>
    <row r="129" spans="1:10" x14ac:dyDescent="0.25">
      <c r="A129" s="12">
        <f>IF(OR(SUM($A$1:A128)=0,COUNTIF($A$1:A128,A128)=3),MAX($A$1:A128)+1,A128)</f>
        <v>42</v>
      </c>
      <c r="B129" s="18" t="str">
        <f>IF(JLVT[[#This Row],[Date]]="","","VTE")</f>
        <v/>
      </c>
      <c r="C129" s="13" t="str">
        <f>IFERROR(INDEX(FCS[DATE],MATCH(JLVT[[#This Row],[N]],FCS[Cpt],0)),"")</f>
        <v/>
      </c>
      <c r="D129" s="18" t="str">
        <f>IFERROR(INDEX(FCS[Numéro Facture],MATCH(JLVT[[#This Row],[N]],FCS[Cpt],0)),"")</f>
        <v/>
      </c>
      <c r="E129" s="18" t="str">
        <f>IF(JLVT[[#This Row],[Date]]&lt;&gt;"",INDEX(Plan[Comptes],COUNTIF($A$1:A129,JLVT[[#This Row],[N]])),"")</f>
        <v/>
      </c>
      <c r="F129" s="18" t="str">
        <f>IF(JLVT[[#This Row],[Date]]&lt;&gt;"",INDEX(Plan[Libelles],COUNTIF($A$1:A129,JLVT[[#This Row],[N]])),"")</f>
        <v/>
      </c>
      <c r="G129" s="19" t="str">
        <f>IFERROR(INDEX(FCS[NOM DU CLIENT],MATCH(JLVT[[#This Row],[N]],FCS[Cpt],0)),"")</f>
        <v/>
      </c>
      <c r="H129" s="20">
        <f ca="1">IFERROR(MAX(INDEX(INDIRECT("FCS["&amp;CHOOSE(COUNTIF($A$1:A129,JLVT[[#This Row],[N]]),"HT","TVA","TTC")&amp;"]"),MATCH(JLVT[[#This Row],[N]],FCS[Cpt],0))*CHOOSE(COUNTIF($A$1:A129,JLVT[[#This Row],[N]]),-1,-1,1),0),)</f>
        <v>0</v>
      </c>
      <c r="I129" s="21">
        <f ca="1">IFERROR(MAX(INDEX(INDIRECT("FCS["&amp;CHOOSE(COUNTIF($A$1:A129,JLVT[[#This Row],[N]]),"HT","TVA","TTC")&amp;"]"),MATCH(JLVT[[#This Row],[N]],FCS[Cpt],0))*CHOOSE(COUNTIF($A$1:A129,JLVT[[#This Row],[N]]),1,1,-1),0),)</f>
        <v>0</v>
      </c>
      <c r="J129" s="21">
        <f ca="1">JLVT[[#This Row],[crédit]]-JLVT[[#This Row],[débit ]]</f>
        <v>0</v>
      </c>
    </row>
    <row r="130" spans="1:10" x14ac:dyDescent="0.25">
      <c r="A130" s="12">
        <f>IF(OR(SUM($A$1:A129)=0,COUNTIF($A$1:A129,A129)=3),MAX($A$1:A129)+1,A129)</f>
        <v>43</v>
      </c>
      <c r="B130" s="18" t="str">
        <f>IF(JLVT[[#This Row],[Date]]="","","VTE")</f>
        <v/>
      </c>
      <c r="C130" s="13" t="str">
        <f>IFERROR(INDEX(FCS[DATE],MATCH(JLVT[[#This Row],[N]],FCS[Cpt],0)),"")</f>
        <v/>
      </c>
      <c r="D130" s="18" t="str">
        <f>IFERROR(INDEX(FCS[Numéro Facture],MATCH(JLVT[[#This Row],[N]],FCS[Cpt],0)),"")</f>
        <v/>
      </c>
      <c r="E130" s="18" t="str">
        <f>IF(JLVT[[#This Row],[Date]]&lt;&gt;"",INDEX(Plan[Comptes],COUNTIF($A$1:A130,JLVT[[#This Row],[N]])),"")</f>
        <v/>
      </c>
      <c r="F130" s="18" t="str">
        <f>IF(JLVT[[#This Row],[Date]]&lt;&gt;"",INDEX(Plan[Libelles],COUNTIF($A$1:A130,JLVT[[#This Row],[N]])),"")</f>
        <v/>
      </c>
      <c r="G130" s="19" t="str">
        <f>IFERROR(INDEX(FCS[NOM DU CLIENT],MATCH(JLVT[[#This Row],[N]],FCS[Cpt],0)),"")</f>
        <v/>
      </c>
      <c r="H130" s="20">
        <f ca="1">IFERROR(MAX(INDEX(INDIRECT("FCS["&amp;CHOOSE(COUNTIF($A$1:A130,JLVT[[#This Row],[N]]),"HT","TVA","TTC")&amp;"]"),MATCH(JLVT[[#This Row],[N]],FCS[Cpt],0))*CHOOSE(COUNTIF($A$1:A130,JLVT[[#This Row],[N]]),-1,-1,1),0),)</f>
        <v>0</v>
      </c>
      <c r="I130" s="21">
        <f ca="1">IFERROR(MAX(INDEX(INDIRECT("FCS["&amp;CHOOSE(COUNTIF($A$1:A130,JLVT[[#This Row],[N]]),"HT","TVA","TTC")&amp;"]"),MATCH(JLVT[[#This Row],[N]],FCS[Cpt],0))*CHOOSE(COUNTIF($A$1:A130,JLVT[[#This Row],[N]]),1,1,-1),0),)</f>
        <v>0</v>
      </c>
      <c r="J130" s="21">
        <f ca="1">JLVT[[#This Row],[crédit]]-JLVT[[#This Row],[débit ]]</f>
        <v>0</v>
      </c>
    </row>
    <row r="131" spans="1:10" x14ac:dyDescent="0.25">
      <c r="A131" s="12">
        <f>IF(OR(SUM($A$1:A130)=0,COUNTIF($A$1:A130,A130)=3),MAX($A$1:A130)+1,A130)</f>
        <v>43</v>
      </c>
      <c r="B131" s="18" t="str">
        <f>IF(JLVT[[#This Row],[Date]]="","","VTE")</f>
        <v/>
      </c>
      <c r="C131" s="13" t="str">
        <f>IFERROR(INDEX(FCS[DATE],MATCH(JLVT[[#This Row],[N]],FCS[Cpt],0)),"")</f>
        <v/>
      </c>
      <c r="D131" s="18" t="str">
        <f>IFERROR(INDEX(FCS[Numéro Facture],MATCH(JLVT[[#This Row],[N]],FCS[Cpt],0)),"")</f>
        <v/>
      </c>
      <c r="E131" s="18" t="str">
        <f>IF(JLVT[[#This Row],[Date]]&lt;&gt;"",INDEX(Plan[Comptes],COUNTIF($A$1:A131,JLVT[[#This Row],[N]])),"")</f>
        <v/>
      </c>
      <c r="F131" s="18" t="str">
        <f>IF(JLVT[[#This Row],[Date]]&lt;&gt;"",INDEX(Plan[Libelles],COUNTIF($A$1:A131,JLVT[[#This Row],[N]])),"")</f>
        <v/>
      </c>
      <c r="G131" s="19" t="str">
        <f>IFERROR(INDEX(FCS[NOM DU CLIENT],MATCH(JLVT[[#This Row],[N]],FCS[Cpt],0)),"")</f>
        <v/>
      </c>
      <c r="H131" s="20">
        <f ca="1">IFERROR(MAX(INDEX(INDIRECT("FCS["&amp;CHOOSE(COUNTIF($A$1:A131,JLVT[[#This Row],[N]]),"HT","TVA","TTC")&amp;"]"),MATCH(JLVT[[#This Row],[N]],FCS[Cpt],0))*CHOOSE(COUNTIF($A$1:A131,JLVT[[#This Row],[N]]),-1,-1,1),0),)</f>
        <v>0</v>
      </c>
      <c r="I131" s="21">
        <f ca="1">IFERROR(MAX(INDEX(INDIRECT("FCS["&amp;CHOOSE(COUNTIF($A$1:A131,JLVT[[#This Row],[N]]),"HT","TVA","TTC")&amp;"]"),MATCH(JLVT[[#This Row],[N]],FCS[Cpt],0))*CHOOSE(COUNTIF($A$1:A131,JLVT[[#This Row],[N]]),1,1,-1),0),)</f>
        <v>0</v>
      </c>
      <c r="J131" s="21">
        <f ca="1">JLVT[[#This Row],[crédit]]-JLVT[[#This Row],[débit ]]</f>
        <v>0</v>
      </c>
    </row>
    <row r="132" spans="1:10" x14ac:dyDescent="0.25">
      <c r="A132" s="12">
        <f>IF(OR(SUM($A$1:A131)=0,COUNTIF($A$1:A131,A131)=3),MAX($A$1:A131)+1,A131)</f>
        <v>43</v>
      </c>
      <c r="B132" s="18" t="str">
        <f>IF(JLVT[[#This Row],[Date]]="","","VTE")</f>
        <v/>
      </c>
      <c r="C132" s="13" t="str">
        <f>IFERROR(INDEX(FCS[DATE],MATCH(JLVT[[#This Row],[N]],FCS[Cpt],0)),"")</f>
        <v/>
      </c>
      <c r="D132" s="18" t="str">
        <f>IFERROR(INDEX(FCS[Numéro Facture],MATCH(JLVT[[#This Row],[N]],FCS[Cpt],0)),"")</f>
        <v/>
      </c>
      <c r="E132" s="18" t="str">
        <f>IF(JLVT[[#This Row],[Date]]&lt;&gt;"",INDEX(Plan[Comptes],COUNTIF($A$1:A132,JLVT[[#This Row],[N]])),"")</f>
        <v/>
      </c>
      <c r="F132" s="18" t="str">
        <f>IF(JLVT[[#This Row],[Date]]&lt;&gt;"",INDEX(Plan[Libelles],COUNTIF($A$1:A132,JLVT[[#This Row],[N]])),"")</f>
        <v/>
      </c>
      <c r="G132" s="19" t="str">
        <f>IFERROR(INDEX(FCS[NOM DU CLIENT],MATCH(JLVT[[#This Row],[N]],FCS[Cpt],0)),"")</f>
        <v/>
      </c>
      <c r="H132" s="20">
        <f ca="1">IFERROR(MAX(INDEX(INDIRECT("FCS["&amp;CHOOSE(COUNTIF($A$1:A132,JLVT[[#This Row],[N]]),"HT","TVA","TTC")&amp;"]"),MATCH(JLVT[[#This Row],[N]],FCS[Cpt],0))*CHOOSE(COUNTIF($A$1:A132,JLVT[[#This Row],[N]]),-1,-1,1),0),)</f>
        <v>0</v>
      </c>
      <c r="I132" s="21">
        <f ca="1">IFERROR(MAX(INDEX(INDIRECT("FCS["&amp;CHOOSE(COUNTIF($A$1:A132,JLVT[[#This Row],[N]]),"HT","TVA","TTC")&amp;"]"),MATCH(JLVT[[#This Row],[N]],FCS[Cpt],0))*CHOOSE(COUNTIF($A$1:A132,JLVT[[#This Row],[N]]),1,1,-1),0),)</f>
        <v>0</v>
      </c>
      <c r="J132" s="21">
        <f ca="1">JLVT[[#This Row],[crédit]]-JLVT[[#This Row],[débit ]]</f>
        <v>0</v>
      </c>
    </row>
    <row r="133" spans="1:10" x14ac:dyDescent="0.25">
      <c r="A133" s="12">
        <f>IF(OR(SUM($A$1:A132)=0,COUNTIF($A$1:A132,A132)=3),MAX($A$1:A132)+1,A132)</f>
        <v>44</v>
      </c>
      <c r="B133" s="18" t="str">
        <f>IF(JLVT[[#This Row],[Date]]="","","VTE")</f>
        <v/>
      </c>
      <c r="C133" s="13" t="str">
        <f>IFERROR(INDEX(FCS[DATE],MATCH(JLVT[[#This Row],[N]],FCS[Cpt],0)),"")</f>
        <v/>
      </c>
      <c r="D133" s="18" t="str">
        <f>IFERROR(INDEX(FCS[Numéro Facture],MATCH(JLVT[[#This Row],[N]],FCS[Cpt],0)),"")</f>
        <v/>
      </c>
      <c r="E133" s="18" t="str">
        <f>IF(JLVT[[#This Row],[Date]]&lt;&gt;"",INDEX(Plan[Comptes],COUNTIF($A$1:A133,JLVT[[#This Row],[N]])),"")</f>
        <v/>
      </c>
      <c r="F133" s="18" t="str">
        <f>IF(JLVT[[#This Row],[Date]]&lt;&gt;"",INDEX(Plan[Libelles],COUNTIF($A$1:A133,JLVT[[#This Row],[N]])),"")</f>
        <v/>
      </c>
      <c r="G133" s="19" t="str">
        <f>IFERROR(INDEX(FCS[NOM DU CLIENT],MATCH(JLVT[[#This Row],[N]],FCS[Cpt],0)),"")</f>
        <v/>
      </c>
      <c r="H133" s="20">
        <f ca="1">IFERROR(MAX(INDEX(INDIRECT("FCS["&amp;CHOOSE(COUNTIF($A$1:A133,JLVT[[#This Row],[N]]),"HT","TVA","TTC")&amp;"]"),MATCH(JLVT[[#This Row],[N]],FCS[Cpt],0))*CHOOSE(COUNTIF($A$1:A133,JLVT[[#This Row],[N]]),-1,-1,1),0),)</f>
        <v>0</v>
      </c>
      <c r="I133" s="21">
        <f ca="1">IFERROR(MAX(INDEX(INDIRECT("FCS["&amp;CHOOSE(COUNTIF($A$1:A133,JLVT[[#This Row],[N]]),"HT","TVA","TTC")&amp;"]"),MATCH(JLVT[[#This Row],[N]],FCS[Cpt],0))*CHOOSE(COUNTIF($A$1:A133,JLVT[[#This Row],[N]]),1,1,-1),0),)</f>
        <v>0</v>
      </c>
      <c r="J133" s="21">
        <f ca="1">JLVT[[#This Row],[crédit]]-JLVT[[#This Row],[débit ]]</f>
        <v>0</v>
      </c>
    </row>
    <row r="134" spans="1:10" x14ac:dyDescent="0.25">
      <c r="A134" s="12">
        <f>IF(OR(SUM($A$1:A133)=0,COUNTIF($A$1:A133,A133)=3),MAX($A$1:A133)+1,A133)</f>
        <v>44</v>
      </c>
      <c r="B134" s="18" t="str">
        <f>IF(JLVT[[#This Row],[Date]]="","","VTE")</f>
        <v/>
      </c>
      <c r="C134" s="13" t="str">
        <f>IFERROR(INDEX(FCS[DATE],MATCH(JLVT[[#This Row],[N]],FCS[Cpt],0)),"")</f>
        <v/>
      </c>
      <c r="D134" s="18" t="str">
        <f>IFERROR(INDEX(FCS[Numéro Facture],MATCH(JLVT[[#This Row],[N]],FCS[Cpt],0)),"")</f>
        <v/>
      </c>
      <c r="E134" s="18" t="str">
        <f>IF(JLVT[[#This Row],[Date]]&lt;&gt;"",INDEX(Plan[Comptes],COUNTIF($A$1:A134,JLVT[[#This Row],[N]])),"")</f>
        <v/>
      </c>
      <c r="F134" s="18" t="str">
        <f>IF(JLVT[[#This Row],[Date]]&lt;&gt;"",INDEX(Plan[Libelles],COUNTIF($A$1:A134,JLVT[[#This Row],[N]])),"")</f>
        <v/>
      </c>
      <c r="G134" s="19" t="str">
        <f>IFERROR(INDEX(FCS[NOM DU CLIENT],MATCH(JLVT[[#This Row],[N]],FCS[Cpt],0)),"")</f>
        <v/>
      </c>
      <c r="H134" s="20">
        <f ca="1">IFERROR(MAX(INDEX(INDIRECT("FCS["&amp;CHOOSE(COUNTIF($A$1:A134,JLVT[[#This Row],[N]]),"HT","TVA","TTC")&amp;"]"),MATCH(JLVT[[#This Row],[N]],FCS[Cpt],0))*CHOOSE(COUNTIF($A$1:A134,JLVT[[#This Row],[N]]),-1,-1,1),0),)</f>
        <v>0</v>
      </c>
      <c r="I134" s="21">
        <f ca="1">IFERROR(MAX(INDEX(INDIRECT("FCS["&amp;CHOOSE(COUNTIF($A$1:A134,JLVT[[#This Row],[N]]),"HT","TVA","TTC")&amp;"]"),MATCH(JLVT[[#This Row],[N]],FCS[Cpt],0))*CHOOSE(COUNTIF($A$1:A134,JLVT[[#This Row],[N]]),1,1,-1),0),)</f>
        <v>0</v>
      </c>
      <c r="J134" s="21">
        <f ca="1">JLVT[[#This Row],[crédit]]-JLVT[[#This Row],[débit ]]</f>
        <v>0</v>
      </c>
    </row>
    <row r="135" spans="1:10" x14ac:dyDescent="0.25">
      <c r="A135" s="12">
        <f>IF(OR(SUM($A$1:A134)=0,COUNTIF($A$1:A134,A134)=3),MAX($A$1:A134)+1,A134)</f>
        <v>44</v>
      </c>
      <c r="B135" s="18" t="str">
        <f>IF(JLVT[[#This Row],[Date]]="","","VTE")</f>
        <v/>
      </c>
      <c r="C135" s="13" t="str">
        <f>IFERROR(INDEX(FCS[DATE],MATCH(JLVT[[#This Row],[N]],FCS[Cpt],0)),"")</f>
        <v/>
      </c>
      <c r="D135" s="18" t="str">
        <f>IFERROR(INDEX(FCS[Numéro Facture],MATCH(JLVT[[#This Row],[N]],FCS[Cpt],0)),"")</f>
        <v/>
      </c>
      <c r="E135" s="18" t="str">
        <f>IF(JLVT[[#This Row],[Date]]&lt;&gt;"",INDEX(Plan[Comptes],COUNTIF($A$1:A135,JLVT[[#This Row],[N]])),"")</f>
        <v/>
      </c>
      <c r="F135" s="18" t="str">
        <f>IF(JLVT[[#This Row],[Date]]&lt;&gt;"",INDEX(Plan[Libelles],COUNTIF($A$1:A135,JLVT[[#This Row],[N]])),"")</f>
        <v/>
      </c>
      <c r="G135" s="19" t="str">
        <f>IFERROR(INDEX(FCS[NOM DU CLIENT],MATCH(JLVT[[#This Row],[N]],FCS[Cpt],0)),"")</f>
        <v/>
      </c>
      <c r="H135" s="20">
        <f ca="1">IFERROR(MAX(INDEX(INDIRECT("FCS["&amp;CHOOSE(COUNTIF($A$1:A135,JLVT[[#This Row],[N]]),"HT","TVA","TTC")&amp;"]"),MATCH(JLVT[[#This Row],[N]],FCS[Cpt],0))*CHOOSE(COUNTIF($A$1:A135,JLVT[[#This Row],[N]]),-1,-1,1),0),)</f>
        <v>0</v>
      </c>
      <c r="I135" s="21">
        <f ca="1">IFERROR(MAX(INDEX(INDIRECT("FCS["&amp;CHOOSE(COUNTIF($A$1:A135,JLVT[[#This Row],[N]]),"HT","TVA","TTC")&amp;"]"),MATCH(JLVT[[#This Row],[N]],FCS[Cpt],0))*CHOOSE(COUNTIF($A$1:A135,JLVT[[#This Row],[N]]),1,1,-1),0),)</f>
        <v>0</v>
      </c>
      <c r="J135" s="21">
        <f ca="1">JLVT[[#This Row],[crédit]]-JLVT[[#This Row],[débit ]]</f>
        <v>0</v>
      </c>
    </row>
    <row r="136" spans="1:10" x14ac:dyDescent="0.25">
      <c r="A136" s="12">
        <f>IF(OR(SUM($A$1:A135)=0,COUNTIF($A$1:A135,A135)=3),MAX($A$1:A135)+1,A135)</f>
        <v>45</v>
      </c>
      <c r="B136" s="18" t="str">
        <f>IF(JLVT[[#This Row],[Date]]="","","VTE")</f>
        <v/>
      </c>
      <c r="C136" s="13" t="str">
        <f>IFERROR(INDEX(FCS[DATE],MATCH(JLVT[[#This Row],[N]],FCS[Cpt],0)),"")</f>
        <v/>
      </c>
      <c r="D136" s="18" t="str">
        <f>IFERROR(INDEX(FCS[Numéro Facture],MATCH(JLVT[[#This Row],[N]],FCS[Cpt],0)),"")</f>
        <v/>
      </c>
      <c r="E136" s="18" t="str">
        <f>IF(JLVT[[#This Row],[Date]]&lt;&gt;"",INDEX(Plan[Comptes],COUNTIF($A$1:A136,JLVT[[#This Row],[N]])),"")</f>
        <v/>
      </c>
      <c r="F136" s="18" t="str">
        <f>IF(JLVT[[#This Row],[Date]]&lt;&gt;"",INDEX(Plan[Libelles],COUNTIF($A$1:A136,JLVT[[#This Row],[N]])),"")</f>
        <v/>
      </c>
      <c r="G136" s="19" t="str">
        <f>IFERROR(INDEX(FCS[NOM DU CLIENT],MATCH(JLVT[[#This Row],[N]],FCS[Cpt],0)),"")</f>
        <v/>
      </c>
      <c r="H136" s="20">
        <f ca="1">IFERROR(MAX(INDEX(INDIRECT("FCS["&amp;CHOOSE(COUNTIF($A$1:A136,JLVT[[#This Row],[N]]),"HT","TVA","TTC")&amp;"]"),MATCH(JLVT[[#This Row],[N]],FCS[Cpt],0))*CHOOSE(COUNTIF($A$1:A136,JLVT[[#This Row],[N]]),-1,-1,1),0),)</f>
        <v>0</v>
      </c>
      <c r="I136" s="21">
        <f ca="1">IFERROR(MAX(INDEX(INDIRECT("FCS["&amp;CHOOSE(COUNTIF($A$1:A136,JLVT[[#This Row],[N]]),"HT","TVA","TTC")&amp;"]"),MATCH(JLVT[[#This Row],[N]],FCS[Cpt],0))*CHOOSE(COUNTIF($A$1:A136,JLVT[[#This Row],[N]]),1,1,-1),0),)</f>
        <v>0</v>
      </c>
      <c r="J136" s="21">
        <f ca="1">JLVT[[#This Row],[crédit]]-JLVT[[#This Row],[débit ]]</f>
        <v>0</v>
      </c>
    </row>
    <row r="137" spans="1:10" x14ac:dyDescent="0.25">
      <c r="A137" s="12">
        <f>IF(OR(SUM($A$1:A136)=0,COUNTIF($A$1:A136,A136)=3),MAX($A$1:A136)+1,A136)</f>
        <v>45</v>
      </c>
      <c r="B137" s="18" t="str">
        <f>IF(JLVT[[#This Row],[Date]]="","","VTE")</f>
        <v/>
      </c>
      <c r="C137" s="13" t="str">
        <f>IFERROR(INDEX(FCS[DATE],MATCH(JLVT[[#This Row],[N]],FCS[Cpt],0)),"")</f>
        <v/>
      </c>
      <c r="D137" s="18" t="str">
        <f>IFERROR(INDEX(FCS[Numéro Facture],MATCH(JLVT[[#This Row],[N]],FCS[Cpt],0)),"")</f>
        <v/>
      </c>
      <c r="E137" s="18" t="str">
        <f>IF(JLVT[[#This Row],[Date]]&lt;&gt;"",INDEX(Plan[Comptes],COUNTIF($A$1:A137,JLVT[[#This Row],[N]])),"")</f>
        <v/>
      </c>
      <c r="F137" s="18" t="str">
        <f>IF(JLVT[[#This Row],[Date]]&lt;&gt;"",INDEX(Plan[Libelles],COUNTIF($A$1:A137,JLVT[[#This Row],[N]])),"")</f>
        <v/>
      </c>
      <c r="G137" s="19" t="str">
        <f>IFERROR(INDEX(FCS[NOM DU CLIENT],MATCH(JLVT[[#This Row],[N]],FCS[Cpt],0)),"")</f>
        <v/>
      </c>
      <c r="H137" s="20">
        <f ca="1">IFERROR(MAX(INDEX(INDIRECT("FCS["&amp;CHOOSE(COUNTIF($A$1:A137,JLVT[[#This Row],[N]]),"HT","TVA","TTC")&amp;"]"),MATCH(JLVT[[#This Row],[N]],FCS[Cpt],0))*CHOOSE(COUNTIF($A$1:A137,JLVT[[#This Row],[N]]),-1,-1,1),0),)</f>
        <v>0</v>
      </c>
      <c r="I137" s="21">
        <f ca="1">IFERROR(MAX(INDEX(INDIRECT("FCS["&amp;CHOOSE(COUNTIF($A$1:A137,JLVT[[#This Row],[N]]),"HT","TVA","TTC")&amp;"]"),MATCH(JLVT[[#This Row],[N]],FCS[Cpt],0))*CHOOSE(COUNTIF($A$1:A137,JLVT[[#This Row],[N]]),1,1,-1),0),)</f>
        <v>0</v>
      </c>
      <c r="J137" s="21">
        <f ca="1">JLVT[[#This Row],[crédit]]-JLVT[[#This Row],[débit ]]</f>
        <v>0</v>
      </c>
    </row>
    <row r="138" spans="1:10" x14ac:dyDescent="0.25">
      <c r="A138" s="12">
        <f>IF(OR(SUM($A$1:A137)=0,COUNTIF($A$1:A137,A137)=3),MAX($A$1:A137)+1,A137)</f>
        <v>45</v>
      </c>
      <c r="B138" s="18" t="str">
        <f>IF(JLVT[[#This Row],[Date]]="","","VTE")</f>
        <v/>
      </c>
      <c r="C138" s="13" t="str">
        <f>IFERROR(INDEX(FCS[DATE],MATCH(JLVT[[#This Row],[N]],FCS[Cpt],0)),"")</f>
        <v/>
      </c>
      <c r="D138" s="18" t="str">
        <f>IFERROR(INDEX(FCS[Numéro Facture],MATCH(JLVT[[#This Row],[N]],FCS[Cpt],0)),"")</f>
        <v/>
      </c>
      <c r="E138" s="18" t="str">
        <f>IF(JLVT[[#This Row],[Date]]&lt;&gt;"",INDEX(Plan[Comptes],COUNTIF($A$1:A138,JLVT[[#This Row],[N]])),"")</f>
        <v/>
      </c>
      <c r="F138" s="18" t="str">
        <f>IF(JLVT[[#This Row],[Date]]&lt;&gt;"",INDEX(Plan[Libelles],COUNTIF($A$1:A138,JLVT[[#This Row],[N]])),"")</f>
        <v/>
      </c>
      <c r="G138" s="19" t="str">
        <f>IFERROR(INDEX(FCS[NOM DU CLIENT],MATCH(JLVT[[#This Row],[N]],FCS[Cpt],0)),"")</f>
        <v/>
      </c>
      <c r="H138" s="20">
        <f ca="1">IFERROR(MAX(INDEX(INDIRECT("FCS["&amp;CHOOSE(COUNTIF($A$1:A138,JLVT[[#This Row],[N]]),"HT","TVA","TTC")&amp;"]"),MATCH(JLVT[[#This Row],[N]],FCS[Cpt],0))*CHOOSE(COUNTIF($A$1:A138,JLVT[[#This Row],[N]]),-1,-1,1),0),)</f>
        <v>0</v>
      </c>
      <c r="I138" s="21">
        <f ca="1">IFERROR(MAX(INDEX(INDIRECT("FCS["&amp;CHOOSE(COUNTIF($A$1:A138,JLVT[[#This Row],[N]]),"HT","TVA","TTC")&amp;"]"),MATCH(JLVT[[#This Row],[N]],FCS[Cpt],0))*CHOOSE(COUNTIF($A$1:A138,JLVT[[#This Row],[N]]),1,1,-1),0),)</f>
        <v>0</v>
      </c>
      <c r="J138" s="21">
        <f ca="1">JLVT[[#This Row],[crédit]]-JLVT[[#This Row],[débit ]]</f>
        <v>0</v>
      </c>
    </row>
    <row r="139" spans="1:10" x14ac:dyDescent="0.25">
      <c r="A139" s="12">
        <f>IF(OR(SUM($A$1:A138)=0,COUNTIF($A$1:A138,A138)=3),MAX($A$1:A138)+1,A138)</f>
        <v>46</v>
      </c>
      <c r="B139" s="18" t="str">
        <f>IF(JLVT[[#This Row],[Date]]="","","VTE")</f>
        <v/>
      </c>
      <c r="C139" s="13" t="str">
        <f>IFERROR(INDEX(FCS[DATE],MATCH(JLVT[[#This Row],[N]],FCS[Cpt],0)),"")</f>
        <v/>
      </c>
      <c r="D139" s="18" t="str">
        <f>IFERROR(INDEX(FCS[Numéro Facture],MATCH(JLVT[[#This Row],[N]],FCS[Cpt],0)),"")</f>
        <v/>
      </c>
      <c r="E139" s="18" t="str">
        <f>IF(JLVT[[#This Row],[Date]]&lt;&gt;"",INDEX(Plan[Comptes],COUNTIF($A$1:A139,JLVT[[#This Row],[N]])),"")</f>
        <v/>
      </c>
      <c r="F139" s="18" t="str">
        <f>IF(JLVT[[#This Row],[Date]]&lt;&gt;"",INDEX(Plan[Libelles],COUNTIF($A$1:A139,JLVT[[#This Row],[N]])),"")</f>
        <v/>
      </c>
      <c r="G139" s="19" t="str">
        <f>IFERROR(INDEX(FCS[NOM DU CLIENT],MATCH(JLVT[[#This Row],[N]],FCS[Cpt],0)),"")</f>
        <v/>
      </c>
      <c r="H139" s="20">
        <f ca="1">IFERROR(MAX(INDEX(INDIRECT("FCS["&amp;CHOOSE(COUNTIF($A$1:A139,JLVT[[#This Row],[N]]),"HT","TVA","TTC")&amp;"]"),MATCH(JLVT[[#This Row],[N]],FCS[Cpt],0))*CHOOSE(COUNTIF($A$1:A139,JLVT[[#This Row],[N]]),-1,-1,1),0),)</f>
        <v>0</v>
      </c>
      <c r="I139" s="21">
        <f ca="1">IFERROR(MAX(INDEX(INDIRECT("FCS["&amp;CHOOSE(COUNTIF($A$1:A139,JLVT[[#This Row],[N]]),"HT","TVA","TTC")&amp;"]"),MATCH(JLVT[[#This Row],[N]],FCS[Cpt],0))*CHOOSE(COUNTIF($A$1:A139,JLVT[[#This Row],[N]]),1,1,-1),0),)</f>
        <v>0</v>
      </c>
      <c r="J139" s="21">
        <f ca="1">JLVT[[#This Row],[crédit]]-JLVT[[#This Row],[débit ]]</f>
        <v>0</v>
      </c>
    </row>
    <row r="140" spans="1:10" x14ac:dyDescent="0.25">
      <c r="A140" s="12">
        <f>IF(OR(SUM($A$1:A139)=0,COUNTIF($A$1:A139,A139)=3),MAX($A$1:A139)+1,A139)</f>
        <v>46</v>
      </c>
      <c r="B140" s="18" t="str">
        <f>IF(JLVT[[#This Row],[Date]]="","","VTE")</f>
        <v/>
      </c>
      <c r="C140" s="13" t="str">
        <f>IFERROR(INDEX(FCS[DATE],MATCH(JLVT[[#This Row],[N]],FCS[Cpt],0)),"")</f>
        <v/>
      </c>
      <c r="D140" s="18" t="str">
        <f>IFERROR(INDEX(FCS[Numéro Facture],MATCH(JLVT[[#This Row],[N]],FCS[Cpt],0)),"")</f>
        <v/>
      </c>
      <c r="E140" s="18" t="str">
        <f>IF(JLVT[[#This Row],[Date]]&lt;&gt;"",INDEX(Plan[Comptes],COUNTIF($A$1:A140,JLVT[[#This Row],[N]])),"")</f>
        <v/>
      </c>
      <c r="F140" s="18" t="str">
        <f>IF(JLVT[[#This Row],[Date]]&lt;&gt;"",INDEX(Plan[Libelles],COUNTIF($A$1:A140,JLVT[[#This Row],[N]])),"")</f>
        <v/>
      </c>
      <c r="G140" s="19" t="str">
        <f>IFERROR(INDEX(FCS[NOM DU CLIENT],MATCH(JLVT[[#This Row],[N]],FCS[Cpt],0)),"")</f>
        <v/>
      </c>
      <c r="H140" s="20">
        <f ca="1">IFERROR(MAX(INDEX(INDIRECT("FCS["&amp;CHOOSE(COUNTIF($A$1:A140,JLVT[[#This Row],[N]]),"HT","TVA","TTC")&amp;"]"),MATCH(JLVT[[#This Row],[N]],FCS[Cpt],0))*CHOOSE(COUNTIF($A$1:A140,JLVT[[#This Row],[N]]),-1,-1,1),0),)</f>
        <v>0</v>
      </c>
      <c r="I140" s="21">
        <f ca="1">IFERROR(MAX(INDEX(INDIRECT("FCS["&amp;CHOOSE(COUNTIF($A$1:A140,JLVT[[#This Row],[N]]),"HT","TVA","TTC")&amp;"]"),MATCH(JLVT[[#This Row],[N]],FCS[Cpt],0))*CHOOSE(COUNTIF($A$1:A140,JLVT[[#This Row],[N]]),1,1,-1),0),)</f>
        <v>0</v>
      </c>
      <c r="J140" s="21">
        <f ca="1">JLVT[[#This Row],[crédit]]-JLVT[[#This Row],[débit ]]</f>
        <v>0</v>
      </c>
    </row>
    <row r="141" spans="1:10" x14ac:dyDescent="0.25">
      <c r="A141" s="12">
        <f>IF(OR(SUM($A$1:A140)=0,COUNTIF($A$1:A140,A140)=3),MAX($A$1:A140)+1,A140)</f>
        <v>46</v>
      </c>
      <c r="B141" s="18" t="str">
        <f>IF(JLVT[[#This Row],[Date]]="","","VTE")</f>
        <v/>
      </c>
      <c r="C141" s="13" t="str">
        <f>IFERROR(INDEX(FCS[DATE],MATCH(JLVT[[#This Row],[N]],FCS[Cpt],0)),"")</f>
        <v/>
      </c>
      <c r="D141" s="18" t="str">
        <f>IFERROR(INDEX(FCS[Numéro Facture],MATCH(JLVT[[#This Row],[N]],FCS[Cpt],0)),"")</f>
        <v/>
      </c>
      <c r="E141" s="18" t="str">
        <f>IF(JLVT[[#This Row],[Date]]&lt;&gt;"",INDEX(Plan[Comptes],COUNTIF($A$1:A141,JLVT[[#This Row],[N]])),"")</f>
        <v/>
      </c>
      <c r="F141" s="18" t="str">
        <f>IF(JLVT[[#This Row],[Date]]&lt;&gt;"",INDEX(Plan[Libelles],COUNTIF($A$1:A141,JLVT[[#This Row],[N]])),"")</f>
        <v/>
      </c>
      <c r="G141" s="19" t="str">
        <f>IFERROR(INDEX(FCS[NOM DU CLIENT],MATCH(JLVT[[#This Row],[N]],FCS[Cpt],0)),"")</f>
        <v/>
      </c>
      <c r="H141" s="20">
        <f ca="1">IFERROR(MAX(INDEX(INDIRECT("FCS["&amp;CHOOSE(COUNTIF($A$1:A141,JLVT[[#This Row],[N]]),"HT","TVA","TTC")&amp;"]"),MATCH(JLVT[[#This Row],[N]],FCS[Cpt],0))*CHOOSE(COUNTIF($A$1:A141,JLVT[[#This Row],[N]]),-1,-1,1),0),)</f>
        <v>0</v>
      </c>
      <c r="I141" s="21">
        <f ca="1">IFERROR(MAX(INDEX(INDIRECT("FCS["&amp;CHOOSE(COUNTIF($A$1:A141,JLVT[[#This Row],[N]]),"HT","TVA","TTC")&amp;"]"),MATCH(JLVT[[#This Row],[N]],FCS[Cpt],0))*CHOOSE(COUNTIF($A$1:A141,JLVT[[#This Row],[N]]),1,1,-1),0),)</f>
        <v>0</v>
      </c>
      <c r="J141" s="21">
        <f ca="1">JLVT[[#This Row],[crédit]]-JLVT[[#This Row],[débit ]]</f>
        <v>0</v>
      </c>
    </row>
    <row r="142" spans="1:10" x14ac:dyDescent="0.25">
      <c r="A142" s="12">
        <f>IF(OR(SUM($A$1:A141)=0,COUNTIF($A$1:A141,A141)=3),MAX($A$1:A141)+1,A141)</f>
        <v>47</v>
      </c>
      <c r="B142" s="18" t="str">
        <f>IF(JLVT[[#This Row],[Date]]="","","VTE")</f>
        <v/>
      </c>
      <c r="C142" s="13" t="str">
        <f>IFERROR(INDEX(FCS[DATE],MATCH(JLVT[[#This Row],[N]],FCS[Cpt],0)),"")</f>
        <v/>
      </c>
      <c r="D142" s="18" t="str">
        <f>IFERROR(INDEX(FCS[Numéro Facture],MATCH(JLVT[[#This Row],[N]],FCS[Cpt],0)),"")</f>
        <v/>
      </c>
      <c r="E142" s="18" t="str">
        <f>IF(JLVT[[#This Row],[Date]]&lt;&gt;"",INDEX(Plan[Comptes],COUNTIF($A$1:A142,JLVT[[#This Row],[N]])),"")</f>
        <v/>
      </c>
      <c r="F142" s="18" t="str">
        <f>IF(JLVT[[#This Row],[Date]]&lt;&gt;"",INDEX(Plan[Libelles],COUNTIF($A$1:A142,JLVT[[#This Row],[N]])),"")</f>
        <v/>
      </c>
      <c r="G142" s="19" t="str">
        <f>IFERROR(INDEX(FCS[NOM DU CLIENT],MATCH(JLVT[[#This Row],[N]],FCS[Cpt],0)),"")</f>
        <v/>
      </c>
      <c r="H142" s="20">
        <f ca="1">IFERROR(MAX(INDEX(INDIRECT("FCS["&amp;CHOOSE(COUNTIF($A$1:A142,JLVT[[#This Row],[N]]),"HT","TVA","TTC")&amp;"]"),MATCH(JLVT[[#This Row],[N]],FCS[Cpt],0))*CHOOSE(COUNTIF($A$1:A142,JLVT[[#This Row],[N]]),-1,-1,1),0),)</f>
        <v>0</v>
      </c>
      <c r="I142" s="21">
        <f ca="1">IFERROR(MAX(INDEX(INDIRECT("FCS["&amp;CHOOSE(COUNTIF($A$1:A142,JLVT[[#This Row],[N]]),"HT","TVA","TTC")&amp;"]"),MATCH(JLVT[[#This Row],[N]],FCS[Cpt],0))*CHOOSE(COUNTIF($A$1:A142,JLVT[[#This Row],[N]]),1,1,-1),0),)</f>
        <v>0</v>
      </c>
      <c r="J142" s="21">
        <f ca="1">JLVT[[#This Row],[crédit]]-JLVT[[#This Row],[débit ]]</f>
        <v>0</v>
      </c>
    </row>
    <row r="143" spans="1:10" x14ac:dyDescent="0.25">
      <c r="A143" s="12">
        <f>IF(OR(SUM($A$1:A142)=0,COUNTIF($A$1:A142,A142)=3),MAX($A$1:A142)+1,A142)</f>
        <v>47</v>
      </c>
      <c r="B143" s="18" t="str">
        <f>IF(JLVT[[#This Row],[Date]]="","","VTE")</f>
        <v/>
      </c>
      <c r="C143" s="13" t="str">
        <f>IFERROR(INDEX(FCS[DATE],MATCH(JLVT[[#This Row],[N]],FCS[Cpt],0)),"")</f>
        <v/>
      </c>
      <c r="D143" s="18" t="str">
        <f>IFERROR(INDEX(FCS[Numéro Facture],MATCH(JLVT[[#This Row],[N]],FCS[Cpt],0)),"")</f>
        <v/>
      </c>
      <c r="E143" s="18" t="str">
        <f>IF(JLVT[[#This Row],[Date]]&lt;&gt;"",INDEX(Plan[Comptes],COUNTIF($A$1:A143,JLVT[[#This Row],[N]])),"")</f>
        <v/>
      </c>
      <c r="F143" s="18" t="str">
        <f>IF(JLVT[[#This Row],[Date]]&lt;&gt;"",INDEX(Plan[Libelles],COUNTIF($A$1:A143,JLVT[[#This Row],[N]])),"")</f>
        <v/>
      </c>
      <c r="G143" s="19" t="str">
        <f>IFERROR(INDEX(FCS[NOM DU CLIENT],MATCH(JLVT[[#This Row],[N]],FCS[Cpt],0)),"")</f>
        <v/>
      </c>
      <c r="H143" s="20">
        <f ca="1">IFERROR(MAX(INDEX(INDIRECT("FCS["&amp;CHOOSE(COUNTIF($A$1:A143,JLVT[[#This Row],[N]]),"HT","TVA","TTC")&amp;"]"),MATCH(JLVT[[#This Row],[N]],FCS[Cpt],0))*CHOOSE(COUNTIF($A$1:A143,JLVT[[#This Row],[N]]),-1,-1,1),0),)</f>
        <v>0</v>
      </c>
      <c r="I143" s="21">
        <f ca="1">IFERROR(MAX(INDEX(INDIRECT("FCS["&amp;CHOOSE(COUNTIF($A$1:A143,JLVT[[#This Row],[N]]),"HT","TVA","TTC")&amp;"]"),MATCH(JLVT[[#This Row],[N]],FCS[Cpt],0))*CHOOSE(COUNTIF($A$1:A143,JLVT[[#This Row],[N]]),1,1,-1),0),)</f>
        <v>0</v>
      </c>
      <c r="J143" s="21">
        <f ca="1">JLVT[[#This Row],[crédit]]-JLVT[[#This Row],[débit ]]</f>
        <v>0</v>
      </c>
    </row>
    <row r="144" spans="1:10" x14ac:dyDescent="0.25">
      <c r="A144" s="12">
        <f>IF(OR(SUM($A$1:A143)=0,COUNTIF($A$1:A143,A143)=3),MAX($A$1:A143)+1,A143)</f>
        <v>47</v>
      </c>
      <c r="B144" s="18" t="str">
        <f>IF(JLVT[[#This Row],[Date]]="","","VTE")</f>
        <v/>
      </c>
      <c r="C144" s="13" t="str">
        <f>IFERROR(INDEX(FCS[DATE],MATCH(JLVT[[#This Row],[N]],FCS[Cpt],0)),"")</f>
        <v/>
      </c>
      <c r="D144" s="18" t="str">
        <f>IFERROR(INDEX(FCS[Numéro Facture],MATCH(JLVT[[#This Row],[N]],FCS[Cpt],0)),"")</f>
        <v/>
      </c>
      <c r="E144" s="18" t="str">
        <f>IF(JLVT[[#This Row],[Date]]&lt;&gt;"",INDEX(Plan[Comptes],COUNTIF($A$1:A144,JLVT[[#This Row],[N]])),"")</f>
        <v/>
      </c>
      <c r="F144" s="18" t="str">
        <f>IF(JLVT[[#This Row],[Date]]&lt;&gt;"",INDEX(Plan[Libelles],COUNTIF($A$1:A144,JLVT[[#This Row],[N]])),"")</f>
        <v/>
      </c>
      <c r="G144" s="19" t="str">
        <f>IFERROR(INDEX(FCS[NOM DU CLIENT],MATCH(JLVT[[#This Row],[N]],FCS[Cpt],0)),"")</f>
        <v/>
      </c>
      <c r="H144" s="20">
        <f ca="1">IFERROR(MAX(INDEX(INDIRECT("FCS["&amp;CHOOSE(COUNTIF($A$1:A144,JLVT[[#This Row],[N]]),"HT","TVA","TTC")&amp;"]"),MATCH(JLVT[[#This Row],[N]],FCS[Cpt],0))*CHOOSE(COUNTIF($A$1:A144,JLVT[[#This Row],[N]]),-1,-1,1),0),)</f>
        <v>0</v>
      </c>
      <c r="I144" s="21">
        <f ca="1">IFERROR(MAX(INDEX(INDIRECT("FCS["&amp;CHOOSE(COUNTIF($A$1:A144,JLVT[[#This Row],[N]]),"HT","TVA","TTC")&amp;"]"),MATCH(JLVT[[#This Row],[N]],FCS[Cpt],0))*CHOOSE(COUNTIF($A$1:A144,JLVT[[#This Row],[N]]),1,1,-1),0),)</f>
        <v>0</v>
      </c>
      <c r="J144" s="21">
        <f ca="1">JLVT[[#This Row],[crédit]]-JLVT[[#This Row],[débit ]]</f>
        <v>0</v>
      </c>
    </row>
    <row r="145" spans="1:10" x14ac:dyDescent="0.25">
      <c r="A145" s="12">
        <f>IF(OR(SUM($A$1:A144)=0,COUNTIF($A$1:A144,A144)=3),MAX($A$1:A144)+1,A144)</f>
        <v>48</v>
      </c>
      <c r="B145" s="18" t="str">
        <f>IF(JLVT[[#This Row],[Date]]="","","VTE")</f>
        <v/>
      </c>
      <c r="C145" s="13" t="str">
        <f>IFERROR(INDEX(FCS[DATE],MATCH(JLVT[[#This Row],[N]],FCS[Cpt],0)),"")</f>
        <v/>
      </c>
      <c r="D145" s="18" t="str">
        <f>IFERROR(INDEX(FCS[Numéro Facture],MATCH(JLVT[[#This Row],[N]],FCS[Cpt],0)),"")</f>
        <v/>
      </c>
      <c r="E145" s="18" t="str">
        <f>IF(JLVT[[#This Row],[Date]]&lt;&gt;"",INDEX(Plan[Comptes],COUNTIF($A$1:A145,JLVT[[#This Row],[N]])),"")</f>
        <v/>
      </c>
      <c r="F145" s="18" t="str">
        <f>IF(JLVT[[#This Row],[Date]]&lt;&gt;"",INDEX(Plan[Libelles],COUNTIF($A$1:A145,JLVT[[#This Row],[N]])),"")</f>
        <v/>
      </c>
      <c r="G145" s="19" t="str">
        <f>IFERROR(INDEX(FCS[NOM DU CLIENT],MATCH(JLVT[[#This Row],[N]],FCS[Cpt],0)),"")</f>
        <v/>
      </c>
      <c r="H145" s="20">
        <f ca="1">IFERROR(MAX(INDEX(INDIRECT("FCS["&amp;CHOOSE(COUNTIF($A$1:A145,JLVT[[#This Row],[N]]),"HT","TVA","TTC")&amp;"]"),MATCH(JLVT[[#This Row],[N]],FCS[Cpt],0))*CHOOSE(COUNTIF($A$1:A145,JLVT[[#This Row],[N]]),-1,-1,1),0),)</f>
        <v>0</v>
      </c>
      <c r="I145" s="21">
        <f ca="1">IFERROR(MAX(INDEX(INDIRECT("FCS["&amp;CHOOSE(COUNTIF($A$1:A145,JLVT[[#This Row],[N]]),"HT","TVA","TTC")&amp;"]"),MATCH(JLVT[[#This Row],[N]],FCS[Cpt],0))*CHOOSE(COUNTIF($A$1:A145,JLVT[[#This Row],[N]]),1,1,-1),0),)</f>
        <v>0</v>
      </c>
      <c r="J145" s="21">
        <f ca="1">JLVT[[#This Row],[crédit]]-JLVT[[#This Row],[débit ]]</f>
        <v>0</v>
      </c>
    </row>
    <row r="146" spans="1:10" x14ac:dyDescent="0.25">
      <c r="A146" s="12">
        <f>IF(OR(SUM($A$1:A145)=0,COUNTIF($A$1:A145,A145)=3),MAX($A$1:A145)+1,A145)</f>
        <v>48</v>
      </c>
      <c r="B146" s="18" t="str">
        <f>IF(JLVT[[#This Row],[Date]]="","","VTE")</f>
        <v/>
      </c>
      <c r="C146" s="13" t="str">
        <f>IFERROR(INDEX(FCS[DATE],MATCH(JLVT[[#This Row],[N]],FCS[Cpt],0)),"")</f>
        <v/>
      </c>
      <c r="D146" s="18" t="str">
        <f>IFERROR(INDEX(FCS[Numéro Facture],MATCH(JLVT[[#This Row],[N]],FCS[Cpt],0)),"")</f>
        <v/>
      </c>
      <c r="E146" s="18" t="str">
        <f>IF(JLVT[[#This Row],[Date]]&lt;&gt;"",INDEX(Plan[Comptes],COUNTIF($A$1:A146,JLVT[[#This Row],[N]])),"")</f>
        <v/>
      </c>
      <c r="F146" s="18" t="str">
        <f>IF(JLVT[[#This Row],[Date]]&lt;&gt;"",INDEX(Plan[Libelles],COUNTIF($A$1:A146,JLVT[[#This Row],[N]])),"")</f>
        <v/>
      </c>
      <c r="G146" s="19" t="str">
        <f>IFERROR(INDEX(FCS[NOM DU CLIENT],MATCH(JLVT[[#This Row],[N]],FCS[Cpt],0)),"")</f>
        <v/>
      </c>
      <c r="H146" s="20">
        <f ca="1">IFERROR(MAX(INDEX(INDIRECT("FCS["&amp;CHOOSE(COUNTIF($A$1:A146,JLVT[[#This Row],[N]]),"HT","TVA","TTC")&amp;"]"),MATCH(JLVT[[#This Row],[N]],FCS[Cpt],0))*CHOOSE(COUNTIF($A$1:A146,JLVT[[#This Row],[N]]),-1,-1,1),0),)</f>
        <v>0</v>
      </c>
      <c r="I146" s="21">
        <f ca="1">IFERROR(MAX(INDEX(INDIRECT("FCS["&amp;CHOOSE(COUNTIF($A$1:A146,JLVT[[#This Row],[N]]),"HT","TVA","TTC")&amp;"]"),MATCH(JLVT[[#This Row],[N]],FCS[Cpt],0))*CHOOSE(COUNTIF($A$1:A146,JLVT[[#This Row],[N]]),1,1,-1),0),)</f>
        <v>0</v>
      </c>
      <c r="J146" s="21">
        <f ca="1">JLVT[[#This Row],[crédit]]-JLVT[[#This Row],[débit ]]</f>
        <v>0</v>
      </c>
    </row>
    <row r="147" spans="1:10" x14ac:dyDescent="0.25">
      <c r="A147" s="12">
        <f>IF(OR(SUM($A$1:A146)=0,COUNTIF($A$1:A146,A146)=3),MAX($A$1:A146)+1,A146)</f>
        <v>48</v>
      </c>
      <c r="B147" s="18" t="str">
        <f>IF(JLVT[[#This Row],[Date]]="","","VTE")</f>
        <v/>
      </c>
      <c r="C147" s="13" t="str">
        <f>IFERROR(INDEX(FCS[DATE],MATCH(JLVT[[#This Row],[N]],FCS[Cpt],0)),"")</f>
        <v/>
      </c>
      <c r="D147" s="18" t="str">
        <f>IFERROR(INDEX(FCS[Numéro Facture],MATCH(JLVT[[#This Row],[N]],FCS[Cpt],0)),"")</f>
        <v/>
      </c>
      <c r="E147" s="18" t="str">
        <f>IF(JLVT[[#This Row],[Date]]&lt;&gt;"",INDEX(Plan[Comptes],COUNTIF($A$1:A147,JLVT[[#This Row],[N]])),"")</f>
        <v/>
      </c>
      <c r="F147" s="18" t="str">
        <f>IF(JLVT[[#This Row],[Date]]&lt;&gt;"",INDEX(Plan[Libelles],COUNTIF($A$1:A147,JLVT[[#This Row],[N]])),"")</f>
        <v/>
      </c>
      <c r="G147" s="19" t="str">
        <f>IFERROR(INDEX(FCS[NOM DU CLIENT],MATCH(JLVT[[#This Row],[N]],FCS[Cpt],0)),"")</f>
        <v/>
      </c>
      <c r="H147" s="20">
        <f ca="1">IFERROR(MAX(INDEX(INDIRECT("FCS["&amp;CHOOSE(COUNTIF($A$1:A147,JLVT[[#This Row],[N]]),"HT","TVA","TTC")&amp;"]"),MATCH(JLVT[[#This Row],[N]],FCS[Cpt],0))*CHOOSE(COUNTIF($A$1:A147,JLVT[[#This Row],[N]]),-1,-1,1),0),)</f>
        <v>0</v>
      </c>
      <c r="I147" s="21">
        <f ca="1">IFERROR(MAX(INDEX(INDIRECT("FCS["&amp;CHOOSE(COUNTIF($A$1:A147,JLVT[[#This Row],[N]]),"HT","TVA","TTC")&amp;"]"),MATCH(JLVT[[#This Row],[N]],FCS[Cpt],0))*CHOOSE(COUNTIF($A$1:A147,JLVT[[#This Row],[N]]),1,1,-1),0),)</f>
        <v>0</v>
      </c>
      <c r="J147" s="21">
        <f ca="1">JLVT[[#This Row],[crédit]]-JLVT[[#This Row],[débit ]]</f>
        <v>0</v>
      </c>
    </row>
    <row r="148" spans="1:10" x14ac:dyDescent="0.25">
      <c r="A148" s="12">
        <f>IF(OR(SUM($A$1:A147)=0,COUNTIF($A$1:A147,A147)=3),MAX($A$1:A147)+1,A147)</f>
        <v>49</v>
      </c>
      <c r="B148" s="18" t="str">
        <f>IF(JLVT[[#This Row],[Date]]="","","VTE")</f>
        <v/>
      </c>
      <c r="C148" s="13" t="str">
        <f>IFERROR(INDEX(FCS[DATE],MATCH(JLVT[[#This Row],[N]],FCS[Cpt],0)),"")</f>
        <v/>
      </c>
      <c r="D148" s="18" t="str">
        <f>IFERROR(INDEX(FCS[Numéro Facture],MATCH(JLVT[[#This Row],[N]],FCS[Cpt],0)),"")</f>
        <v/>
      </c>
      <c r="E148" s="18" t="str">
        <f>IF(JLVT[[#This Row],[Date]]&lt;&gt;"",INDEX(Plan[Comptes],COUNTIF($A$1:A148,JLVT[[#This Row],[N]])),"")</f>
        <v/>
      </c>
      <c r="F148" s="18" t="str">
        <f>IF(JLVT[[#This Row],[Date]]&lt;&gt;"",INDEX(Plan[Libelles],COUNTIF($A$1:A148,JLVT[[#This Row],[N]])),"")</f>
        <v/>
      </c>
      <c r="G148" s="19" t="str">
        <f>IFERROR(INDEX(FCS[NOM DU CLIENT],MATCH(JLVT[[#This Row],[N]],FCS[Cpt],0)),"")</f>
        <v/>
      </c>
      <c r="H148" s="20">
        <f ca="1">IFERROR(MAX(INDEX(INDIRECT("FCS["&amp;CHOOSE(COUNTIF($A$1:A148,JLVT[[#This Row],[N]]),"HT","TVA","TTC")&amp;"]"),MATCH(JLVT[[#This Row],[N]],FCS[Cpt],0))*CHOOSE(COUNTIF($A$1:A148,JLVT[[#This Row],[N]]),-1,-1,1),0),)</f>
        <v>0</v>
      </c>
      <c r="I148" s="21">
        <f ca="1">IFERROR(MAX(INDEX(INDIRECT("FCS["&amp;CHOOSE(COUNTIF($A$1:A148,JLVT[[#This Row],[N]]),"HT","TVA","TTC")&amp;"]"),MATCH(JLVT[[#This Row],[N]],FCS[Cpt],0))*CHOOSE(COUNTIF($A$1:A148,JLVT[[#This Row],[N]]),1,1,-1),0),)</f>
        <v>0</v>
      </c>
      <c r="J148" s="21">
        <f ca="1">JLVT[[#This Row],[crédit]]-JLVT[[#This Row],[débit ]]</f>
        <v>0</v>
      </c>
    </row>
    <row r="149" spans="1:10" x14ac:dyDescent="0.25">
      <c r="A149" s="12">
        <f>IF(OR(SUM($A$1:A148)=0,COUNTIF($A$1:A148,A148)=3),MAX($A$1:A148)+1,A148)</f>
        <v>49</v>
      </c>
      <c r="B149" s="18" t="str">
        <f>IF(JLVT[[#This Row],[Date]]="","","VTE")</f>
        <v/>
      </c>
      <c r="C149" s="13" t="str">
        <f>IFERROR(INDEX(FCS[DATE],MATCH(JLVT[[#This Row],[N]],FCS[Cpt],0)),"")</f>
        <v/>
      </c>
      <c r="D149" s="18" t="str">
        <f>IFERROR(INDEX(FCS[Numéro Facture],MATCH(JLVT[[#This Row],[N]],FCS[Cpt],0)),"")</f>
        <v/>
      </c>
      <c r="E149" s="18" t="str">
        <f>IF(JLVT[[#This Row],[Date]]&lt;&gt;"",INDEX(Plan[Comptes],COUNTIF($A$1:A149,JLVT[[#This Row],[N]])),"")</f>
        <v/>
      </c>
      <c r="F149" s="18" t="str">
        <f>IF(JLVT[[#This Row],[Date]]&lt;&gt;"",INDEX(Plan[Libelles],COUNTIF($A$1:A149,JLVT[[#This Row],[N]])),"")</f>
        <v/>
      </c>
      <c r="G149" s="19" t="str">
        <f>IFERROR(INDEX(FCS[NOM DU CLIENT],MATCH(JLVT[[#This Row],[N]],FCS[Cpt],0)),"")</f>
        <v/>
      </c>
      <c r="H149" s="20">
        <f ca="1">IFERROR(MAX(INDEX(INDIRECT("FCS["&amp;CHOOSE(COUNTIF($A$1:A149,JLVT[[#This Row],[N]]),"HT","TVA","TTC")&amp;"]"),MATCH(JLVT[[#This Row],[N]],FCS[Cpt],0))*CHOOSE(COUNTIF($A$1:A149,JLVT[[#This Row],[N]]),-1,-1,1),0),)</f>
        <v>0</v>
      </c>
      <c r="I149" s="21">
        <f ca="1">IFERROR(MAX(INDEX(INDIRECT("FCS["&amp;CHOOSE(COUNTIF($A$1:A149,JLVT[[#This Row],[N]]),"HT","TVA","TTC")&amp;"]"),MATCH(JLVT[[#This Row],[N]],FCS[Cpt],0))*CHOOSE(COUNTIF($A$1:A149,JLVT[[#This Row],[N]]),1,1,-1),0),)</f>
        <v>0</v>
      </c>
      <c r="J149" s="21">
        <f ca="1">JLVT[[#This Row],[crédit]]-JLVT[[#This Row],[débit ]]</f>
        <v>0</v>
      </c>
    </row>
    <row r="150" spans="1:10" x14ac:dyDescent="0.25">
      <c r="A150" s="12">
        <f>IF(OR(SUM($A$1:A149)=0,COUNTIF($A$1:A149,A149)=3),MAX($A$1:A149)+1,A149)</f>
        <v>49</v>
      </c>
      <c r="B150" s="18" t="str">
        <f>IF(JLVT[[#This Row],[Date]]="","","VTE")</f>
        <v/>
      </c>
      <c r="C150" s="13" t="str">
        <f>IFERROR(INDEX(FCS[DATE],MATCH(JLVT[[#This Row],[N]],FCS[Cpt],0)),"")</f>
        <v/>
      </c>
      <c r="D150" s="18" t="str">
        <f>IFERROR(INDEX(FCS[Numéro Facture],MATCH(JLVT[[#This Row],[N]],FCS[Cpt],0)),"")</f>
        <v/>
      </c>
      <c r="E150" s="18" t="str">
        <f>IF(JLVT[[#This Row],[Date]]&lt;&gt;"",INDEX(Plan[Comptes],COUNTIF($A$1:A150,JLVT[[#This Row],[N]])),"")</f>
        <v/>
      </c>
      <c r="F150" s="18" t="str">
        <f>IF(JLVT[[#This Row],[Date]]&lt;&gt;"",INDEX(Plan[Libelles],COUNTIF($A$1:A150,JLVT[[#This Row],[N]])),"")</f>
        <v/>
      </c>
      <c r="G150" s="19" t="str">
        <f>IFERROR(INDEX(FCS[NOM DU CLIENT],MATCH(JLVT[[#This Row],[N]],FCS[Cpt],0)),"")</f>
        <v/>
      </c>
      <c r="H150" s="20">
        <f ca="1">IFERROR(MAX(INDEX(INDIRECT("FCS["&amp;CHOOSE(COUNTIF($A$1:A150,JLVT[[#This Row],[N]]),"HT","TVA","TTC")&amp;"]"),MATCH(JLVT[[#This Row],[N]],FCS[Cpt],0))*CHOOSE(COUNTIF($A$1:A150,JLVT[[#This Row],[N]]),-1,-1,1),0),)</f>
        <v>0</v>
      </c>
      <c r="I150" s="21">
        <f ca="1">IFERROR(MAX(INDEX(INDIRECT("FCS["&amp;CHOOSE(COUNTIF($A$1:A150,JLVT[[#This Row],[N]]),"HT","TVA","TTC")&amp;"]"),MATCH(JLVT[[#This Row],[N]],FCS[Cpt],0))*CHOOSE(COUNTIF($A$1:A150,JLVT[[#This Row],[N]]),1,1,-1),0),)</f>
        <v>0</v>
      </c>
      <c r="J150" s="21">
        <f ca="1">JLVT[[#This Row],[crédit]]-JLVT[[#This Row],[débit ]]</f>
        <v>0</v>
      </c>
    </row>
    <row r="151" spans="1:10" x14ac:dyDescent="0.25">
      <c r="A151" s="12">
        <f>IF(OR(SUM($A$1:A150)=0,COUNTIF($A$1:A150,A150)=3),MAX($A$1:A150)+1,A150)</f>
        <v>50</v>
      </c>
      <c r="B151" s="18" t="str">
        <f>IF(JLVT[[#This Row],[Date]]="","","VTE")</f>
        <v/>
      </c>
      <c r="C151" s="13" t="str">
        <f>IFERROR(INDEX(FCS[DATE],MATCH(JLVT[[#This Row],[N]],FCS[Cpt],0)),"")</f>
        <v/>
      </c>
      <c r="D151" s="18" t="str">
        <f>IFERROR(INDEX(FCS[Numéro Facture],MATCH(JLVT[[#This Row],[N]],FCS[Cpt],0)),"")</f>
        <v/>
      </c>
      <c r="E151" s="18" t="str">
        <f>IF(JLVT[[#This Row],[Date]]&lt;&gt;"",INDEX(Plan[Comptes],COUNTIF($A$1:A151,JLVT[[#This Row],[N]])),"")</f>
        <v/>
      </c>
      <c r="F151" s="18" t="str">
        <f>IF(JLVT[[#This Row],[Date]]&lt;&gt;"",INDEX(Plan[Libelles],COUNTIF($A$1:A151,JLVT[[#This Row],[N]])),"")</f>
        <v/>
      </c>
      <c r="G151" s="19" t="str">
        <f>IFERROR(INDEX(FCS[NOM DU CLIENT],MATCH(JLVT[[#This Row],[N]],FCS[Cpt],0)),"")</f>
        <v/>
      </c>
      <c r="H151" s="20">
        <f ca="1">IFERROR(MAX(INDEX(INDIRECT("FCS["&amp;CHOOSE(COUNTIF($A$1:A151,JLVT[[#This Row],[N]]),"HT","TVA","TTC")&amp;"]"),MATCH(JLVT[[#This Row],[N]],FCS[Cpt],0))*CHOOSE(COUNTIF($A$1:A151,JLVT[[#This Row],[N]]),-1,-1,1),0),)</f>
        <v>0</v>
      </c>
      <c r="I151" s="21">
        <f ca="1">IFERROR(MAX(INDEX(INDIRECT("FCS["&amp;CHOOSE(COUNTIF($A$1:A151,JLVT[[#This Row],[N]]),"HT","TVA","TTC")&amp;"]"),MATCH(JLVT[[#This Row],[N]],FCS[Cpt],0))*CHOOSE(COUNTIF($A$1:A151,JLVT[[#This Row],[N]]),1,1,-1),0),)</f>
        <v>0</v>
      </c>
      <c r="J151" s="21">
        <f ca="1">JLVT[[#This Row],[crédit]]-JLVT[[#This Row],[débit ]]</f>
        <v>0</v>
      </c>
    </row>
    <row r="152" spans="1:10" x14ac:dyDescent="0.25">
      <c r="A152" s="12">
        <f>IF(OR(SUM($A$1:A151)=0,COUNTIF($A$1:A151,A151)=3),MAX($A$1:A151)+1,A151)</f>
        <v>50</v>
      </c>
      <c r="B152" s="18" t="str">
        <f>IF(JLVT[[#This Row],[Date]]="","","VTE")</f>
        <v/>
      </c>
      <c r="C152" s="13" t="str">
        <f>IFERROR(INDEX(FCS[DATE],MATCH(JLVT[[#This Row],[N]],FCS[Cpt],0)),"")</f>
        <v/>
      </c>
      <c r="D152" s="18" t="str">
        <f>IFERROR(INDEX(FCS[Numéro Facture],MATCH(JLVT[[#This Row],[N]],FCS[Cpt],0)),"")</f>
        <v/>
      </c>
      <c r="E152" s="18" t="str">
        <f>IF(JLVT[[#This Row],[Date]]&lt;&gt;"",INDEX(Plan[Comptes],COUNTIF($A$1:A152,JLVT[[#This Row],[N]])),"")</f>
        <v/>
      </c>
      <c r="F152" s="18" t="str">
        <f>IF(JLVT[[#This Row],[Date]]&lt;&gt;"",INDEX(Plan[Libelles],COUNTIF($A$1:A152,JLVT[[#This Row],[N]])),"")</f>
        <v/>
      </c>
      <c r="G152" s="19" t="str">
        <f>IFERROR(INDEX(FCS[NOM DU CLIENT],MATCH(JLVT[[#This Row],[N]],FCS[Cpt],0)),"")</f>
        <v/>
      </c>
      <c r="H152" s="20">
        <f ca="1">IFERROR(MAX(INDEX(INDIRECT("FCS["&amp;CHOOSE(COUNTIF($A$1:A152,JLVT[[#This Row],[N]]),"HT","TVA","TTC")&amp;"]"),MATCH(JLVT[[#This Row],[N]],FCS[Cpt],0))*CHOOSE(COUNTIF($A$1:A152,JLVT[[#This Row],[N]]),-1,-1,1),0),)</f>
        <v>0</v>
      </c>
      <c r="I152" s="21">
        <f ca="1">IFERROR(MAX(INDEX(INDIRECT("FCS["&amp;CHOOSE(COUNTIF($A$1:A152,JLVT[[#This Row],[N]]),"HT","TVA","TTC")&amp;"]"),MATCH(JLVT[[#This Row],[N]],FCS[Cpt],0))*CHOOSE(COUNTIF($A$1:A152,JLVT[[#This Row],[N]]),1,1,-1),0),)</f>
        <v>0</v>
      </c>
      <c r="J152" s="21">
        <f ca="1">JLVT[[#This Row],[crédit]]-JLVT[[#This Row],[débit ]]</f>
        <v>0</v>
      </c>
    </row>
    <row r="153" spans="1:10" x14ac:dyDescent="0.25">
      <c r="A153" s="12">
        <f>IF(OR(SUM($A$1:A152)=0,COUNTIF($A$1:A152,A152)=3),MAX($A$1:A152)+1,A152)</f>
        <v>50</v>
      </c>
      <c r="B153" s="18" t="str">
        <f>IF(JLVT[[#This Row],[Date]]="","","VTE")</f>
        <v/>
      </c>
      <c r="C153" s="13" t="str">
        <f>IFERROR(INDEX(FCS[DATE],MATCH(JLVT[[#This Row],[N]],FCS[Cpt],0)),"")</f>
        <v/>
      </c>
      <c r="D153" s="18" t="str">
        <f>IFERROR(INDEX(FCS[Numéro Facture],MATCH(JLVT[[#This Row],[N]],FCS[Cpt],0)),"")</f>
        <v/>
      </c>
      <c r="E153" s="18" t="str">
        <f>IF(JLVT[[#This Row],[Date]]&lt;&gt;"",INDEX(Plan[Comptes],COUNTIF($A$1:A153,JLVT[[#This Row],[N]])),"")</f>
        <v/>
      </c>
      <c r="F153" s="18" t="str">
        <f>IF(JLVT[[#This Row],[Date]]&lt;&gt;"",INDEX(Plan[Libelles],COUNTIF($A$1:A153,JLVT[[#This Row],[N]])),"")</f>
        <v/>
      </c>
      <c r="G153" s="19" t="str">
        <f>IFERROR(INDEX(FCS[NOM DU CLIENT],MATCH(JLVT[[#This Row],[N]],FCS[Cpt],0)),"")</f>
        <v/>
      </c>
      <c r="H153" s="20">
        <f ca="1">IFERROR(MAX(INDEX(INDIRECT("FCS["&amp;CHOOSE(COUNTIF($A$1:A153,JLVT[[#This Row],[N]]),"HT","TVA","TTC")&amp;"]"),MATCH(JLVT[[#This Row],[N]],FCS[Cpt],0))*CHOOSE(COUNTIF($A$1:A153,JLVT[[#This Row],[N]]),-1,-1,1),0),)</f>
        <v>0</v>
      </c>
      <c r="I153" s="21">
        <f ca="1">IFERROR(MAX(INDEX(INDIRECT("FCS["&amp;CHOOSE(COUNTIF($A$1:A153,JLVT[[#This Row],[N]]),"HT","TVA","TTC")&amp;"]"),MATCH(JLVT[[#This Row],[N]],FCS[Cpt],0))*CHOOSE(COUNTIF($A$1:A153,JLVT[[#This Row],[N]]),1,1,-1),0),)</f>
        <v>0</v>
      </c>
      <c r="J153" s="21">
        <f ca="1">JLVT[[#This Row],[crédit]]-JLVT[[#This Row],[débit ]]</f>
        <v>0</v>
      </c>
    </row>
    <row r="154" spans="1:10" x14ac:dyDescent="0.25">
      <c r="A154" s="12">
        <f>IF(OR(SUM($A$1:A153)=0,COUNTIF($A$1:A153,A153)=3),MAX($A$1:A153)+1,A153)</f>
        <v>51</v>
      </c>
      <c r="B154" s="18" t="str">
        <f>IF(JLVT[[#This Row],[Date]]="","","VTE")</f>
        <v/>
      </c>
      <c r="C154" s="13" t="str">
        <f>IFERROR(INDEX(FCS[DATE],MATCH(JLVT[[#This Row],[N]],FCS[Cpt],0)),"")</f>
        <v/>
      </c>
      <c r="D154" s="18" t="str">
        <f>IFERROR(INDEX(FCS[Numéro Facture],MATCH(JLVT[[#This Row],[N]],FCS[Cpt],0)),"")</f>
        <v/>
      </c>
      <c r="E154" s="18" t="str">
        <f>IF(JLVT[[#This Row],[Date]]&lt;&gt;"",INDEX(Plan[Comptes],COUNTIF($A$1:A154,JLVT[[#This Row],[N]])),"")</f>
        <v/>
      </c>
      <c r="F154" s="18" t="str">
        <f>IF(JLVT[[#This Row],[Date]]&lt;&gt;"",INDEX(Plan[Libelles],COUNTIF($A$1:A154,JLVT[[#This Row],[N]])),"")</f>
        <v/>
      </c>
      <c r="G154" s="19" t="str">
        <f>IFERROR(INDEX(FCS[NOM DU CLIENT],MATCH(JLVT[[#This Row],[N]],FCS[Cpt],0)),"")</f>
        <v/>
      </c>
      <c r="H154" s="20">
        <f ca="1">IFERROR(MAX(INDEX(INDIRECT("FCS["&amp;CHOOSE(COUNTIF($A$1:A154,JLVT[[#This Row],[N]]),"HT","TVA","TTC")&amp;"]"),MATCH(JLVT[[#This Row],[N]],FCS[Cpt],0))*CHOOSE(COUNTIF($A$1:A154,JLVT[[#This Row],[N]]),-1,-1,1),0),)</f>
        <v>0</v>
      </c>
      <c r="I154" s="21">
        <f ca="1">IFERROR(MAX(INDEX(INDIRECT("FCS["&amp;CHOOSE(COUNTIF($A$1:A154,JLVT[[#This Row],[N]]),"HT","TVA","TTC")&amp;"]"),MATCH(JLVT[[#This Row],[N]],FCS[Cpt],0))*CHOOSE(COUNTIF($A$1:A154,JLVT[[#This Row],[N]]),1,1,-1),0),)</f>
        <v>0</v>
      </c>
      <c r="J154" s="21">
        <f ca="1">JLVT[[#This Row],[crédit]]-JLVT[[#This Row],[débit ]]</f>
        <v>0</v>
      </c>
    </row>
    <row r="155" spans="1:10" x14ac:dyDescent="0.25">
      <c r="A155" s="12">
        <f>IF(OR(SUM($A$1:A154)=0,COUNTIF($A$1:A154,A154)=3),MAX($A$1:A154)+1,A154)</f>
        <v>51</v>
      </c>
      <c r="B155" s="18" t="str">
        <f>IF(JLVT[[#This Row],[Date]]="","","VTE")</f>
        <v/>
      </c>
      <c r="C155" s="13" t="str">
        <f>IFERROR(INDEX(FCS[DATE],MATCH(JLVT[[#This Row],[N]],FCS[Cpt],0)),"")</f>
        <v/>
      </c>
      <c r="D155" s="18" t="str">
        <f>IFERROR(INDEX(FCS[Numéro Facture],MATCH(JLVT[[#This Row],[N]],FCS[Cpt],0)),"")</f>
        <v/>
      </c>
      <c r="E155" s="18" t="str">
        <f>IF(JLVT[[#This Row],[Date]]&lt;&gt;"",INDEX(Plan[Comptes],COUNTIF($A$1:A155,JLVT[[#This Row],[N]])),"")</f>
        <v/>
      </c>
      <c r="F155" s="18" t="str">
        <f>IF(JLVT[[#This Row],[Date]]&lt;&gt;"",INDEX(Plan[Libelles],COUNTIF($A$1:A155,JLVT[[#This Row],[N]])),"")</f>
        <v/>
      </c>
      <c r="G155" s="19" t="str">
        <f>IFERROR(INDEX(FCS[NOM DU CLIENT],MATCH(JLVT[[#This Row],[N]],FCS[Cpt],0)),"")</f>
        <v/>
      </c>
      <c r="H155" s="20">
        <f ca="1">IFERROR(MAX(INDEX(INDIRECT("FCS["&amp;CHOOSE(COUNTIF($A$1:A155,JLVT[[#This Row],[N]]),"HT","TVA","TTC")&amp;"]"),MATCH(JLVT[[#This Row],[N]],FCS[Cpt],0))*CHOOSE(COUNTIF($A$1:A155,JLVT[[#This Row],[N]]),-1,-1,1),0),)</f>
        <v>0</v>
      </c>
      <c r="I155" s="21">
        <f ca="1">IFERROR(MAX(INDEX(INDIRECT("FCS["&amp;CHOOSE(COUNTIF($A$1:A155,JLVT[[#This Row],[N]]),"HT","TVA","TTC")&amp;"]"),MATCH(JLVT[[#This Row],[N]],FCS[Cpt],0))*CHOOSE(COUNTIF($A$1:A155,JLVT[[#This Row],[N]]),1,1,-1),0),)</f>
        <v>0</v>
      </c>
      <c r="J155" s="21">
        <f ca="1">JLVT[[#This Row],[crédit]]-JLVT[[#This Row],[débit ]]</f>
        <v>0</v>
      </c>
    </row>
    <row r="156" spans="1:10" x14ac:dyDescent="0.25">
      <c r="A156" s="12">
        <f>IF(OR(SUM($A$1:A155)=0,COUNTIF($A$1:A155,A155)=3),MAX($A$1:A155)+1,A155)</f>
        <v>51</v>
      </c>
      <c r="B156" s="18" t="str">
        <f>IF(JLVT[[#This Row],[Date]]="","","VTE")</f>
        <v/>
      </c>
      <c r="C156" s="13" t="str">
        <f>IFERROR(INDEX(FCS[DATE],MATCH(JLVT[[#This Row],[N]],FCS[Cpt],0)),"")</f>
        <v/>
      </c>
      <c r="D156" s="18" t="str">
        <f>IFERROR(INDEX(FCS[Numéro Facture],MATCH(JLVT[[#This Row],[N]],FCS[Cpt],0)),"")</f>
        <v/>
      </c>
      <c r="E156" s="18" t="str">
        <f>IF(JLVT[[#This Row],[Date]]&lt;&gt;"",INDEX(Plan[Comptes],COUNTIF($A$1:A156,JLVT[[#This Row],[N]])),"")</f>
        <v/>
      </c>
      <c r="F156" s="18" t="str">
        <f>IF(JLVT[[#This Row],[Date]]&lt;&gt;"",INDEX(Plan[Libelles],COUNTIF($A$1:A156,JLVT[[#This Row],[N]])),"")</f>
        <v/>
      </c>
      <c r="G156" s="19" t="str">
        <f>IFERROR(INDEX(FCS[NOM DU CLIENT],MATCH(JLVT[[#This Row],[N]],FCS[Cpt],0)),"")</f>
        <v/>
      </c>
      <c r="H156" s="20">
        <f ca="1">IFERROR(MAX(INDEX(INDIRECT("FCS["&amp;CHOOSE(COUNTIF($A$1:A156,JLVT[[#This Row],[N]]),"HT","TVA","TTC")&amp;"]"),MATCH(JLVT[[#This Row],[N]],FCS[Cpt],0))*CHOOSE(COUNTIF($A$1:A156,JLVT[[#This Row],[N]]),-1,-1,1),0),)</f>
        <v>0</v>
      </c>
      <c r="I156" s="21">
        <f ca="1">IFERROR(MAX(INDEX(INDIRECT("FCS["&amp;CHOOSE(COUNTIF($A$1:A156,JLVT[[#This Row],[N]]),"HT","TVA","TTC")&amp;"]"),MATCH(JLVT[[#This Row],[N]],FCS[Cpt],0))*CHOOSE(COUNTIF($A$1:A156,JLVT[[#This Row],[N]]),1,1,-1),0),)</f>
        <v>0</v>
      </c>
      <c r="J156" s="21">
        <f ca="1">JLVT[[#This Row],[crédit]]-JLVT[[#This Row],[débit ]]</f>
        <v>0</v>
      </c>
    </row>
    <row r="157" spans="1:10" x14ac:dyDescent="0.25">
      <c r="A157" s="12">
        <f>IF(OR(SUM($A$1:A156)=0,COUNTIF($A$1:A156,A156)=3),MAX($A$1:A156)+1,A156)</f>
        <v>52</v>
      </c>
      <c r="B157" s="18" t="str">
        <f>IF(JLVT[[#This Row],[Date]]="","","VTE")</f>
        <v/>
      </c>
      <c r="C157" s="13" t="str">
        <f>IFERROR(INDEX(FCS[DATE],MATCH(JLVT[[#This Row],[N]],FCS[Cpt],0)),"")</f>
        <v/>
      </c>
      <c r="D157" s="18" t="str">
        <f>IFERROR(INDEX(FCS[Numéro Facture],MATCH(JLVT[[#This Row],[N]],FCS[Cpt],0)),"")</f>
        <v/>
      </c>
      <c r="E157" s="18" t="str">
        <f>IF(JLVT[[#This Row],[Date]]&lt;&gt;"",INDEX(Plan[Comptes],COUNTIF($A$1:A157,JLVT[[#This Row],[N]])),"")</f>
        <v/>
      </c>
      <c r="F157" s="18" t="str">
        <f>IF(JLVT[[#This Row],[Date]]&lt;&gt;"",INDEX(Plan[Libelles],COUNTIF($A$1:A157,JLVT[[#This Row],[N]])),"")</f>
        <v/>
      </c>
      <c r="G157" s="19" t="str">
        <f>IFERROR(INDEX(FCS[NOM DU CLIENT],MATCH(JLVT[[#This Row],[N]],FCS[Cpt],0)),"")</f>
        <v/>
      </c>
      <c r="H157" s="20">
        <f ca="1">IFERROR(MAX(INDEX(INDIRECT("FCS["&amp;CHOOSE(COUNTIF($A$1:A157,JLVT[[#This Row],[N]]),"HT","TVA","TTC")&amp;"]"),MATCH(JLVT[[#This Row],[N]],FCS[Cpt],0))*CHOOSE(COUNTIF($A$1:A157,JLVT[[#This Row],[N]]),-1,-1,1),0),)</f>
        <v>0</v>
      </c>
      <c r="I157" s="21">
        <f ca="1">IFERROR(MAX(INDEX(INDIRECT("FCS["&amp;CHOOSE(COUNTIF($A$1:A157,JLVT[[#This Row],[N]]),"HT","TVA","TTC")&amp;"]"),MATCH(JLVT[[#This Row],[N]],FCS[Cpt],0))*CHOOSE(COUNTIF($A$1:A157,JLVT[[#This Row],[N]]),1,1,-1),0),)</f>
        <v>0</v>
      </c>
      <c r="J157" s="21">
        <f ca="1">JLVT[[#This Row],[crédit]]-JLVT[[#This Row],[débit ]]</f>
        <v>0</v>
      </c>
    </row>
    <row r="158" spans="1:10" x14ac:dyDescent="0.25">
      <c r="A158" s="12">
        <f>IF(OR(SUM($A$1:A157)=0,COUNTIF($A$1:A157,A157)=3),MAX($A$1:A157)+1,A157)</f>
        <v>52</v>
      </c>
      <c r="B158" s="18" t="str">
        <f>IF(JLVT[[#This Row],[Date]]="","","VTE")</f>
        <v/>
      </c>
      <c r="C158" s="13" t="str">
        <f>IFERROR(INDEX(FCS[DATE],MATCH(JLVT[[#This Row],[N]],FCS[Cpt],0)),"")</f>
        <v/>
      </c>
      <c r="D158" s="18" t="str">
        <f>IFERROR(INDEX(FCS[Numéro Facture],MATCH(JLVT[[#This Row],[N]],FCS[Cpt],0)),"")</f>
        <v/>
      </c>
      <c r="E158" s="18" t="str">
        <f>IF(JLVT[[#This Row],[Date]]&lt;&gt;"",INDEX(Plan[Comptes],COUNTIF($A$1:A158,JLVT[[#This Row],[N]])),"")</f>
        <v/>
      </c>
      <c r="F158" s="18" t="str">
        <f>IF(JLVT[[#This Row],[Date]]&lt;&gt;"",INDEX(Plan[Libelles],COUNTIF($A$1:A158,JLVT[[#This Row],[N]])),"")</f>
        <v/>
      </c>
      <c r="G158" s="19" t="str">
        <f>IFERROR(INDEX(FCS[NOM DU CLIENT],MATCH(JLVT[[#This Row],[N]],FCS[Cpt],0)),"")</f>
        <v/>
      </c>
      <c r="H158" s="20">
        <f ca="1">IFERROR(MAX(INDEX(INDIRECT("FCS["&amp;CHOOSE(COUNTIF($A$1:A158,JLVT[[#This Row],[N]]),"HT","TVA","TTC")&amp;"]"),MATCH(JLVT[[#This Row],[N]],FCS[Cpt],0))*CHOOSE(COUNTIF($A$1:A158,JLVT[[#This Row],[N]]),-1,-1,1),0),)</f>
        <v>0</v>
      </c>
      <c r="I158" s="21">
        <f ca="1">IFERROR(MAX(INDEX(INDIRECT("FCS["&amp;CHOOSE(COUNTIF($A$1:A158,JLVT[[#This Row],[N]]),"HT","TVA","TTC")&amp;"]"),MATCH(JLVT[[#This Row],[N]],FCS[Cpt],0))*CHOOSE(COUNTIF($A$1:A158,JLVT[[#This Row],[N]]),1,1,-1),0),)</f>
        <v>0</v>
      </c>
      <c r="J158" s="21">
        <f ca="1">JLVT[[#This Row],[crédit]]-JLVT[[#This Row],[débit ]]</f>
        <v>0</v>
      </c>
    </row>
    <row r="159" spans="1:10" x14ac:dyDescent="0.25">
      <c r="A159" s="12">
        <f>IF(OR(SUM($A$1:A158)=0,COUNTIF($A$1:A158,A158)=3),MAX($A$1:A158)+1,A158)</f>
        <v>52</v>
      </c>
      <c r="B159" s="18" t="str">
        <f>IF(JLVT[[#This Row],[Date]]="","","VTE")</f>
        <v/>
      </c>
      <c r="C159" s="13" t="str">
        <f>IFERROR(INDEX(FCS[DATE],MATCH(JLVT[[#This Row],[N]],FCS[Cpt],0)),"")</f>
        <v/>
      </c>
      <c r="D159" s="18" t="str">
        <f>IFERROR(INDEX(FCS[Numéro Facture],MATCH(JLVT[[#This Row],[N]],FCS[Cpt],0)),"")</f>
        <v/>
      </c>
      <c r="E159" s="18" t="str">
        <f>IF(JLVT[[#This Row],[Date]]&lt;&gt;"",INDEX(Plan[Comptes],COUNTIF($A$1:A159,JLVT[[#This Row],[N]])),"")</f>
        <v/>
      </c>
      <c r="F159" s="18" t="str">
        <f>IF(JLVT[[#This Row],[Date]]&lt;&gt;"",INDEX(Plan[Libelles],COUNTIF($A$1:A159,JLVT[[#This Row],[N]])),"")</f>
        <v/>
      </c>
      <c r="G159" s="19" t="str">
        <f>IFERROR(INDEX(FCS[NOM DU CLIENT],MATCH(JLVT[[#This Row],[N]],FCS[Cpt],0)),"")</f>
        <v/>
      </c>
      <c r="H159" s="20">
        <f ca="1">IFERROR(MAX(INDEX(INDIRECT("FCS["&amp;CHOOSE(COUNTIF($A$1:A159,JLVT[[#This Row],[N]]),"HT","TVA","TTC")&amp;"]"),MATCH(JLVT[[#This Row],[N]],FCS[Cpt],0))*CHOOSE(COUNTIF($A$1:A159,JLVT[[#This Row],[N]]),-1,-1,1),0),)</f>
        <v>0</v>
      </c>
      <c r="I159" s="21">
        <f ca="1">IFERROR(MAX(INDEX(INDIRECT("FCS["&amp;CHOOSE(COUNTIF($A$1:A159,JLVT[[#This Row],[N]]),"HT","TVA","TTC")&amp;"]"),MATCH(JLVT[[#This Row],[N]],FCS[Cpt],0))*CHOOSE(COUNTIF($A$1:A159,JLVT[[#This Row],[N]]),1,1,-1),0),)</f>
        <v>0</v>
      </c>
      <c r="J159" s="21">
        <f ca="1">JLVT[[#This Row],[crédit]]-JLVT[[#This Row],[débit ]]</f>
        <v>0</v>
      </c>
    </row>
    <row r="160" spans="1:10" x14ac:dyDescent="0.25">
      <c r="A160" s="12">
        <f>IF(OR(SUM($A$1:A159)=0,COUNTIF($A$1:A159,A159)=3),MAX($A$1:A159)+1,A159)</f>
        <v>53</v>
      </c>
      <c r="B160" s="18" t="str">
        <f>IF(JLVT[[#This Row],[Date]]="","","VTE")</f>
        <v/>
      </c>
      <c r="C160" s="13" t="str">
        <f>IFERROR(INDEX(FCS[DATE],MATCH(JLVT[[#This Row],[N]],FCS[Cpt],0)),"")</f>
        <v/>
      </c>
      <c r="D160" s="18" t="str">
        <f>IFERROR(INDEX(FCS[Numéro Facture],MATCH(JLVT[[#This Row],[N]],FCS[Cpt],0)),"")</f>
        <v/>
      </c>
      <c r="E160" s="18" t="str">
        <f>IF(JLVT[[#This Row],[Date]]&lt;&gt;"",INDEX(Plan[Comptes],COUNTIF($A$1:A160,JLVT[[#This Row],[N]])),"")</f>
        <v/>
      </c>
      <c r="F160" s="18" t="str">
        <f>IF(JLVT[[#This Row],[Date]]&lt;&gt;"",INDEX(Plan[Libelles],COUNTIF($A$1:A160,JLVT[[#This Row],[N]])),"")</f>
        <v/>
      </c>
      <c r="G160" s="19" t="str">
        <f>IFERROR(INDEX(FCS[NOM DU CLIENT],MATCH(JLVT[[#This Row],[N]],FCS[Cpt],0)),"")</f>
        <v/>
      </c>
      <c r="H160" s="20">
        <f ca="1">IFERROR(MAX(INDEX(INDIRECT("FCS["&amp;CHOOSE(COUNTIF($A$1:A160,JLVT[[#This Row],[N]]),"HT","TVA","TTC")&amp;"]"),MATCH(JLVT[[#This Row],[N]],FCS[Cpt],0))*CHOOSE(COUNTIF($A$1:A160,JLVT[[#This Row],[N]]),-1,-1,1),0),)</f>
        <v>0</v>
      </c>
      <c r="I160" s="21">
        <f ca="1">IFERROR(MAX(INDEX(INDIRECT("FCS["&amp;CHOOSE(COUNTIF($A$1:A160,JLVT[[#This Row],[N]]),"HT","TVA","TTC")&amp;"]"),MATCH(JLVT[[#This Row],[N]],FCS[Cpt],0))*CHOOSE(COUNTIF($A$1:A160,JLVT[[#This Row],[N]]),1,1,-1),0),)</f>
        <v>0</v>
      </c>
      <c r="J160" s="21">
        <f ca="1">JLVT[[#This Row],[crédit]]-JLVT[[#This Row],[débit ]]</f>
        <v>0</v>
      </c>
    </row>
    <row r="161" spans="1:10" x14ac:dyDescent="0.25">
      <c r="A161" s="12">
        <f>IF(OR(SUM($A$1:A160)=0,COUNTIF($A$1:A160,A160)=3),MAX($A$1:A160)+1,A160)</f>
        <v>53</v>
      </c>
      <c r="B161" s="18" t="str">
        <f>IF(JLVT[[#This Row],[Date]]="","","VTE")</f>
        <v/>
      </c>
      <c r="C161" s="13" t="str">
        <f>IFERROR(INDEX(FCS[DATE],MATCH(JLVT[[#This Row],[N]],FCS[Cpt],0)),"")</f>
        <v/>
      </c>
      <c r="D161" s="18" t="str">
        <f>IFERROR(INDEX(FCS[Numéro Facture],MATCH(JLVT[[#This Row],[N]],FCS[Cpt],0)),"")</f>
        <v/>
      </c>
      <c r="E161" s="18" t="str">
        <f>IF(JLVT[[#This Row],[Date]]&lt;&gt;"",INDEX(Plan[Comptes],COUNTIF($A$1:A161,JLVT[[#This Row],[N]])),"")</f>
        <v/>
      </c>
      <c r="F161" s="18" t="str">
        <f>IF(JLVT[[#This Row],[Date]]&lt;&gt;"",INDEX(Plan[Libelles],COUNTIF($A$1:A161,JLVT[[#This Row],[N]])),"")</f>
        <v/>
      </c>
      <c r="G161" s="19" t="str">
        <f>IFERROR(INDEX(FCS[NOM DU CLIENT],MATCH(JLVT[[#This Row],[N]],FCS[Cpt],0)),"")</f>
        <v/>
      </c>
      <c r="H161" s="20">
        <f ca="1">IFERROR(MAX(INDEX(INDIRECT("FCS["&amp;CHOOSE(COUNTIF($A$1:A161,JLVT[[#This Row],[N]]),"HT","TVA","TTC")&amp;"]"),MATCH(JLVT[[#This Row],[N]],FCS[Cpt],0))*CHOOSE(COUNTIF($A$1:A161,JLVT[[#This Row],[N]]),-1,-1,1),0),)</f>
        <v>0</v>
      </c>
      <c r="I161" s="21">
        <f ca="1">IFERROR(MAX(INDEX(INDIRECT("FCS["&amp;CHOOSE(COUNTIF($A$1:A161,JLVT[[#This Row],[N]]),"HT","TVA","TTC")&amp;"]"),MATCH(JLVT[[#This Row],[N]],FCS[Cpt],0))*CHOOSE(COUNTIF($A$1:A161,JLVT[[#This Row],[N]]),1,1,-1),0),)</f>
        <v>0</v>
      </c>
      <c r="J161" s="21">
        <f ca="1">JLVT[[#This Row],[crédit]]-JLVT[[#This Row],[débit ]]</f>
        <v>0</v>
      </c>
    </row>
    <row r="162" spans="1:10" x14ac:dyDescent="0.25">
      <c r="A162" s="12">
        <f>IF(OR(SUM($A$1:A161)=0,COUNTIF($A$1:A161,A161)=3),MAX($A$1:A161)+1,A161)</f>
        <v>53</v>
      </c>
      <c r="B162" s="18" t="str">
        <f>IF(JLVT[[#This Row],[Date]]="","","VTE")</f>
        <v/>
      </c>
      <c r="C162" s="13" t="str">
        <f>IFERROR(INDEX(FCS[DATE],MATCH(JLVT[[#This Row],[N]],FCS[Cpt],0)),"")</f>
        <v/>
      </c>
      <c r="D162" s="18" t="str">
        <f>IFERROR(INDEX(FCS[Numéro Facture],MATCH(JLVT[[#This Row],[N]],FCS[Cpt],0)),"")</f>
        <v/>
      </c>
      <c r="E162" s="18" t="str">
        <f>IF(JLVT[[#This Row],[Date]]&lt;&gt;"",INDEX(Plan[Comptes],COUNTIF($A$1:A162,JLVT[[#This Row],[N]])),"")</f>
        <v/>
      </c>
      <c r="F162" s="18" t="str">
        <f>IF(JLVT[[#This Row],[Date]]&lt;&gt;"",INDEX(Plan[Libelles],COUNTIF($A$1:A162,JLVT[[#This Row],[N]])),"")</f>
        <v/>
      </c>
      <c r="G162" s="19" t="str">
        <f>IFERROR(INDEX(FCS[NOM DU CLIENT],MATCH(JLVT[[#This Row],[N]],FCS[Cpt],0)),"")</f>
        <v/>
      </c>
      <c r="H162" s="20">
        <f ca="1">IFERROR(MAX(INDEX(INDIRECT("FCS["&amp;CHOOSE(COUNTIF($A$1:A162,JLVT[[#This Row],[N]]),"HT","TVA","TTC")&amp;"]"),MATCH(JLVT[[#This Row],[N]],FCS[Cpt],0))*CHOOSE(COUNTIF($A$1:A162,JLVT[[#This Row],[N]]),-1,-1,1),0),)</f>
        <v>0</v>
      </c>
      <c r="I162" s="21">
        <f ca="1">IFERROR(MAX(INDEX(INDIRECT("FCS["&amp;CHOOSE(COUNTIF($A$1:A162,JLVT[[#This Row],[N]]),"HT","TVA","TTC")&amp;"]"),MATCH(JLVT[[#This Row],[N]],FCS[Cpt],0))*CHOOSE(COUNTIF($A$1:A162,JLVT[[#This Row],[N]]),1,1,-1),0),)</f>
        <v>0</v>
      </c>
      <c r="J162" s="21">
        <f ca="1">JLVT[[#This Row],[crédit]]-JLVT[[#This Row],[débit ]]</f>
        <v>0</v>
      </c>
    </row>
    <row r="163" spans="1:10" x14ac:dyDescent="0.25">
      <c r="A163" s="12">
        <f>IF(OR(SUM($A$1:A162)=0,COUNTIF($A$1:A162,A162)=3),MAX($A$1:A162)+1,A162)</f>
        <v>54</v>
      </c>
      <c r="B163" s="18" t="str">
        <f>IF(JLVT[[#This Row],[Date]]="","","VTE")</f>
        <v/>
      </c>
      <c r="C163" s="13" t="str">
        <f>IFERROR(INDEX(FCS[DATE],MATCH(JLVT[[#This Row],[N]],FCS[Cpt],0)),"")</f>
        <v/>
      </c>
      <c r="D163" s="18" t="str">
        <f>IFERROR(INDEX(FCS[Numéro Facture],MATCH(JLVT[[#This Row],[N]],FCS[Cpt],0)),"")</f>
        <v/>
      </c>
      <c r="E163" s="18" t="str">
        <f>IF(JLVT[[#This Row],[Date]]&lt;&gt;"",INDEX(Plan[Comptes],COUNTIF($A$1:A163,JLVT[[#This Row],[N]])),"")</f>
        <v/>
      </c>
      <c r="F163" s="18" t="str">
        <f>IF(JLVT[[#This Row],[Date]]&lt;&gt;"",INDEX(Plan[Libelles],COUNTIF($A$1:A163,JLVT[[#This Row],[N]])),"")</f>
        <v/>
      </c>
      <c r="G163" s="19" t="str">
        <f>IFERROR(INDEX(FCS[NOM DU CLIENT],MATCH(JLVT[[#This Row],[N]],FCS[Cpt],0)),"")</f>
        <v/>
      </c>
      <c r="H163" s="20">
        <f ca="1">IFERROR(MAX(INDEX(INDIRECT("FCS["&amp;CHOOSE(COUNTIF($A$1:A163,JLVT[[#This Row],[N]]),"HT","TVA","TTC")&amp;"]"),MATCH(JLVT[[#This Row],[N]],FCS[Cpt],0))*CHOOSE(COUNTIF($A$1:A163,JLVT[[#This Row],[N]]),-1,-1,1),0),)</f>
        <v>0</v>
      </c>
      <c r="I163" s="21">
        <f ca="1">IFERROR(MAX(INDEX(INDIRECT("FCS["&amp;CHOOSE(COUNTIF($A$1:A163,JLVT[[#This Row],[N]]),"HT","TVA","TTC")&amp;"]"),MATCH(JLVT[[#This Row],[N]],FCS[Cpt],0))*CHOOSE(COUNTIF($A$1:A163,JLVT[[#This Row],[N]]),1,1,-1),0),)</f>
        <v>0</v>
      </c>
      <c r="J163" s="21">
        <f ca="1">JLVT[[#This Row],[crédit]]-JLVT[[#This Row],[débit ]]</f>
        <v>0</v>
      </c>
    </row>
    <row r="164" spans="1:10" x14ac:dyDescent="0.25">
      <c r="A164" s="12">
        <f>IF(OR(SUM($A$1:A163)=0,COUNTIF($A$1:A163,A163)=3),MAX($A$1:A163)+1,A163)</f>
        <v>54</v>
      </c>
      <c r="B164" s="18" t="str">
        <f>IF(JLVT[[#This Row],[Date]]="","","VTE")</f>
        <v/>
      </c>
      <c r="C164" s="13" t="str">
        <f>IFERROR(INDEX(FCS[DATE],MATCH(JLVT[[#This Row],[N]],FCS[Cpt],0)),"")</f>
        <v/>
      </c>
      <c r="D164" s="18" t="str">
        <f>IFERROR(INDEX(FCS[Numéro Facture],MATCH(JLVT[[#This Row],[N]],FCS[Cpt],0)),"")</f>
        <v/>
      </c>
      <c r="E164" s="18" t="str">
        <f>IF(JLVT[[#This Row],[Date]]&lt;&gt;"",INDEX(Plan[Comptes],COUNTIF($A$1:A164,JLVT[[#This Row],[N]])),"")</f>
        <v/>
      </c>
      <c r="F164" s="18" t="str">
        <f>IF(JLVT[[#This Row],[Date]]&lt;&gt;"",INDEX(Plan[Libelles],COUNTIF($A$1:A164,JLVT[[#This Row],[N]])),"")</f>
        <v/>
      </c>
      <c r="G164" s="19" t="str">
        <f>IFERROR(INDEX(FCS[NOM DU CLIENT],MATCH(JLVT[[#This Row],[N]],FCS[Cpt],0)),"")</f>
        <v/>
      </c>
      <c r="H164" s="20">
        <f ca="1">IFERROR(MAX(INDEX(INDIRECT("FCS["&amp;CHOOSE(COUNTIF($A$1:A164,JLVT[[#This Row],[N]]),"HT","TVA","TTC")&amp;"]"),MATCH(JLVT[[#This Row],[N]],FCS[Cpt],0))*CHOOSE(COUNTIF($A$1:A164,JLVT[[#This Row],[N]]),-1,-1,1),0),)</f>
        <v>0</v>
      </c>
      <c r="I164" s="21">
        <f ca="1">IFERROR(MAX(INDEX(INDIRECT("FCS["&amp;CHOOSE(COUNTIF($A$1:A164,JLVT[[#This Row],[N]]),"HT","TVA","TTC")&amp;"]"),MATCH(JLVT[[#This Row],[N]],FCS[Cpt],0))*CHOOSE(COUNTIF($A$1:A164,JLVT[[#This Row],[N]]),1,1,-1),0),)</f>
        <v>0</v>
      </c>
      <c r="J164" s="21">
        <f ca="1">JLVT[[#This Row],[crédit]]-JLVT[[#This Row],[débit ]]</f>
        <v>0</v>
      </c>
    </row>
    <row r="165" spans="1:10" x14ac:dyDescent="0.25">
      <c r="A165" s="12">
        <f>IF(OR(SUM($A$1:A164)=0,COUNTIF($A$1:A164,A164)=3),MAX($A$1:A164)+1,A164)</f>
        <v>54</v>
      </c>
      <c r="B165" s="18" t="str">
        <f>IF(JLVT[[#This Row],[Date]]="","","VTE")</f>
        <v/>
      </c>
      <c r="C165" s="13" t="str">
        <f>IFERROR(INDEX(FCS[DATE],MATCH(JLVT[[#This Row],[N]],FCS[Cpt],0)),"")</f>
        <v/>
      </c>
      <c r="D165" s="18" t="str">
        <f>IFERROR(INDEX(FCS[Numéro Facture],MATCH(JLVT[[#This Row],[N]],FCS[Cpt],0)),"")</f>
        <v/>
      </c>
      <c r="E165" s="18" t="str">
        <f>IF(JLVT[[#This Row],[Date]]&lt;&gt;"",INDEX(Plan[Comptes],COUNTIF($A$1:A165,JLVT[[#This Row],[N]])),"")</f>
        <v/>
      </c>
      <c r="F165" s="18" t="str">
        <f>IF(JLVT[[#This Row],[Date]]&lt;&gt;"",INDEX(Plan[Libelles],COUNTIF($A$1:A165,JLVT[[#This Row],[N]])),"")</f>
        <v/>
      </c>
      <c r="G165" s="19" t="str">
        <f>IFERROR(INDEX(FCS[NOM DU CLIENT],MATCH(JLVT[[#This Row],[N]],FCS[Cpt],0)),"")</f>
        <v/>
      </c>
      <c r="H165" s="20">
        <f ca="1">IFERROR(MAX(INDEX(INDIRECT("FCS["&amp;CHOOSE(COUNTIF($A$1:A165,JLVT[[#This Row],[N]]),"HT","TVA","TTC")&amp;"]"),MATCH(JLVT[[#This Row],[N]],FCS[Cpt],0))*CHOOSE(COUNTIF($A$1:A165,JLVT[[#This Row],[N]]),-1,-1,1),0),)</f>
        <v>0</v>
      </c>
      <c r="I165" s="21">
        <f ca="1">IFERROR(MAX(INDEX(INDIRECT("FCS["&amp;CHOOSE(COUNTIF($A$1:A165,JLVT[[#This Row],[N]]),"HT","TVA","TTC")&amp;"]"),MATCH(JLVT[[#This Row],[N]],FCS[Cpt],0))*CHOOSE(COUNTIF($A$1:A165,JLVT[[#This Row],[N]]),1,1,-1),0),)</f>
        <v>0</v>
      </c>
      <c r="J165" s="21">
        <f ca="1">JLVT[[#This Row],[crédit]]-JLVT[[#This Row],[débit ]]</f>
        <v>0</v>
      </c>
    </row>
    <row r="166" spans="1:10" x14ac:dyDescent="0.25">
      <c r="A166" s="12">
        <f>IF(OR(SUM($A$1:A165)=0,COUNTIF($A$1:A165,A165)=3),MAX($A$1:A165)+1,A165)</f>
        <v>55</v>
      </c>
      <c r="B166" s="18" t="str">
        <f>IF(JLVT[[#This Row],[Date]]="","","VTE")</f>
        <v/>
      </c>
      <c r="C166" s="13" t="str">
        <f>IFERROR(INDEX(FCS[DATE],MATCH(JLVT[[#This Row],[N]],FCS[Cpt],0)),"")</f>
        <v/>
      </c>
      <c r="D166" s="18" t="str">
        <f>IFERROR(INDEX(FCS[Numéro Facture],MATCH(JLVT[[#This Row],[N]],FCS[Cpt],0)),"")</f>
        <v/>
      </c>
      <c r="E166" s="18" t="str">
        <f>IF(JLVT[[#This Row],[Date]]&lt;&gt;"",INDEX(Plan[Comptes],COUNTIF($A$1:A166,JLVT[[#This Row],[N]])),"")</f>
        <v/>
      </c>
      <c r="F166" s="18" t="str">
        <f>IF(JLVT[[#This Row],[Date]]&lt;&gt;"",INDEX(Plan[Libelles],COUNTIF($A$1:A166,JLVT[[#This Row],[N]])),"")</f>
        <v/>
      </c>
      <c r="G166" s="19" t="str">
        <f>IFERROR(INDEX(FCS[NOM DU CLIENT],MATCH(JLVT[[#This Row],[N]],FCS[Cpt],0)),"")</f>
        <v/>
      </c>
      <c r="H166" s="20">
        <f ca="1">IFERROR(MAX(INDEX(INDIRECT("FCS["&amp;CHOOSE(COUNTIF($A$1:A166,JLVT[[#This Row],[N]]),"HT","TVA","TTC")&amp;"]"),MATCH(JLVT[[#This Row],[N]],FCS[Cpt],0))*CHOOSE(COUNTIF($A$1:A166,JLVT[[#This Row],[N]]),-1,-1,1),0),)</f>
        <v>0</v>
      </c>
      <c r="I166" s="21">
        <f ca="1">IFERROR(MAX(INDEX(INDIRECT("FCS["&amp;CHOOSE(COUNTIF($A$1:A166,JLVT[[#This Row],[N]]),"HT","TVA","TTC")&amp;"]"),MATCH(JLVT[[#This Row],[N]],FCS[Cpt],0))*CHOOSE(COUNTIF($A$1:A166,JLVT[[#This Row],[N]]),1,1,-1),0),)</f>
        <v>0</v>
      </c>
      <c r="J166" s="21">
        <f ca="1">JLVT[[#This Row],[crédit]]-JLVT[[#This Row],[débit ]]</f>
        <v>0</v>
      </c>
    </row>
    <row r="167" spans="1:10" x14ac:dyDescent="0.25">
      <c r="A167" s="12">
        <f>IF(OR(SUM($A$1:A166)=0,COUNTIF($A$1:A166,A166)=3),MAX($A$1:A166)+1,A166)</f>
        <v>55</v>
      </c>
      <c r="B167" s="18" t="str">
        <f>IF(JLVT[[#This Row],[Date]]="","","VTE")</f>
        <v/>
      </c>
      <c r="C167" s="13" t="str">
        <f>IFERROR(INDEX(FCS[DATE],MATCH(JLVT[[#This Row],[N]],FCS[Cpt],0)),"")</f>
        <v/>
      </c>
      <c r="D167" s="18" t="str">
        <f>IFERROR(INDEX(FCS[Numéro Facture],MATCH(JLVT[[#This Row],[N]],FCS[Cpt],0)),"")</f>
        <v/>
      </c>
      <c r="E167" s="18" t="str">
        <f>IF(JLVT[[#This Row],[Date]]&lt;&gt;"",INDEX(Plan[Comptes],COUNTIF($A$1:A167,JLVT[[#This Row],[N]])),"")</f>
        <v/>
      </c>
      <c r="F167" s="18" t="str">
        <f>IF(JLVT[[#This Row],[Date]]&lt;&gt;"",INDEX(Plan[Libelles],COUNTIF($A$1:A167,JLVT[[#This Row],[N]])),"")</f>
        <v/>
      </c>
      <c r="G167" s="19" t="str">
        <f>IFERROR(INDEX(FCS[NOM DU CLIENT],MATCH(JLVT[[#This Row],[N]],FCS[Cpt],0)),"")</f>
        <v/>
      </c>
      <c r="H167" s="20">
        <f ca="1">IFERROR(MAX(INDEX(INDIRECT("FCS["&amp;CHOOSE(COUNTIF($A$1:A167,JLVT[[#This Row],[N]]),"HT","TVA","TTC")&amp;"]"),MATCH(JLVT[[#This Row],[N]],FCS[Cpt],0))*CHOOSE(COUNTIF($A$1:A167,JLVT[[#This Row],[N]]),-1,-1,1),0),)</f>
        <v>0</v>
      </c>
      <c r="I167" s="21">
        <f ca="1">IFERROR(MAX(INDEX(INDIRECT("FCS["&amp;CHOOSE(COUNTIF($A$1:A167,JLVT[[#This Row],[N]]),"HT","TVA","TTC")&amp;"]"),MATCH(JLVT[[#This Row],[N]],FCS[Cpt],0))*CHOOSE(COUNTIF($A$1:A167,JLVT[[#This Row],[N]]),1,1,-1),0),)</f>
        <v>0</v>
      </c>
      <c r="J167" s="21">
        <f ca="1">JLVT[[#This Row],[crédit]]-JLVT[[#This Row],[débit ]]</f>
        <v>0</v>
      </c>
    </row>
    <row r="168" spans="1:10" x14ac:dyDescent="0.25">
      <c r="A168" s="12">
        <f>IF(OR(SUM($A$1:A167)=0,COUNTIF($A$1:A167,A167)=3),MAX($A$1:A167)+1,A167)</f>
        <v>55</v>
      </c>
      <c r="B168" s="18" t="str">
        <f>IF(JLVT[[#This Row],[Date]]="","","VTE")</f>
        <v/>
      </c>
      <c r="C168" s="13" t="str">
        <f>IFERROR(INDEX(FCS[DATE],MATCH(JLVT[[#This Row],[N]],FCS[Cpt],0)),"")</f>
        <v/>
      </c>
      <c r="D168" s="18" t="str">
        <f>IFERROR(INDEX(FCS[Numéro Facture],MATCH(JLVT[[#This Row],[N]],FCS[Cpt],0)),"")</f>
        <v/>
      </c>
      <c r="E168" s="18" t="str">
        <f>IF(JLVT[[#This Row],[Date]]&lt;&gt;"",INDEX(Plan[Comptes],COUNTIF($A$1:A168,JLVT[[#This Row],[N]])),"")</f>
        <v/>
      </c>
      <c r="F168" s="18" t="str">
        <f>IF(JLVT[[#This Row],[Date]]&lt;&gt;"",INDEX(Plan[Libelles],COUNTIF($A$1:A168,JLVT[[#This Row],[N]])),"")</f>
        <v/>
      </c>
      <c r="G168" s="19" t="str">
        <f>IFERROR(INDEX(FCS[NOM DU CLIENT],MATCH(JLVT[[#This Row],[N]],FCS[Cpt],0)),"")</f>
        <v/>
      </c>
      <c r="H168" s="20">
        <f ca="1">IFERROR(MAX(INDEX(INDIRECT("FCS["&amp;CHOOSE(COUNTIF($A$1:A168,JLVT[[#This Row],[N]]),"HT","TVA","TTC")&amp;"]"),MATCH(JLVT[[#This Row],[N]],FCS[Cpt],0))*CHOOSE(COUNTIF($A$1:A168,JLVT[[#This Row],[N]]),-1,-1,1),0),)</f>
        <v>0</v>
      </c>
      <c r="I168" s="21">
        <f ca="1">IFERROR(MAX(INDEX(INDIRECT("FCS["&amp;CHOOSE(COUNTIF($A$1:A168,JLVT[[#This Row],[N]]),"HT","TVA","TTC")&amp;"]"),MATCH(JLVT[[#This Row],[N]],FCS[Cpt],0))*CHOOSE(COUNTIF($A$1:A168,JLVT[[#This Row],[N]]),1,1,-1),0),)</f>
        <v>0</v>
      </c>
      <c r="J168" s="21">
        <f ca="1">JLVT[[#This Row],[crédit]]-JLVT[[#This Row],[débit ]]</f>
        <v>0</v>
      </c>
    </row>
    <row r="169" spans="1:10" x14ac:dyDescent="0.25">
      <c r="A169" s="12">
        <f>IF(OR(SUM($A$1:A168)=0,COUNTIF($A$1:A168,A168)=3),MAX($A$1:A168)+1,A168)</f>
        <v>56</v>
      </c>
      <c r="B169" s="18" t="str">
        <f>IF(JLVT[[#This Row],[Date]]="","","VTE")</f>
        <v/>
      </c>
      <c r="C169" s="13" t="str">
        <f>IFERROR(INDEX(FCS[DATE],MATCH(JLVT[[#This Row],[N]],FCS[Cpt],0)),"")</f>
        <v/>
      </c>
      <c r="D169" s="18" t="str">
        <f>IFERROR(INDEX(FCS[Numéro Facture],MATCH(JLVT[[#This Row],[N]],FCS[Cpt],0)),"")</f>
        <v/>
      </c>
      <c r="E169" s="18" t="str">
        <f>IF(JLVT[[#This Row],[Date]]&lt;&gt;"",INDEX(Plan[Comptes],COUNTIF($A$1:A169,JLVT[[#This Row],[N]])),"")</f>
        <v/>
      </c>
      <c r="F169" s="18" t="str">
        <f>IF(JLVT[[#This Row],[Date]]&lt;&gt;"",INDEX(Plan[Libelles],COUNTIF($A$1:A169,JLVT[[#This Row],[N]])),"")</f>
        <v/>
      </c>
      <c r="G169" s="19" t="str">
        <f>IFERROR(INDEX(FCS[NOM DU CLIENT],MATCH(JLVT[[#This Row],[N]],FCS[Cpt],0)),"")</f>
        <v/>
      </c>
      <c r="H169" s="20">
        <f ca="1">IFERROR(MAX(INDEX(INDIRECT("FCS["&amp;CHOOSE(COUNTIF($A$1:A169,JLVT[[#This Row],[N]]),"HT","TVA","TTC")&amp;"]"),MATCH(JLVT[[#This Row],[N]],FCS[Cpt],0))*CHOOSE(COUNTIF($A$1:A169,JLVT[[#This Row],[N]]),-1,-1,1),0),)</f>
        <v>0</v>
      </c>
      <c r="I169" s="21">
        <f ca="1">IFERROR(MAX(INDEX(INDIRECT("FCS["&amp;CHOOSE(COUNTIF($A$1:A169,JLVT[[#This Row],[N]]),"HT","TVA","TTC")&amp;"]"),MATCH(JLVT[[#This Row],[N]],FCS[Cpt],0))*CHOOSE(COUNTIF($A$1:A169,JLVT[[#This Row],[N]]),1,1,-1),0),)</f>
        <v>0</v>
      </c>
      <c r="J169" s="21">
        <f ca="1">JLVT[[#This Row],[crédit]]-JLVT[[#This Row],[débit ]]</f>
        <v>0</v>
      </c>
    </row>
    <row r="170" spans="1:10" x14ac:dyDescent="0.25">
      <c r="A170" s="12">
        <f>IF(OR(SUM($A$1:A169)=0,COUNTIF($A$1:A169,A169)=3),MAX($A$1:A169)+1,A169)</f>
        <v>56</v>
      </c>
      <c r="B170" s="18" t="str">
        <f>IF(JLVT[[#This Row],[Date]]="","","VTE")</f>
        <v/>
      </c>
      <c r="C170" s="13" t="str">
        <f>IFERROR(INDEX(FCS[DATE],MATCH(JLVT[[#This Row],[N]],FCS[Cpt],0)),"")</f>
        <v/>
      </c>
      <c r="D170" s="18" t="str">
        <f>IFERROR(INDEX(FCS[Numéro Facture],MATCH(JLVT[[#This Row],[N]],FCS[Cpt],0)),"")</f>
        <v/>
      </c>
      <c r="E170" s="18" t="str">
        <f>IF(JLVT[[#This Row],[Date]]&lt;&gt;"",INDEX(Plan[Comptes],COUNTIF($A$1:A170,JLVT[[#This Row],[N]])),"")</f>
        <v/>
      </c>
      <c r="F170" s="18" t="str">
        <f>IF(JLVT[[#This Row],[Date]]&lt;&gt;"",INDEX(Plan[Libelles],COUNTIF($A$1:A170,JLVT[[#This Row],[N]])),"")</f>
        <v/>
      </c>
      <c r="G170" s="19" t="str">
        <f>IFERROR(INDEX(FCS[NOM DU CLIENT],MATCH(JLVT[[#This Row],[N]],FCS[Cpt],0)),"")</f>
        <v/>
      </c>
      <c r="H170" s="20">
        <f ca="1">IFERROR(MAX(INDEX(INDIRECT("FCS["&amp;CHOOSE(COUNTIF($A$1:A170,JLVT[[#This Row],[N]]),"HT","TVA","TTC")&amp;"]"),MATCH(JLVT[[#This Row],[N]],FCS[Cpt],0))*CHOOSE(COUNTIF($A$1:A170,JLVT[[#This Row],[N]]),-1,-1,1),0),)</f>
        <v>0</v>
      </c>
      <c r="I170" s="21">
        <f ca="1">IFERROR(MAX(INDEX(INDIRECT("FCS["&amp;CHOOSE(COUNTIF($A$1:A170,JLVT[[#This Row],[N]]),"HT","TVA","TTC")&amp;"]"),MATCH(JLVT[[#This Row],[N]],FCS[Cpt],0))*CHOOSE(COUNTIF($A$1:A170,JLVT[[#This Row],[N]]),1,1,-1),0),)</f>
        <v>0</v>
      </c>
      <c r="J170" s="21">
        <f ca="1">JLVT[[#This Row],[crédit]]-JLVT[[#This Row],[débit ]]</f>
        <v>0</v>
      </c>
    </row>
    <row r="171" spans="1:10" x14ac:dyDescent="0.25">
      <c r="A171" s="12">
        <f>IF(OR(SUM($A$1:A170)=0,COUNTIF($A$1:A170,A170)=3),MAX($A$1:A170)+1,A170)</f>
        <v>56</v>
      </c>
      <c r="B171" s="18" t="str">
        <f>IF(JLVT[[#This Row],[Date]]="","","VTE")</f>
        <v/>
      </c>
      <c r="C171" s="13" t="str">
        <f>IFERROR(INDEX(FCS[DATE],MATCH(JLVT[[#This Row],[N]],FCS[Cpt],0)),"")</f>
        <v/>
      </c>
      <c r="D171" s="18" t="str">
        <f>IFERROR(INDEX(FCS[Numéro Facture],MATCH(JLVT[[#This Row],[N]],FCS[Cpt],0)),"")</f>
        <v/>
      </c>
      <c r="E171" s="18" t="str">
        <f>IF(JLVT[[#This Row],[Date]]&lt;&gt;"",INDEX(Plan[Comptes],COUNTIF($A$1:A171,JLVT[[#This Row],[N]])),"")</f>
        <v/>
      </c>
      <c r="F171" s="18" t="str">
        <f>IF(JLVT[[#This Row],[Date]]&lt;&gt;"",INDEX(Plan[Libelles],COUNTIF($A$1:A171,JLVT[[#This Row],[N]])),"")</f>
        <v/>
      </c>
      <c r="G171" s="19" t="str">
        <f>IFERROR(INDEX(FCS[NOM DU CLIENT],MATCH(JLVT[[#This Row],[N]],FCS[Cpt],0)),"")</f>
        <v/>
      </c>
      <c r="H171" s="20">
        <f ca="1">IFERROR(MAX(INDEX(INDIRECT("FCS["&amp;CHOOSE(COUNTIF($A$1:A171,JLVT[[#This Row],[N]]),"HT","TVA","TTC")&amp;"]"),MATCH(JLVT[[#This Row],[N]],FCS[Cpt],0))*CHOOSE(COUNTIF($A$1:A171,JLVT[[#This Row],[N]]),-1,-1,1),0),)</f>
        <v>0</v>
      </c>
      <c r="I171" s="21">
        <f ca="1">IFERROR(MAX(INDEX(INDIRECT("FCS["&amp;CHOOSE(COUNTIF($A$1:A171,JLVT[[#This Row],[N]]),"HT","TVA","TTC")&amp;"]"),MATCH(JLVT[[#This Row],[N]],FCS[Cpt],0))*CHOOSE(COUNTIF($A$1:A171,JLVT[[#This Row],[N]]),1,1,-1),0),)</f>
        <v>0</v>
      </c>
      <c r="J171" s="21">
        <f ca="1">JLVT[[#This Row],[crédit]]-JLVT[[#This Row],[débit ]]</f>
        <v>0</v>
      </c>
    </row>
    <row r="172" spans="1:10" x14ac:dyDescent="0.25">
      <c r="A172" s="12">
        <f>IF(OR(SUM($A$1:A171)=0,COUNTIF($A$1:A171,A171)=3),MAX($A$1:A171)+1,A171)</f>
        <v>57</v>
      </c>
      <c r="B172" s="18" t="str">
        <f>IF(JLVT[[#This Row],[Date]]="","","VTE")</f>
        <v/>
      </c>
      <c r="C172" s="13" t="str">
        <f>IFERROR(INDEX(FCS[DATE],MATCH(JLVT[[#This Row],[N]],FCS[Cpt],0)),"")</f>
        <v/>
      </c>
      <c r="D172" s="18" t="str">
        <f>IFERROR(INDEX(FCS[Numéro Facture],MATCH(JLVT[[#This Row],[N]],FCS[Cpt],0)),"")</f>
        <v/>
      </c>
      <c r="E172" s="18" t="str">
        <f>IF(JLVT[[#This Row],[Date]]&lt;&gt;"",INDEX(Plan[Comptes],COUNTIF($A$1:A172,JLVT[[#This Row],[N]])),"")</f>
        <v/>
      </c>
      <c r="F172" s="18" t="str">
        <f>IF(JLVT[[#This Row],[Date]]&lt;&gt;"",INDEX(Plan[Libelles],COUNTIF($A$1:A172,JLVT[[#This Row],[N]])),"")</f>
        <v/>
      </c>
      <c r="G172" s="19" t="str">
        <f>IFERROR(INDEX(FCS[NOM DU CLIENT],MATCH(JLVT[[#This Row],[N]],FCS[Cpt],0)),"")</f>
        <v/>
      </c>
      <c r="H172" s="20">
        <f ca="1">IFERROR(MAX(INDEX(INDIRECT("FCS["&amp;CHOOSE(COUNTIF($A$1:A172,JLVT[[#This Row],[N]]),"HT","TVA","TTC")&amp;"]"),MATCH(JLVT[[#This Row],[N]],FCS[Cpt],0))*CHOOSE(COUNTIF($A$1:A172,JLVT[[#This Row],[N]]),-1,-1,1),0),)</f>
        <v>0</v>
      </c>
      <c r="I172" s="21">
        <f ca="1">IFERROR(MAX(INDEX(INDIRECT("FCS["&amp;CHOOSE(COUNTIF($A$1:A172,JLVT[[#This Row],[N]]),"HT","TVA","TTC")&amp;"]"),MATCH(JLVT[[#This Row],[N]],FCS[Cpt],0))*CHOOSE(COUNTIF($A$1:A172,JLVT[[#This Row],[N]]),1,1,-1),0),)</f>
        <v>0</v>
      </c>
      <c r="J172" s="21">
        <f ca="1">JLVT[[#This Row],[crédit]]-JLVT[[#This Row],[débit ]]</f>
        <v>0</v>
      </c>
    </row>
    <row r="173" spans="1:10" x14ac:dyDescent="0.25">
      <c r="A173" s="12">
        <f>IF(OR(SUM($A$1:A172)=0,COUNTIF($A$1:A172,A172)=3),MAX($A$1:A172)+1,A172)</f>
        <v>57</v>
      </c>
      <c r="B173" s="18" t="str">
        <f>IF(JLVT[[#This Row],[Date]]="","","VTE")</f>
        <v/>
      </c>
      <c r="C173" s="13" t="str">
        <f>IFERROR(INDEX(FCS[DATE],MATCH(JLVT[[#This Row],[N]],FCS[Cpt],0)),"")</f>
        <v/>
      </c>
      <c r="D173" s="18" t="str">
        <f>IFERROR(INDEX(FCS[Numéro Facture],MATCH(JLVT[[#This Row],[N]],FCS[Cpt],0)),"")</f>
        <v/>
      </c>
      <c r="E173" s="18" t="str">
        <f>IF(JLVT[[#This Row],[Date]]&lt;&gt;"",INDEX(Plan[Comptes],COUNTIF($A$1:A173,JLVT[[#This Row],[N]])),"")</f>
        <v/>
      </c>
      <c r="F173" s="18" t="str">
        <f>IF(JLVT[[#This Row],[Date]]&lt;&gt;"",INDEX(Plan[Libelles],COUNTIF($A$1:A173,JLVT[[#This Row],[N]])),"")</f>
        <v/>
      </c>
      <c r="G173" s="19" t="str">
        <f>IFERROR(INDEX(FCS[NOM DU CLIENT],MATCH(JLVT[[#This Row],[N]],FCS[Cpt],0)),"")</f>
        <v/>
      </c>
      <c r="H173" s="20">
        <f ca="1">IFERROR(MAX(INDEX(INDIRECT("FCS["&amp;CHOOSE(COUNTIF($A$1:A173,JLVT[[#This Row],[N]]),"HT","TVA","TTC")&amp;"]"),MATCH(JLVT[[#This Row],[N]],FCS[Cpt],0))*CHOOSE(COUNTIF($A$1:A173,JLVT[[#This Row],[N]]),-1,-1,1),0),)</f>
        <v>0</v>
      </c>
      <c r="I173" s="21">
        <f ca="1">IFERROR(MAX(INDEX(INDIRECT("FCS["&amp;CHOOSE(COUNTIF($A$1:A173,JLVT[[#This Row],[N]]),"HT","TVA","TTC")&amp;"]"),MATCH(JLVT[[#This Row],[N]],FCS[Cpt],0))*CHOOSE(COUNTIF($A$1:A173,JLVT[[#This Row],[N]]),1,1,-1),0),)</f>
        <v>0</v>
      </c>
      <c r="J173" s="21">
        <f ca="1">JLVT[[#This Row],[crédit]]-JLVT[[#This Row],[débit ]]</f>
        <v>0</v>
      </c>
    </row>
    <row r="174" spans="1:10" x14ac:dyDescent="0.25">
      <c r="A174" s="12">
        <f>IF(OR(SUM($A$1:A173)=0,COUNTIF($A$1:A173,A173)=3),MAX($A$1:A173)+1,A173)</f>
        <v>57</v>
      </c>
      <c r="B174" s="18" t="str">
        <f>IF(JLVT[[#This Row],[Date]]="","","VTE")</f>
        <v/>
      </c>
      <c r="C174" s="13" t="str">
        <f>IFERROR(INDEX(FCS[DATE],MATCH(JLVT[[#This Row],[N]],FCS[Cpt],0)),"")</f>
        <v/>
      </c>
      <c r="D174" s="18" t="str">
        <f>IFERROR(INDEX(FCS[Numéro Facture],MATCH(JLVT[[#This Row],[N]],FCS[Cpt],0)),"")</f>
        <v/>
      </c>
      <c r="E174" s="18" t="str">
        <f>IF(JLVT[[#This Row],[Date]]&lt;&gt;"",INDEX(Plan[Comptes],COUNTIF($A$1:A174,JLVT[[#This Row],[N]])),"")</f>
        <v/>
      </c>
      <c r="F174" s="18" t="str">
        <f>IF(JLVT[[#This Row],[Date]]&lt;&gt;"",INDEX(Plan[Libelles],COUNTIF($A$1:A174,JLVT[[#This Row],[N]])),"")</f>
        <v/>
      </c>
      <c r="G174" s="19" t="str">
        <f>IFERROR(INDEX(FCS[NOM DU CLIENT],MATCH(JLVT[[#This Row],[N]],FCS[Cpt],0)),"")</f>
        <v/>
      </c>
      <c r="H174" s="20">
        <f ca="1">IFERROR(MAX(INDEX(INDIRECT("FCS["&amp;CHOOSE(COUNTIF($A$1:A174,JLVT[[#This Row],[N]]),"HT","TVA","TTC")&amp;"]"),MATCH(JLVT[[#This Row],[N]],FCS[Cpt],0))*CHOOSE(COUNTIF($A$1:A174,JLVT[[#This Row],[N]]),-1,-1,1),0),)</f>
        <v>0</v>
      </c>
      <c r="I174" s="21">
        <f ca="1">IFERROR(MAX(INDEX(INDIRECT("FCS["&amp;CHOOSE(COUNTIF($A$1:A174,JLVT[[#This Row],[N]]),"HT","TVA","TTC")&amp;"]"),MATCH(JLVT[[#This Row],[N]],FCS[Cpt],0))*CHOOSE(COUNTIF($A$1:A174,JLVT[[#This Row],[N]]),1,1,-1),0),)</f>
        <v>0</v>
      </c>
      <c r="J174" s="21">
        <f ca="1">JLVT[[#This Row],[crédit]]-JLVT[[#This Row],[débit ]]</f>
        <v>0</v>
      </c>
    </row>
    <row r="175" spans="1:10" x14ac:dyDescent="0.25">
      <c r="A175" s="12">
        <f>IF(OR(SUM($A$1:A174)=0,COUNTIF($A$1:A174,A174)=3),MAX($A$1:A174)+1,A174)</f>
        <v>58</v>
      </c>
      <c r="B175" s="18" t="str">
        <f>IF(JLVT[[#This Row],[Date]]="","","VTE")</f>
        <v/>
      </c>
      <c r="C175" s="13" t="str">
        <f>IFERROR(INDEX(FCS[DATE],MATCH(JLVT[[#This Row],[N]],FCS[Cpt],0)),"")</f>
        <v/>
      </c>
      <c r="D175" s="18" t="str">
        <f>IFERROR(INDEX(FCS[Numéro Facture],MATCH(JLVT[[#This Row],[N]],FCS[Cpt],0)),"")</f>
        <v/>
      </c>
      <c r="E175" s="18" t="str">
        <f>IF(JLVT[[#This Row],[Date]]&lt;&gt;"",INDEX(Plan[Comptes],COUNTIF($A$1:A175,JLVT[[#This Row],[N]])),"")</f>
        <v/>
      </c>
      <c r="F175" s="18" t="str">
        <f>IF(JLVT[[#This Row],[Date]]&lt;&gt;"",INDEX(Plan[Libelles],COUNTIF($A$1:A175,JLVT[[#This Row],[N]])),"")</f>
        <v/>
      </c>
      <c r="G175" s="19" t="str">
        <f>IFERROR(INDEX(FCS[NOM DU CLIENT],MATCH(JLVT[[#This Row],[N]],FCS[Cpt],0)),"")</f>
        <v/>
      </c>
      <c r="H175" s="20">
        <f ca="1">IFERROR(MAX(INDEX(INDIRECT("FCS["&amp;CHOOSE(COUNTIF($A$1:A175,JLVT[[#This Row],[N]]),"HT","TVA","TTC")&amp;"]"),MATCH(JLVT[[#This Row],[N]],FCS[Cpt],0))*CHOOSE(COUNTIF($A$1:A175,JLVT[[#This Row],[N]]),-1,-1,1),0),)</f>
        <v>0</v>
      </c>
      <c r="I175" s="21">
        <f ca="1">IFERROR(MAX(INDEX(INDIRECT("FCS["&amp;CHOOSE(COUNTIF($A$1:A175,JLVT[[#This Row],[N]]),"HT","TVA","TTC")&amp;"]"),MATCH(JLVT[[#This Row],[N]],FCS[Cpt],0))*CHOOSE(COUNTIF($A$1:A175,JLVT[[#This Row],[N]]),1,1,-1),0),)</f>
        <v>0</v>
      </c>
      <c r="J175" s="21">
        <f ca="1">JLVT[[#This Row],[crédit]]-JLVT[[#This Row],[débit ]]</f>
        <v>0</v>
      </c>
    </row>
    <row r="176" spans="1:10" x14ac:dyDescent="0.25">
      <c r="A176" s="12">
        <f>IF(OR(SUM($A$1:A175)=0,COUNTIF($A$1:A175,A175)=3),MAX($A$1:A175)+1,A175)</f>
        <v>58</v>
      </c>
      <c r="B176" s="18" t="str">
        <f>IF(JLVT[[#This Row],[Date]]="","","VTE")</f>
        <v/>
      </c>
      <c r="C176" s="13" t="str">
        <f>IFERROR(INDEX(FCS[DATE],MATCH(JLVT[[#This Row],[N]],FCS[Cpt],0)),"")</f>
        <v/>
      </c>
      <c r="D176" s="18" t="str">
        <f>IFERROR(INDEX(FCS[Numéro Facture],MATCH(JLVT[[#This Row],[N]],FCS[Cpt],0)),"")</f>
        <v/>
      </c>
      <c r="E176" s="18" t="str">
        <f>IF(JLVT[[#This Row],[Date]]&lt;&gt;"",INDEX(Plan[Comptes],COUNTIF($A$1:A176,JLVT[[#This Row],[N]])),"")</f>
        <v/>
      </c>
      <c r="F176" s="18" t="str">
        <f>IF(JLVT[[#This Row],[Date]]&lt;&gt;"",INDEX(Plan[Libelles],COUNTIF($A$1:A176,JLVT[[#This Row],[N]])),"")</f>
        <v/>
      </c>
      <c r="G176" s="19" t="str">
        <f>IFERROR(INDEX(FCS[NOM DU CLIENT],MATCH(JLVT[[#This Row],[N]],FCS[Cpt],0)),"")</f>
        <v/>
      </c>
      <c r="H176" s="20">
        <f ca="1">IFERROR(MAX(INDEX(INDIRECT("FCS["&amp;CHOOSE(COUNTIF($A$1:A176,JLVT[[#This Row],[N]]),"HT","TVA","TTC")&amp;"]"),MATCH(JLVT[[#This Row],[N]],FCS[Cpt],0))*CHOOSE(COUNTIF($A$1:A176,JLVT[[#This Row],[N]]),-1,-1,1),0),)</f>
        <v>0</v>
      </c>
      <c r="I176" s="21">
        <f ca="1">IFERROR(MAX(INDEX(INDIRECT("FCS["&amp;CHOOSE(COUNTIF($A$1:A176,JLVT[[#This Row],[N]]),"HT","TVA","TTC")&amp;"]"),MATCH(JLVT[[#This Row],[N]],FCS[Cpt],0))*CHOOSE(COUNTIF($A$1:A176,JLVT[[#This Row],[N]]),1,1,-1),0),)</f>
        <v>0</v>
      </c>
      <c r="J176" s="21">
        <f ca="1">JLVT[[#This Row],[crédit]]-JLVT[[#This Row],[débit ]]</f>
        <v>0</v>
      </c>
    </row>
    <row r="177" spans="1:10" x14ac:dyDescent="0.25">
      <c r="A177" s="12">
        <f>IF(OR(SUM($A$1:A176)=0,COUNTIF($A$1:A176,A176)=3),MAX($A$1:A176)+1,A176)</f>
        <v>58</v>
      </c>
      <c r="B177" s="18" t="str">
        <f>IF(JLVT[[#This Row],[Date]]="","","VTE")</f>
        <v/>
      </c>
      <c r="C177" s="13" t="str">
        <f>IFERROR(INDEX(FCS[DATE],MATCH(JLVT[[#This Row],[N]],FCS[Cpt],0)),"")</f>
        <v/>
      </c>
      <c r="D177" s="18" t="str">
        <f>IFERROR(INDEX(FCS[Numéro Facture],MATCH(JLVT[[#This Row],[N]],FCS[Cpt],0)),"")</f>
        <v/>
      </c>
      <c r="E177" s="18" t="str">
        <f>IF(JLVT[[#This Row],[Date]]&lt;&gt;"",INDEX(Plan[Comptes],COUNTIF($A$1:A177,JLVT[[#This Row],[N]])),"")</f>
        <v/>
      </c>
      <c r="F177" s="18" t="str">
        <f>IF(JLVT[[#This Row],[Date]]&lt;&gt;"",INDEX(Plan[Libelles],COUNTIF($A$1:A177,JLVT[[#This Row],[N]])),"")</f>
        <v/>
      </c>
      <c r="G177" s="19" t="str">
        <f>IFERROR(INDEX(FCS[NOM DU CLIENT],MATCH(JLVT[[#This Row],[N]],FCS[Cpt],0)),"")</f>
        <v/>
      </c>
      <c r="H177" s="20">
        <f ca="1">IFERROR(MAX(INDEX(INDIRECT("FCS["&amp;CHOOSE(COUNTIF($A$1:A177,JLVT[[#This Row],[N]]),"HT","TVA","TTC")&amp;"]"),MATCH(JLVT[[#This Row],[N]],FCS[Cpt],0))*CHOOSE(COUNTIF($A$1:A177,JLVT[[#This Row],[N]]),-1,-1,1),0),)</f>
        <v>0</v>
      </c>
      <c r="I177" s="21">
        <f ca="1">IFERROR(MAX(INDEX(INDIRECT("FCS["&amp;CHOOSE(COUNTIF($A$1:A177,JLVT[[#This Row],[N]]),"HT","TVA","TTC")&amp;"]"),MATCH(JLVT[[#This Row],[N]],FCS[Cpt],0))*CHOOSE(COUNTIF($A$1:A177,JLVT[[#This Row],[N]]),1,1,-1),0),)</f>
        <v>0</v>
      </c>
      <c r="J177" s="21">
        <f ca="1">JLVT[[#This Row],[crédit]]-JLVT[[#This Row],[débit ]]</f>
        <v>0</v>
      </c>
    </row>
    <row r="178" spans="1:10" x14ac:dyDescent="0.25">
      <c r="A178" s="12">
        <f>IF(OR(SUM($A$1:A177)=0,COUNTIF($A$1:A177,A177)=3),MAX($A$1:A177)+1,A177)</f>
        <v>59</v>
      </c>
      <c r="B178" s="18" t="str">
        <f>IF(JLVT[[#This Row],[Date]]="","","VTE")</f>
        <v/>
      </c>
      <c r="C178" s="13" t="str">
        <f>IFERROR(INDEX(FCS[DATE],MATCH(JLVT[[#This Row],[N]],FCS[Cpt],0)),"")</f>
        <v/>
      </c>
      <c r="D178" s="18" t="str">
        <f>IFERROR(INDEX(FCS[Numéro Facture],MATCH(JLVT[[#This Row],[N]],FCS[Cpt],0)),"")</f>
        <v/>
      </c>
      <c r="E178" s="18" t="str">
        <f>IF(JLVT[[#This Row],[Date]]&lt;&gt;"",INDEX(Plan[Comptes],COUNTIF($A$1:A178,JLVT[[#This Row],[N]])),"")</f>
        <v/>
      </c>
      <c r="F178" s="18" t="str">
        <f>IF(JLVT[[#This Row],[Date]]&lt;&gt;"",INDEX(Plan[Libelles],COUNTIF($A$1:A178,JLVT[[#This Row],[N]])),"")</f>
        <v/>
      </c>
      <c r="G178" s="19" t="str">
        <f>IFERROR(INDEX(FCS[NOM DU CLIENT],MATCH(JLVT[[#This Row],[N]],FCS[Cpt],0)),"")</f>
        <v/>
      </c>
      <c r="H178" s="20">
        <f ca="1">IFERROR(MAX(INDEX(INDIRECT("FCS["&amp;CHOOSE(COUNTIF($A$1:A178,JLVT[[#This Row],[N]]),"HT","TVA","TTC")&amp;"]"),MATCH(JLVT[[#This Row],[N]],FCS[Cpt],0))*CHOOSE(COUNTIF($A$1:A178,JLVT[[#This Row],[N]]),-1,-1,1),0),)</f>
        <v>0</v>
      </c>
      <c r="I178" s="21">
        <f ca="1">IFERROR(MAX(INDEX(INDIRECT("FCS["&amp;CHOOSE(COUNTIF($A$1:A178,JLVT[[#This Row],[N]]),"HT","TVA","TTC")&amp;"]"),MATCH(JLVT[[#This Row],[N]],FCS[Cpt],0))*CHOOSE(COUNTIF($A$1:A178,JLVT[[#This Row],[N]]),1,1,-1),0),)</f>
        <v>0</v>
      </c>
      <c r="J178" s="21">
        <f ca="1">JLVT[[#This Row],[crédit]]-JLVT[[#This Row],[débit ]]</f>
        <v>0</v>
      </c>
    </row>
    <row r="179" spans="1:10" x14ac:dyDescent="0.25">
      <c r="A179" s="12">
        <f>IF(OR(SUM($A$1:A178)=0,COUNTIF($A$1:A178,A178)=3),MAX($A$1:A178)+1,A178)</f>
        <v>59</v>
      </c>
      <c r="B179" s="18" t="str">
        <f>IF(JLVT[[#This Row],[Date]]="","","VTE")</f>
        <v/>
      </c>
      <c r="C179" s="13" t="str">
        <f>IFERROR(INDEX(FCS[DATE],MATCH(JLVT[[#This Row],[N]],FCS[Cpt],0)),"")</f>
        <v/>
      </c>
      <c r="D179" s="18" t="str">
        <f>IFERROR(INDEX(FCS[Numéro Facture],MATCH(JLVT[[#This Row],[N]],FCS[Cpt],0)),"")</f>
        <v/>
      </c>
      <c r="E179" s="18" t="str">
        <f>IF(JLVT[[#This Row],[Date]]&lt;&gt;"",INDEX(Plan[Comptes],COUNTIF($A$1:A179,JLVT[[#This Row],[N]])),"")</f>
        <v/>
      </c>
      <c r="F179" s="18" t="str">
        <f>IF(JLVT[[#This Row],[Date]]&lt;&gt;"",INDEX(Plan[Libelles],COUNTIF($A$1:A179,JLVT[[#This Row],[N]])),"")</f>
        <v/>
      </c>
      <c r="G179" s="19" t="str">
        <f>IFERROR(INDEX(FCS[NOM DU CLIENT],MATCH(JLVT[[#This Row],[N]],FCS[Cpt],0)),"")</f>
        <v/>
      </c>
      <c r="H179" s="20">
        <f ca="1">IFERROR(MAX(INDEX(INDIRECT("FCS["&amp;CHOOSE(COUNTIF($A$1:A179,JLVT[[#This Row],[N]]),"HT","TVA","TTC")&amp;"]"),MATCH(JLVT[[#This Row],[N]],FCS[Cpt],0))*CHOOSE(COUNTIF($A$1:A179,JLVT[[#This Row],[N]]),-1,-1,1),0),)</f>
        <v>0</v>
      </c>
      <c r="I179" s="21">
        <f ca="1">IFERROR(MAX(INDEX(INDIRECT("FCS["&amp;CHOOSE(COUNTIF($A$1:A179,JLVT[[#This Row],[N]]),"HT","TVA","TTC")&amp;"]"),MATCH(JLVT[[#This Row],[N]],FCS[Cpt],0))*CHOOSE(COUNTIF($A$1:A179,JLVT[[#This Row],[N]]),1,1,-1),0),)</f>
        <v>0</v>
      </c>
      <c r="J179" s="21">
        <f ca="1">JLVT[[#This Row],[crédit]]-JLVT[[#This Row],[débit ]]</f>
        <v>0</v>
      </c>
    </row>
    <row r="180" spans="1:10" x14ac:dyDescent="0.25">
      <c r="A180" s="12">
        <f>IF(OR(SUM($A$1:A179)=0,COUNTIF($A$1:A179,A179)=3),MAX($A$1:A179)+1,A179)</f>
        <v>59</v>
      </c>
      <c r="B180" s="18" t="str">
        <f>IF(JLVT[[#This Row],[Date]]="","","VTE")</f>
        <v/>
      </c>
      <c r="C180" s="13" t="str">
        <f>IFERROR(INDEX(FCS[DATE],MATCH(JLVT[[#This Row],[N]],FCS[Cpt],0)),"")</f>
        <v/>
      </c>
      <c r="D180" s="18" t="str">
        <f>IFERROR(INDEX(FCS[Numéro Facture],MATCH(JLVT[[#This Row],[N]],FCS[Cpt],0)),"")</f>
        <v/>
      </c>
      <c r="E180" s="18" t="str">
        <f>IF(JLVT[[#This Row],[Date]]&lt;&gt;"",INDEX(Plan[Comptes],COUNTIF($A$1:A180,JLVT[[#This Row],[N]])),"")</f>
        <v/>
      </c>
      <c r="F180" s="18" t="str">
        <f>IF(JLVT[[#This Row],[Date]]&lt;&gt;"",INDEX(Plan[Libelles],COUNTIF($A$1:A180,JLVT[[#This Row],[N]])),"")</f>
        <v/>
      </c>
      <c r="G180" s="19" t="str">
        <f>IFERROR(INDEX(FCS[NOM DU CLIENT],MATCH(JLVT[[#This Row],[N]],FCS[Cpt],0)),"")</f>
        <v/>
      </c>
      <c r="H180" s="20">
        <f ca="1">IFERROR(MAX(INDEX(INDIRECT("FCS["&amp;CHOOSE(COUNTIF($A$1:A180,JLVT[[#This Row],[N]]),"HT","TVA","TTC")&amp;"]"),MATCH(JLVT[[#This Row],[N]],FCS[Cpt],0))*CHOOSE(COUNTIF($A$1:A180,JLVT[[#This Row],[N]]),-1,-1,1),0),)</f>
        <v>0</v>
      </c>
      <c r="I180" s="21">
        <f ca="1">IFERROR(MAX(INDEX(INDIRECT("FCS["&amp;CHOOSE(COUNTIF($A$1:A180,JLVT[[#This Row],[N]]),"HT","TVA","TTC")&amp;"]"),MATCH(JLVT[[#This Row],[N]],FCS[Cpt],0))*CHOOSE(COUNTIF($A$1:A180,JLVT[[#This Row],[N]]),1,1,-1),0),)</f>
        <v>0</v>
      </c>
      <c r="J180" s="21">
        <f ca="1">JLVT[[#This Row],[crédit]]-JLVT[[#This Row],[débit ]]</f>
        <v>0</v>
      </c>
    </row>
    <row r="181" spans="1:10" x14ac:dyDescent="0.25">
      <c r="A181" s="12">
        <f>IF(OR(SUM($A$1:A180)=0,COUNTIF($A$1:A180,A180)=3),MAX($A$1:A180)+1,A180)</f>
        <v>60</v>
      </c>
      <c r="B181" s="18" t="str">
        <f>IF(JLVT[[#This Row],[Date]]="","","VTE")</f>
        <v/>
      </c>
      <c r="C181" s="13" t="str">
        <f>IFERROR(INDEX(FCS[DATE],MATCH(JLVT[[#This Row],[N]],FCS[Cpt],0)),"")</f>
        <v/>
      </c>
      <c r="D181" s="18" t="str">
        <f>IFERROR(INDEX(FCS[Numéro Facture],MATCH(JLVT[[#This Row],[N]],FCS[Cpt],0)),"")</f>
        <v/>
      </c>
      <c r="E181" s="18" t="str">
        <f>IF(JLVT[[#This Row],[Date]]&lt;&gt;"",INDEX(Plan[Comptes],COUNTIF($A$1:A181,JLVT[[#This Row],[N]])),"")</f>
        <v/>
      </c>
      <c r="F181" s="18" t="str">
        <f>IF(JLVT[[#This Row],[Date]]&lt;&gt;"",INDEX(Plan[Libelles],COUNTIF($A$1:A181,JLVT[[#This Row],[N]])),"")</f>
        <v/>
      </c>
      <c r="G181" s="19" t="str">
        <f>IFERROR(INDEX(FCS[NOM DU CLIENT],MATCH(JLVT[[#This Row],[N]],FCS[Cpt],0)),"")</f>
        <v/>
      </c>
      <c r="H181" s="20">
        <f ca="1">IFERROR(MAX(INDEX(INDIRECT("FCS["&amp;CHOOSE(COUNTIF($A$1:A181,JLVT[[#This Row],[N]]),"HT","TVA","TTC")&amp;"]"),MATCH(JLVT[[#This Row],[N]],FCS[Cpt],0))*CHOOSE(COUNTIF($A$1:A181,JLVT[[#This Row],[N]]),-1,-1,1),0),)</f>
        <v>0</v>
      </c>
      <c r="I181" s="21">
        <f ca="1">IFERROR(MAX(INDEX(INDIRECT("FCS["&amp;CHOOSE(COUNTIF($A$1:A181,JLVT[[#This Row],[N]]),"HT","TVA","TTC")&amp;"]"),MATCH(JLVT[[#This Row],[N]],FCS[Cpt],0))*CHOOSE(COUNTIF($A$1:A181,JLVT[[#This Row],[N]]),1,1,-1),0),)</f>
        <v>0</v>
      </c>
      <c r="J181" s="21">
        <f ca="1">JLVT[[#This Row],[crédit]]-JLVT[[#This Row],[débit ]]</f>
        <v>0</v>
      </c>
    </row>
    <row r="182" spans="1:10" x14ac:dyDescent="0.25">
      <c r="A182" s="12">
        <f>IF(OR(SUM($A$1:A181)=0,COUNTIF($A$1:A181,A181)=3),MAX($A$1:A181)+1,A181)</f>
        <v>60</v>
      </c>
      <c r="B182" s="18" t="str">
        <f>IF(JLVT[[#This Row],[Date]]="","","VTE")</f>
        <v/>
      </c>
      <c r="C182" s="13" t="str">
        <f>IFERROR(INDEX(FCS[DATE],MATCH(JLVT[[#This Row],[N]],FCS[Cpt],0)),"")</f>
        <v/>
      </c>
      <c r="D182" s="18" t="str">
        <f>IFERROR(INDEX(FCS[Numéro Facture],MATCH(JLVT[[#This Row],[N]],FCS[Cpt],0)),"")</f>
        <v/>
      </c>
      <c r="E182" s="18" t="str">
        <f>IF(JLVT[[#This Row],[Date]]&lt;&gt;"",INDEX(Plan[Comptes],COUNTIF($A$1:A182,JLVT[[#This Row],[N]])),"")</f>
        <v/>
      </c>
      <c r="F182" s="18" t="str">
        <f>IF(JLVT[[#This Row],[Date]]&lt;&gt;"",INDEX(Plan[Libelles],COUNTIF($A$1:A182,JLVT[[#This Row],[N]])),"")</f>
        <v/>
      </c>
      <c r="G182" s="19" t="str">
        <f>IFERROR(INDEX(FCS[NOM DU CLIENT],MATCH(JLVT[[#This Row],[N]],FCS[Cpt],0)),"")</f>
        <v/>
      </c>
      <c r="H182" s="20">
        <f ca="1">IFERROR(MAX(INDEX(INDIRECT("FCS["&amp;CHOOSE(COUNTIF($A$1:A182,JLVT[[#This Row],[N]]),"HT","TVA","TTC")&amp;"]"),MATCH(JLVT[[#This Row],[N]],FCS[Cpt],0))*CHOOSE(COUNTIF($A$1:A182,JLVT[[#This Row],[N]]),-1,-1,1),0),)</f>
        <v>0</v>
      </c>
      <c r="I182" s="21">
        <f ca="1">IFERROR(MAX(INDEX(INDIRECT("FCS["&amp;CHOOSE(COUNTIF($A$1:A182,JLVT[[#This Row],[N]]),"HT","TVA","TTC")&amp;"]"),MATCH(JLVT[[#This Row],[N]],FCS[Cpt],0))*CHOOSE(COUNTIF($A$1:A182,JLVT[[#This Row],[N]]),1,1,-1),0),)</f>
        <v>0</v>
      </c>
      <c r="J182" s="21">
        <f ca="1">JLVT[[#This Row],[crédit]]-JLVT[[#This Row],[débit ]]</f>
        <v>0</v>
      </c>
    </row>
    <row r="183" spans="1:10" x14ac:dyDescent="0.25">
      <c r="A183" s="12">
        <f>IF(OR(SUM($A$1:A182)=0,COUNTIF($A$1:A182,A182)=3),MAX($A$1:A182)+1,A182)</f>
        <v>60</v>
      </c>
      <c r="B183" s="18" t="str">
        <f>IF(JLVT[[#This Row],[Date]]="","","VTE")</f>
        <v/>
      </c>
      <c r="C183" s="13" t="str">
        <f>IFERROR(INDEX(FCS[DATE],MATCH(JLVT[[#This Row],[N]],FCS[Cpt],0)),"")</f>
        <v/>
      </c>
      <c r="D183" s="18" t="str">
        <f>IFERROR(INDEX(FCS[Numéro Facture],MATCH(JLVT[[#This Row],[N]],FCS[Cpt],0)),"")</f>
        <v/>
      </c>
      <c r="E183" s="18" t="str">
        <f>IF(JLVT[[#This Row],[Date]]&lt;&gt;"",INDEX(Plan[Comptes],COUNTIF($A$1:A183,JLVT[[#This Row],[N]])),"")</f>
        <v/>
      </c>
      <c r="F183" s="18" t="str">
        <f>IF(JLVT[[#This Row],[Date]]&lt;&gt;"",INDEX(Plan[Libelles],COUNTIF($A$1:A183,JLVT[[#This Row],[N]])),"")</f>
        <v/>
      </c>
      <c r="G183" s="19" t="str">
        <f>IFERROR(INDEX(FCS[NOM DU CLIENT],MATCH(JLVT[[#This Row],[N]],FCS[Cpt],0)),"")</f>
        <v/>
      </c>
      <c r="H183" s="20">
        <f ca="1">IFERROR(MAX(INDEX(INDIRECT("FCS["&amp;CHOOSE(COUNTIF($A$1:A183,JLVT[[#This Row],[N]]),"HT","TVA","TTC")&amp;"]"),MATCH(JLVT[[#This Row],[N]],FCS[Cpt],0))*CHOOSE(COUNTIF($A$1:A183,JLVT[[#This Row],[N]]),-1,-1,1),0),)</f>
        <v>0</v>
      </c>
      <c r="I183" s="21">
        <f ca="1">IFERROR(MAX(INDEX(INDIRECT("FCS["&amp;CHOOSE(COUNTIF($A$1:A183,JLVT[[#This Row],[N]]),"HT","TVA","TTC")&amp;"]"),MATCH(JLVT[[#This Row],[N]],FCS[Cpt],0))*CHOOSE(COUNTIF($A$1:A183,JLVT[[#This Row],[N]]),1,1,-1),0),)</f>
        <v>0</v>
      </c>
      <c r="J183" s="21">
        <f ca="1">JLVT[[#This Row],[crédit]]-JLVT[[#This Row],[débit ]]</f>
        <v>0</v>
      </c>
    </row>
    <row r="184" spans="1:10" x14ac:dyDescent="0.25">
      <c r="A184" s="12">
        <f>IF(OR(SUM($A$1:A183)=0,COUNTIF($A$1:A183,A183)=3),MAX($A$1:A183)+1,A183)</f>
        <v>61</v>
      </c>
      <c r="B184" s="18" t="str">
        <f>IF(JLVT[[#This Row],[Date]]="","","VTE")</f>
        <v/>
      </c>
      <c r="C184" s="13" t="str">
        <f>IFERROR(INDEX(FCS[DATE],MATCH(JLVT[[#This Row],[N]],FCS[Cpt],0)),"")</f>
        <v/>
      </c>
      <c r="D184" s="18" t="str">
        <f>IFERROR(INDEX(FCS[Numéro Facture],MATCH(JLVT[[#This Row],[N]],FCS[Cpt],0)),"")</f>
        <v/>
      </c>
      <c r="E184" s="18" t="str">
        <f>IF(JLVT[[#This Row],[Date]]&lt;&gt;"",INDEX(Plan[Comptes],COUNTIF($A$1:A184,JLVT[[#This Row],[N]])),"")</f>
        <v/>
      </c>
      <c r="F184" s="18" t="str">
        <f>IF(JLVT[[#This Row],[Date]]&lt;&gt;"",INDEX(Plan[Libelles],COUNTIF($A$1:A184,JLVT[[#This Row],[N]])),"")</f>
        <v/>
      </c>
      <c r="G184" s="19" t="str">
        <f>IFERROR(INDEX(FCS[NOM DU CLIENT],MATCH(JLVT[[#This Row],[N]],FCS[Cpt],0)),"")</f>
        <v/>
      </c>
      <c r="H184" s="20">
        <f ca="1">IFERROR(MAX(INDEX(INDIRECT("FCS["&amp;CHOOSE(COUNTIF($A$1:A184,JLVT[[#This Row],[N]]),"HT","TVA","TTC")&amp;"]"),MATCH(JLVT[[#This Row],[N]],FCS[Cpt],0))*CHOOSE(COUNTIF($A$1:A184,JLVT[[#This Row],[N]]),-1,-1,1),0),)</f>
        <v>0</v>
      </c>
      <c r="I184" s="21">
        <f ca="1">IFERROR(MAX(INDEX(INDIRECT("FCS["&amp;CHOOSE(COUNTIF($A$1:A184,JLVT[[#This Row],[N]]),"HT","TVA","TTC")&amp;"]"),MATCH(JLVT[[#This Row],[N]],FCS[Cpt],0))*CHOOSE(COUNTIF($A$1:A184,JLVT[[#This Row],[N]]),1,1,-1),0),)</f>
        <v>0</v>
      </c>
      <c r="J184" s="21">
        <f ca="1">JLVT[[#This Row],[crédit]]-JLVT[[#This Row],[débit ]]</f>
        <v>0</v>
      </c>
    </row>
    <row r="185" spans="1:10" x14ac:dyDescent="0.25">
      <c r="A185" s="12">
        <f>IF(OR(SUM($A$1:A184)=0,COUNTIF($A$1:A184,A184)=3),MAX($A$1:A184)+1,A184)</f>
        <v>61</v>
      </c>
      <c r="B185" s="18" t="str">
        <f>IF(JLVT[[#This Row],[Date]]="","","VTE")</f>
        <v/>
      </c>
      <c r="C185" s="13" t="str">
        <f>IFERROR(INDEX(FCS[DATE],MATCH(JLVT[[#This Row],[N]],FCS[Cpt],0)),"")</f>
        <v/>
      </c>
      <c r="D185" s="18" t="str">
        <f>IFERROR(INDEX(FCS[Numéro Facture],MATCH(JLVT[[#This Row],[N]],FCS[Cpt],0)),"")</f>
        <v/>
      </c>
      <c r="E185" s="18" t="str">
        <f>IF(JLVT[[#This Row],[Date]]&lt;&gt;"",INDEX(Plan[Comptes],COUNTIF($A$1:A185,JLVT[[#This Row],[N]])),"")</f>
        <v/>
      </c>
      <c r="F185" s="18" t="str">
        <f>IF(JLVT[[#This Row],[Date]]&lt;&gt;"",INDEX(Plan[Libelles],COUNTIF($A$1:A185,JLVT[[#This Row],[N]])),"")</f>
        <v/>
      </c>
      <c r="G185" s="19" t="str">
        <f>IFERROR(INDEX(FCS[NOM DU CLIENT],MATCH(JLVT[[#This Row],[N]],FCS[Cpt],0)),"")</f>
        <v/>
      </c>
      <c r="H185" s="20">
        <f ca="1">IFERROR(MAX(INDEX(INDIRECT("FCS["&amp;CHOOSE(COUNTIF($A$1:A185,JLVT[[#This Row],[N]]),"HT","TVA","TTC")&amp;"]"),MATCH(JLVT[[#This Row],[N]],FCS[Cpt],0))*CHOOSE(COUNTIF($A$1:A185,JLVT[[#This Row],[N]]),-1,-1,1),0),)</f>
        <v>0</v>
      </c>
      <c r="I185" s="21">
        <f ca="1">IFERROR(MAX(INDEX(INDIRECT("FCS["&amp;CHOOSE(COUNTIF($A$1:A185,JLVT[[#This Row],[N]]),"HT","TVA","TTC")&amp;"]"),MATCH(JLVT[[#This Row],[N]],FCS[Cpt],0))*CHOOSE(COUNTIF($A$1:A185,JLVT[[#This Row],[N]]),1,1,-1),0),)</f>
        <v>0</v>
      </c>
      <c r="J185" s="21">
        <f ca="1">JLVT[[#This Row],[crédit]]-JLVT[[#This Row],[débit ]]</f>
        <v>0</v>
      </c>
    </row>
    <row r="186" spans="1:10" x14ac:dyDescent="0.25">
      <c r="A186" s="12">
        <f>IF(OR(SUM($A$1:A185)=0,COUNTIF($A$1:A185,A185)=3),MAX($A$1:A185)+1,A185)</f>
        <v>61</v>
      </c>
      <c r="B186" s="18" t="str">
        <f>IF(JLVT[[#This Row],[Date]]="","","VTE")</f>
        <v/>
      </c>
      <c r="C186" s="13" t="str">
        <f>IFERROR(INDEX(FCS[DATE],MATCH(JLVT[[#This Row],[N]],FCS[Cpt],0)),"")</f>
        <v/>
      </c>
      <c r="D186" s="18" t="str">
        <f>IFERROR(INDEX(FCS[Numéro Facture],MATCH(JLVT[[#This Row],[N]],FCS[Cpt],0)),"")</f>
        <v/>
      </c>
      <c r="E186" s="18" t="str">
        <f>IF(JLVT[[#This Row],[Date]]&lt;&gt;"",INDEX(Plan[Comptes],COUNTIF($A$1:A186,JLVT[[#This Row],[N]])),"")</f>
        <v/>
      </c>
      <c r="F186" s="18" t="str">
        <f>IF(JLVT[[#This Row],[Date]]&lt;&gt;"",INDEX(Plan[Libelles],COUNTIF($A$1:A186,JLVT[[#This Row],[N]])),"")</f>
        <v/>
      </c>
      <c r="G186" s="19" t="str">
        <f>IFERROR(INDEX(FCS[NOM DU CLIENT],MATCH(JLVT[[#This Row],[N]],FCS[Cpt],0)),"")</f>
        <v/>
      </c>
      <c r="H186" s="20">
        <f ca="1">IFERROR(MAX(INDEX(INDIRECT("FCS["&amp;CHOOSE(COUNTIF($A$1:A186,JLVT[[#This Row],[N]]),"HT","TVA","TTC")&amp;"]"),MATCH(JLVT[[#This Row],[N]],FCS[Cpt],0))*CHOOSE(COUNTIF($A$1:A186,JLVT[[#This Row],[N]]),-1,-1,1),0),)</f>
        <v>0</v>
      </c>
      <c r="I186" s="21">
        <f ca="1">IFERROR(MAX(INDEX(INDIRECT("FCS["&amp;CHOOSE(COUNTIF($A$1:A186,JLVT[[#This Row],[N]]),"HT","TVA","TTC")&amp;"]"),MATCH(JLVT[[#This Row],[N]],FCS[Cpt],0))*CHOOSE(COUNTIF($A$1:A186,JLVT[[#This Row],[N]]),1,1,-1),0),)</f>
        <v>0</v>
      </c>
      <c r="J186" s="21">
        <f ca="1">JLVT[[#This Row],[crédit]]-JLVT[[#This Row],[débit ]]</f>
        <v>0</v>
      </c>
    </row>
    <row r="187" spans="1:10" x14ac:dyDescent="0.25">
      <c r="A187" s="12">
        <f>IF(OR(SUM($A$1:A186)=0,COUNTIF($A$1:A186,A186)=3),MAX($A$1:A186)+1,A186)</f>
        <v>62</v>
      </c>
      <c r="B187" s="18" t="str">
        <f>IF(JLVT[[#This Row],[Date]]="","","VTE")</f>
        <v/>
      </c>
      <c r="C187" s="13" t="str">
        <f>IFERROR(INDEX(FCS[DATE],MATCH(JLVT[[#This Row],[N]],FCS[Cpt],0)),"")</f>
        <v/>
      </c>
      <c r="D187" s="18" t="str">
        <f>IFERROR(INDEX(FCS[Numéro Facture],MATCH(JLVT[[#This Row],[N]],FCS[Cpt],0)),"")</f>
        <v/>
      </c>
      <c r="E187" s="18" t="str">
        <f>IF(JLVT[[#This Row],[Date]]&lt;&gt;"",INDEX(Plan[Comptes],COUNTIF($A$1:A187,JLVT[[#This Row],[N]])),"")</f>
        <v/>
      </c>
      <c r="F187" s="18" t="str">
        <f>IF(JLVT[[#This Row],[Date]]&lt;&gt;"",INDEX(Plan[Libelles],COUNTIF($A$1:A187,JLVT[[#This Row],[N]])),"")</f>
        <v/>
      </c>
      <c r="G187" s="19" t="str">
        <f>IFERROR(INDEX(FCS[NOM DU CLIENT],MATCH(JLVT[[#This Row],[N]],FCS[Cpt],0)),"")</f>
        <v/>
      </c>
      <c r="H187" s="20">
        <f ca="1">IFERROR(MAX(INDEX(INDIRECT("FCS["&amp;CHOOSE(COUNTIF($A$1:A187,JLVT[[#This Row],[N]]),"HT","TVA","TTC")&amp;"]"),MATCH(JLVT[[#This Row],[N]],FCS[Cpt],0))*CHOOSE(COUNTIF($A$1:A187,JLVT[[#This Row],[N]]),-1,-1,1),0),)</f>
        <v>0</v>
      </c>
      <c r="I187" s="21">
        <f ca="1">IFERROR(MAX(INDEX(INDIRECT("FCS["&amp;CHOOSE(COUNTIF($A$1:A187,JLVT[[#This Row],[N]]),"HT","TVA","TTC")&amp;"]"),MATCH(JLVT[[#This Row],[N]],FCS[Cpt],0))*CHOOSE(COUNTIF($A$1:A187,JLVT[[#This Row],[N]]),1,1,-1),0),)</f>
        <v>0</v>
      </c>
      <c r="J187" s="21">
        <f ca="1">JLVT[[#This Row],[crédit]]-JLVT[[#This Row],[débit ]]</f>
        <v>0</v>
      </c>
    </row>
    <row r="188" spans="1:10" x14ac:dyDescent="0.25">
      <c r="A188" s="12">
        <f>IF(OR(SUM($A$1:A187)=0,COUNTIF($A$1:A187,A187)=3),MAX($A$1:A187)+1,A187)</f>
        <v>62</v>
      </c>
      <c r="B188" s="18" t="str">
        <f>IF(JLVT[[#This Row],[Date]]="","","VTE")</f>
        <v/>
      </c>
      <c r="C188" s="13" t="str">
        <f>IFERROR(INDEX(FCS[DATE],MATCH(JLVT[[#This Row],[N]],FCS[Cpt],0)),"")</f>
        <v/>
      </c>
      <c r="D188" s="18" t="str">
        <f>IFERROR(INDEX(FCS[Numéro Facture],MATCH(JLVT[[#This Row],[N]],FCS[Cpt],0)),"")</f>
        <v/>
      </c>
      <c r="E188" s="18" t="str">
        <f>IF(JLVT[[#This Row],[Date]]&lt;&gt;"",INDEX(Plan[Comptes],COUNTIF($A$1:A188,JLVT[[#This Row],[N]])),"")</f>
        <v/>
      </c>
      <c r="F188" s="18" t="str">
        <f>IF(JLVT[[#This Row],[Date]]&lt;&gt;"",INDEX(Plan[Libelles],COUNTIF($A$1:A188,JLVT[[#This Row],[N]])),"")</f>
        <v/>
      </c>
      <c r="G188" s="19" t="str">
        <f>IFERROR(INDEX(FCS[NOM DU CLIENT],MATCH(JLVT[[#This Row],[N]],FCS[Cpt],0)),"")</f>
        <v/>
      </c>
      <c r="H188" s="20">
        <f ca="1">IFERROR(MAX(INDEX(INDIRECT("FCS["&amp;CHOOSE(COUNTIF($A$1:A188,JLVT[[#This Row],[N]]),"HT","TVA","TTC")&amp;"]"),MATCH(JLVT[[#This Row],[N]],FCS[Cpt],0))*CHOOSE(COUNTIF($A$1:A188,JLVT[[#This Row],[N]]),-1,-1,1),0),)</f>
        <v>0</v>
      </c>
      <c r="I188" s="21">
        <f ca="1">IFERROR(MAX(INDEX(INDIRECT("FCS["&amp;CHOOSE(COUNTIF($A$1:A188,JLVT[[#This Row],[N]]),"HT","TVA","TTC")&amp;"]"),MATCH(JLVT[[#This Row],[N]],FCS[Cpt],0))*CHOOSE(COUNTIF($A$1:A188,JLVT[[#This Row],[N]]),1,1,-1),0),)</f>
        <v>0</v>
      </c>
      <c r="J188" s="21">
        <f ca="1">JLVT[[#This Row],[crédit]]-JLVT[[#This Row],[débit ]]</f>
        <v>0</v>
      </c>
    </row>
    <row r="189" spans="1:10" x14ac:dyDescent="0.25">
      <c r="A189" s="12">
        <f>IF(OR(SUM($A$1:A188)=0,COUNTIF($A$1:A188,A188)=3),MAX($A$1:A188)+1,A188)</f>
        <v>62</v>
      </c>
      <c r="B189" s="18" t="str">
        <f>IF(JLVT[[#This Row],[Date]]="","","VTE")</f>
        <v/>
      </c>
      <c r="C189" s="13" t="str">
        <f>IFERROR(INDEX(FCS[DATE],MATCH(JLVT[[#This Row],[N]],FCS[Cpt],0)),"")</f>
        <v/>
      </c>
      <c r="D189" s="18" t="str">
        <f>IFERROR(INDEX(FCS[Numéro Facture],MATCH(JLVT[[#This Row],[N]],FCS[Cpt],0)),"")</f>
        <v/>
      </c>
      <c r="E189" s="18" t="str">
        <f>IF(JLVT[[#This Row],[Date]]&lt;&gt;"",INDEX(Plan[Comptes],COUNTIF($A$1:A189,JLVT[[#This Row],[N]])),"")</f>
        <v/>
      </c>
      <c r="F189" s="18" t="str">
        <f>IF(JLVT[[#This Row],[Date]]&lt;&gt;"",INDEX(Plan[Libelles],COUNTIF($A$1:A189,JLVT[[#This Row],[N]])),"")</f>
        <v/>
      </c>
      <c r="G189" s="19" t="str">
        <f>IFERROR(INDEX(FCS[NOM DU CLIENT],MATCH(JLVT[[#This Row],[N]],FCS[Cpt],0)),"")</f>
        <v/>
      </c>
      <c r="H189" s="20">
        <f ca="1">IFERROR(MAX(INDEX(INDIRECT("FCS["&amp;CHOOSE(COUNTIF($A$1:A189,JLVT[[#This Row],[N]]),"HT","TVA","TTC")&amp;"]"),MATCH(JLVT[[#This Row],[N]],FCS[Cpt],0))*CHOOSE(COUNTIF($A$1:A189,JLVT[[#This Row],[N]]),-1,-1,1),0),)</f>
        <v>0</v>
      </c>
      <c r="I189" s="21">
        <f ca="1">IFERROR(MAX(INDEX(INDIRECT("FCS["&amp;CHOOSE(COUNTIF($A$1:A189,JLVT[[#This Row],[N]]),"HT","TVA","TTC")&amp;"]"),MATCH(JLVT[[#This Row],[N]],FCS[Cpt],0))*CHOOSE(COUNTIF($A$1:A189,JLVT[[#This Row],[N]]),1,1,-1),0),)</f>
        <v>0</v>
      </c>
      <c r="J189" s="21">
        <f ca="1">JLVT[[#This Row],[crédit]]-JLVT[[#This Row],[débit ]]</f>
        <v>0</v>
      </c>
    </row>
    <row r="190" spans="1:10" x14ac:dyDescent="0.25">
      <c r="A190" s="12">
        <f>IF(OR(SUM($A$1:A189)=0,COUNTIF($A$1:A189,A189)=3),MAX($A$1:A189)+1,A189)</f>
        <v>63</v>
      </c>
      <c r="B190" s="18" t="str">
        <f>IF(JLVT[[#This Row],[Date]]="","","VTE")</f>
        <v/>
      </c>
      <c r="C190" s="13" t="str">
        <f>IFERROR(INDEX(FCS[DATE],MATCH(JLVT[[#This Row],[N]],FCS[Cpt],0)),"")</f>
        <v/>
      </c>
      <c r="D190" s="18" t="str">
        <f>IFERROR(INDEX(FCS[Numéro Facture],MATCH(JLVT[[#This Row],[N]],FCS[Cpt],0)),"")</f>
        <v/>
      </c>
      <c r="E190" s="18" t="str">
        <f>IF(JLVT[[#This Row],[Date]]&lt;&gt;"",INDEX(Plan[Comptes],COUNTIF($A$1:A190,JLVT[[#This Row],[N]])),"")</f>
        <v/>
      </c>
      <c r="F190" s="18" t="str">
        <f>IF(JLVT[[#This Row],[Date]]&lt;&gt;"",INDEX(Plan[Libelles],COUNTIF($A$1:A190,JLVT[[#This Row],[N]])),"")</f>
        <v/>
      </c>
      <c r="G190" s="19" t="str">
        <f>IFERROR(INDEX(FCS[NOM DU CLIENT],MATCH(JLVT[[#This Row],[N]],FCS[Cpt],0)),"")</f>
        <v/>
      </c>
      <c r="H190" s="20">
        <f ca="1">IFERROR(MAX(INDEX(INDIRECT("FCS["&amp;CHOOSE(COUNTIF($A$1:A190,JLVT[[#This Row],[N]]),"HT","TVA","TTC")&amp;"]"),MATCH(JLVT[[#This Row],[N]],FCS[Cpt],0))*CHOOSE(COUNTIF($A$1:A190,JLVT[[#This Row],[N]]),-1,-1,1),0),)</f>
        <v>0</v>
      </c>
      <c r="I190" s="21">
        <f ca="1">IFERROR(MAX(INDEX(INDIRECT("FCS["&amp;CHOOSE(COUNTIF($A$1:A190,JLVT[[#This Row],[N]]),"HT","TVA","TTC")&amp;"]"),MATCH(JLVT[[#This Row],[N]],FCS[Cpt],0))*CHOOSE(COUNTIF($A$1:A190,JLVT[[#This Row],[N]]),1,1,-1),0),)</f>
        <v>0</v>
      </c>
      <c r="J190" s="21">
        <f ca="1">JLVT[[#This Row],[crédit]]-JLVT[[#This Row],[débit ]]</f>
        <v>0</v>
      </c>
    </row>
    <row r="191" spans="1:10" x14ac:dyDescent="0.25">
      <c r="A191" s="12">
        <f>IF(OR(SUM($A$1:A190)=0,COUNTIF($A$1:A190,A190)=3),MAX($A$1:A190)+1,A190)</f>
        <v>63</v>
      </c>
      <c r="B191" s="18" t="str">
        <f>IF(JLVT[[#This Row],[Date]]="","","VTE")</f>
        <v/>
      </c>
      <c r="C191" s="13" t="str">
        <f>IFERROR(INDEX(FCS[DATE],MATCH(JLVT[[#This Row],[N]],FCS[Cpt],0)),"")</f>
        <v/>
      </c>
      <c r="D191" s="18" t="str">
        <f>IFERROR(INDEX(FCS[Numéro Facture],MATCH(JLVT[[#This Row],[N]],FCS[Cpt],0)),"")</f>
        <v/>
      </c>
      <c r="E191" s="18" t="str">
        <f>IF(JLVT[[#This Row],[Date]]&lt;&gt;"",INDEX(Plan[Comptes],COUNTIF($A$1:A191,JLVT[[#This Row],[N]])),"")</f>
        <v/>
      </c>
      <c r="F191" s="18" t="str">
        <f>IF(JLVT[[#This Row],[Date]]&lt;&gt;"",INDEX(Plan[Libelles],COUNTIF($A$1:A191,JLVT[[#This Row],[N]])),"")</f>
        <v/>
      </c>
      <c r="G191" s="19" t="str">
        <f>IFERROR(INDEX(FCS[NOM DU CLIENT],MATCH(JLVT[[#This Row],[N]],FCS[Cpt],0)),"")</f>
        <v/>
      </c>
      <c r="H191" s="20">
        <f ca="1">IFERROR(MAX(INDEX(INDIRECT("FCS["&amp;CHOOSE(COUNTIF($A$1:A191,JLVT[[#This Row],[N]]),"HT","TVA","TTC")&amp;"]"),MATCH(JLVT[[#This Row],[N]],FCS[Cpt],0))*CHOOSE(COUNTIF($A$1:A191,JLVT[[#This Row],[N]]),-1,-1,1),0),)</f>
        <v>0</v>
      </c>
      <c r="I191" s="21">
        <f ca="1">IFERROR(MAX(INDEX(INDIRECT("FCS["&amp;CHOOSE(COUNTIF($A$1:A191,JLVT[[#This Row],[N]]),"HT","TVA","TTC")&amp;"]"),MATCH(JLVT[[#This Row],[N]],FCS[Cpt],0))*CHOOSE(COUNTIF($A$1:A191,JLVT[[#This Row],[N]]),1,1,-1),0),)</f>
        <v>0</v>
      </c>
      <c r="J191" s="21">
        <f ca="1">JLVT[[#This Row],[crédit]]-JLVT[[#This Row],[débit ]]</f>
        <v>0</v>
      </c>
    </row>
    <row r="192" spans="1:10" x14ac:dyDescent="0.25">
      <c r="A192" s="12">
        <f>IF(OR(SUM($A$1:A191)=0,COUNTIF($A$1:A191,A191)=3),MAX($A$1:A191)+1,A191)</f>
        <v>63</v>
      </c>
      <c r="B192" s="18" t="str">
        <f>IF(JLVT[[#This Row],[Date]]="","","VTE")</f>
        <v/>
      </c>
      <c r="C192" s="13" t="str">
        <f>IFERROR(INDEX(FCS[DATE],MATCH(JLVT[[#This Row],[N]],FCS[Cpt],0)),"")</f>
        <v/>
      </c>
      <c r="D192" s="18" t="str">
        <f>IFERROR(INDEX(FCS[Numéro Facture],MATCH(JLVT[[#This Row],[N]],FCS[Cpt],0)),"")</f>
        <v/>
      </c>
      <c r="E192" s="18" t="str">
        <f>IF(JLVT[[#This Row],[Date]]&lt;&gt;"",INDEX(Plan[Comptes],COUNTIF($A$1:A192,JLVT[[#This Row],[N]])),"")</f>
        <v/>
      </c>
      <c r="F192" s="18" t="str">
        <f>IF(JLVT[[#This Row],[Date]]&lt;&gt;"",INDEX(Plan[Libelles],COUNTIF($A$1:A192,JLVT[[#This Row],[N]])),"")</f>
        <v/>
      </c>
      <c r="G192" s="19" t="str">
        <f>IFERROR(INDEX(FCS[NOM DU CLIENT],MATCH(JLVT[[#This Row],[N]],FCS[Cpt],0)),"")</f>
        <v/>
      </c>
      <c r="H192" s="20">
        <f ca="1">IFERROR(MAX(INDEX(INDIRECT("FCS["&amp;CHOOSE(COUNTIF($A$1:A192,JLVT[[#This Row],[N]]),"HT","TVA","TTC")&amp;"]"),MATCH(JLVT[[#This Row],[N]],FCS[Cpt],0))*CHOOSE(COUNTIF($A$1:A192,JLVT[[#This Row],[N]]),-1,-1,1),0),)</f>
        <v>0</v>
      </c>
      <c r="I192" s="21">
        <f ca="1">IFERROR(MAX(INDEX(INDIRECT("FCS["&amp;CHOOSE(COUNTIF($A$1:A192,JLVT[[#This Row],[N]]),"HT","TVA","TTC")&amp;"]"),MATCH(JLVT[[#This Row],[N]],FCS[Cpt],0))*CHOOSE(COUNTIF($A$1:A192,JLVT[[#This Row],[N]]),1,1,-1),0),)</f>
        <v>0</v>
      </c>
      <c r="J192" s="21">
        <f ca="1">JLVT[[#This Row],[crédit]]-JLVT[[#This Row],[débit ]]</f>
        <v>0</v>
      </c>
    </row>
    <row r="193" spans="1:10" x14ac:dyDescent="0.25">
      <c r="A193" s="12">
        <f>IF(OR(SUM($A$1:A192)=0,COUNTIF($A$1:A192,A192)=3),MAX($A$1:A192)+1,A192)</f>
        <v>64</v>
      </c>
      <c r="B193" s="18" t="str">
        <f>IF(JLVT[[#This Row],[Date]]="","","VTE")</f>
        <v/>
      </c>
      <c r="C193" s="13" t="str">
        <f>IFERROR(INDEX(FCS[DATE],MATCH(JLVT[[#This Row],[N]],FCS[Cpt],0)),"")</f>
        <v/>
      </c>
      <c r="D193" s="18" t="str">
        <f>IFERROR(INDEX(FCS[Numéro Facture],MATCH(JLVT[[#This Row],[N]],FCS[Cpt],0)),"")</f>
        <v/>
      </c>
      <c r="E193" s="18" t="str">
        <f>IF(JLVT[[#This Row],[Date]]&lt;&gt;"",INDEX(Plan[Comptes],COUNTIF($A$1:A193,JLVT[[#This Row],[N]])),"")</f>
        <v/>
      </c>
      <c r="F193" s="18" t="str">
        <f>IF(JLVT[[#This Row],[Date]]&lt;&gt;"",INDEX(Plan[Libelles],COUNTIF($A$1:A193,JLVT[[#This Row],[N]])),"")</f>
        <v/>
      </c>
      <c r="G193" s="19" t="str">
        <f>IFERROR(INDEX(FCS[NOM DU CLIENT],MATCH(JLVT[[#This Row],[N]],FCS[Cpt],0)),"")</f>
        <v/>
      </c>
      <c r="H193" s="20">
        <f ca="1">IFERROR(MAX(INDEX(INDIRECT("FCS["&amp;CHOOSE(COUNTIF($A$1:A193,JLVT[[#This Row],[N]]),"HT","TVA","TTC")&amp;"]"),MATCH(JLVT[[#This Row],[N]],FCS[Cpt],0))*CHOOSE(COUNTIF($A$1:A193,JLVT[[#This Row],[N]]),-1,-1,1),0),)</f>
        <v>0</v>
      </c>
      <c r="I193" s="21">
        <f ca="1">IFERROR(MAX(INDEX(INDIRECT("FCS["&amp;CHOOSE(COUNTIF($A$1:A193,JLVT[[#This Row],[N]]),"HT","TVA","TTC")&amp;"]"),MATCH(JLVT[[#This Row],[N]],FCS[Cpt],0))*CHOOSE(COUNTIF($A$1:A193,JLVT[[#This Row],[N]]),1,1,-1),0),)</f>
        <v>0</v>
      </c>
      <c r="J193" s="21">
        <f ca="1">JLVT[[#This Row],[crédit]]-JLVT[[#This Row],[débit ]]</f>
        <v>0</v>
      </c>
    </row>
    <row r="194" spans="1:10" x14ac:dyDescent="0.25">
      <c r="A194" s="12">
        <f>IF(OR(SUM($A$1:A193)=0,COUNTIF($A$1:A193,A193)=3),MAX($A$1:A193)+1,A193)</f>
        <v>64</v>
      </c>
      <c r="B194" s="18" t="str">
        <f>IF(JLVT[[#This Row],[Date]]="","","VTE")</f>
        <v/>
      </c>
      <c r="C194" s="13" t="str">
        <f>IFERROR(INDEX(FCS[DATE],MATCH(JLVT[[#This Row],[N]],FCS[Cpt],0)),"")</f>
        <v/>
      </c>
      <c r="D194" s="18" t="str">
        <f>IFERROR(INDEX(FCS[Numéro Facture],MATCH(JLVT[[#This Row],[N]],FCS[Cpt],0)),"")</f>
        <v/>
      </c>
      <c r="E194" s="18" t="str">
        <f>IF(JLVT[[#This Row],[Date]]&lt;&gt;"",INDEX(Plan[Comptes],COUNTIF($A$1:A194,JLVT[[#This Row],[N]])),"")</f>
        <v/>
      </c>
      <c r="F194" s="18" t="str">
        <f>IF(JLVT[[#This Row],[Date]]&lt;&gt;"",INDEX(Plan[Libelles],COUNTIF($A$1:A194,JLVT[[#This Row],[N]])),"")</f>
        <v/>
      </c>
      <c r="G194" s="19" t="str">
        <f>IFERROR(INDEX(FCS[NOM DU CLIENT],MATCH(JLVT[[#This Row],[N]],FCS[Cpt],0)),"")</f>
        <v/>
      </c>
      <c r="H194" s="20">
        <f ca="1">IFERROR(MAX(INDEX(INDIRECT("FCS["&amp;CHOOSE(COUNTIF($A$1:A194,JLVT[[#This Row],[N]]),"HT","TVA","TTC")&amp;"]"),MATCH(JLVT[[#This Row],[N]],FCS[Cpt],0))*CHOOSE(COUNTIF($A$1:A194,JLVT[[#This Row],[N]]),-1,-1,1),0),)</f>
        <v>0</v>
      </c>
      <c r="I194" s="21">
        <f ca="1">IFERROR(MAX(INDEX(INDIRECT("FCS["&amp;CHOOSE(COUNTIF($A$1:A194,JLVT[[#This Row],[N]]),"HT","TVA","TTC")&amp;"]"),MATCH(JLVT[[#This Row],[N]],FCS[Cpt],0))*CHOOSE(COUNTIF($A$1:A194,JLVT[[#This Row],[N]]),1,1,-1),0),)</f>
        <v>0</v>
      </c>
      <c r="J194" s="21">
        <f ca="1">JLVT[[#This Row],[crédit]]-JLVT[[#This Row],[débit ]]</f>
        <v>0</v>
      </c>
    </row>
    <row r="195" spans="1:10" x14ac:dyDescent="0.25">
      <c r="A195" s="12">
        <f>IF(OR(SUM($A$1:A194)=0,COUNTIF($A$1:A194,A194)=3),MAX($A$1:A194)+1,A194)</f>
        <v>64</v>
      </c>
      <c r="B195" s="18" t="str">
        <f>IF(JLVT[[#This Row],[Date]]="","","VTE")</f>
        <v/>
      </c>
      <c r="C195" s="13" t="str">
        <f>IFERROR(INDEX(FCS[DATE],MATCH(JLVT[[#This Row],[N]],FCS[Cpt],0)),"")</f>
        <v/>
      </c>
      <c r="D195" s="18" t="str">
        <f>IFERROR(INDEX(FCS[Numéro Facture],MATCH(JLVT[[#This Row],[N]],FCS[Cpt],0)),"")</f>
        <v/>
      </c>
      <c r="E195" s="18" t="str">
        <f>IF(JLVT[[#This Row],[Date]]&lt;&gt;"",INDEX(Plan[Comptes],COUNTIF($A$1:A195,JLVT[[#This Row],[N]])),"")</f>
        <v/>
      </c>
      <c r="F195" s="18" t="str">
        <f>IF(JLVT[[#This Row],[Date]]&lt;&gt;"",INDEX(Plan[Libelles],COUNTIF($A$1:A195,JLVT[[#This Row],[N]])),"")</f>
        <v/>
      </c>
      <c r="G195" s="19" t="str">
        <f>IFERROR(INDEX(FCS[NOM DU CLIENT],MATCH(JLVT[[#This Row],[N]],FCS[Cpt],0)),"")</f>
        <v/>
      </c>
      <c r="H195" s="20">
        <f ca="1">IFERROR(MAX(INDEX(INDIRECT("FCS["&amp;CHOOSE(COUNTIF($A$1:A195,JLVT[[#This Row],[N]]),"HT","TVA","TTC")&amp;"]"),MATCH(JLVT[[#This Row],[N]],FCS[Cpt],0))*CHOOSE(COUNTIF($A$1:A195,JLVT[[#This Row],[N]]),-1,-1,1),0),)</f>
        <v>0</v>
      </c>
      <c r="I195" s="21">
        <f ca="1">IFERROR(MAX(INDEX(INDIRECT("FCS["&amp;CHOOSE(COUNTIF($A$1:A195,JLVT[[#This Row],[N]]),"HT","TVA","TTC")&amp;"]"),MATCH(JLVT[[#This Row],[N]],FCS[Cpt],0))*CHOOSE(COUNTIF($A$1:A195,JLVT[[#This Row],[N]]),1,1,-1),0),)</f>
        <v>0</v>
      </c>
      <c r="J195" s="21">
        <f ca="1">JLVT[[#This Row],[crédit]]-JLVT[[#This Row],[débit ]]</f>
        <v>0</v>
      </c>
    </row>
    <row r="196" spans="1:10" x14ac:dyDescent="0.25">
      <c r="A196" s="12">
        <f>IF(OR(SUM($A$1:A195)=0,COUNTIF($A$1:A195,A195)=3),MAX($A$1:A195)+1,A195)</f>
        <v>65</v>
      </c>
      <c r="B196" s="18" t="str">
        <f>IF(JLVT[[#This Row],[Date]]="","","VTE")</f>
        <v/>
      </c>
      <c r="C196" s="13" t="str">
        <f>IFERROR(INDEX(FCS[DATE],MATCH(JLVT[[#This Row],[N]],FCS[Cpt],0)),"")</f>
        <v/>
      </c>
      <c r="D196" s="18" t="str">
        <f>IFERROR(INDEX(FCS[Numéro Facture],MATCH(JLVT[[#This Row],[N]],FCS[Cpt],0)),"")</f>
        <v/>
      </c>
      <c r="E196" s="18" t="str">
        <f>IF(JLVT[[#This Row],[Date]]&lt;&gt;"",INDEX(Plan[Comptes],COUNTIF($A$1:A196,JLVT[[#This Row],[N]])),"")</f>
        <v/>
      </c>
      <c r="F196" s="18" t="str">
        <f>IF(JLVT[[#This Row],[Date]]&lt;&gt;"",INDEX(Plan[Libelles],COUNTIF($A$1:A196,JLVT[[#This Row],[N]])),"")</f>
        <v/>
      </c>
      <c r="G196" s="19" t="str">
        <f>IFERROR(INDEX(FCS[NOM DU CLIENT],MATCH(JLVT[[#This Row],[N]],FCS[Cpt],0)),"")</f>
        <v/>
      </c>
      <c r="H196" s="20">
        <f ca="1">IFERROR(MAX(INDEX(INDIRECT("FCS["&amp;CHOOSE(COUNTIF($A$1:A196,JLVT[[#This Row],[N]]),"HT","TVA","TTC")&amp;"]"),MATCH(JLVT[[#This Row],[N]],FCS[Cpt],0))*CHOOSE(COUNTIF($A$1:A196,JLVT[[#This Row],[N]]),-1,-1,1),0),)</f>
        <v>0</v>
      </c>
      <c r="I196" s="21">
        <f ca="1">IFERROR(MAX(INDEX(INDIRECT("FCS["&amp;CHOOSE(COUNTIF($A$1:A196,JLVT[[#This Row],[N]]),"HT","TVA","TTC")&amp;"]"),MATCH(JLVT[[#This Row],[N]],FCS[Cpt],0))*CHOOSE(COUNTIF($A$1:A196,JLVT[[#This Row],[N]]),1,1,-1),0),)</f>
        <v>0</v>
      </c>
      <c r="J196" s="21">
        <f ca="1">JLVT[[#This Row],[crédit]]-JLVT[[#This Row],[débit ]]</f>
        <v>0</v>
      </c>
    </row>
    <row r="197" spans="1:10" x14ac:dyDescent="0.25">
      <c r="A197" s="12">
        <f>IF(OR(SUM($A$1:A196)=0,COUNTIF($A$1:A196,A196)=3),MAX($A$1:A196)+1,A196)</f>
        <v>65</v>
      </c>
      <c r="B197" s="18" t="str">
        <f>IF(JLVT[[#This Row],[Date]]="","","VTE")</f>
        <v/>
      </c>
      <c r="C197" s="13" t="str">
        <f>IFERROR(INDEX(FCS[DATE],MATCH(JLVT[[#This Row],[N]],FCS[Cpt],0)),"")</f>
        <v/>
      </c>
      <c r="D197" s="18" t="str">
        <f>IFERROR(INDEX(FCS[Numéro Facture],MATCH(JLVT[[#This Row],[N]],FCS[Cpt],0)),"")</f>
        <v/>
      </c>
      <c r="E197" s="18" t="str">
        <f>IF(JLVT[[#This Row],[Date]]&lt;&gt;"",INDEX(Plan[Comptes],COUNTIF($A$1:A197,JLVT[[#This Row],[N]])),"")</f>
        <v/>
      </c>
      <c r="F197" s="18" t="str">
        <f>IF(JLVT[[#This Row],[Date]]&lt;&gt;"",INDEX(Plan[Libelles],COUNTIF($A$1:A197,JLVT[[#This Row],[N]])),"")</f>
        <v/>
      </c>
      <c r="G197" s="19" t="str">
        <f>IFERROR(INDEX(FCS[NOM DU CLIENT],MATCH(JLVT[[#This Row],[N]],FCS[Cpt],0)),"")</f>
        <v/>
      </c>
      <c r="H197" s="20">
        <f ca="1">IFERROR(MAX(INDEX(INDIRECT("FCS["&amp;CHOOSE(COUNTIF($A$1:A197,JLVT[[#This Row],[N]]),"HT","TVA","TTC")&amp;"]"),MATCH(JLVT[[#This Row],[N]],FCS[Cpt],0))*CHOOSE(COUNTIF($A$1:A197,JLVT[[#This Row],[N]]),-1,-1,1),0),)</f>
        <v>0</v>
      </c>
      <c r="I197" s="21">
        <f ca="1">IFERROR(MAX(INDEX(INDIRECT("FCS["&amp;CHOOSE(COUNTIF($A$1:A197,JLVT[[#This Row],[N]]),"HT","TVA","TTC")&amp;"]"),MATCH(JLVT[[#This Row],[N]],FCS[Cpt],0))*CHOOSE(COUNTIF($A$1:A197,JLVT[[#This Row],[N]]),1,1,-1),0),)</f>
        <v>0</v>
      </c>
      <c r="J197" s="21">
        <f ca="1">JLVT[[#This Row],[crédit]]-JLVT[[#This Row],[débit ]]</f>
        <v>0</v>
      </c>
    </row>
    <row r="198" spans="1:10" x14ac:dyDescent="0.25">
      <c r="A198" s="12">
        <f>IF(OR(SUM($A$1:A197)=0,COUNTIF($A$1:A197,A197)=3),MAX($A$1:A197)+1,A197)</f>
        <v>65</v>
      </c>
      <c r="B198" s="18" t="str">
        <f>IF(JLVT[[#This Row],[Date]]="","","VTE")</f>
        <v/>
      </c>
      <c r="C198" s="13" t="str">
        <f>IFERROR(INDEX(FCS[DATE],MATCH(JLVT[[#This Row],[N]],FCS[Cpt],0)),"")</f>
        <v/>
      </c>
      <c r="D198" s="18" t="str">
        <f>IFERROR(INDEX(FCS[Numéro Facture],MATCH(JLVT[[#This Row],[N]],FCS[Cpt],0)),"")</f>
        <v/>
      </c>
      <c r="E198" s="18" t="str">
        <f>IF(JLVT[[#This Row],[Date]]&lt;&gt;"",INDEX(Plan[Comptes],COUNTIF($A$1:A198,JLVT[[#This Row],[N]])),"")</f>
        <v/>
      </c>
      <c r="F198" s="18" t="str">
        <f>IF(JLVT[[#This Row],[Date]]&lt;&gt;"",INDEX(Plan[Libelles],COUNTIF($A$1:A198,JLVT[[#This Row],[N]])),"")</f>
        <v/>
      </c>
      <c r="G198" s="19" t="str">
        <f>IFERROR(INDEX(FCS[NOM DU CLIENT],MATCH(JLVT[[#This Row],[N]],FCS[Cpt],0)),"")</f>
        <v/>
      </c>
      <c r="H198" s="20">
        <f ca="1">IFERROR(MAX(INDEX(INDIRECT("FCS["&amp;CHOOSE(COUNTIF($A$1:A198,JLVT[[#This Row],[N]]),"HT","TVA","TTC")&amp;"]"),MATCH(JLVT[[#This Row],[N]],FCS[Cpt],0))*CHOOSE(COUNTIF($A$1:A198,JLVT[[#This Row],[N]]),-1,-1,1),0),)</f>
        <v>0</v>
      </c>
      <c r="I198" s="21">
        <f ca="1">IFERROR(MAX(INDEX(INDIRECT("FCS["&amp;CHOOSE(COUNTIF($A$1:A198,JLVT[[#This Row],[N]]),"HT","TVA","TTC")&amp;"]"),MATCH(JLVT[[#This Row],[N]],FCS[Cpt],0))*CHOOSE(COUNTIF($A$1:A198,JLVT[[#This Row],[N]]),1,1,-1),0),)</f>
        <v>0</v>
      </c>
      <c r="J198" s="21">
        <f ca="1">JLVT[[#This Row],[crédit]]-JLVT[[#This Row],[débit ]]</f>
        <v>0</v>
      </c>
    </row>
    <row r="199" spans="1:10" x14ac:dyDescent="0.25">
      <c r="A199" s="12">
        <f>IF(OR(SUM($A$1:A198)=0,COUNTIF($A$1:A198,A198)=3),MAX($A$1:A198)+1,A198)</f>
        <v>66</v>
      </c>
      <c r="B199" s="18" t="str">
        <f>IF(JLVT[[#This Row],[Date]]="","","VTE")</f>
        <v/>
      </c>
      <c r="C199" s="13" t="str">
        <f>IFERROR(INDEX(FCS[DATE],MATCH(JLVT[[#This Row],[N]],FCS[Cpt],0)),"")</f>
        <v/>
      </c>
      <c r="D199" s="18" t="str">
        <f>IFERROR(INDEX(FCS[Numéro Facture],MATCH(JLVT[[#This Row],[N]],FCS[Cpt],0)),"")</f>
        <v/>
      </c>
      <c r="E199" s="18" t="str">
        <f>IF(JLVT[[#This Row],[Date]]&lt;&gt;"",INDEX(Plan[Comptes],COUNTIF($A$1:A199,JLVT[[#This Row],[N]])),"")</f>
        <v/>
      </c>
      <c r="F199" s="18" t="str">
        <f>IF(JLVT[[#This Row],[Date]]&lt;&gt;"",INDEX(Plan[Libelles],COUNTIF($A$1:A199,JLVT[[#This Row],[N]])),"")</f>
        <v/>
      </c>
      <c r="G199" s="19" t="str">
        <f>IFERROR(INDEX(FCS[NOM DU CLIENT],MATCH(JLVT[[#This Row],[N]],FCS[Cpt],0)),"")</f>
        <v/>
      </c>
      <c r="H199" s="20">
        <f ca="1">IFERROR(MAX(INDEX(INDIRECT("FCS["&amp;CHOOSE(COUNTIF($A$1:A199,JLVT[[#This Row],[N]]),"HT","TVA","TTC")&amp;"]"),MATCH(JLVT[[#This Row],[N]],FCS[Cpt],0))*CHOOSE(COUNTIF($A$1:A199,JLVT[[#This Row],[N]]),-1,-1,1),0),)</f>
        <v>0</v>
      </c>
      <c r="I199" s="21">
        <f ca="1">IFERROR(MAX(INDEX(INDIRECT("FCS["&amp;CHOOSE(COUNTIF($A$1:A199,JLVT[[#This Row],[N]]),"HT","TVA","TTC")&amp;"]"),MATCH(JLVT[[#This Row],[N]],FCS[Cpt],0))*CHOOSE(COUNTIF($A$1:A199,JLVT[[#This Row],[N]]),1,1,-1),0),)</f>
        <v>0</v>
      </c>
      <c r="J199" s="21">
        <f ca="1">JLVT[[#This Row],[crédit]]-JLVT[[#This Row],[débit ]]</f>
        <v>0</v>
      </c>
    </row>
    <row r="200" spans="1:10" x14ac:dyDescent="0.25">
      <c r="A200" s="12">
        <f>IF(OR(SUM($A$1:A199)=0,COUNTIF($A$1:A199,A199)=3),MAX($A$1:A199)+1,A199)</f>
        <v>66</v>
      </c>
      <c r="B200" s="18" t="str">
        <f>IF(JLVT[[#This Row],[Date]]="","","VTE")</f>
        <v/>
      </c>
      <c r="C200" s="13" t="str">
        <f>IFERROR(INDEX(FCS[DATE],MATCH(JLVT[[#This Row],[N]],FCS[Cpt],0)),"")</f>
        <v/>
      </c>
      <c r="D200" s="18" t="str">
        <f>IFERROR(INDEX(FCS[Numéro Facture],MATCH(JLVT[[#This Row],[N]],FCS[Cpt],0)),"")</f>
        <v/>
      </c>
      <c r="E200" s="18" t="str">
        <f>IF(JLVT[[#This Row],[Date]]&lt;&gt;"",INDEX(Plan[Comptes],COUNTIF($A$1:A200,JLVT[[#This Row],[N]])),"")</f>
        <v/>
      </c>
      <c r="F200" s="18" t="str">
        <f>IF(JLVT[[#This Row],[Date]]&lt;&gt;"",INDEX(Plan[Libelles],COUNTIF($A$1:A200,JLVT[[#This Row],[N]])),"")</f>
        <v/>
      </c>
      <c r="G200" s="19" t="str">
        <f>IFERROR(INDEX(FCS[NOM DU CLIENT],MATCH(JLVT[[#This Row],[N]],FCS[Cpt],0)),"")</f>
        <v/>
      </c>
      <c r="H200" s="20">
        <f ca="1">IFERROR(MAX(INDEX(INDIRECT("FCS["&amp;CHOOSE(COUNTIF($A$1:A200,JLVT[[#This Row],[N]]),"HT","TVA","TTC")&amp;"]"),MATCH(JLVT[[#This Row],[N]],FCS[Cpt],0))*CHOOSE(COUNTIF($A$1:A200,JLVT[[#This Row],[N]]),-1,-1,1),0),)</f>
        <v>0</v>
      </c>
      <c r="I200" s="21">
        <f ca="1">IFERROR(MAX(INDEX(INDIRECT("FCS["&amp;CHOOSE(COUNTIF($A$1:A200,JLVT[[#This Row],[N]]),"HT","TVA","TTC")&amp;"]"),MATCH(JLVT[[#This Row],[N]],FCS[Cpt],0))*CHOOSE(COUNTIF($A$1:A200,JLVT[[#This Row],[N]]),1,1,-1),0),)</f>
        <v>0</v>
      </c>
      <c r="J200" s="21">
        <f ca="1">JLVT[[#This Row],[crédit]]-JLVT[[#This Row],[débit ]]</f>
        <v>0</v>
      </c>
    </row>
    <row r="201" spans="1:10" x14ac:dyDescent="0.25">
      <c r="A201" s="12">
        <f>IF(OR(SUM($A$1:A200)=0,COUNTIF($A$1:A200,A200)=3),MAX($A$1:A200)+1,A200)</f>
        <v>66</v>
      </c>
      <c r="B201" s="18" t="str">
        <f>IF(JLVT[[#This Row],[Date]]="","","VTE")</f>
        <v/>
      </c>
      <c r="C201" s="13" t="str">
        <f>IFERROR(INDEX(FCS[DATE],MATCH(JLVT[[#This Row],[N]],FCS[Cpt],0)),"")</f>
        <v/>
      </c>
      <c r="D201" s="18" t="str">
        <f>IFERROR(INDEX(FCS[Numéro Facture],MATCH(JLVT[[#This Row],[N]],FCS[Cpt],0)),"")</f>
        <v/>
      </c>
      <c r="E201" s="18" t="str">
        <f>IF(JLVT[[#This Row],[Date]]&lt;&gt;"",INDEX(Plan[Comptes],COUNTIF($A$1:A201,JLVT[[#This Row],[N]])),"")</f>
        <v/>
      </c>
      <c r="F201" s="18" t="str">
        <f>IF(JLVT[[#This Row],[Date]]&lt;&gt;"",INDEX(Plan[Libelles],COUNTIF($A$1:A201,JLVT[[#This Row],[N]])),"")</f>
        <v/>
      </c>
      <c r="G201" s="19" t="str">
        <f>IFERROR(INDEX(FCS[NOM DU CLIENT],MATCH(JLVT[[#This Row],[N]],FCS[Cpt],0)),"")</f>
        <v/>
      </c>
      <c r="H201" s="20">
        <f ca="1">IFERROR(MAX(INDEX(INDIRECT("FCS["&amp;CHOOSE(COUNTIF($A$1:A201,JLVT[[#This Row],[N]]),"HT","TVA","TTC")&amp;"]"),MATCH(JLVT[[#This Row],[N]],FCS[Cpt],0))*CHOOSE(COUNTIF($A$1:A201,JLVT[[#This Row],[N]]),-1,-1,1),0),)</f>
        <v>0</v>
      </c>
      <c r="I201" s="21">
        <f ca="1">IFERROR(MAX(INDEX(INDIRECT("FCS["&amp;CHOOSE(COUNTIF($A$1:A201,JLVT[[#This Row],[N]]),"HT","TVA","TTC")&amp;"]"),MATCH(JLVT[[#This Row],[N]],FCS[Cpt],0))*CHOOSE(COUNTIF($A$1:A201,JLVT[[#This Row],[N]]),1,1,-1),0),)</f>
        <v>0</v>
      </c>
      <c r="J201" s="21">
        <f ca="1">JLVT[[#This Row],[crédit]]-JLVT[[#This Row],[débit ]]</f>
        <v>0</v>
      </c>
    </row>
    <row r="202" spans="1:10" x14ac:dyDescent="0.25">
      <c r="A202" s="12">
        <f>IF(OR(SUM($A$1:A201)=0,COUNTIF($A$1:A201,A201)=3),MAX($A$1:A201)+1,A201)</f>
        <v>67</v>
      </c>
      <c r="B202" s="18" t="str">
        <f>IF(JLVT[[#This Row],[Date]]="","","VTE")</f>
        <v/>
      </c>
      <c r="C202" s="13" t="str">
        <f>IFERROR(INDEX(FCS[DATE],MATCH(JLVT[[#This Row],[N]],FCS[Cpt],0)),"")</f>
        <v/>
      </c>
      <c r="D202" s="18" t="str">
        <f>IFERROR(INDEX(FCS[Numéro Facture],MATCH(JLVT[[#This Row],[N]],FCS[Cpt],0)),"")</f>
        <v/>
      </c>
      <c r="E202" s="18" t="str">
        <f>IF(JLVT[[#This Row],[Date]]&lt;&gt;"",INDEX(Plan[Comptes],COUNTIF($A$1:A202,JLVT[[#This Row],[N]])),"")</f>
        <v/>
      </c>
      <c r="F202" s="18" t="str">
        <f>IF(JLVT[[#This Row],[Date]]&lt;&gt;"",INDEX(Plan[Libelles],COUNTIF($A$1:A202,JLVT[[#This Row],[N]])),"")</f>
        <v/>
      </c>
      <c r="G202" s="19" t="str">
        <f>IFERROR(INDEX(FCS[NOM DU CLIENT],MATCH(JLVT[[#This Row],[N]],FCS[Cpt],0)),"")</f>
        <v/>
      </c>
      <c r="H202" s="20">
        <f ca="1">IFERROR(MAX(INDEX(INDIRECT("FCS["&amp;CHOOSE(COUNTIF($A$1:A202,JLVT[[#This Row],[N]]),"HT","TVA","TTC")&amp;"]"),MATCH(JLVT[[#This Row],[N]],FCS[Cpt],0))*CHOOSE(COUNTIF($A$1:A202,JLVT[[#This Row],[N]]),-1,-1,1),0),)</f>
        <v>0</v>
      </c>
      <c r="I202" s="21">
        <f ca="1">IFERROR(MAX(INDEX(INDIRECT("FCS["&amp;CHOOSE(COUNTIF($A$1:A202,JLVT[[#This Row],[N]]),"HT","TVA","TTC")&amp;"]"),MATCH(JLVT[[#This Row],[N]],FCS[Cpt],0))*CHOOSE(COUNTIF($A$1:A202,JLVT[[#This Row],[N]]),1,1,-1),0),)</f>
        <v>0</v>
      </c>
      <c r="J202" s="21">
        <f ca="1">JLVT[[#This Row],[crédit]]-JLVT[[#This Row],[débit ]]</f>
        <v>0</v>
      </c>
    </row>
    <row r="203" spans="1:10" x14ac:dyDescent="0.25">
      <c r="A203" s="12">
        <f>IF(OR(SUM($A$1:A202)=0,COUNTIF($A$1:A202,A202)=3),MAX($A$1:A202)+1,A202)</f>
        <v>67</v>
      </c>
      <c r="B203" s="18" t="str">
        <f>IF(JLVT[[#This Row],[Date]]="","","VTE")</f>
        <v/>
      </c>
      <c r="C203" s="13" t="str">
        <f>IFERROR(INDEX(FCS[DATE],MATCH(JLVT[[#This Row],[N]],FCS[Cpt],0)),"")</f>
        <v/>
      </c>
      <c r="D203" s="18" t="str">
        <f>IFERROR(INDEX(FCS[Numéro Facture],MATCH(JLVT[[#This Row],[N]],FCS[Cpt],0)),"")</f>
        <v/>
      </c>
      <c r="E203" s="18" t="str">
        <f>IF(JLVT[[#This Row],[Date]]&lt;&gt;"",INDEX(Plan[Comptes],COUNTIF($A$1:A203,JLVT[[#This Row],[N]])),"")</f>
        <v/>
      </c>
      <c r="F203" s="18" t="str">
        <f>IF(JLVT[[#This Row],[Date]]&lt;&gt;"",INDEX(Plan[Libelles],COUNTIF($A$1:A203,JLVT[[#This Row],[N]])),"")</f>
        <v/>
      </c>
      <c r="G203" s="19" t="str">
        <f>IFERROR(INDEX(FCS[NOM DU CLIENT],MATCH(JLVT[[#This Row],[N]],FCS[Cpt],0)),"")</f>
        <v/>
      </c>
      <c r="H203" s="20">
        <f ca="1">IFERROR(MAX(INDEX(INDIRECT("FCS["&amp;CHOOSE(COUNTIF($A$1:A203,JLVT[[#This Row],[N]]),"HT","TVA","TTC")&amp;"]"),MATCH(JLVT[[#This Row],[N]],FCS[Cpt],0))*CHOOSE(COUNTIF($A$1:A203,JLVT[[#This Row],[N]]),-1,-1,1),0),)</f>
        <v>0</v>
      </c>
      <c r="I203" s="21">
        <f ca="1">IFERROR(MAX(INDEX(INDIRECT("FCS["&amp;CHOOSE(COUNTIF($A$1:A203,JLVT[[#This Row],[N]]),"HT","TVA","TTC")&amp;"]"),MATCH(JLVT[[#This Row],[N]],FCS[Cpt],0))*CHOOSE(COUNTIF($A$1:A203,JLVT[[#This Row],[N]]),1,1,-1),0),)</f>
        <v>0</v>
      </c>
      <c r="J203" s="21">
        <f ca="1">JLVT[[#This Row],[crédit]]-JLVT[[#This Row],[débit ]]</f>
        <v>0</v>
      </c>
    </row>
    <row r="204" spans="1:10" x14ac:dyDescent="0.25">
      <c r="A204" s="12">
        <f>IF(OR(SUM($A$1:A203)=0,COUNTIF($A$1:A203,A203)=3),MAX($A$1:A203)+1,A203)</f>
        <v>67</v>
      </c>
      <c r="B204" s="18" t="str">
        <f>IF(JLVT[[#This Row],[Date]]="","","VTE")</f>
        <v/>
      </c>
      <c r="C204" s="13" t="str">
        <f>IFERROR(INDEX(FCS[DATE],MATCH(JLVT[[#This Row],[N]],FCS[Cpt],0)),"")</f>
        <v/>
      </c>
      <c r="D204" s="18" t="str">
        <f>IFERROR(INDEX(FCS[Numéro Facture],MATCH(JLVT[[#This Row],[N]],FCS[Cpt],0)),"")</f>
        <v/>
      </c>
      <c r="E204" s="18" t="str">
        <f>IF(JLVT[[#This Row],[Date]]&lt;&gt;"",INDEX(Plan[Comptes],COUNTIF($A$1:A204,JLVT[[#This Row],[N]])),"")</f>
        <v/>
      </c>
      <c r="F204" s="18" t="str">
        <f>IF(JLVT[[#This Row],[Date]]&lt;&gt;"",INDEX(Plan[Libelles],COUNTIF($A$1:A204,JLVT[[#This Row],[N]])),"")</f>
        <v/>
      </c>
      <c r="G204" s="19" t="str">
        <f>IFERROR(INDEX(FCS[NOM DU CLIENT],MATCH(JLVT[[#This Row],[N]],FCS[Cpt],0)),"")</f>
        <v/>
      </c>
      <c r="H204" s="20">
        <f ca="1">IFERROR(MAX(INDEX(INDIRECT("FCS["&amp;CHOOSE(COUNTIF($A$1:A204,JLVT[[#This Row],[N]]),"HT","TVA","TTC")&amp;"]"),MATCH(JLVT[[#This Row],[N]],FCS[Cpt],0))*CHOOSE(COUNTIF($A$1:A204,JLVT[[#This Row],[N]]),-1,-1,1),0),)</f>
        <v>0</v>
      </c>
      <c r="I204" s="21">
        <f ca="1">IFERROR(MAX(INDEX(INDIRECT("FCS["&amp;CHOOSE(COUNTIF($A$1:A204,JLVT[[#This Row],[N]]),"HT","TVA","TTC")&amp;"]"),MATCH(JLVT[[#This Row],[N]],FCS[Cpt],0))*CHOOSE(COUNTIF($A$1:A204,JLVT[[#This Row],[N]]),1,1,-1),0),)</f>
        <v>0</v>
      </c>
      <c r="J204" s="21">
        <f ca="1">JLVT[[#This Row],[crédit]]-JLVT[[#This Row],[débit ]]</f>
        <v>0</v>
      </c>
    </row>
    <row r="205" spans="1:10" x14ac:dyDescent="0.25">
      <c r="A205" s="12">
        <f>IF(OR(SUM($A$1:A204)=0,COUNTIF($A$1:A204,A204)=3),MAX($A$1:A204)+1,A204)</f>
        <v>68</v>
      </c>
      <c r="B205" s="18" t="str">
        <f>IF(JLVT[[#This Row],[Date]]="","","VTE")</f>
        <v/>
      </c>
      <c r="C205" s="13" t="str">
        <f>IFERROR(INDEX(FCS[DATE],MATCH(JLVT[[#This Row],[N]],FCS[Cpt],0)),"")</f>
        <v/>
      </c>
      <c r="D205" s="18" t="str">
        <f>IFERROR(INDEX(FCS[Numéro Facture],MATCH(JLVT[[#This Row],[N]],FCS[Cpt],0)),"")</f>
        <v/>
      </c>
      <c r="E205" s="18" t="str">
        <f>IF(JLVT[[#This Row],[Date]]&lt;&gt;"",INDEX(Plan[Comptes],COUNTIF($A$1:A205,JLVT[[#This Row],[N]])),"")</f>
        <v/>
      </c>
      <c r="F205" s="18" t="str">
        <f>IF(JLVT[[#This Row],[Date]]&lt;&gt;"",INDEX(Plan[Libelles],COUNTIF($A$1:A205,JLVT[[#This Row],[N]])),"")</f>
        <v/>
      </c>
      <c r="G205" s="19" t="str">
        <f>IFERROR(INDEX(FCS[NOM DU CLIENT],MATCH(JLVT[[#This Row],[N]],FCS[Cpt],0)),"")</f>
        <v/>
      </c>
      <c r="H205" s="20">
        <f ca="1">IFERROR(MAX(INDEX(INDIRECT("FCS["&amp;CHOOSE(COUNTIF($A$1:A205,JLVT[[#This Row],[N]]),"HT","TVA","TTC")&amp;"]"),MATCH(JLVT[[#This Row],[N]],FCS[Cpt],0))*CHOOSE(COUNTIF($A$1:A205,JLVT[[#This Row],[N]]),-1,-1,1),0),)</f>
        <v>0</v>
      </c>
      <c r="I205" s="21">
        <f ca="1">IFERROR(MAX(INDEX(INDIRECT("FCS["&amp;CHOOSE(COUNTIF($A$1:A205,JLVT[[#This Row],[N]]),"HT","TVA","TTC")&amp;"]"),MATCH(JLVT[[#This Row],[N]],FCS[Cpt],0))*CHOOSE(COUNTIF($A$1:A205,JLVT[[#This Row],[N]]),1,1,-1),0),)</f>
        <v>0</v>
      </c>
      <c r="J205" s="21">
        <f ca="1">JLVT[[#This Row],[crédit]]-JLVT[[#This Row],[débit ]]</f>
        <v>0</v>
      </c>
    </row>
    <row r="206" spans="1:10" x14ac:dyDescent="0.25">
      <c r="A206" s="12">
        <f>IF(OR(SUM($A$1:A205)=0,COUNTIF($A$1:A205,A205)=3),MAX($A$1:A205)+1,A205)</f>
        <v>68</v>
      </c>
      <c r="B206" s="18" t="str">
        <f>IF(JLVT[[#This Row],[Date]]="","","VTE")</f>
        <v/>
      </c>
      <c r="C206" s="13" t="str">
        <f>IFERROR(INDEX(FCS[DATE],MATCH(JLVT[[#This Row],[N]],FCS[Cpt],0)),"")</f>
        <v/>
      </c>
      <c r="D206" s="18" t="str">
        <f>IFERROR(INDEX(FCS[Numéro Facture],MATCH(JLVT[[#This Row],[N]],FCS[Cpt],0)),"")</f>
        <v/>
      </c>
      <c r="E206" s="18" t="str">
        <f>IF(JLVT[[#This Row],[Date]]&lt;&gt;"",INDEX(Plan[Comptes],COUNTIF($A$1:A206,JLVT[[#This Row],[N]])),"")</f>
        <v/>
      </c>
      <c r="F206" s="18" t="str">
        <f>IF(JLVT[[#This Row],[Date]]&lt;&gt;"",INDEX(Plan[Libelles],COUNTIF($A$1:A206,JLVT[[#This Row],[N]])),"")</f>
        <v/>
      </c>
      <c r="G206" s="19" t="str">
        <f>IFERROR(INDEX(FCS[NOM DU CLIENT],MATCH(JLVT[[#This Row],[N]],FCS[Cpt],0)),"")</f>
        <v/>
      </c>
      <c r="H206" s="20">
        <f ca="1">IFERROR(MAX(INDEX(INDIRECT("FCS["&amp;CHOOSE(COUNTIF($A$1:A206,JLVT[[#This Row],[N]]),"HT","TVA","TTC")&amp;"]"),MATCH(JLVT[[#This Row],[N]],FCS[Cpt],0))*CHOOSE(COUNTIF($A$1:A206,JLVT[[#This Row],[N]]),-1,-1,1),0),)</f>
        <v>0</v>
      </c>
      <c r="I206" s="21">
        <f ca="1">IFERROR(MAX(INDEX(INDIRECT("FCS["&amp;CHOOSE(COUNTIF($A$1:A206,JLVT[[#This Row],[N]]),"HT","TVA","TTC")&amp;"]"),MATCH(JLVT[[#This Row],[N]],FCS[Cpt],0))*CHOOSE(COUNTIF($A$1:A206,JLVT[[#This Row],[N]]),1,1,-1),0),)</f>
        <v>0</v>
      </c>
      <c r="J206" s="21">
        <f ca="1">JLVT[[#This Row],[crédit]]-JLVT[[#This Row],[débit ]]</f>
        <v>0</v>
      </c>
    </row>
    <row r="207" spans="1:10" x14ac:dyDescent="0.25">
      <c r="A207" s="12">
        <f>IF(OR(SUM($A$1:A206)=0,COUNTIF($A$1:A206,A206)=3),MAX($A$1:A206)+1,A206)</f>
        <v>68</v>
      </c>
      <c r="B207" s="18" t="str">
        <f>IF(JLVT[[#This Row],[Date]]="","","VTE")</f>
        <v/>
      </c>
      <c r="C207" s="13" t="str">
        <f>IFERROR(INDEX(FCS[DATE],MATCH(JLVT[[#This Row],[N]],FCS[Cpt],0)),"")</f>
        <v/>
      </c>
      <c r="D207" s="18" t="str">
        <f>IFERROR(INDEX(FCS[Numéro Facture],MATCH(JLVT[[#This Row],[N]],FCS[Cpt],0)),"")</f>
        <v/>
      </c>
      <c r="E207" s="18" t="str">
        <f>IF(JLVT[[#This Row],[Date]]&lt;&gt;"",INDEX(Plan[Comptes],COUNTIF($A$1:A207,JLVT[[#This Row],[N]])),"")</f>
        <v/>
      </c>
      <c r="F207" s="18" t="str">
        <f>IF(JLVT[[#This Row],[Date]]&lt;&gt;"",INDEX(Plan[Libelles],COUNTIF($A$1:A207,JLVT[[#This Row],[N]])),"")</f>
        <v/>
      </c>
      <c r="G207" s="19" t="str">
        <f>IFERROR(INDEX(FCS[NOM DU CLIENT],MATCH(JLVT[[#This Row],[N]],FCS[Cpt],0)),"")</f>
        <v/>
      </c>
      <c r="H207" s="20">
        <f ca="1">IFERROR(MAX(INDEX(INDIRECT("FCS["&amp;CHOOSE(COUNTIF($A$1:A207,JLVT[[#This Row],[N]]),"HT","TVA","TTC")&amp;"]"),MATCH(JLVT[[#This Row],[N]],FCS[Cpt],0))*CHOOSE(COUNTIF($A$1:A207,JLVT[[#This Row],[N]]),-1,-1,1),0),)</f>
        <v>0</v>
      </c>
      <c r="I207" s="21">
        <f ca="1">IFERROR(MAX(INDEX(INDIRECT("FCS["&amp;CHOOSE(COUNTIF($A$1:A207,JLVT[[#This Row],[N]]),"HT","TVA","TTC")&amp;"]"),MATCH(JLVT[[#This Row],[N]],FCS[Cpt],0))*CHOOSE(COUNTIF($A$1:A207,JLVT[[#This Row],[N]]),1,1,-1),0),)</f>
        <v>0</v>
      </c>
      <c r="J207" s="21">
        <f ca="1">JLVT[[#This Row],[crédit]]-JLVT[[#This Row],[débit ]]</f>
        <v>0</v>
      </c>
    </row>
    <row r="208" spans="1:10" x14ac:dyDescent="0.25">
      <c r="A208" s="12">
        <f>IF(OR(SUM($A$1:A207)=0,COUNTIF($A$1:A207,A207)=3),MAX($A$1:A207)+1,A207)</f>
        <v>69</v>
      </c>
      <c r="B208" s="18" t="str">
        <f>IF(JLVT[[#This Row],[Date]]="","","VTE")</f>
        <v/>
      </c>
      <c r="C208" s="13" t="str">
        <f>IFERROR(INDEX(FCS[DATE],MATCH(JLVT[[#This Row],[N]],FCS[Cpt],0)),"")</f>
        <v/>
      </c>
      <c r="D208" s="18" t="str">
        <f>IFERROR(INDEX(FCS[Numéro Facture],MATCH(JLVT[[#This Row],[N]],FCS[Cpt],0)),"")</f>
        <v/>
      </c>
      <c r="E208" s="18" t="str">
        <f>IF(JLVT[[#This Row],[Date]]&lt;&gt;"",INDEX(Plan[Comptes],COUNTIF($A$1:A208,JLVT[[#This Row],[N]])),"")</f>
        <v/>
      </c>
      <c r="F208" s="18" t="str">
        <f>IF(JLVT[[#This Row],[Date]]&lt;&gt;"",INDEX(Plan[Libelles],COUNTIF($A$1:A208,JLVT[[#This Row],[N]])),"")</f>
        <v/>
      </c>
      <c r="G208" s="19" t="str">
        <f>IFERROR(INDEX(FCS[NOM DU CLIENT],MATCH(JLVT[[#This Row],[N]],FCS[Cpt],0)),"")</f>
        <v/>
      </c>
      <c r="H208" s="20">
        <f ca="1">IFERROR(MAX(INDEX(INDIRECT("FCS["&amp;CHOOSE(COUNTIF($A$1:A208,JLVT[[#This Row],[N]]),"HT","TVA","TTC")&amp;"]"),MATCH(JLVT[[#This Row],[N]],FCS[Cpt],0))*CHOOSE(COUNTIF($A$1:A208,JLVT[[#This Row],[N]]),-1,-1,1),0),)</f>
        <v>0</v>
      </c>
      <c r="I208" s="21">
        <f ca="1">IFERROR(MAX(INDEX(INDIRECT("FCS["&amp;CHOOSE(COUNTIF($A$1:A208,JLVT[[#This Row],[N]]),"HT","TVA","TTC")&amp;"]"),MATCH(JLVT[[#This Row],[N]],FCS[Cpt],0))*CHOOSE(COUNTIF($A$1:A208,JLVT[[#This Row],[N]]),1,1,-1),0),)</f>
        <v>0</v>
      </c>
      <c r="J208" s="21">
        <f ca="1">JLVT[[#This Row],[crédit]]-JLVT[[#This Row],[débit ]]</f>
        <v>0</v>
      </c>
    </row>
    <row r="209" spans="1:10" x14ac:dyDescent="0.25">
      <c r="A209" s="12">
        <f>IF(OR(SUM($A$1:A208)=0,COUNTIF($A$1:A208,A208)=3),MAX($A$1:A208)+1,A208)</f>
        <v>69</v>
      </c>
      <c r="B209" s="18" t="str">
        <f>IF(JLVT[[#This Row],[Date]]="","","VTE")</f>
        <v/>
      </c>
      <c r="C209" s="13" t="str">
        <f>IFERROR(INDEX(FCS[DATE],MATCH(JLVT[[#This Row],[N]],FCS[Cpt],0)),"")</f>
        <v/>
      </c>
      <c r="D209" s="18" t="str">
        <f>IFERROR(INDEX(FCS[Numéro Facture],MATCH(JLVT[[#This Row],[N]],FCS[Cpt],0)),"")</f>
        <v/>
      </c>
      <c r="E209" s="18" t="str">
        <f>IF(JLVT[[#This Row],[Date]]&lt;&gt;"",INDEX(Plan[Comptes],COUNTIF($A$1:A209,JLVT[[#This Row],[N]])),"")</f>
        <v/>
      </c>
      <c r="F209" s="18" t="str">
        <f>IF(JLVT[[#This Row],[Date]]&lt;&gt;"",INDEX(Plan[Libelles],COUNTIF($A$1:A209,JLVT[[#This Row],[N]])),"")</f>
        <v/>
      </c>
      <c r="G209" s="19" t="str">
        <f>IFERROR(INDEX(FCS[NOM DU CLIENT],MATCH(JLVT[[#This Row],[N]],FCS[Cpt],0)),"")</f>
        <v/>
      </c>
      <c r="H209" s="20">
        <f ca="1">IFERROR(MAX(INDEX(INDIRECT("FCS["&amp;CHOOSE(COUNTIF($A$1:A209,JLVT[[#This Row],[N]]),"HT","TVA","TTC")&amp;"]"),MATCH(JLVT[[#This Row],[N]],FCS[Cpt],0))*CHOOSE(COUNTIF($A$1:A209,JLVT[[#This Row],[N]]),-1,-1,1),0),)</f>
        <v>0</v>
      </c>
      <c r="I209" s="21">
        <f ca="1">IFERROR(MAX(INDEX(INDIRECT("FCS["&amp;CHOOSE(COUNTIF($A$1:A209,JLVT[[#This Row],[N]]),"HT","TVA","TTC")&amp;"]"),MATCH(JLVT[[#This Row],[N]],FCS[Cpt],0))*CHOOSE(COUNTIF($A$1:A209,JLVT[[#This Row],[N]]),1,1,-1),0),)</f>
        <v>0</v>
      </c>
      <c r="J209" s="21">
        <f ca="1">JLVT[[#This Row],[crédit]]-JLVT[[#This Row],[débit ]]</f>
        <v>0</v>
      </c>
    </row>
    <row r="210" spans="1:10" x14ac:dyDescent="0.25">
      <c r="A210" s="12">
        <f>IF(OR(SUM($A$1:A209)=0,COUNTIF($A$1:A209,A209)=3),MAX($A$1:A209)+1,A209)</f>
        <v>69</v>
      </c>
      <c r="B210" s="18" t="str">
        <f>IF(JLVT[[#This Row],[Date]]="","","VTE")</f>
        <v/>
      </c>
      <c r="C210" s="13" t="str">
        <f>IFERROR(INDEX(FCS[DATE],MATCH(JLVT[[#This Row],[N]],FCS[Cpt],0)),"")</f>
        <v/>
      </c>
      <c r="D210" s="18" t="str">
        <f>IFERROR(INDEX(FCS[Numéro Facture],MATCH(JLVT[[#This Row],[N]],FCS[Cpt],0)),"")</f>
        <v/>
      </c>
      <c r="E210" s="18" t="str">
        <f>IF(JLVT[[#This Row],[Date]]&lt;&gt;"",INDEX(Plan[Comptes],COUNTIF($A$1:A210,JLVT[[#This Row],[N]])),"")</f>
        <v/>
      </c>
      <c r="F210" s="18" t="str">
        <f>IF(JLVT[[#This Row],[Date]]&lt;&gt;"",INDEX(Plan[Libelles],COUNTIF($A$1:A210,JLVT[[#This Row],[N]])),"")</f>
        <v/>
      </c>
      <c r="G210" s="19" t="str">
        <f>IFERROR(INDEX(FCS[NOM DU CLIENT],MATCH(JLVT[[#This Row],[N]],FCS[Cpt],0)),"")</f>
        <v/>
      </c>
      <c r="H210" s="20">
        <f ca="1">IFERROR(MAX(INDEX(INDIRECT("FCS["&amp;CHOOSE(COUNTIF($A$1:A210,JLVT[[#This Row],[N]]),"HT","TVA","TTC")&amp;"]"),MATCH(JLVT[[#This Row],[N]],FCS[Cpt],0))*CHOOSE(COUNTIF($A$1:A210,JLVT[[#This Row],[N]]),-1,-1,1),0),)</f>
        <v>0</v>
      </c>
      <c r="I210" s="21">
        <f ca="1">IFERROR(MAX(INDEX(INDIRECT("FCS["&amp;CHOOSE(COUNTIF($A$1:A210,JLVT[[#This Row],[N]]),"HT","TVA","TTC")&amp;"]"),MATCH(JLVT[[#This Row],[N]],FCS[Cpt],0))*CHOOSE(COUNTIF($A$1:A210,JLVT[[#This Row],[N]]),1,1,-1),0),)</f>
        <v>0</v>
      </c>
      <c r="J210" s="21">
        <f ca="1">JLVT[[#This Row],[crédit]]-JLVT[[#This Row],[débit ]]</f>
        <v>0</v>
      </c>
    </row>
    <row r="211" spans="1:10" x14ac:dyDescent="0.25">
      <c r="A211" s="12">
        <f>IF(OR(SUM($A$1:A210)=0,COUNTIF($A$1:A210,A210)=3),MAX($A$1:A210)+1,A210)</f>
        <v>70</v>
      </c>
      <c r="B211" s="18" t="str">
        <f>IF(JLVT[[#This Row],[Date]]="","","VTE")</f>
        <v/>
      </c>
      <c r="C211" s="13" t="str">
        <f>IFERROR(INDEX(FCS[DATE],MATCH(JLVT[[#This Row],[N]],FCS[Cpt],0)),"")</f>
        <v/>
      </c>
      <c r="D211" s="18" t="str">
        <f>IFERROR(INDEX(FCS[Numéro Facture],MATCH(JLVT[[#This Row],[N]],FCS[Cpt],0)),"")</f>
        <v/>
      </c>
      <c r="E211" s="18" t="str">
        <f>IF(JLVT[[#This Row],[Date]]&lt;&gt;"",INDEX(Plan[Comptes],COUNTIF($A$1:A211,JLVT[[#This Row],[N]])),"")</f>
        <v/>
      </c>
      <c r="F211" s="18" t="str">
        <f>IF(JLVT[[#This Row],[Date]]&lt;&gt;"",INDEX(Plan[Libelles],COUNTIF($A$1:A211,JLVT[[#This Row],[N]])),"")</f>
        <v/>
      </c>
      <c r="G211" s="19" t="str">
        <f>IFERROR(INDEX(FCS[NOM DU CLIENT],MATCH(JLVT[[#This Row],[N]],FCS[Cpt],0)),"")</f>
        <v/>
      </c>
      <c r="H211" s="20">
        <f ca="1">IFERROR(MAX(INDEX(INDIRECT("FCS["&amp;CHOOSE(COUNTIF($A$1:A211,JLVT[[#This Row],[N]]),"HT","TVA","TTC")&amp;"]"),MATCH(JLVT[[#This Row],[N]],FCS[Cpt],0))*CHOOSE(COUNTIF($A$1:A211,JLVT[[#This Row],[N]]),-1,-1,1),0),)</f>
        <v>0</v>
      </c>
      <c r="I211" s="21">
        <f ca="1">IFERROR(MAX(INDEX(INDIRECT("FCS["&amp;CHOOSE(COUNTIF($A$1:A211,JLVT[[#This Row],[N]]),"HT","TVA","TTC")&amp;"]"),MATCH(JLVT[[#This Row],[N]],FCS[Cpt],0))*CHOOSE(COUNTIF($A$1:A211,JLVT[[#This Row],[N]]),1,1,-1),0),)</f>
        <v>0</v>
      </c>
      <c r="J211" s="21">
        <f ca="1">JLVT[[#This Row],[crédit]]-JLVT[[#This Row],[débit ]]</f>
        <v>0</v>
      </c>
    </row>
    <row r="212" spans="1:10" x14ac:dyDescent="0.25">
      <c r="A212" s="12">
        <f>IF(OR(SUM($A$1:A211)=0,COUNTIF($A$1:A211,A211)=3),MAX($A$1:A211)+1,A211)</f>
        <v>70</v>
      </c>
      <c r="B212" s="18" t="str">
        <f>IF(JLVT[[#This Row],[Date]]="","","VTE")</f>
        <v/>
      </c>
      <c r="C212" s="13" t="str">
        <f>IFERROR(INDEX(FCS[DATE],MATCH(JLVT[[#This Row],[N]],FCS[Cpt],0)),"")</f>
        <v/>
      </c>
      <c r="D212" s="18" t="str">
        <f>IFERROR(INDEX(FCS[Numéro Facture],MATCH(JLVT[[#This Row],[N]],FCS[Cpt],0)),"")</f>
        <v/>
      </c>
      <c r="E212" s="18" t="str">
        <f>IF(JLVT[[#This Row],[Date]]&lt;&gt;"",INDEX(Plan[Comptes],COUNTIF($A$1:A212,JLVT[[#This Row],[N]])),"")</f>
        <v/>
      </c>
      <c r="F212" s="18" t="str">
        <f>IF(JLVT[[#This Row],[Date]]&lt;&gt;"",INDEX(Plan[Libelles],COUNTIF($A$1:A212,JLVT[[#This Row],[N]])),"")</f>
        <v/>
      </c>
      <c r="G212" s="19" t="str">
        <f>IFERROR(INDEX(FCS[NOM DU CLIENT],MATCH(JLVT[[#This Row],[N]],FCS[Cpt],0)),"")</f>
        <v/>
      </c>
      <c r="H212" s="20">
        <f ca="1">IFERROR(MAX(INDEX(INDIRECT("FCS["&amp;CHOOSE(COUNTIF($A$1:A212,JLVT[[#This Row],[N]]),"HT","TVA","TTC")&amp;"]"),MATCH(JLVT[[#This Row],[N]],FCS[Cpt],0))*CHOOSE(COUNTIF($A$1:A212,JLVT[[#This Row],[N]]),-1,-1,1),0),)</f>
        <v>0</v>
      </c>
      <c r="I212" s="21">
        <f ca="1">IFERROR(MAX(INDEX(INDIRECT("FCS["&amp;CHOOSE(COUNTIF($A$1:A212,JLVT[[#This Row],[N]]),"HT","TVA","TTC")&amp;"]"),MATCH(JLVT[[#This Row],[N]],FCS[Cpt],0))*CHOOSE(COUNTIF($A$1:A212,JLVT[[#This Row],[N]]),1,1,-1),0),)</f>
        <v>0</v>
      </c>
      <c r="J212" s="21">
        <f ca="1">JLVT[[#This Row],[crédit]]-JLVT[[#This Row],[débit ]]</f>
        <v>0</v>
      </c>
    </row>
    <row r="213" spans="1:10" x14ac:dyDescent="0.25">
      <c r="A213" s="12">
        <f>IF(OR(SUM($A$1:A212)=0,COUNTIF($A$1:A212,A212)=3),MAX($A$1:A212)+1,A212)</f>
        <v>70</v>
      </c>
      <c r="B213" s="18" t="str">
        <f>IF(JLVT[[#This Row],[Date]]="","","VTE")</f>
        <v/>
      </c>
      <c r="C213" s="13" t="str">
        <f>IFERROR(INDEX(FCS[DATE],MATCH(JLVT[[#This Row],[N]],FCS[Cpt],0)),"")</f>
        <v/>
      </c>
      <c r="D213" s="18" t="str">
        <f>IFERROR(INDEX(FCS[Numéro Facture],MATCH(JLVT[[#This Row],[N]],FCS[Cpt],0)),"")</f>
        <v/>
      </c>
      <c r="E213" s="18" t="str">
        <f>IF(JLVT[[#This Row],[Date]]&lt;&gt;"",INDEX(Plan[Comptes],COUNTIF($A$1:A213,JLVT[[#This Row],[N]])),"")</f>
        <v/>
      </c>
      <c r="F213" s="18" t="str">
        <f>IF(JLVT[[#This Row],[Date]]&lt;&gt;"",INDEX(Plan[Libelles],COUNTIF($A$1:A213,JLVT[[#This Row],[N]])),"")</f>
        <v/>
      </c>
      <c r="G213" s="19" t="str">
        <f>IFERROR(INDEX(FCS[NOM DU CLIENT],MATCH(JLVT[[#This Row],[N]],FCS[Cpt],0)),"")</f>
        <v/>
      </c>
      <c r="H213" s="20">
        <f ca="1">IFERROR(MAX(INDEX(INDIRECT("FCS["&amp;CHOOSE(COUNTIF($A$1:A213,JLVT[[#This Row],[N]]),"HT","TVA","TTC")&amp;"]"),MATCH(JLVT[[#This Row],[N]],FCS[Cpt],0))*CHOOSE(COUNTIF($A$1:A213,JLVT[[#This Row],[N]]),-1,-1,1),0),)</f>
        <v>0</v>
      </c>
      <c r="I213" s="21">
        <f ca="1">IFERROR(MAX(INDEX(INDIRECT("FCS["&amp;CHOOSE(COUNTIF($A$1:A213,JLVT[[#This Row],[N]]),"HT","TVA","TTC")&amp;"]"),MATCH(JLVT[[#This Row],[N]],FCS[Cpt],0))*CHOOSE(COUNTIF($A$1:A213,JLVT[[#This Row],[N]]),1,1,-1),0),)</f>
        <v>0</v>
      </c>
      <c r="J213" s="21">
        <f ca="1">JLVT[[#This Row],[crédit]]-JLVT[[#This Row],[débit ]]</f>
        <v>0</v>
      </c>
    </row>
    <row r="214" spans="1:10" x14ac:dyDescent="0.25">
      <c r="A214" s="12">
        <f>IF(OR(SUM($A$1:A213)=0,COUNTIF($A$1:A213,A213)=3),MAX($A$1:A213)+1,A213)</f>
        <v>71</v>
      </c>
      <c r="B214" s="18" t="str">
        <f>IF(JLVT[[#This Row],[Date]]="","","VTE")</f>
        <v/>
      </c>
      <c r="C214" s="13" t="str">
        <f>IFERROR(INDEX(FCS[DATE],MATCH(JLVT[[#This Row],[N]],FCS[Cpt],0)),"")</f>
        <v/>
      </c>
      <c r="D214" s="18" t="str">
        <f>IFERROR(INDEX(FCS[Numéro Facture],MATCH(JLVT[[#This Row],[N]],FCS[Cpt],0)),"")</f>
        <v/>
      </c>
      <c r="E214" s="18" t="str">
        <f>IF(JLVT[[#This Row],[Date]]&lt;&gt;"",INDEX(Plan[Comptes],COUNTIF($A$1:A214,JLVT[[#This Row],[N]])),"")</f>
        <v/>
      </c>
      <c r="F214" s="18" t="str">
        <f>IF(JLVT[[#This Row],[Date]]&lt;&gt;"",INDEX(Plan[Libelles],COUNTIF($A$1:A214,JLVT[[#This Row],[N]])),"")</f>
        <v/>
      </c>
      <c r="G214" s="19" t="str">
        <f>IFERROR(INDEX(FCS[NOM DU CLIENT],MATCH(JLVT[[#This Row],[N]],FCS[Cpt],0)),"")</f>
        <v/>
      </c>
      <c r="H214" s="20">
        <f ca="1">IFERROR(MAX(INDEX(INDIRECT("FCS["&amp;CHOOSE(COUNTIF($A$1:A214,JLVT[[#This Row],[N]]),"HT","TVA","TTC")&amp;"]"),MATCH(JLVT[[#This Row],[N]],FCS[Cpt],0))*CHOOSE(COUNTIF($A$1:A214,JLVT[[#This Row],[N]]),-1,-1,1),0),)</f>
        <v>0</v>
      </c>
      <c r="I214" s="21">
        <f ca="1">IFERROR(MAX(INDEX(INDIRECT("FCS["&amp;CHOOSE(COUNTIF($A$1:A214,JLVT[[#This Row],[N]]),"HT","TVA","TTC")&amp;"]"),MATCH(JLVT[[#This Row],[N]],FCS[Cpt],0))*CHOOSE(COUNTIF($A$1:A214,JLVT[[#This Row],[N]]),1,1,-1),0),)</f>
        <v>0</v>
      </c>
      <c r="J214" s="21">
        <f ca="1">JLVT[[#This Row],[crédit]]-JLVT[[#This Row],[débit ]]</f>
        <v>0</v>
      </c>
    </row>
    <row r="215" spans="1:10" x14ac:dyDescent="0.25">
      <c r="A215" s="12">
        <f>IF(OR(SUM($A$1:A214)=0,COUNTIF($A$1:A214,A214)=3),MAX($A$1:A214)+1,A214)</f>
        <v>71</v>
      </c>
      <c r="B215" s="18" t="str">
        <f>IF(JLVT[[#This Row],[Date]]="","","VTE")</f>
        <v/>
      </c>
      <c r="C215" s="13" t="str">
        <f>IFERROR(INDEX(FCS[DATE],MATCH(JLVT[[#This Row],[N]],FCS[Cpt],0)),"")</f>
        <v/>
      </c>
      <c r="D215" s="18" t="str">
        <f>IFERROR(INDEX(FCS[Numéro Facture],MATCH(JLVT[[#This Row],[N]],FCS[Cpt],0)),"")</f>
        <v/>
      </c>
      <c r="E215" s="18" t="str">
        <f>IF(JLVT[[#This Row],[Date]]&lt;&gt;"",INDEX(Plan[Comptes],COUNTIF($A$1:A215,JLVT[[#This Row],[N]])),"")</f>
        <v/>
      </c>
      <c r="F215" s="18" t="str">
        <f>IF(JLVT[[#This Row],[Date]]&lt;&gt;"",INDEX(Plan[Libelles],COUNTIF($A$1:A215,JLVT[[#This Row],[N]])),"")</f>
        <v/>
      </c>
      <c r="G215" s="19" t="str">
        <f>IFERROR(INDEX(FCS[NOM DU CLIENT],MATCH(JLVT[[#This Row],[N]],FCS[Cpt],0)),"")</f>
        <v/>
      </c>
      <c r="H215" s="20">
        <f ca="1">IFERROR(MAX(INDEX(INDIRECT("FCS["&amp;CHOOSE(COUNTIF($A$1:A215,JLVT[[#This Row],[N]]),"HT","TVA","TTC")&amp;"]"),MATCH(JLVT[[#This Row],[N]],FCS[Cpt],0))*CHOOSE(COUNTIF($A$1:A215,JLVT[[#This Row],[N]]),-1,-1,1),0),)</f>
        <v>0</v>
      </c>
      <c r="I215" s="21">
        <f ca="1">IFERROR(MAX(INDEX(INDIRECT("FCS["&amp;CHOOSE(COUNTIF($A$1:A215,JLVT[[#This Row],[N]]),"HT","TVA","TTC")&amp;"]"),MATCH(JLVT[[#This Row],[N]],FCS[Cpt],0))*CHOOSE(COUNTIF($A$1:A215,JLVT[[#This Row],[N]]),1,1,-1),0),)</f>
        <v>0</v>
      </c>
      <c r="J215" s="21">
        <f ca="1">JLVT[[#This Row],[crédit]]-JLVT[[#This Row],[débit ]]</f>
        <v>0</v>
      </c>
    </row>
    <row r="216" spans="1:10" x14ac:dyDescent="0.25">
      <c r="A216" s="12">
        <f>IF(OR(SUM($A$1:A215)=0,COUNTIF($A$1:A215,A215)=3),MAX($A$1:A215)+1,A215)</f>
        <v>71</v>
      </c>
      <c r="B216" s="18" t="str">
        <f>IF(JLVT[[#This Row],[Date]]="","","VTE")</f>
        <v/>
      </c>
      <c r="C216" s="13" t="str">
        <f>IFERROR(INDEX(FCS[DATE],MATCH(JLVT[[#This Row],[N]],FCS[Cpt],0)),"")</f>
        <v/>
      </c>
      <c r="D216" s="18" t="str">
        <f>IFERROR(INDEX(FCS[Numéro Facture],MATCH(JLVT[[#This Row],[N]],FCS[Cpt],0)),"")</f>
        <v/>
      </c>
      <c r="E216" s="18" t="str">
        <f>IF(JLVT[[#This Row],[Date]]&lt;&gt;"",INDEX(Plan[Comptes],COUNTIF($A$1:A216,JLVT[[#This Row],[N]])),"")</f>
        <v/>
      </c>
      <c r="F216" s="18" t="str">
        <f>IF(JLVT[[#This Row],[Date]]&lt;&gt;"",INDEX(Plan[Libelles],COUNTIF($A$1:A216,JLVT[[#This Row],[N]])),"")</f>
        <v/>
      </c>
      <c r="G216" s="19" t="str">
        <f>IFERROR(INDEX(FCS[NOM DU CLIENT],MATCH(JLVT[[#This Row],[N]],FCS[Cpt],0)),"")</f>
        <v/>
      </c>
      <c r="H216" s="20">
        <f ca="1">IFERROR(MAX(INDEX(INDIRECT("FCS["&amp;CHOOSE(COUNTIF($A$1:A216,JLVT[[#This Row],[N]]),"HT","TVA","TTC")&amp;"]"),MATCH(JLVT[[#This Row],[N]],FCS[Cpt],0))*CHOOSE(COUNTIF($A$1:A216,JLVT[[#This Row],[N]]),-1,-1,1),0),)</f>
        <v>0</v>
      </c>
      <c r="I216" s="21">
        <f ca="1">IFERROR(MAX(INDEX(INDIRECT("FCS["&amp;CHOOSE(COUNTIF($A$1:A216,JLVT[[#This Row],[N]]),"HT","TVA","TTC")&amp;"]"),MATCH(JLVT[[#This Row],[N]],FCS[Cpt],0))*CHOOSE(COUNTIF($A$1:A216,JLVT[[#This Row],[N]]),1,1,-1),0),)</f>
        <v>0</v>
      </c>
      <c r="J216" s="21">
        <f ca="1">JLVT[[#This Row],[crédit]]-JLVT[[#This Row],[débit ]]</f>
        <v>0</v>
      </c>
    </row>
    <row r="217" spans="1:10" x14ac:dyDescent="0.25">
      <c r="A217" s="12">
        <f>IF(OR(SUM($A$1:A216)=0,COUNTIF($A$1:A216,A216)=3),MAX($A$1:A216)+1,A216)</f>
        <v>72</v>
      </c>
      <c r="B217" s="18" t="str">
        <f>IF(JLVT[[#This Row],[Date]]="","","VTE")</f>
        <v/>
      </c>
      <c r="C217" s="13" t="str">
        <f>IFERROR(INDEX(FCS[DATE],MATCH(JLVT[[#This Row],[N]],FCS[Cpt],0)),"")</f>
        <v/>
      </c>
      <c r="D217" s="18" t="str">
        <f>IFERROR(INDEX(FCS[Numéro Facture],MATCH(JLVT[[#This Row],[N]],FCS[Cpt],0)),"")</f>
        <v/>
      </c>
      <c r="E217" s="18" t="str">
        <f>IF(JLVT[[#This Row],[Date]]&lt;&gt;"",INDEX(Plan[Comptes],COUNTIF($A$1:A217,JLVT[[#This Row],[N]])),"")</f>
        <v/>
      </c>
      <c r="F217" s="18" t="str">
        <f>IF(JLVT[[#This Row],[Date]]&lt;&gt;"",INDEX(Plan[Libelles],COUNTIF($A$1:A217,JLVT[[#This Row],[N]])),"")</f>
        <v/>
      </c>
      <c r="G217" s="19" t="str">
        <f>IFERROR(INDEX(FCS[NOM DU CLIENT],MATCH(JLVT[[#This Row],[N]],FCS[Cpt],0)),"")</f>
        <v/>
      </c>
      <c r="H217" s="20">
        <f ca="1">IFERROR(MAX(INDEX(INDIRECT("FCS["&amp;CHOOSE(COUNTIF($A$1:A217,JLVT[[#This Row],[N]]),"HT","TVA","TTC")&amp;"]"),MATCH(JLVT[[#This Row],[N]],FCS[Cpt],0))*CHOOSE(COUNTIF($A$1:A217,JLVT[[#This Row],[N]]),-1,-1,1),0),)</f>
        <v>0</v>
      </c>
      <c r="I217" s="21">
        <f ca="1">IFERROR(MAX(INDEX(INDIRECT("FCS["&amp;CHOOSE(COUNTIF($A$1:A217,JLVT[[#This Row],[N]]),"HT","TVA","TTC")&amp;"]"),MATCH(JLVT[[#This Row],[N]],FCS[Cpt],0))*CHOOSE(COUNTIF($A$1:A217,JLVT[[#This Row],[N]]),1,1,-1),0),)</f>
        <v>0</v>
      </c>
      <c r="J217" s="21">
        <f ca="1">JLVT[[#This Row],[crédit]]-JLVT[[#This Row],[débit ]]</f>
        <v>0</v>
      </c>
    </row>
    <row r="218" spans="1:10" x14ac:dyDescent="0.25">
      <c r="A218" s="12">
        <f>IF(OR(SUM($A$1:A217)=0,COUNTIF($A$1:A217,A217)=3),MAX($A$1:A217)+1,A217)</f>
        <v>72</v>
      </c>
      <c r="B218" s="18" t="str">
        <f>IF(JLVT[[#This Row],[Date]]="","","VTE")</f>
        <v/>
      </c>
      <c r="C218" s="13" t="str">
        <f>IFERROR(INDEX(FCS[DATE],MATCH(JLVT[[#This Row],[N]],FCS[Cpt],0)),"")</f>
        <v/>
      </c>
      <c r="D218" s="18" t="str">
        <f>IFERROR(INDEX(FCS[Numéro Facture],MATCH(JLVT[[#This Row],[N]],FCS[Cpt],0)),"")</f>
        <v/>
      </c>
      <c r="E218" s="18" t="str">
        <f>IF(JLVT[[#This Row],[Date]]&lt;&gt;"",INDEX(Plan[Comptes],COUNTIF($A$1:A218,JLVT[[#This Row],[N]])),"")</f>
        <v/>
      </c>
      <c r="F218" s="18" t="str">
        <f>IF(JLVT[[#This Row],[Date]]&lt;&gt;"",INDEX(Plan[Libelles],COUNTIF($A$1:A218,JLVT[[#This Row],[N]])),"")</f>
        <v/>
      </c>
      <c r="G218" s="19" t="str">
        <f>IFERROR(INDEX(FCS[NOM DU CLIENT],MATCH(JLVT[[#This Row],[N]],FCS[Cpt],0)),"")</f>
        <v/>
      </c>
      <c r="H218" s="20">
        <f ca="1">IFERROR(MAX(INDEX(INDIRECT("FCS["&amp;CHOOSE(COUNTIF($A$1:A218,JLVT[[#This Row],[N]]),"HT","TVA","TTC")&amp;"]"),MATCH(JLVT[[#This Row],[N]],FCS[Cpt],0))*CHOOSE(COUNTIF($A$1:A218,JLVT[[#This Row],[N]]),-1,-1,1),0),)</f>
        <v>0</v>
      </c>
      <c r="I218" s="21">
        <f ca="1">IFERROR(MAX(INDEX(INDIRECT("FCS["&amp;CHOOSE(COUNTIF($A$1:A218,JLVT[[#This Row],[N]]),"HT","TVA","TTC")&amp;"]"),MATCH(JLVT[[#This Row],[N]],FCS[Cpt],0))*CHOOSE(COUNTIF($A$1:A218,JLVT[[#This Row],[N]]),1,1,-1),0),)</f>
        <v>0</v>
      </c>
      <c r="J218" s="21">
        <f ca="1">JLVT[[#This Row],[crédit]]-JLVT[[#This Row],[débit ]]</f>
        <v>0</v>
      </c>
    </row>
    <row r="219" spans="1:10" x14ac:dyDescent="0.25">
      <c r="A219" s="12">
        <f>IF(OR(SUM($A$1:A218)=0,COUNTIF($A$1:A218,A218)=3),MAX($A$1:A218)+1,A218)</f>
        <v>72</v>
      </c>
      <c r="B219" s="18" t="str">
        <f>IF(JLVT[[#This Row],[Date]]="","","VTE")</f>
        <v/>
      </c>
      <c r="C219" s="13" t="str">
        <f>IFERROR(INDEX(FCS[DATE],MATCH(JLVT[[#This Row],[N]],FCS[Cpt],0)),"")</f>
        <v/>
      </c>
      <c r="D219" s="18" t="str">
        <f>IFERROR(INDEX(FCS[Numéro Facture],MATCH(JLVT[[#This Row],[N]],FCS[Cpt],0)),"")</f>
        <v/>
      </c>
      <c r="E219" s="18" t="str">
        <f>IF(JLVT[[#This Row],[Date]]&lt;&gt;"",INDEX(Plan[Comptes],COUNTIF($A$1:A219,JLVT[[#This Row],[N]])),"")</f>
        <v/>
      </c>
      <c r="F219" s="18" t="str">
        <f>IF(JLVT[[#This Row],[Date]]&lt;&gt;"",INDEX(Plan[Libelles],COUNTIF($A$1:A219,JLVT[[#This Row],[N]])),"")</f>
        <v/>
      </c>
      <c r="G219" s="19" t="str">
        <f>IFERROR(INDEX(FCS[NOM DU CLIENT],MATCH(JLVT[[#This Row],[N]],FCS[Cpt],0)),"")</f>
        <v/>
      </c>
      <c r="H219" s="20">
        <f ca="1">IFERROR(MAX(INDEX(INDIRECT("FCS["&amp;CHOOSE(COUNTIF($A$1:A219,JLVT[[#This Row],[N]]),"HT","TVA","TTC")&amp;"]"),MATCH(JLVT[[#This Row],[N]],FCS[Cpt],0))*CHOOSE(COUNTIF($A$1:A219,JLVT[[#This Row],[N]]),-1,-1,1),0),)</f>
        <v>0</v>
      </c>
      <c r="I219" s="21">
        <f ca="1">IFERROR(MAX(INDEX(INDIRECT("FCS["&amp;CHOOSE(COUNTIF($A$1:A219,JLVT[[#This Row],[N]]),"HT","TVA","TTC")&amp;"]"),MATCH(JLVT[[#This Row],[N]],FCS[Cpt],0))*CHOOSE(COUNTIF($A$1:A219,JLVT[[#This Row],[N]]),1,1,-1),0),)</f>
        <v>0</v>
      </c>
      <c r="J219" s="21">
        <f ca="1">JLVT[[#This Row],[crédit]]-JLVT[[#This Row],[débit ]]</f>
        <v>0</v>
      </c>
    </row>
    <row r="220" spans="1:10" x14ac:dyDescent="0.25">
      <c r="A220" s="12">
        <f>IF(OR(SUM($A$1:A219)=0,COUNTIF($A$1:A219,A219)=3),MAX($A$1:A219)+1,A219)</f>
        <v>73</v>
      </c>
      <c r="B220" s="18" t="str">
        <f>IF(JLVT[[#This Row],[Date]]="","","VTE")</f>
        <v/>
      </c>
      <c r="C220" s="13" t="str">
        <f>IFERROR(INDEX(FCS[DATE],MATCH(JLVT[[#This Row],[N]],FCS[Cpt],0)),"")</f>
        <v/>
      </c>
      <c r="D220" s="18" t="str">
        <f>IFERROR(INDEX(FCS[Numéro Facture],MATCH(JLVT[[#This Row],[N]],FCS[Cpt],0)),"")</f>
        <v/>
      </c>
      <c r="E220" s="18" t="str">
        <f>IF(JLVT[[#This Row],[Date]]&lt;&gt;"",INDEX(Plan[Comptes],COUNTIF($A$1:A220,JLVT[[#This Row],[N]])),"")</f>
        <v/>
      </c>
      <c r="F220" s="18" t="str">
        <f>IF(JLVT[[#This Row],[Date]]&lt;&gt;"",INDEX(Plan[Libelles],COUNTIF($A$1:A220,JLVT[[#This Row],[N]])),"")</f>
        <v/>
      </c>
      <c r="G220" s="19" t="str">
        <f>IFERROR(INDEX(FCS[NOM DU CLIENT],MATCH(JLVT[[#This Row],[N]],FCS[Cpt],0)),"")</f>
        <v/>
      </c>
      <c r="H220" s="20">
        <f ca="1">IFERROR(MAX(INDEX(INDIRECT("FCS["&amp;CHOOSE(COUNTIF($A$1:A220,JLVT[[#This Row],[N]]),"HT","TVA","TTC")&amp;"]"),MATCH(JLVT[[#This Row],[N]],FCS[Cpt],0))*CHOOSE(COUNTIF($A$1:A220,JLVT[[#This Row],[N]]),-1,-1,1),0),)</f>
        <v>0</v>
      </c>
      <c r="I220" s="21">
        <f ca="1">IFERROR(MAX(INDEX(INDIRECT("FCS["&amp;CHOOSE(COUNTIF($A$1:A220,JLVT[[#This Row],[N]]),"HT","TVA","TTC")&amp;"]"),MATCH(JLVT[[#This Row],[N]],FCS[Cpt],0))*CHOOSE(COUNTIF($A$1:A220,JLVT[[#This Row],[N]]),1,1,-1),0),)</f>
        <v>0</v>
      </c>
      <c r="J220" s="21">
        <f ca="1">JLVT[[#This Row],[crédit]]-JLVT[[#This Row],[débit ]]</f>
        <v>0</v>
      </c>
    </row>
    <row r="221" spans="1:10" x14ac:dyDescent="0.25">
      <c r="A221" s="12">
        <f>IF(OR(SUM($A$1:A220)=0,COUNTIF($A$1:A220,A220)=3),MAX($A$1:A220)+1,A220)</f>
        <v>73</v>
      </c>
      <c r="B221" s="18" t="str">
        <f>IF(JLVT[[#This Row],[Date]]="","","VTE")</f>
        <v/>
      </c>
      <c r="C221" s="13" t="str">
        <f>IFERROR(INDEX(FCS[DATE],MATCH(JLVT[[#This Row],[N]],FCS[Cpt],0)),"")</f>
        <v/>
      </c>
      <c r="D221" s="18" t="str">
        <f>IFERROR(INDEX(FCS[Numéro Facture],MATCH(JLVT[[#This Row],[N]],FCS[Cpt],0)),"")</f>
        <v/>
      </c>
      <c r="E221" s="18" t="str">
        <f>IF(JLVT[[#This Row],[Date]]&lt;&gt;"",INDEX(Plan[Comptes],COUNTIF($A$1:A221,JLVT[[#This Row],[N]])),"")</f>
        <v/>
      </c>
      <c r="F221" s="18" t="str">
        <f>IF(JLVT[[#This Row],[Date]]&lt;&gt;"",INDEX(Plan[Libelles],COUNTIF($A$1:A221,JLVT[[#This Row],[N]])),"")</f>
        <v/>
      </c>
      <c r="G221" s="19" t="str">
        <f>IFERROR(INDEX(FCS[NOM DU CLIENT],MATCH(JLVT[[#This Row],[N]],FCS[Cpt],0)),"")</f>
        <v/>
      </c>
      <c r="H221" s="20">
        <f ca="1">IFERROR(MAX(INDEX(INDIRECT("FCS["&amp;CHOOSE(COUNTIF($A$1:A221,JLVT[[#This Row],[N]]),"HT","TVA","TTC")&amp;"]"),MATCH(JLVT[[#This Row],[N]],FCS[Cpt],0))*CHOOSE(COUNTIF($A$1:A221,JLVT[[#This Row],[N]]),-1,-1,1),0),)</f>
        <v>0</v>
      </c>
      <c r="I221" s="21">
        <f ca="1">IFERROR(MAX(INDEX(INDIRECT("FCS["&amp;CHOOSE(COUNTIF($A$1:A221,JLVT[[#This Row],[N]]),"HT","TVA","TTC")&amp;"]"),MATCH(JLVT[[#This Row],[N]],FCS[Cpt],0))*CHOOSE(COUNTIF($A$1:A221,JLVT[[#This Row],[N]]),1,1,-1),0),)</f>
        <v>0</v>
      </c>
      <c r="J221" s="21">
        <f ca="1">JLVT[[#This Row],[crédit]]-JLVT[[#This Row],[débit ]]</f>
        <v>0</v>
      </c>
    </row>
    <row r="222" spans="1:10" x14ac:dyDescent="0.25">
      <c r="A222" s="12">
        <f>IF(OR(SUM($A$1:A221)=0,COUNTIF($A$1:A221,A221)=3),MAX($A$1:A221)+1,A221)</f>
        <v>73</v>
      </c>
      <c r="B222" s="18" t="str">
        <f>IF(JLVT[[#This Row],[Date]]="","","VTE")</f>
        <v/>
      </c>
      <c r="C222" s="13" t="str">
        <f>IFERROR(INDEX(FCS[DATE],MATCH(JLVT[[#This Row],[N]],FCS[Cpt],0)),"")</f>
        <v/>
      </c>
      <c r="D222" s="18" t="str">
        <f>IFERROR(INDEX(FCS[Numéro Facture],MATCH(JLVT[[#This Row],[N]],FCS[Cpt],0)),"")</f>
        <v/>
      </c>
      <c r="E222" s="18" t="str">
        <f>IF(JLVT[[#This Row],[Date]]&lt;&gt;"",INDEX(Plan[Comptes],COUNTIF($A$1:A222,JLVT[[#This Row],[N]])),"")</f>
        <v/>
      </c>
      <c r="F222" s="18" t="str">
        <f>IF(JLVT[[#This Row],[Date]]&lt;&gt;"",INDEX(Plan[Libelles],COUNTIF($A$1:A222,JLVT[[#This Row],[N]])),"")</f>
        <v/>
      </c>
      <c r="G222" s="19" t="str">
        <f>IFERROR(INDEX(FCS[NOM DU CLIENT],MATCH(JLVT[[#This Row],[N]],FCS[Cpt],0)),"")</f>
        <v/>
      </c>
      <c r="H222" s="20">
        <f ca="1">IFERROR(MAX(INDEX(INDIRECT("FCS["&amp;CHOOSE(COUNTIF($A$1:A222,JLVT[[#This Row],[N]]),"HT","TVA","TTC")&amp;"]"),MATCH(JLVT[[#This Row],[N]],FCS[Cpt],0))*CHOOSE(COUNTIF($A$1:A222,JLVT[[#This Row],[N]]),-1,-1,1),0),)</f>
        <v>0</v>
      </c>
      <c r="I222" s="21">
        <f ca="1">IFERROR(MAX(INDEX(INDIRECT("FCS["&amp;CHOOSE(COUNTIF($A$1:A222,JLVT[[#This Row],[N]]),"HT","TVA","TTC")&amp;"]"),MATCH(JLVT[[#This Row],[N]],FCS[Cpt],0))*CHOOSE(COUNTIF($A$1:A222,JLVT[[#This Row],[N]]),1,1,-1),0),)</f>
        <v>0</v>
      </c>
      <c r="J222" s="21">
        <f ca="1">JLVT[[#This Row],[crédit]]-JLVT[[#This Row],[débit ]]</f>
        <v>0</v>
      </c>
    </row>
    <row r="223" spans="1:10" x14ac:dyDescent="0.25">
      <c r="A223" s="12">
        <f>IF(OR(SUM($A$1:A222)=0,COUNTIF($A$1:A222,A222)=3),MAX($A$1:A222)+1,A222)</f>
        <v>74</v>
      </c>
      <c r="B223" s="18" t="str">
        <f>IF(JLVT[[#This Row],[Date]]="","","VTE")</f>
        <v/>
      </c>
      <c r="C223" s="13" t="str">
        <f>IFERROR(INDEX(FCS[DATE],MATCH(JLVT[[#This Row],[N]],FCS[Cpt],0)),"")</f>
        <v/>
      </c>
      <c r="D223" s="18" t="str">
        <f>IFERROR(INDEX(FCS[Numéro Facture],MATCH(JLVT[[#This Row],[N]],FCS[Cpt],0)),"")</f>
        <v/>
      </c>
      <c r="E223" s="18" t="str">
        <f>IF(JLVT[[#This Row],[Date]]&lt;&gt;"",INDEX(Plan[Comptes],COUNTIF($A$1:A223,JLVT[[#This Row],[N]])),"")</f>
        <v/>
      </c>
      <c r="F223" s="18" t="str">
        <f>IF(JLVT[[#This Row],[Date]]&lt;&gt;"",INDEX(Plan[Libelles],COUNTIF($A$1:A223,JLVT[[#This Row],[N]])),"")</f>
        <v/>
      </c>
      <c r="G223" s="19" t="str">
        <f>IFERROR(INDEX(FCS[NOM DU CLIENT],MATCH(JLVT[[#This Row],[N]],FCS[Cpt],0)),"")</f>
        <v/>
      </c>
      <c r="H223" s="20">
        <f ca="1">IFERROR(MAX(INDEX(INDIRECT("FCS["&amp;CHOOSE(COUNTIF($A$1:A223,JLVT[[#This Row],[N]]),"HT","TVA","TTC")&amp;"]"),MATCH(JLVT[[#This Row],[N]],FCS[Cpt],0))*CHOOSE(COUNTIF($A$1:A223,JLVT[[#This Row],[N]]),-1,-1,1),0),)</f>
        <v>0</v>
      </c>
      <c r="I223" s="21">
        <f ca="1">IFERROR(MAX(INDEX(INDIRECT("FCS["&amp;CHOOSE(COUNTIF($A$1:A223,JLVT[[#This Row],[N]]),"HT","TVA","TTC")&amp;"]"),MATCH(JLVT[[#This Row],[N]],FCS[Cpt],0))*CHOOSE(COUNTIF($A$1:A223,JLVT[[#This Row],[N]]),1,1,-1),0),)</f>
        <v>0</v>
      </c>
      <c r="J223" s="21">
        <f ca="1">JLVT[[#This Row],[crédit]]-JLVT[[#This Row],[débit ]]</f>
        <v>0</v>
      </c>
    </row>
    <row r="224" spans="1:10" x14ac:dyDescent="0.25">
      <c r="A224" s="12">
        <f>IF(OR(SUM($A$1:A223)=0,COUNTIF($A$1:A223,A223)=3),MAX($A$1:A223)+1,A223)</f>
        <v>74</v>
      </c>
      <c r="B224" s="18" t="str">
        <f>IF(JLVT[[#This Row],[Date]]="","","VTE")</f>
        <v/>
      </c>
      <c r="C224" s="13" t="str">
        <f>IFERROR(INDEX(FCS[DATE],MATCH(JLVT[[#This Row],[N]],FCS[Cpt],0)),"")</f>
        <v/>
      </c>
      <c r="D224" s="18" t="str">
        <f>IFERROR(INDEX(FCS[Numéro Facture],MATCH(JLVT[[#This Row],[N]],FCS[Cpt],0)),"")</f>
        <v/>
      </c>
      <c r="E224" s="18" t="str">
        <f>IF(JLVT[[#This Row],[Date]]&lt;&gt;"",INDEX(Plan[Comptes],COUNTIF($A$1:A224,JLVT[[#This Row],[N]])),"")</f>
        <v/>
      </c>
      <c r="F224" s="18" t="str">
        <f>IF(JLVT[[#This Row],[Date]]&lt;&gt;"",INDEX(Plan[Libelles],COUNTIF($A$1:A224,JLVT[[#This Row],[N]])),"")</f>
        <v/>
      </c>
      <c r="G224" s="19" t="str">
        <f>IFERROR(INDEX(FCS[NOM DU CLIENT],MATCH(JLVT[[#This Row],[N]],FCS[Cpt],0)),"")</f>
        <v/>
      </c>
      <c r="H224" s="20">
        <f ca="1">IFERROR(MAX(INDEX(INDIRECT("FCS["&amp;CHOOSE(COUNTIF($A$1:A224,JLVT[[#This Row],[N]]),"HT","TVA","TTC")&amp;"]"),MATCH(JLVT[[#This Row],[N]],FCS[Cpt],0))*CHOOSE(COUNTIF($A$1:A224,JLVT[[#This Row],[N]]),-1,-1,1),0),)</f>
        <v>0</v>
      </c>
      <c r="I224" s="21">
        <f ca="1">IFERROR(MAX(INDEX(INDIRECT("FCS["&amp;CHOOSE(COUNTIF($A$1:A224,JLVT[[#This Row],[N]]),"HT","TVA","TTC")&amp;"]"),MATCH(JLVT[[#This Row],[N]],FCS[Cpt],0))*CHOOSE(COUNTIF($A$1:A224,JLVT[[#This Row],[N]]),1,1,-1),0),)</f>
        <v>0</v>
      </c>
      <c r="J224" s="21">
        <f ca="1">JLVT[[#This Row],[crédit]]-JLVT[[#This Row],[débit ]]</f>
        <v>0</v>
      </c>
    </row>
    <row r="225" spans="1:10" x14ac:dyDescent="0.25">
      <c r="A225" s="12">
        <f>IF(OR(SUM($A$1:A224)=0,COUNTIF($A$1:A224,A224)=3),MAX($A$1:A224)+1,A224)</f>
        <v>74</v>
      </c>
      <c r="B225" s="18" t="str">
        <f>IF(JLVT[[#This Row],[Date]]="","","VTE")</f>
        <v/>
      </c>
      <c r="C225" s="13" t="str">
        <f>IFERROR(INDEX(FCS[DATE],MATCH(JLVT[[#This Row],[N]],FCS[Cpt],0)),"")</f>
        <v/>
      </c>
      <c r="D225" s="18" t="str">
        <f>IFERROR(INDEX(FCS[Numéro Facture],MATCH(JLVT[[#This Row],[N]],FCS[Cpt],0)),"")</f>
        <v/>
      </c>
      <c r="E225" s="18" t="str">
        <f>IF(JLVT[[#This Row],[Date]]&lt;&gt;"",INDEX(Plan[Comptes],COUNTIF($A$1:A225,JLVT[[#This Row],[N]])),"")</f>
        <v/>
      </c>
      <c r="F225" s="18" t="str">
        <f>IF(JLVT[[#This Row],[Date]]&lt;&gt;"",INDEX(Plan[Libelles],COUNTIF($A$1:A225,JLVT[[#This Row],[N]])),"")</f>
        <v/>
      </c>
      <c r="G225" s="19" t="str">
        <f>IFERROR(INDEX(FCS[NOM DU CLIENT],MATCH(JLVT[[#This Row],[N]],FCS[Cpt],0)),"")</f>
        <v/>
      </c>
      <c r="H225" s="20">
        <f ca="1">IFERROR(MAX(INDEX(INDIRECT("FCS["&amp;CHOOSE(COUNTIF($A$1:A225,JLVT[[#This Row],[N]]),"HT","TVA","TTC")&amp;"]"),MATCH(JLVT[[#This Row],[N]],FCS[Cpt],0))*CHOOSE(COUNTIF($A$1:A225,JLVT[[#This Row],[N]]),-1,-1,1),0),)</f>
        <v>0</v>
      </c>
      <c r="I225" s="21">
        <f ca="1">IFERROR(MAX(INDEX(INDIRECT("FCS["&amp;CHOOSE(COUNTIF($A$1:A225,JLVT[[#This Row],[N]]),"HT","TVA","TTC")&amp;"]"),MATCH(JLVT[[#This Row],[N]],FCS[Cpt],0))*CHOOSE(COUNTIF($A$1:A225,JLVT[[#This Row],[N]]),1,1,-1),0),)</f>
        <v>0</v>
      </c>
      <c r="J225" s="21">
        <f ca="1">JLVT[[#This Row],[crédit]]-JLVT[[#This Row],[débit ]]</f>
        <v>0</v>
      </c>
    </row>
    <row r="226" spans="1:10" x14ac:dyDescent="0.25">
      <c r="A226" s="12">
        <f>IF(OR(SUM($A$1:A225)=0,COUNTIF($A$1:A225,A225)=3),MAX($A$1:A225)+1,A225)</f>
        <v>75</v>
      </c>
      <c r="B226" s="18" t="str">
        <f>IF(JLVT[[#This Row],[Date]]="","","VTE")</f>
        <v/>
      </c>
      <c r="C226" s="13" t="str">
        <f>IFERROR(INDEX(FCS[DATE],MATCH(JLVT[[#This Row],[N]],FCS[Cpt],0)),"")</f>
        <v/>
      </c>
      <c r="D226" s="18" t="str">
        <f>IFERROR(INDEX(FCS[Numéro Facture],MATCH(JLVT[[#This Row],[N]],FCS[Cpt],0)),"")</f>
        <v/>
      </c>
      <c r="E226" s="18" t="str">
        <f>IF(JLVT[[#This Row],[Date]]&lt;&gt;"",INDEX(Plan[Comptes],COUNTIF($A$1:A226,JLVT[[#This Row],[N]])),"")</f>
        <v/>
      </c>
      <c r="F226" s="18" t="str">
        <f>IF(JLVT[[#This Row],[Date]]&lt;&gt;"",INDEX(Plan[Libelles],COUNTIF($A$1:A226,JLVT[[#This Row],[N]])),"")</f>
        <v/>
      </c>
      <c r="G226" s="19" t="str">
        <f>IFERROR(INDEX(FCS[NOM DU CLIENT],MATCH(JLVT[[#This Row],[N]],FCS[Cpt],0)),"")</f>
        <v/>
      </c>
      <c r="H226" s="20">
        <f ca="1">IFERROR(MAX(INDEX(INDIRECT("FCS["&amp;CHOOSE(COUNTIF($A$1:A226,JLVT[[#This Row],[N]]),"HT","TVA","TTC")&amp;"]"),MATCH(JLVT[[#This Row],[N]],FCS[Cpt],0))*CHOOSE(COUNTIF($A$1:A226,JLVT[[#This Row],[N]]),-1,-1,1),0),)</f>
        <v>0</v>
      </c>
      <c r="I226" s="21">
        <f ca="1">IFERROR(MAX(INDEX(INDIRECT("FCS["&amp;CHOOSE(COUNTIF($A$1:A226,JLVT[[#This Row],[N]]),"HT","TVA","TTC")&amp;"]"),MATCH(JLVT[[#This Row],[N]],FCS[Cpt],0))*CHOOSE(COUNTIF($A$1:A226,JLVT[[#This Row],[N]]),1,1,-1),0),)</f>
        <v>0</v>
      </c>
      <c r="J226" s="21">
        <f ca="1">JLVT[[#This Row],[crédit]]-JLVT[[#This Row],[débit ]]</f>
        <v>0</v>
      </c>
    </row>
    <row r="227" spans="1:10" x14ac:dyDescent="0.25">
      <c r="A227" s="12">
        <f>IF(OR(SUM($A$1:A226)=0,COUNTIF($A$1:A226,A226)=3),MAX($A$1:A226)+1,A226)</f>
        <v>75</v>
      </c>
      <c r="B227" s="18" t="str">
        <f>IF(JLVT[[#This Row],[Date]]="","","VTE")</f>
        <v/>
      </c>
      <c r="C227" s="13" t="str">
        <f>IFERROR(INDEX(FCS[DATE],MATCH(JLVT[[#This Row],[N]],FCS[Cpt],0)),"")</f>
        <v/>
      </c>
      <c r="D227" s="18" t="str">
        <f>IFERROR(INDEX(FCS[Numéro Facture],MATCH(JLVT[[#This Row],[N]],FCS[Cpt],0)),"")</f>
        <v/>
      </c>
      <c r="E227" s="18" t="str">
        <f>IF(JLVT[[#This Row],[Date]]&lt;&gt;"",INDEX(Plan[Comptes],COUNTIF($A$1:A227,JLVT[[#This Row],[N]])),"")</f>
        <v/>
      </c>
      <c r="F227" s="18" t="str">
        <f>IF(JLVT[[#This Row],[Date]]&lt;&gt;"",INDEX(Plan[Libelles],COUNTIF($A$1:A227,JLVT[[#This Row],[N]])),"")</f>
        <v/>
      </c>
      <c r="G227" s="19" t="str">
        <f>IFERROR(INDEX(FCS[NOM DU CLIENT],MATCH(JLVT[[#This Row],[N]],FCS[Cpt],0)),"")</f>
        <v/>
      </c>
      <c r="H227" s="20">
        <f ca="1">IFERROR(MAX(INDEX(INDIRECT("FCS["&amp;CHOOSE(COUNTIF($A$1:A227,JLVT[[#This Row],[N]]),"HT","TVA","TTC")&amp;"]"),MATCH(JLVT[[#This Row],[N]],FCS[Cpt],0))*CHOOSE(COUNTIF($A$1:A227,JLVT[[#This Row],[N]]),-1,-1,1),0),)</f>
        <v>0</v>
      </c>
      <c r="I227" s="21">
        <f ca="1">IFERROR(MAX(INDEX(INDIRECT("FCS["&amp;CHOOSE(COUNTIF($A$1:A227,JLVT[[#This Row],[N]]),"HT","TVA","TTC")&amp;"]"),MATCH(JLVT[[#This Row],[N]],FCS[Cpt],0))*CHOOSE(COUNTIF($A$1:A227,JLVT[[#This Row],[N]]),1,1,-1),0),)</f>
        <v>0</v>
      </c>
      <c r="J227" s="21">
        <f ca="1">JLVT[[#This Row],[crédit]]-JLVT[[#This Row],[débit ]]</f>
        <v>0</v>
      </c>
    </row>
    <row r="228" spans="1:10" x14ac:dyDescent="0.25">
      <c r="A228" s="12">
        <f>IF(OR(SUM($A$1:A227)=0,COUNTIF($A$1:A227,A227)=3),MAX($A$1:A227)+1,A227)</f>
        <v>75</v>
      </c>
      <c r="B228" s="18" t="str">
        <f>IF(JLVT[[#This Row],[Date]]="","","VTE")</f>
        <v/>
      </c>
      <c r="C228" s="13" t="str">
        <f>IFERROR(INDEX(FCS[DATE],MATCH(JLVT[[#This Row],[N]],FCS[Cpt],0)),"")</f>
        <v/>
      </c>
      <c r="D228" s="18" t="str">
        <f>IFERROR(INDEX(FCS[Numéro Facture],MATCH(JLVT[[#This Row],[N]],FCS[Cpt],0)),"")</f>
        <v/>
      </c>
      <c r="E228" s="18" t="str">
        <f>IF(JLVT[[#This Row],[Date]]&lt;&gt;"",INDEX(Plan[Comptes],COUNTIF($A$1:A228,JLVT[[#This Row],[N]])),"")</f>
        <v/>
      </c>
      <c r="F228" s="18" t="str">
        <f>IF(JLVT[[#This Row],[Date]]&lt;&gt;"",INDEX(Plan[Libelles],COUNTIF($A$1:A228,JLVT[[#This Row],[N]])),"")</f>
        <v/>
      </c>
      <c r="G228" s="19" t="str">
        <f>IFERROR(INDEX(FCS[NOM DU CLIENT],MATCH(JLVT[[#This Row],[N]],FCS[Cpt],0)),"")</f>
        <v/>
      </c>
      <c r="H228" s="20">
        <f ca="1">IFERROR(MAX(INDEX(INDIRECT("FCS["&amp;CHOOSE(COUNTIF($A$1:A228,JLVT[[#This Row],[N]]),"HT","TVA","TTC")&amp;"]"),MATCH(JLVT[[#This Row],[N]],FCS[Cpt],0))*CHOOSE(COUNTIF($A$1:A228,JLVT[[#This Row],[N]]),-1,-1,1),0),)</f>
        <v>0</v>
      </c>
      <c r="I228" s="21">
        <f ca="1">IFERROR(MAX(INDEX(INDIRECT("FCS["&amp;CHOOSE(COUNTIF($A$1:A228,JLVT[[#This Row],[N]]),"HT","TVA","TTC")&amp;"]"),MATCH(JLVT[[#This Row],[N]],FCS[Cpt],0))*CHOOSE(COUNTIF($A$1:A228,JLVT[[#This Row],[N]]),1,1,-1),0),)</f>
        <v>0</v>
      </c>
      <c r="J228" s="21">
        <f ca="1">JLVT[[#This Row],[crédit]]-JLVT[[#This Row],[débit ]]</f>
        <v>0</v>
      </c>
    </row>
    <row r="229" spans="1:10" x14ac:dyDescent="0.25">
      <c r="A229" s="12">
        <f>IF(OR(SUM($A$1:A228)=0,COUNTIF($A$1:A228,A228)=3),MAX($A$1:A228)+1,A228)</f>
        <v>76</v>
      </c>
      <c r="B229" s="18" t="str">
        <f>IF(JLVT[[#This Row],[Date]]="","","VTE")</f>
        <v/>
      </c>
      <c r="C229" s="13" t="str">
        <f>IFERROR(INDEX(FCS[DATE],MATCH(JLVT[[#This Row],[N]],FCS[Cpt],0)),"")</f>
        <v/>
      </c>
      <c r="D229" s="18" t="str">
        <f>IFERROR(INDEX(FCS[Numéro Facture],MATCH(JLVT[[#This Row],[N]],FCS[Cpt],0)),"")</f>
        <v/>
      </c>
      <c r="E229" s="18" t="str">
        <f>IF(JLVT[[#This Row],[Date]]&lt;&gt;"",INDEX(Plan[Comptes],COUNTIF($A$1:A229,JLVT[[#This Row],[N]])),"")</f>
        <v/>
      </c>
      <c r="F229" s="18" t="str">
        <f>IF(JLVT[[#This Row],[Date]]&lt;&gt;"",INDEX(Plan[Libelles],COUNTIF($A$1:A229,JLVT[[#This Row],[N]])),"")</f>
        <v/>
      </c>
      <c r="G229" s="19" t="str">
        <f>IFERROR(INDEX(FCS[NOM DU CLIENT],MATCH(JLVT[[#This Row],[N]],FCS[Cpt],0)),"")</f>
        <v/>
      </c>
      <c r="H229" s="20">
        <f ca="1">IFERROR(MAX(INDEX(INDIRECT("FCS["&amp;CHOOSE(COUNTIF($A$1:A229,JLVT[[#This Row],[N]]),"HT","TVA","TTC")&amp;"]"),MATCH(JLVT[[#This Row],[N]],FCS[Cpt],0))*CHOOSE(COUNTIF($A$1:A229,JLVT[[#This Row],[N]]),-1,-1,1),0),)</f>
        <v>0</v>
      </c>
      <c r="I229" s="21">
        <f ca="1">IFERROR(MAX(INDEX(INDIRECT("FCS["&amp;CHOOSE(COUNTIF($A$1:A229,JLVT[[#This Row],[N]]),"HT","TVA","TTC")&amp;"]"),MATCH(JLVT[[#This Row],[N]],FCS[Cpt],0))*CHOOSE(COUNTIF($A$1:A229,JLVT[[#This Row],[N]]),1,1,-1),0),)</f>
        <v>0</v>
      </c>
      <c r="J229" s="21">
        <f ca="1">JLVT[[#This Row],[crédit]]-JLVT[[#This Row],[débit ]]</f>
        <v>0</v>
      </c>
    </row>
    <row r="230" spans="1:10" x14ac:dyDescent="0.25">
      <c r="A230" s="12">
        <f>IF(OR(SUM($A$1:A229)=0,COUNTIF($A$1:A229,A229)=3),MAX($A$1:A229)+1,A229)</f>
        <v>76</v>
      </c>
      <c r="B230" s="18" t="str">
        <f>IF(JLVT[[#This Row],[Date]]="","","VTE")</f>
        <v/>
      </c>
      <c r="C230" s="13" t="str">
        <f>IFERROR(INDEX(FCS[DATE],MATCH(JLVT[[#This Row],[N]],FCS[Cpt],0)),"")</f>
        <v/>
      </c>
      <c r="D230" s="18" t="str">
        <f>IFERROR(INDEX(FCS[Numéro Facture],MATCH(JLVT[[#This Row],[N]],FCS[Cpt],0)),"")</f>
        <v/>
      </c>
      <c r="E230" s="18" t="str">
        <f>IF(JLVT[[#This Row],[Date]]&lt;&gt;"",INDEX(Plan[Comptes],COUNTIF($A$1:A230,JLVT[[#This Row],[N]])),"")</f>
        <v/>
      </c>
      <c r="F230" s="18" t="str">
        <f>IF(JLVT[[#This Row],[Date]]&lt;&gt;"",INDEX(Plan[Libelles],COUNTIF($A$1:A230,JLVT[[#This Row],[N]])),"")</f>
        <v/>
      </c>
      <c r="G230" s="19" t="str">
        <f>IFERROR(INDEX(FCS[NOM DU CLIENT],MATCH(JLVT[[#This Row],[N]],FCS[Cpt],0)),"")</f>
        <v/>
      </c>
      <c r="H230" s="20">
        <f ca="1">IFERROR(MAX(INDEX(INDIRECT("FCS["&amp;CHOOSE(COUNTIF($A$1:A230,JLVT[[#This Row],[N]]),"HT","TVA","TTC")&amp;"]"),MATCH(JLVT[[#This Row],[N]],FCS[Cpt],0))*CHOOSE(COUNTIF($A$1:A230,JLVT[[#This Row],[N]]),-1,-1,1),0),)</f>
        <v>0</v>
      </c>
      <c r="I230" s="21">
        <f ca="1">IFERROR(MAX(INDEX(INDIRECT("FCS["&amp;CHOOSE(COUNTIF($A$1:A230,JLVT[[#This Row],[N]]),"HT","TVA","TTC")&amp;"]"),MATCH(JLVT[[#This Row],[N]],FCS[Cpt],0))*CHOOSE(COUNTIF($A$1:A230,JLVT[[#This Row],[N]]),1,1,-1),0),)</f>
        <v>0</v>
      </c>
      <c r="J230" s="21">
        <f ca="1">JLVT[[#This Row],[crédit]]-JLVT[[#This Row],[débit ]]</f>
        <v>0</v>
      </c>
    </row>
    <row r="231" spans="1:10" x14ac:dyDescent="0.25">
      <c r="A231" s="12">
        <f>IF(OR(SUM($A$1:A230)=0,COUNTIF($A$1:A230,A230)=3),MAX($A$1:A230)+1,A230)</f>
        <v>76</v>
      </c>
      <c r="B231" s="18" t="str">
        <f>IF(JLVT[[#This Row],[Date]]="","","VTE")</f>
        <v/>
      </c>
      <c r="C231" s="13" t="str">
        <f>IFERROR(INDEX(FCS[DATE],MATCH(JLVT[[#This Row],[N]],FCS[Cpt],0)),"")</f>
        <v/>
      </c>
      <c r="D231" s="18" t="str">
        <f>IFERROR(INDEX(FCS[Numéro Facture],MATCH(JLVT[[#This Row],[N]],FCS[Cpt],0)),"")</f>
        <v/>
      </c>
      <c r="E231" s="18" t="str">
        <f>IF(JLVT[[#This Row],[Date]]&lt;&gt;"",INDEX(Plan[Comptes],COUNTIF($A$1:A231,JLVT[[#This Row],[N]])),"")</f>
        <v/>
      </c>
      <c r="F231" s="18" t="str">
        <f>IF(JLVT[[#This Row],[Date]]&lt;&gt;"",INDEX(Plan[Libelles],COUNTIF($A$1:A231,JLVT[[#This Row],[N]])),"")</f>
        <v/>
      </c>
      <c r="G231" s="19" t="str">
        <f>IFERROR(INDEX(FCS[NOM DU CLIENT],MATCH(JLVT[[#This Row],[N]],FCS[Cpt],0)),"")</f>
        <v/>
      </c>
      <c r="H231" s="20">
        <f ca="1">IFERROR(MAX(INDEX(INDIRECT("FCS["&amp;CHOOSE(COUNTIF($A$1:A231,JLVT[[#This Row],[N]]),"HT","TVA","TTC")&amp;"]"),MATCH(JLVT[[#This Row],[N]],FCS[Cpt],0))*CHOOSE(COUNTIF($A$1:A231,JLVT[[#This Row],[N]]),-1,-1,1),0),)</f>
        <v>0</v>
      </c>
      <c r="I231" s="21">
        <f ca="1">IFERROR(MAX(INDEX(INDIRECT("FCS["&amp;CHOOSE(COUNTIF($A$1:A231,JLVT[[#This Row],[N]]),"HT","TVA","TTC")&amp;"]"),MATCH(JLVT[[#This Row],[N]],FCS[Cpt],0))*CHOOSE(COUNTIF($A$1:A231,JLVT[[#This Row],[N]]),1,1,-1),0),)</f>
        <v>0</v>
      </c>
      <c r="J231" s="21">
        <f ca="1">JLVT[[#This Row],[crédit]]-JLVT[[#This Row],[débit ]]</f>
        <v>0</v>
      </c>
    </row>
    <row r="232" spans="1:10" x14ac:dyDescent="0.25">
      <c r="A232" s="12">
        <f>IF(OR(SUM($A$1:A231)=0,COUNTIF($A$1:A231,A231)=3),MAX($A$1:A231)+1,A231)</f>
        <v>77</v>
      </c>
      <c r="B232" s="18" t="str">
        <f>IF(JLVT[[#This Row],[Date]]="","","VTE")</f>
        <v/>
      </c>
      <c r="C232" s="13" t="str">
        <f>IFERROR(INDEX(FCS[DATE],MATCH(JLVT[[#This Row],[N]],FCS[Cpt],0)),"")</f>
        <v/>
      </c>
      <c r="D232" s="18" t="str">
        <f>IFERROR(INDEX(FCS[Numéro Facture],MATCH(JLVT[[#This Row],[N]],FCS[Cpt],0)),"")</f>
        <v/>
      </c>
      <c r="E232" s="18" t="str">
        <f>IF(JLVT[[#This Row],[Date]]&lt;&gt;"",INDEX(Plan[Comptes],COUNTIF($A$1:A232,JLVT[[#This Row],[N]])),"")</f>
        <v/>
      </c>
      <c r="F232" s="18" t="str">
        <f>IF(JLVT[[#This Row],[Date]]&lt;&gt;"",INDEX(Plan[Libelles],COUNTIF($A$1:A232,JLVT[[#This Row],[N]])),"")</f>
        <v/>
      </c>
      <c r="G232" s="19" t="str">
        <f>IFERROR(INDEX(FCS[NOM DU CLIENT],MATCH(JLVT[[#This Row],[N]],FCS[Cpt],0)),"")</f>
        <v/>
      </c>
      <c r="H232" s="20">
        <f ca="1">IFERROR(MAX(INDEX(INDIRECT("FCS["&amp;CHOOSE(COUNTIF($A$1:A232,JLVT[[#This Row],[N]]),"HT","TVA","TTC")&amp;"]"),MATCH(JLVT[[#This Row],[N]],FCS[Cpt],0))*CHOOSE(COUNTIF($A$1:A232,JLVT[[#This Row],[N]]),-1,-1,1),0),)</f>
        <v>0</v>
      </c>
      <c r="I232" s="21">
        <f ca="1">IFERROR(MAX(INDEX(INDIRECT("FCS["&amp;CHOOSE(COUNTIF($A$1:A232,JLVT[[#This Row],[N]]),"HT","TVA","TTC")&amp;"]"),MATCH(JLVT[[#This Row],[N]],FCS[Cpt],0))*CHOOSE(COUNTIF($A$1:A232,JLVT[[#This Row],[N]]),1,1,-1),0),)</f>
        <v>0</v>
      </c>
      <c r="J232" s="21">
        <f ca="1">JLVT[[#This Row],[crédit]]-JLVT[[#This Row],[débit ]]</f>
        <v>0</v>
      </c>
    </row>
    <row r="233" spans="1:10" x14ac:dyDescent="0.25">
      <c r="A233" s="12">
        <f>IF(OR(SUM($A$1:A232)=0,COUNTIF($A$1:A232,A232)=3),MAX($A$1:A232)+1,A232)</f>
        <v>77</v>
      </c>
      <c r="B233" s="18" t="str">
        <f>IF(JLVT[[#This Row],[Date]]="","","VTE")</f>
        <v/>
      </c>
      <c r="C233" s="13" t="str">
        <f>IFERROR(INDEX(FCS[DATE],MATCH(JLVT[[#This Row],[N]],FCS[Cpt],0)),"")</f>
        <v/>
      </c>
      <c r="D233" s="18" t="str">
        <f>IFERROR(INDEX(FCS[Numéro Facture],MATCH(JLVT[[#This Row],[N]],FCS[Cpt],0)),"")</f>
        <v/>
      </c>
      <c r="E233" s="18" t="str">
        <f>IF(JLVT[[#This Row],[Date]]&lt;&gt;"",INDEX(Plan[Comptes],COUNTIF($A$1:A233,JLVT[[#This Row],[N]])),"")</f>
        <v/>
      </c>
      <c r="F233" s="18" t="str">
        <f>IF(JLVT[[#This Row],[Date]]&lt;&gt;"",INDEX(Plan[Libelles],COUNTIF($A$1:A233,JLVT[[#This Row],[N]])),"")</f>
        <v/>
      </c>
      <c r="G233" s="19" t="str">
        <f>IFERROR(INDEX(FCS[NOM DU CLIENT],MATCH(JLVT[[#This Row],[N]],FCS[Cpt],0)),"")</f>
        <v/>
      </c>
      <c r="H233" s="20">
        <f ca="1">IFERROR(MAX(INDEX(INDIRECT("FCS["&amp;CHOOSE(COUNTIF($A$1:A233,JLVT[[#This Row],[N]]),"HT","TVA","TTC")&amp;"]"),MATCH(JLVT[[#This Row],[N]],FCS[Cpt],0))*CHOOSE(COUNTIF($A$1:A233,JLVT[[#This Row],[N]]),-1,-1,1),0),)</f>
        <v>0</v>
      </c>
      <c r="I233" s="21">
        <f ca="1">IFERROR(MAX(INDEX(INDIRECT("FCS["&amp;CHOOSE(COUNTIF($A$1:A233,JLVT[[#This Row],[N]]),"HT","TVA","TTC")&amp;"]"),MATCH(JLVT[[#This Row],[N]],FCS[Cpt],0))*CHOOSE(COUNTIF($A$1:A233,JLVT[[#This Row],[N]]),1,1,-1),0),)</f>
        <v>0</v>
      </c>
      <c r="J233" s="21">
        <f ca="1">JLVT[[#This Row],[crédit]]-JLVT[[#This Row],[débit ]]</f>
        <v>0</v>
      </c>
    </row>
    <row r="234" spans="1:10" x14ac:dyDescent="0.25">
      <c r="A234" s="12">
        <f>IF(OR(SUM($A$1:A233)=0,COUNTIF($A$1:A233,A233)=3),MAX($A$1:A233)+1,A233)</f>
        <v>77</v>
      </c>
      <c r="B234" s="18" t="str">
        <f>IF(JLVT[[#This Row],[Date]]="","","VTE")</f>
        <v/>
      </c>
      <c r="C234" s="13" t="str">
        <f>IFERROR(INDEX(FCS[DATE],MATCH(JLVT[[#This Row],[N]],FCS[Cpt],0)),"")</f>
        <v/>
      </c>
      <c r="D234" s="18" t="str">
        <f>IFERROR(INDEX(FCS[Numéro Facture],MATCH(JLVT[[#This Row],[N]],FCS[Cpt],0)),"")</f>
        <v/>
      </c>
      <c r="E234" s="18" t="str">
        <f>IF(JLVT[[#This Row],[Date]]&lt;&gt;"",INDEX(Plan[Comptes],COUNTIF($A$1:A234,JLVT[[#This Row],[N]])),"")</f>
        <v/>
      </c>
      <c r="F234" s="18" t="str">
        <f>IF(JLVT[[#This Row],[Date]]&lt;&gt;"",INDEX(Plan[Libelles],COUNTIF($A$1:A234,JLVT[[#This Row],[N]])),"")</f>
        <v/>
      </c>
      <c r="G234" s="19" t="str">
        <f>IFERROR(INDEX(FCS[NOM DU CLIENT],MATCH(JLVT[[#This Row],[N]],FCS[Cpt],0)),"")</f>
        <v/>
      </c>
      <c r="H234" s="20">
        <f ca="1">IFERROR(MAX(INDEX(INDIRECT("FCS["&amp;CHOOSE(COUNTIF($A$1:A234,JLVT[[#This Row],[N]]),"HT","TVA","TTC")&amp;"]"),MATCH(JLVT[[#This Row],[N]],FCS[Cpt],0))*CHOOSE(COUNTIF($A$1:A234,JLVT[[#This Row],[N]]),-1,-1,1),0),)</f>
        <v>0</v>
      </c>
      <c r="I234" s="21">
        <f ca="1">IFERROR(MAX(INDEX(INDIRECT("FCS["&amp;CHOOSE(COUNTIF($A$1:A234,JLVT[[#This Row],[N]]),"HT","TVA","TTC")&amp;"]"),MATCH(JLVT[[#This Row],[N]],FCS[Cpt],0))*CHOOSE(COUNTIF($A$1:A234,JLVT[[#This Row],[N]]),1,1,-1),0),)</f>
        <v>0</v>
      </c>
      <c r="J234" s="21">
        <f ca="1">JLVT[[#This Row],[crédit]]-JLVT[[#This Row],[débit ]]</f>
        <v>0</v>
      </c>
    </row>
    <row r="235" spans="1:10" x14ac:dyDescent="0.25">
      <c r="A235" s="12">
        <f>IF(OR(SUM($A$1:A234)=0,COUNTIF($A$1:A234,A234)=3),MAX($A$1:A234)+1,A234)</f>
        <v>78</v>
      </c>
      <c r="B235" s="18" t="str">
        <f>IF(JLVT[[#This Row],[Date]]="","","VTE")</f>
        <v/>
      </c>
      <c r="C235" s="13" t="str">
        <f>IFERROR(INDEX(FCS[DATE],MATCH(JLVT[[#This Row],[N]],FCS[Cpt],0)),"")</f>
        <v/>
      </c>
      <c r="D235" s="18" t="str">
        <f>IFERROR(INDEX(FCS[Numéro Facture],MATCH(JLVT[[#This Row],[N]],FCS[Cpt],0)),"")</f>
        <v/>
      </c>
      <c r="E235" s="18" t="str">
        <f>IF(JLVT[[#This Row],[Date]]&lt;&gt;"",INDEX(Plan[Comptes],COUNTIF($A$1:A235,JLVT[[#This Row],[N]])),"")</f>
        <v/>
      </c>
      <c r="F235" s="18" t="str">
        <f>IF(JLVT[[#This Row],[Date]]&lt;&gt;"",INDEX(Plan[Libelles],COUNTIF($A$1:A235,JLVT[[#This Row],[N]])),"")</f>
        <v/>
      </c>
      <c r="G235" s="19" t="str">
        <f>IFERROR(INDEX(FCS[NOM DU CLIENT],MATCH(JLVT[[#This Row],[N]],FCS[Cpt],0)),"")</f>
        <v/>
      </c>
      <c r="H235" s="20">
        <f ca="1">IFERROR(MAX(INDEX(INDIRECT("FCS["&amp;CHOOSE(COUNTIF($A$1:A235,JLVT[[#This Row],[N]]),"HT","TVA","TTC")&amp;"]"),MATCH(JLVT[[#This Row],[N]],FCS[Cpt],0))*CHOOSE(COUNTIF($A$1:A235,JLVT[[#This Row],[N]]),-1,-1,1),0),)</f>
        <v>0</v>
      </c>
      <c r="I235" s="21">
        <f ca="1">IFERROR(MAX(INDEX(INDIRECT("FCS["&amp;CHOOSE(COUNTIF($A$1:A235,JLVT[[#This Row],[N]]),"HT","TVA","TTC")&amp;"]"),MATCH(JLVT[[#This Row],[N]],FCS[Cpt],0))*CHOOSE(COUNTIF($A$1:A235,JLVT[[#This Row],[N]]),1,1,-1),0),)</f>
        <v>0</v>
      </c>
      <c r="J235" s="21">
        <f ca="1">JLVT[[#This Row],[crédit]]-JLVT[[#This Row],[débit ]]</f>
        <v>0</v>
      </c>
    </row>
    <row r="236" spans="1:10" x14ac:dyDescent="0.25">
      <c r="A236" s="12">
        <f>IF(OR(SUM($A$1:A235)=0,COUNTIF($A$1:A235,A235)=3),MAX($A$1:A235)+1,A235)</f>
        <v>78</v>
      </c>
      <c r="B236" s="18" t="str">
        <f>IF(JLVT[[#This Row],[Date]]="","","VTE")</f>
        <v/>
      </c>
      <c r="C236" s="13" t="str">
        <f>IFERROR(INDEX(FCS[DATE],MATCH(JLVT[[#This Row],[N]],FCS[Cpt],0)),"")</f>
        <v/>
      </c>
      <c r="D236" s="18" t="str">
        <f>IFERROR(INDEX(FCS[Numéro Facture],MATCH(JLVT[[#This Row],[N]],FCS[Cpt],0)),"")</f>
        <v/>
      </c>
      <c r="E236" s="18" t="str">
        <f>IF(JLVT[[#This Row],[Date]]&lt;&gt;"",INDEX(Plan[Comptes],COUNTIF($A$1:A236,JLVT[[#This Row],[N]])),"")</f>
        <v/>
      </c>
      <c r="F236" s="18" t="str">
        <f>IF(JLVT[[#This Row],[Date]]&lt;&gt;"",INDEX(Plan[Libelles],COUNTIF($A$1:A236,JLVT[[#This Row],[N]])),"")</f>
        <v/>
      </c>
      <c r="G236" s="19" t="str">
        <f>IFERROR(INDEX(FCS[NOM DU CLIENT],MATCH(JLVT[[#This Row],[N]],FCS[Cpt],0)),"")</f>
        <v/>
      </c>
      <c r="H236" s="20">
        <f ca="1">IFERROR(MAX(INDEX(INDIRECT("FCS["&amp;CHOOSE(COUNTIF($A$1:A236,JLVT[[#This Row],[N]]),"HT","TVA","TTC")&amp;"]"),MATCH(JLVT[[#This Row],[N]],FCS[Cpt],0))*CHOOSE(COUNTIF($A$1:A236,JLVT[[#This Row],[N]]),-1,-1,1),0),)</f>
        <v>0</v>
      </c>
      <c r="I236" s="21">
        <f ca="1">IFERROR(MAX(INDEX(INDIRECT("FCS["&amp;CHOOSE(COUNTIF($A$1:A236,JLVT[[#This Row],[N]]),"HT","TVA","TTC")&amp;"]"),MATCH(JLVT[[#This Row],[N]],FCS[Cpt],0))*CHOOSE(COUNTIF($A$1:A236,JLVT[[#This Row],[N]]),1,1,-1),0),)</f>
        <v>0</v>
      </c>
      <c r="J236" s="21">
        <f ca="1">JLVT[[#This Row],[crédit]]-JLVT[[#This Row],[débit ]]</f>
        <v>0</v>
      </c>
    </row>
    <row r="237" spans="1:10" x14ac:dyDescent="0.25">
      <c r="A237" s="12">
        <f>IF(OR(SUM($A$1:A236)=0,COUNTIF($A$1:A236,A236)=3),MAX($A$1:A236)+1,A236)</f>
        <v>78</v>
      </c>
      <c r="B237" s="18" t="str">
        <f>IF(JLVT[[#This Row],[Date]]="","","VTE")</f>
        <v/>
      </c>
      <c r="C237" s="13" t="str">
        <f>IFERROR(INDEX(FCS[DATE],MATCH(JLVT[[#This Row],[N]],FCS[Cpt],0)),"")</f>
        <v/>
      </c>
      <c r="D237" s="18" t="str">
        <f>IFERROR(INDEX(FCS[Numéro Facture],MATCH(JLVT[[#This Row],[N]],FCS[Cpt],0)),"")</f>
        <v/>
      </c>
      <c r="E237" s="18" t="str">
        <f>IF(JLVT[[#This Row],[Date]]&lt;&gt;"",INDEX(Plan[Comptes],COUNTIF($A$1:A237,JLVT[[#This Row],[N]])),"")</f>
        <v/>
      </c>
      <c r="F237" s="18" t="str">
        <f>IF(JLVT[[#This Row],[Date]]&lt;&gt;"",INDEX(Plan[Libelles],COUNTIF($A$1:A237,JLVT[[#This Row],[N]])),"")</f>
        <v/>
      </c>
      <c r="G237" s="19" t="str">
        <f>IFERROR(INDEX(FCS[NOM DU CLIENT],MATCH(JLVT[[#This Row],[N]],FCS[Cpt],0)),"")</f>
        <v/>
      </c>
      <c r="H237" s="20">
        <f ca="1">IFERROR(MAX(INDEX(INDIRECT("FCS["&amp;CHOOSE(COUNTIF($A$1:A237,JLVT[[#This Row],[N]]),"HT","TVA","TTC")&amp;"]"),MATCH(JLVT[[#This Row],[N]],FCS[Cpt],0))*CHOOSE(COUNTIF($A$1:A237,JLVT[[#This Row],[N]]),-1,-1,1),0),)</f>
        <v>0</v>
      </c>
      <c r="I237" s="21">
        <f ca="1">IFERROR(MAX(INDEX(INDIRECT("FCS["&amp;CHOOSE(COUNTIF($A$1:A237,JLVT[[#This Row],[N]]),"HT","TVA","TTC")&amp;"]"),MATCH(JLVT[[#This Row],[N]],FCS[Cpt],0))*CHOOSE(COUNTIF($A$1:A237,JLVT[[#This Row],[N]]),1,1,-1),0),)</f>
        <v>0</v>
      </c>
      <c r="J237" s="21">
        <f ca="1">JLVT[[#This Row],[crédit]]-JLVT[[#This Row],[débit ]]</f>
        <v>0</v>
      </c>
    </row>
    <row r="238" spans="1:10" x14ac:dyDescent="0.25">
      <c r="A238" s="12">
        <f>IF(OR(SUM($A$1:A237)=0,COUNTIF($A$1:A237,A237)=3),MAX($A$1:A237)+1,A237)</f>
        <v>79</v>
      </c>
      <c r="B238" s="18" t="str">
        <f>IF(JLVT[[#This Row],[Date]]="","","VTE")</f>
        <v/>
      </c>
      <c r="C238" s="13" t="str">
        <f>IFERROR(INDEX(FCS[DATE],MATCH(JLVT[[#This Row],[N]],FCS[Cpt],0)),"")</f>
        <v/>
      </c>
      <c r="D238" s="18" t="str">
        <f>IFERROR(INDEX(FCS[Numéro Facture],MATCH(JLVT[[#This Row],[N]],FCS[Cpt],0)),"")</f>
        <v/>
      </c>
      <c r="E238" s="18" t="str">
        <f>IF(JLVT[[#This Row],[Date]]&lt;&gt;"",INDEX(Plan[Comptes],COUNTIF($A$1:A238,JLVT[[#This Row],[N]])),"")</f>
        <v/>
      </c>
      <c r="F238" s="18" t="str">
        <f>IF(JLVT[[#This Row],[Date]]&lt;&gt;"",INDEX(Plan[Libelles],COUNTIF($A$1:A238,JLVT[[#This Row],[N]])),"")</f>
        <v/>
      </c>
      <c r="G238" s="19" t="str">
        <f>IFERROR(INDEX(FCS[NOM DU CLIENT],MATCH(JLVT[[#This Row],[N]],FCS[Cpt],0)),"")</f>
        <v/>
      </c>
      <c r="H238" s="20">
        <f ca="1">IFERROR(MAX(INDEX(INDIRECT("FCS["&amp;CHOOSE(COUNTIF($A$1:A238,JLVT[[#This Row],[N]]),"HT","TVA","TTC")&amp;"]"),MATCH(JLVT[[#This Row],[N]],FCS[Cpt],0))*CHOOSE(COUNTIF($A$1:A238,JLVT[[#This Row],[N]]),-1,-1,1),0),)</f>
        <v>0</v>
      </c>
      <c r="I238" s="21">
        <f ca="1">IFERROR(MAX(INDEX(INDIRECT("FCS["&amp;CHOOSE(COUNTIF($A$1:A238,JLVT[[#This Row],[N]]),"HT","TVA","TTC")&amp;"]"),MATCH(JLVT[[#This Row],[N]],FCS[Cpt],0))*CHOOSE(COUNTIF($A$1:A238,JLVT[[#This Row],[N]]),1,1,-1),0),)</f>
        <v>0</v>
      </c>
      <c r="J238" s="21">
        <f ca="1">JLVT[[#This Row],[crédit]]-JLVT[[#This Row],[débit ]]</f>
        <v>0</v>
      </c>
    </row>
    <row r="239" spans="1:10" x14ac:dyDescent="0.25">
      <c r="A239" s="12">
        <f>IF(OR(SUM($A$1:A238)=0,COUNTIF($A$1:A238,A238)=3),MAX($A$1:A238)+1,A238)</f>
        <v>79</v>
      </c>
      <c r="B239" s="18" t="str">
        <f>IF(JLVT[[#This Row],[Date]]="","","VTE")</f>
        <v/>
      </c>
      <c r="C239" s="13" t="str">
        <f>IFERROR(INDEX(FCS[DATE],MATCH(JLVT[[#This Row],[N]],FCS[Cpt],0)),"")</f>
        <v/>
      </c>
      <c r="D239" s="18" t="str">
        <f>IFERROR(INDEX(FCS[Numéro Facture],MATCH(JLVT[[#This Row],[N]],FCS[Cpt],0)),"")</f>
        <v/>
      </c>
      <c r="E239" s="18" t="str">
        <f>IF(JLVT[[#This Row],[Date]]&lt;&gt;"",INDEX(Plan[Comptes],COUNTIF($A$1:A239,JLVT[[#This Row],[N]])),"")</f>
        <v/>
      </c>
      <c r="F239" s="18" t="str">
        <f>IF(JLVT[[#This Row],[Date]]&lt;&gt;"",INDEX(Plan[Libelles],COUNTIF($A$1:A239,JLVT[[#This Row],[N]])),"")</f>
        <v/>
      </c>
      <c r="G239" s="19" t="str">
        <f>IFERROR(INDEX(FCS[NOM DU CLIENT],MATCH(JLVT[[#This Row],[N]],FCS[Cpt],0)),"")</f>
        <v/>
      </c>
      <c r="H239" s="20">
        <f ca="1">IFERROR(MAX(INDEX(INDIRECT("FCS["&amp;CHOOSE(COUNTIF($A$1:A239,JLVT[[#This Row],[N]]),"HT","TVA","TTC")&amp;"]"),MATCH(JLVT[[#This Row],[N]],FCS[Cpt],0))*CHOOSE(COUNTIF($A$1:A239,JLVT[[#This Row],[N]]),-1,-1,1),0),)</f>
        <v>0</v>
      </c>
      <c r="I239" s="21">
        <f ca="1">IFERROR(MAX(INDEX(INDIRECT("FCS["&amp;CHOOSE(COUNTIF($A$1:A239,JLVT[[#This Row],[N]]),"HT","TVA","TTC")&amp;"]"),MATCH(JLVT[[#This Row],[N]],FCS[Cpt],0))*CHOOSE(COUNTIF($A$1:A239,JLVT[[#This Row],[N]]),1,1,-1),0),)</f>
        <v>0</v>
      </c>
      <c r="J239" s="21">
        <f ca="1">JLVT[[#This Row],[crédit]]-JLVT[[#This Row],[débit ]]</f>
        <v>0</v>
      </c>
    </row>
    <row r="240" spans="1:10" x14ac:dyDescent="0.25">
      <c r="A240" s="12">
        <f>IF(OR(SUM($A$1:A239)=0,COUNTIF($A$1:A239,A239)=3),MAX($A$1:A239)+1,A239)</f>
        <v>79</v>
      </c>
      <c r="B240" s="18" t="str">
        <f>IF(JLVT[[#This Row],[Date]]="","","VTE")</f>
        <v/>
      </c>
      <c r="C240" s="13" t="str">
        <f>IFERROR(INDEX(FCS[DATE],MATCH(JLVT[[#This Row],[N]],FCS[Cpt],0)),"")</f>
        <v/>
      </c>
      <c r="D240" s="18" t="str">
        <f>IFERROR(INDEX(FCS[Numéro Facture],MATCH(JLVT[[#This Row],[N]],FCS[Cpt],0)),"")</f>
        <v/>
      </c>
      <c r="E240" s="18" t="str">
        <f>IF(JLVT[[#This Row],[Date]]&lt;&gt;"",INDEX(Plan[Comptes],COUNTIF($A$1:A240,JLVT[[#This Row],[N]])),"")</f>
        <v/>
      </c>
      <c r="F240" s="18" t="str">
        <f>IF(JLVT[[#This Row],[Date]]&lt;&gt;"",INDEX(Plan[Libelles],COUNTIF($A$1:A240,JLVT[[#This Row],[N]])),"")</f>
        <v/>
      </c>
      <c r="G240" s="19" t="str">
        <f>IFERROR(INDEX(FCS[NOM DU CLIENT],MATCH(JLVT[[#This Row],[N]],FCS[Cpt],0)),"")</f>
        <v/>
      </c>
      <c r="H240" s="20">
        <f ca="1">IFERROR(MAX(INDEX(INDIRECT("FCS["&amp;CHOOSE(COUNTIF($A$1:A240,JLVT[[#This Row],[N]]),"HT","TVA","TTC")&amp;"]"),MATCH(JLVT[[#This Row],[N]],FCS[Cpt],0))*CHOOSE(COUNTIF($A$1:A240,JLVT[[#This Row],[N]]),-1,-1,1),0),)</f>
        <v>0</v>
      </c>
      <c r="I240" s="21">
        <f ca="1">IFERROR(MAX(INDEX(INDIRECT("FCS["&amp;CHOOSE(COUNTIF($A$1:A240,JLVT[[#This Row],[N]]),"HT","TVA","TTC")&amp;"]"),MATCH(JLVT[[#This Row],[N]],FCS[Cpt],0))*CHOOSE(COUNTIF($A$1:A240,JLVT[[#This Row],[N]]),1,1,-1),0),)</f>
        <v>0</v>
      </c>
      <c r="J240" s="21">
        <f ca="1">JLVT[[#This Row],[crédit]]-JLVT[[#This Row],[débit ]]</f>
        <v>0</v>
      </c>
    </row>
    <row r="241" spans="1:10" x14ac:dyDescent="0.25">
      <c r="A241" s="12">
        <f>IF(OR(SUM($A$1:A240)=0,COUNTIF($A$1:A240,A240)=3),MAX($A$1:A240)+1,A240)</f>
        <v>80</v>
      </c>
      <c r="B241" s="18" t="str">
        <f>IF(JLVT[[#This Row],[Date]]="","","VTE")</f>
        <v/>
      </c>
      <c r="C241" s="13" t="str">
        <f>IFERROR(INDEX(FCS[DATE],MATCH(JLVT[[#This Row],[N]],FCS[Cpt],0)),"")</f>
        <v/>
      </c>
      <c r="D241" s="18" t="str">
        <f>IFERROR(INDEX(FCS[Numéro Facture],MATCH(JLVT[[#This Row],[N]],FCS[Cpt],0)),"")</f>
        <v/>
      </c>
      <c r="E241" s="18" t="str">
        <f>IF(JLVT[[#This Row],[Date]]&lt;&gt;"",INDEX(Plan[Comptes],COUNTIF($A$1:A241,JLVT[[#This Row],[N]])),"")</f>
        <v/>
      </c>
      <c r="F241" s="18" t="str">
        <f>IF(JLVT[[#This Row],[Date]]&lt;&gt;"",INDEX(Plan[Libelles],COUNTIF($A$1:A241,JLVT[[#This Row],[N]])),"")</f>
        <v/>
      </c>
      <c r="G241" s="19" t="str">
        <f>IFERROR(INDEX(FCS[NOM DU CLIENT],MATCH(JLVT[[#This Row],[N]],FCS[Cpt],0)),"")</f>
        <v/>
      </c>
      <c r="H241" s="20">
        <f ca="1">IFERROR(MAX(INDEX(INDIRECT("FCS["&amp;CHOOSE(COUNTIF($A$1:A241,JLVT[[#This Row],[N]]),"HT","TVA","TTC")&amp;"]"),MATCH(JLVT[[#This Row],[N]],FCS[Cpt],0))*CHOOSE(COUNTIF($A$1:A241,JLVT[[#This Row],[N]]),-1,-1,1),0),)</f>
        <v>0</v>
      </c>
      <c r="I241" s="21">
        <f ca="1">IFERROR(MAX(INDEX(INDIRECT("FCS["&amp;CHOOSE(COUNTIF($A$1:A241,JLVT[[#This Row],[N]]),"HT","TVA","TTC")&amp;"]"),MATCH(JLVT[[#This Row],[N]],FCS[Cpt],0))*CHOOSE(COUNTIF($A$1:A241,JLVT[[#This Row],[N]]),1,1,-1),0),)</f>
        <v>0</v>
      </c>
      <c r="J241" s="21">
        <f ca="1">JLVT[[#This Row],[crédit]]-JLVT[[#This Row],[débit ]]</f>
        <v>0</v>
      </c>
    </row>
    <row r="242" spans="1:10" x14ac:dyDescent="0.25">
      <c r="A242" s="12">
        <f>IF(OR(SUM($A$1:A241)=0,COUNTIF($A$1:A241,A241)=3),MAX($A$1:A241)+1,A241)</f>
        <v>80</v>
      </c>
      <c r="B242" s="18" t="str">
        <f>IF(JLVT[[#This Row],[Date]]="","","VTE")</f>
        <v/>
      </c>
      <c r="C242" s="13" t="str">
        <f>IFERROR(INDEX(FCS[DATE],MATCH(JLVT[[#This Row],[N]],FCS[Cpt],0)),"")</f>
        <v/>
      </c>
      <c r="D242" s="18" t="str">
        <f>IFERROR(INDEX(FCS[Numéro Facture],MATCH(JLVT[[#This Row],[N]],FCS[Cpt],0)),"")</f>
        <v/>
      </c>
      <c r="E242" s="18" t="str">
        <f>IF(JLVT[[#This Row],[Date]]&lt;&gt;"",INDEX(Plan[Comptes],COUNTIF($A$1:A242,JLVT[[#This Row],[N]])),"")</f>
        <v/>
      </c>
      <c r="F242" s="18" t="str">
        <f>IF(JLVT[[#This Row],[Date]]&lt;&gt;"",INDEX(Plan[Libelles],COUNTIF($A$1:A242,JLVT[[#This Row],[N]])),"")</f>
        <v/>
      </c>
      <c r="G242" s="19" t="str">
        <f>IFERROR(INDEX(FCS[NOM DU CLIENT],MATCH(JLVT[[#This Row],[N]],FCS[Cpt],0)),"")</f>
        <v/>
      </c>
      <c r="H242" s="20">
        <f ca="1">IFERROR(MAX(INDEX(INDIRECT("FCS["&amp;CHOOSE(COUNTIF($A$1:A242,JLVT[[#This Row],[N]]),"HT","TVA","TTC")&amp;"]"),MATCH(JLVT[[#This Row],[N]],FCS[Cpt],0))*CHOOSE(COUNTIF($A$1:A242,JLVT[[#This Row],[N]]),-1,-1,1),0),)</f>
        <v>0</v>
      </c>
      <c r="I242" s="21">
        <f ca="1">IFERROR(MAX(INDEX(INDIRECT("FCS["&amp;CHOOSE(COUNTIF($A$1:A242,JLVT[[#This Row],[N]]),"HT","TVA","TTC")&amp;"]"),MATCH(JLVT[[#This Row],[N]],FCS[Cpt],0))*CHOOSE(COUNTIF($A$1:A242,JLVT[[#This Row],[N]]),1,1,-1),0),)</f>
        <v>0</v>
      </c>
      <c r="J242" s="21">
        <f ca="1">JLVT[[#This Row],[crédit]]-JLVT[[#This Row],[débit ]]</f>
        <v>0</v>
      </c>
    </row>
    <row r="243" spans="1:10" x14ac:dyDescent="0.25">
      <c r="A243" s="12">
        <f>IF(OR(SUM($A$1:A242)=0,COUNTIF($A$1:A242,A242)=3),MAX($A$1:A242)+1,A242)</f>
        <v>80</v>
      </c>
      <c r="B243" s="18" t="str">
        <f>IF(JLVT[[#This Row],[Date]]="","","VTE")</f>
        <v/>
      </c>
      <c r="C243" s="13" t="str">
        <f>IFERROR(INDEX(FCS[DATE],MATCH(JLVT[[#This Row],[N]],FCS[Cpt],0)),"")</f>
        <v/>
      </c>
      <c r="D243" s="18" t="str">
        <f>IFERROR(INDEX(FCS[Numéro Facture],MATCH(JLVT[[#This Row],[N]],FCS[Cpt],0)),"")</f>
        <v/>
      </c>
      <c r="E243" s="18" t="str">
        <f>IF(JLVT[[#This Row],[Date]]&lt;&gt;"",INDEX(Plan[Comptes],COUNTIF($A$1:A243,JLVT[[#This Row],[N]])),"")</f>
        <v/>
      </c>
      <c r="F243" s="18" t="str">
        <f>IF(JLVT[[#This Row],[Date]]&lt;&gt;"",INDEX(Plan[Libelles],COUNTIF($A$1:A243,JLVT[[#This Row],[N]])),"")</f>
        <v/>
      </c>
      <c r="G243" s="19" t="str">
        <f>IFERROR(INDEX(FCS[NOM DU CLIENT],MATCH(JLVT[[#This Row],[N]],FCS[Cpt],0)),"")</f>
        <v/>
      </c>
      <c r="H243" s="20">
        <f ca="1">IFERROR(MAX(INDEX(INDIRECT("FCS["&amp;CHOOSE(COUNTIF($A$1:A243,JLVT[[#This Row],[N]]),"HT","TVA","TTC")&amp;"]"),MATCH(JLVT[[#This Row],[N]],FCS[Cpt],0))*CHOOSE(COUNTIF($A$1:A243,JLVT[[#This Row],[N]]),-1,-1,1),0),)</f>
        <v>0</v>
      </c>
      <c r="I243" s="21">
        <f ca="1">IFERROR(MAX(INDEX(INDIRECT("FCS["&amp;CHOOSE(COUNTIF($A$1:A243,JLVT[[#This Row],[N]]),"HT","TVA","TTC")&amp;"]"),MATCH(JLVT[[#This Row],[N]],FCS[Cpt],0))*CHOOSE(COUNTIF($A$1:A243,JLVT[[#This Row],[N]]),1,1,-1),0),)</f>
        <v>0</v>
      </c>
      <c r="J243" s="21">
        <f ca="1">JLVT[[#This Row],[crédit]]-JLVT[[#This Row],[débit ]]</f>
        <v>0</v>
      </c>
    </row>
    <row r="244" spans="1:10" x14ac:dyDescent="0.25">
      <c r="A244" s="12">
        <f>IF(OR(SUM($A$1:A243)=0,COUNTIF($A$1:A243,A243)=3),MAX($A$1:A243)+1,A243)</f>
        <v>81</v>
      </c>
      <c r="B244" s="18" t="str">
        <f>IF(JLVT[[#This Row],[Date]]="","","VTE")</f>
        <v/>
      </c>
      <c r="C244" s="13" t="str">
        <f>IFERROR(INDEX(FCS[DATE],MATCH(JLVT[[#This Row],[N]],FCS[Cpt],0)),"")</f>
        <v/>
      </c>
      <c r="D244" s="18" t="str">
        <f>IFERROR(INDEX(FCS[Numéro Facture],MATCH(JLVT[[#This Row],[N]],FCS[Cpt],0)),"")</f>
        <v/>
      </c>
      <c r="E244" s="18" t="str">
        <f>IF(JLVT[[#This Row],[Date]]&lt;&gt;"",INDEX(Plan[Comptes],COUNTIF($A$1:A244,JLVT[[#This Row],[N]])),"")</f>
        <v/>
      </c>
      <c r="F244" s="18" t="str">
        <f>IF(JLVT[[#This Row],[Date]]&lt;&gt;"",INDEX(Plan[Libelles],COUNTIF($A$1:A244,JLVT[[#This Row],[N]])),"")</f>
        <v/>
      </c>
      <c r="G244" s="19" t="str">
        <f>IFERROR(INDEX(FCS[NOM DU CLIENT],MATCH(JLVT[[#This Row],[N]],FCS[Cpt],0)),"")</f>
        <v/>
      </c>
      <c r="H244" s="20">
        <f ca="1">IFERROR(MAX(INDEX(INDIRECT("FCS["&amp;CHOOSE(COUNTIF($A$1:A244,JLVT[[#This Row],[N]]),"HT","TVA","TTC")&amp;"]"),MATCH(JLVT[[#This Row],[N]],FCS[Cpt],0))*CHOOSE(COUNTIF($A$1:A244,JLVT[[#This Row],[N]]),-1,-1,1),0),)</f>
        <v>0</v>
      </c>
      <c r="I244" s="21">
        <f ca="1">IFERROR(MAX(INDEX(INDIRECT("FCS["&amp;CHOOSE(COUNTIF($A$1:A244,JLVT[[#This Row],[N]]),"HT","TVA","TTC")&amp;"]"),MATCH(JLVT[[#This Row],[N]],FCS[Cpt],0))*CHOOSE(COUNTIF($A$1:A244,JLVT[[#This Row],[N]]),1,1,-1),0),)</f>
        <v>0</v>
      </c>
      <c r="J244" s="21">
        <f ca="1">JLVT[[#This Row],[crédit]]-JLVT[[#This Row],[débit ]]</f>
        <v>0</v>
      </c>
    </row>
    <row r="245" spans="1:10" x14ac:dyDescent="0.25">
      <c r="A245" s="12">
        <f>IF(OR(SUM($A$1:A244)=0,COUNTIF($A$1:A244,A244)=3),MAX($A$1:A244)+1,A244)</f>
        <v>81</v>
      </c>
      <c r="B245" s="18" t="str">
        <f>IF(JLVT[[#This Row],[Date]]="","","VTE")</f>
        <v/>
      </c>
      <c r="C245" s="13" t="str">
        <f>IFERROR(INDEX(FCS[DATE],MATCH(JLVT[[#This Row],[N]],FCS[Cpt],0)),"")</f>
        <v/>
      </c>
      <c r="D245" s="18" t="str">
        <f>IFERROR(INDEX(FCS[Numéro Facture],MATCH(JLVT[[#This Row],[N]],FCS[Cpt],0)),"")</f>
        <v/>
      </c>
      <c r="E245" s="18" t="str">
        <f>IF(JLVT[[#This Row],[Date]]&lt;&gt;"",INDEX(Plan[Comptes],COUNTIF($A$1:A245,JLVT[[#This Row],[N]])),"")</f>
        <v/>
      </c>
      <c r="F245" s="18" t="str">
        <f>IF(JLVT[[#This Row],[Date]]&lt;&gt;"",INDEX(Plan[Libelles],COUNTIF($A$1:A245,JLVT[[#This Row],[N]])),"")</f>
        <v/>
      </c>
      <c r="G245" s="19" t="str">
        <f>IFERROR(INDEX(FCS[NOM DU CLIENT],MATCH(JLVT[[#This Row],[N]],FCS[Cpt],0)),"")</f>
        <v/>
      </c>
      <c r="H245" s="20">
        <f ca="1">IFERROR(MAX(INDEX(INDIRECT("FCS["&amp;CHOOSE(COUNTIF($A$1:A245,JLVT[[#This Row],[N]]),"HT","TVA","TTC")&amp;"]"),MATCH(JLVT[[#This Row],[N]],FCS[Cpt],0))*CHOOSE(COUNTIF($A$1:A245,JLVT[[#This Row],[N]]),-1,-1,1),0),)</f>
        <v>0</v>
      </c>
      <c r="I245" s="21">
        <f ca="1">IFERROR(MAX(INDEX(INDIRECT("FCS["&amp;CHOOSE(COUNTIF($A$1:A245,JLVT[[#This Row],[N]]),"HT","TVA","TTC")&amp;"]"),MATCH(JLVT[[#This Row],[N]],FCS[Cpt],0))*CHOOSE(COUNTIF($A$1:A245,JLVT[[#This Row],[N]]),1,1,-1),0),)</f>
        <v>0</v>
      </c>
      <c r="J245" s="21">
        <f ca="1">JLVT[[#This Row],[crédit]]-JLVT[[#This Row],[débit ]]</f>
        <v>0</v>
      </c>
    </row>
    <row r="246" spans="1:10" x14ac:dyDescent="0.25">
      <c r="A246" s="12">
        <f>IF(OR(SUM($A$1:A245)=0,COUNTIF($A$1:A245,A245)=3),MAX($A$1:A245)+1,A245)</f>
        <v>81</v>
      </c>
      <c r="B246" s="18" t="str">
        <f>IF(JLVT[[#This Row],[Date]]="","","VTE")</f>
        <v/>
      </c>
      <c r="C246" s="13" t="str">
        <f>IFERROR(INDEX(FCS[DATE],MATCH(JLVT[[#This Row],[N]],FCS[Cpt],0)),"")</f>
        <v/>
      </c>
      <c r="D246" s="18" t="str">
        <f>IFERROR(INDEX(FCS[Numéro Facture],MATCH(JLVT[[#This Row],[N]],FCS[Cpt],0)),"")</f>
        <v/>
      </c>
      <c r="E246" s="18" t="str">
        <f>IF(JLVT[[#This Row],[Date]]&lt;&gt;"",INDEX(Plan[Comptes],COUNTIF($A$1:A246,JLVT[[#This Row],[N]])),"")</f>
        <v/>
      </c>
      <c r="F246" s="18" t="str">
        <f>IF(JLVT[[#This Row],[Date]]&lt;&gt;"",INDEX(Plan[Libelles],COUNTIF($A$1:A246,JLVT[[#This Row],[N]])),"")</f>
        <v/>
      </c>
      <c r="G246" s="19" t="str">
        <f>IFERROR(INDEX(FCS[NOM DU CLIENT],MATCH(JLVT[[#This Row],[N]],FCS[Cpt],0)),"")</f>
        <v/>
      </c>
      <c r="H246" s="20">
        <f ca="1">IFERROR(MAX(INDEX(INDIRECT("FCS["&amp;CHOOSE(COUNTIF($A$1:A246,JLVT[[#This Row],[N]]),"HT","TVA","TTC")&amp;"]"),MATCH(JLVT[[#This Row],[N]],FCS[Cpt],0))*CHOOSE(COUNTIF($A$1:A246,JLVT[[#This Row],[N]]),-1,-1,1),0),)</f>
        <v>0</v>
      </c>
      <c r="I246" s="21">
        <f ca="1">IFERROR(MAX(INDEX(INDIRECT("FCS["&amp;CHOOSE(COUNTIF($A$1:A246,JLVT[[#This Row],[N]]),"HT","TVA","TTC")&amp;"]"),MATCH(JLVT[[#This Row],[N]],FCS[Cpt],0))*CHOOSE(COUNTIF($A$1:A246,JLVT[[#This Row],[N]]),1,1,-1),0),)</f>
        <v>0</v>
      </c>
      <c r="J246" s="21">
        <f ca="1">JLVT[[#This Row],[crédit]]-JLVT[[#This Row],[débit ]]</f>
        <v>0</v>
      </c>
    </row>
    <row r="247" spans="1:10" x14ac:dyDescent="0.25">
      <c r="A247" s="12">
        <f>IF(OR(SUM($A$1:A246)=0,COUNTIF($A$1:A246,A246)=3),MAX($A$1:A246)+1,A246)</f>
        <v>82</v>
      </c>
      <c r="B247" s="18" t="str">
        <f>IF(JLVT[[#This Row],[Date]]="","","VTE")</f>
        <v/>
      </c>
      <c r="C247" s="13" t="str">
        <f>IFERROR(INDEX(FCS[DATE],MATCH(JLVT[[#This Row],[N]],FCS[Cpt],0)),"")</f>
        <v/>
      </c>
      <c r="D247" s="18" t="str">
        <f>IFERROR(INDEX(FCS[Numéro Facture],MATCH(JLVT[[#This Row],[N]],FCS[Cpt],0)),"")</f>
        <v/>
      </c>
      <c r="E247" s="18" t="str">
        <f>IF(JLVT[[#This Row],[Date]]&lt;&gt;"",INDEX(Plan[Comptes],COUNTIF($A$1:A247,JLVT[[#This Row],[N]])),"")</f>
        <v/>
      </c>
      <c r="F247" s="18" t="str">
        <f>IF(JLVT[[#This Row],[Date]]&lt;&gt;"",INDEX(Plan[Libelles],COUNTIF($A$1:A247,JLVT[[#This Row],[N]])),"")</f>
        <v/>
      </c>
      <c r="G247" s="19" t="str">
        <f>IFERROR(INDEX(FCS[NOM DU CLIENT],MATCH(JLVT[[#This Row],[N]],FCS[Cpt],0)),"")</f>
        <v/>
      </c>
      <c r="H247" s="20">
        <f ca="1">IFERROR(MAX(INDEX(INDIRECT("FCS["&amp;CHOOSE(COUNTIF($A$1:A247,JLVT[[#This Row],[N]]),"HT","TVA","TTC")&amp;"]"),MATCH(JLVT[[#This Row],[N]],FCS[Cpt],0))*CHOOSE(COUNTIF($A$1:A247,JLVT[[#This Row],[N]]),-1,-1,1),0),)</f>
        <v>0</v>
      </c>
      <c r="I247" s="21">
        <f ca="1">IFERROR(MAX(INDEX(INDIRECT("FCS["&amp;CHOOSE(COUNTIF($A$1:A247,JLVT[[#This Row],[N]]),"HT","TVA","TTC")&amp;"]"),MATCH(JLVT[[#This Row],[N]],FCS[Cpt],0))*CHOOSE(COUNTIF($A$1:A247,JLVT[[#This Row],[N]]),1,1,-1),0),)</f>
        <v>0</v>
      </c>
      <c r="J247" s="21">
        <f ca="1">JLVT[[#This Row],[crédit]]-JLVT[[#This Row],[débit ]]</f>
        <v>0</v>
      </c>
    </row>
    <row r="248" spans="1:10" x14ac:dyDescent="0.25">
      <c r="A248" s="12">
        <f>IF(OR(SUM($A$1:A247)=0,COUNTIF($A$1:A247,A247)=3),MAX($A$1:A247)+1,A247)</f>
        <v>82</v>
      </c>
      <c r="B248" s="18" t="str">
        <f>IF(JLVT[[#This Row],[Date]]="","","VTE")</f>
        <v/>
      </c>
      <c r="C248" s="13" t="str">
        <f>IFERROR(INDEX(FCS[DATE],MATCH(JLVT[[#This Row],[N]],FCS[Cpt],0)),"")</f>
        <v/>
      </c>
      <c r="D248" s="18" t="str">
        <f>IFERROR(INDEX(FCS[Numéro Facture],MATCH(JLVT[[#This Row],[N]],FCS[Cpt],0)),"")</f>
        <v/>
      </c>
      <c r="E248" s="18" t="str">
        <f>IF(JLVT[[#This Row],[Date]]&lt;&gt;"",INDEX(Plan[Comptes],COUNTIF($A$1:A248,JLVT[[#This Row],[N]])),"")</f>
        <v/>
      </c>
      <c r="F248" s="18" t="str">
        <f>IF(JLVT[[#This Row],[Date]]&lt;&gt;"",INDEX(Plan[Libelles],COUNTIF($A$1:A248,JLVT[[#This Row],[N]])),"")</f>
        <v/>
      </c>
      <c r="G248" s="19" t="str">
        <f>IFERROR(INDEX(FCS[NOM DU CLIENT],MATCH(JLVT[[#This Row],[N]],FCS[Cpt],0)),"")</f>
        <v/>
      </c>
      <c r="H248" s="20">
        <f ca="1">IFERROR(MAX(INDEX(INDIRECT("FCS["&amp;CHOOSE(COUNTIF($A$1:A248,JLVT[[#This Row],[N]]),"HT","TVA","TTC")&amp;"]"),MATCH(JLVT[[#This Row],[N]],FCS[Cpt],0))*CHOOSE(COUNTIF($A$1:A248,JLVT[[#This Row],[N]]),-1,-1,1),0),)</f>
        <v>0</v>
      </c>
      <c r="I248" s="21">
        <f ca="1">IFERROR(MAX(INDEX(INDIRECT("FCS["&amp;CHOOSE(COUNTIF($A$1:A248,JLVT[[#This Row],[N]]),"HT","TVA","TTC")&amp;"]"),MATCH(JLVT[[#This Row],[N]],FCS[Cpt],0))*CHOOSE(COUNTIF($A$1:A248,JLVT[[#This Row],[N]]),1,1,-1),0),)</f>
        <v>0</v>
      </c>
      <c r="J248" s="21">
        <f ca="1">JLVT[[#This Row],[crédit]]-JLVT[[#This Row],[débit ]]</f>
        <v>0</v>
      </c>
    </row>
    <row r="249" spans="1:10" x14ac:dyDescent="0.25">
      <c r="A249" s="12">
        <f>IF(OR(SUM($A$1:A248)=0,COUNTIF($A$1:A248,A248)=3),MAX($A$1:A248)+1,A248)</f>
        <v>82</v>
      </c>
      <c r="B249" s="18" t="str">
        <f>IF(JLVT[[#This Row],[Date]]="","","VTE")</f>
        <v/>
      </c>
      <c r="C249" s="13" t="str">
        <f>IFERROR(INDEX(FCS[DATE],MATCH(JLVT[[#This Row],[N]],FCS[Cpt],0)),"")</f>
        <v/>
      </c>
      <c r="D249" s="18" t="str">
        <f>IFERROR(INDEX(FCS[Numéro Facture],MATCH(JLVT[[#This Row],[N]],FCS[Cpt],0)),"")</f>
        <v/>
      </c>
      <c r="E249" s="18" t="str">
        <f>IF(JLVT[[#This Row],[Date]]&lt;&gt;"",INDEX(Plan[Comptes],COUNTIF($A$1:A249,JLVT[[#This Row],[N]])),"")</f>
        <v/>
      </c>
      <c r="F249" s="18" t="str">
        <f>IF(JLVT[[#This Row],[Date]]&lt;&gt;"",INDEX(Plan[Libelles],COUNTIF($A$1:A249,JLVT[[#This Row],[N]])),"")</f>
        <v/>
      </c>
      <c r="G249" s="19" t="str">
        <f>IFERROR(INDEX(FCS[NOM DU CLIENT],MATCH(JLVT[[#This Row],[N]],FCS[Cpt],0)),"")</f>
        <v/>
      </c>
      <c r="H249" s="20">
        <f ca="1">IFERROR(MAX(INDEX(INDIRECT("FCS["&amp;CHOOSE(COUNTIF($A$1:A249,JLVT[[#This Row],[N]]),"HT","TVA","TTC")&amp;"]"),MATCH(JLVT[[#This Row],[N]],FCS[Cpt],0))*CHOOSE(COUNTIF($A$1:A249,JLVT[[#This Row],[N]]),-1,-1,1),0),)</f>
        <v>0</v>
      </c>
      <c r="I249" s="21">
        <f ca="1">IFERROR(MAX(INDEX(INDIRECT("FCS["&amp;CHOOSE(COUNTIF($A$1:A249,JLVT[[#This Row],[N]]),"HT","TVA","TTC")&amp;"]"),MATCH(JLVT[[#This Row],[N]],FCS[Cpt],0))*CHOOSE(COUNTIF($A$1:A249,JLVT[[#This Row],[N]]),1,1,-1),0),)</f>
        <v>0</v>
      </c>
      <c r="J249" s="21">
        <f ca="1">JLVT[[#This Row],[crédit]]-JLVT[[#This Row],[débit ]]</f>
        <v>0</v>
      </c>
    </row>
    <row r="250" spans="1:10" x14ac:dyDescent="0.25">
      <c r="A250" s="12">
        <f>IF(OR(SUM($A$1:A249)=0,COUNTIF($A$1:A249,A249)=3),MAX($A$1:A249)+1,A249)</f>
        <v>83</v>
      </c>
      <c r="B250" s="18" t="str">
        <f>IF(JLVT[[#This Row],[Date]]="","","VTE")</f>
        <v/>
      </c>
      <c r="C250" s="13" t="str">
        <f>IFERROR(INDEX(FCS[DATE],MATCH(JLVT[[#This Row],[N]],FCS[Cpt],0)),"")</f>
        <v/>
      </c>
      <c r="D250" s="18" t="str">
        <f>IFERROR(INDEX(FCS[Numéro Facture],MATCH(JLVT[[#This Row],[N]],FCS[Cpt],0)),"")</f>
        <v/>
      </c>
      <c r="E250" s="18" t="str">
        <f>IF(JLVT[[#This Row],[Date]]&lt;&gt;"",INDEX(Plan[Comptes],COUNTIF($A$1:A250,JLVT[[#This Row],[N]])),"")</f>
        <v/>
      </c>
      <c r="F250" s="18" t="str">
        <f>IF(JLVT[[#This Row],[Date]]&lt;&gt;"",INDEX(Plan[Libelles],COUNTIF($A$1:A250,JLVT[[#This Row],[N]])),"")</f>
        <v/>
      </c>
      <c r="G250" s="19" t="str">
        <f>IFERROR(INDEX(FCS[NOM DU CLIENT],MATCH(JLVT[[#This Row],[N]],FCS[Cpt],0)),"")</f>
        <v/>
      </c>
      <c r="H250" s="20">
        <f ca="1">IFERROR(MAX(INDEX(INDIRECT("FCS["&amp;CHOOSE(COUNTIF($A$1:A250,JLVT[[#This Row],[N]]),"HT","TVA","TTC")&amp;"]"),MATCH(JLVT[[#This Row],[N]],FCS[Cpt],0))*CHOOSE(COUNTIF($A$1:A250,JLVT[[#This Row],[N]]),-1,-1,1),0),)</f>
        <v>0</v>
      </c>
      <c r="I250" s="21">
        <f ca="1">IFERROR(MAX(INDEX(INDIRECT("FCS["&amp;CHOOSE(COUNTIF($A$1:A250,JLVT[[#This Row],[N]]),"HT","TVA","TTC")&amp;"]"),MATCH(JLVT[[#This Row],[N]],FCS[Cpt],0))*CHOOSE(COUNTIF($A$1:A250,JLVT[[#This Row],[N]]),1,1,-1),0),)</f>
        <v>0</v>
      </c>
      <c r="J250" s="21">
        <f ca="1">JLVT[[#This Row],[crédit]]-JLVT[[#This Row],[débit ]]</f>
        <v>0</v>
      </c>
    </row>
    <row r="251" spans="1:10" x14ac:dyDescent="0.25">
      <c r="A251" s="12">
        <f>IF(OR(SUM($A$1:A250)=0,COUNTIF($A$1:A250,A250)=3),MAX($A$1:A250)+1,A250)</f>
        <v>83</v>
      </c>
      <c r="B251" s="18" t="str">
        <f>IF(JLVT[[#This Row],[Date]]="","","VTE")</f>
        <v/>
      </c>
      <c r="C251" s="13" t="str">
        <f>IFERROR(INDEX(FCS[DATE],MATCH(JLVT[[#This Row],[N]],FCS[Cpt],0)),"")</f>
        <v/>
      </c>
      <c r="D251" s="18" t="str">
        <f>IFERROR(INDEX(FCS[Numéro Facture],MATCH(JLVT[[#This Row],[N]],FCS[Cpt],0)),"")</f>
        <v/>
      </c>
      <c r="E251" s="18" t="str">
        <f>IF(JLVT[[#This Row],[Date]]&lt;&gt;"",INDEX(Plan[Comptes],COUNTIF($A$1:A251,JLVT[[#This Row],[N]])),"")</f>
        <v/>
      </c>
      <c r="F251" s="18" t="str">
        <f>IF(JLVT[[#This Row],[Date]]&lt;&gt;"",INDEX(Plan[Libelles],COUNTIF($A$1:A251,JLVT[[#This Row],[N]])),"")</f>
        <v/>
      </c>
      <c r="G251" s="19" t="str">
        <f>IFERROR(INDEX(FCS[NOM DU CLIENT],MATCH(JLVT[[#This Row],[N]],FCS[Cpt],0)),"")</f>
        <v/>
      </c>
      <c r="H251" s="20">
        <f ca="1">IFERROR(MAX(INDEX(INDIRECT("FCS["&amp;CHOOSE(COUNTIF($A$1:A251,JLVT[[#This Row],[N]]),"HT","TVA","TTC")&amp;"]"),MATCH(JLVT[[#This Row],[N]],FCS[Cpt],0))*CHOOSE(COUNTIF($A$1:A251,JLVT[[#This Row],[N]]),-1,-1,1),0),)</f>
        <v>0</v>
      </c>
      <c r="I251" s="21">
        <f ca="1">IFERROR(MAX(INDEX(INDIRECT("FCS["&amp;CHOOSE(COUNTIF($A$1:A251,JLVT[[#This Row],[N]]),"HT","TVA","TTC")&amp;"]"),MATCH(JLVT[[#This Row],[N]],FCS[Cpt],0))*CHOOSE(COUNTIF($A$1:A251,JLVT[[#This Row],[N]]),1,1,-1),0),)</f>
        <v>0</v>
      </c>
      <c r="J251" s="21">
        <f ca="1">JLVT[[#This Row],[crédit]]-JLVT[[#This Row],[débit ]]</f>
        <v>0</v>
      </c>
    </row>
    <row r="252" spans="1:10" x14ac:dyDescent="0.25">
      <c r="A252" s="12">
        <f>IF(OR(SUM($A$1:A251)=0,COUNTIF($A$1:A251,A251)=3),MAX($A$1:A251)+1,A251)</f>
        <v>83</v>
      </c>
      <c r="B252" s="18" t="str">
        <f>IF(JLVT[[#This Row],[Date]]="","","VTE")</f>
        <v/>
      </c>
      <c r="C252" s="13" t="str">
        <f>IFERROR(INDEX(FCS[DATE],MATCH(JLVT[[#This Row],[N]],FCS[Cpt],0)),"")</f>
        <v/>
      </c>
      <c r="D252" s="18" t="str">
        <f>IFERROR(INDEX(FCS[Numéro Facture],MATCH(JLVT[[#This Row],[N]],FCS[Cpt],0)),"")</f>
        <v/>
      </c>
      <c r="E252" s="18" t="str">
        <f>IF(JLVT[[#This Row],[Date]]&lt;&gt;"",INDEX(Plan[Comptes],COUNTIF($A$1:A252,JLVT[[#This Row],[N]])),"")</f>
        <v/>
      </c>
      <c r="F252" s="18" t="str">
        <f>IF(JLVT[[#This Row],[Date]]&lt;&gt;"",INDEX(Plan[Libelles],COUNTIF($A$1:A252,JLVT[[#This Row],[N]])),"")</f>
        <v/>
      </c>
      <c r="G252" s="19" t="str">
        <f>IFERROR(INDEX(FCS[NOM DU CLIENT],MATCH(JLVT[[#This Row],[N]],FCS[Cpt],0)),"")</f>
        <v/>
      </c>
      <c r="H252" s="20">
        <f ca="1">IFERROR(MAX(INDEX(INDIRECT("FCS["&amp;CHOOSE(COUNTIF($A$1:A252,JLVT[[#This Row],[N]]),"HT","TVA","TTC")&amp;"]"),MATCH(JLVT[[#This Row],[N]],FCS[Cpt],0))*CHOOSE(COUNTIF($A$1:A252,JLVT[[#This Row],[N]]),-1,-1,1),0),)</f>
        <v>0</v>
      </c>
      <c r="I252" s="21">
        <f ca="1">IFERROR(MAX(INDEX(INDIRECT("FCS["&amp;CHOOSE(COUNTIF($A$1:A252,JLVT[[#This Row],[N]]),"HT","TVA","TTC")&amp;"]"),MATCH(JLVT[[#This Row],[N]],FCS[Cpt],0))*CHOOSE(COUNTIF($A$1:A252,JLVT[[#This Row],[N]]),1,1,-1),0),)</f>
        <v>0</v>
      </c>
      <c r="J252" s="21">
        <f ca="1">JLVT[[#This Row],[crédit]]-JLVT[[#This Row],[débit ]]</f>
        <v>0</v>
      </c>
    </row>
    <row r="253" spans="1:10" x14ac:dyDescent="0.25">
      <c r="A253" s="12">
        <f>IF(OR(SUM($A$1:A252)=0,COUNTIF($A$1:A252,A252)=3),MAX($A$1:A252)+1,A252)</f>
        <v>84</v>
      </c>
      <c r="B253" s="18" t="str">
        <f>IF(JLVT[[#This Row],[Date]]="","","VTE")</f>
        <v/>
      </c>
      <c r="C253" s="13" t="str">
        <f>IFERROR(INDEX(FCS[DATE],MATCH(JLVT[[#This Row],[N]],FCS[Cpt],0)),"")</f>
        <v/>
      </c>
      <c r="D253" s="18" t="str">
        <f>IFERROR(INDEX(FCS[Numéro Facture],MATCH(JLVT[[#This Row],[N]],FCS[Cpt],0)),"")</f>
        <v/>
      </c>
      <c r="E253" s="18" t="str">
        <f>IF(JLVT[[#This Row],[Date]]&lt;&gt;"",INDEX(Plan[Comptes],COUNTIF($A$1:A253,JLVT[[#This Row],[N]])),"")</f>
        <v/>
      </c>
      <c r="F253" s="18" t="str">
        <f>IF(JLVT[[#This Row],[Date]]&lt;&gt;"",INDEX(Plan[Libelles],COUNTIF($A$1:A253,JLVT[[#This Row],[N]])),"")</f>
        <v/>
      </c>
      <c r="G253" s="19" t="str">
        <f>IFERROR(INDEX(FCS[NOM DU CLIENT],MATCH(JLVT[[#This Row],[N]],FCS[Cpt],0)),"")</f>
        <v/>
      </c>
      <c r="H253" s="20">
        <f ca="1">IFERROR(MAX(INDEX(INDIRECT("FCS["&amp;CHOOSE(COUNTIF($A$1:A253,JLVT[[#This Row],[N]]),"HT","TVA","TTC")&amp;"]"),MATCH(JLVT[[#This Row],[N]],FCS[Cpt],0))*CHOOSE(COUNTIF($A$1:A253,JLVT[[#This Row],[N]]),-1,-1,1),0),)</f>
        <v>0</v>
      </c>
      <c r="I253" s="21">
        <f ca="1">IFERROR(MAX(INDEX(INDIRECT("FCS["&amp;CHOOSE(COUNTIF($A$1:A253,JLVT[[#This Row],[N]]),"HT","TVA","TTC")&amp;"]"),MATCH(JLVT[[#This Row],[N]],FCS[Cpt],0))*CHOOSE(COUNTIF($A$1:A253,JLVT[[#This Row],[N]]),1,1,-1),0),)</f>
        <v>0</v>
      </c>
      <c r="J253" s="21">
        <f ca="1">JLVT[[#This Row],[crédit]]-JLVT[[#This Row],[débit ]]</f>
        <v>0</v>
      </c>
    </row>
    <row r="254" spans="1:10" x14ac:dyDescent="0.25">
      <c r="A254" s="12">
        <f>IF(OR(SUM($A$1:A253)=0,COUNTIF($A$1:A253,A253)=3),MAX($A$1:A253)+1,A253)</f>
        <v>84</v>
      </c>
      <c r="B254" s="18" t="str">
        <f>IF(JLVT[[#This Row],[Date]]="","","VTE")</f>
        <v/>
      </c>
      <c r="C254" s="13" t="str">
        <f>IFERROR(INDEX(FCS[DATE],MATCH(JLVT[[#This Row],[N]],FCS[Cpt],0)),"")</f>
        <v/>
      </c>
      <c r="D254" s="18" t="str">
        <f>IFERROR(INDEX(FCS[Numéro Facture],MATCH(JLVT[[#This Row],[N]],FCS[Cpt],0)),"")</f>
        <v/>
      </c>
      <c r="E254" s="18" t="str">
        <f>IF(JLVT[[#This Row],[Date]]&lt;&gt;"",INDEX(Plan[Comptes],COUNTIF($A$1:A254,JLVT[[#This Row],[N]])),"")</f>
        <v/>
      </c>
      <c r="F254" s="18" t="str">
        <f>IF(JLVT[[#This Row],[Date]]&lt;&gt;"",INDEX(Plan[Libelles],COUNTIF($A$1:A254,JLVT[[#This Row],[N]])),"")</f>
        <v/>
      </c>
      <c r="G254" s="19" t="str">
        <f>IFERROR(INDEX(FCS[NOM DU CLIENT],MATCH(JLVT[[#This Row],[N]],FCS[Cpt],0)),"")</f>
        <v/>
      </c>
      <c r="H254" s="20">
        <f ca="1">IFERROR(MAX(INDEX(INDIRECT("FCS["&amp;CHOOSE(COUNTIF($A$1:A254,JLVT[[#This Row],[N]]),"HT","TVA","TTC")&amp;"]"),MATCH(JLVT[[#This Row],[N]],FCS[Cpt],0))*CHOOSE(COUNTIF($A$1:A254,JLVT[[#This Row],[N]]),-1,-1,1),0),)</f>
        <v>0</v>
      </c>
      <c r="I254" s="21">
        <f ca="1">IFERROR(MAX(INDEX(INDIRECT("FCS["&amp;CHOOSE(COUNTIF($A$1:A254,JLVT[[#This Row],[N]]),"HT","TVA","TTC")&amp;"]"),MATCH(JLVT[[#This Row],[N]],FCS[Cpt],0))*CHOOSE(COUNTIF($A$1:A254,JLVT[[#This Row],[N]]),1,1,-1),0),)</f>
        <v>0</v>
      </c>
      <c r="J254" s="21">
        <f ca="1">JLVT[[#This Row],[crédit]]-JLVT[[#This Row],[débit ]]</f>
        <v>0</v>
      </c>
    </row>
    <row r="255" spans="1:10" x14ac:dyDescent="0.25">
      <c r="A255" s="12">
        <f>IF(OR(SUM($A$1:A254)=0,COUNTIF($A$1:A254,A254)=3),MAX($A$1:A254)+1,A254)</f>
        <v>84</v>
      </c>
      <c r="B255" s="18" t="str">
        <f>IF(JLVT[[#This Row],[Date]]="","","VTE")</f>
        <v/>
      </c>
      <c r="C255" s="13" t="str">
        <f>IFERROR(INDEX(FCS[DATE],MATCH(JLVT[[#This Row],[N]],FCS[Cpt],0)),"")</f>
        <v/>
      </c>
      <c r="D255" s="18" t="str">
        <f>IFERROR(INDEX(FCS[Numéro Facture],MATCH(JLVT[[#This Row],[N]],FCS[Cpt],0)),"")</f>
        <v/>
      </c>
      <c r="E255" s="18" t="str">
        <f>IF(JLVT[[#This Row],[Date]]&lt;&gt;"",INDEX(Plan[Comptes],COUNTIF($A$1:A255,JLVT[[#This Row],[N]])),"")</f>
        <v/>
      </c>
      <c r="F255" s="18" t="str">
        <f>IF(JLVT[[#This Row],[Date]]&lt;&gt;"",INDEX(Plan[Libelles],COUNTIF($A$1:A255,JLVT[[#This Row],[N]])),"")</f>
        <v/>
      </c>
      <c r="G255" s="19" t="str">
        <f>IFERROR(INDEX(FCS[NOM DU CLIENT],MATCH(JLVT[[#This Row],[N]],FCS[Cpt],0)),"")</f>
        <v/>
      </c>
      <c r="H255" s="20">
        <f ca="1">IFERROR(MAX(INDEX(INDIRECT("FCS["&amp;CHOOSE(COUNTIF($A$1:A255,JLVT[[#This Row],[N]]),"HT","TVA","TTC")&amp;"]"),MATCH(JLVT[[#This Row],[N]],FCS[Cpt],0))*CHOOSE(COUNTIF($A$1:A255,JLVT[[#This Row],[N]]),-1,-1,1),0),)</f>
        <v>0</v>
      </c>
      <c r="I255" s="21">
        <f ca="1">IFERROR(MAX(INDEX(INDIRECT("FCS["&amp;CHOOSE(COUNTIF($A$1:A255,JLVT[[#This Row],[N]]),"HT","TVA","TTC")&amp;"]"),MATCH(JLVT[[#This Row],[N]],FCS[Cpt],0))*CHOOSE(COUNTIF($A$1:A255,JLVT[[#This Row],[N]]),1,1,-1),0),)</f>
        <v>0</v>
      </c>
      <c r="J255" s="21">
        <f ca="1">JLVT[[#This Row],[crédit]]-JLVT[[#This Row],[débit ]]</f>
        <v>0</v>
      </c>
    </row>
    <row r="256" spans="1:10" x14ac:dyDescent="0.25">
      <c r="A256" s="12">
        <f>IF(OR(SUM($A$1:A255)=0,COUNTIF($A$1:A255,A255)=3),MAX($A$1:A255)+1,A255)</f>
        <v>85</v>
      </c>
      <c r="B256" s="18" t="str">
        <f>IF(JLVT[[#This Row],[Date]]="","","VTE")</f>
        <v/>
      </c>
      <c r="C256" s="13" t="str">
        <f>IFERROR(INDEX(FCS[DATE],MATCH(JLVT[[#This Row],[N]],FCS[Cpt],0)),"")</f>
        <v/>
      </c>
      <c r="D256" s="18" t="str">
        <f>IFERROR(INDEX(FCS[Numéro Facture],MATCH(JLVT[[#This Row],[N]],FCS[Cpt],0)),"")</f>
        <v/>
      </c>
      <c r="E256" s="18" t="str">
        <f>IF(JLVT[[#This Row],[Date]]&lt;&gt;"",INDEX(Plan[Comptes],COUNTIF($A$1:A256,JLVT[[#This Row],[N]])),"")</f>
        <v/>
      </c>
      <c r="F256" s="18" t="str">
        <f>IF(JLVT[[#This Row],[Date]]&lt;&gt;"",INDEX(Plan[Libelles],COUNTIF($A$1:A256,JLVT[[#This Row],[N]])),"")</f>
        <v/>
      </c>
      <c r="G256" s="19" t="str">
        <f>IFERROR(INDEX(FCS[NOM DU CLIENT],MATCH(JLVT[[#This Row],[N]],FCS[Cpt],0)),"")</f>
        <v/>
      </c>
      <c r="H256" s="20">
        <f ca="1">IFERROR(MAX(INDEX(INDIRECT("FCS["&amp;CHOOSE(COUNTIF($A$1:A256,JLVT[[#This Row],[N]]),"HT","TVA","TTC")&amp;"]"),MATCH(JLVT[[#This Row],[N]],FCS[Cpt],0))*CHOOSE(COUNTIF($A$1:A256,JLVT[[#This Row],[N]]),-1,-1,1),0),)</f>
        <v>0</v>
      </c>
      <c r="I256" s="21">
        <f ca="1">IFERROR(MAX(INDEX(INDIRECT("FCS["&amp;CHOOSE(COUNTIF($A$1:A256,JLVT[[#This Row],[N]]),"HT","TVA","TTC")&amp;"]"),MATCH(JLVT[[#This Row],[N]],FCS[Cpt],0))*CHOOSE(COUNTIF($A$1:A256,JLVT[[#This Row],[N]]),1,1,-1),0),)</f>
        <v>0</v>
      </c>
      <c r="J256" s="21">
        <f ca="1">JLVT[[#This Row],[crédit]]-JLVT[[#This Row],[débit ]]</f>
        <v>0</v>
      </c>
    </row>
    <row r="257" spans="1:10" x14ac:dyDescent="0.25">
      <c r="A257" s="12">
        <f>IF(OR(SUM($A$1:A256)=0,COUNTIF($A$1:A256,A256)=3),MAX($A$1:A256)+1,A256)</f>
        <v>85</v>
      </c>
      <c r="B257" s="18" t="str">
        <f>IF(JLVT[[#This Row],[Date]]="","","VTE")</f>
        <v/>
      </c>
      <c r="C257" s="13" t="str">
        <f>IFERROR(INDEX(FCS[DATE],MATCH(JLVT[[#This Row],[N]],FCS[Cpt],0)),"")</f>
        <v/>
      </c>
      <c r="D257" s="18" t="str">
        <f>IFERROR(INDEX(FCS[Numéro Facture],MATCH(JLVT[[#This Row],[N]],FCS[Cpt],0)),"")</f>
        <v/>
      </c>
      <c r="E257" s="18" t="str">
        <f>IF(JLVT[[#This Row],[Date]]&lt;&gt;"",INDEX(Plan[Comptes],COUNTIF($A$1:A257,JLVT[[#This Row],[N]])),"")</f>
        <v/>
      </c>
      <c r="F257" s="18" t="str">
        <f>IF(JLVT[[#This Row],[Date]]&lt;&gt;"",INDEX(Plan[Libelles],COUNTIF($A$1:A257,JLVT[[#This Row],[N]])),"")</f>
        <v/>
      </c>
      <c r="G257" s="19" t="str">
        <f>IFERROR(INDEX(FCS[NOM DU CLIENT],MATCH(JLVT[[#This Row],[N]],FCS[Cpt],0)),"")</f>
        <v/>
      </c>
      <c r="H257" s="20">
        <f ca="1">IFERROR(MAX(INDEX(INDIRECT("FCS["&amp;CHOOSE(COUNTIF($A$1:A257,JLVT[[#This Row],[N]]),"HT","TVA","TTC")&amp;"]"),MATCH(JLVT[[#This Row],[N]],FCS[Cpt],0))*CHOOSE(COUNTIF($A$1:A257,JLVT[[#This Row],[N]]),-1,-1,1),0),)</f>
        <v>0</v>
      </c>
      <c r="I257" s="21">
        <f ca="1">IFERROR(MAX(INDEX(INDIRECT("FCS["&amp;CHOOSE(COUNTIF($A$1:A257,JLVT[[#This Row],[N]]),"HT","TVA","TTC")&amp;"]"),MATCH(JLVT[[#This Row],[N]],FCS[Cpt],0))*CHOOSE(COUNTIF($A$1:A257,JLVT[[#This Row],[N]]),1,1,-1),0),)</f>
        <v>0</v>
      </c>
      <c r="J257" s="21">
        <f ca="1">JLVT[[#This Row],[crédit]]-JLVT[[#This Row],[débit ]]</f>
        <v>0</v>
      </c>
    </row>
    <row r="258" spans="1:10" x14ac:dyDescent="0.25">
      <c r="A258" s="12">
        <f>IF(OR(SUM($A$1:A257)=0,COUNTIF($A$1:A257,A257)=3),MAX($A$1:A257)+1,A257)</f>
        <v>85</v>
      </c>
      <c r="B258" s="18" t="str">
        <f>IF(JLVT[[#This Row],[Date]]="","","VTE")</f>
        <v/>
      </c>
      <c r="C258" s="13" t="str">
        <f>IFERROR(INDEX(FCS[DATE],MATCH(JLVT[[#This Row],[N]],FCS[Cpt],0)),"")</f>
        <v/>
      </c>
      <c r="D258" s="18" t="str">
        <f>IFERROR(INDEX(FCS[Numéro Facture],MATCH(JLVT[[#This Row],[N]],FCS[Cpt],0)),"")</f>
        <v/>
      </c>
      <c r="E258" s="18" t="str">
        <f>IF(JLVT[[#This Row],[Date]]&lt;&gt;"",INDEX(Plan[Comptes],COUNTIF($A$1:A258,JLVT[[#This Row],[N]])),"")</f>
        <v/>
      </c>
      <c r="F258" s="18" t="str">
        <f>IF(JLVT[[#This Row],[Date]]&lt;&gt;"",INDEX(Plan[Libelles],COUNTIF($A$1:A258,JLVT[[#This Row],[N]])),"")</f>
        <v/>
      </c>
      <c r="G258" s="19" t="str">
        <f>IFERROR(INDEX(FCS[NOM DU CLIENT],MATCH(JLVT[[#This Row],[N]],FCS[Cpt],0)),"")</f>
        <v/>
      </c>
      <c r="H258" s="20">
        <f ca="1">IFERROR(MAX(INDEX(INDIRECT("FCS["&amp;CHOOSE(COUNTIF($A$1:A258,JLVT[[#This Row],[N]]),"HT","TVA","TTC")&amp;"]"),MATCH(JLVT[[#This Row],[N]],FCS[Cpt],0))*CHOOSE(COUNTIF($A$1:A258,JLVT[[#This Row],[N]]),-1,-1,1),0),)</f>
        <v>0</v>
      </c>
      <c r="I258" s="21">
        <f ca="1">IFERROR(MAX(INDEX(INDIRECT("FCS["&amp;CHOOSE(COUNTIF($A$1:A258,JLVT[[#This Row],[N]]),"HT","TVA","TTC")&amp;"]"),MATCH(JLVT[[#This Row],[N]],FCS[Cpt],0))*CHOOSE(COUNTIF($A$1:A258,JLVT[[#This Row],[N]]),1,1,-1),0),)</f>
        <v>0</v>
      </c>
      <c r="J258" s="21">
        <f ca="1">JLVT[[#This Row],[crédit]]-JLVT[[#This Row],[débit ]]</f>
        <v>0</v>
      </c>
    </row>
    <row r="259" spans="1:10" x14ac:dyDescent="0.25">
      <c r="A259" s="12">
        <f>IF(OR(SUM($A$1:A258)=0,COUNTIF($A$1:A258,A258)=3),MAX($A$1:A258)+1,A258)</f>
        <v>86</v>
      </c>
      <c r="B259" s="18" t="str">
        <f>IF(JLVT[[#This Row],[Date]]="","","VTE")</f>
        <v/>
      </c>
      <c r="C259" s="13" t="str">
        <f>IFERROR(INDEX(FCS[DATE],MATCH(JLVT[[#This Row],[N]],FCS[Cpt],0)),"")</f>
        <v/>
      </c>
      <c r="D259" s="18" t="str">
        <f>IFERROR(INDEX(FCS[Numéro Facture],MATCH(JLVT[[#This Row],[N]],FCS[Cpt],0)),"")</f>
        <v/>
      </c>
      <c r="E259" s="18" t="str">
        <f>IF(JLVT[[#This Row],[Date]]&lt;&gt;"",INDEX(Plan[Comptes],COUNTIF($A$1:A259,JLVT[[#This Row],[N]])),"")</f>
        <v/>
      </c>
      <c r="F259" s="18" t="str">
        <f>IF(JLVT[[#This Row],[Date]]&lt;&gt;"",INDEX(Plan[Libelles],COUNTIF($A$1:A259,JLVT[[#This Row],[N]])),"")</f>
        <v/>
      </c>
      <c r="G259" s="19" t="str">
        <f>IFERROR(INDEX(FCS[NOM DU CLIENT],MATCH(JLVT[[#This Row],[N]],FCS[Cpt],0)),"")</f>
        <v/>
      </c>
      <c r="H259" s="20">
        <f ca="1">IFERROR(MAX(INDEX(INDIRECT("FCS["&amp;CHOOSE(COUNTIF($A$1:A259,JLVT[[#This Row],[N]]),"HT","TVA","TTC")&amp;"]"),MATCH(JLVT[[#This Row],[N]],FCS[Cpt],0))*CHOOSE(COUNTIF($A$1:A259,JLVT[[#This Row],[N]]),-1,-1,1),0),)</f>
        <v>0</v>
      </c>
      <c r="I259" s="21">
        <f ca="1">IFERROR(MAX(INDEX(INDIRECT("FCS["&amp;CHOOSE(COUNTIF($A$1:A259,JLVT[[#This Row],[N]]),"HT","TVA","TTC")&amp;"]"),MATCH(JLVT[[#This Row],[N]],FCS[Cpt],0))*CHOOSE(COUNTIF($A$1:A259,JLVT[[#This Row],[N]]),1,1,-1),0),)</f>
        <v>0</v>
      </c>
      <c r="J259" s="21">
        <f ca="1">JLVT[[#This Row],[crédit]]-JLVT[[#This Row],[débit ]]</f>
        <v>0</v>
      </c>
    </row>
    <row r="260" spans="1:10" x14ac:dyDescent="0.25">
      <c r="A260" s="12">
        <f>IF(OR(SUM($A$1:A259)=0,COUNTIF($A$1:A259,A259)=3),MAX($A$1:A259)+1,A259)</f>
        <v>86</v>
      </c>
      <c r="B260" s="18" t="str">
        <f>IF(JLVT[[#This Row],[Date]]="","","VTE")</f>
        <v/>
      </c>
      <c r="C260" s="13" t="str">
        <f>IFERROR(INDEX(FCS[DATE],MATCH(JLVT[[#This Row],[N]],FCS[Cpt],0)),"")</f>
        <v/>
      </c>
      <c r="D260" s="18" t="str">
        <f>IFERROR(INDEX(FCS[Numéro Facture],MATCH(JLVT[[#This Row],[N]],FCS[Cpt],0)),"")</f>
        <v/>
      </c>
      <c r="E260" s="18" t="str">
        <f>IF(JLVT[[#This Row],[Date]]&lt;&gt;"",INDEX(Plan[Comptes],COUNTIF($A$1:A260,JLVT[[#This Row],[N]])),"")</f>
        <v/>
      </c>
      <c r="F260" s="18" t="str">
        <f>IF(JLVT[[#This Row],[Date]]&lt;&gt;"",INDEX(Plan[Libelles],COUNTIF($A$1:A260,JLVT[[#This Row],[N]])),"")</f>
        <v/>
      </c>
      <c r="G260" s="19" t="str">
        <f>IFERROR(INDEX(FCS[NOM DU CLIENT],MATCH(JLVT[[#This Row],[N]],FCS[Cpt],0)),"")</f>
        <v/>
      </c>
      <c r="H260" s="20">
        <f ca="1">IFERROR(MAX(INDEX(INDIRECT("FCS["&amp;CHOOSE(COUNTIF($A$1:A260,JLVT[[#This Row],[N]]),"HT","TVA","TTC")&amp;"]"),MATCH(JLVT[[#This Row],[N]],FCS[Cpt],0))*CHOOSE(COUNTIF($A$1:A260,JLVT[[#This Row],[N]]),-1,-1,1),0),)</f>
        <v>0</v>
      </c>
      <c r="I260" s="21">
        <f ca="1">IFERROR(MAX(INDEX(INDIRECT("FCS["&amp;CHOOSE(COUNTIF($A$1:A260,JLVT[[#This Row],[N]]),"HT","TVA","TTC")&amp;"]"),MATCH(JLVT[[#This Row],[N]],FCS[Cpt],0))*CHOOSE(COUNTIF($A$1:A260,JLVT[[#This Row],[N]]),1,1,-1),0),)</f>
        <v>0</v>
      </c>
      <c r="J260" s="21">
        <f ca="1">JLVT[[#This Row],[crédit]]-JLVT[[#This Row],[débit ]]</f>
        <v>0</v>
      </c>
    </row>
    <row r="261" spans="1:10" x14ac:dyDescent="0.25">
      <c r="A261" s="12">
        <f>IF(OR(SUM($A$1:A260)=0,COUNTIF($A$1:A260,A260)=3),MAX($A$1:A260)+1,A260)</f>
        <v>86</v>
      </c>
      <c r="B261" s="18" t="str">
        <f>IF(JLVT[[#This Row],[Date]]="","","VTE")</f>
        <v/>
      </c>
      <c r="C261" s="13" t="str">
        <f>IFERROR(INDEX(FCS[DATE],MATCH(JLVT[[#This Row],[N]],FCS[Cpt],0)),"")</f>
        <v/>
      </c>
      <c r="D261" s="18" t="str">
        <f>IFERROR(INDEX(FCS[Numéro Facture],MATCH(JLVT[[#This Row],[N]],FCS[Cpt],0)),"")</f>
        <v/>
      </c>
      <c r="E261" s="18" t="str">
        <f>IF(JLVT[[#This Row],[Date]]&lt;&gt;"",INDEX(Plan[Comptes],COUNTIF($A$1:A261,JLVT[[#This Row],[N]])),"")</f>
        <v/>
      </c>
      <c r="F261" s="18" t="str">
        <f>IF(JLVT[[#This Row],[Date]]&lt;&gt;"",INDEX(Plan[Libelles],COUNTIF($A$1:A261,JLVT[[#This Row],[N]])),"")</f>
        <v/>
      </c>
      <c r="G261" s="19" t="str">
        <f>IFERROR(INDEX(FCS[NOM DU CLIENT],MATCH(JLVT[[#This Row],[N]],FCS[Cpt],0)),"")</f>
        <v/>
      </c>
      <c r="H261" s="20">
        <f ca="1">IFERROR(MAX(INDEX(INDIRECT("FCS["&amp;CHOOSE(COUNTIF($A$1:A261,JLVT[[#This Row],[N]]),"HT","TVA","TTC")&amp;"]"),MATCH(JLVT[[#This Row],[N]],FCS[Cpt],0))*CHOOSE(COUNTIF($A$1:A261,JLVT[[#This Row],[N]]),-1,-1,1),0),)</f>
        <v>0</v>
      </c>
      <c r="I261" s="21">
        <f ca="1">IFERROR(MAX(INDEX(INDIRECT("FCS["&amp;CHOOSE(COUNTIF($A$1:A261,JLVT[[#This Row],[N]]),"HT","TVA","TTC")&amp;"]"),MATCH(JLVT[[#This Row],[N]],FCS[Cpt],0))*CHOOSE(COUNTIF($A$1:A261,JLVT[[#This Row],[N]]),1,1,-1),0),)</f>
        <v>0</v>
      </c>
      <c r="J261" s="21">
        <f ca="1">JLVT[[#This Row],[crédit]]-JLVT[[#This Row],[débit ]]</f>
        <v>0</v>
      </c>
    </row>
    <row r="262" spans="1:10" x14ac:dyDescent="0.25">
      <c r="A262" s="12">
        <f>IF(OR(SUM($A$1:A261)=0,COUNTIF($A$1:A261,A261)=3),MAX($A$1:A261)+1,A261)</f>
        <v>87</v>
      </c>
      <c r="B262" s="18" t="str">
        <f>IF(JLVT[[#This Row],[Date]]="","","VTE")</f>
        <v/>
      </c>
      <c r="C262" s="13" t="str">
        <f>IFERROR(INDEX(FCS[DATE],MATCH(JLVT[[#This Row],[N]],FCS[Cpt],0)),"")</f>
        <v/>
      </c>
      <c r="D262" s="18" t="str">
        <f>IFERROR(INDEX(FCS[Numéro Facture],MATCH(JLVT[[#This Row],[N]],FCS[Cpt],0)),"")</f>
        <v/>
      </c>
      <c r="E262" s="18" t="str">
        <f>IF(JLVT[[#This Row],[Date]]&lt;&gt;"",INDEX(Plan[Comptes],COUNTIF($A$1:A262,JLVT[[#This Row],[N]])),"")</f>
        <v/>
      </c>
      <c r="F262" s="18" t="str">
        <f>IF(JLVT[[#This Row],[Date]]&lt;&gt;"",INDEX(Plan[Libelles],COUNTIF($A$1:A262,JLVT[[#This Row],[N]])),"")</f>
        <v/>
      </c>
      <c r="G262" s="19" t="str">
        <f>IFERROR(INDEX(FCS[NOM DU CLIENT],MATCH(JLVT[[#This Row],[N]],FCS[Cpt],0)),"")</f>
        <v/>
      </c>
      <c r="H262" s="20">
        <f ca="1">IFERROR(MAX(INDEX(INDIRECT("FCS["&amp;CHOOSE(COUNTIF($A$1:A262,JLVT[[#This Row],[N]]),"HT","TVA","TTC")&amp;"]"),MATCH(JLVT[[#This Row],[N]],FCS[Cpt],0))*CHOOSE(COUNTIF($A$1:A262,JLVT[[#This Row],[N]]),-1,-1,1),0),)</f>
        <v>0</v>
      </c>
      <c r="I262" s="21">
        <f ca="1">IFERROR(MAX(INDEX(INDIRECT("FCS["&amp;CHOOSE(COUNTIF($A$1:A262,JLVT[[#This Row],[N]]),"HT","TVA","TTC")&amp;"]"),MATCH(JLVT[[#This Row],[N]],FCS[Cpt],0))*CHOOSE(COUNTIF($A$1:A262,JLVT[[#This Row],[N]]),1,1,-1),0),)</f>
        <v>0</v>
      </c>
      <c r="J262" s="21">
        <f ca="1">JLVT[[#This Row],[crédit]]-JLVT[[#This Row],[débit ]]</f>
        <v>0</v>
      </c>
    </row>
    <row r="263" spans="1:10" x14ac:dyDescent="0.25">
      <c r="A263" s="12">
        <f>IF(OR(SUM($A$1:A262)=0,COUNTIF($A$1:A262,A262)=3),MAX($A$1:A262)+1,A262)</f>
        <v>87</v>
      </c>
      <c r="B263" s="18" t="str">
        <f>IF(JLVT[[#This Row],[Date]]="","","VTE")</f>
        <v/>
      </c>
      <c r="C263" s="13" t="str">
        <f>IFERROR(INDEX(FCS[DATE],MATCH(JLVT[[#This Row],[N]],FCS[Cpt],0)),"")</f>
        <v/>
      </c>
      <c r="D263" s="18" t="str">
        <f>IFERROR(INDEX(FCS[Numéro Facture],MATCH(JLVT[[#This Row],[N]],FCS[Cpt],0)),"")</f>
        <v/>
      </c>
      <c r="E263" s="18" t="str">
        <f>IF(JLVT[[#This Row],[Date]]&lt;&gt;"",INDEX(Plan[Comptes],COUNTIF($A$1:A263,JLVT[[#This Row],[N]])),"")</f>
        <v/>
      </c>
      <c r="F263" s="18" t="str">
        <f>IF(JLVT[[#This Row],[Date]]&lt;&gt;"",INDEX(Plan[Libelles],COUNTIF($A$1:A263,JLVT[[#This Row],[N]])),"")</f>
        <v/>
      </c>
      <c r="G263" s="19" t="str">
        <f>IFERROR(INDEX(FCS[NOM DU CLIENT],MATCH(JLVT[[#This Row],[N]],FCS[Cpt],0)),"")</f>
        <v/>
      </c>
      <c r="H263" s="20">
        <f ca="1">IFERROR(MAX(INDEX(INDIRECT("FCS["&amp;CHOOSE(COUNTIF($A$1:A263,JLVT[[#This Row],[N]]),"HT","TVA","TTC")&amp;"]"),MATCH(JLVT[[#This Row],[N]],FCS[Cpt],0))*CHOOSE(COUNTIF($A$1:A263,JLVT[[#This Row],[N]]),-1,-1,1),0),)</f>
        <v>0</v>
      </c>
      <c r="I263" s="21">
        <f ca="1">IFERROR(MAX(INDEX(INDIRECT("FCS["&amp;CHOOSE(COUNTIF($A$1:A263,JLVT[[#This Row],[N]]),"HT","TVA","TTC")&amp;"]"),MATCH(JLVT[[#This Row],[N]],FCS[Cpt],0))*CHOOSE(COUNTIF($A$1:A263,JLVT[[#This Row],[N]]),1,1,-1),0),)</f>
        <v>0</v>
      </c>
      <c r="J263" s="21">
        <f ca="1">JLVT[[#This Row],[crédit]]-JLVT[[#This Row],[débit ]]</f>
        <v>0</v>
      </c>
    </row>
    <row r="264" spans="1:10" x14ac:dyDescent="0.25">
      <c r="A264" s="12">
        <f>IF(OR(SUM($A$1:A263)=0,COUNTIF($A$1:A263,A263)=3),MAX($A$1:A263)+1,A263)</f>
        <v>87</v>
      </c>
      <c r="B264" s="18" t="str">
        <f>IF(JLVT[[#This Row],[Date]]="","","VTE")</f>
        <v/>
      </c>
      <c r="C264" s="13" t="str">
        <f>IFERROR(INDEX(FCS[DATE],MATCH(JLVT[[#This Row],[N]],FCS[Cpt],0)),"")</f>
        <v/>
      </c>
      <c r="D264" s="18" t="str">
        <f>IFERROR(INDEX(FCS[Numéro Facture],MATCH(JLVT[[#This Row],[N]],FCS[Cpt],0)),"")</f>
        <v/>
      </c>
      <c r="E264" s="18" t="str">
        <f>IF(JLVT[[#This Row],[Date]]&lt;&gt;"",INDEX(Plan[Comptes],COUNTIF($A$1:A264,JLVT[[#This Row],[N]])),"")</f>
        <v/>
      </c>
      <c r="F264" s="18" t="str">
        <f>IF(JLVT[[#This Row],[Date]]&lt;&gt;"",INDEX(Plan[Libelles],COUNTIF($A$1:A264,JLVT[[#This Row],[N]])),"")</f>
        <v/>
      </c>
      <c r="G264" s="19" t="str">
        <f>IFERROR(INDEX(FCS[NOM DU CLIENT],MATCH(JLVT[[#This Row],[N]],FCS[Cpt],0)),"")</f>
        <v/>
      </c>
      <c r="H264" s="20">
        <f ca="1">IFERROR(MAX(INDEX(INDIRECT("FCS["&amp;CHOOSE(COUNTIF($A$1:A264,JLVT[[#This Row],[N]]),"HT","TVA","TTC")&amp;"]"),MATCH(JLVT[[#This Row],[N]],FCS[Cpt],0))*CHOOSE(COUNTIF($A$1:A264,JLVT[[#This Row],[N]]),-1,-1,1),0),)</f>
        <v>0</v>
      </c>
      <c r="I264" s="21">
        <f ca="1">IFERROR(MAX(INDEX(INDIRECT("FCS["&amp;CHOOSE(COUNTIF($A$1:A264,JLVT[[#This Row],[N]]),"HT","TVA","TTC")&amp;"]"),MATCH(JLVT[[#This Row],[N]],FCS[Cpt],0))*CHOOSE(COUNTIF($A$1:A264,JLVT[[#This Row],[N]]),1,1,-1),0),)</f>
        <v>0</v>
      </c>
      <c r="J264" s="21">
        <f ca="1">JLVT[[#This Row],[crédit]]-JLVT[[#This Row],[débit ]]</f>
        <v>0</v>
      </c>
    </row>
    <row r="265" spans="1:10" x14ac:dyDescent="0.25">
      <c r="A265" s="12">
        <f>IF(OR(SUM($A$1:A264)=0,COUNTIF($A$1:A264,A264)=3),MAX($A$1:A264)+1,A264)</f>
        <v>88</v>
      </c>
      <c r="B265" s="18" t="str">
        <f>IF(JLVT[[#This Row],[Date]]="","","VTE")</f>
        <v/>
      </c>
      <c r="C265" s="13" t="str">
        <f>IFERROR(INDEX(FCS[DATE],MATCH(JLVT[[#This Row],[N]],FCS[Cpt],0)),"")</f>
        <v/>
      </c>
      <c r="D265" s="18" t="str">
        <f>IFERROR(INDEX(FCS[Numéro Facture],MATCH(JLVT[[#This Row],[N]],FCS[Cpt],0)),"")</f>
        <v/>
      </c>
      <c r="E265" s="18" t="str">
        <f>IF(JLVT[[#This Row],[Date]]&lt;&gt;"",INDEX(Plan[Comptes],COUNTIF($A$1:A265,JLVT[[#This Row],[N]])),"")</f>
        <v/>
      </c>
      <c r="F265" s="18" t="str">
        <f>IF(JLVT[[#This Row],[Date]]&lt;&gt;"",INDEX(Plan[Libelles],COUNTIF($A$1:A265,JLVT[[#This Row],[N]])),"")</f>
        <v/>
      </c>
      <c r="G265" s="19" t="str">
        <f>IFERROR(INDEX(FCS[NOM DU CLIENT],MATCH(JLVT[[#This Row],[N]],FCS[Cpt],0)),"")</f>
        <v/>
      </c>
      <c r="H265" s="20">
        <f ca="1">IFERROR(MAX(INDEX(INDIRECT("FCS["&amp;CHOOSE(COUNTIF($A$1:A265,JLVT[[#This Row],[N]]),"HT","TVA","TTC")&amp;"]"),MATCH(JLVT[[#This Row],[N]],FCS[Cpt],0))*CHOOSE(COUNTIF($A$1:A265,JLVT[[#This Row],[N]]),-1,-1,1),0),)</f>
        <v>0</v>
      </c>
      <c r="I265" s="21">
        <f ca="1">IFERROR(MAX(INDEX(INDIRECT("FCS["&amp;CHOOSE(COUNTIF($A$1:A265,JLVT[[#This Row],[N]]),"HT","TVA","TTC")&amp;"]"),MATCH(JLVT[[#This Row],[N]],FCS[Cpt],0))*CHOOSE(COUNTIF($A$1:A265,JLVT[[#This Row],[N]]),1,1,-1),0),)</f>
        <v>0</v>
      </c>
      <c r="J265" s="21">
        <f ca="1">JLVT[[#This Row],[crédit]]-JLVT[[#This Row],[débit ]]</f>
        <v>0</v>
      </c>
    </row>
    <row r="266" spans="1:10" x14ac:dyDescent="0.25">
      <c r="A266" s="12">
        <f>IF(OR(SUM($A$1:A265)=0,COUNTIF($A$1:A265,A265)=3),MAX($A$1:A265)+1,A265)</f>
        <v>88</v>
      </c>
      <c r="B266" s="18" t="str">
        <f>IF(JLVT[[#This Row],[Date]]="","","VTE")</f>
        <v/>
      </c>
      <c r="C266" s="13" t="str">
        <f>IFERROR(INDEX(FCS[DATE],MATCH(JLVT[[#This Row],[N]],FCS[Cpt],0)),"")</f>
        <v/>
      </c>
      <c r="D266" s="18" t="str">
        <f>IFERROR(INDEX(FCS[Numéro Facture],MATCH(JLVT[[#This Row],[N]],FCS[Cpt],0)),"")</f>
        <v/>
      </c>
      <c r="E266" s="18" t="str">
        <f>IF(JLVT[[#This Row],[Date]]&lt;&gt;"",INDEX(Plan[Comptes],COUNTIF($A$1:A266,JLVT[[#This Row],[N]])),"")</f>
        <v/>
      </c>
      <c r="F266" s="18" t="str">
        <f>IF(JLVT[[#This Row],[Date]]&lt;&gt;"",INDEX(Plan[Libelles],COUNTIF($A$1:A266,JLVT[[#This Row],[N]])),"")</f>
        <v/>
      </c>
      <c r="G266" s="19" t="str">
        <f>IFERROR(INDEX(FCS[NOM DU CLIENT],MATCH(JLVT[[#This Row],[N]],FCS[Cpt],0)),"")</f>
        <v/>
      </c>
      <c r="H266" s="20">
        <f ca="1">IFERROR(MAX(INDEX(INDIRECT("FCS["&amp;CHOOSE(COUNTIF($A$1:A266,JLVT[[#This Row],[N]]),"HT","TVA","TTC")&amp;"]"),MATCH(JLVT[[#This Row],[N]],FCS[Cpt],0))*CHOOSE(COUNTIF($A$1:A266,JLVT[[#This Row],[N]]),-1,-1,1),0),)</f>
        <v>0</v>
      </c>
      <c r="I266" s="21">
        <f ca="1">IFERROR(MAX(INDEX(INDIRECT("FCS["&amp;CHOOSE(COUNTIF($A$1:A266,JLVT[[#This Row],[N]]),"HT","TVA","TTC")&amp;"]"),MATCH(JLVT[[#This Row],[N]],FCS[Cpt],0))*CHOOSE(COUNTIF($A$1:A266,JLVT[[#This Row],[N]]),1,1,-1),0),)</f>
        <v>0</v>
      </c>
      <c r="J266" s="21">
        <f ca="1">JLVT[[#This Row],[crédit]]-JLVT[[#This Row],[débit ]]</f>
        <v>0</v>
      </c>
    </row>
    <row r="267" spans="1:10" x14ac:dyDescent="0.25">
      <c r="A267" s="12">
        <f>IF(OR(SUM($A$1:A266)=0,COUNTIF($A$1:A266,A266)=3),MAX($A$1:A266)+1,A266)</f>
        <v>88</v>
      </c>
      <c r="B267" s="18" t="str">
        <f>IF(JLVT[[#This Row],[Date]]="","","VTE")</f>
        <v/>
      </c>
      <c r="C267" s="13" t="str">
        <f>IFERROR(INDEX(FCS[DATE],MATCH(JLVT[[#This Row],[N]],FCS[Cpt],0)),"")</f>
        <v/>
      </c>
      <c r="D267" s="18" t="str">
        <f>IFERROR(INDEX(FCS[Numéro Facture],MATCH(JLVT[[#This Row],[N]],FCS[Cpt],0)),"")</f>
        <v/>
      </c>
      <c r="E267" s="18" t="str">
        <f>IF(JLVT[[#This Row],[Date]]&lt;&gt;"",INDEX(Plan[Comptes],COUNTIF($A$1:A267,JLVT[[#This Row],[N]])),"")</f>
        <v/>
      </c>
      <c r="F267" s="18" t="str">
        <f>IF(JLVT[[#This Row],[Date]]&lt;&gt;"",INDEX(Plan[Libelles],COUNTIF($A$1:A267,JLVT[[#This Row],[N]])),"")</f>
        <v/>
      </c>
      <c r="G267" s="19" t="str">
        <f>IFERROR(INDEX(FCS[NOM DU CLIENT],MATCH(JLVT[[#This Row],[N]],FCS[Cpt],0)),"")</f>
        <v/>
      </c>
      <c r="H267" s="20">
        <f ca="1">IFERROR(MAX(INDEX(INDIRECT("FCS["&amp;CHOOSE(COUNTIF($A$1:A267,JLVT[[#This Row],[N]]),"HT","TVA","TTC")&amp;"]"),MATCH(JLVT[[#This Row],[N]],FCS[Cpt],0))*CHOOSE(COUNTIF($A$1:A267,JLVT[[#This Row],[N]]),-1,-1,1),0),)</f>
        <v>0</v>
      </c>
      <c r="I267" s="21">
        <f ca="1">IFERROR(MAX(INDEX(INDIRECT("FCS["&amp;CHOOSE(COUNTIF($A$1:A267,JLVT[[#This Row],[N]]),"HT","TVA","TTC")&amp;"]"),MATCH(JLVT[[#This Row],[N]],FCS[Cpt],0))*CHOOSE(COUNTIF($A$1:A267,JLVT[[#This Row],[N]]),1,1,-1),0),)</f>
        <v>0</v>
      </c>
      <c r="J267" s="21">
        <f ca="1">JLVT[[#This Row],[crédit]]-JLVT[[#This Row],[débit ]]</f>
        <v>0</v>
      </c>
    </row>
    <row r="268" spans="1:10" x14ac:dyDescent="0.25">
      <c r="A268" s="12">
        <f>IF(OR(SUM($A$1:A267)=0,COUNTIF($A$1:A267,A267)=3),MAX($A$1:A267)+1,A267)</f>
        <v>89</v>
      </c>
      <c r="B268" s="18" t="str">
        <f>IF(JLVT[[#This Row],[Date]]="","","VTE")</f>
        <v/>
      </c>
      <c r="C268" s="13" t="str">
        <f>IFERROR(INDEX(FCS[DATE],MATCH(JLVT[[#This Row],[N]],FCS[Cpt],0)),"")</f>
        <v/>
      </c>
      <c r="D268" s="18" t="str">
        <f>IFERROR(INDEX(FCS[Numéro Facture],MATCH(JLVT[[#This Row],[N]],FCS[Cpt],0)),"")</f>
        <v/>
      </c>
      <c r="E268" s="18" t="str">
        <f>IF(JLVT[[#This Row],[Date]]&lt;&gt;"",INDEX(Plan[Comptes],COUNTIF($A$1:A268,JLVT[[#This Row],[N]])),"")</f>
        <v/>
      </c>
      <c r="F268" s="18" t="str">
        <f>IF(JLVT[[#This Row],[Date]]&lt;&gt;"",INDEX(Plan[Libelles],COUNTIF($A$1:A268,JLVT[[#This Row],[N]])),"")</f>
        <v/>
      </c>
      <c r="G268" s="19" t="str">
        <f>IFERROR(INDEX(FCS[NOM DU CLIENT],MATCH(JLVT[[#This Row],[N]],FCS[Cpt],0)),"")</f>
        <v/>
      </c>
      <c r="H268" s="20">
        <f ca="1">IFERROR(MAX(INDEX(INDIRECT("FCS["&amp;CHOOSE(COUNTIF($A$1:A268,JLVT[[#This Row],[N]]),"HT","TVA","TTC")&amp;"]"),MATCH(JLVT[[#This Row],[N]],FCS[Cpt],0))*CHOOSE(COUNTIF($A$1:A268,JLVT[[#This Row],[N]]),-1,-1,1),0),)</f>
        <v>0</v>
      </c>
      <c r="I268" s="21">
        <f ca="1">IFERROR(MAX(INDEX(INDIRECT("FCS["&amp;CHOOSE(COUNTIF($A$1:A268,JLVT[[#This Row],[N]]),"HT","TVA","TTC")&amp;"]"),MATCH(JLVT[[#This Row],[N]],FCS[Cpt],0))*CHOOSE(COUNTIF($A$1:A268,JLVT[[#This Row],[N]]),1,1,-1),0),)</f>
        <v>0</v>
      </c>
      <c r="J268" s="21">
        <f ca="1">JLVT[[#This Row],[crédit]]-JLVT[[#This Row],[débit ]]</f>
        <v>0</v>
      </c>
    </row>
    <row r="269" spans="1:10" x14ac:dyDescent="0.25">
      <c r="A269" s="12">
        <f>IF(OR(SUM($A$1:A268)=0,COUNTIF($A$1:A268,A268)=3),MAX($A$1:A268)+1,A268)</f>
        <v>89</v>
      </c>
      <c r="B269" s="18" t="str">
        <f>IF(JLVT[[#This Row],[Date]]="","","VTE")</f>
        <v/>
      </c>
      <c r="C269" s="13" t="str">
        <f>IFERROR(INDEX(FCS[DATE],MATCH(JLVT[[#This Row],[N]],FCS[Cpt],0)),"")</f>
        <v/>
      </c>
      <c r="D269" s="18" t="str">
        <f>IFERROR(INDEX(FCS[Numéro Facture],MATCH(JLVT[[#This Row],[N]],FCS[Cpt],0)),"")</f>
        <v/>
      </c>
      <c r="E269" s="18" t="str">
        <f>IF(JLVT[[#This Row],[Date]]&lt;&gt;"",INDEX(Plan[Comptes],COUNTIF($A$1:A269,JLVT[[#This Row],[N]])),"")</f>
        <v/>
      </c>
      <c r="F269" s="18" t="str">
        <f>IF(JLVT[[#This Row],[Date]]&lt;&gt;"",INDEX(Plan[Libelles],COUNTIF($A$1:A269,JLVT[[#This Row],[N]])),"")</f>
        <v/>
      </c>
      <c r="G269" s="19" t="str">
        <f>IFERROR(INDEX(FCS[NOM DU CLIENT],MATCH(JLVT[[#This Row],[N]],FCS[Cpt],0)),"")</f>
        <v/>
      </c>
      <c r="H269" s="20">
        <f ca="1">IFERROR(MAX(INDEX(INDIRECT("FCS["&amp;CHOOSE(COUNTIF($A$1:A269,JLVT[[#This Row],[N]]),"HT","TVA","TTC")&amp;"]"),MATCH(JLVT[[#This Row],[N]],FCS[Cpt],0))*CHOOSE(COUNTIF($A$1:A269,JLVT[[#This Row],[N]]),-1,-1,1),0),)</f>
        <v>0</v>
      </c>
      <c r="I269" s="21">
        <f ca="1">IFERROR(MAX(INDEX(INDIRECT("FCS["&amp;CHOOSE(COUNTIF($A$1:A269,JLVT[[#This Row],[N]]),"HT","TVA","TTC")&amp;"]"),MATCH(JLVT[[#This Row],[N]],FCS[Cpt],0))*CHOOSE(COUNTIF($A$1:A269,JLVT[[#This Row],[N]]),1,1,-1),0),)</f>
        <v>0</v>
      </c>
      <c r="J269" s="21">
        <f ca="1">JLVT[[#This Row],[crédit]]-JLVT[[#This Row],[débit ]]</f>
        <v>0</v>
      </c>
    </row>
    <row r="270" spans="1:10" x14ac:dyDescent="0.25">
      <c r="A270" s="12">
        <f>IF(OR(SUM($A$1:A269)=0,COUNTIF($A$1:A269,A269)=3),MAX($A$1:A269)+1,A269)</f>
        <v>89</v>
      </c>
      <c r="B270" s="18" t="str">
        <f>IF(JLVT[[#This Row],[Date]]="","","VTE")</f>
        <v/>
      </c>
      <c r="C270" s="13" t="str">
        <f>IFERROR(INDEX(FCS[DATE],MATCH(JLVT[[#This Row],[N]],FCS[Cpt],0)),"")</f>
        <v/>
      </c>
      <c r="D270" s="18" t="str">
        <f>IFERROR(INDEX(FCS[Numéro Facture],MATCH(JLVT[[#This Row],[N]],FCS[Cpt],0)),"")</f>
        <v/>
      </c>
      <c r="E270" s="18" t="str">
        <f>IF(JLVT[[#This Row],[Date]]&lt;&gt;"",INDEX(Plan[Comptes],COUNTIF($A$1:A270,JLVT[[#This Row],[N]])),"")</f>
        <v/>
      </c>
      <c r="F270" s="18" t="str">
        <f>IF(JLVT[[#This Row],[Date]]&lt;&gt;"",INDEX(Plan[Libelles],COUNTIF($A$1:A270,JLVT[[#This Row],[N]])),"")</f>
        <v/>
      </c>
      <c r="G270" s="19" t="str">
        <f>IFERROR(INDEX(FCS[NOM DU CLIENT],MATCH(JLVT[[#This Row],[N]],FCS[Cpt],0)),"")</f>
        <v/>
      </c>
      <c r="H270" s="20">
        <f ca="1">IFERROR(MAX(INDEX(INDIRECT("FCS["&amp;CHOOSE(COUNTIF($A$1:A270,JLVT[[#This Row],[N]]),"HT","TVA","TTC")&amp;"]"),MATCH(JLVT[[#This Row],[N]],FCS[Cpt],0))*CHOOSE(COUNTIF($A$1:A270,JLVT[[#This Row],[N]]),-1,-1,1),0),)</f>
        <v>0</v>
      </c>
      <c r="I270" s="21">
        <f ca="1">IFERROR(MAX(INDEX(INDIRECT("FCS["&amp;CHOOSE(COUNTIF($A$1:A270,JLVT[[#This Row],[N]]),"HT","TVA","TTC")&amp;"]"),MATCH(JLVT[[#This Row],[N]],FCS[Cpt],0))*CHOOSE(COUNTIF($A$1:A270,JLVT[[#This Row],[N]]),1,1,-1),0),)</f>
        <v>0</v>
      </c>
      <c r="J270" s="21">
        <f ca="1">JLVT[[#This Row],[crédit]]-JLVT[[#This Row],[débit ]]</f>
        <v>0</v>
      </c>
    </row>
    <row r="271" spans="1:10" x14ac:dyDescent="0.25">
      <c r="A271" s="12">
        <f>IF(OR(SUM($A$1:A270)=0,COUNTIF($A$1:A270,A270)=3),MAX($A$1:A270)+1,A270)</f>
        <v>90</v>
      </c>
      <c r="B271" s="18" t="str">
        <f>IF(JLVT[[#This Row],[Date]]="","","VTE")</f>
        <v/>
      </c>
      <c r="C271" s="13" t="str">
        <f>IFERROR(INDEX(FCS[DATE],MATCH(JLVT[[#This Row],[N]],FCS[Cpt],0)),"")</f>
        <v/>
      </c>
      <c r="D271" s="18" t="str">
        <f>IFERROR(INDEX(FCS[Numéro Facture],MATCH(JLVT[[#This Row],[N]],FCS[Cpt],0)),"")</f>
        <v/>
      </c>
      <c r="E271" s="18" t="str">
        <f>IF(JLVT[[#This Row],[Date]]&lt;&gt;"",INDEX(Plan[Comptes],COUNTIF($A$1:A271,JLVT[[#This Row],[N]])),"")</f>
        <v/>
      </c>
      <c r="F271" s="18" t="str">
        <f>IF(JLVT[[#This Row],[Date]]&lt;&gt;"",INDEX(Plan[Libelles],COUNTIF($A$1:A271,JLVT[[#This Row],[N]])),"")</f>
        <v/>
      </c>
      <c r="G271" s="19" t="str">
        <f>IFERROR(INDEX(FCS[NOM DU CLIENT],MATCH(JLVT[[#This Row],[N]],FCS[Cpt],0)),"")</f>
        <v/>
      </c>
      <c r="H271" s="20">
        <f ca="1">IFERROR(MAX(INDEX(INDIRECT("FCS["&amp;CHOOSE(COUNTIF($A$1:A271,JLVT[[#This Row],[N]]),"HT","TVA","TTC")&amp;"]"),MATCH(JLVT[[#This Row],[N]],FCS[Cpt],0))*CHOOSE(COUNTIF($A$1:A271,JLVT[[#This Row],[N]]),-1,-1,1),0),)</f>
        <v>0</v>
      </c>
      <c r="I271" s="21">
        <f ca="1">IFERROR(MAX(INDEX(INDIRECT("FCS["&amp;CHOOSE(COUNTIF($A$1:A271,JLVT[[#This Row],[N]]),"HT","TVA","TTC")&amp;"]"),MATCH(JLVT[[#This Row],[N]],FCS[Cpt],0))*CHOOSE(COUNTIF($A$1:A271,JLVT[[#This Row],[N]]),1,1,-1),0),)</f>
        <v>0</v>
      </c>
      <c r="J271" s="21">
        <f ca="1">JLVT[[#This Row],[crédit]]-JLVT[[#This Row],[débit ]]</f>
        <v>0</v>
      </c>
    </row>
    <row r="272" spans="1:10" x14ac:dyDescent="0.25">
      <c r="A272" s="12">
        <f>IF(OR(SUM($A$1:A271)=0,COUNTIF($A$1:A271,A271)=3),MAX($A$1:A271)+1,A271)</f>
        <v>90</v>
      </c>
      <c r="B272" s="18" t="str">
        <f>IF(JLVT[[#This Row],[Date]]="","","VTE")</f>
        <v/>
      </c>
      <c r="C272" s="13" t="str">
        <f>IFERROR(INDEX(FCS[DATE],MATCH(JLVT[[#This Row],[N]],FCS[Cpt],0)),"")</f>
        <v/>
      </c>
      <c r="D272" s="18" t="str">
        <f>IFERROR(INDEX(FCS[Numéro Facture],MATCH(JLVT[[#This Row],[N]],FCS[Cpt],0)),"")</f>
        <v/>
      </c>
      <c r="E272" s="18" t="str">
        <f>IF(JLVT[[#This Row],[Date]]&lt;&gt;"",INDEX(Plan[Comptes],COUNTIF($A$1:A272,JLVT[[#This Row],[N]])),"")</f>
        <v/>
      </c>
      <c r="F272" s="18" t="str">
        <f>IF(JLVT[[#This Row],[Date]]&lt;&gt;"",INDEX(Plan[Libelles],COUNTIF($A$1:A272,JLVT[[#This Row],[N]])),"")</f>
        <v/>
      </c>
      <c r="G272" s="19" t="str">
        <f>IFERROR(INDEX(FCS[NOM DU CLIENT],MATCH(JLVT[[#This Row],[N]],FCS[Cpt],0)),"")</f>
        <v/>
      </c>
      <c r="H272" s="20">
        <f ca="1">IFERROR(MAX(INDEX(INDIRECT("FCS["&amp;CHOOSE(COUNTIF($A$1:A272,JLVT[[#This Row],[N]]),"HT","TVA","TTC")&amp;"]"),MATCH(JLVT[[#This Row],[N]],FCS[Cpt],0))*CHOOSE(COUNTIF($A$1:A272,JLVT[[#This Row],[N]]),-1,-1,1),0),)</f>
        <v>0</v>
      </c>
      <c r="I272" s="21">
        <f ca="1">IFERROR(MAX(INDEX(INDIRECT("FCS["&amp;CHOOSE(COUNTIF($A$1:A272,JLVT[[#This Row],[N]]),"HT","TVA","TTC")&amp;"]"),MATCH(JLVT[[#This Row],[N]],FCS[Cpt],0))*CHOOSE(COUNTIF($A$1:A272,JLVT[[#This Row],[N]]),1,1,-1),0),)</f>
        <v>0</v>
      </c>
      <c r="J272" s="21">
        <f ca="1">JLVT[[#This Row],[crédit]]-JLVT[[#This Row],[débit ]]</f>
        <v>0</v>
      </c>
    </row>
    <row r="273" spans="1:10" x14ac:dyDescent="0.25">
      <c r="A273" s="12">
        <f>IF(OR(SUM($A$1:A272)=0,COUNTIF($A$1:A272,A272)=3),MAX($A$1:A272)+1,A272)</f>
        <v>90</v>
      </c>
      <c r="B273" s="18" t="str">
        <f>IF(JLVT[[#This Row],[Date]]="","","VTE")</f>
        <v/>
      </c>
      <c r="C273" s="13" t="str">
        <f>IFERROR(INDEX(FCS[DATE],MATCH(JLVT[[#This Row],[N]],FCS[Cpt],0)),"")</f>
        <v/>
      </c>
      <c r="D273" s="18" t="str">
        <f>IFERROR(INDEX(FCS[Numéro Facture],MATCH(JLVT[[#This Row],[N]],FCS[Cpt],0)),"")</f>
        <v/>
      </c>
      <c r="E273" s="18" t="str">
        <f>IF(JLVT[[#This Row],[Date]]&lt;&gt;"",INDEX(Plan[Comptes],COUNTIF($A$1:A273,JLVT[[#This Row],[N]])),"")</f>
        <v/>
      </c>
      <c r="F273" s="18" t="str">
        <f>IF(JLVT[[#This Row],[Date]]&lt;&gt;"",INDEX(Plan[Libelles],COUNTIF($A$1:A273,JLVT[[#This Row],[N]])),"")</f>
        <v/>
      </c>
      <c r="G273" s="19" t="str">
        <f>IFERROR(INDEX(FCS[NOM DU CLIENT],MATCH(JLVT[[#This Row],[N]],FCS[Cpt],0)),"")</f>
        <v/>
      </c>
      <c r="H273" s="20">
        <f ca="1">IFERROR(MAX(INDEX(INDIRECT("FCS["&amp;CHOOSE(COUNTIF($A$1:A273,JLVT[[#This Row],[N]]),"HT","TVA","TTC")&amp;"]"),MATCH(JLVT[[#This Row],[N]],FCS[Cpt],0))*CHOOSE(COUNTIF($A$1:A273,JLVT[[#This Row],[N]]),-1,-1,1),0),)</f>
        <v>0</v>
      </c>
      <c r="I273" s="21">
        <f ca="1">IFERROR(MAX(INDEX(INDIRECT("FCS["&amp;CHOOSE(COUNTIF($A$1:A273,JLVT[[#This Row],[N]]),"HT","TVA","TTC")&amp;"]"),MATCH(JLVT[[#This Row],[N]],FCS[Cpt],0))*CHOOSE(COUNTIF($A$1:A273,JLVT[[#This Row],[N]]),1,1,-1),0),)</f>
        <v>0</v>
      </c>
      <c r="J273" s="21">
        <f ca="1">JLVT[[#This Row],[crédit]]-JLVT[[#This Row],[débit ]]</f>
        <v>0</v>
      </c>
    </row>
    <row r="274" spans="1:10" x14ac:dyDescent="0.25">
      <c r="A274" s="12">
        <f>IF(OR(SUM($A$1:A273)=0,COUNTIF($A$1:A273,A273)=3),MAX($A$1:A273)+1,A273)</f>
        <v>91</v>
      </c>
      <c r="B274" s="18" t="str">
        <f>IF(JLVT[[#This Row],[Date]]="","","VTE")</f>
        <v/>
      </c>
      <c r="C274" s="13" t="str">
        <f>IFERROR(INDEX(FCS[DATE],MATCH(JLVT[[#This Row],[N]],FCS[Cpt],0)),"")</f>
        <v/>
      </c>
      <c r="D274" s="18" t="str">
        <f>IFERROR(INDEX(FCS[Numéro Facture],MATCH(JLVT[[#This Row],[N]],FCS[Cpt],0)),"")</f>
        <v/>
      </c>
      <c r="E274" s="18" t="str">
        <f>IF(JLVT[[#This Row],[Date]]&lt;&gt;"",INDEX(Plan[Comptes],COUNTIF($A$1:A274,JLVT[[#This Row],[N]])),"")</f>
        <v/>
      </c>
      <c r="F274" s="18" t="str">
        <f>IF(JLVT[[#This Row],[Date]]&lt;&gt;"",INDEX(Plan[Libelles],COUNTIF($A$1:A274,JLVT[[#This Row],[N]])),"")</f>
        <v/>
      </c>
      <c r="G274" s="19" t="str">
        <f>IFERROR(INDEX(FCS[NOM DU CLIENT],MATCH(JLVT[[#This Row],[N]],FCS[Cpt],0)),"")</f>
        <v/>
      </c>
      <c r="H274" s="20">
        <f ca="1">IFERROR(MAX(INDEX(INDIRECT("FCS["&amp;CHOOSE(COUNTIF($A$1:A274,JLVT[[#This Row],[N]]),"HT","TVA","TTC")&amp;"]"),MATCH(JLVT[[#This Row],[N]],FCS[Cpt],0))*CHOOSE(COUNTIF($A$1:A274,JLVT[[#This Row],[N]]),-1,-1,1),0),)</f>
        <v>0</v>
      </c>
      <c r="I274" s="21">
        <f ca="1">IFERROR(MAX(INDEX(INDIRECT("FCS["&amp;CHOOSE(COUNTIF($A$1:A274,JLVT[[#This Row],[N]]),"HT","TVA","TTC")&amp;"]"),MATCH(JLVT[[#This Row],[N]],FCS[Cpt],0))*CHOOSE(COUNTIF($A$1:A274,JLVT[[#This Row],[N]]),1,1,-1),0),)</f>
        <v>0</v>
      </c>
      <c r="J274" s="21">
        <f ca="1">JLVT[[#This Row],[crédit]]-JLVT[[#This Row],[débit ]]</f>
        <v>0</v>
      </c>
    </row>
    <row r="275" spans="1:10" x14ac:dyDescent="0.25">
      <c r="A275" s="12">
        <f>IF(OR(SUM($A$1:A274)=0,COUNTIF($A$1:A274,A274)=3),MAX($A$1:A274)+1,A274)</f>
        <v>91</v>
      </c>
      <c r="B275" s="18" t="str">
        <f>IF(JLVT[[#This Row],[Date]]="","","VTE")</f>
        <v/>
      </c>
      <c r="C275" s="13" t="str">
        <f>IFERROR(INDEX(FCS[DATE],MATCH(JLVT[[#This Row],[N]],FCS[Cpt],0)),"")</f>
        <v/>
      </c>
      <c r="D275" s="18" t="str">
        <f>IFERROR(INDEX(FCS[Numéro Facture],MATCH(JLVT[[#This Row],[N]],FCS[Cpt],0)),"")</f>
        <v/>
      </c>
      <c r="E275" s="18" t="str">
        <f>IF(JLVT[[#This Row],[Date]]&lt;&gt;"",INDEX(Plan[Comptes],COUNTIF($A$1:A275,JLVT[[#This Row],[N]])),"")</f>
        <v/>
      </c>
      <c r="F275" s="18" t="str">
        <f>IF(JLVT[[#This Row],[Date]]&lt;&gt;"",INDEX(Plan[Libelles],COUNTIF($A$1:A275,JLVT[[#This Row],[N]])),"")</f>
        <v/>
      </c>
      <c r="G275" s="19" t="str">
        <f>IFERROR(INDEX(FCS[NOM DU CLIENT],MATCH(JLVT[[#This Row],[N]],FCS[Cpt],0)),"")</f>
        <v/>
      </c>
      <c r="H275" s="20">
        <f ca="1">IFERROR(MAX(INDEX(INDIRECT("FCS["&amp;CHOOSE(COUNTIF($A$1:A275,JLVT[[#This Row],[N]]),"HT","TVA","TTC")&amp;"]"),MATCH(JLVT[[#This Row],[N]],FCS[Cpt],0))*CHOOSE(COUNTIF($A$1:A275,JLVT[[#This Row],[N]]),-1,-1,1),0),)</f>
        <v>0</v>
      </c>
      <c r="I275" s="21">
        <f ca="1">IFERROR(MAX(INDEX(INDIRECT("FCS["&amp;CHOOSE(COUNTIF($A$1:A275,JLVT[[#This Row],[N]]),"HT","TVA","TTC")&amp;"]"),MATCH(JLVT[[#This Row],[N]],FCS[Cpt],0))*CHOOSE(COUNTIF($A$1:A275,JLVT[[#This Row],[N]]),1,1,-1),0),)</f>
        <v>0</v>
      </c>
      <c r="J275" s="21">
        <f ca="1">JLVT[[#This Row],[crédit]]-JLVT[[#This Row],[débit ]]</f>
        <v>0</v>
      </c>
    </row>
    <row r="276" spans="1:10" x14ac:dyDescent="0.25">
      <c r="A276" s="12">
        <f>IF(OR(SUM($A$1:A275)=0,COUNTIF($A$1:A275,A275)=3),MAX($A$1:A275)+1,A275)</f>
        <v>91</v>
      </c>
      <c r="B276" s="18" t="str">
        <f>IF(JLVT[[#This Row],[Date]]="","","VTE")</f>
        <v/>
      </c>
      <c r="C276" s="13" t="str">
        <f>IFERROR(INDEX(FCS[DATE],MATCH(JLVT[[#This Row],[N]],FCS[Cpt],0)),"")</f>
        <v/>
      </c>
      <c r="D276" s="18" t="str">
        <f>IFERROR(INDEX(FCS[Numéro Facture],MATCH(JLVT[[#This Row],[N]],FCS[Cpt],0)),"")</f>
        <v/>
      </c>
      <c r="E276" s="18" t="str">
        <f>IF(JLVT[[#This Row],[Date]]&lt;&gt;"",INDEX(Plan[Comptes],COUNTIF($A$1:A276,JLVT[[#This Row],[N]])),"")</f>
        <v/>
      </c>
      <c r="F276" s="18" t="str">
        <f>IF(JLVT[[#This Row],[Date]]&lt;&gt;"",INDEX(Plan[Libelles],COUNTIF($A$1:A276,JLVT[[#This Row],[N]])),"")</f>
        <v/>
      </c>
      <c r="G276" s="19" t="str">
        <f>IFERROR(INDEX(FCS[NOM DU CLIENT],MATCH(JLVT[[#This Row],[N]],FCS[Cpt],0)),"")</f>
        <v/>
      </c>
      <c r="H276" s="20">
        <f ca="1">IFERROR(MAX(INDEX(INDIRECT("FCS["&amp;CHOOSE(COUNTIF($A$1:A276,JLVT[[#This Row],[N]]),"HT","TVA","TTC")&amp;"]"),MATCH(JLVT[[#This Row],[N]],FCS[Cpt],0))*CHOOSE(COUNTIF($A$1:A276,JLVT[[#This Row],[N]]),-1,-1,1),0),)</f>
        <v>0</v>
      </c>
      <c r="I276" s="21">
        <f ca="1">IFERROR(MAX(INDEX(INDIRECT("FCS["&amp;CHOOSE(COUNTIF($A$1:A276,JLVT[[#This Row],[N]]),"HT","TVA","TTC")&amp;"]"),MATCH(JLVT[[#This Row],[N]],FCS[Cpt],0))*CHOOSE(COUNTIF($A$1:A276,JLVT[[#This Row],[N]]),1,1,-1),0),)</f>
        <v>0</v>
      </c>
      <c r="J276" s="21">
        <f ca="1">JLVT[[#This Row],[crédit]]-JLVT[[#This Row],[débit ]]</f>
        <v>0</v>
      </c>
    </row>
    <row r="277" spans="1:10" x14ac:dyDescent="0.25">
      <c r="A277" s="12">
        <f>IF(OR(SUM($A$1:A276)=0,COUNTIF($A$1:A276,A276)=3),MAX($A$1:A276)+1,A276)</f>
        <v>92</v>
      </c>
      <c r="B277" s="18" t="str">
        <f>IF(JLVT[[#This Row],[Date]]="","","VTE")</f>
        <v/>
      </c>
      <c r="C277" s="13" t="str">
        <f>IFERROR(INDEX(FCS[DATE],MATCH(JLVT[[#This Row],[N]],FCS[Cpt],0)),"")</f>
        <v/>
      </c>
      <c r="D277" s="18" t="str">
        <f>IFERROR(INDEX(FCS[Numéro Facture],MATCH(JLVT[[#This Row],[N]],FCS[Cpt],0)),"")</f>
        <v/>
      </c>
      <c r="E277" s="18" t="str">
        <f>IF(JLVT[[#This Row],[Date]]&lt;&gt;"",INDEX(Plan[Comptes],COUNTIF($A$1:A277,JLVT[[#This Row],[N]])),"")</f>
        <v/>
      </c>
      <c r="F277" s="18" t="str">
        <f>IF(JLVT[[#This Row],[Date]]&lt;&gt;"",INDEX(Plan[Libelles],COUNTIF($A$1:A277,JLVT[[#This Row],[N]])),"")</f>
        <v/>
      </c>
      <c r="G277" s="19" t="str">
        <f>IFERROR(INDEX(FCS[NOM DU CLIENT],MATCH(JLVT[[#This Row],[N]],FCS[Cpt],0)),"")</f>
        <v/>
      </c>
      <c r="H277" s="20">
        <f ca="1">IFERROR(MAX(INDEX(INDIRECT("FCS["&amp;CHOOSE(COUNTIF($A$1:A277,JLVT[[#This Row],[N]]),"HT","TVA","TTC")&amp;"]"),MATCH(JLVT[[#This Row],[N]],FCS[Cpt],0))*CHOOSE(COUNTIF($A$1:A277,JLVT[[#This Row],[N]]),-1,-1,1),0),)</f>
        <v>0</v>
      </c>
      <c r="I277" s="21">
        <f ca="1">IFERROR(MAX(INDEX(INDIRECT("FCS["&amp;CHOOSE(COUNTIF($A$1:A277,JLVT[[#This Row],[N]]),"HT","TVA","TTC")&amp;"]"),MATCH(JLVT[[#This Row],[N]],FCS[Cpt],0))*CHOOSE(COUNTIF($A$1:A277,JLVT[[#This Row],[N]]),1,1,-1),0),)</f>
        <v>0</v>
      </c>
      <c r="J277" s="21">
        <f ca="1">JLVT[[#This Row],[crédit]]-JLVT[[#This Row],[débit ]]</f>
        <v>0</v>
      </c>
    </row>
    <row r="278" spans="1:10" x14ac:dyDescent="0.25">
      <c r="A278" s="12">
        <f>IF(OR(SUM($A$1:A277)=0,COUNTIF($A$1:A277,A277)=3),MAX($A$1:A277)+1,A277)</f>
        <v>92</v>
      </c>
      <c r="B278" s="18" t="str">
        <f>IF(JLVT[[#This Row],[Date]]="","","VTE")</f>
        <v/>
      </c>
      <c r="C278" s="13" t="str">
        <f>IFERROR(INDEX(FCS[DATE],MATCH(JLVT[[#This Row],[N]],FCS[Cpt],0)),"")</f>
        <v/>
      </c>
      <c r="D278" s="18" t="str">
        <f>IFERROR(INDEX(FCS[Numéro Facture],MATCH(JLVT[[#This Row],[N]],FCS[Cpt],0)),"")</f>
        <v/>
      </c>
      <c r="E278" s="18" t="str">
        <f>IF(JLVT[[#This Row],[Date]]&lt;&gt;"",INDEX(Plan[Comptes],COUNTIF($A$1:A278,JLVT[[#This Row],[N]])),"")</f>
        <v/>
      </c>
      <c r="F278" s="18" t="str">
        <f>IF(JLVT[[#This Row],[Date]]&lt;&gt;"",INDEX(Plan[Libelles],COUNTIF($A$1:A278,JLVT[[#This Row],[N]])),"")</f>
        <v/>
      </c>
      <c r="G278" s="19" t="str">
        <f>IFERROR(INDEX(FCS[NOM DU CLIENT],MATCH(JLVT[[#This Row],[N]],FCS[Cpt],0)),"")</f>
        <v/>
      </c>
      <c r="H278" s="20">
        <f ca="1">IFERROR(MAX(INDEX(INDIRECT("FCS["&amp;CHOOSE(COUNTIF($A$1:A278,JLVT[[#This Row],[N]]),"HT","TVA","TTC")&amp;"]"),MATCH(JLVT[[#This Row],[N]],FCS[Cpt],0))*CHOOSE(COUNTIF($A$1:A278,JLVT[[#This Row],[N]]),-1,-1,1),0),)</f>
        <v>0</v>
      </c>
      <c r="I278" s="21">
        <f ca="1">IFERROR(MAX(INDEX(INDIRECT("FCS["&amp;CHOOSE(COUNTIF($A$1:A278,JLVT[[#This Row],[N]]),"HT","TVA","TTC")&amp;"]"),MATCH(JLVT[[#This Row],[N]],FCS[Cpt],0))*CHOOSE(COUNTIF($A$1:A278,JLVT[[#This Row],[N]]),1,1,-1),0),)</f>
        <v>0</v>
      </c>
      <c r="J278" s="21">
        <f ca="1">JLVT[[#This Row],[crédit]]-JLVT[[#This Row],[débit ]]</f>
        <v>0</v>
      </c>
    </row>
    <row r="279" spans="1:10" x14ac:dyDescent="0.25">
      <c r="A279" s="12">
        <f>IF(OR(SUM($A$1:A278)=0,COUNTIF($A$1:A278,A278)=3),MAX($A$1:A278)+1,A278)</f>
        <v>92</v>
      </c>
      <c r="B279" s="18" t="str">
        <f>IF(JLVT[[#This Row],[Date]]="","","VTE")</f>
        <v/>
      </c>
      <c r="C279" s="13" t="str">
        <f>IFERROR(INDEX(FCS[DATE],MATCH(JLVT[[#This Row],[N]],FCS[Cpt],0)),"")</f>
        <v/>
      </c>
      <c r="D279" s="18" t="str">
        <f>IFERROR(INDEX(FCS[Numéro Facture],MATCH(JLVT[[#This Row],[N]],FCS[Cpt],0)),"")</f>
        <v/>
      </c>
      <c r="E279" s="18" t="str">
        <f>IF(JLVT[[#This Row],[Date]]&lt;&gt;"",INDEX(Plan[Comptes],COUNTIF($A$1:A279,JLVT[[#This Row],[N]])),"")</f>
        <v/>
      </c>
      <c r="F279" s="18" t="str">
        <f>IF(JLVT[[#This Row],[Date]]&lt;&gt;"",INDEX(Plan[Libelles],COUNTIF($A$1:A279,JLVT[[#This Row],[N]])),"")</f>
        <v/>
      </c>
      <c r="G279" s="19" t="str">
        <f>IFERROR(INDEX(FCS[NOM DU CLIENT],MATCH(JLVT[[#This Row],[N]],FCS[Cpt],0)),"")</f>
        <v/>
      </c>
      <c r="H279" s="20">
        <f ca="1">IFERROR(MAX(INDEX(INDIRECT("FCS["&amp;CHOOSE(COUNTIF($A$1:A279,JLVT[[#This Row],[N]]),"HT","TVA","TTC")&amp;"]"),MATCH(JLVT[[#This Row],[N]],FCS[Cpt],0))*CHOOSE(COUNTIF($A$1:A279,JLVT[[#This Row],[N]]),-1,-1,1),0),)</f>
        <v>0</v>
      </c>
      <c r="I279" s="21">
        <f ca="1">IFERROR(MAX(INDEX(INDIRECT("FCS["&amp;CHOOSE(COUNTIF($A$1:A279,JLVT[[#This Row],[N]]),"HT","TVA","TTC")&amp;"]"),MATCH(JLVT[[#This Row],[N]],FCS[Cpt],0))*CHOOSE(COUNTIF($A$1:A279,JLVT[[#This Row],[N]]),1,1,-1),0),)</f>
        <v>0</v>
      </c>
      <c r="J279" s="21">
        <f ca="1">JLVT[[#This Row],[crédit]]-JLVT[[#This Row],[débit ]]</f>
        <v>0</v>
      </c>
    </row>
    <row r="280" spans="1:10" x14ac:dyDescent="0.25">
      <c r="A280" s="12">
        <f>IF(OR(SUM($A$1:A279)=0,COUNTIF($A$1:A279,A279)=3),MAX($A$1:A279)+1,A279)</f>
        <v>93</v>
      </c>
      <c r="B280" s="18" t="str">
        <f>IF(JLVT[[#This Row],[Date]]="","","VTE")</f>
        <v/>
      </c>
      <c r="C280" s="13" t="str">
        <f>IFERROR(INDEX(FCS[DATE],MATCH(JLVT[[#This Row],[N]],FCS[Cpt],0)),"")</f>
        <v/>
      </c>
      <c r="D280" s="18" t="str">
        <f>IFERROR(INDEX(FCS[Numéro Facture],MATCH(JLVT[[#This Row],[N]],FCS[Cpt],0)),"")</f>
        <v/>
      </c>
      <c r="E280" s="18" t="str">
        <f>IF(JLVT[[#This Row],[Date]]&lt;&gt;"",INDEX(Plan[Comptes],COUNTIF($A$1:A280,JLVT[[#This Row],[N]])),"")</f>
        <v/>
      </c>
      <c r="F280" s="18" t="str">
        <f>IF(JLVT[[#This Row],[Date]]&lt;&gt;"",INDEX(Plan[Libelles],COUNTIF($A$1:A280,JLVT[[#This Row],[N]])),"")</f>
        <v/>
      </c>
      <c r="G280" s="19" t="str">
        <f>IFERROR(INDEX(FCS[NOM DU CLIENT],MATCH(JLVT[[#This Row],[N]],FCS[Cpt],0)),"")</f>
        <v/>
      </c>
      <c r="H280" s="20">
        <f ca="1">IFERROR(MAX(INDEX(INDIRECT("FCS["&amp;CHOOSE(COUNTIF($A$1:A280,JLVT[[#This Row],[N]]),"HT","TVA","TTC")&amp;"]"),MATCH(JLVT[[#This Row],[N]],FCS[Cpt],0))*CHOOSE(COUNTIF($A$1:A280,JLVT[[#This Row],[N]]),-1,-1,1),0),)</f>
        <v>0</v>
      </c>
      <c r="I280" s="21">
        <f ca="1">IFERROR(MAX(INDEX(INDIRECT("FCS["&amp;CHOOSE(COUNTIF($A$1:A280,JLVT[[#This Row],[N]]),"HT","TVA","TTC")&amp;"]"),MATCH(JLVT[[#This Row],[N]],FCS[Cpt],0))*CHOOSE(COUNTIF($A$1:A280,JLVT[[#This Row],[N]]),1,1,-1),0),)</f>
        <v>0</v>
      </c>
      <c r="J280" s="21">
        <f ca="1">JLVT[[#This Row],[crédit]]-JLVT[[#This Row],[débit ]]</f>
        <v>0</v>
      </c>
    </row>
    <row r="281" spans="1:10" x14ac:dyDescent="0.25">
      <c r="A281" s="12">
        <f>IF(OR(SUM($A$1:A280)=0,COUNTIF($A$1:A280,A280)=3),MAX($A$1:A280)+1,A280)</f>
        <v>93</v>
      </c>
      <c r="B281" s="18" t="str">
        <f>IF(JLVT[[#This Row],[Date]]="","","VTE")</f>
        <v/>
      </c>
      <c r="C281" s="13" t="str">
        <f>IFERROR(INDEX(FCS[DATE],MATCH(JLVT[[#This Row],[N]],FCS[Cpt],0)),"")</f>
        <v/>
      </c>
      <c r="D281" s="18" t="str">
        <f>IFERROR(INDEX(FCS[Numéro Facture],MATCH(JLVT[[#This Row],[N]],FCS[Cpt],0)),"")</f>
        <v/>
      </c>
      <c r="E281" s="18" t="str">
        <f>IF(JLVT[[#This Row],[Date]]&lt;&gt;"",INDEX(Plan[Comptes],COUNTIF($A$1:A281,JLVT[[#This Row],[N]])),"")</f>
        <v/>
      </c>
      <c r="F281" s="18" t="str">
        <f>IF(JLVT[[#This Row],[Date]]&lt;&gt;"",INDEX(Plan[Libelles],COUNTIF($A$1:A281,JLVT[[#This Row],[N]])),"")</f>
        <v/>
      </c>
      <c r="G281" s="19" t="str">
        <f>IFERROR(INDEX(FCS[NOM DU CLIENT],MATCH(JLVT[[#This Row],[N]],FCS[Cpt],0)),"")</f>
        <v/>
      </c>
      <c r="H281" s="20">
        <f ca="1">IFERROR(MAX(INDEX(INDIRECT("FCS["&amp;CHOOSE(COUNTIF($A$1:A281,JLVT[[#This Row],[N]]),"HT","TVA","TTC")&amp;"]"),MATCH(JLVT[[#This Row],[N]],FCS[Cpt],0))*CHOOSE(COUNTIF($A$1:A281,JLVT[[#This Row],[N]]),-1,-1,1),0),)</f>
        <v>0</v>
      </c>
      <c r="I281" s="21">
        <f ca="1">IFERROR(MAX(INDEX(INDIRECT("FCS["&amp;CHOOSE(COUNTIF($A$1:A281,JLVT[[#This Row],[N]]),"HT","TVA","TTC")&amp;"]"),MATCH(JLVT[[#This Row],[N]],FCS[Cpt],0))*CHOOSE(COUNTIF($A$1:A281,JLVT[[#This Row],[N]]),1,1,-1),0),)</f>
        <v>0</v>
      </c>
      <c r="J281" s="21">
        <f ca="1">JLVT[[#This Row],[crédit]]-JLVT[[#This Row],[débit ]]</f>
        <v>0</v>
      </c>
    </row>
    <row r="282" spans="1:10" x14ac:dyDescent="0.25">
      <c r="A282" s="12">
        <f>IF(OR(SUM($A$1:A281)=0,COUNTIF($A$1:A281,A281)=3),MAX($A$1:A281)+1,A281)</f>
        <v>93</v>
      </c>
      <c r="B282" s="18" t="str">
        <f>IF(JLVT[[#This Row],[Date]]="","","VTE")</f>
        <v/>
      </c>
      <c r="C282" s="13" t="str">
        <f>IFERROR(INDEX(FCS[DATE],MATCH(JLVT[[#This Row],[N]],FCS[Cpt],0)),"")</f>
        <v/>
      </c>
      <c r="D282" s="18" t="str">
        <f>IFERROR(INDEX(FCS[Numéro Facture],MATCH(JLVT[[#This Row],[N]],FCS[Cpt],0)),"")</f>
        <v/>
      </c>
      <c r="E282" s="18" t="str">
        <f>IF(JLVT[[#This Row],[Date]]&lt;&gt;"",INDEX(Plan[Comptes],COUNTIF($A$1:A282,JLVT[[#This Row],[N]])),"")</f>
        <v/>
      </c>
      <c r="F282" s="18" t="str">
        <f>IF(JLVT[[#This Row],[Date]]&lt;&gt;"",INDEX(Plan[Libelles],COUNTIF($A$1:A282,JLVT[[#This Row],[N]])),"")</f>
        <v/>
      </c>
      <c r="G282" s="19" t="str">
        <f>IFERROR(INDEX(FCS[NOM DU CLIENT],MATCH(JLVT[[#This Row],[N]],FCS[Cpt],0)),"")</f>
        <v/>
      </c>
      <c r="H282" s="20">
        <f ca="1">IFERROR(MAX(INDEX(INDIRECT("FCS["&amp;CHOOSE(COUNTIF($A$1:A282,JLVT[[#This Row],[N]]),"HT","TVA","TTC")&amp;"]"),MATCH(JLVT[[#This Row],[N]],FCS[Cpt],0))*CHOOSE(COUNTIF($A$1:A282,JLVT[[#This Row],[N]]),-1,-1,1),0),)</f>
        <v>0</v>
      </c>
      <c r="I282" s="21">
        <f ca="1">IFERROR(MAX(INDEX(INDIRECT("FCS["&amp;CHOOSE(COUNTIF($A$1:A282,JLVT[[#This Row],[N]]),"HT","TVA","TTC")&amp;"]"),MATCH(JLVT[[#This Row],[N]],FCS[Cpt],0))*CHOOSE(COUNTIF($A$1:A282,JLVT[[#This Row],[N]]),1,1,-1),0),)</f>
        <v>0</v>
      </c>
      <c r="J282" s="21">
        <f ca="1">JLVT[[#This Row],[crédit]]-JLVT[[#This Row],[débit ]]</f>
        <v>0</v>
      </c>
    </row>
    <row r="283" spans="1:10" x14ac:dyDescent="0.25">
      <c r="A283" s="12">
        <f>IF(OR(SUM($A$1:A282)=0,COUNTIF($A$1:A282,A282)=3),MAX($A$1:A282)+1,A282)</f>
        <v>94</v>
      </c>
      <c r="B283" s="18" t="str">
        <f>IF(JLVT[[#This Row],[Date]]="","","VTE")</f>
        <v/>
      </c>
      <c r="C283" s="13" t="str">
        <f>IFERROR(INDEX(FCS[DATE],MATCH(JLVT[[#This Row],[N]],FCS[Cpt],0)),"")</f>
        <v/>
      </c>
      <c r="D283" s="18" t="str">
        <f>IFERROR(INDEX(FCS[Numéro Facture],MATCH(JLVT[[#This Row],[N]],FCS[Cpt],0)),"")</f>
        <v/>
      </c>
      <c r="E283" s="18" t="str">
        <f>IF(JLVT[[#This Row],[Date]]&lt;&gt;"",INDEX(Plan[Comptes],COUNTIF($A$1:A283,JLVT[[#This Row],[N]])),"")</f>
        <v/>
      </c>
      <c r="F283" s="18" t="str">
        <f>IF(JLVT[[#This Row],[Date]]&lt;&gt;"",INDEX(Plan[Libelles],COUNTIF($A$1:A283,JLVT[[#This Row],[N]])),"")</f>
        <v/>
      </c>
      <c r="G283" s="19" t="str">
        <f>IFERROR(INDEX(FCS[NOM DU CLIENT],MATCH(JLVT[[#This Row],[N]],FCS[Cpt],0)),"")</f>
        <v/>
      </c>
      <c r="H283" s="20">
        <f ca="1">IFERROR(MAX(INDEX(INDIRECT("FCS["&amp;CHOOSE(COUNTIF($A$1:A283,JLVT[[#This Row],[N]]),"HT","TVA","TTC")&amp;"]"),MATCH(JLVT[[#This Row],[N]],FCS[Cpt],0))*CHOOSE(COUNTIF($A$1:A283,JLVT[[#This Row],[N]]),-1,-1,1),0),)</f>
        <v>0</v>
      </c>
      <c r="I283" s="21">
        <f ca="1">IFERROR(MAX(INDEX(INDIRECT("FCS["&amp;CHOOSE(COUNTIF($A$1:A283,JLVT[[#This Row],[N]]),"HT","TVA","TTC")&amp;"]"),MATCH(JLVT[[#This Row],[N]],FCS[Cpt],0))*CHOOSE(COUNTIF($A$1:A283,JLVT[[#This Row],[N]]),1,1,-1),0),)</f>
        <v>0</v>
      </c>
      <c r="J283" s="21">
        <f ca="1">JLVT[[#This Row],[crédit]]-JLVT[[#This Row],[débit ]]</f>
        <v>0</v>
      </c>
    </row>
    <row r="284" spans="1:10" x14ac:dyDescent="0.25">
      <c r="A284" s="12">
        <f>IF(OR(SUM($A$1:A283)=0,COUNTIF($A$1:A283,A283)=3),MAX($A$1:A283)+1,A283)</f>
        <v>94</v>
      </c>
      <c r="B284" s="18" t="str">
        <f>IF(JLVT[[#This Row],[Date]]="","","VTE")</f>
        <v/>
      </c>
      <c r="C284" s="13" t="str">
        <f>IFERROR(INDEX(FCS[DATE],MATCH(JLVT[[#This Row],[N]],FCS[Cpt],0)),"")</f>
        <v/>
      </c>
      <c r="D284" s="18" t="str">
        <f>IFERROR(INDEX(FCS[Numéro Facture],MATCH(JLVT[[#This Row],[N]],FCS[Cpt],0)),"")</f>
        <v/>
      </c>
      <c r="E284" s="18" t="str">
        <f>IF(JLVT[[#This Row],[Date]]&lt;&gt;"",INDEX(Plan[Comptes],COUNTIF($A$1:A284,JLVT[[#This Row],[N]])),"")</f>
        <v/>
      </c>
      <c r="F284" s="18" t="str">
        <f>IF(JLVT[[#This Row],[Date]]&lt;&gt;"",INDEX(Plan[Libelles],COUNTIF($A$1:A284,JLVT[[#This Row],[N]])),"")</f>
        <v/>
      </c>
      <c r="G284" s="19" t="str">
        <f>IFERROR(INDEX(FCS[NOM DU CLIENT],MATCH(JLVT[[#This Row],[N]],FCS[Cpt],0)),"")</f>
        <v/>
      </c>
      <c r="H284" s="20">
        <f ca="1">IFERROR(MAX(INDEX(INDIRECT("FCS["&amp;CHOOSE(COUNTIF($A$1:A284,JLVT[[#This Row],[N]]),"HT","TVA","TTC")&amp;"]"),MATCH(JLVT[[#This Row],[N]],FCS[Cpt],0))*CHOOSE(COUNTIF($A$1:A284,JLVT[[#This Row],[N]]),-1,-1,1),0),)</f>
        <v>0</v>
      </c>
      <c r="I284" s="21">
        <f ca="1">IFERROR(MAX(INDEX(INDIRECT("FCS["&amp;CHOOSE(COUNTIF($A$1:A284,JLVT[[#This Row],[N]]),"HT","TVA","TTC")&amp;"]"),MATCH(JLVT[[#This Row],[N]],FCS[Cpt],0))*CHOOSE(COUNTIF($A$1:A284,JLVT[[#This Row],[N]]),1,1,-1),0),)</f>
        <v>0</v>
      </c>
      <c r="J284" s="21">
        <f ca="1">JLVT[[#This Row],[crédit]]-JLVT[[#This Row],[débit ]]</f>
        <v>0</v>
      </c>
    </row>
    <row r="285" spans="1:10" x14ac:dyDescent="0.25">
      <c r="A285" s="12">
        <f>IF(OR(SUM($A$1:A284)=0,COUNTIF($A$1:A284,A284)=3),MAX($A$1:A284)+1,A284)</f>
        <v>94</v>
      </c>
      <c r="B285" s="18" t="str">
        <f>IF(JLVT[[#This Row],[Date]]="","","VTE")</f>
        <v/>
      </c>
      <c r="C285" s="13" t="str">
        <f>IFERROR(INDEX(FCS[DATE],MATCH(JLVT[[#This Row],[N]],FCS[Cpt],0)),"")</f>
        <v/>
      </c>
      <c r="D285" s="18" t="str">
        <f>IFERROR(INDEX(FCS[Numéro Facture],MATCH(JLVT[[#This Row],[N]],FCS[Cpt],0)),"")</f>
        <v/>
      </c>
      <c r="E285" s="18" t="str">
        <f>IF(JLVT[[#This Row],[Date]]&lt;&gt;"",INDEX(Plan[Comptes],COUNTIF($A$1:A285,JLVT[[#This Row],[N]])),"")</f>
        <v/>
      </c>
      <c r="F285" s="18" t="str">
        <f>IF(JLVT[[#This Row],[Date]]&lt;&gt;"",INDEX(Plan[Libelles],COUNTIF($A$1:A285,JLVT[[#This Row],[N]])),"")</f>
        <v/>
      </c>
      <c r="G285" s="19" t="str">
        <f>IFERROR(INDEX(FCS[NOM DU CLIENT],MATCH(JLVT[[#This Row],[N]],FCS[Cpt],0)),"")</f>
        <v/>
      </c>
      <c r="H285" s="20">
        <f ca="1">IFERROR(MAX(INDEX(INDIRECT("FCS["&amp;CHOOSE(COUNTIF($A$1:A285,JLVT[[#This Row],[N]]),"HT","TVA","TTC")&amp;"]"),MATCH(JLVT[[#This Row],[N]],FCS[Cpt],0))*CHOOSE(COUNTIF($A$1:A285,JLVT[[#This Row],[N]]),-1,-1,1),0),)</f>
        <v>0</v>
      </c>
      <c r="I285" s="21">
        <f ca="1">IFERROR(MAX(INDEX(INDIRECT("FCS["&amp;CHOOSE(COUNTIF($A$1:A285,JLVT[[#This Row],[N]]),"HT","TVA","TTC")&amp;"]"),MATCH(JLVT[[#This Row],[N]],FCS[Cpt],0))*CHOOSE(COUNTIF($A$1:A285,JLVT[[#This Row],[N]]),1,1,-1),0),)</f>
        <v>0</v>
      </c>
      <c r="J285" s="21">
        <f ca="1">JLVT[[#This Row],[crédit]]-JLVT[[#This Row],[débit ]]</f>
        <v>0</v>
      </c>
    </row>
    <row r="286" spans="1:10" x14ac:dyDescent="0.25">
      <c r="A286" s="12">
        <f>IF(OR(SUM($A$1:A285)=0,COUNTIF($A$1:A285,A285)=3),MAX($A$1:A285)+1,A285)</f>
        <v>95</v>
      </c>
      <c r="B286" s="18" t="str">
        <f>IF(JLVT[[#This Row],[Date]]="","","VTE")</f>
        <v/>
      </c>
      <c r="C286" s="13" t="str">
        <f>IFERROR(INDEX(FCS[DATE],MATCH(JLVT[[#This Row],[N]],FCS[Cpt],0)),"")</f>
        <v/>
      </c>
      <c r="D286" s="18" t="str">
        <f>IFERROR(INDEX(FCS[Numéro Facture],MATCH(JLVT[[#This Row],[N]],FCS[Cpt],0)),"")</f>
        <v/>
      </c>
      <c r="E286" s="18" t="str">
        <f>IF(JLVT[[#This Row],[Date]]&lt;&gt;"",INDEX(Plan[Comptes],COUNTIF($A$1:A286,JLVT[[#This Row],[N]])),"")</f>
        <v/>
      </c>
      <c r="F286" s="18" t="str">
        <f>IF(JLVT[[#This Row],[Date]]&lt;&gt;"",INDEX(Plan[Libelles],COUNTIF($A$1:A286,JLVT[[#This Row],[N]])),"")</f>
        <v/>
      </c>
      <c r="G286" s="19" t="str">
        <f>IFERROR(INDEX(FCS[NOM DU CLIENT],MATCH(JLVT[[#This Row],[N]],FCS[Cpt],0)),"")</f>
        <v/>
      </c>
      <c r="H286" s="20">
        <f ca="1">IFERROR(MAX(INDEX(INDIRECT("FCS["&amp;CHOOSE(COUNTIF($A$1:A286,JLVT[[#This Row],[N]]),"HT","TVA","TTC")&amp;"]"),MATCH(JLVT[[#This Row],[N]],FCS[Cpt],0))*CHOOSE(COUNTIF($A$1:A286,JLVT[[#This Row],[N]]),-1,-1,1),0),)</f>
        <v>0</v>
      </c>
      <c r="I286" s="21">
        <f ca="1">IFERROR(MAX(INDEX(INDIRECT("FCS["&amp;CHOOSE(COUNTIF($A$1:A286,JLVT[[#This Row],[N]]),"HT","TVA","TTC")&amp;"]"),MATCH(JLVT[[#This Row],[N]],FCS[Cpt],0))*CHOOSE(COUNTIF($A$1:A286,JLVT[[#This Row],[N]]),1,1,-1),0),)</f>
        <v>0</v>
      </c>
      <c r="J286" s="21">
        <f ca="1">JLVT[[#This Row],[crédit]]-JLVT[[#This Row],[débit ]]</f>
        <v>0</v>
      </c>
    </row>
    <row r="287" spans="1:10" x14ac:dyDescent="0.25">
      <c r="A287" s="12">
        <f>IF(OR(SUM($A$1:A286)=0,COUNTIF($A$1:A286,A286)=3),MAX($A$1:A286)+1,A286)</f>
        <v>95</v>
      </c>
      <c r="B287" s="18" t="str">
        <f>IF(JLVT[[#This Row],[Date]]="","","VTE")</f>
        <v/>
      </c>
      <c r="C287" s="13" t="str">
        <f>IFERROR(INDEX(FCS[DATE],MATCH(JLVT[[#This Row],[N]],FCS[Cpt],0)),"")</f>
        <v/>
      </c>
      <c r="D287" s="18" t="str">
        <f>IFERROR(INDEX(FCS[Numéro Facture],MATCH(JLVT[[#This Row],[N]],FCS[Cpt],0)),"")</f>
        <v/>
      </c>
      <c r="E287" s="18" t="str">
        <f>IF(JLVT[[#This Row],[Date]]&lt;&gt;"",INDEX(Plan[Comptes],COUNTIF($A$1:A287,JLVT[[#This Row],[N]])),"")</f>
        <v/>
      </c>
      <c r="F287" s="18" t="str">
        <f>IF(JLVT[[#This Row],[Date]]&lt;&gt;"",INDEX(Plan[Libelles],COUNTIF($A$1:A287,JLVT[[#This Row],[N]])),"")</f>
        <v/>
      </c>
      <c r="G287" s="19" t="str">
        <f>IFERROR(INDEX(FCS[NOM DU CLIENT],MATCH(JLVT[[#This Row],[N]],FCS[Cpt],0)),"")</f>
        <v/>
      </c>
      <c r="H287" s="20">
        <f ca="1">IFERROR(MAX(INDEX(INDIRECT("FCS["&amp;CHOOSE(COUNTIF($A$1:A287,JLVT[[#This Row],[N]]),"HT","TVA","TTC")&amp;"]"),MATCH(JLVT[[#This Row],[N]],FCS[Cpt],0))*CHOOSE(COUNTIF($A$1:A287,JLVT[[#This Row],[N]]),-1,-1,1),0),)</f>
        <v>0</v>
      </c>
      <c r="I287" s="21">
        <f ca="1">IFERROR(MAX(INDEX(INDIRECT("FCS["&amp;CHOOSE(COUNTIF($A$1:A287,JLVT[[#This Row],[N]]),"HT","TVA","TTC")&amp;"]"),MATCH(JLVT[[#This Row],[N]],FCS[Cpt],0))*CHOOSE(COUNTIF($A$1:A287,JLVT[[#This Row],[N]]),1,1,-1),0),)</f>
        <v>0</v>
      </c>
      <c r="J287" s="21">
        <f ca="1">JLVT[[#This Row],[crédit]]-JLVT[[#This Row],[débit ]]</f>
        <v>0</v>
      </c>
    </row>
    <row r="288" spans="1:10" x14ac:dyDescent="0.25">
      <c r="A288" s="12">
        <f>IF(OR(SUM($A$1:A287)=0,COUNTIF($A$1:A287,A287)=3),MAX($A$1:A287)+1,A287)</f>
        <v>95</v>
      </c>
      <c r="B288" s="18" t="str">
        <f>IF(JLVT[[#This Row],[Date]]="","","VTE")</f>
        <v/>
      </c>
      <c r="C288" s="13" t="str">
        <f>IFERROR(INDEX(FCS[DATE],MATCH(JLVT[[#This Row],[N]],FCS[Cpt],0)),"")</f>
        <v/>
      </c>
      <c r="D288" s="18" t="str">
        <f>IFERROR(INDEX(FCS[Numéro Facture],MATCH(JLVT[[#This Row],[N]],FCS[Cpt],0)),"")</f>
        <v/>
      </c>
      <c r="E288" s="18" t="str">
        <f>IF(JLVT[[#This Row],[Date]]&lt;&gt;"",INDEX(Plan[Comptes],COUNTIF($A$1:A288,JLVT[[#This Row],[N]])),"")</f>
        <v/>
      </c>
      <c r="F288" s="18" t="str">
        <f>IF(JLVT[[#This Row],[Date]]&lt;&gt;"",INDEX(Plan[Libelles],COUNTIF($A$1:A288,JLVT[[#This Row],[N]])),"")</f>
        <v/>
      </c>
      <c r="G288" s="19" t="str">
        <f>IFERROR(INDEX(FCS[NOM DU CLIENT],MATCH(JLVT[[#This Row],[N]],FCS[Cpt],0)),"")</f>
        <v/>
      </c>
      <c r="H288" s="20">
        <f ca="1">IFERROR(MAX(INDEX(INDIRECT("FCS["&amp;CHOOSE(COUNTIF($A$1:A288,JLVT[[#This Row],[N]]),"HT","TVA","TTC")&amp;"]"),MATCH(JLVT[[#This Row],[N]],FCS[Cpt],0))*CHOOSE(COUNTIF($A$1:A288,JLVT[[#This Row],[N]]),-1,-1,1),0),)</f>
        <v>0</v>
      </c>
      <c r="I288" s="21">
        <f ca="1">IFERROR(MAX(INDEX(INDIRECT("FCS["&amp;CHOOSE(COUNTIF($A$1:A288,JLVT[[#This Row],[N]]),"HT","TVA","TTC")&amp;"]"),MATCH(JLVT[[#This Row],[N]],FCS[Cpt],0))*CHOOSE(COUNTIF($A$1:A288,JLVT[[#This Row],[N]]),1,1,-1),0),)</f>
        <v>0</v>
      </c>
      <c r="J288" s="21">
        <f ca="1">JLVT[[#This Row],[crédit]]-JLVT[[#This Row],[débit ]]</f>
        <v>0</v>
      </c>
    </row>
    <row r="289" spans="1:10" x14ac:dyDescent="0.25">
      <c r="A289" s="12">
        <f>IF(OR(SUM($A$1:A288)=0,COUNTIF($A$1:A288,A288)=3),MAX($A$1:A288)+1,A288)</f>
        <v>96</v>
      </c>
      <c r="B289" s="18" t="str">
        <f>IF(JLVT[[#This Row],[Date]]="","","VTE")</f>
        <v/>
      </c>
      <c r="C289" s="13" t="str">
        <f>IFERROR(INDEX(FCS[DATE],MATCH(JLVT[[#This Row],[N]],FCS[Cpt],0)),"")</f>
        <v/>
      </c>
      <c r="D289" s="18" t="str">
        <f>IFERROR(INDEX(FCS[Numéro Facture],MATCH(JLVT[[#This Row],[N]],FCS[Cpt],0)),"")</f>
        <v/>
      </c>
      <c r="E289" s="18" t="str">
        <f>IF(JLVT[[#This Row],[Date]]&lt;&gt;"",INDEX(Plan[Comptes],COUNTIF($A$1:A289,JLVT[[#This Row],[N]])),"")</f>
        <v/>
      </c>
      <c r="F289" s="18" t="str">
        <f>IF(JLVT[[#This Row],[Date]]&lt;&gt;"",INDEX(Plan[Libelles],COUNTIF($A$1:A289,JLVT[[#This Row],[N]])),"")</f>
        <v/>
      </c>
      <c r="G289" s="19" t="str">
        <f>IFERROR(INDEX(FCS[NOM DU CLIENT],MATCH(JLVT[[#This Row],[N]],FCS[Cpt],0)),"")</f>
        <v/>
      </c>
      <c r="H289" s="20">
        <f ca="1">IFERROR(MAX(INDEX(INDIRECT("FCS["&amp;CHOOSE(COUNTIF($A$1:A289,JLVT[[#This Row],[N]]),"HT","TVA","TTC")&amp;"]"),MATCH(JLVT[[#This Row],[N]],FCS[Cpt],0))*CHOOSE(COUNTIF($A$1:A289,JLVT[[#This Row],[N]]),-1,-1,1),0),)</f>
        <v>0</v>
      </c>
      <c r="I289" s="21">
        <f ca="1">IFERROR(MAX(INDEX(INDIRECT("FCS["&amp;CHOOSE(COUNTIF($A$1:A289,JLVT[[#This Row],[N]]),"HT","TVA","TTC")&amp;"]"),MATCH(JLVT[[#This Row],[N]],FCS[Cpt],0))*CHOOSE(COUNTIF($A$1:A289,JLVT[[#This Row],[N]]),1,1,-1),0),)</f>
        <v>0</v>
      </c>
      <c r="J289" s="21">
        <f ca="1">JLVT[[#This Row],[crédit]]-JLVT[[#This Row],[débit ]]</f>
        <v>0</v>
      </c>
    </row>
    <row r="290" spans="1:10" x14ac:dyDescent="0.25">
      <c r="A290" s="12">
        <f>IF(OR(SUM($A$1:A289)=0,COUNTIF($A$1:A289,A289)=3),MAX($A$1:A289)+1,A289)</f>
        <v>96</v>
      </c>
      <c r="B290" s="18" t="str">
        <f>IF(JLVT[[#This Row],[Date]]="","","VTE")</f>
        <v/>
      </c>
      <c r="C290" s="13" t="str">
        <f>IFERROR(INDEX(FCS[DATE],MATCH(JLVT[[#This Row],[N]],FCS[Cpt],0)),"")</f>
        <v/>
      </c>
      <c r="D290" s="18" t="str">
        <f>IFERROR(INDEX(FCS[Numéro Facture],MATCH(JLVT[[#This Row],[N]],FCS[Cpt],0)),"")</f>
        <v/>
      </c>
      <c r="E290" s="18" t="str">
        <f>IF(JLVT[[#This Row],[Date]]&lt;&gt;"",INDEX(Plan[Comptes],COUNTIF($A$1:A290,JLVT[[#This Row],[N]])),"")</f>
        <v/>
      </c>
      <c r="F290" s="18" t="str">
        <f>IF(JLVT[[#This Row],[Date]]&lt;&gt;"",INDEX(Plan[Libelles],COUNTIF($A$1:A290,JLVT[[#This Row],[N]])),"")</f>
        <v/>
      </c>
      <c r="G290" s="19" t="str">
        <f>IFERROR(INDEX(FCS[NOM DU CLIENT],MATCH(JLVT[[#This Row],[N]],FCS[Cpt],0)),"")</f>
        <v/>
      </c>
      <c r="H290" s="20">
        <f ca="1">IFERROR(MAX(INDEX(INDIRECT("FCS["&amp;CHOOSE(COUNTIF($A$1:A290,JLVT[[#This Row],[N]]),"HT","TVA","TTC")&amp;"]"),MATCH(JLVT[[#This Row],[N]],FCS[Cpt],0))*CHOOSE(COUNTIF($A$1:A290,JLVT[[#This Row],[N]]),-1,-1,1),0),)</f>
        <v>0</v>
      </c>
      <c r="I290" s="21">
        <f ca="1">IFERROR(MAX(INDEX(INDIRECT("FCS["&amp;CHOOSE(COUNTIF($A$1:A290,JLVT[[#This Row],[N]]),"HT","TVA","TTC")&amp;"]"),MATCH(JLVT[[#This Row],[N]],FCS[Cpt],0))*CHOOSE(COUNTIF($A$1:A290,JLVT[[#This Row],[N]]),1,1,-1),0),)</f>
        <v>0</v>
      </c>
      <c r="J290" s="21">
        <f ca="1">JLVT[[#This Row],[crédit]]-JLVT[[#This Row],[débit ]]</f>
        <v>0</v>
      </c>
    </row>
    <row r="291" spans="1:10" x14ac:dyDescent="0.25">
      <c r="A291" s="12">
        <f>IF(OR(SUM($A$1:A290)=0,COUNTIF($A$1:A290,A290)=3),MAX($A$1:A290)+1,A290)</f>
        <v>96</v>
      </c>
      <c r="B291" s="18" t="str">
        <f>IF(JLVT[[#This Row],[Date]]="","","VTE")</f>
        <v/>
      </c>
      <c r="C291" s="13" t="str">
        <f>IFERROR(INDEX(FCS[DATE],MATCH(JLVT[[#This Row],[N]],FCS[Cpt],0)),"")</f>
        <v/>
      </c>
      <c r="D291" s="18" t="str">
        <f>IFERROR(INDEX(FCS[Numéro Facture],MATCH(JLVT[[#This Row],[N]],FCS[Cpt],0)),"")</f>
        <v/>
      </c>
      <c r="E291" s="18" t="str">
        <f>IF(JLVT[[#This Row],[Date]]&lt;&gt;"",INDEX(Plan[Comptes],COUNTIF($A$1:A291,JLVT[[#This Row],[N]])),"")</f>
        <v/>
      </c>
      <c r="F291" s="18" t="str">
        <f>IF(JLVT[[#This Row],[Date]]&lt;&gt;"",INDEX(Plan[Libelles],COUNTIF($A$1:A291,JLVT[[#This Row],[N]])),"")</f>
        <v/>
      </c>
      <c r="G291" s="19" t="str">
        <f>IFERROR(INDEX(FCS[NOM DU CLIENT],MATCH(JLVT[[#This Row],[N]],FCS[Cpt],0)),"")</f>
        <v/>
      </c>
      <c r="H291" s="20">
        <f ca="1">IFERROR(MAX(INDEX(INDIRECT("FCS["&amp;CHOOSE(COUNTIF($A$1:A291,JLVT[[#This Row],[N]]),"HT","TVA","TTC")&amp;"]"),MATCH(JLVT[[#This Row],[N]],FCS[Cpt],0))*CHOOSE(COUNTIF($A$1:A291,JLVT[[#This Row],[N]]),-1,-1,1),0),)</f>
        <v>0</v>
      </c>
      <c r="I291" s="21">
        <f ca="1">IFERROR(MAX(INDEX(INDIRECT("FCS["&amp;CHOOSE(COUNTIF($A$1:A291,JLVT[[#This Row],[N]]),"HT","TVA","TTC")&amp;"]"),MATCH(JLVT[[#This Row],[N]],FCS[Cpt],0))*CHOOSE(COUNTIF($A$1:A291,JLVT[[#This Row],[N]]),1,1,-1),0),)</f>
        <v>0</v>
      </c>
      <c r="J291" s="21">
        <f ca="1">JLVT[[#This Row],[crédit]]-JLVT[[#This Row],[débit ]]</f>
        <v>0</v>
      </c>
    </row>
    <row r="292" spans="1:10" x14ac:dyDescent="0.25">
      <c r="A292" s="12">
        <f>IF(OR(SUM($A$1:A291)=0,COUNTIF($A$1:A291,A291)=3),MAX($A$1:A291)+1,A291)</f>
        <v>97</v>
      </c>
      <c r="B292" s="18" t="str">
        <f>IF(JLVT[[#This Row],[Date]]="","","VTE")</f>
        <v/>
      </c>
      <c r="C292" s="13" t="str">
        <f>IFERROR(INDEX(FCS[DATE],MATCH(JLVT[[#This Row],[N]],FCS[Cpt],0)),"")</f>
        <v/>
      </c>
      <c r="D292" s="18" t="str">
        <f>IFERROR(INDEX(FCS[Numéro Facture],MATCH(JLVT[[#This Row],[N]],FCS[Cpt],0)),"")</f>
        <v/>
      </c>
      <c r="E292" s="18" t="str">
        <f>IF(JLVT[[#This Row],[Date]]&lt;&gt;"",INDEX(Plan[Comptes],COUNTIF($A$1:A292,JLVT[[#This Row],[N]])),"")</f>
        <v/>
      </c>
      <c r="F292" s="18" t="str">
        <f>IF(JLVT[[#This Row],[Date]]&lt;&gt;"",INDEX(Plan[Libelles],COUNTIF($A$1:A292,JLVT[[#This Row],[N]])),"")</f>
        <v/>
      </c>
      <c r="G292" s="19" t="str">
        <f>IFERROR(INDEX(FCS[NOM DU CLIENT],MATCH(JLVT[[#This Row],[N]],FCS[Cpt],0)),"")</f>
        <v/>
      </c>
      <c r="H292" s="20">
        <f ca="1">IFERROR(MAX(INDEX(INDIRECT("FCS["&amp;CHOOSE(COUNTIF($A$1:A292,JLVT[[#This Row],[N]]),"HT","TVA","TTC")&amp;"]"),MATCH(JLVT[[#This Row],[N]],FCS[Cpt],0))*CHOOSE(COUNTIF($A$1:A292,JLVT[[#This Row],[N]]),-1,-1,1),0),)</f>
        <v>0</v>
      </c>
      <c r="I292" s="21">
        <f ca="1">IFERROR(MAX(INDEX(INDIRECT("FCS["&amp;CHOOSE(COUNTIF($A$1:A292,JLVT[[#This Row],[N]]),"HT","TVA","TTC")&amp;"]"),MATCH(JLVT[[#This Row],[N]],FCS[Cpt],0))*CHOOSE(COUNTIF($A$1:A292,JLVT[[#This Row],[N]]),1,1,-1),0),)</f>
        <v>0</v>
      </c>
      <c r="J292" s="21">
        <f ca="1">JLVT[[#This Row],[crédit]]-JLVT[[#This Row],[débit ]]</f>
        <v>0</v>
      </c>
    </row>
    <row r="293" spans="1:10" x14ac:dyDescent="0.25">
      <c r="A293" s="12">
        <f>IF(OR(SUM($A$1:A292)=0,COUNTIF($A$1:A292,A292)=3),MAX($A$1:A292)+1,A292)</f>
        <v>97</v>
      </c>
      <c r="B293" s="18" t="str">
        <f>IF(JLVT[[#This Row],[Date]]="","","VTE")</f>
        <v/>
      </c>
      <c r="C293" s="13" t="str">
        <f>IFERROR(INDEX(FCS[DATE],MATCH(JLVT[[#This Row],[N]],FCS[Cpt],0)),"")</f>
        <v/>
      </c>
      <c r="D293" s="18" t="str">
        <f>IFERROR(INDEX(FCS[Numéro Facture],MATCH(JLVT[[#This Row],[N]],FCS[Cpt],0)),"")</f>
        <v/>
      </c>
      <c r="E293" s="18" t="str">
        <f>IF(JLVT[[#This Row],[Date]]&lt;&gt;"",INDEX(Plan[Comptes],COUNTIF($A$1:A293,JLVT[[#This Row],[N]])),"")</f>
        <v/>
      </c>
      <c r="F293" s="18" t="str">
        <f>IF(JLVT[[#This Row],[Date]]&lt;&gt;"",INDEX(Plan[Libelles],COUNTIF($A$1:A293,JLVT[[#This Row],[N]])),"")</f>
        <v/>
      </c>
      <c r="G293" s="19" t="str">
        <f>IFERROR(INDEX(FCS[NOM DU CLIENT],MATCH(JLVT[[#This Row],[N]],FCS[Cpt],0)),"")</f>
        <v/>
      </c>
      <c r="H293" s="20">
        <f ca="1">IFERROR(MAX(INDEX(INDIRECT("FCS["&amp;CHOOSE(COUNTIF($A$1:A293,JLVT[[#This Row],[N]]),"HT","TVA","TTC")&amp;"]"),MATCH(JLVT[[#This Row],[N]],FCS[Cpt],0))*CHOOSE(COUNTIF($A$1:A293,JLVT[[#This Row],[N]]),-1,-1,1),0),)</f>
        <v>0</v>
      </c>
      <c r="I293" s="21">
        <f ca="1">IFERROR(MAX(INDEX(INDIRECT("FCS["&amp;CHOOSE(COUNTIF($A$1:A293,JLVT[[#This Row],[N]]),"HT","TVA","TTC")&amp;"]"),MATCH(JLVT[[#This Row],[N]],FCS[Cpt],0))*CHOOSE(COUNTIF($A$1:A293,JLVT[[#This Row],[N]]),1,1,-1),0),)</f>
        <v>0</v>
      </c>
      <c r="J293" s="21">
        <f ca="1">JLVT[[#This Row],[crédit]]-JLVT[[#This Row],[débit ]]</f>
        <v>0</v>
      </c>
    </row>
    <row r="294" spans="1:10" x14ac:dyDescent="0.25">
      <c r="A294" s="12">
        <f>IF(OR(SUM($A$1:A293)=0,COUNTIF($A$1:A293,A293)=3),MAX($A$1:A293)+1,A293)</f>
        <v>97</v>
      </c>
      <c r="B294" s="18" t="str">
        <f>IF(JLVT[[#This Row],[Date]]="","","VTE")</f>
        <v/>
      </c>
      <c r="C294" s="13" t="str">
        <f>IFERROR(INDEX(FCS[DATE],MATCH(JLVT[[#This Row],[N]],FCS[Cpt],0)),"")</f>
        <v/>
      </c>
      <c r="D294" s="18" t="str">
        <f>IFERROR(INDEX(FCS[Numéro Facture],MATCH(JLVT[[#This Row],[N]],FCS[Cpt],0)),"")</f>
        <v/>
      </c>
      <c r="E294" s="18" t="str">
        <f>IF(JLVT[[#This Row],[Date]]&lt;&gt;"",INDEX(Plan[Comptes],COUNTIF($A$1:A294,JLVT[[#This Row],[N]])),"")</f>
        <v/>
      </c>
      <c r="F294" s="18" t="str">
        <f>IF(JLVT[[#This Row],[Date]]&lt;&gt;"",INDEX(Plan[Libelles],COUNTIF($A$1:A294,JLVT[[#This Row],[N]])),"")</f>
        <v/>
      </c>
      <c r="G294" s="19" t="str">
        <f>IFERROR(INDEX(FCS[NOM DU CLIENT],MATCH(JLVT[[#This Row],[N]],FCS[Cpt],0)),"")</f>
        <v/>
      </c>
      <c r="H294" s="20">
        <f ca="1">IFERROR(MAX(INDEX(INDIRECT("FCS["&amp;CHOOSE(COUNTIF($A$1:A294,JLVT[[#This Row],[N]]),"HT","TVA","TTC")&amp;"]"),MATCH(JLVT[[#This Row],[N]],FCS[Cpt],0))*CHOOSE(COUNTIF($A$1:A294,JLVT[[#This Row],[N]]),-1,-1,1),0),)</f>
        <v>0</v>
      </c>
      <c r="I294" s="21">
        <f ca="1">IFERROR(MAX(INDEX(INDIRECT("FCS["&amp;CHOOSE(COUNTIF($A$1:A294,JLVT[[#This Row],[N]]),"HT","TVA","TTC")&amp;"]"),MATCH(JLVT[[#This Row],[N]],FCS[Cpt],0))*CHOOSE(COUNTIF($A$1:A294,JLVT[[#This Row],[N]]),1,1,-1),0),)</f>
        <v>0</v>
      </c>
      <c r="J294" s="21">
        <f ca="1">JLVT[[#This Row],[crédit]]-JLVT[[#This Row],[débit ]]</f>
        <v>0</v>
      </c>
    </row>
    <row r="295" spans="1:10" x14ac:dyDescent="0.25">
      <c r="A295" s="12">
        <f>IF(OR(SUM($A$1:A294)=0,COUNTIF($A$1:A294,A294)=3),MAX($A$1:A294)+1,A294)</f>
        <v>98</v>
      </c>
      <c r="B295" s="18" t="str">
        <f>IF(JLVT[[#This Row],[Date]]="","","VTE")</f>
        <v/>
      </c>
      <c r="C295" s="13" t="str">
        <f>IFERROR(INDEX(FCS[DATE],MATCH(JLVT[[#This Row],[N]],FCS[Cpt],0)),"")</f>
        <v/>
      </c>
      <c r="D295" s="18" t="str">
        <f>IFERROR(INDEX(FCS[Numéro Facture],MATCH(JLVT[[#This Row],[N]],FCS[Cpt],0)),"")</f>
        <v/>
      </c>
      <c r="E295" s="18" t="str">
        <f>IF(JLVT[[#This Row],[Date]]&lt;&gt;"",INDEX(Plan[Comptes],COUNTIF($A$1:A295,JLVT[[#This Row],[N]])),"")</f>
        <v/>
      </c>
      <c r="F295" s="18" t="str">
        <f>IF(JLVT[[#This Row],[Date]]&lt;&gt;"",INDEX(Plan[Libelles],COUNTIF($A$1:A295,JLVT[[#This Row],[N]])),"")</f>
        <v/>
      </c>
      <c r="G295" s="19" t="str">
        <f>IFERROR(INDEX(FCS[NOM DU CLIENT],MATCH(JLVT[[#This Row],[N]],FCS[Cpt],0)),"")</f>
        <v/>
      </c>
      <c r="H295" s="20">
        <f ca="1">IFERROR(MAX(INDEX(INDIRECT("FCS["&amp;CHOOSE(COUNTIF($A$1:A295,JLVT[[#This Row],[N]]),"HT","TVA","TTC")&amp;"]"),MATCH(JLVT[[#This Row],[N]],FCS[Cpt],0))*CHOOSE(COUNTIF($A$1:A295,JLVT[[#This Row],[N]]),-1,-1,1),0),)</f>
        <v>0</v>
      </c>
      <c r="I295" s="21">
        <f ca="1">IFERROR(MAX(INDEX(INDIRECT("FCS["&amp;CHOOSE(COUNTIF($A$1:A295,JLVT[[#This Row],[N]]),"HT","TVA","TTC")&amp;"]"),MATCH(JLVT[[#This Row],[N]],FCS[Cpt],0))*CHOOSE(COUNTIF($A$1:A295,JLVT[[#This Row],[N]]),1,1,-1),0),)</f>
        <v>0</v>
      </c>
      <c r="J295" s="21">
        <f ca="1">JLVT[[#This Row],[crédit]]-JLVT[[#This Row],[débit ]]</f>
        <v>0</v>
      </c>
    </row>
    <row r="296" spans="1:10" x14ac:dyDescent="0.25">
      <c r="A296" s="12">
        <f>IF(OR(SUM($A$1:A295)=0,COUNTIF($A$1:A295,A295)=3),MAX($A$1:A295)+1,A295)</f>
        <v>98</v>
      </c>
      <c r="B296" s="18" t="str">
        <f>IF(JLVT[[#This Row],[Date]]="","","VTE")</f>
        <v/>
      </c>
      <c r="C296" s="13" t="str">
        <f>IFERROR(INDEX(FCS[DATE],MATCH(JLVT[[#This Row],[N]],FCS[Cpt],0)),"")</f>
        <v/>
      </c>
      <c r="D296" s="18" t="str">
        <f>IFERROR(INDEX(FCS[Numéro Facture],MATCH(JLVT[[#This Row],[N]],FCS[Cpt],0)),"")</f>
        <v/>
      </c>
      <c r="E296" s="18" t="str">
        <f>IF(JLVT[[#This Row],[Date]]&lt;&gt;"",INDEX(Plan[Comptes],COUNTIF($A$1:A296,JLVT[[#This Row],[N]])),"")</f>
        <v/>
      </c>
      <c r="F296" s="18" t="str">
        <f>IF(JLVT[[#This Row],[Date]]&lt;&gt;"",INDEX(Plan[Libelles],COUNTIF($A$1:A296,JLVT[[#This Row],[N]])),"")</f>
        <v/>
      </c>
      <c r="G296" s="19" t="str">
        <f>IFERROR(INDEX(FCS[NOM DU CLIENT],MATCH(JLVT[[#This Row],[N]],FCS[Cpt],0)),"")</f>
        <v/>
      </c>
      <c r="H296" s="20">
        <f ca="1">IFERROR(MAX(INDEX(INDIRECT("FCS["&amp;CHOOSE(COUNTIF($A$1:A296,JLVT[[#This Row],[N]]),"HT","TVA","TTC")&amp;"]"),MATCH(JLVT[[#This Row],[N]],FCS[Cpt],0))*CHOOSE(COUNTIF($A$1:A296,JLVT[[#This Row],[N]]),-1,-1,1),0),)</f>
        <v>0</v>
      </c>
      <c r="I296" s="21">
        <f ca="1">IFERROR(MAX(INDEX(INDIRECT("FCS["&amp;CHOOSE(COUNTIF($A$1:A296,JLVT[[#This Row],[N]]),"HT","TVA","TTC")&amp;"]"),MATCH(JLVT[[#This Row],[N]],FCS[Cpt],0))*CHOOSE(COUNTIF($A$1:A296,JLVT[[#This Row],[N]]),1,1,-1),0),)</f>
        <v>0</v>
      </c>
      <c r="J296" s="21">
        <f ca="1">JLVT[[#This Row],[crédit]]-JLVT[[#This Row],[débit ]]</f>
        <v>0</v>
      </c>
    </row>
    <row r="297" spans="1:10" x14ac:dyDescent="0.25">
      <c r="A297" s="12">
        <f>IF(OR(SUM($A$1:A296)=0,COUNTIF($A$1:A296,A296)=3),MAX($A$1:A296)+1,A296)</f>
        <v>98</v>
      </c>
      <c r="B297" s="18" t="str">
        <f>IF(JLVT[[#This Row],[Date]]="","","VTE")</f>
        <v/>
      </c>
      <c r="C297" s="13" t="str">
        <f>IFERROR(INDEX(FCS[DATE],MATCH(JLVT[[#This Row],[N]],FCS[Cpt],0)),"")</f>
        <v/>
      </c>
      <c r="D297" s="18" t="str">
        <f>IFERROR(INDEX(FCS[Numéro Facture],MATCH(JLVT[[#This Row],[N]],FCS[Cpt],0)),"")</f>
        <v/>
      </c>
      <c r="E297" s="18" t="str">
        <f>IF(JLVT[[#This Row],[Date]]&lt;&gt;"",INDEX(Plan[Comptes],COUNTIF($A$1:A297,JLVT[[#This Row],[N]])),"")</f>
        <v/>
      </c>
      <c r="F297" s="18" t="str">
        <f>IF(JLVT[[#This Row],[Date]]&lt;&gt;"",INDEX(Plan[Libelles],COUNTIF($A$1:A297,JLVT[[#This Row],[N]])),"")</f>
        <v/>
      </c>
      <c r="G297" s="19" t="str">
        <f>IFERROR(INDEX(FCS[NOM DU CLIENT],MATCH(JLVT[[#This Row],[N]],FCS[Cpt],0)),"")</f>
        <v/>
      </c>
      <c r="H297" s="20">
        <f ca="1">IFERROR(MAX(INDEX(INDIRECT("FCS["&amp;CHOOSE(COUNTIF($A$1:A297,JLVT[[#This Row],[N]]),"HT","TVA","TTC")&amp;"]"),MATCH(JLVT[[#This Row],[N]],FCS[Cpt],0))*CHOOSE(COUNTIF($A$1:A297,JLVT[[#This Row],[N]]),-1,-1,1),0),)</f>
        <v>0</v>
      </c>
      <c r="I297" s="21">
        <f ca="1">IFERROR(MAX(INDEX(INDIRECT("FCS["&amp;CHOOSE(COUNTIF($A$1:A297,JLVT[[#This Row],[N]]),"HT","TVA","TTC")&amp;"]"),MATCH(JLVT[[#This Row],[N]],FCS[Cpt],0))*CHOOSE(COUNTIF($A$1:A297,JLVT[[#This Row],[N]]),1,1,-1),0),)</f>
        <v>0</v>
      </c>
      <c r="J297" s="21">
        <f ca="1">JLVT[[#This Row],[crédit]]-JLVT[[#This Row],[débit ]]</f>
        <v>0</v>
      </c>
    </row>
    <row r="298" spans="1:10" x14ac:dyDescent="0.25">
      <c r="A298" s="12">
        <f>IF(OR(SUM($A$1:A297)=0,COUNTIF($A$1:A297,A297)=3),MAX($A$1:A297)+1,A297)</f>
        <v>99</v>
      </c>
      <c r="B298" s="18" t="str">
        <f>IF(JLVT[[#This Row],[Date]]="","","VTE")</f>
        <v/>
      </c>
      <c r="C298" s="13" t="str">
        <f>IFERROR(INDEX(FCS[DATE],MATCH(JLVT[[#This Row],[N]],FCS[Cpt],0)),"")</f>
        <v/>
      </c>
      <c r="D298" s="18" t="str">
        <f>IFERROR(INDEX(FCS[Numéro Facture],MATCH(JLVT[[#This Row],[N]],FCS[Cpt],0)),"")</f>
        <v/>
      </c>
      <c r="E298" s="18" t="str">
        <f>IF(JLVT[[#This Row],[Date]]&lt;&gt;"",INDEX(Plan[Comptes],COUNTIF($A$1:A298,JLVT[[#This Row],[N]])),"")</f>
        <v/>
      </c>
      <c r="F298" s="18" t="str">
        <f>IF(JLVT[[#This Row],[Date]]&lt;&gt;"",INDEX(Plan[Libelles],COUNTIF($A$1:A298,JLVT[[#This Row],[N]])),"")</f>
        <v/>
      </c>
      <c r="G298" s="19" t="str">
        <f>IFERROR(INDEX(FCS[NOM DU CLIENT],MATCH(JLVT[[#This Row],[N]],FCS[Cpt],0)),"")</f>
        <v/>
      </c>
      <c r="H298" s="20">
        <f ca="1">IFERROR(MAX(INDEX(INDIRECT("FCS["&amp;CHOOSE(COUNTIF($A$1:A298,JLVT[[#This Row],[N]]),"HT","TVA","TTC")&amp;"]"),MATCH(JLVT[[#This Row],[N]],FCS[Cpt],0))*CHOOSE(COUNTIF($A$1:A298,JLVT[[#This Row],[N]]),-1,-1,1),0),)</f>
        <v>0</v>
      </c>
      <c r="I298" s="21">
        <f ca="1">IFERROR(MAX(INDEX(INDIRECT("FCS["&amp;CHOOSE(COUNTIF($A$1:A298,JLVT[[#This Row],[N]]),"HT","TVA","TTC")&amp;"]"),MATCH(JLVT[[#This Row],[N]],FCS[Cpt],0))*CHOOSE(COUNTIF($A$1:A298,JLVT[[#This Row],[N]]),1,1,-1),0),)</f>
        <v>0</v>
      </c>
      <c r="J298" s="21">
        <f ca="1">JLVT[[#This Row],[crédit]]-JLVT[[#This Row],[débit ]]</f>
        <v>0</v>
      </c>
    </row>
    <row r="299" spans="1:10" x14ac:dyDescent="0.25">
      <c r="A299" s="12">
        <f>IF(OR(SUM($A$1:A298)=0,COUNTIF($A$1:A298,A298)=3),MAX($A$1:A298)+1,A298)</f>
        <v>99</v>
      </c>
      <c r="B299" s="18" t="str">
        <f>IF(JLVT[[#This Row],[Date]]="","","VTE")</f>
        <v/>
      </c>
      <c r="C299" s="13" t="str">
        <f>IFERROR(INDEX(FCS[DATE],MATCH(JLVT[[#This Row],[N]],FCS[Cpt],0)),"")</f>
        <v/>
      </c>
      <c r="D299" s="18" t="str">
        <f>IFERROR(INDEX(FCS[Numéro Facture],MATCH(JLVT[[#This Row],[N]],FCS[Cpt],0)),"")</f>
        <v/>
      </c>
      <c r="E299" s="18" t="str">
        <f>IF(JLVT[[#This Row],[Date]]&lt;&gt;"",INDEX(Plan[Comptes],COUNTIF($A$1:A299,JLVT[[#This Row],[N]])),"")</f>
        <v/>
      </c>
      <c r="F299" s="18" t="str">
        <f>IF(JLVT[[#This Row],[Date]]&lt;&gt;"",INDEX(Plan[Libelles],COUNTIF($A$1:A299,JLVT[[#This Row],[N]])),"")</f>
        <v/>
      </c>
      <c r="G299" s="19" t="str">
        <f>IFERROR(INDEX(FCS[NOM DU CLIENT],MATCH(JLVT[[#This Row],[N]],FCS[Cpt],0)),"")</f>
        <v/>
      </c>
      <c r="H299" s="20">
        <f ca="1">IFERROR(MAX(INDEX(INDIRECT("FCS["&amp;CHOOSE(COUNTIF($A$1:A299,JLVT[[#This Row],[N]]),"HT","TVA","TTC")&amp;"]"),MATCH(JLVT[[#This Row],[N]],FCS[Cpt],0))*CHOOSE(COUNTIF($A$1:A299,JLVT[[#This Row],[N]]),-1,-1,1),0),)</f>
        <v>0</v>
      </c>
      <c r="I299" s="21">
        <f ca="1">IFERROR(MAX(INDEX(INDIRECT("FCS["&amp;CHOOSE(COUNTIF($A$1:A299,JLVT[[#This Row],[N]]),"HT","TVA","TTC")&amp;"]"),MATCH(JLVT[[#This Row],[N]],FCS[Cpt],0))*CHOOSE(COUNTIF($A$1:A299,JLVT[[#This Row],[N]]),1,1,-1),0),)</f>
        <v>0</v>
      </c>
      <c r="J299" s="21">
        <f ca="1">JLVT[[#This Row],[crédit]]-JLVT[[#This Row],[débit ]]</f>
        <v>0</v>
      </c>
    </row>
    <row r="300" spans="1:10" x14ac:dyDescent="0.25">
      <c r="A300" s="12">
        <f>IF(OR(SUM($A$1:A299)=0,COUNTIF($A$1:A299,A299)=3),MAX($A$1:A299)+1,A299)</f>
        <v>99</v>
      </c>
      <c r="B300" s="18" t="str">
        <f>IF(JLVT[[#This Row],[Date]]="","","VTE")</f>
        <v/>
      </c>
      <c r="C300" s="13" t="str">
        <f>IFERROR(INDEX(FCS[DATE],MATCH(JLVT[[#This Row],[N]],FCS[Cpt],0)),"")</f>
        <v/>
      </c>
      <c r="D300" s="18" t="str">
        <f>IFERROR(INDEX(FCS[Numéro Facture],MATCH(JLVT[[#This Row],[N]],FCS[Cpt],0)),"")</f>
        <v/>
      </c>
      <c r="E300" s="18" t="str">
        <f>IF(JLVT[[#This Row],[Date]]&lt;&gt;"",INDEX(Plan[Comptes],COUNTIF($A$1:A300,JLVT[[#This Row],[N]])),"")</f>
        <v/>
      </c>
      <c r="F300" s="18" t="str">
        <f>IF(JLVT[[#This Row],[Date]]&lt;&gt;"",INDEX(Plan[Libelles],COUNTIF($A$1:A300,JLVT[[#This Row],[N]])),"")</f>
        <v/>
      </c>
      <c r="G300" s="19" t="str">
        <f>IFERROR(INDEX(FCS[NOM DU CLIENT],MATCH(JLVT[[#This Row],[N]],FCS[Cpt],0)),"")</f>
        <v/>
      </c>
      <c r="H300" s="20">
        <f ca="1">IFERROR(MAX(INDEX(INDIRECT("FCS["&amp;CHOOSE(COUNTIF($A$1:A300,JLVT[[#This Row],[N]]),"HT","TVA","TTC")&amp;"]"),MATCH(JLVT[[#This Row],[N]],FCS[Cpt],0))*CHOOSE(COUNTIF($A$1:A300,JLVT[[#This Row],[N]]),-1,-1,1),0),)</f>
        <v>0</v>
      </c>
      <c r="I300" s="21">
        <f ca="1">IFERROR(MAX(INDEX(INDIRECT("FCS["&amp;CHOOSE(COUNTIF($A$1:A300,JLVT[[#This Row],[N]]),"HT","TVA","TTC")&amp;"]"),MATCH(JLVT[[#This Row],[N]],FCS[Cpt],0))*CHOOSE(COUNTIF($A$1:A300,JLVT[[#This Row],[N]]),1,1,-1),0),)</f>
        <v>0</v>
      </c>
      <c r="J300" s="21">
        <f ca="1">JLVT[[#This Row],[crédit]]-JLVT[[#This Row],[débit ]]</f>
        <v>0</v>
      </c>
    </row>
    <row r="301" spans="1:10" x14ac:dyDescent="0.25">
      <c r="A301" s="12">
        <f>IF(OR(SUM($A$1:A300)=0,COUNTIF($A$1:A300,A300)=3),MAX($A$1:A300)+1,A300)</f>
        <v>100</v>
      </c>
      <c r="B301" s="18" t="str">
        <f>IF(JLVT[[#This Row],[Date]]="","","VTE")</f>
        <v/>
      </c>
      <c r="C301" s="13" t="str">
        <f>IFERROR(INDEX(FCS[DATE],MATCH(JLVT[[#This Row],[N]],FCS[Cpt],0)),"")</f>
        <v/>
      </c>
      <c r="D301" s="18" t="str">
        <f>IFERROR(INDEX(FCS[Numéro Facture],MATCH(JLVT[[#This Row],[N]],FCS[Cpt],0)),"")</f>
        <v/>
      </c>
      <c r="E301" s="18" t="str">
        <f>IF(JLVT[[#This Row],[Date]]&lt;&gt;"",INDEX(Plan[Comptes],COUNTIF($A$1:A301,JLVT[[#This Row],[N]])),"")</f>
        <v/>
      </c>
      <c r="F301" s="18" t="str">
        <f>IF(JLVT[[#This Row],[Date]]&lt;&gt;"",INDEX(Plan[Libelles],COUNTIF($A$1:A301,JLVT[[#This Row],[N]])),"")</f>
        <v/>
      </c>
      <c r="G301" s="19" t="str">
        <f>IFERROR(INDEX(FCS[NOM DU CLIENT],MATCH(JLVT[[#This Row],[N]],FCS[Cpt],0)),"")</f>
        <v/>
      </c>
      <c r="H301" s="20">
        <f ca="1">IFERROR(MAX(INDEX(INDIRECT("FCS["&amp;CHOOSE(COUNTIF($A$1:A301,JLVT[[#This Row],[N]]),"HT","TVA","TTC")&amp;"]"),MATCH(JLVT[[#This Row],[N]],FCS[Cpt],0))*CHOOSE(COUNTIF($A$1:A301,JLVT[[#This Row],[N]]),-1,-1,1),0),)</f>
        <v>0</v>
      </c>
      <c r="I301" s="21">
        <f ca="1">IFERROR(MAX(INDEX(INDIRECT("FCS["&amp;CHOOSE(COUNTIF($A$1:A301,JLVT[[#This Row],[N]]),"HT","TVA","TTC")&amp;"]"),MATCH(JLVT[[#This Row],[N]],FCS[Cpt],0))*CHOOSE(COUNTIF($A$1:A301,JLVT[[#This Row],[N]]),1,1,-1),0),)</f>
        <v>0</v>
      </c>
      <c r="J301" s="21">
        <f ca="1">JLVT[[#This Row],[crédit]]-JLVT[[#This Row],[débit ]]</f>
        <v>0</v>
      </c>
    </row>
    <row r="302" spans="1:10" x14ac:dyDescent="0.25">
      <c r="A302" s="12">
        <f>IF(OR(SUM($A$1:A301)=0,COUNTIF($A$1:A301,A301)=3),MAX($A$1:A301)+1,A301)</f>
        <v>100</v>
      </c>
      <c r="B302" s="18" t="str">
        <f>IF(JLVT[[#This Row],[Date]]="","","VTE")</f>
        <v/>
      </c>
      <c r="C302" s="13" t="str">
        <f>IFERROR(INDEX(FCS[DATE],MATCH(JLVT[[#This Row],[N]],FCS[Cpt],0)),"")</f>
        <v/>
      </c>
      <c r="D302" s="18" t="str">
        <f>IFERROR(INDEX(FCS[Numéro Facture],MATCH(JLVT[[#This Row],[N]],FCS[Cpt],0)),"")</f>
        <v/>
      </c>
      <c r="E302" s="18" t="str">
        <f>IF(JLVT[[#This Row],[Date]]&lt;&gt;"",INDEX(Plan[Comptes],COUNTIF($A$1:A302,JLVT[[#This Row],[N]])),"")</f>
        <v/>
      </c>
      <c r="F302" s="18" t="str">
        <f>IF(JLVT[[#This Row],[Date]]&lt;&gt;"",INDEX(Plan[Libelles],COUNTIF($A$1:A302,JLVT[[#This Row],[N]])),"")</f>
        <v/>
      </c>
      <c r="G302" s="19" t="str">
        <f>IFERROR(INDEX(FCS[NOM DU CLIENT],MATCH(JLVT[[#This Row],[N]],FCS[Cpt],0)),"")</f>
        <v/>
      </c>
      <c r="H302" s="20">
        <f ca="1">IFERROR(MAX(INDEX(INDIRECT("FCS["&amp;CHOOSE(COUNTIF($A$1:A302,JLVT[[#This Row],[N]]),"HT","TVA","TTC")&amp;"]"),MATCH(JLVT[[#This Row],[N]],FCS[Cpt],0))*CHOOSE(COUNTIF($A$1:A302,JLVT[[#This Row],[N]]),-1,-1,1),0),)</f>
        <v>0</v>
      </c>
      <c r="I302" s="21">
        <f ca="1">IFERROR(MAX(INDEX(INDIRECT("FCS["&amp;CHOOSE(COUNTIF($A$1:A302,JLVT[[#This Row],[N]]),"HT","TVA","TTC")&amp;"]"),MATCH(JLVT[[#This Row],[N]],FCS[Cpt],0))*CHOOSE(COUNTIF($A$1:A302,JLVT[[#This Row],[N]]),1,1,-1),0),)</f>
        <v>0</v>
      </c>
      <c r="J302" s="21">
        <f ca="1">JLVT[[#This Row],[crédit]]-JLVT[[#This Row],[débit ]]</f>
        <v>0</v>
      </c>
    </row>
    <row r="303" spans="1:10" x14ac:dyDescent="0.25">
      <c r="A303" s="12">
        <f>IF(OR(SUM($A$1:A302)=0,COUNTIF($A$1:A302,A302)=3),MAX($A$1:A302)+1,A302)</f>
        <v>100</v>
      </c>
      <c r="B303" s="18" t="str">
        <f>IF(JLVT[[#This Row],[Date]]="","","VTE")</f>
        <v/>
      </c>
      <c r="C303" s="13" t="str">
        <f>IFERROR(INDEX(FCS[DATE],MATCH(JLVT[[#This Row],[N]],FCS[Cpt],0)),"")</f>
        <v/>
      </c>
      <c r="D303" s="18" t="str">
        <f>IFERROR(INDEX(FCS[Numéro Facture],MATCH(JLVT[[#This Row],[N]],FCS[Cpt],0)),"")</f>
        <v/>
      </c>
      <c r="E303" s="18" t="str">
        <f>IF(JLVT[[#This Row],[Date]]&lt;&gt;"",INDEX(Plan[Comptes],COUNTIF($A$1:A303,JLVT[[#This Row],[N]])),"")</f>
        <v/>
      </c>
      <c r="F303" s="18" t="str">
        <f>IF(JLVT[[#This Row],[Date]]&lt;&gt;"",INDEX(Plan[Libelles],COUNTIF($A$1:A303,JLVT[[#This Row],[N]])),"")</f>
        <v/>
      </c>
      <c r="G303" s="19" t="str">
        <f>IFERROR(INDEX(FCS[NOM DU CLIENT],MATCH(JLVT[[#This Row],[N]],FCS[Cpt],0)),"")</f>
        <v/>
      </c>
      <c r="H303" s="20">
        <f ca="1">IFERROR(MAX(INDEX(INDIRECT("FCS["&amp;CHOOSE(COUNTIF($A$1:A303,JLVT[[#This Row],[N]]),"HT","TVA","TTC")&amp;"]"),MATCH(JLVT[[#This Row],[N]],FCS[Cpt],0))*CHOOSE(COUNTIF($A$1:A303,JLVT[[#This Row],[N]]),-1,-1,1),0),)</f>
        <v>0</v>
      </c>
      <c r="I303" s="21">
        <f ca="1">IFERROR(MAX(INDEX(INDIRECT("FCS["&amp;CHOOSE(COUNTIF($A$1:A303,JLVT[[#This Row],[N]]),"HT","TVA","TTC")&amp;"]"),MATCH(JLVT[[#This Row],[N]],FCS[Cpt],0))*CHOOSE(COUNTIF($A$1:A303,JLVT[[#This Row],[N]]),1,1,-1),0),)</f>
        <v>0</v>
      </c>
      <c r="J303" s="21">
        <f ca="1">JLVT[[#This Row],[crédit]]-JLVT[[#This Row],[débit ]]</f>
        <v>0</v>
      </c>
    </row>
    <row r="304" spans="1:10" x14ac:dyDescent="0.25">
      <c r="A304" s="12">
        <f>IF(OR(SUM($A$1:A303)=0,COUNTIF($A$1:A303,A303)=3),MAX($A$1:A303)+1,A303)</f>
        <v>101</v>
      </c>
      <c r="B304" s="18" t="str">
        <f>IF(JLVT[[#This Row],[Date]]="","","VTE")</f>
        <v/>
      </c>
      <c r="C304" s="13" t="str">
        <f>IFERROR(INDEX(FCS[DATE],MATCH(JLVT[[#This Row],[N]],FCS[Cpt],0)),"")</f>
        <v/>
      </c>
      <c r="D304" s="18" t="str">
        <f>IFERROR(INDEX(FCS[Numéro Facture],MATCH(JLVT[[#This Row],[N]],FCS[Cpt],0)),"")</f>
        <v/>
      </c>
      <c r="E304" s="18" t="str">
        <f>IF(JLVT[[#This Row],[Date]]&lt;&gt;"",INDEX(Plan[Comptes],COUNTIF($A$1:A304,JLVT[[#This Row],[N]])),"")</f>
        <v/>
      </c>
      <c r="F304" s="18" t="str">
        <f>IF(JLVT[[#This Row],[Date]]&lt;&gt;"",INDEX(Plan[Libelles],COUNTIF($A$1:A304,JLVT[[#This Row],[N]])),"")</f>
        <v/>
      </c>
      <c r="G304" s="19" t="str">
        <f>IFERROR(INDEX(FCS[NOM DU CLIENT],MATCH(JLVT[[#This Row],[N]],FCS[Cpt],0)),"")</f>
        <v/>
      </c>
      <c r="H304" s="20">
        <f ca="1">IFERROR(MAX(INDEX(INDIRECT("FCS["&amp;CHOOSE(COUNTIF($A$1:A304,JLVT[[#This Row],[N]]),"HT","TVA","TTC")&amp;"]"),MATCH(JLVT[[#This Row],[N]],FCS[Cpt],0))*CHOOSE(COUNTIF($A$1:A304,JLVT[[#This Row],[N]]),-1,-1,1),0),)</f>
        <v>0</v>
      </c>
      <c r="I304" s="21">
        <f ca="1">IFERROR(MAX(INDEX(INDIRECT("FCS["&amp;CHOOSE(COUNTIF($A$1:A304,JLVT[[#This Row],[N]]),"HT","TVA","TTC")&amp;"]"),MATCH(JLVT[[#This Row],[N]],FCS[Cpt],0))*CHOOSE(COUNTIF($A$1:A304,JLVT[[#This Row],[N]]),1,1,-1),0),)</f>
        <v>0</v>
      </c>
      <c r="J304" s="21">
        <f ca="1">JLVT[[#This Row],[crédit]]-JLVT[[#This Row],[débit ]]</f>
        <v>0</v>
      </c>
    </row>
    <row r="305" spans="1:10" x14ac:dyDescent="0.25">
      <c r="A305" s="12">
        <f>IF(OR(SUM($A$1:A304)=0,COUNTIF($A$1:A304,A304)=3),MAX($A$1:A304)+1,A304)</f>
        <v>101</v>
      </c>
      <c r="B305" s="18" t="str">
        <f>IF(JLVT[[#This Row],[Date]]="","","VTE")</f>
        <v/>
      </c>
      <c r="C305" s="13" t="str">
        <f>IFERROR(INDEX(FCS[DATE],MATCH(JLVT[[#This Row],[N]],FCS[Cpt],0)),"")</f>
        <v/>
      </c>
      <c r="D305" s="18" t="str">
        <f>IFERROR(INDEX(FCS[Numéro Facture],MATCH(JLVT[[#This Row],[N]],FCS[Cpt],0)),"")</f>
        <v/>
      </c>
      <c r="E305" s="18" t="str">
        <f>IF(JLVT[[#This Row],[Date]]&lt;&gt;"",INDEX(Plan[Comptes],COUNTIF($A$1:A305,JLVT[[#This Row],[N]])),"")</f>
        <v/>
      </c>
      <c r="F305" s="18" t="str">
        <f>IF(JLVT[[#This Row],[Date]]&lt;&gt;"",INDEX(Plan[Libelles],COUNTIF($A$1:A305,JLVT[[#This Row],[N]])),"")</f>
        <v/>
      </c>
      <c r="G305" s="19" t="str">
        <f>IFERROR(INDEX(FCS[NOM DU CLIENT],MATCH(JLVT[[#This Row],[N]],FCS[Cpt],0)),"")</f>
        <v/>
      </c>
      <c r="H305" s="20">
        <f ca="1">IFERROR(MAX(INDEX(INDIRECT("FCS["&amp;CHOOSE(COUNTIF($A$1:A305,JLVT[[#This Row],[N]]),"HT","TVA","TTC")&amp;"]"),MATCH(JLVT[[#This Row],[N]],FCS[Cpt],0))*CHOOSE(COUNTIF($A$1:A305,JLVT[[#This Row],[N]]),-1,-1,1),0),)</f>
        <v>0</v>
      </c>
      <c r="I305" s="21">
        <f ca="1">IFERROR(MAX(INDEX(INDIRECT("FCS["&amp;CHOOSE(COUNTIF($A$1:A305,JLVT[[#This Row],[N]]),"HT","TVA","TTC")&amp;"]"),MATCH(JLVT[[#This Row],[N]],FCS[Cpt],0))*CHOOSE(COUNTIF($A$1:A305,JLVT[[#This Row],[N]]),1,1,-1),0),)</f>
        <v>0</v>
      </c>
      <c r="J305" s="21">
        <f ca="1">JLVT[[#This Row],[crédit]]-JLVT[[#This Row],[débit ]]</f>
        <v>0</v>
      </c>
    </row>
    <row r="306" spans="1:10" x14ac:dyDescent="0.25">
      <c r="A306" s="12">
        <f>IF(OR(SUM($A$1:A305)=0,COUNTIF($A$1:A305,A305)=3),MAX($A$1:A305)+1,A305)</f>
        <v>101</v>
      </c>
      <c r="B306" s="18" t="str">
        <f>IF(JLVT[[#This Row],[Date]]="","","VTE")</f>
        <v/>
      </c>
      <c r="C306" s="13" t="str">
        <f>IFERROR(INDEX(FCS[DATE],MATCH(JLVT[[#This Row],[N]],FCS[Cpt],0)),"")</f>
        <v/>
      </c>
      <c r="D306" s="18" t="str">
        <f>IFERROR(INDEX(FCS[Numéro Facture],MATCH(JLVT[[#This Row],[N]],FCS[Cpt],0)),"")</f>
        <v/>
      </c>
      <c r="E306" s="18" t="str">
        <f>IF(JLVT[[#This Row],[Date]]&lt;&gt;"",INDEX(Plan[Comptes],COUNTIF($A$1:A306,JLVT[[#This Row],[N]])),"")</f>
        <v/>
      </c>
      <c r="F306" s="18" t="str">
        <f>IF(JLVT[[#This Row],[Date]]&lt;&gt;"",INDEX(Plan[Libelles],COUNTIF($A$1:A306,JLVT[[#This Row],[N]])),"")</f>
        <v/>
      </c>
      <c r="G306" s="19" t="str">
        <f>IFERROR(INDEX(FCS[NOM DU CLIENT],MATCH(JLVT[[#This Row],[N]],FCS[Cpt],0)),"")</f>
        <v/>
      </c>
      <c r="H306" s="20">
        <f ca="1">IFERROR(MAX(INDEX(INDIRECT("FCS["&amp;CHOOSE(COUNTIF($A$1:A306,JLVT[[#This Row],[N]]),"HT","TVA","TTC")&amp;"]"),MATCH(JLVT[[#This Row],[N]],FCS[Cpt],0))*CHOOSE(COUNTIF($A$1:A306,JLVT[[#This Row],[N]]),-1,-1,1),0),)</f>
        <v>0</v>
      </c>
      <c r="I306" s="21">
        <f ca="1">IFERROR(MAX(INDEX(INDIRECT("FCS["&amp;CHOOSE(COUNTIF($A$1:A306,JLVT[[#This Row],[N]]),"HT","TVA","TTC")&amp;"]"),MATCH(JLVT[[#This Row],[N]],FCS[Cpt],0))*CHOOSE(COUNTIF($A$1:A306,JLVT[[#This Row],[N]]),1,1,-1),0),)</f>
        <v>0</v>
      </c>
      <c r="J306" s="21">
        <f ca="1">JLVT[[#This Row],[crédit]]-JLVT[[#This Row],[débit ]]</f>
        <v>0</v>
      </c>
    </row>
    <row r="307" spans="1:10" x14ac:dyDescent="0.25">
      <c r="A307" s="12">
        <f>IF(OR(SUM($A$1:A306)=0,COUNTIF($A$1:A306,A306)=3),MAX($A$1:A306)+1,A306)</f>
        <v>102</v>
      </c>
      <c r="B307" s="18" t="str">
        <f>IF(JLVT[[#This Row],[Date]]="","","VTE")</f>
        <v/>
      </c>
      <c r="C307" s="13" t="str">
        <f>IFERROR(INDEX(FCS[DATE],MATCH(JLVT[[#This Row],[N]],FCS[Cpt],0)),"")</f>
        <v/>
      </c>
      <c r="D307" s="18" t="str">
        <f>IFERROR(INDEX(FCS[Numéro Facture],MATCH(JLVT[[#This Row],[N]],FCS[Cpt],0)),"")</f>
        <v/>
      </c>
      <c r="E307" s="18" t="str">
        <f>IF(JLVT[[#This Row],[Date]]&lt;&gt;"",INDEX(Plan[Comptes],COUNTIF($A$1:A307,JLVT[[#This Row],[N]])),"")</f>
        <v/>
      </c>
      <c r="F307" s="18" t="str">
        <f>IF(JLVT[[#This Row],[Date]]&lt;&gt;"",INDEX(Plan[Libelles],COUNTIF($A$1:A307,JLVT[[#This Row],[N]])),"")</f>
        <v/>
      </c>
      <c r="G307" s="19" t="str">
        <f>IFERROR(INDEX(FCS[NOM DU CLIENT],MATCH(JLVT[[#This Row],[N]],FCS[Cpt],0)),"")</f>
        <v/>
      </c>
      <c r="H307" s="20">
        <f ca="1">IFERROR(MAX(INDEX(INDIRECT("FCS["&amp;CHOOSE(COUNTIF($A$1:A307,JLVT[[#This Row],[N]]),"HT","TVA","TTC")&amp;"]"),MATCH(JLVT[[#This Row],[N]],FCS[Cpt],0))*CHOOSE(COUNTIF($A$1:A307,JLVT[[#This Row],[N]]),-1,-1,1),0),)</f>
        <v>0</v>
      </c>
      <c r="I307" s="21">
        <f ca="1">IFERROR(MAX(INDEX(INDIRECT("FCS["&amp;CHOOSE(COUNTIF($A$1:A307,JLVT[[#This Row],[N]]),"HT","TVA","TTC")&amp;"]"),MATCH(JLVT[[#This Row],[N]],FCS[Cpt],0))*CHOOSE(COUNTIF($A$1:A307,JLVT[[#This Row],[N]]),1,1,-1),0),)</f>
        <v>0</v>
      </c>
      <c r="J307" s="21">
        <f ca="1">JLVT[[#This Row],[crédit]]-JLVT[[#This Row],[débit ]]</f>
        <v>0</v>
      </c>
    </row>
    <row r="308" spans="1:10" x14ac:dyDescent="0.25">
      <c r="A308" s="12">
        <f>IF(OR(SUM($A$1:A307)=0,COUNTIF($A$1:A307,A307)=3),MAX($A$1:A307)+1,A307)</f>
        <v>102</v>
      </c>
      <c r="B308" s="18" t="str">
        <f>IF(JLVT[[#This Row],[Date]]="","","VTE")</f>
        <v/>
      </c>
      <c r="C308" s="13" t="str">
        <f>IFERROR(INDEX(FCS[DATE],MATCH(JLVT[[#This Row],[N]],FCS[Cpt],0)),"")</f>
        <v/>
      </c>
      <c r="D308" s="18" t="str">
        <f>IFERROR(INDEX(FCS[Numéro Facture],MATCH(JLVT[[#This Row],[N]],FCS[Cpt],0)),"")</f>
        <v/>
      </c>
      <c r="E308" s="18" t="str">
        <f>IF(JLVT[[#This Row],[Date]]&lt;&gt;"",INDEX(Plan[Comptes],COUNTIF($A$1:A308,JLVT[[#This Row],[N]])),"")</f>
        <v/>
      </c>
      <c r="F308" s="18" t="str">
        <f>IF(JLVT[[#This Row],[Date]]&lt;&gt;"",INDEX(Plan[Libelles],COUNTIF($A$1:A308,JLVT[[#This Row],[N]])),"")</f>
        <v/>
      </c>
      <c r="G308" s="19" t="str">
        <f>IFERROR(INDEX(FCS[NOM DU CLIENT],MATCH(JLVT[[#This Row],[N]],FCS[Cpt],0)),"")</f>
        <v/>
      </c>
      <c r="H308" s="20">
        <f ca="1">IFERROR(MAX(INDEX(INDIRECT("FCS["&amp;CHOOSE(COUNTIF($A$1:A308,JLVT[[#This Row],[N]]),"HT","TVA","TTC")&amp;"]"),MATCH(JLVT[[#This Row],[N]],FCS[Cpt],0))*CHOOSE(COUNTIF($A$1:A308,JLVT[[#This Row],[N]]),-1,-1,1),0),)</f>
        <v>0</v>
      </c>
      <c r="I308" s="21">
        <f ca="1">IFERROR(MAX(INDEX(INDIRECT("FCS["&amp;CHOOSE(COUNTIF($A$1:A308,JLVT[[#This Row],[N]]),"HT","TVA","TTC")&amp;"]"),MATCH(JLVT[[#This Row],[N]],FCS[Cpt],0))*CHOOSE(COUNTIF($A$1:A308,JLVT[[#This Row],[N]]),1,1,-1),0),)</f>
        <v>0</v>
      </c>
      <c r="J308" s="21">
        <f ca="1">JLVT[[#This Row],[crédit]]-JLVT[[#This Row],[débit ]]</f>
        <v>0</v>
      </c>
    </row>
    <row r="309" spans="1:10" x14ac:dyDescent="0.25">
      <c r="A309" s="12">
        <f>IF(OR(SUM($A$1:A308)=0,COUNTIF($A$1:A308,A308)=3),MAX($A$1:A308)+1,A308)</f>
        <v>102</v>
      </c>
      <c r="B309" s="18" t="str">
        <f>IF(JLVT[[#This Row],[Date]]="","","VTE")</f>
        <v/>
      </c>
      <c r="C309" s="13" t="str">
        <f>IFERROR(INDEX(FCS[DATE],MATCH(JLVT[[#This Row],[N]],FCS[Cpt],0)),"")</f>
        <v/>
      </c>
      <c r="D309" s="18" t="str">
        <f>IFERROR(INDEX(FCS[Numéro Facture],MATCH(JLVT[[#This Row],[N]],FCS[Cpt],0)),"")</f>
        <v/>
      </c>
      <c r="E309" s="18" t="str">
        <f>IF(JLVT[[#This Row],[Date]]&lt;&gt;"",INDEX(Plan[Comptes],COUNTIF($A$1:A309,JLVT[[#This Row],[N]])),"")</f>
        <v/>
      </c>
      <c r="F309" s="18" t="str">
        <f>IF(JLVT[[#This Row],[Date]]&lt;&gt;"",INDEX(Plan[Libelles],COUNTIF($A$1:A309,JLVT[[#This Row],[N]])),"")</f>
        <v/>
      </c>
      <c r="G309" s="19" t="str">
        <f>IFERROR(INDEX(FCS[NOM DU CLIENT],MATCH(JLVT[[#This Row],[N]],FCS[Cpt],0)),"")</f>
        <v/>
      </c>
      <c r="H309" s="20">
        <f ca="1">IFERROR(MAX(INDEX(INDIRECT("FCS["&amp;CHOOSE(COUNTIF($A$1:A309,JLVT[[#This Row],[N]]),"HT","TVA","TTC")&amp;"]"),MATCH(JLVT[[#This Row],[N]],FCS[Cpt],0))*CHOOSE(COUNTIF($A$1:A309,JLVT[[#This Row],[N]]),-1,-1,1),0),)</f>
        <v>0</v>
      </c>
      <c r="I309" s="21">
        <f ca="1">IFERROR(MAX(INDEX(INDIRECT("FCS["&amp;CHOOSE(COUNTIF($A$1:A309,JLVT[[#This Row],[N]]),"HT","TVA","TTC")&amp;"]"),MATCH(JLVT[[#This Row],[N]],FCS[Cpt],0))*CHOOSE(COUNTIF($A$1:A309,JLVT[[#This Row],[N]]),1,1,-1),0),)</f>
        <v>0</v>
      </c>
      <c r="J309" s="21">
        <f ca="1">JLVT[[#This Row],[crédit]]-JLVT[[#This Row],[débit ]]</f>
        <v>0</v>
      </c>
    </row>
    <row r="310" spans="1:10" x14ac:dyDescent="0.25">
      <c r="A310" s="12">
        <f>IF(OR(SUM($A$1:A309)=0,COUNTIF($A$1:A309,A309)=3),MAX($A$1:A309)+1,A309)</f>
        <v>103</v>
      </c>
      <c r="B310" s="18" t="str">
        <f>IF(JLVT[[#This Row],[Date]]="","","VTE")</f>
        <v/>
      </c>
      <c r="C310" s="13" t="str">
        <f>IFERROR(INDEX(FCS[DATE],MATCH(JLVT[[#This Row],[N]],FCS[Cpt],0)),"")</f>
        <v/>
      </c>
      <c r="D310" s="18" t="str">
        <f>IFERROR(INDEX(FCS[Numéro Facture],MATCH(JLVT[[#This Row],[N]],FCS[Cpt],0)),"")</f>
        <v/>
      </c>
      <c r="E310" s="18" t="str">
        <f>IF(JLVT[[#This Row],[Date]]&lt;&gt;"",INDEX(Plan[Comptes],COUNTIF($A$1:A310,JLVT[[#This Row],[N]])),"")</f>
        <v/>
      </c>
      <c r="F310" s="18" t="str">
        <f>IF(JLVT[[#This Row],[Date]]&lt;&gt;"",INDEX(Plan[Libelles],COUNTIF($A$1:A310,JLVT[[#This Row],[N]])),"")</f>
        <v/>
      </c>
      <c r="G310" s="19" t="str">
        <f>IFERROR(INDEX(FCS[NOM DU CLIENT],MATCH(JLVT[[#This Row],[N]],FCS[Cpt],0)),"")</f>
        <v/>
      </c>
      <c r="H310" s="20">
        <f ca="1">IFERROR(MAX(INDEX(INDIRECT("FCS["&amp;CHOOSE(COUNTIF($A$1:A310,JLVT[[#This Row],[N]]),"HT","TVA","TTC")&amp;"]"),MATCH(JLVT[[#This Row],[N]],FCS[Cpt],0))*CHOOSE(COUNTIF($A$1:A310,JLVT[[#This Row],[N]]),-1,-1,1),0),)</f>
        <v>0</v>
      </c>
      <c r="I310" s="21">
        <f ca="1">IFERROR(MAX(INDEX(INDIRECT("FCS["&amp;CHOOSE(COUNTIF($A$1:A310,JLVT[[#This Row],[N]]),"HT","TVA","TTC")&amp;"]"),MATCH(JLVT[[#This Row],[N]],FCS[Cpt],0))*CHOOSE(COUNTIF($A$1:A310,JLVT[[#This Row],[N]]),1,1,-1),0),)</f>
        <v>0</v>
      </c>
      <c r="J310" s="21">
        <f ca="1">JLVT[[#This Row],[crédit]]-JLVT[[#This Row],[débit ]]</f>
        <v>0</v>
      </c>
    </row>
    <row r="311" spans="1:10" x14ac:dyDescent="0.25">
      <c r="A311" s="12">
        <f>IF(OR(SUM($A$1:A310)=0,COUNTIF($A$1:A310,A310)=3),MAX($A$1:A310)+1,A310)</f>
        <v>103</v>
      </c>
      <c r="B311" s="18" t="str">
        <f>IF(JLVT[[#This Row],[Date]]="","","VTE")</f>
        <v/>
      </c>
      <c r="C311" s="13" t="str">
        <f>IFERROR(INDEX(FCS[DATE],MATCH(JLVT[[#This Row],[N]],FCS[Cpt],0)),"")</f>
        <v/>
      </c>
      <c r="D311" s="18" t="str">
        <f>IFERROR(INDEX(FCS[Numéro Facture],MATCH(JLVT[[#This Row],[N]],FCS[Cpt],0)),"")</f>
        <v/>
      </c>
      <c r="E311" s="18" t="str">
        <f>IF(JLVT[[#This Row],[Date]]&lt;&gt;"",INDEX(Plan[Comptes],COUNTIF($A$1:A311,JLVT[[#This Row],[N]])),"")</f>
        <v/>
      </c>
      <c r="F311" s="18" t="str">
        <f>IF(JLVT[[#This Row],[Date]]&lt;&gt;"",INDEX(Plan[Libelles],COUNTIF($A$1:A311,JLVT[[#This Row],[N]])),"")</f>
        <v/>
      </c>
      <c r="G311" s="19" t="str">
        <f>IFERROR(INDEX(FCS[NOM DU CLIENT],MATCH(JLVT[[#This Row],[N]],FCS[Cpt],0)),"")</f>
        <v/>
      </c>
      <c r="H311" s="20">
        <f ca="1">IFERROR(MAX(INDEX(INDIRECT("FCS["&amp;CHOOSE(COUNTIF($A$1:A311,JLVT[[#This Row],[N]]),"HT","TVA","TTC")&amp;"]"),MATCH(JLVT[[#This Row],[N]],FCS[Cpt],0))*CHOOSE(COUNTIF($A$1:A311,JLVT[[#This Row],[N]]),-1,-1,1),0),)</f>
        <v>0</v>
      </c>
      <c r="I311" s="21">
        <f ca="1">IFERROR(MAX(INDEX(INDIRECT("FCS["&amp;CHOOSE(COUNTIF($A$1:A311,JLVT[[#This Row],[N]]),"HT","TVA","TTC")&amp;"]"),MATCH(JLVT[[#This Row],[N]],FCS[Cpt],0))*CHOOSE(COUNTIF($A$1:A311,JLVT[[#This Row],[N]]),1,1,-1),0),)</f>
        <v>0</v>
      </c>
      <c r="J311" s="21">
        <f ca="1">JLVT[[#This Row],[crédit]]-JLVT[[#This Row],[débit ]]</f>
        <v>0</v>
      </c>
    </row>
    <row r="312" spans="1:10" x14ac:dyDescent="0.25">
      <c r="A312" s="12">
        <f>IF(OR(SUM($A$1:A311)=0,COUNTIF($A$1:A311,A311)=3),MAX($A$1:A311)+1,A311)</f>
        <v>103</v>
      </c>
      <c r="B312" s="18" t="str">
        <f>IF(JLVT[[#This Row],[Date]]="","","VTE")</f>
        <v/>
      </c>
      <c r="C312" s="13" t="str">
        <f>IFERROR(INDEX(FCS[DATE],MATCH(JLVT[[#This Row],[N]],FCS[Cpt],0)),"")</f>
        <v/>
      </c>
      <c r="D312" s="18" t="str">
        <f>IFERROR(INDEX(FCS[Numéro Facture],MATCH(JLVT[[#This Row],[N]],FCS[Cpt],0)),"")</f>
        <v/>
      </c>
      <c r="E312" s="18" t="str">
        <f>IF(JLVT[[#This Row],[Date]]&lt;&gt;"",INDEX(Plan[Comptes],COUNTIF($A$1:A312,JLVT[[#This Row],[N]])),"")</f>
        <v/>
      </c>
      <c r="F312" s="18" t="str">
        <f>IF(JLVT[[#This Row],[Date]]&lt;&gt;"",INDEX(Plan[Libelles],COUNTIF($A$1:A312,JLVT[[#This Row],[N]])),"")</f>
        <v/>
      </c>
      <c r="G312" s="19" t="str">
        <f>IFERROR(INDEX(FCS[NOM DU CLIENT],MATCH(JLVT[[#This Row],[N]],FCS[Cpt],0)),"")</f>
        <v/>
      </c>
      <c r="H312" s="20">
        <f ca="1">IFERROR(MAX(INDEX(INDIRECT("FCS["&amp;CHOOSE(COUNTIF($A$1:A312,JLVT[[#This Row],[N]]),"HT","TVA","TTC")&amp;"]"),MATCH(JLVT[[#This Row],[N]],FCS[Cpt],0))*CHOOSE(COUNTIF($A$1:A312,JLVT[[#This Row],[N]]),-1,-1,1),0),)</f>
        <v>0</v>
      </c>
      <c r="I312" s="21">
        <f ca="1">IFERROR(MAX(INDEX(INDIRECT("FCS["&amp;CHOOSE(COUNTIF($A$1:A312,JLVT[[#This Row],[N]]),"HT","TVA","TTC")&amp;"]"),MATCH(JLVT[[#This Row],[N]],FCS[Cpt],0))*CHOOSE(COUNTIF($A$1:A312,JLVT[[#This Row],[N]]),1,1,-1),0),)</f>
        <v>0</v>
      </c>
      <c r="J312" s="21">
        <f ca="1">JLVT[[#This Row],[crédit]]-JLVT[[#This Row],[débit ]]</f>
        <v>0</v>
      </c>
    </row>
    <row r="313" spans="1:10" x14ac:dyDescent="0.25">
      <c r="A313" s="12">
        <f>IF(OR(SUM($A$1:A312)=0,COUNTIF($A$1:A312,A312)=3),MAX($A$1:A312)+1,A312)</f>
        <v>104</v>
      </c>
      <c r="B313" s="18" t="str">
        <f>IF(JLVT[[#This Row],[Date]]="","","VTE")</f>
        <v/>
      </c>
      <c r="C313" s="13" t="str">
        <f>IFERROR(INDEX(FCS[DATE],MATCH(JLVT[[#This Row],[N]],FCS[Cpt],0)),"")</f>
        <v/>
      </c>
      <c r="D313" s="18" t="str">
        <f>IFERROR(INDEX(FCS[Numéro Facture],MATCH(JLVT[[#This Row],[N]],FCS[Cpt],0)),"")</f>
        <v/>
      </c>
      <c r="E313" s="18" t="str">
        <f>IF(JLVT[[#This Row],[Date]]&lt;&gt;"",INDEX(Plan[Comptes],COUNTIF($A$1:A313,JLVT[[#This Row],[N]])),"")</f>
        <v/>
      </c>
      <c r="F313" s="18" t="str">
        <f>IF(JLVT[[#This Row],[Date]]&lt;&gt;"",INDEX(Plan[Libelles],COUNTIF($A$1:A313,JLVT[[#This Row],[N]])),"")</f>
        <v/>
      </c>
      <c r="G313" s="19" t="str">
        <f>IFERROR(INDEX(FCS[NOM DU CLIENT],MATCH(JLVT[[#This Row],[N]],FCS[Cpt],0)),"")</f>
        <v/>
      </c>
      <c r="H313" s="20">
        <f ca="1">IFERROR(MAX(INDEX(INDIRECT("FCS["&amp;CHOOSE(COUNTIF($A$1:A313,JLVT[[#This Row],[N]]),"HT","TVA","TTC")&amp;"]"),MATCH(JLVT[[#This Row],[N]],FCS[Cpt],0))*CHOOSE(COUNTIF($A$1:A313,JLVT[[#This Row],[N]]),-1,-1,1),0),)</f>
        <v>0</v>
      </c>
      <c r="I313" s="21">
        <f ca="1">IFERROR(MAX(INDEX(INDIRECT("FCS["&amp;CHOOSE(COUNTIF($A$1:A313,JLVT[[#This Row],[N]]),"HT","TVA","TTC")&amp;"]"),MATCH(JLVT[[#This Row],[N]],FCS[Cpt],0))*CHOOSE(COUNTIF($A$1:A313,JLVT[[#This Row],[N]]),1,1,-1),0),)</f>
        <v>0</v>
      </c>
      <c r="J313" s="21">
        <f ca="1">JLVT[[#This Row],[crédit]]-JLVT[[#This Row],[débit ]]</f>
        <v>0</v>
      </c>
    </row>
    <row r="314" spans="1:10" x14ac:dyDescent="0.25">
      <c r="A314" s="12">
        <f>IF(OR(SUM($A$1:A313)=0,COUNTIF($A$1:A313,A313)=3),MAX($A$1:A313)+1,A313)</f>
        <v>104</v>
      </c>
      <c r="B314" s="18" t="str">
        <f>IF(JLVT[[#This Row],[Date]]="","","VTE")</f>
        <v/>
      </c>
      <c r="C314" s="13" t="str">
        <f>IFERROR(INDEX(FCS[DATE],MATCH(JLVT[[#This Row],[N]],FCS[Cpt],0)),"")</f>
        <v/>
      </c>
      <c r="D314" s="18" t="str">
        <f>IFERROR(INDEX(FCS[Numéro Facture],MATCH(JLVT[[#This Row],[N]],FCS[Cpt],0)),"")</f>
        <v/>
      </c>
      <c r="E314" s="18" t="str">
        <f>IF(JLVT[[#This Row],[Date]]&lt;&gt;"",INDEX(Plan[Comptes],COUNTIF($A$1:A314,JLVT[[#This Row],[N]])),"")</f>
        <v/>
      </c>
      <c r="F314" s="18" t="str">
        <f>IF(JLVT[[#This Row],[Date]]&lt;&gt;"",INDEX(Plan[Libelles],COUNTIF($A$1:A314,JLVT[[#This Row],[N]])),"")</f>
        <v/>
      </c>
      <c r="G314" s="19" t="str">
        <f>IFERROR(INDEX(FCS[NOM DU CLIENT],MATCH(JLVT[[#This Row],[N]],FCS[Cpt],0)),"")</f>
        <v/>
      </c>
      <c r="H314" s="20">
        <f ca="1">IFERROR(MAX(INDEX(INDIRECT("FCS["&amp;CHOOSE(COUNTIF($A$1:A314,JLVT[[#This Row],[N]]),"HT","TVA","TTC")&amp;"]"),MATCH(JLVT[[#This Row],[N]],FCS[Cpt],0))*CHOOSE(COUNTIF($A$1:A314,JLVT[[#This Row],[N]]),-1,-1,1),0),)</f>
        <v>0</v>
      </c>
      <c r="I314" s="21">
        <f ca="1">IFERROR(MAX(INDEX(INDIRECT("FCS["&amp;CHOOSE(COUNTIF($A$1:A314,JLVT[[#This Row],[N]]),"HT","TVA","TTC")&amp;"]"),MATCH(JLVT[[#This Row],[N]],FCS[Cpt],0))*CHOOSE(COUNTIF($A$1:A314,JLVT[[#This Row],[N]]),1,1,-1),0),)</f>
        <v>0</v>
      </c>
      <c r="J314" s="21">
        <f ca="1">JLVT[[#This Row],[crédit]]-JLVT[[#This Row],[débit ]]</f>
        <v>0</v>
      </c>
    </row>
    <row r="315" spans="1:10" x14ac:dyDescent="0.25">
      <c r="A315" s="12">
        <f>IF(OR(SUM($A$1:A314)=0,COUNTIF($A$1:A314,A314)=3),MAX($A$1:A314)+1,A314)</f>
        <v>104</v>
      </c>
      <c r="B315" s="18" t="str">
        <f>IF(JLVT[[#This Row],[Date]]="","","VTE")</f>
        <v/>
      </c>
      <c r="C315" s="13" t="str">
        <f>IFERROR(INDEX(FCS[DATE],MATCH(JLVT[[#This Row],[N]],FCS[Cpt],0)),"")</f>
        <v/>
      </c>
      <c r="D315" s="18" t="str">
        <f>IFERROR(INDEX(FCS[Numéro Facture],MATCH(JLVT[[#This Row],[N]],FCS[Cpt],0)),"")</f>
        <v/>
      </c>
      <c r="E315" s="18" t="str">
        <f>IF(JLVT[[#This Row],[Date]]&lt;&gt;"",INDEX(Plan[Comptes],COUNTIF($A$1:A315,JLVT[[#This Row],[N]])),"")</f>
        <v/>
      </c>
      <c r="F315" s="18" t="str">
        <f>IF(JLVT[[#This Row],[Date]]&lt;&gt;"",INDEX(Plan[Libelles],COUNTIF($A$1:A315,JLVT[[#This Row],[N]])),"")</f>
        <v/>
      </c>
      <c r="G315" s="19" t="str">
        <f>IFERROR(INDEX(FCS[NOM DU CLIENT],MATCH(JLVT[[#This Row],[N]],FCS[Cpt],0)),"")</f>
        <v/>
      </c>
      <c r="H315" s="20">
        <f ca="1">IFERROR(MAX(INDEX(INDIRECT("FCS["&amp;CHOOSE(COUNTIF($A$1:A315,JLVT[[#This Row],[N]]),"HT","TVA","TTC")&amp;"]"),MATCH(JLVT[[#This Row],[N]],FCS[Cpt],0))*CHOOSE(COUNTIF($A$1:A315,JLVT[[#This Row],[N]]),-1,-1,1),0),)</f>
        <v>0</v>
      </c>
      <c r="I315" s="21">
        <f ca="1">IFERROR(MAX(INDEX(INDIRECT("FCS["&amp;CHOOSE(COUNTIF($A$1:A315,JLVT[[#This Row],[N]]),"HT","TVA","TTC")&amp;"]"),MATCH(JLVT[[#This Row],[N]],FCS[Cpt],0))*CHOOSE(COUNTIF($A$1:A315,JLVT[[#This Row],[N]]),1,1,-1),0),)</f>
        <v>0</v>
      </c>
      <c r="J315" s="21">
        <f ca="1">JLVT[[#This Row],[crédit]]-JLVT[[#This Row],[débit ]]</f>
        <v>0</v>
      </c>
    </row>
    <row r="316" spans="1:10" x14ac:dyDescent="0.25">
      <c r="A316" s="12">
        <f>IF(OR(SUM($A$1:A315)=0,COUNTIF($A$1:A315,A315)=3),MAX($A$1:A315)+1,A315)</f>
        <v>105</v>
      </c>
      <c r="B316" s="18" t="str">
        <f>IF(JLVT[[#This Row],[Date]]="","","VTE")</f>
        <v/>
      </c>
      <c r="C316" s="13" t="str">
        <f>IFERROR(INDEX(FCS[DATE],MATCH(JLVT[[#This Row],[N]],FCS[Cpt],0)),"")</f>
        <v/>
      </c>
      <c r="D316" s="18" t="str">
        <f>IFERROR(INDEX(FCS[Numéro Facture],MATCH(JLVT[[#This Row],[N]],FCS[Cpt],0)),"")</f>
        <v/>
      </c>
      <c r="E316" s="18" t="str">
        <f>IF(JLVT[[#This Row],[Date]]&lt;&gt;"",INDEX(Plan[Comptes],COUNTIF($A$1:A316,JLVT[[#This Row],[N]])),"")</f>
        <v/>
      </c>
      <c r="F316" s="18" t="str">
        <f>IF(JLVT[[#This Row],[Date]]&lt;&gt;"",INDEX(Plan[Libelles],COUNTIF($A$1:A316,JLVT[[#This Row],[N]])),"")</f>
        <v/>
      </c>
      <c r="G316" s="19" t="str">
        <f>IFERROR(INDEX(FCS[NOM DU CLIENT],MATCH(JLVT[[#This Row],[N]],FCS[Cpt],0)),"")</f>
        <v/>
      </c>
      <c r="H316" s="20">
        <f ca="1">IFERROR(MAX(INDEX(INDIRECT("FCS["&amp;CHOOSE(COUNTIF($A$1:A316,JLVT[[#This Row],[N]]),"HT","TVA","TTC")&amp;"]"),MATCH(JLVT[[#This Row],[N]],FCS[Cpt],0))*CHOOSE(COUNTIF($A$1:A316,JLVT[[#This Row],[N]]),-1,-1,1),0),)</f>
        <v>0</v>
      </c>
      <c r="I316" s="21">
        <f ca="1">IFERROR(MAX(INDEX(INDIRECT("FCS["&amp;CHOOSE(COUNTIF($A$1:A316,JLVT[[#This Row],[N]]),"HT","TVA","TTC")&amp;"]"),MATCH(JLVT[[#This Row],[N]],FCS[Cpt],0))*CHOOSE(COUNTIF($A$1:A316,JLVT[[#This Row],[N]]),1,1,-1),0),)</f>
        <v>0</v>
      </c>
      <c r="J316" s="21">
        <f ca="1">JLVT[[#This Row],[crédit]]-JLVT[[#This Row],[débit ]]</f>
        <v>0</v>
      </c>
    </row>
    <row r="317" spans="1:10" x14ac:dyDescent="0.25">
      <c r="A317" s="12">
        <f>IF(OR(SUM($A$1:A316)=0,COUNTIF($A$1:A316,A316)=3),MAX($A$1:A316)+1,A316)</f>
        <v>105</v>
      </c>
      <c r="B317" s="18" t="str">
        <f>IF(JLVT[[#This Row],[Date]]="","","VTE")</f>
        <v/>
      </c>
      <c r="C317" s="13" t="str">
        <f>IFERROR(INDEX(FCS[DATE],MATCH(JLVT[[#This Row],[N]],FCS[Cpt],0)),"")</f>
        <v/>
      </c>
      <c r="D317" s="18" t="str">
        <f>IFERROR(INDEX(FCS[Numéro Facture],MATCH(JLVT[[#This Row],[N]],FCS[Cpt],0)),"")</f>
        <v/>
      </c>
      <c r="E317" s="18" t="str">
        <f>IF(JLVT[[#This Row],[Date]]&lt;&gt;"",INDEX(Plan[Comptes],COUNTIF($A$1:A317,JLVT[[#This Row],[N]])),"")</f>
        <v/>
      </c>
      <c r="F317" s="18" t="str">
        <f>IF(JLVT[[#This Row],[Date]]&lt;&gt;"",INDEX(Plan[Libelles],COUNTIF($A$1:A317,JLVT[[#This Row],[N]])),"")</f>
        <v/>
      </c>
      <c r="G317" s="19" t="str">
        <f>IFERROR(INDEX(FCS[NOM DU CLIENT],MATCH(JLVT[[#This Row],[N]],FCS[Cpt],0)),"")</f>
        <v/>
      </c>
      <c r="H317" s="20">
        <f ca="1">IFERROR(MAX(INDEX(INDIRECT("FCS["&amp;CHOOSE(COUNTIF($A$1:A317,JLVT[[#This Row],[N]]),"HT","TVA","TTC")&amp;"]"),MATCH(JLVT[[#This Row],[N]],FCS[Cpt],0))*CHOOSE(COUNTIF($A$1:A317,JLVT[[#This Row],[N]]),-1,-1,1),0),)</f>
        <v>0</v>
      </c>
      <c r="I317" s="21">
        <f ca="1">IFERROR(MAX(INDEX(INDIRECT("FCS["&amp;CHOOSE(COUNTIF($A$1:A317,JLVT[[#This Row],[N]]),"HT","TVA","TTC")&amp;"]"),MATCH(JLVT[[#This Row],[N]],FCS[Cpt],0))*CHOOSE(COUNTIF($A$1:A317,JLVT[[#This Row],[N]]),1,1,-1),0),)</f>
        <v>0</v>
      </c>
      <c r="J317" s="21">
        <f ca="1">JLVT[[#This Row],[crédit]]-JLVT[[#This Row],[débit ]]</f>
        <v>0</v>
      </c>
    </row>
    <row r="318" spans="1:10" x14ac:dyDescent="0.25">
      <c r="A318" s="12">
        <f>IF(OR(SUM($A$1:A317)=0,COUNTIF($A$1:A317,A317)=3),MAX($A$1:A317)+1,A317)</f>
        <v>105</v>
      </c>
      <c r="B318" s="18" t="str">
        <f>IF(JLVT[[#This Row],[Date]]="","","VTE")</f>
        <v/>
      </c>
      <c r="C318" s="13" t="str">
        <f>IFERROR(INDEX(FCS[DATE],MATCH(JLVT[[#This Row],[N]],FCS[Cpt],0)),"")</f>
        <v/>
      </c>
      <c r="D318" s="18" t="str">
        <f>IFERROR(INDEX(FCS[Numéro Facture],MATCH(JLVT[[#This Row],[N]],FCS[Cpt],0)),"")</f>
        <v/>
      </c>
      <c r="E318" s="18" t="str">
        <f>IF(JLVT[[#This Row],[Date]]&lt;&gt;"",INDEX(Plan[Comptes],COUNTIF($A$1:A318,JLVT[[#This Row],[N]])),"")</f>
        <v/>
      </c>
      <c r="F318" s="18" t="str">
        <f>IF(JLVT[[#This Row],[Date]]&lt;&gt;"",INDEX(Plan[Libelles],COUNTIF($A$1:A318,JLVT[[#This Row],[N]])),"")</f>
        <v/>
      </c>
      <c r="G318" s="19" t="str">
        <f>IFERROR(INDEX(FCS[NOM DU CLIENT],MATCH(JLVT[[#This Row],[N]],FCS[Cpt],0)),"")</f>
        <v/>
      </c>
      <c r="H318" s="20">
        <f ca="1">IFERROR(MAX(INDEX(INDIRECT("FCS["&amp;CHOOSE(COUNTIF($A$1:A318,JLVT[[#This Row],[N]]),"HT","TVA","TTC")&amp;"]"),MATCH(JLVT[[#This Row],[N]],FCS[Cpt],0))*CHOOSE(COUNTIF($A$1:A318,JLVT[[#This Row],[N]]),-1,-1,1),0),)</f>
        <v>0</v>
      </c>
      <c r="I318" s="21">
        <f ca="1">IFERROR(MAX(INDEX(INDIRECT("FCS["&amp;CHOOSE(COUNTIF($A$1:A318,JLVT[[#This Row],[N]]),"HT","TVA","TTC")&amp;"]"),MATCH(JLVT[[#This Row],[N]],FCS[Cpt],0))*CHOOSE(COUNTIF($A$1:A318,JLVT[[#This Row],[N]]),1,1,-1),0),)</f>
        <v>0</v>
      </c>
      <c r="J318" s="21">
        <f ca="1">JLVT[[#This Row],[crédit]]-JLVT[[#This Row],[débit ]]</f>
        <v>0</v>
      </c>
    </row>
    <row r="319" spans="1:10" x14ac:dyDescent="0.25">
      <c r="A319" s="12">
        <f>IF(OR(SUM($A$1:A318)=0,COUNTIF($A$1:A318,A318)=3),MAX($A$1:A318)+1,A318)</f>
        <v>106</v>
      </c>
      <c r="B319" s="18" t="str">
        <f>IF(JLVT[[#This Row],[Date]]="","","VTE")</f>
        <v/>
      </c>
      <c r="C319" s="13" t="str">
        <f>IFERROR(INDEX(FCS[DATE],MATCH(JLVT[[#This Row],[N]],FCS[Cpt],0)),"")</f>
        <v/>
      </c>
      <c r="D319" s="18" t="str">
        <f>IFERROR(INDEX(FCS[Numéro Facture],MATCH(JLVT[[#This Row],[N]],FCS[Cpt],0)),"")</f>
        <v/>
      </c>
      <c r="E319" s="18" t="str">
        <f>IF(JLVT[[#This Row],[Date]]&lt;&gt;"",INDEX(Plan[Comptes],COUNTIF($A$1:A319,JLVT[[#This Row],[N]])),"")</f>
        <v/>
      </c>
      <c r="F319" s="18" t="str">
        <f>IF(JLVT[[#This Row],[Date]]&lt;&gt;"",INDEX(Plan[Libelles],COUNTIF($A$1:A319,JLVT[[#This Row],[N]])),"")</f>
        <v/>
      </c>
      <c r="G319" s="19" t="str">
        <f>IFERROR(INDEX(FCS[NOM DU CLIENT],MATCH(JLVT[[#This Row],[N]],FCS[Cpt],0)),"")</f>
        <v/>
      </c>
      <c r="H319" s="20">
        <f ca="1">IFERROR(MAX(INDEX(INDIRECT("FCS["&amp;CHOOSE(COUNTIF($A$1:A319,JLVT[[#This Row],[N]]),"HT","TVA","TTC")&amp;"]"),MATCH(JLVT[[#This Row],[N]],FCS[Cpt],0))*CHOOSE(COUNTIF($A$1:A319,JLVT[[#This Row],[N]]),-1,-1,1),0),)</f>
        <v>0</v>
      </c>
      <c r="I319" s="21">
        <f ca="1">IFERROR(MAX(INDEX(INDIRECT("FCS["&amp;CHOOSE(COUNTIF($A$1:A319,JLVT[[#This Row],[N]]),"HT","TVA","TTC")&amp;"]"),MATCH(JLVT[[#This Row],[N]],FCS[Cpt],0))*CHOOSE(COUNTIF($A$1:A319,JLVT[[#This Row],[N]]),1,1,-1),0),)</f>
        <v>0</v>
      </c>
      <c r="J319" s="21">
        <f ca="1">JLVT[[#This Row],[crédit]]-JLVT[[#This Row],[débit ]]</f>
        <v>0</v>
      </c>
    </row>
    <row r="320" spans="1:10" x14ac:dyDescent="0.25">
      <c r="A320" s="12">
        <f>IF(OR(SUM($A$1:A319)=0,COUNTIF($A$1:A319,A319)=3),MAX($A$1:A319)+1,A319)</f>
        <v>106</v>
      </c>
      <c r="B320" s="18" t="str">
        <f>IF(JLVT[[#This Row],[Date]]="","","VTE")</f>
        <v/>
      </c>
      <c r="C320" s="13" t="str">
        <f>IFERROR(INDEX(FCS[DATE],MATCH(JLVT[[#This Row],[N]],FCS[Cpt],0)),"")</f>
        <v/>
      </c>
      <c r="D320" s="18" t="str">
        <f>IFERROR(INDEX(FCS[Numéro Facture],MATCH(JLVT[[#This Row],[N]],FCS[Cpt],0)),"")</f>
        <v/>
      </c>
      <c r="E320" s="18" t="str">
        <f>IF(JLVT[[#This Row],[Date]]&lt;&gt;"",INDEX(Plan[Comptes],COUNTIF($A$1:A320,JLVT[[#This Row],[N]])),"")</f>
        <v/>
      </c>
      <c r="F320" s="18" t="str">
        <f>IF(JLVT[[#This Row],[Date]]&lt;&gt;"",INDEX(Plan[Libelles],COUNTIF($A$1:A320,JLVT[[#This Row],[N]])),"")</f>
        <v/>
      </c>
      <c r="G320" s="19" t="str">
        <f>IFERROR(INDEX(FCS[NOM DU CLIENT],MATCH(JLVT[[#This Row],[N]],FCS[Cpt],0)),"")</f>
        <v/>
      </c>
      <c r="H320" s="20">
        <f ca="1">IFERROR(MAX(INDEX(INDIRECT("FCS["&amp;CHOOSE(COUNTIF($A$1:A320,JLVT[[#This Row],[N]]),"HT","TVA","TTC")&amp;"]"),MATCH(JLVT[[#This Row],[N]],FCS[Cpt],0))*CHOOSE(COUNTIF($A$1:A320,JLVT[[#This Row],[N]]),-1,-1,1),0),)</f>
        <v>0</v>
      </c>
      <c r="I320" s="21">
        <f ca="1">IFERROR(MAX(INDEX(INDIRECT("FCS["&amp;CHOOSE(COUNTIF($A$1:A320,JLVT[[#This Row],[N]]),"HT","TVA","TTC")&amp;"]"),MATCH(JLVT[[#This Row],[N]],FCS[Cpt],0))*CHOOSE(COUNTIF($A$1:A320,JLVT[[#This Row],[N]]),1,1,-1),0),)</f>
        <v>0</v>
      </c>
      <c r="J320" s="21">
        <f ca="1">JLVT[[#This Row],[crédit]]-JLVT[[#This Row],[débit ]]</f>
        <v>0</v>
      </c>
    </row>
    <row r="321" spans="1:10" x14ac:dyDescent="0.25">
      <c r="A321" s="12">
        <f>IF(OR(SUM($A$1:A320)=0,COUNTIF($A$1:A320,A320)=3),MAX($A$1:A320)+1,A320)</f>
        <v>106</v>
      </c>
      <c r="B321" s="18" t="str">
        <f>IF(JLVT[[#This Row],[Date]]="","","VTE")</f>
        <v/>
      </c>
      <c r="C321" s="13" t="str">
        <f>IFERROR(INDEX(FCS[DATE],MATCH(JLVT[[#This Row],[N]],FCS[Cpt],0)),"")</f>
        <v/>
      </c>
      <c r="D321" s="18" t="str">
        <f>IFERROR(INDEX(FCS[Numéro Facture],MATCH(JLVT[[#This Row],[N]],FCS[Cpt],0)),"")</f>
        <v/>
      </c>
      <c r="E321" s="18" t="str">
        <f>IF(JLVT[[#This Row],[Date]]&lt;&gt;"",INDEX(Plan[Comptes],COUNTIF($A$1:A321,JLVT[[#This Row],[N]])),"")</f>
        <v/>
      </c>
      <c r="F321" s="18" t="str">
        <f>IF(JLVT[[#This Row],[Date]]&lt;&gt;"",INDEX(Plan[Libelles],COUNTIF($A$1:A321,JLVT[[#This Row],[N]])),"")</f>
        <v/>
      </c>
      <c r="G321" s="19" t="str">
        <f>IFERROR(INDEX(FCS[NOM DU CLIENT],MATCH(JLVT[[#This Row],[N]],FCS[Cpt],0)),"")</f>
        <v/>
      </c>
      <c r="H321" s="20">
        <f ca="1">IFERROR(MAX(INDEX(INDIRECT("FCS["&amp;CHOOSE(COUNTIF($A$1:A321,JLVT[[#This Row],[N]]),"HT","TVA","TTC")&amp;"]"),MATCH(JLVT[[#This Row],[N]],FCS[Cpt],0))*CHOOSE(COUNTIF($A$1:A321,JLVT[[#This Row],[N]]),-1,-1,1),0),)</f>
        <v>0</v>
      </c>
      <c r="I321" s="21">
        <f ca="1">IFERROR(MAX(INDEX(INDIRECT("FCS["&amp;CHOOSE(COUNTIF($A$1:A321,JLVT[[#This Row],[N]]),"HT","TVA","TTC")&amp;"]"),MATCH(JLVT[[#This Row],[N]],FCS[Cpt],0))*CHOOSE(COUNTIF($A$1:A321,JLVT[[#This Row],[N]]),1,1,-1),0),)</f>
        <v>0</v>
      </c>
      <c r="J321" s="21">
        <f ca="1">JLVT[[#This Row],[crédit]]-JLVT[[#This Row],[débit ]]</f>
        <v>0</v>
      </c>
    </row>
    <row r="322" spans="1:10" x14ac:dyDescent="0.25">
      <c r="A322" s="12">
        <f>IF(OR(SUM($A$1:A321)=0,COUNTIF($A$1:A321,A321)=3),MAX($A$1:A321)+1,A321)</f>
        <v>107</v>
      </c>
      <c r="B322" s="18" t="str">
        <f>IF(JLVT[[#This Row],[Date]]="","","VTE")</f>
        <v/>
      </c>
      <c r="C322" s="13" t="str">
        <f>IFERROR(INDEX(FCS[DATE],MATCH(JLVT[[#This Row],[N]],FCS[Cpt],0)),"")</f>
        <v/>
      </c>
      <c r="D322" s="18" t="str">
        <f>IFERROR(INDEX(FCS[Numéro Facture],MATCH(JLVT[[#This Row],[N]],FCS[Cpt],0)),"")</f>
        <v/>
      </c>
      <c r="E322" s="18" t="str">
        <f>IF(JLVT[[#This Row],[Date]]&lt;&gt;"",INDEX(Plan[Comptes],COUNTIF($A$1:A322,JLVT[[#This Row],[N]])),"")</f>
        <v/>
      </c>
      <c r="F322" s="18" t="str">
        <f>IF(JLVT[[#This Row],[Date]]&lt;&gt;"",INDEX(Plan[Libelles],COUNTIF($A$1:A322,JLVT[[#This Row],[N]])),"")</f>
        <v/>
      </c>
      <c r="G322" s="19" t="str">
        <f>IFERROR(INDEX(FCS[NOM DU CLIENT],MATCH(JLVT[[#This Row],[N]],FCS[Cpt],0)),"")</f>
        <v/>
      </c>
      <c r="H322" s="20">
        <f ca="1">IFERROR(MAX(INDEX(INDIRECT("FCS["&amp;CHOOSE(COUNTIF($A$1:A322,JLVT[[#This Row],[N]]),"HT","TVA","TTC")&amp;"]"),MATCH(JLVT[[#This Row],[N]],FCS[Cpt],0))*CHOOSE(COUNTIF($A$1:A322,JLVT[[#This Row],[N]]),-1,-1,1),0),)</f>
        <v>0</v>
      </c>
      <c r="I322" s="21">
        <f ca="1">IFERROR(MAX(INDEX(INDIRECT("FCS["&amp;CHOOSE(COUNTIF($A$1:A322,JLVT[[#This Row],[N]]),"HT","TVA","TTC")&amp;"]"),MATCH(JLVT[[#This Row],[N]],FCS[Cpt],0))*CHOOSE(COUNTIF($A$1:A322,JLVT[[#This Row],[N]]),1,1,-1),0),)</f>
        <v>0</v>
      </c>
      <c r="J322" s="21">
        <f ca="1">JLVT[[#This Row],[crédit]]-JLVT[[#This Row],[débit ]]</f>
        <v>0</v>
      </c>
    </row>
    <row r="323" spans="1:10" x14ac:dyDescent="0.25">
      <c r="A323" s="12">
        <f>IF(OR(SUM($A$1:A322)=0,COUNTIF($A$1:A322,A322)=3),MAX($A$1:A322)+1,A322)</f>
        <v>107</v>
      </c>
      <c r="B323" s="18" t="str">
        <f>IF(JLVT[[#This Row],[Date]]="","","VTE")</f>
        <v/>
      </c>
      <c r="C323" s="13" t="str">
        <f>IFERROR(INDEX(FCS[DATE],MATCH(JLVT[[#This Row],[N]],FCS[Cpt],0)),"")</f>
        <v/>
      </c>
      <c r="D323" s="18" t="str">
        <f>IFERROR(INDEX(FCS[Numéro Facture],MATCH(JLVT[[#This Row],[N]],FCS[Cpt],0)),"")</f>
        <v/>
      </c>
      <c r="E323" s="18" t="str">
        <f>IF(JLVT[[#This Row],[Date]]&lt;&gt;"",INDEX(Plan[Comptes],COUNTIF($A$1:A323,JLVT[[#This Row],[N]])),"")</f>
        <v/>
      </c>
      <c r="F323" s="18" t="str">
        <f>IF(JLVT[[#This Row],[Date]]&lt;&gt;"",INDEX(Plan[Libelles],COUNTIF($A$1:A323,JLVT[[#This Row],[N]])),"")</f>
        <v/>
      </c>
      <c r="G323" s="19" t="str">
        <f>IFERROR(INDEX(FCS[NOM DU CLIENT],MATCH(JLVT[[#This Row],[N]],FCS[Cpt],0)),"")</f>
        <v/>
      </c>
      <c r="H323" s="20">
        <f ca="1">IFERROR(MAX(INDEX(INDIRECT("FCS["&amp;CHOOSE(COUNTIF($A$1:A323,JLVT[[#This Row],[N]]),"HT","TVA","TTC")&amp;"]"),MATCH(JLVT[[#This Row],[N]],FCS[Cpt],0))*CHOOSE(COUNTIF($A$1:A323,JLVT[[#This Row],[N]]),-1,-1,1),0),)</f>
        <v>0</v>
      </c>
      <c r="I323" s="21">
        <f ca="1">IFERROR(MAX(INDEX(INDIRECT("FCS["&amp;CHOOSE(COUNTIF($A$1:A323,JLVT[[#This Row],[N]]),"HT","TVA","TTC")&amp;"]"),MATCH(JLVT[[#This Row],[N]],FCS[Cpt],0))*CHOOSE(COUNTIF($A$1:A323,JLVT[[#This Row],[N]]),1,1,-1),0),)</f>
        <v>0</v>
      </c>
      <c r="J323" s="21">
        <f ca="1">JLVT[[#This Row],[crédit]]-JLVT[[#This Row],[débit ]]</f>
        <v>0</v>
      </c>
    </row>
    <row r="324" spans="1:10" x14ac:dyDescent="0.25">
      <c r="A324" s="12">
        <f>IF(OR(SUM($A$1:A323)=0,COUNTIF($A$1:A323,A323)=3),MAX($A$1:A323)+1,A323)</f>
        <v>107</v>
      </c>
      <c r="B324" s="18" t="str">
        <f>IF(JLVT[[#This Row],[Date]]="","","VTE")</f>
        <v/>
      </c>
      <c r="C324" s="13" t="str">
        <f>IFERROR(INDEX(FCS[DATE],MATCH(JLVT[[#This Row],[N]],FCS[Cpt],0)),"")</f>
        <v/>
      </c>
      <c r="D324" s="18" t="str">
        <f>IFERROR(INDEX(FCS[Numéro Facture],MATCH(JLVT[[#This Row],[N]],FCS[Cpt],0)),"")</f>
        <v/>
      </c>
      <c r="E324" s="18" t="str">
        <f>IF(JLVT[[#This Row],[Date]]&lt;&gt;"",INDEX(Plan[Comptes],COUNTIF($A$1:A324,JLVT[[#This Row],[N]])),"")</f>
        <v/>
      </c>
      <c r="F324" s="18" t="str">
        <f>IF(JLVT[[#This Row],[Date]]&lt;&gt;"",INDEX(Plan[Libelles],COUNTIF($A$1:A324,JLVT[[#This Row],[N]])),"")</f>
        <v/>
      </c>
      <c r="G324" s="19" t="str">
        <f>IFERROR(INDEX(FCS[NOM DU CLIENT],MATCH(JLVT[[#This Row],[N]],FCS[Cpt],0)),"")</f>
        <v/>
      </c>
      <c r="H324" s="20">
        <f ca="1">IFERROR(MAX(INDEX(INDIRECT("FCS["&amp;CHOOSE(COUNTIF($A$1:A324,JLVT[[#This Row],[N]]),"HT","TVA","TTC")&amp;"]"),MATCH(JLVT[[#This Row],[N]],FCS[Cpt],0))*CHOOSE(COUNTIF($A$1:A324,JLVT[[#This Row],[N]]),-1,-1,1),0),)</f>
        <v>0</v>
      </c>
      <c r="I324" s="21">
        <f ca="1">IFERROR(MAX(INDEX(INDIRECT("FCS["&amp;CHOOSE(COUNTIF($A$1:A324,JLVT[[#This Row],[N]]),"HT","TVA","TTC")&amp;"]"),MATCH(JLVT[[#This Row],[N]],FCS[Cpt],0))*CHOOSE(COUNTIF($A$1:A324,JLVT[[#This Row],[N]]),1,1,-1),0),)</f>
        <v>0</v>
      </c>
      <c r="J324" s="21">
        <f ca="1">JLVT[[#This Row],[crédit]]-JLVT[[#This Row],[débit ]]</f>
        <v>0</v>
      </c>
    </row>
    <row r="325" spans="1:10" x14ac:dyDescent="0.25">
      <c r="A325" s="12">
        <f>IF(OR(SUM($A$1:A324)=0,COUNTIF($A$1:A324,A324)=3),MAX($A$1:A324)+1,A324)</f>
        <v>108</v>
      </c>
      <c r="B325" s="18" t="str">
        <f>IF(JLVT[[#This Row],[Date]]="","","VTE")</f>
        <v/>
      </c>
      <c r="C325" s="13" t="str">
        <f>IFERROR(INDEX(FCS[DATE],MATCH(JLVT[[#This Row],[N]],FCS[Cpt],0)),"")</f>
        <v/>
      </c>
      <c r="D325" s="18" t="str">
        <f>IFERROR(INDEX(FCS[Numéro Facture],MATCH(JLVT[[#This Row],[N]],FCS[Cpt],0)),"")</f>
        <v/>
      </c>
      <c r="E325" s="18" t="str">
        <f>IF(JLVT[[#This Row],[Date]]&lt;&gt;"",INDEX(Plan[Comptes],COUNTIF($A$1:A325,JLVT[[#This Row],[N]])),"")</f>
        <v/>
      </c>
      <c r="F325" s="18" t="str">
        <f>IF(JLVT[[#This Row],[Date]]&lt;&gt;"",INDEX(Plan[Libelles],COUNTIF($A$1:A325,JLVT[[#This Row],[N]])),"")</f>
        <v/>
      </c>
      <c r="G325" s="19" t="str">
        <f>IFERROR(INDEX(FCS[NOM DU CLIENT],MATCH(JLVT[[#This Row],[N]],FCS[Cpt],0)),"")</f>
        <v/>
      </c>
      <c r="H325" s="20">
        <f ca="1">IFERROR(MAX(INDEX(INDIRECT("FCS["&amp;CHOOSE(COUNTIF($A$1:A325,JLVT[[#This Row],[N]]),"HT","TVA","TTC")&amp;"]"),MATCH(JLVT[[#This Row],[N]],FCS[Cpt],0))*CHOOSE(COUNTIF($A$1:A325,JLVT[[#This Row],[N]]),-1,-1,1),0),)</f>
        <v>0</v>
      </c>
      <c r="I325" s="21">
        <f ca="1">IFERROR(MAX(INDEX(INDIRECT("FCS["&amp;CHOOSE(COUNTIF($A$1:A325,JLVT[[#This Row],[N]]),"HT","TVA","TTC")&amp;"]"),MATCH(JLVT[[#This Row],[N]],FCS[Cpt],0))*CHOOSE(COUNTIF($A$1:A325,JLVT[[#This Row],[N]]),1,1,-1),0),)</f>
        <v>0</v>
      </c>
      <c r="J325" s="21">
        <f ca="1">JLVT[[#This Row],[crédit]]-JLVT[[#This Row],[débit ]]</f>
        <v>0</v>
      </c>
    </row>
    <row r="326" spans="1:10" x14ac:dyDescent="0.25">
      <c r="A326" s="12">
        <f>IF(OR(SUM($A$1:A325)=0,COUNTIF($A$1:A325,A325)=3),MAX($A$1:A325)+1,A325)</f>
        <v>108</v>
      </c>
      <c r="B326" s="18" t="str">
        <f>IF(JLVT[[#This Row],[Date]]="","","VTE")</f>
        <v/>
      </c>
      <c r="C326" s="13" t="str">
        <f>IFERROR(INDEX(FCS[DATE],MATCH(JLVT[[#This Row],[N]],FCS[Cpt],0)),"")</f>
        <v/>
      </c>
      <c r="D326" s="18" t="str">
        <f>IFERROR(INDEX(FCS[Numéro Facture],MATCH(JLVT[[#This Row],[N]],FCS[Cpt],0)),"")</f>
        <v/>
      </c>
      <c r="E326" s="18" t="str">
        <f>IF(JLVT[[#This Row],[Date]]&lt;&gt;"",INDEX(Plan[Comptes],COUNTIF($A$1:A326,JLVT[[#This Row],[N]])),"")</f>
        <v/>
      </c>
      <c r="F326" s="18" t="str">
        <f>IF(JLVT[[#This Row],[Date]]&lt;&gt;"",INDEX(Plan[Libelles],COUNTIF($A$1:A326,JLVT[[#This Row],[N]])),"")</f>
        <v/>
      </c>
      <c r="G326" s="19" t="str">
        <f>IFERROR(INDEX(FCS[NOM DU CLIENT],MATCH(JLVT[[#This Row],[N]],FCS[Cpt],0)),"")</f>
        <v/>
      </c>
      <c r="H326" s="20">
        <f ca="1">IFERROR(MAX(INDEX(INDIRECT("FCS["&amp;CHOOSE(COUNTIF($A$1:A326,JLVT[[#This Row],[N]]),"HT","TVA","TTC")&amp;"]"),MATCH(JLVT[[#This Row],[N]],FCS[Cpt],0))*CHOOSE(COUNTIF($A$1:A326,JLVT[[#This Row],[N]]),-1,-1,1),0),)</f>
        <v>0</v>
      </c>
      <c r="I326" s="21">
        <f ca="1">IFERROR(MAX(INDEX(INDIRECT("FCS["&amp;CHOOSE(COUNTIF($A$1:A326,JLVT[[#This Row],[N]]),"HT","TVA","TTC")&amp;"]"),MATCH(JLVT[[#This Row],[N]],FCS[Cpt],0))*CHOOSE(COUNTIF($A$1:A326,JLVT[[#This Row],[N]]),1,1,-1),0),)</f>
        <v>0</v>
      </c>
      <c r="J326" s="21">
        <f ca="1">JLVT[[#This Row],[crédit]]-JLVT[[#This Row],[débit ]]</f>
        <v>0</v>
      </c>
    </row>
    <row r="327" spans="1:10" x14ac:dyDescent="0.25">
      <c r="A327" s="12">
        <f>IF(OR(SUM($A$1:A326)=0,COUNTIF($A$1:A326,A326)=3),MAX($A$1:A326)+1,A326)</f>
        <v>108</v>
      </c>
      <c r="B327" s="18" t="str">
        <f>IF(JLVT[[#This Row],[Date]]="","","VTE")</f>
        <v/>
      </c>
      <c r="C327" s="13" t="str">
        <f>IFERROR(INDEX(FCS[DATE],MATCH(JLVT[[#This Row],[N]],FCS[Cpt],0)),"")</f>
        <v/>
      </c>
      <c r="D327" s="18" t="str">
        <f>IFERROR(INDEX(FCS[Numéro Facture],MATCH(JLVT[[#This Row],[N]],FCS[Cpt],0)),"")</f>
        <v/>
      </c>
      <c r="E327" s="18" t="str">
        <f>IF(JLVT[[#This Row],[Date]]&lt;&gt;"",INDEX(Plan[Comptes],COUNTIF($A$1:A327,JLVT[[#This Row],[N]])),"")</f>
        <v/>
      </c>
      <c r="F327" s="18" t="str">
        <f>IF(JLVT[[#This Row],[Date]]&lt;&gt;"",INDEX(Plan[Libelles],COUNTIF($A$1:A327,JLVT[[#This Row],[N]])),"")</f>
        <v/>
      </c>
      <c r="G327" s="19" t="str">
        <f>IFERROR(INDEX(FCS[NOM DU CLIENT],MATCH(JLVT[[#This Row],[N]],FCS[Cpt],0)),"")</f>
        <v/>
      </c>
      <c r="H327" s="20">
        <f ca="1">IFERROR(MAX(INDEX(INDIRECT("FCS["&amp;CHOOSE(COUNTIF($A$1:A327,JLVT[[#This Row],[N]]),"HT","TVA","TTC")&amp;"]"),MATCH(JLVT[[#This Row],[N]],FCS[Cpt],0))*CHOOSE(COUNTIF($A$1:A327,JLVT[[#This Row],[N]]),-1,-1,1),0),)</f>
        <v>0</v>
      </c>
      <c r="I327" s="21">
        <f ca="1">IFERROR(MAX(INDEX(INDIRECT("FCS["&amp;CHOOSE(COUNTIF($A$1:A327,JLVT[[#This Row],[N]]),"HT","TVA","TTC")&amp;"]"),MATCH(JLVT[[#This Row],[N]],FCS[Cpt],0))*CHOOSE(COUNTIF($A$1:A327,JLVT[[#This Row],[N]]),1,1,-1),0),)</f>
        <v>0</v>
      </c>
      <c r="J327" s="21">
        <f ca="1">JLVT[[#This Row],[crédit]]-JLVT[[#This Row],[débit ]]</f>
        <v>0</v>
      </c>
    </row>
    <row r="328" spans="1:10" x14ac:dyDescent="0.25">
      <c r="A328" s="12">
        <f>IF(OR(SUM($A$1:A327)=0,COUNTIF($A$1:A327,A327)=3),MAX($A$1:A327)+1,A327)</f>
        <v>109</v>
      </c>
      <c r="B328" s="18" t="str">
        <f>IF(JLVT[[#This Row],[Date]]="","","VTE")</f>
        <v/>
      </c>
      <c r="C328" s="13" t="str">
        <f>IFERROR(INDEX(FCS[DATE],MATCH(JLVT[[#This Row],[N]],FCS[Cpt],0)),"")</f>
        <v/>
      </c>
      <c r="D328" s="18" t="str">
        <f>IFERROR(INDEX(FCS[Numéro Facture],MATCH(JLVT[[#This Row],[N]],FCS[Cpt],0)),"")</f>
        <v/>
      </c>
      <c r="E328" s="18" t="str">
        <f>IF(JLVT[[#This Row],[Date]]&lt;&gt;"",INDEX(Plan[Comptes],COUNTIF($A$1:A328,JLVT[[#This Row],[N]])),"")</f>
        <v/>
      </c>
      <c r="F328" s="18" t="str">
        <f>IF(JLVT[[#This Row],[Date]]&lt;&gt;"",INDEX(Plan[Libelles],COUNTIF($A$1:A328,JLVT[[#This Row],[N]])),"")</f>
        <v/>
      </c>
      <c r="G328" s="19" t="str">
        <f>IFERROR(INDEX(FCS[NOM DU CLIENT],MATCH(JLVT[[#This Row],[N]],FCS[Cpt],0)),"")</f>
        <v/>
      </c>
      <c r="H328" s="20">
        <f ca="1">IFERROR(MAX(INDEX(INDIRECT("FCS["&amp;CHOOSE(COUNTIF($A$1:A328,JLVT[[#This Row],[N]]),"HT","TVA","TTC")&amp;"]"),MATCH(JLVT[[#This Row],[N]],FCS[Cpt],0))*CHOOSE(COUNTIF($A$1:A328,JLVT[[#This Row],[N]]),-1,-1,1),0),)</f>
        <v>0</v>
      </c>
      <c r="I328" s="21">
        <f ca="1">IFERROR(MAX(INDEX(INDIRECT("FCS["&amp;CHOOSE(COUNTIF($A$1:A328,JLVT[[#This Row],[N]]),"HT","TVA","TTC")&amp;"]"),MATCH(JLVT[[#This Row],[N]],FCS[Cpt],0))*CHOOSE(COUNTIF($A$1:A328,JLVT[[#This Row],[N]]),1,1,-1),0),)</f>
        <v>0</v>
      </c>
      <c r="J328" s="21">
        <f ca="1">JLVT[[#This Row],[crédit]]-JLVT[[#This Row],[débit ]]</f>
        <v>0</v>
      </c>
    </row>
    <row r="329" spans="1:10" x14ac:dyDescent="0.25">
      <c r="A329" s="12">
        <f>IF(OR(SUM($A$1:A328)=0,COUNTIF($A$1:A328,A328)=3),MAX($A$1:A328)+1,A328)</f>
        <v>109</v>
      </c>
      <c r="B329" s="18" t="str">
        <f>IF(JLVT[[#This Row],[Date]]="","","VTE")</f>
        <v/>
      </c>
      <c r="C329" s="13" t="str">
        <f>IFERROR(INDEX(FCS[DATE],MATCH(JLVT[[#This Row],[N]],FCS[Cpt],0)),"")</f>
        <v/>
      </c>
      <c r="D329" s="18" t="str">
        <f>IFERROR(INDEX(FCS[Numéro Facture],MATCH(JLVT[[#This Row],[N]],FCS[Cpt],0)),"")</f>
        <v/>
      </c>
      <c r="E329" s="18" t="str">
        <f>IF(JLVT[[#This Row],[Date]]&lt;&gt;"",INDEX(Plan[Comptes],COUNTIF($A$1:A329,JLVT[[#This Row],[N]])),"")</f>
        <v/>
      </c>
      <c r="F329" s="18" t="str">
        <f>IF(JLVT[[#This Row],[Date]]&lt;&gt;"",INDEX(Plan[Libelles],COUNTIF($A$1:A329,JLVT[[#This Row],[N]])),"")</f>
        <v/>
      </c>
      <c r="G329" s="19" t="str">
        <f>IFERROR(INDEX(FCS[NOM DU CLIENT],MATCH(JLVT[[#This Row],[N]],FCS[Cpt],0)),"")</f>
        <v/>
      </c>
      <c r="H329" s="20">
        <f ca="1">IFERROR(MAX(INDEX(INDIRECT("FCS["&amp;CHOOSE(COUNTIF($A$1:A329,JLVT[[#This Row],[N]]),"HT","TVA","TTC")&amp;"]"),MATCH(JLVT[[#This Row],[N]],FCS[Cpt],0))*CHOOSE(COUNTIF($A$1:A329,JLVT[[#This Row],[N]]),-1,-1,1),0),)</f>
        <v>0</v>
      </c>
      <c r="I329" s="21">
        <f ca="1">IFERROR(MAX(INDEX(INDIRECT("FCS["&amp;CHOOSE(COUNTIF($A$1:A329,JLVT[[#This Row],[N]]),"HT","TVA","TTC")&amp;"]"),MATCH(JLVT[[#This Row],[N]],FCS[Cpt],0))*CHOOSE(COUNTIF($A$1:A329,JLVT[[#This Row],[N]]),1,1,-1),0),)</f>
        <v>0</v>
      </c>
      <c r="J329" s="21">
        <f ca="1">JLVT[[#This Row],[crédit]]-JLVT[[#This Row],[débit ]]</f>
        <v>0</v>
      </c>
    </row>
    <row r="330" spans="1:10" x14ac:dyDescent="0.25">
      <c r="A330" s="12">
        <f>IF(OR(SUM($A$1:A329)=0,COUNTIF($A$1:A329,A329)=3),MAX($A$1:A329)+1,A329)</f>
        <v>109</v>
      </c>
      <c r="B330" s="18" t="str">
        <f>IF(JLVT[[#This Row],[Date]]="","","VTE")</f>
        <v/>
      </c>
      <c r="C330" s="13" t="str">
        <f>IFERROR(INDEX(FCS[DATE],MATCH(JLVT[[#This Row],[N]],FCS[Cpt],0)),"")</f>
        <v/>
      </c>
      <c r="D330" s="18" t="str">
        <f>IFERROR(INDEX(FCS[Numéro Facture],MATCH(JLVT[[#This Row],[N]],FCS[Cpt],0)),"")</f>
        <v/>
      </c>
      <c r="E330" s="18" t="str">
        <f>IF(JLVT[[#This Row],[Date]]&lt;&gt;"",INDEX(Plan[Comptes],COUNTIF($A$1:A330,JLVT[[#This Row],[N]])),"")</f>
        <v/>
      </c>
      <c r="F330" s="18" t="str">
        <f>IF(JLVT[[#This Row],[Date]]&lt;&gt;"",INDEX(Plan[Libelles],COUNTIF($A$1:A330,JLVT[[#This Row],[N]])),"")</f>
        <v/>
      </c>
      <c r="G330" s="19" t="str">
        <f>IFERROR(INDEX(FCS[NOM DU CLIENT],MATCH(JLVT[[#This Row],[N]],FCS[Cpt],0)),"")</f>
        <v/>
      </c>
      <c r="H330" s="20">
        <f ca="1">IFERROR(MAX(INDEX(INDIRECT("FCS["&amp;CHOOSE(COUNTIF($A$1:A330,JLVT[[#This Row],[N]]),"HT","TVA","TTC")&amp;"]"),MATCH(JLVT[[#This Row],[N]],FCS[Cpt],0))*CHOOSE(COUNTIF($A$1:A330,JLVT[[#This Row],[N]]),-1,-1,1),0),)</f>
        <v>0</v>
      </c>
      <c r="I330" s="21">
        <f ca="1">IFERROR(MAX(INDEX(INDIRECT("FCS["&amp;CHOOSE(COUNTIF($A$1:A330,JLVT[[#This Row],[N]]),"HT","TVA","TTC")&amp;"]"),MATCH(JLVT[[#This Row],[N]],FCS[Cpt],0))*CHOOSE(COUNTIF($A$1:A330,JLVT[[#This Row],[N]]),1,1,-1),0),)</f>
        <v>0</v>
      </c>
      <c r="J330" s="21">
        <f ca="1">JLVT[[#This Row],[crédit]]-JLVT[[#This Row],[débit ]]</f>
        <v>0</v>
      </c>
    </row>
    <row r="331" spans="1:10" x14ac:dyDescent="0.25">
      <c r="A331" s="12">
        <f>IF(OR(SUM($A$1:A330)=0,COUNTIF($A$1:A330,A330)=3),MAX($A$1:A330)+1,A330)</f>
        <v>110</v>
      </c>
      <c r="B331" s="18" t="str">
        <f>IF(JLVT[[#This Row],[Date]]="","","VTE")</f>
        <v/>
      </c>
      <c r="C331" s="13" t="str">
        <f>IFERROR(INDEX(FCS[DATE],MATCH(JLVT[[#This Row],[N]],FCS[Cpt],0)),"")</f>
        <v/>
      </c>
      <c r="D331" s="18" t="str">
        <f>IFERROR(INDEX(FCS[Numéro Facture],MATCH(JLVT[[#This Row],[N]],FCS[Cpt],0)),"")</f>
        <v/>
      </c>
      <c r="E331" s="18" t="str">
        <f>IF(JLVT[[#This Row],[Date]]&lt;&gt;"",INDEX(Plan[Comptes],COUNTIF($A$1:A331,JLVT[[#This Row],[N]])),"")</f>
        <v/>
      </c>
      <c r="F331" s="18" t="str">
        <f>IF(JLVT[[#This Row],[Date]]&lt;&gt;"",INDEX(Plan[Libelles],COUNTIF($A$1:A331,JLVT[[#This Row],[N]])),"")</f>
        <v/>
      </c>
      <c r="G331" s="19" t="str">
        <f>IFERROR(INDEX(FCS[NOM DU CLIENT],MATCH(JLVT[[#This Row],[N]],FCS[Cpt],0)),"")</f>
        <v/>
      </c>
      <c r="H331" s="20">
        <f ca="1">IFERROR(MAX(INDEX(INDIRECT("FCS["&amp;CHOOSE(COUNTIF($A$1:A331,JLVT[[#This Row],[N]]),"HT","TVA","TTC")&amp;"]"),MATCH(JLVT[[#This Row],[N]],FCS[Cpt],0))*CHOOSE(COUNTIF($A$1:A331,JLVT[[#This Row],[N]]),-1,-1,1),0),)</f>
        <v>0</v>
      </c>
      <c r="I331" s="21">
        <f ca="1">IFERROR(MAX(INDEX(INDIRECT("FCS["&amp;CHOOSE(COUNTIF($A$1:A331,JLVT[[#This Row],[N]]),"HT","TVA","TTC")&amp;"]"),MATCH(JLVT[[#This Row],[N]],FCS[Cpt],0))*CHOOSE(COUNTIF($A$1:A331,JLVT[[#This Row],[N]]),1,1,-1),0),)</f>
        <v>0</v>
      </c>
      <c r="J331" s="21">
        <f ca="1">JLVT[[#This Row],[crédit]]-JLVT[[#This Row],[débit ]]</f>
        <v>0</v>
      </c>
    </row>
    <row r="332" spans="1:10" x14ac:dyDescent="0.25">
      <c r="A332" s="12">
        <f>IF(OR(SUM($A$1:A331)=0,COUNTIF($A$1:A331,A331)=3),MAX($A$1:A331)+1,A331)</f>
        <v>110</v>
      </c>
      <c r="B332" s="18" t="str">
        <f>IF(JLVT[[#This Row],[Date]]="","","VTE")</f>
        <v/>
      </c>
      <c r="C332" s="13" t="str">
        <f>IFERROR(INDEX(FCS[DATE],MATCH(JLVT[[#This Row],[N]],FCS[Cpt],0)),"")</f>
        <v/>
      </c>
      <c r="D332" s="18" t="str">
        <f>IFERROR(INDEX(FCS[Numéro Facture],MATCH(JLVT[[#This Row],[N]],FCS[Cpt],0)),"")</f>
        <v/>
      </c>
      <c r="E332" s="18" t="str">
        <f>IF(JLVT[[#This Row],[Date]]&lt;&gt;"",INDEX(Plan[Comptes],COUNTIF($A$1:A332,JLVT[[#This Row],[N]])),"")</f>
        <v/>
      </c>
      <c r="F332" s="18" t="str">
        <f>IF(JLVT[[#This Row],[Date]]&lt;&gt;"",INDEX(Plan[Libelles],COUNTIF($A$1:A332,JLVT[[#This Row],[N]])),"")</f>
        <v/>
      </c>
      <c r="G332" s="19" t="str">
        <f>IFERROR(INDEX(FCS[NOM DU CLIENT],MATCH(JLVT[[#This Row],[N]],FCS[Cpt],0)),"")</f>
        <v/>
      </c>
      <c r="H332" s="20">
        <f ca="1">IFERROR(MAX(INDEX(INDIRECT("FCS["&amp;CHOOSE(COUNTIF($A$1:A332,JLVT[[#This Row],[N]]),"HT","TVA","TTC")&amp;"]"),MATCH(JLVT[[#This Row],[N]],FCS[Cpt],0))*CHOOSE(COUNTIF($A$1:A332,JLVT[[#This Row],[N]]),-1,-1,1),0),)</f>
        <v>0</v>
      </c>
      <c r="I332" s="21">
        <f ca="1">IFERROR(MAX(INDEX(INDIRECT("FCS["&amp;CHOOSE(COUNTIF($A$1:A332,JLVT[[#This Row],[N]]),"HT","TVA","TTC")&amp;"]"),MATCH(JLVT[[#This Row],[N]],FCS[Cpt],0))*CHOOSE(COUNTIF($A$1:A332,JLVT[[#This Row],[N]]),1,1,-1),0),)</f>
        <v>0</v>
      </c>
      <c r="J332" s="21">
        <f ca="1">JLVT[[#This Row],[crédit]]-JLVT[[#This Row],[débit ]]</f>
        <v>0</v>
      </c>
    </row>
    <row r="333" spans="1:10" x14ac:dyDescent="0.25">
      <c r="A333" s="12">
        <f>IF(OR(SUM($A$1:A332)=0,COUNTIF($A$1:A332,A332)=3),MAX($A$1:A332)+1,A332)</f>
        <v>110</v>
      </c>
      <c r="B333" s="18" t="str">
        <f>IF(JLVT[[#This Row],[Date]]="","","VTE")</f>
        <v/>
      </c>
      <c r="C333" s="13" t="str">
        <f>IFERROR(INDEX(FCS[DATE],MATCH(JLVT[[#This Row],[N]],FCS[Cpt],0)),"")</f>
        <v/>
      </c>
      <c r="D333" s="18" t="str">
        <f>IFERROR(INDEX(FCS[Numéro Facture],MATCH(JLVT[[#This Row],[N]],FCS[Cpt],0)),"")</f>
        <v/>
      </c>
      <c r="E333" s="18" t="str">
        <f>IF(JLVT[[#This Row],[Date]]&lt;&gt;"",INDEX(Plan[Comptes],COUNTIF($A$1:A333,JLVT[[#This Row],[N]])),"")</f>
        <v/>
      </c>
      <c r="F333" s="18" t="str">
        <f>IF(JLVT[[#This Row],[Date]]&lt;&gt;"",INDEX(Plan[Libelles],COUNTIF($A$1:A333,JLVT[[#This Row],[N]])),"")</f>
        <v/>
      </c>
      <c r="G333" s="19" t="str">
        <f>IFERROR(INDEX(FCS[NOM DU CLIENT],MATCH(JLVT[[#This Row],[N]],FCS[Cpt],0)),"")</f>
        <v/>
      </c>
      <c r="H333" s="20">
        <f ca="1">IFERROR(MAX(INDEX(INDIRECT("FCS["&amp;CHOOSE(COUNTIF($A$1:A333,JLVT[[#This Row],[N]]),"HT","TVA","TTC")&amp;"]"),MATCH(JLVT[[#This Row],[N]],FCS[Cpt],0))*CHOOSE(COUNTIF($A$1:A333,JLVT[[#This Row],[N]]),-1,-1,1),0),)</f>
        <v>0</v>
      </c>
      <c r="I333" s="21">
        <f ca="1">IFERROR(MAX(INDEX(INDIRECT("FCS["&amp;CHOOSE(COUNTIF($A$1:A333,JLVT[[#This Row],[N]]),"HT","TVA","TTC")&amp;"]"),MATCH(JLVT[[#This Row],[N]],FCS[Cpt],0))*CHOOSE(COUNTIF($A$1:A333,JLVT[[#This Row],[N]]),1,1,-1),0),)</f>
        <v>0</v>
      </c>
      <c r="J333" s="21">
        <f ca="1">JLVT[[#This Row],[crédit]]-JLVT[[#This Row],[débit ]]</f>
        <v>0</v>
      </c>
    </row>
    <row r="334" spans="1:10" x14ac:dyDescent="0.25">
      <c r="A334" s="12">
        <f>IF(OR(SUM($A$1:A333)=0,COUNTIF($A$1:A333,A333)=3),MAX($A$1:A333)+1,A333)</f>
        <v>111</v>
      </c>
      <c r="B334" s="18" t="str">
        <f>IF(JLVT[[#This Row],[Date]]="","","VTE")</f>
        <v/>
      </c>
      <c r="C334" s="13" t="str">
        <f>IFERROR(INDEX(FCS[DATE],MATCH(JLVT[[#This Row],[N]],FCS[Cpt],0)),"")</f>
        <v/>
      </c>
      <c r="D334" s="18" t="str">
        <f>IFERROR(INDEX(FCS[Numéro Facture],MATCH(JLVT[[#This Row],[N]],FCS[Cpt],0)),"")</f>
        <v/>
      </c>
      <c r="E334" s="18" t="str">
        <f>IF(JLVT[[#This Row],[Date]]&lt;&gt;"",INDEX(Plan[Comptes],COUNTIF($A$1:A334,JLVT[[#This Row],[N]])),"")</f>
        <v/>
      </c>
      <c r="F334" s="18" t="str">
        <f>IF(JLVT[[#This Row],[Date]]&lt;&gt;"",INDEX(Plan[Libelles],COUNTIF($A$1:A334,JLVT[[#This Row],[N]])),"")</f>
        <v/>
      </c>
      <c r="G334" s="19" t="str">
        <f>IFERROR(INDEX(FCS[NOM DU CLIENT],MATCH(JLVT[[#This Row],[N]],FCS[Cpt],0)),"")</f>
        <v/>
      </c>
      <c r="H334" s="20">
        <f ca="1">IFERROR(MAX(INDEX(INDIRECT("FCS["&amp;CHOOSE(COUNTIF($A$1:A334,JLVT[[#This Row],[N]]),"HT","TVA","TTC")&amp;"]"),MATCH(JLVT[[#This Row],[N]],FCS[Cpt],0))*CHOOSE(COUNTIF($A$1:A334,JLVT[[#This Row],[N]]),-1,-1,1),0),)</f>
        <v>0</v>
      </c>
      <c r="I334" s="21">
        <f ca="1">IFERROR(MAX(INDEX(INDIRECT("FCS["&amp;CHOOSE(COUNTIF($A$1:A334,JLVT[[#This Row],[N]]),"HT","TVA","TTC")&amp;"]"),MATCH(JLVT[[#This Row],[N]],FCS[Cpt],0))*CHOOSE(COUNTIF($A$1:A334,JLVT[[#This Row],[N]]),1,1,-1),0),)</f>
        <v>0</v>
      </c>
      <c r="J334" s="21">
        <f ca="1">JLVT[[#This Row],[crédit]]-JLVT[[#This Row],[débit ]]</f>
        <v>0</v>
      </c>
    </row>
    <row r="335" spans="1:10" x14ac:dyDescent="0.25">
      <c r="A335" s="12">
        <f>IF(OR(SUM($A$1:A334)=0,COUNTIF($A$1:A334,A334)=3),MAX($A$1:A334)+1,A334)</f>
        <v>111</v>
      </c>
      <c r="B335" s="18" t="str">
        <f>IF(JLVT[[#This Row],[Date]]="","","VTE")</f>
        <v/>
      </c>
      <c r="C335" s="13" t="str">
        <f>IFERROR(INDEX(FCS[DATE],MATCH(JLVT[[#This Row],[N]],FCS[Cpt],0)),"")</f>
        <v/>
      </c>
      <c r="D335" s="18" t="str">
        <f>IFERROR(INDEX(FCS[Numéro Facture],MATCH(JLVT[[#This Row],[N]],FCS[Cpt],0)),"")</f>
        <v/>
      </c>
      <c r="E335" s="18" t="str">
        <f>IF(JLVT[[#This Row],[Date]]&lt;&gt;"",INDEX(Plan[Comptes],COUNTIF($A$1:A335,JLVT[[#This Row],[N]])),"")</f>
        <v/>
      </c>
      <c r="F335" s="18" t="str">
        <f>IF(JLVT[[#This Row],[Date]]&lt;&gt;"",INDEX(Plan[Libelles],COUNTIF($A$1:A335,JLVT[[#This Row],[N]])),"")</f>
        <v/>
      </c>
      <c r="G335" s="19" t="str">
        <f>IFERROR(INDEX(FCS[NOM DU CLIENT],MATCH(JLVT[[#This Row],[N]],FCS[Cpt],0)),"")</f>
        <v/>
      </c>
      <c r="H335" s="20">
        <f ca="1">IFERROR(MAX(INDEX(INDIRECT("FCS["&amp;CHOOSE(COUNTIF($A$1:A335,JLVT[[#This Row],[N]]),"HT","TVA","TTC")&amp;"]"),MATCH(JLVT[[#This Row],[N]],FCS[Cpt],0))*CHOOSE(COUNTIF($A$1:A335,JLVT[[#This Row],[N]]),-1,-1,1),0),)</f>
        <v>0</v>
      </c>
      <c r="I335" s="21">
        <f ca="1">IFERROR(MAX(INDEX(INDIRECT("FCS["&amp;CHOOSE(COUNTIF($A$1:A335,JLVT[[#This Row],[N]]),"HT","TVA","TTC")&amp;"]"),MATCH(JLVT[[#This Row],[N]],FCS[Cpt],0))*CHOOSE(COUNTIF($A$1:A335,JLVT[[#This Row],[N]]),1,1,-1),0),)</f>
        <v>0</v>
      </c>
      <c r="J335" s="21">
        <f ca="1">JLVT[[#This Row],[crédit]]-JLVT[[#This Row],[débit ]]</f>
        <v>0</v>
      </c>
    </row>
    <row r="336" spans="1:10" x14ac:dyDescent="0.25">
      <c r="A336" s="12">
        <f>IF(OR(SUM($A$1:A335)=0,COUNTIF($A$1:A335,A335)=3),MAX($A$1:A335)+1,A335)</f>
        <v>111</v>
      </c>
      <c r="B336" s="18" t="str">
        <f>IF(JLVT[[#This Row],[Date]]="","","VTE")</f>
        <v/>
      </c>
      <c r="C336" s="13" t="str">
        <f>IFERROR(INDEX(FCS[DATE],MATCH(JLVT[[#This Row],[N]],FCS[Cpt],0)),"")</f>
        <v/>
      </c>
      <c r="D336" s="18" t="str">
        <f>IFERROR(INDEX(FCS[Numéro Facture],MATCH(JLVT[[#This Row],[N]],FCS[Cpt],0)),"")</f>
        <v/>
      </c>
      <c r="E336" s="18" t="str">
        <f>IF(JLVT[[#This Row],[Date]]&lt;&gt;"",INDEX(Plan[Comptes],COUNTIF($A$1:A336,JLVT[[#This Row],[N]])),"")</f>
        <v/>
      </c>
      <c r="F336" s="18" t="str">
        <f>IF(JLVT[[#This Row],[Date]]&lt;&gt;"",INDEX(Plan[Libelles],COUNTIF($A$1:A336,JLVT[[#This Row],[N]])),"")</f>
        <v/>
      </c>
      <c r="G336" s="19" t="str">
        <f>IFERROR(INDEX(FCS[NOM DU CLIENT],MATCH(JLVT[[#This Row],[N]],FCS[Cpt],0)),"")</f>
        <v/>
      </c>
      <c r="H336" s="20">
        <f ca="1">IFERROR(MAX(INDEX(INDIRECT("FCS["&amp;CHOOSE(COUNTIF($A$1:A336,JLVT[[#This Row],[N]]),"HT","TVA","TTC")&amp;"]"),MATCH(JLVT[[#This Row],[N]],FCS[Cpt],0))*CHOOSE(COUNTIF($A$1:A336,JLVT[[#This Row],[N]]),-1,-1,1),0),)</f>
        <v>0</v>
      </c>
      <c r="I336" s="21">
        <f ca="1">IFERROR(MAX(INDEX(INDIRECT("FCS["&amp;CHOOSE(COUNTIF($A$1:A336,JLVT[[#This Row],[N]]),"HT","TVA","TTC")&amp;"]"),MATCH(JLVT[[#This Row],[N]],FCS[Cpt],0))*CHOOSE(COUNTIF($A$1:A336,JLVT[[#This Row],[N]]),1,1,-1),0),)</f>
        <v>0</v>
      </c>
      <c r="J336" s="21">
        <f ca="1">JLVT[[#This Row],[crédit]]-JLVT[[#This Row],[débit ]]</f>
        <v>0</v>
      </c>
    </row>
    <row r="337" spans="1:10" x14ac:dyDescent="0.25">
      <c r="A337" s="12">
        <f>IF(OR(SUM($A$1:A336)=0,COUNTIF($A$1:A336,A336)=3),MAX($A$1:A336)+1,A336)</f>
        <v>112</v>
      </c>
      <c r="B337" s="18" t="str">
        <f>IF(JLVT[[#This Row],[Date]]="","","VTE")</f>
        <v/>
      </c>
      <c r="C337" s="13" t="str">
        <f>IFERROR(INDEX(FCS[DATE],MATCH(JLVT[[#This Row],[N]],FCS[Cpt],0)),"")</f>
        <v/>
      </c>
      <c r="D337" s="18" t="str">
        <f>IFERROR(INDEX(FCS[Numéro Facture],MATCH(JLVT[[#This Row],[N]],FCS[Cpt],0)),"")</f>
        <v/>
      </c>
      <c r="E337" s="18" t="str">
        <f>IF(JLVT[[#This Row],[Date]]&lt;&gt;"",INDEX(Plan[Comptes],COUNTIF($A$1:A337,JLVT[[#This Row],[N]])),"")</f>
        <v/>
      </c>
      <c r="F337" s="18" t="str">
        <f>IF(JLVT[[#This Row],[Date]]&lt;&gt;"",INDEX(Plan[Libelles],COUNTIF($A$1:A337,JLVT[[#This Row],[N]])),"")</f>
        <v/>
      </c>
      <c r="G337" s="19" t="str">
        <f>IFERROR(INDEX(FCS[NOM DU CLIENT],MATCH(JLVT[[#This Row],[N]],FCS[Cpt],0)),"")</f>
        <v/>
      </c>
      <c r="H337" s="20">
        <f ca="1">IFERROR(MAX(INDEX(INDIRECT("FCS["&amp;CHOOSE(COUNTIF($A$1:A337,JLVT[[#This Row],[N]]),"HT","TVA","TTC")&amp;"]"),MATCH(JLVT[[#This Row],[N]],FCS[Cpt],0))*CHOOSE(COUNTIF($A$1:A337,JLVT[[#This Row],[N]]),-1,-1,1),0),)</f>
        <v>0</v>
      </c>
      <c r="I337" s="21">
        <f ca="1">IFERROR(MAX(INDEX(INDIRECT("FCS["&amp;CHOOSE(COUNTIF($A$1:A337,JLVT[[#This Row],[N]]),"HT","TVA","TTC")&amp;"]"),MATCH(JLVT[[#This Row],[N]],FCS[Cpt],0))*CHOOSE(COUNTIF($A$1:A337,JLVT[[#This Row],[N]]),1,1,-1),0),)</f>
        <v>0</v>
      </c>
      <c r="J337" s="21">
        <f ca="1">JLVT[[#This Row],[crédit]]-JLVT[[#This Row],[débit ]]</f>
        <v>0</v>
      </c>
    </row>
    <row r="338" spans="1:10" x14ac:dyDescent="0.25">
      <c r="A338" s="12">
        <f>IF(OR(SUM($A$1:A337)=0,COUNTIF($A$1:A337,A337)=3),MAX($A$1:A337)+1,A337)</f>
        <v>112</v>
      </c>
      <c r="B338" s="18" t="str">
        <f>IF(JLVT[[#This Row],[Date]]="","","VTE")</f>
        <v/>
      </c>
      <c r="C338" s="13" t="str">
        <f>IFERROR(INDEX(FCS[DATE],MATCH(JLVT[[#This Row],[N]],FCS[Cpt],0)),"")</f>
        <v/>
      </c>
      <c r="D338" s="18" t="str">
        <f>IFERROR(INDEX(FCS[Numéro Facture],MATCH(JLVT[[#This Row],[N]],FCS[Cpt],0)),"")</f>
        <v/>
      </c>
      <c r="E338" s="18" t="str">
        <f>IF(JLVT[[#This Row],[Date]]&lt;&gt;"",INDEX(Plan[Comptes],COUNTIF($A$1:A338,JLVT[[#This Row],[N]])),"")</f>
        <v/>
      </c>
      <c r="F338" s="18" t="str">
        <f>IF(JLVT[[#This Row],[Date]]&lt;&gt;"",INDEX(Plan[Libelles],COUNTIF($A$1:A338,JLVT[[#This Row],[N]])),"")</f>
        <v/>
      </c>
      <c r="G338" s="19" t="str">
        <f>IFERROR(INDEX(FCS[NOM DU CLIENT],MATCH(JLVT[[#This Row],[N]],FCS[Cpt],0)),"")</f>
        <v/>
      </c>
      <c r="H338" s="20">
        <f ca="1">IFERROR(MAX(INDEX(INDIRECT("FCS["&amp;CHOOSE(COUNTIF($A$1:A338,JLVT[[#This Row],[N]]),"HT","TVA","TTC")&amp;"]"),MATCH(JLVT[[#This Row],[N]],FCS[Cpt],0))*CHOOSE(COUNTIF($A$1:A338,JLVT[[#This Row],[N]]),-1,-1,1),0),)</f>
        <v>0</v>
      </c>
      <c r="I338" s="21">
        <f ca="1">IFERROR(MAX(INDEX(INDIRECT("FCS["&amp;CHOOSE(COUNTIF($A$1:A338,JLVT[[#This Row],[N]]),"HT","TVA","TTC")&amp;"]"),MATCH(JLVT[[#This Row],[N]],FCS[Cpt],0))*CHOOSE(COUNTIF($A$1:A338,JLVT[[#This Row],[N]]),1,1,-1),0),)</f>
        <v>0</v>
      </c>
      <c r="J338" s="21">
        <f ca="1">JLVT[[#This Row],[crédit]]-JLVT[[#This Row],[débit ]]</f>
        <v>0</v>
      </c>
    </row>
    <row r="339" spans="1:10" x14ac:dyDescent="0.25">
      <c r="A339" s="12">
        <f>IF(OR(SUM($A$1:A338)=0,COUNTIF($A$1:A338,A338)=3),MAX($A$1:A338)+1,A338)</f>
        <v>112</v>
      </c>
      <c r="B339" s="18" t="str">
        <f>IF(JLVT[[#This Row],[Date]]="","","VTE")</f>
        <v/>
      </c>
      <c r="C339" s="13" t="str">
        <f>IFERROR(INDEX(FCS[DATE],MATCH(JLVT[[#This Row],[N]],FCS[Cpt],0)),"")</f>
        <v/>
      </c>
      <c r="D339" s="18" t="str">
        <f>IFERROR(INDEX(FCS[Numéro Facture],MATCH(JLVT[[#This Row],[N]],FCS[Cpt],0)),"")</f>
        <v/>
      </c>
      <c r="E339" s="18" t="str">
        <f>IF(JLVT[[#This Row],[Date]]&lt;&gt;"",INDEX(Plan[Comptes],COUNTIF($A$1:A339,JLVT[[#This Row],[N]])),"")</f>
        <v/>
      </c>
      <c r="F339" s="18" t="str">
        <f>IF(JLVT[[#This Row],[Date]]&lt;&gt;"",INDEX(Plan[Libelles],COUNTIF($A$1:A339,JLVT[[#This Row],[N]])),"")</f>
        <v/>
      </c>
      <c r="G339" s="19" t="str">
        <f>IFERROR(INDEX(FCS[NOM DU CLIENT],MATCH(JLVT[[#This Row],[N]],FCS[Cpt],0)),"")</f>
        <v/>
      </c>
      <c r="H339" s="20">
        <f ca="1">IFERROR(MAX(INDEX(INDIRECT("FCS["&amp;CHOOSE(COUNTIF($A$1:A339,JLVT[[#This Row],[N]]),"HT","TVA","TTC")&amp;"]"),MATCH(JLVT[[#This Row],[N]],FCS[Cpt],0))*CHOOSE(COUNTIF($A$1:A339,JLVT[[#This Row],[N]]),-1,-1,1),0),)</f>
        <v>0</v>
      </c>
      <c r="I339" s="21">
        <f ca="1">IFERROR(MAX(INDEX(INDIRECT("FCS["&amp;CHOOSE(COUNTIF($A$1:A339,JLVT[[#This Row],[N]]),"HT","TVA","TTC")&amp;"]"),MATCH(JLVT[[#This Row],[N]],FCS[Cpt],0))*CHOOSE(COUNTIF($A$1:A339,JLVT[[#This Row],[N]]),1,1,-1),0),)</f>
        <v>0</v>
      </c>
      <c r="J339" s="21">
        <f ca="1">JLVT[[#This Row],[crédit]]-JLVT[[#This Row],[débit ]]</f>
        <v>0</v>
      </c>
    </row>
    <row r="340" spans="1:10" x14ac:dyDescent="0.25">
      <c r="A340" s="12">
        <f>IF(OR(SUM($A$1:A339)=0,COUNTIF($A$1:A339,A339)=3),MAX($A$1:A339)+1,A339)</f>
        <v>113</v>
      </c>
      <c r="B340" s="18" t="str">
        <f>IF(JLVT[[#This Row],[Date]]="","","VTE")</f>
        <v/>
      </c>
      <c r="C340" s="13" t="str">
        <f>IFERROR(INDEX(FCS[DATE],MATCH(JLVT[[#This Row],[N]],FCS[Cpt],0)),"")</f>
        <v/>
      </c>
      <c r="D340" s="18" t="str">
        <f>IFERROR(INDEX(FCS[Numéro Facture],MATCH(JLVT[[#This Row],[N]],FCS[Cpt],0)),"")</f>
        <v/>
      </c>
      <c r="E340" s="18" t="str">
        <f>IF(JLVT[[#This Row],[Date]]&lt;&gt;"",INDEX(Plan[Comptes],COUNTIF($A$1:A340,JLVT[[#This Row],[N]])),"")</f>
        <v/>
      </c>
      <c r="F340" s="18" t="str">
        <f>IF(JLVT[[#This Row],[Date]]&lt;&gt;"",INDEX(Plan[Libelles],COUNTIF($A$1:A340,JLVT[[#This Row],[N]])),"")</f>
        <v/>
      </c>
      <c r="G340" s="19" t="str">
        <f>IFERROR(INDEX(FCS[NOM DU CLIENT],MATCH(JLVT[[#This Row],[N]],FCS[Cpt],0)),"")</f>
        <v/>
      </c>
      <c r="H340" s="20">
        <f ca="1">IFERROR(MAX(INDEX(INDIRECT("FCS["&amp;CHOOSE(COUNTIF($A$1:A340,JLVT[[#This Row],[N]]),"HT","TVA","TTC")&amp;"]"),MATCH(JLVT[[#This Row],[N]],FCS[Cpt],0))*CHOOSE(COUNTIF($A$1:A340,JLVT[[#This Row],[N]]),-1,-1,1),0),)</f>
        <v>0</v>
      </c>
      <c r="I340" s="21">
        <f ca="1">IFERROR(MAX(INDEX(INDIRECT("FCS["&amp;CHOOSE(COUNTIF($A$1:A340,JLVT[[#This Row],[N]]),"HT","TVA","TTC")&amp;"]"),MATCH(JLVT[[#This Row],[N]],FCS[Cpt],0))*CHOOSE(COUNTIF($A$1:A340,JLVT[[#This Row],[N]]),1,1,-1),0),)</f>
        <v>0</v>
      </c>
      <c r="J340" s="21">
        <f ca="1">JLVT[[#This Row],[crédit]]-JLVT[[#This Row],[débit ]]</f>
        <v>0</v>
      </c>
    </row>
    <row r="341" spans="1:10" x14ac:dyDescent="0.25">
      <c r="A341" s="12">
        <f>IF(OR(SUM($A$1:A340)=0,COUNTIF($A$1:A340,A340)=3),MAX($A$1:A340)+1,A340)</f>
        <v>113</v>
      </c>
      <c r="B341" s="18" t="str">
        <f>IF(JLVT[[#This Row],[Date]]="","","VTE")</f>
        <v/>
      </c>
      <c r="C341" s="13" t="str">
        <f>IFERROR(INDEX(FCS[DATE],MATCH(JLVT[[#This Row],[N]],FCS[Cpt],0)),"")</f>
        <v/>
      </c>
      <c r="D341" s="18" t="str">
        <f>IFERROR(INDEX(FCS[Numéro Facture],MATCH(JLVT[[#This Row],[N]],FCS[Cpt],0)),"")</f>
        <v/>
      </c>
      <c r="E341" s="18" t="str">
        <f>IF(JLVT[[#This Row],[Date]]&lt;&gt;"",INDEX(Plan[Comptes],COUNTIF($A$1:A341,JLVT[[#This Row],[N]])),"")</f>
        <v/>
      </c>
      <c r="F341" s="18" t="str">
        <f>IF(JLVT[[#This Row],[Date]]&lt;&gt;"",INDEX(Plan[Libelles],COUNTIF($A$1:A341,JLVT[[#This Row],[N]])),"")</f>
        <v/>
      </c>
      <c r="G341" s="19" t="str">
        <f>IFERROR(INDEX(FCS[NOM DU CLIENT],MATCH(JLVT[[#This Row],[N]],FCS[Cpt],0)),"")</f>
        <v/>
      </c>
      <c r="H341" s="20">
        <f ca="1">IFERROR(MAX(INDEX(INDIRECT("FCS["&amp;CHOOSE(COUNTIF($A$1:A341,JLVT[[#This Row],[N]]),"HT","TVA","TTC")&amp;"]"),MATCH(JLVT[[#This Row],[N]],FCS[Cpt],0))*CHOOSE(COUNTIF($A$1:A341,JLVT[[#This Row],[N]]),-1,-1,1),0),)</f>
        <v>0</v>
      </c>
      <c r="I341" s="21">
        <f ca="1">IFERROR(MAX(INDEX(INDIRECT("FCS["&amp;CHOOSE(COUNTIF($A$1:A341,JLVT[[#This Row],[N]]),"HT","TVA","TTC")&amp;"]"),MATCH(JLVT[[#This Row],[N]],FCS[Cpt],0))*CHOOSE(COUNTIF($A$1:A341,JLVT[[#This Row],[N]]),1,1,-1),0),)</f>
        <v>0</v>
      </c>
      <c r="J341" s="21">
        <f ca="1">JLVT[[#This Row],[crédit]]-JLVT[[#This Row],[débit ]]</f>
        <v>0</v>
      </c>
    </row>
    <row r="342" spans="1:10" x14ac:dyDescent="0.25">
      <c r="A342" s="12">
        <f>IF(OR(SUM($A$1:A341)=0,COUNTIF($A$1:A341,A341)=3),MAX($A$1:A341)+1,A341)</f>
        <v>113</v>
      </c>
      <c r="B342" s="18" t="str">
        <f>IF(JLVT[[#This Row],[Date]]="","","VTE")</f>
        <v/>
      </c>
      <c r="C342" s="13" t="str">
        <f>IFERROR(INDEX(FCS[DATE],MATCH(JLVT[[#This Row],[N]],FCS[Cpt],0)),"")</f>
        <v/>
      </c>
      <c r="D342" s="18" t="str">
        <f>IFERROR(INDEX(FCS[Numéro Facture],MATCH(JLVT[[#This Row],[N]],FCS[Cpt],0)),"")</f>
        <v/>
      </c>
      <c r="E342" s="18" t="str">
        <f>IF(JLVT[[#This Row],[Date]]&lt;&gt;"",INDEX(Plan[Comptes],COUNTIF($A$1:A342,JLVT[[#This Row],[N]])),"")</f>
        <v/>
      </c>
      <c r="F342" s="18" t="str">
        <f>IF(JLVT[[#This Row],[Date]]&lt;&gt;"",INDEX(Plan[Libelles],COUNTIF($A$1:A342,JLVT[[#This Row],[N]])),"")</f>
        <v/>
      </c>
      <c r="G342" s="19" t="str">
        <f>IFERROR(INDEX(FCS[NOM DU CLIENT],MATCH(JLVT[[#This Row],[N]],FCS[Cpt],0)),"")</f>
        <v/>
      </c>
      <c r="H342" s="20">
        <f ca="1">IFERROR(MAX(INDEX(INDIRECT("FCS["&amp;CHOOSE(COUNTIF($A$1:A342,JLVT[[#This Row],[N]]),"HT","TVA","TTC")&amp;"]"),MATCH(JLVT[[#This Row],[N]],FCS[Cpt],0))*CHOOSE(COUNTIF($A$1:A342,JLVT[[#This Row],[N]]),-1,-1,1),0),)</f>
        <v>0</v>
      </c>
      <c r="I342" s="21">
        <f ca="1">IFERROR(MAX(INDEX(INDIRECT("FCS["&amp;CHOOSE(COUNTIF($A$1:A342,JLVT[[#This Row],[N]]),"HT","TVA","TTC")&amp;"]"),MATCH(JLVT[[#This Row],[N]],FCS[Cpt],0))*CHOOSE(COUNTIF($A$1:A342,JLVT[[#This Row],[N]]),1,1,-1),0),)</f>
        <v>0</v>
      </c>
      <c r="J342" s="21">
        <f ca="1">JLVT[[#This Row],[crédit]]-JLVT[[#This Row],[débit ]]</f>
        <v>0</v>
      </c>
    </row>
    <row r="343" spans="1:10" x14ac:dyDescent="0.25">
      <c r="A343" s="12">
        <f>IF(OR(SUM($A$1:A342)=0,COUNTIF($A$1:A342,A342)=3),MAX($A$1:A342)+1,A342)</f>
        <v>114</v>
      </c>
      <c r="B343" s="18" t="str">
        <f>IF(JLVT[[#This Row],[Date]]="","","VTE")</f>
        <v/>
      </c>
      <c r="C343" s="13" t="str">
        <f>IFERROR(INDEX(FCS[DATE],MATCH(JLVT[[#This Row],[N]],FCS[Cpt],0)),"")</f>
        <v/>
      </c>
      <c r="D343" s="18" t="str">
        <f>IFERROR(INDEX(FCS[Numéro Facture],MATCH(JLVT[[#This Row],[N]],FCS[Cpt],0)),"")</f>
        <v/>
      </c>
      <c r="E343" s="18" t="str">
        <f>IF(JLVT[[#This Row],[Date]]&lt;&gt;"",INDEX(Plan[Comptes],COUNTIF($A$1:A343,JLVT[[#This Row],[N]])),"")</f>
        <v/>
      </c>
      <c r="F343" s="18" t="str">
        <f>IF(JLVT[[#This Row],[Date]]&lt;&gt;"",INDEX(Plan[Libelles],COUNTIF($A$1:A343,JLVT[[#This Row],[N]])),"")</f>
        <v/>
      </c>
      <c r="G343" s="19" t="str">
        <f>IFERROR(INDEX(FCS[NOM DU CLIENT],MATCH(JLVT[[#This Row],[N]],FCS[Cpt],0)),"")</f>
        <v/>
      </c>
      <c r="H343" s="20">
        <f ca="1">IFERROR(MAX(INDEX(INDIRECT("FCS["&amp;CHOOSE(COUNTIF($A$1:A343,JLVT[[#This Row],[N]]),"HT","TVA","TTC")&amp;"]"),MATCH(JLVT[[#This Row],[N]],FCS[Cpt],0))*CHOOSE(COUNTIF($A$1:A343,JLVT[[#This Row],[N]]),-1,-1,1),0),)</f>
        <v>0</v>
      </c>
      <c r="I343" s="21">
        <f ca="1">IFERROR(MAX(INDEX(INDIRECT("FCS["&amp;CHOOSE(COUNTIF($A$1:A343,JLVT[[#This Row],[N]]),"HT","TVA","TTC")&amp;"]"),MATCH(JLVT[[#This Row],[N]],FCS[Cpt],0))*CHOOSE(COUNTIF($A$1:A343,JLVT[[#This Row],[N]]),1,1,-1),0),)</f>
        <v>0</v>
      </c>
      <c r="J343" s="21">
        <f ca="1">JLVT[[#This Row],[crédit]]-JLVT[[#This Row],[débit ]]</f>
        <v>0</v>
      </c>
    </row>
    <row r="344" spans="1:10" x14ac:dyDescent="0.25">
      <c r="A344" s="12">
        <f>IF(OR(SUM($A$1:A343)=0,COUNTIF($A$1:A343,A343)=3),MAX($A$1:A343)+1,A343)</f>
        <v>114</v>
      </c>
      <c r="B344" s="18" t="str">
        <f>IF(JLVT[[#This Row],[Date]]="","","VTE")</f>
        <v/>
      </c>
      <c r="C344" s="13" t="str">
        <f>IFERROR(INDEX(FCS[DATE],MATCH(JLVT[[#This Row],[N]],FCS[Cpt],0)),"")</f>
        <v/>
      </c>
      <c r="D344" s="18" t="str">
        <f>IFERROR(INDEX(FCS[Numéro Facture],MATCH(JLVT[[#This Row],[N]],FCS[Cpt],0)),"")</f>
        <v/>
      </c>
      <c r="E344" s="18" t="str">
        <f>IF(JLVT[[#This Row],[Date]]&lt;&gt;"",INDEX(Plan[Comptes],COUNTIF($A$1:A344,JLVT[[#This Row],[N]])),"")</f>
        <v/>
      </c>
      <c r="F344" s="18" t="str">
        <f>IF(JLVT[[#This Row],[Date]]&lt;&gt;"",INDEX(Plan[Libelles],COUNTIF($A$1:A344,JLVT[[#This Row],[N]])),"")</f>
        <v/>
      </c>
      <c r="G344" s="19" t="str">
        <f>IFERROR(INDEX(FCS[NOM DU CLIENT],MATCH(JLVT[[#This Row],[N]],FCS[Cpt],0)),"")</f>
        <v/>
      </c>
      <c r="H344" s="20">
        <f ca="1">IFERROR(MAX(INDEX(INDIRECT("FCS["&amp;CHOOSE(COUNTIF($A$1:A344,JLVT[[#This Row],[N]]),"HT","TVA","TTC")&amp;"]"),MATCH(JLVT[[#This Row],[N]],FCS[Cpt],0))*CHOOSE(COUNTIF($A$1:A344,JLVT[[#This Row],[N]]),-1,-1,1),0),)</f>
        <v>0</v>
      </c>
      <c r="I344" s="21">
        <f ca="1">IFERROR(MAX(INDEX(INDIRECT("FCS["&amp;CHOOSE(COUNTIF($A$1:A344,JLVT[[#This Row],[N]]),"HT","TVA","TTC")&amp;"]"),MATCH(JLVT[[#This Row],[N]],FCS[Cpt],0))*CHOOSE(COUNTIF($A$1:A344,JLVT[[#This Row],[N]]),1,1,-1),0),)</f>
        <v>0</v>
      </c>
      <c r="J344" s="21">
        <f ca="1">JLVT[[#This Row],[crédit]]-JLVT[[#This Row],[débit ]]</f>
        <v>0</v>
      </c>
    </row>
    <row r="345" spans="1:10" x14ac:dyDescent="0.25">
      <c r="A345" s="12">
        <f>IF(OR(SUM($A$1:A344)=0,COUNTIF($A$1:A344,A344)=3),MAX($A$1:A344)+1,A344)</f>
        <v>114</v>
      </c>
      <c r="B345" s="18" t="str">
        <f>IF(JLVT[[#This Row],[Date]]="","","VTE")</f>
        <v/>
      </c>
      <c r="C345" s="13" t="str">
        <f>IFERROR(INDEX(FCS[DATE],MATCH(JLVT[[#This Row],[N]],FCS[Cpt],0)),"")</f>
        <v/>
      </c>
      <c r="D345" s="18" t="str">
        <f>IFERROR(INDEX(FCS[Numéro Facture],MATCH(JLVT[[#This Row],[N]],FCS[Cpt],0)),"")</f>
        <v/>
      </c>
      <c r="E345" s="18" t="str">
        <f>IF(JLVT[[#This Row],[Date]]&lt;&gt;"",INDEX(Plan[Comptes],COUNTIF($A$1:A345,JLVT[[#This Row],[N]])),"")</f>
        <v/>
      </c>
      <c r="F345" s="18" t="str">
        <f>IF(JLVT[[#This Row],[Date]]&lt;&gt;"",INDEX(Plan[Libelles],COUNTIF($A$1:A345,JLVT[[#This Row],[N]])),"")</f>
        <v/>
      </c>
      <c r="G345" s="19" t="str">
        <f>IFERROR(INDEX(FCS[NOM DU CLIENT],MATCH(JLVT[[#This Row],[N]],FCS[Cpt],0)),"")</f>
        <v/>
      </c>
      <c r="H345" s="20">
        <f ca="1">IFERROR(MAX(INDEX(INDIRECT("FCS["&amp;CHOOSE(COUNTIF($A$1:A345,JLVT[[#This Row],[N]]),"HT","TVA","TTC")&amp;"]"),MATCH(JLVT[[#This Row],[N]],FCS[Cpt],0))*CHOOSE(COUNTIF($A$1:A345,JLVT[[#This Row],[N]]),-1,-1,1),0),)</f>
        <v>0</v>
      </c>
      <c r="I345" s="21">
        <f ca="1">IFERROR(MAX(INDEX(INDIRECT("FCS["&amp;CHOOSE(COUNTIF($A$1:A345,JLVT[[#This Row],[N]]),"HT","TVA","TTC")&amp;"]"),MATCH(JLVT[[#This Row],[N]],FCS[Cpt],0))*CHOOSE(COUNTIF($A$1:A345,JLVT[[#This Row],[N]]),1,1,-1),0),)</f>
        <v>0</v>
      </c>
      <c r="J345" s="21">
        <f ca="1">JLVT[[#This Row],[crédit]]-JLVT[[#This Row],[débit ]]</f>
        <v>0</v>
      </c>
    </row>
    <row r="346" spans="1:10" x14ac:dyDescent="0.25">
      <c r="A346" s="12">
        <f>IF(OR(SUM($A$1:A345)=0,COUNTIF($A$1:A345,A345)=3),MAX($A$1:A345)+1,A345)</f>
        <v>115</v>
      </c>
      <c r="B346" s="18" t="str">
        <f>IF(JLVT[[#This Row],[Date]]="","","VTE")</f>
        <v/>
      </c>
      <c r="C346" s="13" t="str">
        <f>IFERROR(INDEX(FCS[DATE],MATCH(JLVT[[#This Row],[N]],FCS[Cpt],0)),"")</f>
        <v/>
      </c>
      <c r="D346" s="18" t="str">
        <f>IFERROR(INDEX(FCS[Numéro Facture],MATCH(JLVT[[#This Row],[N]],FCS[Cpt],0)),"")</f>
        <v/>
      </c>
      <c r="E346" s="18" t="str">
        <f>IF(JLVT[[#This Row],[Date]]&lt;&gt;"",INDEX(Plan[Comptes],COUNTIF($A$1:A346,JLVT[[#This Row],[N]])),"")</f>
        <v/>
      </c>
      <c r="F346" s="18" t="str">
        <f>IF(JLVT[[#This Row],[Date]]&lt;&gt;"",INDEX(Plan[Libelles],COUNTIF($A$1:A346,JLVT[[#This Row],[N]])),"")</f>
        <v/>
      </c>
      <c r="G346" s="19" t="str">
        <f>IFERROR(INDEX(FCS[NOM DU CLIENT],MATCH(JLVT[[#This Row],[N]],FCS[Cpt],0)),"")</f>
        <v/>
      </c>
      <c r="H346" s="20">
        <f ca="1">IFERROR(MAX(INDEX(INDIRECT("FCS["&amp;CHOOSE(COUNTIF($A$1:A346,JLVT[[#This Row],[N]]),"HT","TVA","TTC")&amp;"]"),MATCH(JLVT[[#This Row],[N]],FCS[Cpt],0))*CHOOSE(COUNTIF($A$1:A346,JLVT[[#This Row],[N]]),-1,-1,1),0),)</f>
        <v>0</v>
      </c>
      <c r="I346" s="21">
        <f ca="1">IFERROR(MAX(INDEX(INDIRECT("FCS["&amp;CHOOSE(COUNTIF($A$1:A346,JLVT[[#This Row],[N]]),"HT","TVA","TTC")&amp;"]"),MATCH(JLVT[[#This Row],[N]],FCS[Cpt],0))*CHOOSE(COUNTIF($A$1:A346,JLVT[[#This Row],[N]]),1,1,-1),0),)</f>
        <v>0</v>
      </c>
      <c r="J346" s="21">
        <f ca="1">JLVT[[#This Row],[crédit]]-JLVT[[#This Row],[débit ]]</f>
        <v>0</v>
      </c>
    </row>
    <row r="347" spans="1:10" x14ac:dyDescent="0.25">
      <c r="A347" s="12">
        <f>IF(OR(SUM($A$1:A346)=0,COUNTIF($A$1:A346,A346)=3),MAX($A$1:A346)+1,A346)</f>
        <v>115</v>
      </c>
      <c r="B347" s="18" t="str">
        <f>IF(JLVT[[#This Row],[Date]]="","","VTE")</f>
        <v/>
      </c>
      <c r="C347" s="13" t="str">
        <f>IFERROR(INDEX(FCS[DATE],MATCH(JLVT[[#This Row],[N]],FCS[Cpt],0)),"")</f>
        <v/>
      </c>
      <c r="D347" s="18" t="str">
        <f>IFERROR(INDEX(FCS[Numéro Facture],MATCH(JLVT[[#This Row],[N]],FCS[Cpt],0)),"")</f>
        <v/>
      </c>
      <c r="E347" s="18" t="str">
        <f>IF(JLVT[[#This Row],[Date]]&lt;&gt;"",INDEX(Plan[Comptes],COUNTIF($A$1:A347,JLVT[[#This Row],[N]])),"")</f>
        <v/>
      </c>
      <c r="F347" s="18" t="str">
        <f>IF(JLVT[[#This Row],[Date]]&lt;&gt;"",INDEX(Plan[Libelles],COUNTIF($A$1:A347,JLVT[[#This Row],[N]])),"")</f>
        <v/>
      </c>
      <c r="G347" s="19" t="str">
        <f>IFERROR(INDEX(FCS[NOM DU CLIENT],MATCH(JLVT[[#This Row],[N]],FCS[Cpt],0)),"")</f>
        <v/>
      </c>
      <c r="H347" s="20">
        <f ca="1">IFERROR(MAX(INDEX(INDIRECT("FCS["&amp;CHOOSE(COUNTIF($A$1:A347,JLVT[[#This Row],[N]]),"HT","TVA","TTC")&amp;"]"),MATCH(JLVT[[#This Row],[N]],FCS[Cpt],0))*CHOOSE(COUNTIF($A$1:A347,JLVT[[#This Row],[N]]),-1,-1,1),0),)</f>
        <v>0</v>
      </c>
      <c r="I347" s="21">
        <f ca="1">IFERROR(MAX(INDEX(INDIRECT("FCS["&amp;CHOOSE(COUNTIF($A$1:A347,JLVT[[#This Row],[N]]),"HT","TVA","TTC")&amp;"]"),MATCH(JLVT[[#This Row],[N]],FCS[Cpt],0))*CHOOSE(COUNTIF($A$1:A347,JLVT[[#This Row],[N]]),1,1,-1),0),)</f>
        <v>0</v>
      </c>
      <c r="J347" s="21">
        <f ca="1">JLVT[[#This Row],[crédit]]-JLVT[[#This Row],[débit ]]</f>
        <v>0</v>
      </c>
    </row>
    <row r="348" spans="1:10" x14ac:dyDescent="0.25">
      <c r="A348" s="12">
        <f>IF(OR(SUM($A$1:A347)=0,COUNTIF($A$1:A347,A347)=3),MAX($A$1:A347)+1,A347)</f>
        <v>115</v>
      </c>
      <c r="B348" s="18" t="str">
        <f>IF(JLVT[[#This Row],[Date]]="","","VTE")</f>
        <v/>
      </c>
      <c r="C348" s="13" t="str">
        <f>IFERROR(INDEX(FCS[DATE],MATCH(JLVT[[#This Row],[N]],FCS[Cpt],0)),"")</f>
        <v/>
      </c>
      <c r="D348" s="18" t="str">
        <f>IFERROR(INDEX(FCS[Numéro Facture],MATCH(JLVT[[#This Row],[N]],FCS[Cpt],0)),"")</f>
        <v/>
      </c>
      <c r="E348" s="18" t="str">
        <f>IF(JLVT[[#This Row],[Date]]&lt;&gt;"",INDEX(Plan[Comptes],COUNTIF($A$1:A348,JLVT[[#This Row],[N]])),"")</f>
        <v/>
      </c>
      <c r="F348" s="18" t="str">
        <f>IF(JLVT[[#This Row],[Date]]&lt;&gt;"",INDEX(Plan[Libelles],COUNTIF($A$1:A348,JLVT[[#This Row],[N]])),"")</f>
        <v/>
      </c>
      <c r="G348" s="19" t="str">
        <f>IFERROR(INDEX(FCS[NOM DU CLIENT],MATCH(JLVT[[#This Row],[N]],FCS[Cpt],0)),"")</f>
        <v/>
      </c>
      <c r="H348" s="20">
        <f ca="1">IFERROR(MAX(INDEX(INDIRECT("FCS["&amp;CHOOSE(COUNTIF($A$1:A348,JLVT[[#This Row],[N]]),"HT","TVA","TTC")&amp;"]"),MATCH(JLVT[[#This Row],[N]],FCS[Cpt],0))*CHOOSE(COUNTIF($A$1:A348,JLVT[[#This Row],[N]]),-1,-1,1),0),)</f>
        <v>0</v>
      </c>
      <c r="I348" s="21">
        <f ca="1">IFERROR(MAX(INDEX(INDIRECT("FCS["&amp;CHOOSE(COUNTIF($A$1:A348,JLVT[[#This Row],[N]]),"HT","TVA","TTC")&amp;"]"),MATCH(JLVT[[#This Row],[N]],FCS[Cpt],0))*CHOOSE(COUNTIF($A$1:A348,JLVT[[#This Row],[N]]),1,1,-1),0),)</f>
        <v>0</v>
      </c>
      <c r="J348" s="21">
        <f ca="1">JLVT[[#This Row],[crédit]]-JLVT[[#This Row],[débit ]]</f>
        <v>0</v>
      </c>
    </row>
    <row r="349" spans="1:10" x14ac:dyDescent="0.25">
      <c r="A349" s="12">
        <f>IF(OR(SUM($A$1:A348)=0,COUNTIF($A$1:A348,A348)=3),MAX($A$1:A348)+1,A348)</f>
        <v>116</v>
      </c>
      <c r="B349" s="18" t="str">
        <f>IF(JLVT[[#This Row],[Date]]="","","VTE")</f>
        <v/>
      </c>
      <c r="C349" s="13" t="str">
        <f>IFERROR(INDEX(FCS[DATE],MATCH(JLVT[[#This Row],[N]],FCS[Cpt],0)),"")</f>
        <v/>
      </c>
      <c r="D349" s="18" t="str">
        <f>IFERROR(INDEX(FCS[Numéro Facture],MATCH(JLVT[[#This Row],[N]],FCS[Cpt],0)),"")</f>
        <v/>
      </c>
      <c r="E349" s="18" t="str">
        <f>IF(JLVT[[#This Row],[Date]]&lt;&gt;"",INDEX(Plan[Comptes],COUNTIF($A$1:A349,JLVT[[#This Row],[N]])),"")</f>
        <v/>
      </c>
      <c r="F349" s="18" t="str">
        <f>IF(JLVT[[#This Row],[Date]]&lt;&gt;"",INDEX(Plan[Libelles],COUNTIF($A$1:A349,JLVT[[#This Row],[N]])),"")</f>
        <v/>
      </c>
      <c r="G349" s="19" t="str">
        <f>IFERROR(INDEX(FCS[NOM DU CLIENT],MATCH(JLVT[[#This Row],[N]],FCS[Cpt],0)),"")</f>
        <v/>
      </c>
      <c r="H349" s="20">
        <f ca="1">IFERROR(MAX(INDEX(INDIRECT("FCS["&amp;CHOOSE(COUNTIF($A$1:A349,JLVT[[#This Row],[N]]),"HT","TVA","TTC")&amp;"]"),MATCH(JLVT[[#This Row],[N]],FCS[Cpt],0))*CHOOSE(COUNTIF($A$1:A349,JLVT[[#This Row],[N]]),-1,-1,1),0),)</f>
        <v>0</v>
      </c>
      <c r="I349" s="21">
        <f ca="1">IFERROR(MAX(INDEX(INDIRECT("FCS["&amp;CHOOSE(COUNTIF($A$1:A349,JLVT[[#This Row],[N]]),"HT","TVA","TTC")&amp;"]"),MATCH(JLVT[[#This Row],[N]],FCS[Cpt],0))*CHOOSE(COUNTIF($A$1:A349,JLVT[[#This Row],[N]]),1,1,-1),0),)</f>
        <v>0</v>
      </c>
      <c r="J349" s="21">
        <f ca="1">JLVT[[#This Row],[crédit]]-JLVT[[#This Row],[débit ]]</f>
        <v>0</v>
      </c>
    </row>
    <row r="350" spans="1:10" x14ac:dyDescent="0.25">
      <c r="A350" s="12">
        <f>IF(OR(SUM($A$1:A349)=0,COUNTIF($A$1:A349,A349)=3),MAX($A$1:A349)+1,A349)</f>
        <v>116</v>
      </c>
      <c r="B350" s="18" t="str">
        <f>IF(JLVT[[#This Row],[Date]]="","","VTE")</f>
        <v/>
      </c>
      <c r="C350" s="13" t="str">
        <f>IFERROR(INDEX(FCS[DATE],MATCH(JLVT[[#This Row],[N]],FCS[Cpt],0)),"")</f>
        <v/>
      </c>
      <c r="D350" s="18" t="str">
        <f>IFERROR(INDEX(FCS[Numéro Facture],MATCH(JLVT[[#This Row],[N]],FCS[Cpt],0)),"")</f>
        <v/>
      </c>
      <c r="E350" s="18" t="str">
        <f>IF(JLVT[[#This Row],[Date]]&lt;&gt;"",INDEX(Plan[Comptes],COUNTIF($A$1:A350,JLVT[[#This Row],[N]])),"")</f>
        <v/>
      </c>
      <c r="F350" s="18" t="str">
        <f>IF(JLVT[[#This Row],[Date]]&lt;&gt;"",INDEX(Plan[Libelles],COUNTIF($A$1:A350,JLVT[[#This Row],[N]])),"")</f>
        <v/>
      </c>
      <c r="G350" s="19" t="str">
        <f>IFERROR(INDEX(FCS[NOM DU CLIENT],MATCH(JLVT[[#This Row],[N]],FCS[Cpt],0)),"")</f>
        <v/>
      </c>
      <c r="H350" s="20">
        <f ca="1">IFERROR(MAX(INDEX(INDIRECT("FCS["&amp;CHOOSE(COUNTIF($A$1:A350,JLVT[[#This Row],[N]]),"HT","TVA","TTC")&amp;"]"),MATCH(JLVT[[#This Row],[N]],FCS[Cpt],0))*CHOOSE(COUNTIF($A$1:A350,JLVT[[#This Row],[N]]),-1,-1,1),0),)</f>
        <v>0</v>
      </c>
      <c r="I350" s="21">
        <f ca="1">IFERROR(MAX(INDEX(INDIRECT("FCS["&amp;CHOOSE(COUNTIF($A$1:A350,JLVT[[#This Row],[N]]),"HT","TVA","TTC")&amp;"]"),MATCH(JLVT[[#This Row],[N]],FCS[Cpt],0))*CHOOSE(COUNTIF($A$1:A350,JLVT[[#This Row],[N]]),1,1,-1),0),)</f>
        <v>0</v>
      </c>
      <c r="J350" s="21">
        <f ca="1">JLVT[[#This Row],[crédit]]-JLVT[[#This Row],[débit ]]</f>
        <v>0</v>
      </c>
    </row>
    <row r="351" spans="1:10" x14ac:dyDescent="0.25">
      <c r="A351" s="12">
        <f>IF(OR(SUM($A$1:A350)=0,COUNTIF($A$1:A350,A350)=3),MAX($A$1:A350)+1,A350)</f>
        <v>116</v>
      </c>
      <c r="B351" s="18" t="str">
        <f>IF(JLVT[[#This Row],[Date]]="","","VTE")</f>
        <v/>
      </c>
      <c r="C351" s="13" t="str">
        <f>IFERROR(INDEX(FCS[DATE],MATCH(JLVT[[#This Row],[N]],FCS[Cpt],0)),"")</f>
        <v/>
      </c>
      <c r="D351" s="18" t="str">
        <f>IFERROR(INDEX(FCS[Numéro Facture],MATCH(JLVT[[#This Row],[N]],FCS[Cpt],0)),"")</f>
        <v/>
      </c>
      <c r="E351" s="18" t="str">
        <f>IF(JLVT[[#This Row],[Date]]&lt;&gt;"",INDEX(Plan[Comptes],COUNTIF($A$1:A351,JLVT[[#This Row],[N]])),"")</f>
        <v/>
      </c>
      <c r="F351" s="18" t="str">
        <f>IF(JLVT[[#This Row],[Date]]&lt;&gt;"",INDEX(Plan[Libelles],COUNTIF($A$1:A351,JLVT[[#This Row],[N]])),"")</f>
        <v/>
      </c>
      <c r="G351" s="19" t="str">
        <f>IFERROR(INDEX(FCS[NOM DU CLIENT],MATCH(JLVT[[#This Row],[N]],FCS[Cpt],0)),"")</f>
        <v/>
      </c>
      <c r="H351" s="20">
        <f ca="1">IFERROR(MAX(INDEX(INDIRECT("FCS["&amp;CHOOSE(COUNTIF($A$1:A351,JLVT[[#This Row],[N]]),"HT","TVA","TTC")&amp;"]"),MATCH(JLVT[[#This Row],[N]],FCS[Cpt],0))*CHOOSE(COUNTIF($A$1:A351,JLVT[[#This Row],[N]]),-1,-1,1),0),)</f>
        <v>0</v>
      </c>
      <c r="I351" s="21">
        <f ca="1">IFERROR(MAX(INDEX(INDIRECT("FCS["&amp;CHOOSE(COUNTIF($A$1:A351,JLVT[[#This Row],[N]]),"HT","TVA","TTC")&amp;"]"),MATCH(JLVT[[#This Row],[N]],FCS[Cpt],0))*CHOOSE(COUNTIF($A$1:A351,JLVT[[#This Row],[N]]),1,1,-1),0),)</f>
        <v>0</v>
      </c>
      <c r="J351" s="21">
        <f ca="1">JLVT[[#This Row],[crédit]]-JLVT[[#This Row],[débit ]]</f>
        <v>0</v>
      </c>
    </row>
    <row r="352" spans="1:10" x14ac:dyDescent="0.25">
      <c r="A352" s="12">
        <f>IF(OR(SUM($A$1:A351)=0,COUNTIF($A$1:A351,A351)=3),MAX($A$1:A351)+1,A351)</f>
        <v>117</v>
      </c>
      <c r="B352" s="18" t="str">
        <f>IF(JLVT[[#This Row],[Date]]="","","VTE")</f>
        <v/>
      </c>
      <c r="C352" s="13" t="str">
        <f>IFERROR(INDEX(FCS[DATE],MATCH(JLVT[[#This Row],[N]],FCS[Cpt],0)),"")</f>
        <v/>
      </c>
      <c r="D352" s="18" t="str">
        <f>IFERROR(INDEX(FCS[Numéro Facture],MATCH(JLVT[[#This Row],[N]],FCS[Cpt],0)),"")</f>
        <v/>
      </c>
      <c r="E352" s="18" t="str">
        <f>IF(JLVT[[#This Row],[Date]]&lt;&gt;"",INDEX(Plan[Comptes],COUNTIF($A$1:A352,JLVT[[#This Row],[N]])),"")</f>
        <v/>
      </c>
      <c r="F352" s="18" t="str">
        <f>IF(JLVT[[#This Row],[Date]]&lt;&gt;"",INDEX(Plan[Libelles],COUNTIF($A$1:A352,JLVT[[#This Row],[N]])),"")</f>
        <v/>
      </c>
      <c r="G352" s="19" t="str">
        <f>IFERROR(INDEX(FCS[NOM DU CLIENT],MATCH(JLVT[[#This Row],[N]],FCS[Cpt],0)),"")</f>
        <v/>
      </c>
      <c r="H352" s="20">
        <f ca="1">IFERROR(MAX(INDEX(INDIRECT("FCS["&amp;CHOOSE(COUNTIF($A$1:A352,JLVT[[#This Row],[N]]),"HT","TVA","TTC")&amp;"]"),MATCH(JLVT[[#This Row],[N]],FCS[Cpt],0))*CHOOSE(COUNTIF($A$1:A352,JLVT[[#This Row],[N]]),-1,-1,1),0),)</f>
        <v>0</v>
      </c>
      <c r="I352" s="21">
        <f ca="1">IFERROR(MAX(INDEX(INDIRECT("FCS["&amp;CHOOSE(COUNTIF($A$1:A352,JLVT[[#This Row],[N]]),"HT","TVA","TTC")&amp;"]"),MATCH(JLVT[[#This Row],[N]],FCS[Cpt],0))*CHOOSE(COUNTIF($A$1:A352,JLVT[[#This Row],[N]]),1,1,-1),0),)</f>
        <v>0</v>
      </c>
      <c r="J352" s="21">
        <f ca="1">JLVT[[#This Row],[crédit]]-JLVT[[#This Row],[débit ]]</f>
        <v>0</v>
      </c>
    </row>
    <row r="353" spans="1:10" x14ac:dyDescent="0.25">
      <c r="A353" s="12">
        <f>IF(OR(SUM($A$1:A352)=0,COUNTIF($A$1:A352,A352)=3),MAX($A$1:A352)+1,A352)</f>
        <v>117</v>
      </c>
      <c r="B353" s="18" t="str">
        <f>IF(JLVT[[#This Row],[Date]]="","","VTE")</f>
        <v/>
      </c>
      <c r="C353" s="13" t="str">
        <f>IFERROR(INDEX(FCS[DATE],MATCH(JLVT[[#This Row],[N]],FCS[Cpt],0)),"")</f>
        <v/>
      </c>
      <c r="D353" s="18" t="str">
        <f>IFERROR(INDEX(FCS[Numéro Facture],MATCH(JLVT[[#This Row],[N]],FCS[Cpt],0)),"")</f>
        <v/>
      </c>
      <c r="E353" s="18" t="str">
        <f>IF(JLVT[[#This Row],[Date]]&lt;&gt;"",INDEX(Plan[Comptes],COUNTIF($A$1:A353,JLVT[[#This Row],[N]])),"")</f>
        <v/>
      </c>
      <c r="F353" s="18" t="str">
        <f>IF(JLVT[[#This Row],[Date]]&lt;&gt;"",INDEX(Plan[Libelles],COUNTIF($A$1:A353,JLVT[[#This Row],[N]])),"")</f>
        <v/>
      </c>
      <c r="G353" s="19" t="str">
        <f>IFERROR(INDEX(FCS[NOM DU CLIENT],MATCH(JLVT[[#This Row],[N]],FCS[Cpt],0)),"")</f>
        <v/>
      </c>
      <c r="H353" s="20">
        <f ca="1">IFERROR(MAX(INDEX(INDIRECT("FCS["&amp;CHOOSE(COUNTIF($A$1:A353,JLVT[[#This Row],[N]]),"HT","TVA","TTC")&amp;"]"),MATCH(JLVT[[#This Row],[N]],FCS[Cpt],0))*CHOOSE(COUNTIF($A$1:A353,JLVT[[#This Row],[N]]),-1,-1,1),0),)</f>
        <v>0</v>
      </c>
      <c r="I353" s="21">
        <f ca="1">IFERROR(MAX(INDEX(INDIRECT("FCS["&amp;CHOOSE(COUNTIF($A$1:A353,JLVT[[#This Row],[N]]),"HT","TVA","TTC")&amp;"]"),MATCH(JLVT[[#This Row],[N]],FCS[Cpt],0))*CHOOSE(COUNTIF($A$1:A353,JLVT[[#This Row],[N]]),1,1,-1),0),)</f>
        <v>0</v>
      </c>
      <c r="J353" s="21">
        <f ca="1">JLVT[[#This Row],[crédit]]-JLVT[[#This Row],[débit ]]</f>
        <v>0</v>
      </c>
    </row>
    <row r="354" spans="1:10" x14ac:dyDescent="0.25">
      <c r="A354" s="12">
        <f>IF(OR(SUM($A$1:A353)=0,COUNTIF($A$1:A353,A353)=3),MAX($A$1:A353)+1,A353)</f>
        <v>117</v>
      </c>
      <c r="B354" s="18" t="str">
        <f>IF(JLVT[[#This Row],[Date]]="","","VTE")</f>
        <v/>
      </c>
      <c r="C354" s="13" t="str">
        <f>IFERROR(INDEX(FCS[DATE],MATCH(JLVT[[#This Row],[N]],FCS[Cpt],0)),"")</f>
        <v/>
      </c>
      <c r="D354" s="18" t="str">
        <f>IFERROR(INDEX(FCS[Numéro Facture],MATCH(JLVT[[#This Row],[N]],FCS[Cpt],0)),"")</f>
        <v/>
      </c>
      <c r="E354" s="18" t="str">
        <f>IF(JLVT[[#This Row],[Date]]&lt;&gt;"",INDEX(Plan[Comptes],COUNTIF($A$1:A354,JLVT[[#This Row],[N]])),"")</f>
        <v/>
      </c>
      <c r="F354" s="18" t="str">
        <f>IF(JLVT[[#This Row],[Date]]&lt;&gt;"",INDEX(Plan[Libelles],COUNTIF($A$1:A354,JLVT[[#This Row],[N]])),"")</f>
        <v/>
      </c>
      <c r="G354" s="19" t="str">
        <f>IFERROR(INDEX(FCS[NOM DU CLIENT],MATCH(JLVT[[#This Row],[N]],FCS[Cpt],0)),"")</f>
        <v/>
      </c>
      <c r="H354" s="20">
        <f ca="1">IFERROR(MAX(INDEX(INDIRECT("FCS["&amp;CHOOSE(COUNTIF($A$1:A354,JLVT[[#This Row],[N]]),"HT","TVA","TTC")&amp;"]"),MATCH(JLVT[[#This Row],[N]],FCS[Cpt],0))*CHOOSE(COUNTIF($A$1:A354,JLVT[[#This Row],[N]]),-1,-1,1),0),)</f>
        <v>0</v>
      </c>
      <c r="I354" s="21">
        <f ca="1">IFERROR(MAX(INDEX(INDIRECT("FCS["&amp;CHOOSE(COUNTIF($A$1:A354,JLVT[[#This Row],[N]]),"HT","TVA","TTC")&amp;"]"),MATCH(JLVT[[#This Row],[N]],FCS[Cpt],0))*CHOOSE(COUNTIF($A$1:A354,JLVT[[#This Row],[N]]),1,1,-1),0),)</f>
        <v>0</v>
      </c>
      <c r="J354" s="21">
        <f ca="1">JLVT[[#This Row],[crédit]]-JLVT[[#This Row],[débit ]]</f>
        <v>0</v>
      </c>
    </row>
    <row r="355" spans="1:10" x14ac:dyDescent="0.25">
      <c r="A355" s="12">
        <f>IF(OR(SUM($A$1:A354)=0,COUNTIF($A$1:A354,A354)=3),MAX($A$1:A354)+1,A354)</f>
        <v>118</v>
      </c>
      <c r="B355" s="18" t="str">
        <f>IF(JLVT[[#This Row],[Date]]="","","VTE")</f>
        <v/>
      </c>
      <c r="C355" s="13" t="str">
        <f>IFERROR(INDEX(FCS[DATE],MATCH(JLVT[[#This Row],[N]],FCS[Cpt],0)),"")</f>
        <v/>
      </c>
      <c r="D355" s="18" t="str">
        <f>IFERROR(INDEX(FCS[Numéro Facture],MATCH(JLVT[[#This Row],[N]],FCS[Cpt],0)),"")</f>
        <v/>
      </c>
      <c r="E355" s="18" t="str">
        <f>IF(JLVT[[#This Row],[Date]]&lt;&gt;"",INDEX(Plan[Comptes],COUNTIF($A$1:A355,JLVT[[#This Row],[N]])),"")</f>
        <v/>
      </c>
      <c r="F355" s="18" t="str">
        <f>IF(JLVT[[#This Row],[Date]]&lt;&gt;"",INDEX(Plan[Libelles],COUNTIF($A$1:A355,JLVT[[#This Row],[N]])),"")</f>
        <v/>
      </c>
      <c r="G355" s="19" t="str">
        <f>IFERROR(INDEX(FCS[NOM DU CLIENT],MATCH(JLVT[[#This Row],[N]],FCS[Cpt],0)),"")</f>
        <v/>
      </c>
      <c r="H355" s="20">
        <f ca="1">IFERROR(MAX(INDEX(INDIRECT("FCS["&amp;CHOOSE(COUNTIF($A$1:A355,JLVT[[#This Row],[N]]),"HT","TVA","TTC")&amp;"]"),MATCH(JLVT[[#This Row],[N]],FCS[Cpt],0))*CHOOSE(COUNTIF($A$1:A355,JLVT[[#This Row],[N]]),-1,-1,1),0),)</f>
        <v>0</v>
      </c>
      <c r="I355" s="21">
        <f ca="1">IFERROR(MAX(INDEX(INDIRECT("FCS["&amp;CHOOSE(COUNTIF($A$1:A355,JLVT[[#This Row],[N]]),"HT","TVA","TTC")&amp;"]"),MATCH(JLVT[[#This Row],[N]],FCS[Cpt],0))*CHOOSE(COUNTIF($A$1:A355,JLVT[[#This Row],[N]]),1,1,-1),0),)</f>
        <v>0</v>
      </c>
      <c r="J355" s="21">
        <f ca="1">JLVT[[#This Row],[crédit]]-JLVT[[#This Row],[débit ]]</f>
        <v>0</v>
      </c>
    </row>
    <row r="356" spans="1:10" x14ac:dyDescent="0.25">
      <c r="A356" s="12">
        <f>IF(OR(SUM($A$1:A355)=0,COUNTIF($A$1:A355,A355)=3),MAX($A$1:A355)+1,A355)</f>
        <v>118</v>
      </c>
      <c r="B356" s="18" t="str">
        <f>IF(JLVT[[#This Row],[Date]]="","","VTE")</f>
        <v/>
      </c>
      <c r="C356" s="13" t="str">
        <f>IFERROR(INDEX(FCS[DATE],MATCH(JLVT[[#This Row],[N]],FCS[Cpt],0)),"")</f>
        <v/>
      </c>
      <c r="D356" s="18" t="str">
        <f>IFERROR(INDEX(FCS[Numéro Facture],MATCH(JLVT[[#This Row],[N]],FCS[Cpt],0)),"")</f>
        <v/>
      </c>
      <c r="E356" s="18" t="str">
        <f>IF(JLVT[[#This Row],[Date]]&lt;&gt;"",INDEX(Plan[Comptes],COUNTIF($A$1:A356,JLVT[[#This Row],[N]])),"")</f>
        <v/>
      </c>
      <c r="F356" s="18" t="str">
        <f>IF(JLVT[[#This Row],[Date]]&lt;&gt;"",INDEX(Plan[Libelles],COUNTIF($A$1:A356,JLVT[[#This Row],[N]])),"")</f>
        <v/>
      </c>
      <c r="G356" s="19" t="str">
        <f>IFERROR(INDEX(FCS[NOM DU CLIENT],MATCH(JLVT[[#This Row],[N]],FCS[Cpt],0)),"")</f>
        <v/>
      </c>
      <c r="H356" s="20">
        <f ca="1">IFERROR(MAX(INDEX(INDIRECT("FCS["&amp;CHOOSE(COUNTIF($A$1:A356,JLVT[[#This Row],[N]]),"HT","TVA","TTC")&amp;"]"),MATCH(JLVT[[#This Row],[N]],FCS[Cpt],0))*CHOOSE(COUNTIF($A$1:A356,JLVT[[#This Row],[N]]),-1,-1,1),0),)</f>
        <v>0</v>
      </c>
      <c r="I356" s="21">
        <f ca="1">IFERROR(MAX(INDEX(INDIRECT("FCS["&amp;CHOOSE(COUNTIF($A$1:A356,JLVT[[#This Row],[N]]),"HT","TVA","TTC")&amp;"]"),MATCH(JLVT[[#This Row],[N]],FCS[Cpt],0))*CHOOSE(COUNTIF($A$1:A356,JLVT[[#This Row],[N]]),1,1,-1),0),)</f>
        <v>0</v>
      </c>
      <c r="J356" s="21">
        <f ca="1">JLVT[[#This Row],[crédit]]-JLVT[[#This Row],[débit ]]</f>
        <v>0</v>
      </c>
    </row>
    <row r="357" spans="1:10" x14ac:dyDescent="0.25">
      <c r="A357" s="12">
        <f>IF(OR(SUM($A$1:A356)=0,COUNTIF($A$1:A356,A356)=3),MAX($A$1:A356)+1,A356)</f>
        <v>118</v>
      </c>
      <c r="B357" s="18" t="str">
        <f>IF(JLVT[[#This Row],[Date]]="","","VTE")</f>
        <v/>
      </c>
      <c r="C357" s="13" t="str">
        <f>IFERROR(INDEX(FCS[DATE],MATCH(JLVT[[#This Row],[N]],FCS[Cpt],0)),"")</f>
        <v/>
      </c>
      <c r="D357" s="18" t="str">
        <f>IFERROR(INDEX(FCS[Numéro Facture],MATCH(JLVT[[#This Row],[N]],FCS[Cpt],0)),"")</f>
        <v/>
      </c>
      <c r="E357" s="18" t="str">
        <f>IF(JLVT[[#This Row],[Date]]&lt;&gt;"",INDEX(Plan[Comptes],COUNTIF($A$1:A357,JLVT[[#This Row],[N]])),"")</f>
        <v/>
      </c>
      <c r="F357" s="18" t="str">
        <f>IF(JLVT[[#This Row],[Date]]&lt;&gt;"",INDEX(Plan[Libelles],COUNTIF($A$1:A357,JLVT[[#This Row],[N]])),"")</f>
        <v/>
      </c>
      <c r="G357" s="19" t="str">
        <f>IFERROR(INDEX(FCS[NOM DU CLIENT],MATCH(JLVT[[#This Row],[N]],FCS[Cpt],0)),"")</f>
        <v/>
      </c>
      <c r="H357" s="20">
        <f ca="1">IFERROR(MAX(INDEX(INDIRECT("FCS["&amp;CHOOSE(COUNTIF($A$1:A357,JLVT[[#This Row],[N]]),"HT","TVA","TTC")&amp;"]"),MATCH(JLVT[[#This Row],[N]],FCS[Cpt],0))*CHOOSE(COUNTIF($A$1:A357,JLVT[[#This Row],[N]]),-1,-1,1),0),)</f>
        <v>0</v>
      </c>
      <c r="I357" s="21">
        <f ca="1">IFERROR(MAX(INDEX(INDIRECT("FCS["&amp;CHOOSE(COUNTIF($A$1:A357,JLVT[[#This Row],[N]]),"HT","TVA","TTC")&amp;"]"),MATCH(JLVT[[#This Row],[N]],FCS[Cpt],0))*CHOOSE(COUNTIF($A$1:A357,JLVT[[#This Row],[N]]),1,1,-1),0),)</f>
        <v>0</v>
      </c>
      <c r="J357" s="21">
        <f ca="1">JLVT[[#This Row],[crédit]]-JLVT[[#This Row],[débit ]]</f>
        <v>0</v>
      </c>
    </row>
    <row r="358" spans="1:10" x14ac:dyDescent="0.25">
      <c r="A358" s="12">
        <f>IF(OR(SUM($A$1:A357)=0,COUNTIF($A$1:A357,A357)=3),MAX($A$1:A357)+1,A357)</f>
        <v>119</v>
      </c>
      <c r="B358" s="18" t="str">
        <f>IF(JLVT[[#This Row],[Date]]="","","VTE")</f>
        <v/>
      </c>
      <c r="C358" s="13" t="str">
        <f>IFERROR(INDEX(FCS[DATE],MATCH(JLVT[[#This Row],[N]],FCS[Cpt],0)),"")</f>
        <v/>
      </c>
      <c r="D358" s="18" t="str">
        <f>IFERROR(INDEX(FCS[Numéro Facture],MATCH(JLVT[[#This Row],[N]],FCS[Cpt],0)),"")</f>
        <v/>
      </c>
      <c r="E358" s="18" t="str">
        <f>IF(JLVT[[#This Row],[Date]]&lt;&gt;"",INDEX(Plan[Comptes],COUNTIF($A$1:A358,JLVT[[#This Row],[N]])),"")</f>
        <v/>
      </c>
      <c r="F358" s="18" t="str">
        <f>IF(JLVT[[#This Row],[Date]]&lt;&gt;"",INDEX(Plan[Libelles],COUNTIF($A$1:A358,JLVT[[#This Row],[N]])),"")</f>
        <v/>
      </c>
      <c r="G358" s="19" t="str">
        <f>IFERROR(INDEX(FCS[NOM DU CLIENT],MATCH(JLVT[[#This Row],[N]],FCS[Cpt],0)),"")</f>
        <v/>
      </c>
      <c r="H358" s="20">
        <f ca="1">IFERROR(MAX(INDEX(INDIRECT("FCS["&amp;CHOOSE(COUNTIF($A$1:A358,JLVT[[#This Row],[N]]),"HT","TVA","TTC")&amp;"]"),MATCH(JLVT[[#This Row],[N]],FCS[Cpt],0))*CHOOSE(COUNTIF($A$1:A358,JLVT[[#This Row],[N]]),-1,-1,1),0),)</f>
        <v>0</v>
      </c>
      <c r="I358" s="21">
        <f ca="1">IFERROR(MAX(INDEX(INDIRECT("FCS["&amp;CHOOSE(COUNTIF($A$1:A358,JLVT[[#This Row],[N]]),"HT","TVA","TTC")&amp;"]"),MATCH(JLVT[[#This Row],[N]],FCS[Cpt],0))*CHOOSE(COUNTIF($A$1:A358,JLVT[[#This Row],[N]]),1,1,-1),0),)</f>
        <v>0</v>
      </c>
      <c r="J358" s="21">
        <f ca="1">JLVT[[#This Row],[crédit]]-JLVT[[#This Row],[débit ]]</f>
        <v>0</v>
      </c>
    </row>
    <row r="359" spans="1:10" x14ac:dyDescent="0.25">
      <c r="A359" s="12">
        <f>IF(OR(SUM($A$1:A358)=0,COUNTIF($A$1:A358,A358)=3),MAX($A$1:A358)+1,A358)</f>
        <v>119</v>
      </c>
      <c r="B359" s="18" t="str">
        <f>IF(JLVT[[#This Row],[Date]]="","","VTE")</f>
        <v/>
      </c>
      <c r="C359" s="13" t="str">
        <f>IFERROR(INDEX(FCS[DATE],MATCH(JLVT[[#This Row],[N]],FCS[Cpt],0)),"")</f>
        <v/>
      </c>
      <c r="D359" s="18" t="str">
        <f>IFERROR(INDEX(FCS[Numéro Facture],MATCH(JLVT[[#This Row],[N]],FCS[Cpt],0)),"")</f>
        <v/>
      </c>
      <c r="E359" s="18" t="str">
        <f>IF(JLVT[[#This Row],[Date]]&lt;&gt;"",INDEX(Plan[Comptes],COUNTIF($A$1:A359,JLVT[[#This Row],[N]])),"")</f>
        <v/>
      </c>
      <c r="F359" s="18" t="str">
        <f>IF(JLVT[[#This Row],[Date]]&lt;&gt;"",INDEX(Plan[Libelles],COUNTIF($A$1:A359,JLVT[[#This Row],[N]])),"")</f>
        <v/>
      </c>
      <c r="G359" s="19" t="str">
        <f>IFERROR(INDEX(FCS[NOM DU CLIENT],MATCH(JLVT[[#This Row],[N]],FCS[Cpt],0)),"")</f>
        <v/>
      </c>
      <c r="H359" s="20">
        <f ca="1">IFERROR(MAX(INDEX(INDIRECT("FCS["&amp;CHOOSE(COUNTIF($A$1:A359,JLVT[[#This Row],[N]]),"HT","TVA","TTC")&amp;"]"),MATCH(JLVT[[#This Row],[N]],FCS[Cpt],0))*CHOOSE(COUNTIF($A$1:A359,JLVT[[#This Row],[N]]),-1,-1,1),0),)</f>
        <v>0</v>
      </c>
      <c r="I359" s="21">
        <f ca="1">IFERROR(MAX(INDEX(INDIRECT("FCS["&amp;CHOOSE(COUNTIF($A$1:A359,JLVT[[#This Row],[N]]),"HT","TVA","TTC")&amp;"]"),MATCH(JLVT[[#This Row],[N]],FCS[Cpt],0))*CHOOSE(COUNTIF($A$1:A359,JLVT[[#This Row],[N]]),1,1,-1),0),)</f>
        <v>0</v>
      </c>
      <c r="J359" s="21">
        <f ca="1">JLVT[[#This Row],[crédit]]-JLVT[[#This Row],[débit ]]</f>
        <v>0</v>
      </c>
    </row>
    <row r="360" spans="1:10" x14ac:dyDescent="0.25">
      <c r="A360" s="12">
        <f>IF(OR(SUM($A$1:A359)=0,COUNTIF($A$1:A359,A359)=3),MAX($A$1:A359)+1,A359)</f>
        <v>119</v>
      </c>
      <c r="B360" s="18" t="str">
        <f>IF(JLVT[[#This Row],[Date]]="","","VTE")</f>
        <v/>
      </c>
      <c r="C360" s="13" t="str">
        <f>IFERROR(INDEX(FCS[DATE],MATCH(JLVT[[#This Row],[N]],FCS[Cpt],0)),"")</f>
        <v/>
      </c>
      <c r="D360" s="18" t="str">
        <f>IFERROR(INDEX(FCS[Numéro Facture],MATCH(JLVT[[#This Row],[N]],FCS[Cpt],0)),"")</f>
        <v/>
      </c>
      <c r="E360" s="18" t="str">
        <f>IF(JLVT[[#This Row],[Date]]&lt;&gt;"",INDEX(Plan[Comptes],COUNTIF($A$1:A360,JLVT[[#This Row],[N]])),"")</f>
        <v/>
      </c>
      <c r="F360" s="18" t="str">
        <f>IF(JLVT[[#This Row],[Date]]&lt;&gt;"",INDEX(Plan[Libelles],COUNTIF($A$1:A360,JLVT[[#This Row],[N]])),"")</f>
        <v/>
      </c>
      <c r="G360" s="19" t="str">
        <f>IFERROR(INDEX(FCS[NOM DU CLIENT],MATCH(JLVT[[#This Row],[N]],FCS[Cpt],0)),"")</f>
        <v/>
      </c>
      <c r="H360" s="20">
        <f ca="1">IFERROR(MAX(INDEX(INDIRECT("FCS["&amp;CHOOSE(COUNTIF($A$1:A360,JLVT[[#This Row],[N]]),"HT","TVA","TTC")&amp;"]"),MATCH(JLVT[[#This Row],[N]],FCS[Cpt],0))*CHOOSE(COUNTIF($A$1:A360,JLVT[[#This Row],[N]]),-1,-1,1),0),)</f>
        <v>0</v>
      </c>
      <c r="I360" s="21">
        <f ca="1">IFERROR(MAX(INDEX(INDIRECT("FCS["&amp;CHOOSE(COUNTIF($A$1:A360,JLVT[[#This Row],[N]]),"HT","TVA","TTC")&amp;"]"),MATCH(JLVT[[#This Row],[N]],FCS[Cpt],0))*CHOOSE(COUNTIF($A$1:A360,JLVT[[#This Row],[N]]),1,1,-1),0),)</f>
        <v>0</v>
      </c>
      <c r="J360" s="21">
        <f ca="1">JLVT[[#This Row],[crédit]]-JLVT[[#This Row],[débit ]]</f>
        <v>0</v>
      </c>
    </row>
    <row r="361" spans="1:10" x14ac:dyDescent="0.25">
      <c r="A361" s="12">
        <f>IF(OR(SUM($A$1:A360)=0,COUNTIF($A$1:A360,A360)=3),MAX($A$1:A360)+1,A360)</f>
        <v>120</v>
      </c>
      <c r="B361" s="18" t="str">
        <f>IF(JLVT[[#This Row],[Date]]="","","VTE")</f>
        <v/>
      </c>
      <c r="C361" s="13" t="str">
        <f>IFERROR(INDEX(FCS[DATE],MATCH(JLVT[[#This Row],[N]],FCS[Cpt],0)),"")</f>
        <v/>
      </c>
      <c r="D361" s="18" t="str">
        <f>IFERROR(INDEX(FCS[Numéro Facture],MATCH(JLVT[[#This Row],[N]],FCS[Cpt],0)),"")</f>
        <v/>
      </c>
      <c r="E361" s="18" t="str">
        <f>IF(JLVT[[#This Row],[Date]]&lt;&gt;"",INDEX(Plan[Comptes],COUNTIF($A$1:A361,JLVT[[#This Row],[N]])),"")</f>
        <v/>
      </c>
      <c r="F361" s="18" t="str">
        <f>IF(JLVT[[#This Row],[Date]]&lt;&gt;"",INDEX(Plan[Libelles],COUNTIF($A$1:A361,JLVT[[#This Row],[N]])),"")</f>
        <v/>
      </c>
      <c r="G361" s="19" t="str">
        <f>IFERROR(INDEX(FCS[NOM DU CLIENT],MATCH(JLVT[[#This Row],[N]],FCS[Cpt],0)),"")</f>
        <v/>
      </c>
      <c r="H361" s="20">
        <f ca="1">IFERROR(MAX(INDEX(INDIRECT("FCS["&amp;CHOOSE(COUNTIF($A$1:A361,JLVT[[#This Row],[N]]),"HT","TVA","TTC")&amp;"]"),MATCH(JLVT[[#This Row],[N]],FCS[Cpt],0))*CHOOSE(COUNTIF($A$1:A361,JLVT[[#This Row],[N]]),-1,-1,1),0),)</f>
        <v>0</v>
      </c>
      <c r="I361" s="21">
        <f ca="1">IFERROR(MAX(INDEX(INDIRECT("FCS["&amp;CHOOSE(COUNTIF($A$1:A361,JLVT[[#This Row],[N]]),"HT","TVA","TTC")&amp;"]"),MATCH(JLVT[[#This Row],[N]],FCS[Cpt],0))*CHOOSE(COUNTIF($A$1:A361,JLVT[[#This Row],[N]]),1,1,-1),0),)</f>
        <v>0</v>
      </c>
      <c r="J361" s="21">
        <f ca="1">JLVT[[#This Row],[crédit]]-JLVT[[#This Row],[débit ]]</f>
        <v>0</v>
      </c>
    </row>
    <row r="362" spans="1:10" x14ac:dyDescent="0.25">
      <c r="A362" s="12">
        <f>IF(OR(SUM($A$1:A361)=0,COUNTIF($A$1:A361,A361)=3),MAX($A$1:A361)+1,A361)</f>
        <v>120</v>
      </c>
      <c r="B362" s="18" t="str">
        <f>IF(JLVT[[#This Row],[Date]]="","","VTE")</f>
        <v/>
      </c>
      <c r="C362" s="13" t="str">
        <f>IFERROR(INDEX(FCS[DATE],MATCH(JLVT[[#This Row],[N]],FCS[Cpt],0)),"")</f>
        <v/>
      </c>
      <c r="D362" s="18" t="str">
        <f>IFERROR(INDEX(FCS[Numéro Facture],MATCH(JLVT[[#This Row],[N]],FCS[Cpt],0)),"")</f>
        <v/>
      </c>
      <c r="E362" s="18" t="str">
        <f>IF(JLVT[[#This Row],[Date]]&lt;&gt;"",INDEX(Plan[Comptes],COUNTIF($A$1:A362,JLVT[[#This Row],[N]])),"")</f>
        <v/>
      </c>
      <c r="F362" s="18" t="str">
        <f>IF(JLVT[[#This Row],[Date]]&lt;&gt;"",INDEX(Plan[Libelles],COUNTIF($A$1:A362,JLVT[[#This Row],[N]])),"")</f>
        <v/>
      </c>
      <c r="G362" s="19" t="str">
        <f>IFERROR(INDEX(FCS[NOM DU CLIENT],MATCH(JLVT[[#This Row],[N]],FCS[Cpt],0)),"")</f>
        <v/>
      </c>
      <c r="H362" s="20">
        <f ca="1">IFERROR(MAX(INDEX(INDIRECT("FCS["&amp;CHOOSE(COUNTIF($A$1:A362,JLVT[[#This Row],[N]]),"HT","TVA","TTC")&amp;"]"),MATCH(JLVT[[#This Row],[N]],FCS[Cpt],0))*CHOOSE(COUNTIF($A$1:A362,JLVT[[#This Row],[N]]),-1,-1,1),0),)</f>
        <v>0</v>
      </c>
      <c r="I362" s="21">
        <f ca="1">IFERROR(MAX(INDEX(INDIRECT("FCS["&amp;CHOOSE(COUNTIF($A$1:A362,JLVT[[#This Row],[N]]),"HT","TVA","TTC")&amp;"]"),MATCH(JLVT[[#This Row],[N]],FCS[Cpt],0))*CHOOSE(COUNTIF($A$1:A362,JLVT[[#This Row],[N]]),1,1,-1),0),)</f>
        <v>0</v>
      </c>
      <c r="J362" s="21">
        <f ca="1">JLVT[[#This Row],[crédit]]-JLVT[[#This Row],[débit ]]</f>
        <v>0</v>
      </c>
    </row>
    <row r="363" spans="1:10" x14ac:dyDescent="0.25">
      <c r="A363" s="12">
        <f>IF(OR(SUM($A$1:A362)=0,COUNTIF($A$1:A362,A362)=3),MAX($A$1:A362)+1,A362)</f>
        <v>120</v>
      </c>
      <c r="B363" s="18" t="str">
        <f>IF(JLVT[[#This Row],[Date]]="","","VTE")</f>
        <v/>
      </c>
      <c r="C363" s="13" t="str">
        <f>IFERROR(INDEX(FCS[DATE],MATCH(JLVT[[#This Row],[N]],FCS[Cpt],0)),"")</f>
        <v/>
      </c>
      <c r="D363" s="18" t="str">
        <f>IFERROR(INDEX(FCS[Numéro Facture],MATCH(JLVT[[#This Row],[N]],FCS[Cpt],0)),"")</f>
        <v/>
      </c>
      <c r="E363" s="18" t="str">
        <f>IF(JLVT[[#This Row],[Date]]&lt;&gt;"",INDEX(Plan[Comptes],COUNTIF($A$1:A363,JLVT[[#This Row],[N]])),"")</f>
        <v/>
      </c>
      <c r="F363" s="18" t="str">
        <f>IF(JLVT[[#This Row],[Date]]&lt;&gt;"",INDEX(Plan[Libelles],COUNTIF($A$1:A363,JLVT[[#This Row],[N]])),"")</f>
        <v/>
      </c>
      <c r="G363" s="19" t="str">
        <f>IFERROR(INDEX(FCS[NOM DU CLIENT],MATCH(JLVT[[#This Row],[N]],FCS[Cpt],0)),"")</f>
        <v/>
      </c>
      <c r="H363" s="20">
        <f ca="1">IFERROR(MAX(INDEX(INDIRECT("FCS["&amp;CHOOSE(COUNTIF($A$1:A363,JLVT[[#This Row],[N]]),"HT","TVA","TTC")&amp;"]"),MATCH(JLVT[[#This Row],[N]],FCS[Cpt],0))*CHOOSE(COUNTIF($A$1:A363,JLVT[[#This Row],[N]]),-1,-1,1),0),)</f>
        <v>0</v>
      </c>
      <c r="I363" s="21">
        <f ca="1">IFERROR(MAX(INDEX(INDIRECT("FCS["&amp;CHOOSE(COUNTIF($A$1:A363,JLVT[[#This Row],[N]]),"HT","TVA","TTC")&amp;"]"),MATCH(JLVT[[#This Row],[N]],FCS[Cpt],0))*CHOOSE(COUNTIF($A$1:A363,JLVT[[#This Row],[N]]),1,1,-1),0),)</f>
        <v>0</v>
      </c>
      <c r="J363" s="21">
        <f ca="1">JLVT[[#This Row],[crédit]]-JLVT[[#This Row],[débit ]]</f>
        <v>0</v>
      </c>
    </row>
    <row r="364" spans="1:10" x14ac:dyDescent="0.25">
      <c r="A364" s="12">
        <f>IF(OR(SUM($A$1:A363)=0,COUNTIF($A$1:A363,A363)=3),MAX($A$1:A363)+1,A363)</f>
        <v>121</v>
      </c>
      <c r="B364" s="18" t="str">
        <f>IF(JLVT[[#This Row],[Date]]="","","VTE")</f>
        <v/>
      </c>
      <c r="C364" s="13" t="str">
        <f>IFERROR(INDEX(FCS[DATE],MATCH(JLVT[[#This Row],[N]],FCS[Cpt],0)),"")</f>
        <v/>
      </c>
      <c r="D364" s="18" t="str">
        <f>IFERROR(INDEX(FCS[Numéro Facture],MATCH(JLVT[[#This Row],[N]],FCS[Cpt],0)),"")</f>
        <v/>
      </c>
      <c r="E364" s="18" t="str">
        <f>IF(JLVT[[#This Row],[Date]]&lt;&gt;"",INDEX(Plan[Comptes],COUNTIF($A$1:A364,JLVT[[#This Row],[N]])),"")</f>
        <v/>
      </c>
      <c r="F364" s="18" t="str">
        <f>IF(JLVT[[#This Row],[Date]]&lt;&gt;"",INDEX(Plan[Libelles],COUNTIF($A$1:A364,JLVT[[#This Row],[N]])),"")</f>
        <v/>
      </c>
      <c r="G364" s="19" t="str">
        <f>IFERROR(INDEX(FCS[NOM DU CLIENT],MATCH(JLVT[[#This Row],[N]],FCS[Cpt],0)),"")</f>
        <v/>
      </c>
      <c r="H364" s="20">
        <f ca="1">IFERROR(MAX(INDEX(INDIRECT("FCS["&amp;CHOOSE(COUNTIF($A$1:A364,JLVT[[#This Row],[N]]),"HT","TVA","TTC")&amp;"]"),MATCH(JLVT[[#This Row],[N]],FCS[Cpt],0))*CHOOSE(COUNTIF($A$1:A364,JLVT[[#This Row],[N]]),-1,-1,1),0),)</f>
        <v>0</v>
      </c>
      <c r="I364" s="21">
        <f ca="1">IFERROR(MAX(INDEX(INDIRECT("FCS["&amp;CHOOSE(COUNTIF($A$1:A364,JLVT[[#This Row],[N]]),"HT","TVA","TTC")&amp;"]"),MATCH(JLVT[[#This Row],[N]],FCS[Cpt],0))*CHOOSE(COUNTIF($A$1:A364,JLVT[[#This Row],[N]]),1,1,-1),0),)</f>
        <v>0</v>
      </c>
      <c r="J364" s="21">
        <f ca="1">JLVT[[#This Row],[crédit]]-JLVT[[#This Row],[débit ]]</f>
        <v>0</v>
      </c>
    </row>
    <row r="365" spans="1:10" x14ac:dyDescent="0.25">
      <c r="A365" s="12">
        <f>IF(OR(SUM($A$1:A364)=0,COUNTIF($A$1:A364,A364)=3),MAX($A$1:A364)+1,A364)</f>
        <v>121</v>
      </c>
      <c r="B365" s="18" t="str">
        <f>IF(JLVT[[#This Row],[Date]]="","","VTE")</f>
        <v/>
      </c>
      <c r="C365" s="13" t="str">
        <f>IFERROR(INDEX(FCS[DATE],MATCH(JLVT[[#This Row],[N]],FCS[Cpt],0)),"")</f>
        <v/>
      </c>
      <c r="D365" s="18" t="str">
        <f>IFERROR(INDEX(FCS[Numéro Facture],MATCH(JLVT[[#This Row],[N]],FCS[Cpt],0)),"")</f>
        <v/>
      </c>
      <c r="E365" s="18" t="str">
        <f>IF(JLVT[[#This Row],[Date]]&lt;&gt;"",INDEX(Plan[Comptes],COUNTIF($A$1:A365,JLVT[[#This Row],[N]])),"")</f>
        <v/>
      </c>
      <c r="F365" s="18" t="str">
        <f>IF(JLVT[[#This Row],[Date]]&lt;&gt;"",INDEX(Plan[Libelles],COUNTIF($A$1:A365,JLVT[[#This Row],[N]])),"")</f>
        <v/>
      </c>
      <c r="G365" s="19" t="str">
        <f>IFERROR(INDEX(FCS[NOM DU CLIENT],MATCH(JLVT[[#This Row],[N]],FCS[Cpt],0)),"")</f>
        <v/>
      </c>
      <c r="H365" s="20">
        <f ca="1">IFERROR(MAX(INDEX(INDIRECT("FCS["&amp;CHOOSE(COUNTIF($A$1:A365,JLVT[[#This Row],[N]]),"HT","TVA","TTC")&amp;"]"),MATCH(JLVT[[#This Row],[N]],FCS[Cpt],0))*CHOOSE(COUNTIF($A$1:A365,JLVT[[#This Row],[N]]),-1,-1,1),0),)</f>
        <v>0</v>
      </c>
      <c r="I365" s="21">
        <f ca="1">IFERROR(MAX(INDEX(INDIRECT("FCS["&amp;CHOOSE(COUNTIF($A$1:A365,JLVT[[#This Row],[N]]),"HT","TVA","TTC")&amp;"]"),MATCH(JLVT[[#This Row],[N]],FCS[Cpt],0))*CHOOSE(COUNTIF($A$1:A365,JLVT[[#This Row],[N]]),1,1,-1),0),)</f>
        <v>0</v>
      </c>
      <c r="J365" s="21">
        <f ca="1">JLVT[[#This Row],[crédit]]-JLVT[[#This Row],[débit ]]</f>
        <v>0</v>
      </c>
    </row>
    <row r="366" spans="1:10" x14ac:dyDescent="0.25">
      <c r="A366" s="12">
        <f>IF(OR(SUM($A$1:A365)=0,COUNTIF($A$1:A365,A365)=3),MAX($A$1:A365)+1,A365)</f>
        <v>121</v>
      </c>
      <c r="B366" s="18" t="str">
        <f>IF(JLVT[[#This Row],[Date]]="","","VTE")</f>
        <v/>
      </c>
      <c r="C366" s="13" t="str">
        <f>IFERROR(INDEX(FCS[DATE],MATCH(JLVT[[#This Row],[N]],FCS[Cpt],0)),"")</f>
        <v/>
      </c>
      <c r="D366" s="18" t="str">
        <f>IFERROR(INDEX(FCS[Numéro Facture],MATCH(JLVT[[#This Row],[N]],FCS[Cpt],0)),"")</f>
        <v/>
      </c>
      <c r="E366" s="18" t="str">
        <f>IF(JLVT[[#This Row],[Date]]&lt;&gt;"",INDEX(Plan[Comptes],COUNTIF($A$1:A366,JLVT[[#This Row],[N]])),"")</f>
        <v/>
      </c>
      <c r="F366" s="18" t="str">
        <f>IF(JLVT[[#This Row],[Date]]&lt;&gt;"",INDEX(Plan[Libelles],COUNTIF($A$1:A366,JLVT[[#This Row],[N]])),"")</f>
        <v/>
      </c>
      <c r="G366" s="19" t="str">
        <f>IFERROR(INDEX(FCS[NOM DU CLIENT],MATCH(JLVT[[#This Row],[N]],FCS[Cpt],0)),"")</f>
        <v/>
      </c>
      <c r="H366" s="20">
        <f ca="1">IFERROR(MAX(INDEX(INDIRECT("FCS["&amp;CHOOSE(COUNTIF($A$1:A366,JLVT[[#This Row],[N]]),"HT","TVA","TTC")&amp;"]"),MATCH(JLVT[[#This Row],[N]],FCS[Cpt],0))*CHOOSE(COUNTIF($A$1:A366,JLVT[[#This Row],[N]]),-1,-1,1),0),)</f>
        <v>0</v>
      </c>
      <c r="I366" s="21">
        <f ca="1">IFERROR(MAX(INDEX(INDIRECT("FCS["&amp;CHOOSE(COUNTIF($A$1:A366,JLVT[[#This Row],[N]]),"HT","TVA","TTC")&amp;"]"),MATCH(JLVT[[#This Row],[N]],FCS[Cpt],0))*CHOOSE(COUNTIF($A$1:A366,JLVT[[#This Row],[N]]),1,1,-1),0),)</f>
        <v>0</v>
      </c>
      <c r="J366" s="21">
        <f ca="1">JLVT[[#This Row],[crédit]]-JLVT[[#This Row],[débit ]]</f>
        <v>0</v>
      </c>
    </row>
    <row r="367" spans="1:10" x14ac:dyDescent="0.25">
      <c r="A367" s="12">
        <f>IF(OR(SUM($A$1:A366)=0,COUNTIF($A$1:A366,A366)=3),MAX($A$1:A366)+1,A366)</f>
        <v>122</v>
      </c>
      <c r="B367" s="18" t="str">
        <f>IF(JLVT[[#This Row],[Date]]="","","VTE")</f>
        <v/>
      </c>
      <c r="C367" s="13" t="str">
        <f>IFERROR(INDEX(FCS[DATE],MATCH(JLVT[[#This Row],[N]],FCS[Cpt],0)),"")</f>
        <v/>
      </c>
      <c r="D367" s="18" t="str">
        <f>IFERROR(INDEX(FCS[Numéro Facture],MATCH(JLVT[[#This Row],[N]],FCS[Cpt],0)),"")</f>
        <v/>
      </c>
      <c r="E367" s="18" t="str">
        <f>IF(JLVT[[#This Row],[Date]]&lt;&gt;"",INDEX(Plan[Comptes],COUNTIF($A$1:A367,JLVT[[#This Row],[N]])),"")</f>
        <v/>
      </c>
      <c r="F367" s="18" t="str">
        <f>IF(JLVT[[#This Row],[Date]]&lt;&gt;"",INDEX(Plan[Libelles],COUNTIF($A$1:A367,JLVT[[#This Row],[N]])),"")</f>
        <v/>
      </c>
      <c r="G367" s="19" t="str">
        <f>IFERROR(INDEX(FCS[NOM DU CLIENT],MATCH(JLVT[[#This Row],[N]],FCS[Cpt],0)),"")</f>
        <v/>
      </c>
      <c r="H367" s="20">
        <f ca="1">IFERROR(MAX(INDEX(INDIRECT("FCS["&amp;CHOOSE(COUNTIF($A$1:A367,JLVT[[#This Row],[N]]),"HT","TVA","TTC")&amp;"]"),MATCH(JLVT[[#This Row],[N]],FCS[Cpt],0))*CHOOSE(COUNTIF($A$1:A367,JLVT[[#This Row],[N]]),-1,-1,1),0),)</f>
        <v>0</v>
      </c>
      <c r="I367" s="21">
        <f ca="1">IFERROR(MAX(INDEX(INDIRECT("FCS["&amp;CHOOSE(COUNTIF($A$1:A367,JLVT[[#This Row],[N]]),"HT","TVA","TTC")&amp;"]"),MATCH(JLVT[[#This Row],[N]],FCS[Cpt],0))*CHOOSE(COUNTIF($A$1:A367,JLVT[[#This Row],[N]]),1,1,-1),0),)</f>
        <v>0</v>
      </c>
      <c r="J367" s="21">
        <f ca="1">JLVT[[#This Row],[crédit]]-JLVT[[#This Row],[débit ]]</f>
        <v>0</v>
      </c>
    </row>
    <row r="368" spans="1:10" x14ac:dyDescent="0.25">
      <c r="A368" s="12">
        <f>IF(OR(SUM($A$1:A367)=0,COUNTIF($A$1:A367,A367)=3),MAX($A$1:A367)+1,A367)</f>
        <v>122</v>
      </c>
      <c r="B368" s="18" t="str">
        <f>IF(JLVT[[#This Row],[Date]]="","","VTE")</f>
        <v/>
      </c>
      <c r="C368" s="13" t="str">
        <f>IFERROR(INDEX(FCS[DATE],MATCH(JLVT[[#This Row],[N]],FCS[Cpt],0)),"")</f>
        <v/>
      </c>
      <c r="D368" s="18" t="str">
        <f>IFERROR(INDEX(FCS[Numéro Facture],MATCH(JLVT[[#This Row],[N]],FCS[Cpt],0)),"")</f>
        <v/>
      </c>
      <c r="E368" s="18" t="str">
        <f>IF(JLVT[[#This Row],[Date]]&lt;&gt;"",INDEX(Plan[Comptes],COUNTIF($A$1:A368,JLVT[[#This Row],[N]])),"")</f>
        <v/>
      </c>
      <c r="F368" s="18" t="str">
        <f>IF(JLVT[[#This Row],[Date]]&lt;&gt;"",INDEX(Plan[Libelles],COUNTIF($A$1:A368,JLVT[[#This Row],[N]])),"")</f>
        <v/>
      </c>
      <c r="G368" s="19" t="str">
        <f>IFERROR(INDEX(FCS[NOM DU CLIENT],MATCH(JLVT[[#This Row],[N]],FCS[Cpt],0)),"")</f>
        <v/>
      </c>
      <c r="H368" s="20">
        <f ca="1">IFERROR(MAX(INDEX(INDIRECT("FCS["&amp;CHOOSE(COUNTIF($A$1:A368,JLVT[[#This Row],[N]]),"HT","TVA","TTC")&amp;"]"),MATCH(JLVT[[#This Row],[N]],FCS[Cpt],0))*CHOOSE(COUNTIF($A$1:A368,JLVT[[#This Row],[N]]),-1,-1,1),0),)</f>
        <v>0</v>
      </c>
      <c r="I368" s="21">
        <f ca="1">IFERROR(MAX(INDEX(INDIRECT("FCS["&amp;CHOOSE(COUNTIF($A$1:A368,JLVT[[#This Row],[N]]),"HT","TVA","TTC")&amp;"]"),MATCH(JLVT[[#This Row],[N]],FCS[Cpt],0))*CHOOSE(COUNTIF($A$1:A368,JLVT[[#This Row],[N]]),1,1,-1),0),)</f>
        <v>0</v>
      </c>
      <c r="J368" s="21">
        <f ca="1">JLVT[[#This Row],[crédit]]-JLVT[[#This Row],[débit ]]</f>
        <v>0</v>
      </c>
    </row>
    <row r="369" spans="1:10" x14ac:dyDescent="0.25">
      <c r="A369" s="12">
        <f>IF(OR(SUM($A$1:A368)=0,COUNTIF($A$1:A368,A368)=3),MAX($A$1:A368)+1,A368)</f>
        <v>122</v>
      </c>
      <c r="B369" s="18" t="str">
        <f>IF(JLVT[[#This Row],[Date]]="","","VTE")</f>
        <v/>
      </c>
      <c r="C369" s="13" t="str">
        <f>IFERROR(INDEX(FCS[DATE],MATCH(JLVT[[#This Row],[N]],FCS[Cpt],0)),"")</f>
        <v/>
      </c>
      <c r="D369" s="18" t="str">
        <f>IFERROR(INDEX(FCS[Numéro Facture],MATCH(JLVT[[#This Row],[N]],FCS[Cpt],0)),"")</f>
        <v/>
      </c>
      <c r="E369" s="18" t="str">
        <f>IF(JLVT[[#This Row],[Date]]&lt;&gt;"",INDEX(Plan[Comptes],COUNTIF($A$1:A369,JLVT[[#This Row],[N]])),"")</f>
        <v/>
      </c>
      <c r="F369" s="18" t="str">
        <f>IF(JLVT[[#This Row],[Date]]&lt;&gt;"",INDEX(Plan[Libelles],COUNTIF($A$1:A369,JLVT[[#This Row],[N]])),"")</f>
        <v/>
      </c>
      <c r="G369" s="19" t="str">
        <f>IFERROR(INDEX(FCS[NOM DU CLIENT],MATCH(JLVT[[#This Row],[N]],FCS[Cpt],0)),"")</f>
        <v/>
      </c>
      <c r="H369" s="20">
        <f ca="1">IFERROR(MAX(INDEX(INDIRECT("FCS["&amp;CHOOSE(COUNTIF($A$1:A369,JLVT[[#This Row],[N]]),"HT","TVA","TTC")&amp;"]"),MATCH(JLVT[[#This Row],[N]],FCS[Cpt],0))*CHOOSE(COUNTIF($A$1:A369,JLVT[[#This Row],[N]]),-1,-1,1),0),)</f>
        <v>0</v>
      </c>
      <c r="I369" s="21">
        <f ca="1">IFERROR(MAX(INDEX(INDIRECT("FCS["&amp;CHOOSE(COUNTIF($A$1:A369,JLVT[[#This Row],[N]]),"HT","TVA","TTC")&amp;"]"),MATCH(JLVT[[#This Row],[N]],FCS[Cpt],0))*CHOOSE(COUNTIF($A$1:A369,JLVT[[#This Row],[N]]),1,1,-1),0),)</f>
        <v>0</v>
      </c>
      <c r="J369" s="21">
        <f ca="1">JLVT[[#This Row],[crédit]]-JLVT[[#This Row],[débit ]]</f>
        <v>0</v>
      </c>
    </row>
    <row r="370" spans="1:10" x14ac:dyDescent="0.25">
      <c r="A370" s="12">
        <f>IF(OR(SUM($A$1:A369)=0,COUNTIF($A$1:A369,A369)=3),MAX($A$1:A369)+1,A369)</f>
        <v>123</v>
      </c>
      <c r="B370" s="18" t="str">
        <f>IF(JLVT[[#This Row],[Date]]="","","VTE")</f>
        <v/>
      </c>
      <c r="C370" s="13" t="str">
        <f>IFERROR(INDEX(FCS[DATE],MATCH(JLVT[[#This Row],[N]],FCS[Cpt],0)),"")</f>
        <v/>
      </c>
      <c r="D370" s="18" t="str">
        <f>IFERROR(INDEX(FCS[Numéro Facture],MATCH(JLVT[[#This Row],[N]],FCS[Cpt],0)),"")</f>
        <v/>
      </c>
      <c r="E370" s="18" t="str">
        <f>IF(JLVT[[#This Row],[Date]]&lt;&gt;"",INDEX(Plan[Comptes],COUNTIF($A$1:A370,JLVT[[#This Row],[N]])),"")</f>
        <v/>
      </c>
      <c r="F370" s="18" t="str">
        <f>IF(JLVT[[#This Row],[Date]]&lt;&gt;"",INDEX(Plan[Libelles],COUNTIF($A$1:A370,JLVT[[#This Row],[N]])),"")</f>
        <v/>
      </c>
      <c r="G370" s="19" t="str">
        <f>IFERROR(INDEX(FCS[NOM DU CLIENT],MATCH(JLVT[[#This Row],[N]],FCS[Cpt],0)),"")</f>
        <v/>
      </c>
      <c r="H370" s="20">
        <f ca="1">IFERROR(MAX(INDEX(INDIRECT("FCS["&amp;CHOOSE(COUNTIF($A$1:A370,JLVT[[#This Row],[N]]),"HT","TVA","TTC")&amp;"]"),MATCH(JLVT[[#This Row],[N]],FCS[Cpt],0))*CHOOSE(COUNTIF($A$1:A370,JLVT[[#This Row],[N]]),-1,-1,1),0),)</f>
        <v>0</v>
      </c>
      <c r="I370" s="21">
        <f ca="1">IFERROR(MAX(INDEX(INDIRECT("FCS["&amp;CHOOSE(COUNTIF($A$1:A370,JLVT[[#This Row],[N]]),"HT","TVA","TTC")&amp;"]"),MATCH(JLVT[[#This Row],[N]],FCS[Cpt],0))*CHOOSE(COUNTIF($A$1:A370,JLVT[[#This Row],[N]]),1,1,-1),0),)</f>
        <v>0</v>
      </c>
      <c r="J370" s="21">
        <f ca="1">JLVT[[#This Row],[crédit]]-JLVT[[#This Row],[débit ]]</f>
        <v>0</v>
      </c>
    </row>
    <row r="371" spans="1:10" x14ac:dyDescent="0.25">
      <c r="A371" s="12">
        <f>IF(OR(SUM($A$1:A370)=0,COUNTIF($A$1:A370,A370)=3),MAX($A$1:A370)+1,A370)</f>
        <v>123</v>
      </c>
      <c r="B371" s="18" t="str">
        <f>IF(JLVT[[#This Row],[Date]]="","","VTE")</f>
        <v/>
      </c>
      <c r="C371" s="13" t="str">
        <f>IFERROR(INDEX(FCS[DATE],MATCH(JLVT[[#This Row],[N]],FCS[Cpt],0)),"")</f>
        <v/>
      </c>
      <c r="D371" s="18" t="str">
        <f>IFERROR(INDEX(FCS[Numéro Facture],MATCH(JLVT[[#This Row],[N]],FCS[Cpt],0)),"")</f>
        <v/>
      </c>
      <c r="E371" s="18" t="str">
        <f>IF(JLVT[[#This Row],[Date]]&lt;&gt;"",INDEX(Plan[Comptes],COUNTIF($A$1:A371,JLVT[[#This Row],[N]])),"")</f>
        <v/>
      </c>
      <c r="F371" s="18" t="str">
        <f>IF(JLVT[[#This Row],[Date]]&lt;&gt;"",INDEX(Plan[Libelles],COUNTIF($A$1:A371,JLVT[[#This Row],[N]])),"")</f>
        <v/>
      </c>
      <c r="G371" s="19" t="str">
        <f>IFERROR(INDEX(FCS[NOM DU CLIENT],MATCH(JLVT[[#This Row],[N]],FCS[Cpt],0)),"")</f>
        <v/>
      </c>
      <c r="H371" s="20">
        <f ca="1">IFERROR(MAX(INDEX(INDIRECT("FCS["&amp;CHOOSE(COUNTIF($A$1:A371,JLVT[[#This Row],[N]]),"HT","TVA","TTC")&amp;"]"),MATCH(JLVT[[#This Row],[N]],FCS[Cpt],0))*CHOOSE(COUNTIF($A$1:A371,JLVT[[#This Row],[N]]),-1,-1,1),0),)</f>
        <v>0</v>
      </c>
      <c r="I371" s="21">
        <f ca="1">IFERROR(MAX(INDEX(INDIRECT("FCS["&amp;CHOOSE(COUNTIF($A$1:A371,JLVT[[#This Row],[N]]),"HT","TVA","TTC")&amp;"]"),MATCH(JLVT[[#This Row],[N]],FCS[Cpt],0))*CHOOSE(COUNTIF($A$1:A371,JLVT[[#This Row],[N]]),1,1,-1),0),)</f>
        <v>0</v>
      </c>
      <c r="J371" s="21">
        <f ca="1">JLVT[[#This Row],[crédit]]-JLVT[[#This Row],[débit ]]</f>
        <v>0</v>
      </c>
    </row>
    <row r="372" spans="1:10" x14ac:dyDescent="0.25">
      <c r="A372" s="12">
        <f>IF(OR(SUM($A$1:A371)=0,COUNTIF($A$1:A371,A371)=3),MAX($A$1:A371)+1,A371)</f>
        <v>123</v>
      </c>
      <c r="B372" s="18" t="str">
        <f>IF(JLVT[[#This Row],[Date]]="","","VTE")</f>
        <v/>
      </c>
      <c r="C372" s="13" t="str">
        <f>IFERROR(INDEX(FCS[DATE],MATCH(JLVT[[#This Row],[N]],FCS[Cpt],0)),"")</f>
        <v/>
      </c>
      <c r="D372" s="18" t="str">
        <f>IFERROR(INDEX(FCS[Numéro Facture],MATCH(JLVT[[#This Row],[N]],FCS[Cpt],0)),"")</f>
        <v/>
      </c>
      <c r="E372" s="18" t="str">
        <f>IF(JLVT[[#This Row],[Date]]&lt;&gt;"",INDEX(Plan[Comptes],COUNTIF($A$1:A372,JLVT[[#This Row],[N]])),"")</f>
        <v/>
      </c>
      <c r="F372" s="18" t="str">
        <f>IF(JLVT[[#This Row],[Date]]&lt;&gt;"",INDEX(Plan[Libelles],COUNTIF($A$1:A372,JLVT[[#This Row],[N]])),"")</f>
        <v/>
      </c>
      <c r="G372" s="19" t="str">
        <f>IFERROR(INDEX(FCS[NOM DU CLIENT],MATCH(JLVT[[#This Row],[N]],FCS[Cpt],0)),"")</f>
        <v/>
      </c>
      <c r="H372" s="20">
        <f ca="1">IFERROR(MAX(INDEX(INDIRECT("FCS["&amp;CHOOSE(COUNTIF($A$1:A372,JLVT[[#This Row],[N]]),"HT","TVA","TTC")&amp;"]"),MATCH(JLVT[[#This Row],[N]],FCS[Cpt],0))*CHOOSE(COUNTIF($A$1:A372,JLVT[[#This Row],[N]]),-1,-1,1),0),)</f>
        <v>0</v>
      </c>
      <c r="I372" s="21">
        <f ca="1">IFERROR(MAX(INDEX(INDIRECT("FCS["&amp;CHOOSE(COUNTIF($A$1:A372,JLVT[[#This Row],[N]]),"HT","TVA","TTC")&amp;"]"),MATCH(JLVT[[#This Row],[N]],FCS[Cpt],0))*CHOOSE(COUNTIF($A$1:A372,JLVT[[#This Row],[N]]),1,1,-1),0),)</f>
        <v>0</v>
      </c>
      <c r="J372" s="21">
        <f ca="1">JLVT[[#This Row],[crédit]]-JLVT[[#This Row],[débit ]]</f>
        <v>0</v>
      </c>
    </row>
    <row r="373" spans="1:10" x14ac:dyDescent="0.25">
      <c r="A373" s="12">
        <f>IF(OR(SUM($A$1:A372)=0,COUNTIF($A$1:A372,A372)=3),MAX($A$1:A372)+1,A372)</f>
        <v>124</v>
      </c>
      <c r="B373" s="18" t="str">
        <f>IF(JLVT[[#This Row],[Date]]="","","VTE")</f>
        <v/>
      </c>
      <c r="C373" s="13" t="str">
        <f>IFERROR(INDEX(FCS[DATE],MATCH(JLVT[[#This Row],[N]],FCS[Cpt],0)),"")</f>
        <v/>
      </c>
      <c r="D373" s="18" t="str">
        <f>IFERROR(INDEX(FCS[Numéro Facture],MATCH(JLVT[[#This Row],[N]],FCS[Cpt],0)),"")</f>
        <v/>
      </c>
      <c r="E373" s="18" t="str">
        <f>IF(JLVT[[#This Row],[Date]]&lt;&gt;"",INDEX(Plan[Comptes],COUNTIF($A$1:A373,JLVT[[#This Row],[N]])),"")</f>
        <v/>
      </c>
      <c r="F373" s="18" t="str">
        <f>IF(JLVT[[#This Row],[Date]]&lt;&gt;"",INDEX(Plan[Libelles],COUNTIF($A$1:A373,JLVT[[#This Row],[N]])),"")</f>
        <v/>
      </c>
      <c r="G373" s="19" t="str">
        <f>IFERROR(INDEX(FCS[NOM DU CLIENT],MATCH(JLVT[[#This Row],[N]],FCS[Cpt],0)),"")</f>
        <v/>
      </c>
      <c r="H373" s="20">
        <f ca="1">IFERROR(MAX(INDEX(INDIRECT("FCS["&amp;CHOOSE(COUNTIF($A$1:A373,JLVT[[#This Row],[N]]),"HT","TVA","TTC")&amp;"]"),MATCH(JLVT[[#This Row],[N]],FCS[Cpt],0))*CHOOSE(COUNTIF($A$1:A373,JLVT[[#This Row],[N]]),-1,-1,1),0),)</f>
        <v>0</v>
      </c>
      <c r="I373" s="21">
        <f ca="1">IFERROR(MAX(INDEX(INDIRECT("FCS["&amp;CHOOSE(COUNTIF($A$1:A373,JLVT[[#This Row],[N]]),"HT","TVA","TTC")&amp;"]"),MATCH(JLVT[[#This Row],[N]],FCS[Cpt],0))*CHOOSE(COUNTIF($A$1:A373,JLVT[[#This Row],[N]]),1,1,-1),0),)</f>
        <v>0</v>
      </c>
      <c r="J373" s="21">
        <f ca="1">JLVT[[#This Row],[crédit]]-JLVT[[#This Row],[débit ]]</f>
        <v>0</v>
      </c>
    </row>
    <row r="374" spans="1:10" x14ac:dyDescent="0.25">
      <c r="A374" s="12">
        <f>IF(OR(SUM($A$1:A373)=0,COUNTIF($A$1:A373,A373)=3),MAX($A$1:A373)+1,A373)</f>
        <v>124</v>
      </c>
      <c r="B374" s="18" t="str">
        <f>IF(JLVT[[#This Row],[Date]]="","","VTE")</f>
        <v/>
      </c>
      <c r="C374" s="13" t="str">
        <f>IFERROR(INDEX(FCS[DATE],MATCH(JLVT[[#This Row],[N]],FCS[Cpt],0)),"")</f>
        <v/>
      </c>
      <c r="D374" s="18" t="str">
        <f>IFERROR(INDEX(FCS[Numéro Facture],MATCH(JLVT[[#This Row],[N]],FCS[Cpt],0)),"")</f>
        <v/>
      </c>
      <c r="E374" s="18" t="str">
        <f>IF(JLVT[[#This Row],[Date]]&lt;&gt;"",INDEX(Plan[Comptes],COUNTIF($A$1:A374,JLVT[[#This Row],[N]])),"")</f>
        <v/>
      </c>
      <c r="F374" s="18" t="str">
        <f>IF(JLVT[[#This Row],[Date]]&lt;&gt;"",INDEX(Plan[Libelles],COUNTIF($A$1:A374,JLVT[[#This Row],[N]])),"")</f>
        <v/>
      </c>
      <c r="G374" s="19" t="str">
        <f>IFERROR(INDEX(FCS[NOM DU CLIENT],MATCH(JLVT[[#This Row],[N]],FCS[Cpt],0)),"")</f>
        <v/>
      </c>
      <c r="H374" s="20">
        <f ca="1">IFERROR(MAX(INDEX(INDIRECT("FCS["&amp;CHOOSE(COUNTIF($A$1:A374,JLVT[[#This Row],[N]]),"HT","TVA","TTC")&amp;"]"),MATCH(JLVT[[#This Row],[N]],FCS[Cpt],0))*CHOOSE(COUNTIF($A$1:A374,JLVT[[#This Row],[N]]),-1,-1,1),0),)</f>
        <v>0</v>
      </c>
      <c r="I374" s="21">
        <f ca="1">IFERROR(MAX(INDEX(INDIRECT("FCS["&amp;CHOOSE(COUNTIF($A$1:A374,JLVT[[#This Row],[N]]),"HT","TVA","TTC")&amp;"]"),MATCH(JLVT[[#This Row],[N]],FCS[Cpt],0))*CHOOSE(COUNTIF($A$1:A374,JLVT[[#This Row],[N]]),1,1,-1),0),)</f>
        <v>0</v>
      </c>
      <c r="J374" s="21">
        <f ca="1">JLVT[[#This Row],[crédit]]-JLVT[[#This Row],[débit ]]</f>
        <v>0</v>
      </c>
    </row>
    <row r="375" spans="1:10" x14ac:dyDescent="0.25">
      <c r="A375" s="12">
        <f>IF(OR(SUM($A$1:A374)=0,COUNTIF($A$1:A374,A374)=3),MAX($A$1:A374)+1,A374)</f>
        <v>124</v>
      </c>
      <c r="B375" s="18" t="str">
        <f>IF(JLVT[[#This Row],[Date]]="","","VTE")</f>
        <v/>
      </c>
      <c r="C375" s="13" t="str">
        <f>IFERROR(INDEX(FCS[DATE],MATCH(JLVT[[#This Row],[N]],FCS[Cpt],0)),"")</f>
        <v/>
      </c>
      <c r="D375" s="18" t="str">
        <f>IFERROR(INDEX(FCS[Numéro Facture],MATCH(JLVT[[#This Row],[N]],FCS[Cpt],0)),"")</f>
        <v/>
      </c>
      <c r="E375" s="18" t="str">
        <f>IF(JLVT[[#This Row],[Date]]&lt;&gt;"",INDEX(Plan[Comptes],COUNTIF($A$1:A375,JLVT[[#This Row],[N]])),"")</f>
        <v/>
      </c>
      <c r="F375" s="18" t="str">
        <f>IF(JLVT[[#This Row],[Date]]&lt;&gt;"",INDEX(Plan[Libelles],COUNTIF($A$1:A375,JLVT[[#This Row],[N]])),"")</f>
        <v/>
      </c>
      <c r="G375" s="19" t="str">
        <f>IFERROR(INDEX(FCS[NOM DU CLIENT],MATCH(JLVT[[#This Row],[N]],FCS[Cpt],0)),"")</f>
        <v/>
      </c>
      <c r="H375" s="20">
        <f ca="1">IFERROR(MAX(INDEX(INDIRECT("FCS["&amp;CHOOSE(COUNTIF($A$1:A375,JLVT[[#This Row],[N]]),"HT","TVA","TTC")&amp;"]"),MATCH(JLVT[[#This Row],[N]],FCS[Cpt],0))*CHOOSE(COUNTIF($A$1:A375,JLVT[[#This Row],[N]]),-1,-1,1),0),)</f>
        <v>0</v>
      </c>
      <c r="I375" s="21">
        <f ca="1">IFERROR(MAX(INDEX(INDIRECT("FCS["&amp;CHOOSE(COUNTIF($A$1:A375,JLVT[[#This Row],[N]]),"HT","TVA","TTC")&amp;"]"),MATCH(JLVT[[#This Row],[N]],FCS[Cpt],0))*CHOOSE(COUNTIF($A$1:A375,JLVT[[#This Row],[N]]),1,1,-1),0),)</f>
        <v>0</v>
      </c>
      <c r="J375" s="21">
        <f ca="1">JLVT[[#This Row],[crédit]]-JLVT[[#This Row],[débit ]]</f>
        <v>0</v>
      </c>
    </row>
    <row r="376" spans="1:10" x14ac:dyDescent="0.25">
      <c r="A376" s="12">
        <f>IF(OR(SUM($A$1:A375)=0,COUNTIF($A$1:A375,A375)=3),MAX($A$1:A375)+1,A375)</f>
        <v>125</v>
      </c>
      <c r="B376" s="18" t="str">
        <f>IF(JLVT[[#This Row],[Date]]="","","VTE")</f>
        <v/>
      </c>
      <c r="C376" s="13" t="str">
        <f>IFERROR(INDEX(FCS[DATE],MATCH(JLVT[[#This Row],[N]],FCS[Cpt],0)),"")</f>
        <v/>
      </c>
      <c r="D376" s="18" t="str">
        <f>IFERROR(INDEX(FCS[Numéro Facture],MATCH(JLVT[[#This Row],[N]],FCS[Cpt],0)),"")</f>
        <v/>
      </c>
      <c r="E376" s="18" t="str">
        <f>IF(JLVT[[#This Row],[Date]]&lt;&gt;"",INDEX(Plan[Comptes],COUNTIF($A$1:A376,JLVT[[#This Row],[N]])),"")</f>
        <v/>
      </c>
      <c r="F376" s="18" t="str">
        <f>IF(JLVT[[#This Row],[Date]]&lt;&gt;"",INDEX(Plan[Libelles],COUNTIF($A$1:A376,JLVT[[#This Row],[N]])),"")</f>
        <v/>
      </c>
      <c r="G376" s="19" t="str">
        <f>IFERROR(INDEX(FCS[NOM DU CLIENT],MATCH(JLVT[[#This Row],[N]],FCS[Cpt],0)),"")</f>
        <v/>
      </c>
      <c r="H376" s="20">
        <f ca="1">IFERROR(MAX(INDEX(INDIRECT("FCS["&amp;CHOOSE(COUNTIF($A$1:A376,JLVT[[#This Row],[N]]),"HT","TVA","TTC")&amp;"]"),MATCH(JLVT[[#This Row],[N]],FCS[Cpt],0))*CHOOSE(COUNTIF($A$1:A376,JLVT[[#This Row],[N]]),-1,-1,1),0),)</f>
        <v>0</v>
      </c>
      <c r="I376" s="21">
        <f ca="1">IFERROR(MAX(INDEX(INDIRECT("FCS["&amp;CHOOSE(COUNTIF($A$1:A376,JLVT[[#This Row],[N]]),"HT","TVA","TTC")&amp;"]"),MATCH(JLVT[[#This Row],[N]],FCS[Cpt],0))*CHOOSE(COUNTIF($A$1:A376,JLVT[[#This Row],[N]]),1,1,-1),0),)</f>
        <v>0</v>
      </c>
      <c r="J376" s="21">
        <f ca="1">JLVT[[#This Row],[crédit]]-JLVT[[#This Row],[débit ]]</f>
        <v>0</v>
      </c>
    </row>
    <row r="377" spans="1:10" x14ac:dyDescent="0.25">
      <c r="A377" s="12">
        <f>IF(OR(SUM($A$1:A376)=0,COUNTIF($A$1:A376,A376)=3),MAX($A$1:A376)+1,A376)</f>
        <v>125</v>
      </c>
      <c r="B377" s="18" t="str">
        <f>IF(JLVT[[#This Row],[Date]]="","","VTE")</f>
        <v/>
      </c>
      <c r="C377" s="13" t="str">
        <f>IFERROR(INDEX(FCS[DATE],MATCH(JLVT[[#This Row],[N]],FCS[Cpt],0)),"")</f>
        <v/>
      </c>
      <c r="D377" s="18" t="str">
        <f>IFERROR(INDEX(FCS[Numéro Facture],MATCH(JLVT[[#This Row],[N]],FCS[Cpt],0)),"")</f>
        <v/>
      </c>
      <c r="E377" s="18" t="str">
        <f>IF(JLVT[[#This Row],[Date]]&lt;&gt;"",INDEX(Plan[Comptes],COUNTIF($A$1:A377,JLVT[[#This Row],[N]])),"")</f>
        <v/>
      </c>
      <c r="F377" s="18" t="str">
        <f>IF(JLVT[[#This Row],[Date]]&lt;&gt;"",INDEX(Plan[Libelles],COUNTIF($A$1:A377,JLVT[[#This Row],[N]])),"")</f>
        <v/>
      </c>
      <c r="G377" s="19" t="str">
        <f>IFERROR(INDEX(FCS[NOM DU CLIENT],MATCH(JLVT[[#This Row],[N]],FCS[Cpt],0)),"")</f>
        <v/>
      </c>
      <c r="H377" s="20">
        <f ca="1">IFERROR(MAX(INDEX(INDIRECT("FCS["&amp;CHOOSE(COUNTIF($A$1:A377,JLVT[[#This Row],[N]]),"HT","TVA","TTC")&amp;"]"),MATCH(JLVT[[#This Row],[N]],FCS[Cpt],0))*CHOOSE(COUNTIF($A$1:A377,JLVT[[#This Row],[N]]),-1,-1,1),0),)</f>
        <v>0</v>
      </c>
      <c r="I377" s="21">
        <f ca="1">IFERROR(MAX(INDEX(INDIRECT("FCS["&amp;CHOOSE(COUNTIF($A$1:A377,JLVT[[#This Row],[N]]),"HT","TVA","TTC")&amp;"]"),MATCH(JLVT[[#This Row],[N]],FCS[Cpt],0))*CHOOSE(COUNTIF($A$1:A377,JLVT[[#This Row],[N]]),1,1,-1),0),)</f>
        <v>0</v>
      </c>
      <c r="J377" s="21">
        <f ca="1">JLVT[[#This Row],[crédit]]-JLVT[[#This Row],[débit ]]</f>
        <v>0</v>
      </c>
    </row>
    <row r="378" spans="1:10" x14ac:dyDescent="0.25">
      <c r="A378" s="12">
        <f>IF(OR(SUM($A$1:A377)=0,COUNTIF($A$1:A377,A377)=3),MAX($A$1:A377)+1,A377)</f>
        <v>125</v>
      </c>
      <c r="B378" s="18" t="str">
        <f>IF(JLVT[[#This Row],[Date]]="","","VTE")</f>
        <v/>
      </c>
      <c r="C378" s="13" t="str">
        <f>IFERROR(INDEX(FCS[DATE],MATCH(JLVT[[#This Row],[N]],FCS[Cpt],0)),"")</f>
        <v/>
      </c>
      <c r="D378" s="18" t="str">
        <f>IFERROR(INDEX(FCS[Numéro Facture],MATCH(JLVT[[#This Row],[N]],FCS[Cpt],0)),"")</f>
        <v/>
      </c>
      <c r="E378" s="18" t="str">
        <f>IF(JLVT[[#This Row],[Date]]&lt;&gt;"",INDEX(Plan[Comptes],COUNTIF($A$1:A378,JLVT[[#This Row],[N]])),"")</f>
        <v/>
      </c>
      <c r="F378" s="18" t="str">
        <f>IF(JLVT[[#This Row],[Date]]&lt;&gt;"",INDEX(Plan[Libelles],COUNTIF($A$1:A378,JLVT[[#This Row],[N]])),"")</f>
        <v/>
      </c>
      <c r="G378" s="19" t="str">
        <f>IFERROR(INDEX(FCS[NOM DU CLIENT],MATCH(JLVT[[#This Row],[N]],FCS[Cpt],0)),"")</f>
        <v/>
      </c>
      <c r="H378" s="20">
        <f ca="1">IFERROR(MAX(INDEX(INDIRECT("FCS["&amp;CHOOSE(COUNTIF($A$1:A378,JLVT[[#This Row],[N]]),"HT","TVA","TTC")&amp;"]"),MATCH(JLVT[[#This Row],[N]],FCS[Cpt],0))*CHOOSE(COUNTIF($A$1:A378,JLVT[[#This Row],[N]]),-1,-1,1),0),)</f>
        <v>0</v>
      </c>
      <c r="I378" s="21">
        <f ca="1">IFERROR(MAX(INDEX(INDIRECT("FCS["&amp;CHOOSE(COUNTIF($A$1:A378,JLVT[[#This Row],[N]]),"HT","TVA","TTC")&amp;"]"),MATCH(JLVT[[#This Row],[N]],FCS[Cpt],0))*CHOOSE(COUNTIF($A$1:A378,JLVT[[#This Row],[N]]),1,1,-1),0),)</f>
        <v>0</v>
      </c>
      <c r="J378" s="21">
        <f ca="1">JLVT[[#This Row],[crédit]]-JLVT[[#This Row],[débit ]]</f>
        <v>0</v>
      </c>
    </row>
    <row r="379" spans="1:10" x14ac:dyDescent="0.25">
      <c r="A379" s="12">
        <f>IF(OR(SUM($A$1:A378)=0,COUNTIF($A$1:A378,A378)=3),MAX($A$1:A378)+1,A378)</f>
        <v>126</v>
      </c>
      <c r="B379" s="18" t="str">
        <f>IF(JLVT[[#This Row],[Date]]="","","VTE")</f>
        <v/>
      </c>
      <c r="C379" s="13" t="str">
        <f>IFERROR(INDEX(FCS[DATE],MATCH(JLVT[[#This Row],[N]],FCS[Cpt],0)),"")</f>
        <v/>
      </c>
      <c r="D379" s="18" t="str">
        <f>IFERROR(INDEX(FCS[Numéro Facture],MATCH(JLVT[[#This Row],[N]],FCS[Cpt],0)),"")</f>
        <v/>
      </c>
      <c r="E379" s="18" t="str">
        <f>IF(JLVT[[#This Row],[Date]]&lt;&gt;"",INDEX(Plan[Comptes],COUNTIF($A$1:A379,JLVT[[#This Row],[N]])),"")</f>
        <v/>
      </c>
      <c r="F379" s="18" t="str">
        <f>IF(JLVT[[#This Row],[Date]]&lt;&gt;"",INDEX(Plan[Libelles],COUNTIF($A$1:A379,JLVT[[#This Row],[N]])),"")</f>
        <v/>
      </c>
      <c r="G379" s="19" t="str">
        <f>IFERROR(INDEX(FCS[NOM DU CLIENT],MATCH(JLVT[[#This Row],[N]],FCS[Cpt],0)),"")</f>
        <v/>
      </c>
      <c r="H379" s="20">
        <f ca="1">IFERROR(MAX(INDEX(INDIRECT("FCS["&amp;CHOOSE(COUNTIF($A$1:A379,JLVT[[#This Row],[N]]),"HT","TVA","TTC")&amp;"]"),MATCH(JLVT[[#This Row],[N]],FCS[Cpt],0))*CHOOSE(COUNTIF($A$1:A379,JLVT[[#This Row],[N]]),-1,-1,1),0),)</f>
        <v>0</v>
      </c>
      <c r="I379" s="21">
        <f ca="1">IFERROR(MAX(INDEX(INDIRECT("FCS["&amp;CHOOSE(COUNTIF($A$1:A379,JLVT[[#This Row],[N]]),"HT","TVA","TTC")&amp;"]"),MATCH(JLVT[[#This Row],[N]],FCS[Cpt],0))*CHOOSE(COUNTIF($A$1:A379,JLVT[[#This Row],[N]]),1,1,-1),0),)</f>
        <v>0</v>
      </c>
      <c r="J379" s="21">
        <f ca="1">JLVT[[#This Row],[crédit]]-JLVT[[#This Row],[débit ]]</f>
        <v>0</v>
      </c>
    </row>
    <row r="380" spans="1:10" x14ac:dyDescent="0.25">
      <c r="A380" s="12">
        <f>IF(OR(SUM($A$1:A379)=0,COUNTIF($A$1:A379,A379)=3),MAX($A$1:A379)+1,A379)</f>
        <v>126</v>
      </c>
      <c r="B380" s="18" t="str">
        <f>IF(JLVT[[#This Row],[Date]]="","","VTE")</f>
        <v/>
      </c>
      <c r="C380" s="13" t="str">
        <f>IFERROR(INDEX(FCS[DATE],MATCH(JLVT[[#This Row],[N]],FCS[Cpt],0)),"")</f>
        <v/>
      </c>
      <c r="D380" s="18" t="str">
        <f>IFERROR(INDEX(FCS[Numéro Facture],MATCH(JLVT[[#This Row],[N]],FCS[Cpt],0)),"")</f>
        <v/>
      </c>
      <c r="E380" s="18" t="str">
        <f>IF(JLVT[[#This Row],[Date]]&lt;&gt;"",INDEX(Plan[Comptes],COUNTIF($A$1:A380,JLVT[[#This Row],[N]])),"")</f>
        <v/>
      </c>
      <c r="F380" s="18" t="str">
        <f>IF(JLVT[[#This Row],[Date]]&lt;&gt;"",INDEX(Plan[Libelles],COUNTIF($A$1:A380,JLVT[[#This Row],[N]])),"")</f>
        <v/>
      </c>
      <c r="G380" s="19" t="str">
        <f>IFERROR(INDEX(FCS[NOM DU CLIENT],MATCH(JLVT[[#This Row],[N]],FCS[Cpt],0)),"")</f>
        <v/>
      </c>
      <c r="H380" s="20">
        <f ca="1">IFERROR(MAX(INDEX(INDIRECT("FCS["&amp;CHOOSE(COUNTIF($A$1:A380,JLVT[[#This Row],[N]]),"HT","TVA","TTC")&amp;"]"),MATCH(JLVT[[#This Row],[N]],FCS[Cpt],0))*CHOOSE(COUNTIF($A$1:A380,JLVT[[#This Row],[N]]),-1,-1,1),0),)</f>
        <v>0</v>
      </c>
      <c r="I380" s="21">
        <f ca="1">IFERROR(MAX(INDEX(INDIRECT("FCS["&amp;CHOOSE(COUNTIF($A$1:A380,JLVT[[#This Row],[N]]),"HT","TVA","TTC")&amp;"]"),MATCH(JLVT[[#This Row],[N]],FCS[Cpt],0))*CHOOSE(COUNTIF($A$1:A380,JLVT[[#This Row],[N]]),1,1,-1),0),)</f>
        <v>0</v>
      </c>
      <c r="J380" s="21">
        <f ca="1">JLVT[[#This Row],[crédit]]-JLVT[[#This Row],[débit ]]</f>
        <v>0</v>
      </c>
    </row>
    <row r="381" spans="1:10" x14ac:dyDescent="0.25">
      <c r="A381" s="12">
        <f>IF(OR(SUM($A$1:A380)=0,COUNTIF($A$1:A380,A380)=3),MAX($A$1:A380)+1,A380)</f>
        <v>126</v>
      </c>
      <c r="B381" s="18" t="str">
        <f>IF(JLVT[[#This Row],[Date]]="","","VTE")</f>
        <v/>
      </c>
      <c r="C381" s="13" t="str">
        <f>IFERROR(INDEX(FCS[DATE],MATCH(JLVT[[#This Row],[N]],FCS[Cpt],0)),"")</f>
        <v/>
      </c>
      <c r="D381" s="18" t="str">
        <f>IFERROR(INDEX(FCS[Numéro Facture],MATCH(JLVT[[#This Row],[N]],FCS[Cpt],0)),"")</f>
        <v/>
      </c>
      <c r="E381" s="18" t="str">
        <f>IF(JLVT[[#This Row],[Date]]&lt;&gt;"",INDEX(Plan[Comptes],COUNTIF($A$1:A381,JLVT[[#This Row],[N]])),"")</f>
        <v/>
      </c>
      <c r="F381" s="18" t="str">
        <f>IF(JLVT[[#This Row],[Date]]&lt;&gt;"",INDEX(Plan[Libelles],COUNTIF($A$1:A381,JLVT[[#This Row],[N]])),"")</f>
        <v/>
      </c>
      <c r="G381" s="19" t="str">
        <f>IFERROR(INDEX(FCS[NOM DU CLIENT],MATCH(JLVT[[#This Row],[N]],FCS[Cpt],0)),"")</f>
        <v/>
      </c>
      <c r="H381" s="20">
        <f ca="1">IFERROR(MAX(INDEX(INDIRECT("FCS["&amp;CHOOSE(COUNTIF($A$1:A381,JLVT[[#This Row],[N]]),"HT","TVA","TTC")&amp;"]"),MATCH(JLVT[[#This Row],[N]],FCS[Cpt],0))*CHOOSE(COUNTIF($A$1:A381,JLVT[[#This Row],[N]]),-1,-1,1),0),)</f>
        <v>0</v>
      </c>
      <c r="I381" s="21">
        <f ca="1">IFERROR(MAX(INDEX(INDIRECT("FCS["&amp;CHOOSE(COUNTIF($A$1:A381,JLVT[[#This Row],[N]]),"HT","TVA","TTC")&amp;"]"),MATCH(JLVT[[#This Row],[N]],FCS[Cpt],0))*CHOOSE(COUNTIF($A$1:A381,JLVT[[#This Row],[N]]),1,1,-1),0),)</f>
        <v>0</v>
      </c>
      <c r="J381" s="21">
        <f ca="1">JLVT[[#This Row],[crédit]]-JLVT[[#This Row],[débit ]]</f>
        <v>0</v>
      </c>
    </row>
    <row r="382" spans="1:10" x14ac:dyDescent="0.25">
      <c r="A382" s="12">
        <f>IF(OR(SUM($A$1:A381)=0,COUNTIF($A$1:A381,A381)=3),MAX($A$1:A381)+1,A381)</f>
        <v>127</v>
      </c>
      <c r="B382" s="18" t="str">
        <f>IF(JLVT[[#This Row],[Date]]="","","VTE")</f>
        <v/>
      </c>
      <c r="C382" s="13" t="str">
        <f>IFERROR(INDEX(FCS[DATE],MATCH(JLVT[[#This Row],[N]],FCS[Cpt],0)),"")</f>
        <v/>
      </c>
      <c r="D382" s="18" t="str">
        <f>IFERROR(INDEX(FCS[Numéro Facture],MATCH(JLVT[[#This Row],[N]],FCS[Cpt],0)),"")</f>
        <v/>
      </c>
      <c r="E382" s="18" t="str">
        <f>IF(JLVT[[#This Row],[Date]]&lt;&gt;"",INDEX(Plan[Comptes],COUNTIF($A$1:A382,JLVT[[#This Row],[N]])),"")</f>
        <v/>
      </c>
      <c r="F382" s="18" t="str">
        <f>IF(JLVT[[#This Row],[Date]]&lt;&gt;"",INDEX(Plan[Libelles],COUNTIF($A$1:A382,JLVT[[#This Row],[N]])),"")</f>
        <v/>
      </c>
      <c r="G382" s="19" t="str">
        <f>IFERROR(INDEX(FCS[NOM DU CLIENT],MATCH(JLVT[[#This Row],[N]],FCS[Cpt],0)),"")</f>
        <v/>
      </c>
      <c r="H382" s="20">
        <f ca="1">IFERROR(MAX(INDEX(INDIRECT("FCS["&amp;CHOOSE(COUNTIF($A$1:A382,JLVT[[#This Row],[N]]),"HT","TVA","TTC")&amp;"]"),MATCH(JLVT[[#This Row],[N]],FCS[Cpt],0))*CHOOSE(COUNTIF($A$1:A382,JLVT[[#This Row],[N]]),-1,-1,1),0),)</f>
        <v>0</v>
      </c>
      <c r="I382" s="21">
        <f ca="1">IFERROR(MAX(INDEX(INDIRECT("FCS["&amp;CHOOSE(COUNTIF($A$1:A382,JLVT[[#This Row],[N]]),"HT","TVA","TTC")&amp;"]"),MATCH(JLVT[[#This Row],[N]],FCS[Cpt],0))*CHOOSE(COUNTIF($A$1:A382,JLVT[[#This Row],[N]]),1,1,-1),0),)</f>
        <v>0</v>
      </c>
      <c r="J382" s="21">
        <f ca="1">JLVT[[#This Row],[crédit]]-JLVT[[#This Row],[débit ]]</f>
        <v>0</v>
      </c>
    </row>
    <row r="383" spans="1:10" x14ac:dyDescent="0.25">
      <c r="A383" s="12">
        <f>IF(OR(SUM($A$1:A382)=0,COUNTIF($A$1:A382,A382)=3),MAX($A$1:A382)+1,A382)</f>
        <v>127</v>
      </c>
      <c r="B383" s="18" t="str">
        <f>IF(JLVT[[#This Row],[Date]]="","","VTE")</f>
        <v/>
      </c>
      <c r="C383" s="13" t="str">
        <f>IFERROR(INDEX(FCS[DATE],MATCH(JLVT[[#This Row],[N]],FCS[Cpt],0)),"")</f>
        <v/>
      </c>
      <c r="D383" s="18" t="str">
        <f>IFERROR(INDEX(FCS[Numéro Facture],MATCH(JLVT[[#This Row],[N]],FCS[Cpt],0)),"")</f>
        <v/>
      </c>
      <c r="E383" s="18" t="str">
        <f>IF(JLVT[[#This Row],[Date]]&lt;&gt;"",INDEX(Plan[Comptes],COUNTIF($A$1:A383,JLVT[[#This Row],[N]])),"")</f>
        <v/>
      </c>
      <c r="F383" s="18" t="str">
        <f>IF(JLVT[[#This Row],[Date]]&lt;&gt;"",INDEX(Plan[Libelles],COUNTIF($A$1:A383,JLVT[[#This Row],[N]])),"")</f>
        <v/>
      </c>
      <c r="G383" s="19" t="str">
        <f>IFERROR(INDEX(FCS[NOM DU CLIENT],MATCH(JLVT[[#This Row],[N]],FCS[Cpt],0)),"")</f>
        <v/>
      </c>
      <c r="H383" s="20">
        <f ca="1">IFERROR(MAX(INDEX(INDIRECT("FCS["&amp;CHOOSE(COUNTIF($A$1:A383,JLVT[[#This Row],[N]]),"HT","TVA","TTC")&amp;"]"),MATCH(JLVT[[#This Row],[N]],FCS[Cpt],0))*CHOOSE(COUNTIF($A$1:A383,JLVT[[#This Row],[N]]),-1,-1,1),0),)</f>
        <v>0</v>
      </c>
      <c r="I383" s="21">
        <f ca="1">IFERROR(MAX(INDEX(INDIRECT("FCS["&amp;CHOOSE(COUNTIF($A$1:A383,JLVT[[#This Row],[N]]),"HT","TVA","TTC")&amp;"]"),MATCH(JLVT[[#This Row],[N]],FCS[Cpt],0))*CHOOSE(COUNTIF($A$1:A383,JLVT[[#This Row],[N]]),1,1,-1),0),)</f>
        <v>0</v>
      </c>
      <c r="J383" s="21">
        <f ca="1">JLVT[[#This Row],[crédit]]-JLVT[[#This Row],[débit ]]</f>
        <v>0</v>
      </c>
    </row>
    <row r="384" spans="1:10" x14ac:dyDescent="0.25">
      <c r="A384" s="12">
        <f>IF(OR(SUM($A$1:A383)=0,COUNTIF($A$1:A383,A383)=3),MAX($A$1:A383)+1,A383)</f>
        <v>127</v>
      </c>
      <c r="B384" s="18" t="str">
        <f>IF(JLVT[[#This Row],[Date]]="","","VTE")</f>
        <v/>
      </c>
      <c r="C384" s="13" t="str">
        <f>IFERROR(INDEX(FCS[DATE],MATCH(JLVT[[#This Row],[N]],FCS[Cpt],0)),"")</f>
        <v/>
      </c>
      <c r="D384" s="18" t="str">
        <f>IFERROR(INDEX(FCS[Numéro Facture],MATCH(JLVT[[#This Row],[N]],FCS[Cpt],0)),"")</f>
        <v/>
      </c>
      <c r="E384" s="18" t="str">
        <f>IF(JLVT[[#This Row],[Date]]&lt;&gt;"",INDEX(Plan[Comptes],COUNTIF($A$1:A384,JLVT[[#This Row],[N]])),"")</f>
        <v/>
      </c>
      <c r="F384" s="18" t="str">
        <f>IF(JLVT[[#This Row],[Date]]&lt;&gt;"",INDEX(Plan[Libelles],COUNTIF($A$1:A384,JLVT[[#This Row],[N]])),"")</f>
        <v/>
      </c>
      <c r="G384" s="19" t="str">
        <f>IFERROR(INDEX(FCS[NOM DU CLIENT],MATCH(JLVT[[#This Row],[N]],FCS[Cpt],0)),"")</f>
        <v/>
      </c>
      <c r="H384" s="20">
        <f ca="1">IFERROR(MAX(INDEX(INDIRECT("FCS["&amp;CHOOSE(COUNTIF($A$1:A384,JLVT[[#This Row],[N]]),"HT","TVA","TTC")&amp;"]"),MATCH(JLVT[[#This Row],[N]],FCS[Cpt],0))*CHOOSE(COUNTIF($A$1:A384,JLVT[[#This Row],[N]]),-1,-1,1),0),)</f>
        <v>0</v>
      </c>
      <c r="I384" s="21">
        <f ca="1">IFERROR(MAX(INDEX(INDIRECT("FCS["&amp;CHOOSE(COUNTIF($A$1:A384,JLVT[[#This Row],[N]]),"HT","TVA","TTC")&amp;"]"),MATCH(JLVT[[#This Row],[N]],FCS[Cpt],0))*CHOOSE(COUNTIF($A$1:A384,JLVT[[#This Row],[N]]),1,1,-1),0),)</f>
        <v>0</v>
      </c>
      <c r="J384" s="21">
        <f ca="1">JLVT[[#This Row],[crédit]]-JLVT[[#This Row],[débit ]]</f>
        <v>0</v>
      </c>
    </row>
    <row r="385" spans="1:10" x14ac:dyDescent="0.25">
      <c r="A385" s="12">
        <f>IF(OR(SUM($A$1:A384)=0,COUNTIF($A$1:A384,A384)=3),MAX($A$1:A384)+1,A384)</f>
        <v>128</v>
      </c>
      <c r="B385" s="18" t="str">
        <f>IF(JLVT[[#This Row],[Date]]="","","VTE")</f>
        <v/>
      </c>
      <c r="C385" s="13" t="str">
        <f>IFERROR(INDEX(FCS[DATE],MATCH(JLVT[[#This Row],[N]],FCS[Cpt],0)),"")</f>
        <v/>
      </c>
      <c r="D385" s="18" t="str">
        <f>IFERROR(INDEX(FCS[Numéro Facture],MATCH(JLVT[[#This Row],[N]],FCS[Cpt],0)),"")</f>
        <v/>
      </c>
      <c r="E385" s="18" t="str">
        <f>IF(JLVT[[#This Row],[Date]]&lt;&gt;"",INDEX(Plan[Comptes],COUNTIF($A$1:A385,JLVT[[#This Row],[N]])),"")</f>
        <v/>
      </c>
      <c r="F385" s="18" t="str">
        <f>IF(JLVT[[#This Row],[Date]]&lt;&gt;"",INDEX(Plan[Libelles],COUNTIF($A$1:A385,JLVT[[#This Row],[N]])),"")</f>
        <v/>
      </c>
      <c r="G385" s="19" t="str">
        <f>IFERROR(INDEX(FCS[NOM DU CLIENT],MATCH(JLVT[[#This Row],[N]],FCS[Cpt],0)),"")</f>
        <v/>
      </c>
      <c r="H385" s="20">
        <f ca="1">IFERROR(MAX(INDEX(INDIRECT("FCS["&amp;CHOOSE(COUNTIF($A$1:A385,JLVT[[#This Row],[N]]),"HT","TVA","TTC")&amp;"]"),MATCH(JLVT[[#This Row],[N]],FCS[Cpt],0))*CHOOSE(COUNTIF($A$1:A385,JLVT[[#This Row],[N]]),-1,-1,1),0),)</f>
        <v>0</v>
      </c>
      <c r="I385" s="21">
        <f ca="1">IFERROR(MAX(INDEX(INDIRECT("FCS["&amp;CHOOSE(COUNTIF($A$1:A385,JLVT[[#This Row],[N]]),"HT","TVA","TTC")&amp;"]"),MATCH(JLVT[[#This Row],[N]],FCS[Cpt],0))*CHOOSE(COUNTIF($A$1:A385,JLVT[[#This Row],[N]]),1,1,-1),0),)</f>
        <v>0</v>
      </c>
      <c r="J385" s="21">
        <f ca="1">JLVT[[#This Row],[crédit]]-JLVT[[#This Row],[débit ]]</f>
        <v>0</v>
      </c>
    </row>
    <row r="386" spans="1:10" x14ac:dyDescent="0.25">
      <c r="A386" s="12">
        <f>IF(OR(SUM($A$1:A385)=0,COUNTIF($A$1:A385,A385)=3),MAX($A$1:A385)+1,A385)</f>
        <v>128</v>
      </c>
      <c r="B386" s="18" t="str">
        <f>IF(JLVT[[#This Row],[Date]]="","","VTE")</f>
        <v/>
      </c>
      <c r="C386" s="13" t="str">
        <f>IFERROR(INDEX(FCS[DATE],MATCH(JLVT[[#This Row],[N]],FCS[Cpt],0)),"")</f>
        <v/>
      </c>
      <c r="D386" s="18" t="str">
        <f>IFERROR(INDEX(FCS[Numéro Facture],MATCH(JLVT[[#This Row],[N]],FCS[Cpt],0)),"")</f>
        <v/>
      </c>
      <c r="E386" s="18" t="str">
        <f>IF(JLVT[[#This Row],[Date]]&lt;&gt;"",INDEX(Plan[Comptes],COUNTIF($A$1:A386,JLVT[[#This Row],[N]])),"")</f>
        <v/>
      </c>
      <c r="F386" s="18" t="str">
        <f>IF(JLVT[[#This Row],[Date]]&lt;&gt;"",INDEX(Plan[Libelles],COUNTIF($A$1:A386,JLVT[[#This Row],[N]])),"")</f>
        <v/>
      </c>
      <c r="G386" s="19" t="str">
        <f>IFERROR(INDEX(FCS[NOM DU CLIENT],MATCH(JLVT[[#This Row],[N]],FCS[Cpt],0)),"")</f>
        <v/>
      </c>
      <c r="H386" s="20">
        <f ca="1">IFERROR(MAX(INDEX(INDIRECT("FCS["&amp;CHOOSE(COUNTIF($A$1:A386,JLVT[[#This Row],[N]]),"HT","TVA","TTC")&amp;"]"),MATCH(JLVT[[#This Row],[N]],FCS[Cpt],0))*CHOOSE(COUNTIF($A$1:A386,JLVT[[#This Row],[N]]),-1,-1,1),0),)</f>
        <v>0</v>
      </c>
      <c r="I386" s="21">
        <f ca="1">IFERROR(MAX(INDEX(INDIRECT("FCS["&amp;CHOOSE(COUNTIF($A$1:A386,JLVT[[#This Row],[N]]),"HT","TVA","TTC")&amp;"]"),MATCH(JLVT[[#This Row],[N]],FCS[Cpt],0))*CHOOSE(COUNTIF($A$1:A386,JLVT[[#This Row],[N]]),1,1,-1),0),)</f>
        <v>0</v>
      </c>
      <c r="J386" s="21">
        <f ca="1">JLVT[[#This Row],[crédit]]-JLVT[[#This Row],[débit ]]</f>
        <v>0</v>
      </c>
    </row>
    <row r="387" spans="1:10" x14ac:dyDescent="0.25">
      <c r="A387" s="12">
        <f>IF(OR(SUM($A$1:A386)=0,COUNTIF($A$1:A386,A386)=3),MAX($A$1:A386)+1,A386)</f>
        <v>128</v>
      </c>
      <c r="B387" s="18" t="str">
        <f>IF(JLVT[[#This Row],[Date]]="","","VTE")</f>
        <v/>
      </c>
      <c r="C387" s="13" t="str">
        <f>IFERROR(INDEX(FCS[DATE],MATCH(JLVT[[#This Row],[N]],FCS[Cpt],0)),"")</f>
        <v/>
      </c>
      <c r="D387" s="18" t="str">
        <f>IFERROR(INDEX(FCS[Numéro Facture],MATCH(JLVT[[#This Row],[N]],FCS[Cpt],0)),"")</f>
        <v/>
      </c>
      <c r="E387" s="18" t="str">
        <f>IF(JLVT[[#This Row],[Date]]&lt;&gt;"",INDEX(Plan[Comptes],COUNTIF($A$1:A387,JLVT[[#This Row],[N]])),"")</f>
        <v/>
      </c>
      <c r="F387" s="18" t="str">
        <f>IF(JLVT[[#This Row],[Date]]&lt;&gt;"",INDEX(Plan[Libelles],COUNTIF($A$1:A387,JLVT[[#This Row],[N]])),"")</f>
        <v/>
      </c>
      <c r="G387" s="19" t="str">
        <f>IFERROR(INDEX(FCS[NOM DU CLIENT],MATCH(JLVT[[#This Row],[N]],FCS[Cpt],0)),"")</f>
        <v/>
      </c>
      <c r="H387" s="20">
        <f ca="1">IFERROR(MAX(INDEX(INDIRECT("FCS["&amp;CHOOSE(COUNTIF($A$1:A387,JLVT[[#This Row],[N]]),"HT","TVA","TTC")&amp;"]"),MATCH(JLVT[[#This Row],[N]],FCS[Cpt],0))*CHOOSE(COUNTIF($A$1:A387,JLVT[[#This Row],[N]]),-1,-1,1),0),)</f>
        <v>0</v>
      </c>
      <c r="I387" s="21">
        <f ca="1">IFERROR(MAX(INDEX(INDIRECT("FCS["&amp;CHOOSE(COUNTIF($A$1:A387,JLVT[[#This Row],[N]]),"HT","TVA","TTC")&amp;"]"),MATCH(JLVT[[#This Row],[N]],FCS[Cpt],0))*CHOOSE(COUNTIF($A$1:A387,JLVT[[#This Row],[N]]),1,1,-1),0),)</f>
        <v>0</v>
      </c>
      <c r="J387" s="21">
        <f ca="1">JLVT[[#This Row],[crédit]]-JLVT[[#This Row],[débit ]]</f>
        <v>0</v>
      </c>
    </row>
    <row r="388" spans="1:10" x14ac:dyDescent="0.25">
      <c r="A388" s="12">
        <f>IF(OR(SUM($A$1:A387)=0,COUNTIF($A$1:A387,A387)=3),MAX($A$1:A387)+1,A387)</f>
        <v>129</v>
      </c>
      <c r="B388" s="18" t="str">
        <f>IF(JLVT[[#This Row],[Date]]="","","VTE")</f>
        <v/>
      </c>
      <c r="C388" s="13" t="str">
        <f>IFERROR(INDEX(FCS[DATE],MATCH(JLVT[[#This Row],[N]],FCS[Cpt],0)),"")</f>
        <v/>
      </c>
      <c r="D388" s="18" t="str">
        <f>IFERROR(INDEX(FCS[Numéro Facture],MATCH(JLVT[[#This Row],[N]],FCS[Cpt],0)),"")</f>
        <v/>
      </c>
      <c r="E388" s="18" t="str">
        <f>IF(JLVT[[#This Row],[Date]]&lt;&gt;"",INDEX(Plan[Comptes],COUNTIF($A$1:A388,JLVT[[#This Row],[N]])),"")</f>
        <v/>
      </c>
      <c r="F388" s="18" t="str">
        <f>IF(JLVT[[#This Row],[Date]]&lt;&gt;"",INDEX(Plan[Libelles],COUNTIF($A$1:A388,JLVT[[#This Row],[N]])),"")</f>
        <v/>
      </c>
      <c r="G388" s="19" t="str">
        <f>IFERROR(INDEX(FCS[NOM DU CLIENT],MATCH(JLVT[[#This Row],[N]],FCS[Cpt],0)),"")</f>
        <v/>
      </c>
      <c r="H388" s="20">
        <f ca="1">IFERROR(MAX(INDEX(INDIRECT("FCS["&amp;CHOOSE(COUNTIF($A$1:A388,JLVT[[#This Row],[N]]),"HT","TVA","TTC")&amp;"]"),MATCH(JLVT[[#This Row],[N]],FCS[Cpt],0))*CHOOSE(COUNTIF($A$1:A388,JLVT[[#This Row],[N]]),-1,-1,1),0),)</f>
        <v>0</v>
      </c>
      <c r="I388" s="21">
        <f ca="1">IFERROR(MAX(INDEX(INDIRECT("FCS["&amp;CHOOSE(COUNTIF($A$1:A388,JLVT[[#This Row],[N]]),"HT","TVA","TTC")&amp;"]"),MATCH(JLVT[[#This Row],[N]],FCS[Cpt],0))*CHOOSE(COUNTIF($A$1:A388,JLVT[[#This Row],[N]]),1,1,-1),0),)</f>
        <v>0</v>
      </c>
      <c r="J388" s="21">
        <f ca="1">JLVT[[#This Row],[crédit]]-JLVT[[#This Row],[débit ]]</f>
        <v>0</v>
      </c>
    </row>
    <row r="389" spans="1:10" x14ac:dyDescent="0.25">
      <c r="A389" s="12">
        <f>IF(OR(SUM($A$1:A388)=0,COUNTIF($A$1:A388,A388)=3),MAX($A$1:A388)+1,A388)</f>
        <v>129</v>
      </c>
      <c r="B389" s="18" t="str">
        <f>IF(JLVT[[#This Row],[Date]]="","","VTE")</f>
        <v/>
      </c>
      <c r="C389" s="13" t="str">
        <f>IFERROR(INDEX(FCS[DATE],MATCH(JLVT[[#This Row],[N]],FCS[Cpt],0)),"")</f>
        <v/>
      </c>
      <c r="D389" s="18" t="str">
        <f>IFERROR(INDEX(FCS[Numéro Facture],MATCH(JLVT[[#This Row],[N]],FCS[Cpt],0)),"")</f>
        <v/>
      </c>
      <c r="E389" s="18" t="str">
        <f>IF(JLVT[[#This Row],[Date]]&lt;&gt;"",INDEX(Plan[Comptes],COUNTIF($A$1:A389,JLVT[[#This Row],[N]])),"")</f>
        <v/>
      </c>
      <c r="F389" s="18" t="str">
        <f>IF(JLVT[[#This Row],[Date]]&lt;&gt;"",INDEX(Plan[Libelles],COUNTIF($A$1:A389,JLVT[[#This Row],[N]])),"")</f>
        <v/>
      </c>
      <c r="G389" s="19" t="str">
        <f>IFERROR(INDEX(FCS[NOM DU CLIENT],MATCH(JLVT[[#This Row],[N]],FCS[Cpt],0)),"")</f>
        <v/>
      </c>
      <c r="H389" s="20">
        <f ca="1">IFERROR(MAX(INDEX(INDIRECT("FCS["&amp;CHOOSE(COUNTIF($A$1:A389,JLVT[[#This Row],[N]]),"HT","TVA","TTC")&amp;"]"),MATCH(JLVT[[#This Row],[N]],FCS[Cpt],0))*CHOOSE(COUNTIF($A$1:A389,JLVT[[#This Row],[N]]),-1,-1,1),0),)</f>
        <v>0</v>
      </c>
      <c r="I389" s="21">
        <f ca="1">IFERROR(MAX(INDEX(INDIRECT("FCS["&amp;CHOOSE(COUNTIF($A$1:A389,JLVT[[#This Row],[N]]),"HT","TVA","TTC")&amp;"]"),MATCH(JLVT[[#This Row],[N]],FCS[Cpt],0))*CHOOSE(COUNTIF($A$1:A389,JLVT[[#This Row],[N]]),1,1,-1),0),)</f>
        <v>0</v>
      </c>
      <c r="J389" s="21">
        <f ca="1">JLVT[[#This Row],[crédit]]-JLVT[[#This Row],[débit ]]</f>
        <v>0</v>
      </c>
    </row>
    <row r="390" spans="1:10" x14ac:dyDescent="0.25">
      <c r="A390" s="12">
        <f>IF(OR(SUM($A$1:A389)=0,COUNTIF($A$1:A389,A389)=3),MAX($A$1:A389)+1,A389)</f>
        <v>129</v>
      </c>
      <c r="B390" s="18" t="str">
        <f>IF(JLVT[[#This Row],[Date]]="","","VTE")</f>
        <v/>
      </c>
      <c r="C390" s="13" t="str">
        <f>IFERROR(INDEX(FCS[DATE],MATCH(JLVT[[#This Row],[N]],FCS[Cpt],0)),"")</f>
        <v/>
      </c>
      <c r="D390" s="18" t="str">
        <f>IFERROR(INDEX(FCS[Numéro Facture],MATCH(JLVT[[#This Row],[N]],FCS[Cpt],0)),"")</f>
        <v/>
      </c>
      <c r="E390" s="18" t="str">
        <f>IF(JLVT[[#This Row],[Date]]&lt;&gt;"",INDEX(Plan[Comptes],COUNTIF($A$1:A390,JLVT[[#This Row],[N]])),"")</f>
        <v/>
      </c>
      <c r="F390" s="18" t="str">
        <f>IF(JLVT[[#This Row],[Date]]&lt;&gt;"",INDEX(Plan[Libelles],COUNTIF($A$1:A390,JLVT[[#This Row],[N]])),"")</f>
        <v/>
      </c>
      <c r="G390" s="19" t="str">
        <f>IFERROR(INDEX(FCS[NOM DU CLIENT],MATCH(JLVT[[#This Row],[N]],FCS[Cpt],0)),"")</f>
        <v/>
      </c>
      <c r="H390" s="20">
        <f ca="1">IFERROR(MAX(INDEX(INDIRECT("FCS["&amp;CHOOSE(COUNTIF($A$1:A390,JLVT[[#This Row],[N]]),"HT","TVA","TTC")&amp;"]"),MATCH(JLVT[[#This Row],[N]],FCS[Cpt],0))*CHOOSE(COUNTIF($A$1:A390,JLVT[[#This Row],[N]]),-1,-1,1),0),)</f>
        <v>0</v>
      </c>
      <c r="I390" s="21">
        <f ca="1">IFERROR(MAX(INDEX(INDIRECT("FCS["&amp;CHOOSE(COUNTIF($A$1:A390,JLVT[[#This Row],[N]]),"HT","TVA","TTC")&amp;"]"),MATCH(JLVT[[#This Row],[N]],FCS[Cpt],0))*CHOOSE(COUNTIF($A$1:A390,JLVT[[#This Row],[N]]),1,1,-1),0),)</f>
        <v>0</v>
      </c>
      <c r="J390" s="21">
        <f ca="1">JLVT[[#This Row],[crédit]]-JLVT[[#This Row],[débit ]]</f>
        <v>0</v>
      </c>
    </row>
    <row r="391" spans="1:10" x14ac:dyDescent="0.25">
      <c r="A391" s="12">
        <f>IF(OR(SUM($A$1:A390)=0,COUNTIF($A$1:A390,A390)=3),MAX($A$1:A390)+1,A390)</f>
        <v>130</v>
      </c>
      <c r="B391" s="18" t="str">
        <f>IF(JLVT[[#This Row],[Date]]="","","VTE")</f>
        <v/>
      </c>
      <c r="C391" s="13" t="str">
        <f>IFERROR(INDEX(FCS[DATE],MATCH(JLVT[[#This Row],[N]],FCS[Cpt],0)),"")</f>
        <v/>
      </c>
      <c r="D391" s="18" t="str">
        <f>IFERROR(INDEX(FCS[Numéro Facture],MATCH(JLVT[[#This Row],[N]],FCS[Cpt],0)),"")</f>
        <v/>
      </c>
      <c r="E391" s="18" t="str">
        <f>IF(JLVT[[#This Row],[Date]]&lt;&gt;"",INDEX(Plan[Comptes],COUNTIF($A$1:A391,JLVT[[#This Row],[N]])),"")</f>
        <v/>
      </c>
      <c r="F391" s="18" t="str">
        <f>IF(JLVT[[#This Row],[Date]]&lt;&gt;"",INDEX(Plan[Libelles],COUNTIF($A$1:A391,JLVT[[#This Row],[N]])),"")</f>
        <v/>
      </c>
      <c r="G391" s="19" t="str">
        <f>IFERROR(INDEX(FCS[NOM DU CLIENT],MATCH(JLVT[[#This Row],[N]],FCS[Cpt],0)),"")</f>
        <v/>
      </c>
      <c r="H391" s="20">
        <f ca="1">IFERROR(MAX(INDEX(INDIRECT("FCS["&amp;CHOOSE(COUNTIF($A$1:A391,JLVT[[#This Row],[N]]),"HT","TVA","TTC")&amp;"]"),MATCH(JLVT[[#This Row],[N]],FCS[Cpt],0))*CHOOSE(COUNTIF($A$1:A391,JLVT[[#This Row],[N]]),-1,-1,1),0),)</f>
        <v>0</v>
      </c>
      <c r="I391" s="21">
        <f ca="1">IFERROR(MAX(INDEX(INDIRECT("FCS["&amp;CHOOSE(COUNTIF($A$1:A391,JLVT[[#This Row],[N]]),"HT","TVA","TTC")&amp;"]"),MATCH(JLVT[[#This Row],[N]],FCS[Cpt],0))*CHOOSE(COUNTIF($A$1:A391,JLVT[[#This Row],[N]]),1,1,-1),0),)</f>
        <v>0</v>
      </c>
      <c r="J391" s="21">
        <f ca="1">JLVT[[#This Row],[crédit]]-JLVT[[#This Row],[débit ]]</f>
        <v>0</v>
      </c>
    </row>
    <row r="392" spans="1:10" x14ac:dyDescent="0.25">
      <c r="A392" s="12">
        <f>IF(OR(SUM($A$1:A391)=0,COUNTIF($A$1:A391,A391)=3),MAX($A$1:A391)+1,A391)</f>
        <v>130</v>
      </c>
      <c r="B392" s="18" t="str">
        <f>IF(JLVT[[#This Row],[Date]]="","","VTE")</f>
        <v/>
      </c>
      <c r="C392" s="13" t="str">
        <f>IFERROR(INDEX(FCS[DATE],MATCH(JLVT[[#This Row],[N]],FCS[Cpt],0)),"")</f>
        <v/>
      </c>
      <c r="D392" s="18" t="str">
        <f>IFERROR(INDEX(FCS[Numéro Facture],MATCH(JLVT[[#This Row],[N]],FCS[Cpt],0)),"")</f>
        <v/>
      </c>
      <c r="E392" s="18" t="str">
        <f>IF(JLVT[[#This Row],[Date]]&lt;&gt;"",INDEX(Plan[Comptes],COUNTIF($A$1:A392,JLVT[[#This Row],[N]])),"")</f>
        <v/>
      </c>
      <c r="F392" s="18" t="str">
        <f>IF(JLVT[[#This Row],[Date]]&lt;&gt;"",INDEX(Plan[Libelles],COUNTIF($A$1:A392,JLVT[[#This Row],[N]])),"")</f>
        <v/>
      </c>
      <c r="G392" s="19" t="str">
        <f>IFERROR(INDEX(FCS[NOM DU CLIENT],MATCH(JLVT[[#This Row],[N]],FCS[Cpt],0)),"")</f>
        <v/>
      </c>
      <c r="H392" s="20">
        <f ca="1">IFERROR(MAX(INDEX(INDIRECT("FCS["&amp;CHOOSE(COUNTIF($A$1:A392,JLVT[[#This Row],[N]]),"HT","TVA","TTC")&amp;"]"),MATCH(JLVT[[#This Row],[N]],FCS[Cpt],0))*CHOOSE(COUNTIF($A$1:A392,JLVT[[#This Row],[N]]),-1,-1,1),0),)</f>
        <v>0</v>
      </c>
      <c r="I392" s="21">
        <f ca="1">IFERROR(MAX(INDEX(INDIRECT("FCS["&amp;CHOOSE(COUNTIF($A$1:A392,JLVT[[#This Row],[N]]),"HT","TVA","TTC")&amp;"]"),MATCH(JLVT[[#This Row],[N]],FCS[Cpt],0))*CHOOSE(COUNTIF($A$1:A392,JLVT[[#This Row],[N]]),1,1,-1),0),)</f>
        <v>0</v>
      </c>
      <c r="J392" s="21">
        <f ca="1">JLVT[[#This Row],[crédit]]-JLVT[[#This Row],[débit ]]</f>
        <v>0</v>
      </c>
    </row>
    <row r="393" spans="1:10" x14ac:dyDescent="0.25">
      <c r="A393" s="12">
        <f>IF(OR(SUM($A$1:A392)=0,COUNTIF($A$1:A392,A392)=3),MAX($A$1:A392)+1,A392)</f>
        <v>130</v>
      </c>
      <c r="B393" s="18" t="str">
        <f>IF(JLVT[[#This Row],[Date]]="","","VTE")</f>
        <v/>
      </c>
      <c r="C393" s="13" t="str">
        <f>IFERROR(INDEX(FCS[DATE],MATCH(JLVT[[#This Row],[N]],FCS[Cpt],0)),"")</f>
        <v/>
      </c>
      <c r="D393" s="18" t="str">
        <f>IFERROR(INDEX(FCS[Numéro Facture],MATCH(JLVT[[#This Row],[N]],FCS[Cpt],0)),"")</f>
        <v/>
      </c>
      <c r="E393" s="18" t="str">
        <f>IF(JLVT[[#This Row],[Date]]&lt;&gt;"",INDEX(Plan[Comptes],COUNTIF($A$1:A393,JLVT[[#This Row],[N]])),"")</f>
        <v/>
      </c>
      <c r="F393" s="18" t="str">
        <f>IF(JLVT[[#This Row],[Date]]&lt;&gt;"",INDEX(Plan[Libelles],COUNTIF($A$1:A393,JLVT[[#This Row],[N]])),"")</f>
        <v/>
      </c>
      <c r="G393" s="19" t="str">
        <f>IFERROR(INDEX(FCS[NOM DU CLIENT],MATCH(JLVT[[#This Row],[N]],FCS[Cpt],0)),"")</f>
        <v/>
      </c>
      <c r="H393" s="20">
        <f ca="1">IFERROR(MAX(INDEX(INDIRECT("FCS["&amp;CHOOSE(COUNTIF($A$1:A393,JLVT[[#This Row],[N]]),"HT","TVA","TTC")&amp;"]"),MATCH(JLVT[[#This Row],[N]],FCS[Cpt],0))*CHOOSE(COUNTIF($A$1:A393,JLVT[[#This Row],[N]]),-1,-1,1),0),)</f>
        <v>0</v>
      </c>
      <c r="I393" s="21">
        <f ca="1">IFERROR(MAX(INDEX(INDIRECT("FCS["&amp;CHOOSE(COUNTIF($A$1:A393,JLVT[[#This Row],[N]]),"HT","TVA","TTC")&amp;"]"),MATCH(JLVT[[#This Row],[N]],FCS[Cpt],0))*CHOOSE(COUNTIF($A$1:A393,JLVT[[#This Row],[N]]),1,1,-1),0),)</f>
        <v>0</v>
      </c>
      <c r="J393" s="21">
        <f ca="1">JLVT[[#This Row],[crédit]]-JLVT[[#This Row],[débit ]]</f>
        <v>0</v>
      </c>
    </row>
    <row r="394" spans="1:10" x14ac:dyDescent="0.25">
      <c r="A394" s="12">
        <f>IF(OR(SUM($A$1:A393)=0,COUNTIF($A$1:A393,A393)=3),MAX($A$1:A393)+1,A393)</f>
        <v>131</v>
      </c>
      <c r="B394" s="18" t="str">
        <f>IF(JLVT[[#This Row],[Date]]="","","VTE")</f>
        <v/>
      </c>
      <c r="C394" s="13" t="str">
        <f>IFERROR(INDEX(FCS[DATE],MATCH(JLVT[[#This Row],[N]],FCS[Cpt],0)),"")</f>
        <v/>
      </c>
      <c r="D394" s="18" t="str">
        <f>IFERROR(INDEX(FCS[Numéro Facture],MATCH(JLVT[[#This Row],[N]],FCS[Cpt],0)),"")</f>
        <v/>
      </c>
      <c r="E394" s="18" t="str">
        <f>IF(JLVT[[#This Row],[Date]]&lt;&gt;"",INDEX(Plan[Comptes],COUNTIF($A$1:A394,JLVT[[#This Row],[N]])),"")</f>
        <v/>
      </c>
      <c r="F394" s="18" t="str">
        <f>IF(JLVT[[#This Row],[Date]]&lt;&gt;"",INDEX(Plan[Libelles],COUNTIF($A$1:A394,JLVT[[#This Row],[N]])),"")</f>
        <v/>
      </c>
      <c r="G394" s="19" t="str">
        <f>IFERROR(INDEX(FCS[NOM DU CLIENT],MATCH(JLVT[[#This Row],[N]],FCS[Cpt],0)),"")</f>
        <v/>
      </c>
      <c r="H394" s="20">
        <f ca="1">IFERROR(MAX(INDEX(INDIRECT("FCS["&amp;CHOOSE(COUNTIF($A$1:A394,JLVT[[#This Row],[N]]),"HT","TVA","TTC")&amp;"]"),MATCH(JLVT[[#This Row],[N]],FCS[Cpt],0))*CHOOSE(COUNTIF($A$1:A394,JLVT[[#This Row],[N]]),-1,-1,1),0),)</f>
        <v>0</v>
      </c>
      <c r="I394" s="21">
        <f ca="1">IFERROR(MAX(INDEX(INDIRECT("FCS["&amp;CHOOSE(COUNTIF($A$1:A394,JLVT[[#This Row],[N]]),"HT","TVA","TTC")&amp;"]"),MATCH(JLVT[[#This Row],[N]],FCS[Cpt],0))*CHOOSE(COUNTIF($A$1:A394,JLVT[[#This Row],[N]]),1,1,-1),0),)</f>
        <v>0</v>
      </c>
      <c r="J394" s="21">
        <f ca="1">JLVT[[#This Row],[crédit]]-JLVT[[#This Row],[débit ]]</f>
        <v>0</v>
      </c>
    </row>
    <row r="395" spans="1:10" x14ac:dyDescent="0.25">
      <c r="A395" s="12">
        <f>IF(OR(SUM($A$1:A394)=0,COUNTIF($A$1:A394,A394)=3),MAX($A$1:A394)+1,A394)</f>
        <v>131</v>
      </c>
      <c r="B395" s="18" t="str">
        <f>IF(JLVT[[#This Row],[Date]]="","","VTE")</f>
        <v/>
      </c>
      <c r="C395" s="13" t="str">
        <f>IFERROR(INDEX(FCS[DATE],MATCH(JLVT[[#This Row],[N]],FCS[Cpt],0)),"")</f>
        <v/>
      </c>
      <c r="D395" s="18" t="str">
        <f>IFERROR(INDEX(FCS[Numéro Facture],MATCH(JLVT[[#This Row],[N]],FCS[Cpt],0)),"")</f>
        <v/>
      </c>
      <c r="E395" s="18" t="str">
        <f>IF(JLVT[[#This Row],[Date]]&lt;&gt;"",INDEX(Plan[Comptes],COUNTIF($A$1:A395,JLVT[[#This Row],[N]])),"")</f>
        <v/>
      </c>
      <c r="F395" s="18" t="str">
        <f>IF(JLVT[[#This Row],[Date]]&lt;&gt;"",INDEX(Plan[Libelles],COUNTIF($A$1:A395,JLVT[[#This Row],[N]])),"")</f>
        <v/>
      </c>
      <c r="G395" s="19" t="str">
        <f>IFERROR(INDEX(FCS[NOM DU CLIENT],MATCH(JLVT[[#This Row],[N]],FCS[Cpt],0)),"")</f>
        <v/>
      </c>
      <c r="H395" s="20">
        <f ca="1">IFERROR(MAX(INDEX(INDIRECT("FCS["&amp;CHOOSE(COUNTIF($A$1:A395,JLVT[[#This Row],[N]]),"HT","TVA","TTC")&amp;"]"),MATCH(JLVT[[#This Row],[N]],FCS[Cpt],0))*CHOOSE(COUNTIF($A$1:A395,JLVT[[#This Row],[N]]),-1,-1,1),0),)</f>
        <v>0</v>
      </c>
      <c r="I395" s="21">
        <f ca="1">IFERROR(MAX(INDEX(INDIRECT("FCS["&amp;CHOOSE(COUNTIF($A$1:A395,JLVT[[#This Row],[N]]),"HT","TVA","TTC")&amp;"]"),MATCH(JLVT[[#This Row],[N]],FCS[Cpt],0))*CHOOSE(COUNTIF($A$1:A395,JLVT[[#This Row],[N]]),1,1,-1),0),)</f>
        <v>0</v>
      </c>
      <c r="J395" s="21">
        <f ca="1">JLVT[[#This Row],[crédit]]-JLVT[[#This Row],[débit ]]</f>
        <v>0</v>
      </c>
    </row>
    <row r="396" spans="1:10" x14ac:dyDescent="0.25">
      <c r="A396" s="12">
        <f>IF(OR(SUM($A$1:A395)=0,COUNTIF($A$1:A395,A395)=3),MAX($A$1:A395)+1,A395)</f>
        <v>131</v>
      </c>
      <c r="B396" s="18" t="str">
        <f>IF(JLVT[[#This Row],[Date]]="","","VTE")</f>
        <v/>
      </c>
      <c r="C396" s="13" t="str">
        <f>IFERROR(INDEX(FCS[DATE],MATCH(JLVT[[#This Row],[N]],FCS[Cpt],0)),"")</f>
        <v/>
      </c>
      <c r="D396" s="18" t="str">
        <f>IFERROR(INDEX(FCS[Numéro Facture],MATCH(JLVT[[#This Row],[N]],FCS[Cpt],0)),"")</f>
        <v/>
      </c>
      <c r="E396" s="18" t="str">
        <f>IF(JLVT[[#This Row],[Date]]&lt;&gt;"",INDEX(Plan[Comptes],COUNTIF($A$1:A396,JLVT[[#This Row],[N]])),"")</f>
        <v/>
      </c>
      <c r="F396" s="18" t="str">
        <f>IF(JLVT[[#This Row],[Date]]&lt;&gt;"",INDEX(Plan[Libelles],COUNTIF($A$1:A396,JLVT[[#This Row],[N]])),"")</f>
        <v/>
      </c>
      <c r="G396" s="19" t="str">
        <f>IFERROR(INDEX(FCS[NOM DU CLIENT],MATCH(JLVT[[#This Row],[N]],FCS[Cpt],0)),"")</f>
        <v/>
      </c>
      <c r="H396" s="20">
        <f ca="1">IFERROR(MAX(INDEX(INDIRECT("FCS["&amp;CHOOSE(COUNTIF($A$1:A396,JLVT[[#This Row],[N]]),"HT","TVA","TTC")&amp;"]"),MATCH(JLVT[[#This Row],[N]],FCS[Cpt],0))*CHOOSE(COUNTIF($A$1:A396,JLVT[[#This Row],[N]]),-1,-1,1),0),)</f>
        <v>0</v>
      </c>
      <c r="I396" s="21">
        <f ca="1">IFERROR(MAX(INDEX(INDIRECT("FCS["&amp;CHOOSE(COUNTIF($A$1:A396,JLVT[[#This Row],[N]]),"HT","TVA","TTC")&amp;"]"),MATCH(JLVT[[#This Row],[N]],FCS[Cpt],0))*CHOOSE(COUNTIF($A$1:A396,JLVT[[#This Row],[N]]),1,1,-1),0),)</f>
        <v>0</v>
      </c>
      <c r="J396" s="21">
        <f ca="1">JLVT[[#This Row],[crédit]]-JLVT[[#This Row],[débit ]]</f>
        <v>0</v>
      </c>
    </row>
    <row r="397" spans="1:10" x14ac:dyDescent="0.25">
      <c r="A397" s="12">
        <f>IF(OR(SUM($A$1:A396)=0,COUNTIF($A$1:A396,A396)=3),MAX($A$1:A396)+1,A396)</f>
        <v>132</v>
      </c>
      <c r="B397" s="18" t="str">
        <f>IF(JLVT[[#This Row],[Date]]="","","VTE")</f>
        <v/>
      </c>
      <c r="C397" s="13" t="str">
        <f>IFERROR(INDEX(FCS[DATE],MATCH(JLVT[[#This Row],[N]],FCS[Cpt],0)),"")</f>
        <v/>
      </c>
      <c r="D397" s="18" t="str">
        <f>IFERROR(INDEX(FCS[Numéro Facture],MATCH(JLVT[[#This Row],[N]],FCS[Cpt],0)),"")</f>
        <v/>
      </c>
      <c r="E397" s="18" t="str">
        <f>IF(JLVT[[#This Row],[Date]]&lt;&gt;"",INDEX(Plan[Comptes],COUNTIF($A$1:A397,JLVT[[#This Row],[N]])),"")</f>
        <v/>
      </c>
      <c r="F397" s="18" t="str">
        <f>IF(JLVT[[#This Row],[Date]]&lt;&gt;"",INDEX(Plan[Libelles],COUNTIF($A$1:A397,JLVT[[#This Row],[N]])),"")</f>
        <v/>
      </c>
      <c r="G397" s="19" t="str">
        <f>IFERROR(INDEX(FCS[NOM DU CLIENT],MATCH(JLVT[[#This Row],[N]],FCS[Cpt],0)),"")</f>
        <v/>
      </c>
      <c r="H397" s="20">
        <f ca="1">IFERROR(MAX(INDEX(INDIRECT("FCS["&amp;CHOOSE(COUNTIF($A$1:A397,JLVT[[#This Row],[N]]),"HT","TVA","TTC")&amp;"]"),MATCH(JLVT[[#This Row],[N]],FCS[Cpt],0))*CHOOSE(COUNTIF($A$1:A397,JLVT[[#This Row],[N]]),-1,-1,1),0),)</f>
        <v>0</v>
      </c>
      <c r="I397" s="21">
        <f ca="1">IFERROR(MAX(INDEX(INDIRECT("FCS["&amp;CHOOSE(COUNTIF($A$1:A397,JLVT[[#This Row],[N]]),"HT","TVA","TTC")&amp;"]"),MATCH(JLVT[[#This Row],[N]],FCS[Cpt],0))*CHOOSE(COUNTIF($A$1:A397,JLVT[[#This Row],[N]]),1,1,-1),0),)</f>
        <v>0</v>
      </c>
      <c r="J397" s="21">
        <f ca="1">JLVT[[#This Row],[crédit]]-JLVT[[#This Row],[débit ]]</f>
        <v>0</v>
      </c>
    </row>
    <row r="398" spans="1:10" x14ac:dyDescent="0.25">
      <c r="A398" s="12">
        <f>IF(OR(SUM($A$1:A397)=0,COUNTIF($A$1:A397,A397)=3),MAX($A$1:A397)+1,A397)</f>
        <v>132</v>
      </c>
      <c r="B398" s="18" t="str">
        <f>IF(JLVT[[#This Row],[Date]]="","","VTE")</f>
        <v/>
      </c>
      <c r="C398" s="13" t="str">
        <f>IFERROR(INDEX(FCS[DATE],MATCH(JLVT[[#This Row],[N]],FCS[Cpt],0)),"")</f>
        <v/>
      </c>
      <c r="D398" s="18" t="str">
        <f>IFERROR(INDEX(FCS[Numéro Facture],MATCH(JLVT[[#This Row],[N]],FCS[Cpt],0)),"")</f>
        <v/>
      </c>
      <c r="E398" s="18" t="str">
        <f>IF(JLVT[[#This Row],[Date]]&lt;&gt;"",INDEX(Plan[Comptes],COUNTIF($A$1:A398,JLVT[[#This Row],[N]])),"")</f>
        <v/>
      </c>
      <c r="F398" s="18" t="str">
        <f>IF(JLVT[[#This Row],[Date]]&lt;&gt;"",INDEX(Plan[Libelles],COUNTIF($A$1:A398,JLVT[[#This Row],[N]])),"")</f>
        <v/>
      </c>
      <c r="G398" s="19" t="str">
        <f>IFERROR(INDEX(FCS[NOM DU CLIENT],MATCH(JLVT[[#This Row],[N]],FCS[Cpt],0)),"")</f>
        <v/>
      </c>
      <c r="H398" s="20">
        <f ca="1">IFERROR(MAX(INDEX(INDIRECT("FCS["&amp;CHOOSE(COUNTIF($A$1:A398,JLVT[[#This Row],[N]]),"HT","TVA","TTC")&amp;"]"),MATCH(JLVT[[#This Row],[N]],FCS[Cpt],0))*CHOOSE(COUNTIF($A$1:A398,JLVT[[#This Row],[N]]),-1,-1,1),0),)</f>
        <v>0</v>
      </c>
      <c r="I398" s="21">
        <f ca="1">IFERROR(MAX(INDEX(INDIRECT("FCS["&amp;CHOOSE(COUNTIF($A$1:A398,JLVT[[#This Row],[N]]),"HT","TVA","TTC")&amp;"]"),MATCH(JLVT[[#This Row],[N]],FCS[Cpt],0))*CHOOSE(COUNTIF($A$1:A398,JLVT[[#This Row],[N]]),1,1,-1),0),)</f>
        <v>0</v>
      </c>
      <c r="J398" s="21">
        <f ca="1">JLVT[[#This Row],[crédit]]-JLVT[[#This Row],[débit ]]</f>
        <v>0</v>
      </c>
    </row>
    <row r="399" spans="1:10" x14ac:dyDescent="0.25">
      <c r="A399" s="12">
        <f>IF(OR(SUM($A$1:A398)=0,COUNTIF($A$1:A398,A398)=3),MAX($A$1:A398)+1,A398)</f>
        <v>132</v>
      </c>
      <c r="B399" s="18" t="str">
        <f>IF(JLVT[[#This Row],[Date]]="","","VTE")</f>
        <v/>
      </c>
      <c r="C399" s="13" t="str">
        <f>IFERROR(INDEX(FCS[DATE],MATCH(JLVT[[#This Row],[N]],FCS[Cpt],0)),"")</f>
        <v/>
      </c>
      <c r="D399" s="18" t="str">
        <f>IFERROR(INDEX(FCS[Numéro Facture],MATCH(JLVT[[#This Row],[N]],FCS[Cpt],0)),"")</f>
        <v/>
      </c>
      <c r="E399" s="18" t="str">
        <f>IF(JLVT[[#This Row],[Date]]&lt;&gt;"",INDEX(Plan[Comptes],COUNTIF($A$1:A399,JLVT[[#This Row],[N]])),"")</f>
        <v/>
      </c>
      <c r="F399" s="18" t="str">
        <f>IF(JLVT[[#This Row],[Date]]&lt;&gt;"",INDEX(Plan[Libelles],COUNTIF($A$1:A399,JLVT[[#This Row],[N]])),"")</f>
        <v/>
      </c>
      <c r="G399" s="19" t="str">
        <f>IFERROR(INDEX(FCS[NOM DU CLIENT],MATCH(JLVT[[#This Row],[N]],FCS[Cpt],0)),"")</f>
        <v/>
      </c>
      <c r="H399" s="20">
        <f ca="1">IFERROR(MAX(INDEX(INDIRECT("FCS["&amp;CHOOSE(COUNTIF($A$1:A399,JLVT[[#This Row],[N]]),"HT","TVA","TTC")&amp;"]"),MATCH(JLVT[[#This Row],[N]],FCS[Cpt],0))*CHOOSE(COUNTIF($A$1:A399,JLVT[[#This Row],[N]]),-1,-1,1),0),)</f>
        <v>0</v>
      </c>
      <c r="I399" s="21">
        <f ca="1">IFERROR(MAX(INDEX(INDIRECT("FCS["&amp;CHOOSE(COUNTIF($A$1:A399,JLVT[[#This Row],[N]]),"HT","TVA","TTC")&amp;"]"),MATCH(JLVT[[#This Row],[N]],FCS[Cpt],0))*CHOOSE(COUNTIF($A$1:A399,JLVT[[#This Row],[N]]),1,1,-1),0),)</f>
        <v>0</v>
      </c>
      <c r="J399" s="21">
        <f ca="1">JLVT[[#This Row],[crédit]]-JLVT[[#This Row],[débit ]]</f>
        <v>0</v>
      </c>
    </row>
    <row r="400" spans="1:10" x14ac:dyDescent="0.25">
      <c r="A400" s="12">
        <f>IF(OR(SUM($A$1:A399)=0,COUNTIF($A$1:A399,A399)=3),MAX($A$1:A399)+1,A399)</f>
        <v>133</v>
      </c>
      <c r="B400" s="18" t="str">
        <f>IF(JLVT[[#This Row],[Date]]="","","VTE")</f>
        <v/>
      </c>
      <c r="C400" s="13" t="str">
        <f>IFERROR(INDEX(FCS[DATE],MATCH(JLVT[[#This Row],[N]],FCS[Cpt],0)),"")</f>
        <v/>
      </c>
      <c r="D400" s="18" t="str">
        <f>IFERROR(INDEX(FCS[Numéro Facture],MATCH(JLVT[[#This Row],[N]],FCS[Cpt],0)),"")</f>
        <v/>
      </c>
      <c r="E400" s="18" t="str">
        <f>IF(JLVT[[#This Row],[Date]]&lt;&gt;"",INDEX(Plan[Comptes],COUNTIF($A$1:A400,JLVT[[#This Row],[N]])),"")</f>
        <v/>
      </c>
      <c r="F400" s="18" t="str">
        <f>IF(JLVT[[#This Row],[Date]]&lt;&gt;"",INDEX(Plan[Libelles],COUNTIF($A$1:A400,JLVT[[#This Row],[N]])),"")</f>
        <v/>
      </c>
      <c r="G400" s="19" t="str">
        <f>IFERROR(INDEX(FCS[NOM DU CLIENT],MATCH(JLVT[[#This Row],[N]],FCS[Cpt],0)),"")</f>
        <v/>
      </c>
      <c r="H400" s="20">
        <f ca="1">IFERROR(MAX(INDEX(INDIRECT("FCS["&amp;CHOOSE(COUNTIF($A$1:A400,JLVT[[#This Row],[N]]),"HT","TVA","TTC")&amp;"]"),MATCH(JLVT[[#This Row],[N]],FCS[Cpt],0))*CHOOSE(COUNTIF($A$1:A400,JLVT[[#This Row],[N]]),-1,-1,1),0),)</f>
        <v>0</v>
      </c>
      <c r="I400" s="21">
        <f ca="1">IFERROR(MAX(INDEX(INDIRECT("FCS["&amp;CHOOSE(COUNTIF($A$1:A400,JLVT[[#This Row],[N]]),"HT","TVA","TTC")&amp;"]"),MATCH(JLVT[[#This Row],[N]],FCS[Cpt],0))*CHOOSE(COUNTIF($A$1:A400,JLVT[[#This Row],[N]]),1,1,-1),0),)</f>
        <v>0</v>
      </c>
      <c r="J400" s="21">
        <f ca="1">JLVT[[#This Row],[crédit]]-JLVT[[#This Row],[débit ]]</f>
        <v>0</v>
      </c>
    </row>
    <row r="401" spans="1:10" x14ac:dyDescent="0.25">
      <c r="A401" s="12">
        <f>IF(OR(SUM($A$1:A400)=0,COUNTIF($A$1:A400,A400)=3),MAX($A$1:A400)+1,A400)</f>
        <v>133</v>
      </c>
      <c r="B401" s="18" t="str">
        <f>IF(JLVT[[#This Row],[Date]]="","","VTE")</f>
        <v/>
      </c>
      <c r="C401" s="13" t="str">
        <f>IFERROR(INDEX(FCS[DATE],MATCH(JLVT[[#This Row],[N]],FCS[Cpt],0)),"")</f>
        <v/>
      </c>
      <c r="D401" s="18" t="str">
        <f>IFERROR(INDEX(FCS[Numéro Facture],MATCH(JLVT[[#This Row],[N]],FCS[Cpt],0)),"")</f>
        <v/>
      </c>
      <c r="E401" s="18" t="str">
        <f>IF(JLVT[[#This Row],[Date]]&lt;&gt;"",INDEX(Plan[Comptes],COUNTIF($A$1:A401,JLVT[[#This Row],[N]])),"")</f>
        <v/>
      </c>
      <c r="F401" s="18" t="str">
        <f>IF(JLVT[[#This Row],[Date]]&lt;&gt;"",INDEX(Plan[Libelles],COUNTIF($A$1:A401,JLVT[[#This Row],[N]])),"")</f>
        <v/>
      </c>
      <c r="G401" s="19" t="str">
        <f>IFERROR(INDEX(FCS[NOM DU CLIENT],MATCH(JLVT[[#This Row],[N]],FCS[Cpt],0)),"")</f>
        <v/>
      </c>
      <c r="H401" s="20">
        <f ca="1">IFERROR(MAX(INDEX(INDIRECT("FCS["&amp;CHOOSE(COUNTIF($A$1:A401,JLVT[[#This Row],[N]]),"HT","TVA","TTC")&amp;"]"),MATCH(JLVT[[#This Row],[N]],FCS[Cpt],0))*CHOOSE(COUNTIF($A$1:A401,JLVT[[#This Row],[N]]),-1,-1,1),0),)</f>
        <v>0</v>
      </c>
      <c r="I401" s="21">
        <f ca="1">IFERROR(MAX(INDEX(INDIRECT("FCS["&amp;CHOOSE(COUNTIF($A$1:A401,JLVT[[#This Row],[N]]),"HT","TVA","TTC")&amp;"]"),MATCH(JLVT[[#This Row],[N]],FCS[Cpt],0))*CHOOSE(COUNTIF($A$1:A401,JLVT[[#This Row],[N]]),1,1,-1),0),)</f>
        <v>0</v>
      </c>
      <c r="J401" s="21">
        <f ca="1">JLVT[[#This Row],[crédit]]-JLVT[[#This Row],[débit ]]</f>
        <v>0</v>
      </c>
    </row>
    <row r="402" spans="1:10" x14ac:dyDescent="0.25">
      <c r="A402" s="12">
        <f>IF(OR(SUM($A$1:A401)=0,COUNTIF($A$1:A401,A401)=3),MAX($A$1:A401)+1,A401)</f>
        <v>133</v>
      </c>
      <c r="B402" s="18" t="str">
        <f>IF(JLVT[[#This Row],[Date]]="","","VTE")</f>
        <v/>
      </c>
      <c r="C402" s="13" t="str">
        <f>IFERROR(INDEX(FCS[DATE],MATCH(JLVT[[#This Row],[N]],FCS[Cpt],0)),"")</f>
        <v/>
      </c>
      <c r="D402" s="18" t="str">
        <f>IFERROR(INDEX(FCS[Numéro Facture],MATCH(JLVT[[#This Row],[N]],FCS[Cpt],0)),"")</f>
        <v/>
      </c>
      <c r="E402" s="18" t="str">
        <f>IF(JLVT[[#This Row],[Date]]&lt;&gt;"",INDEX(Plan[Comptes],COUNTIF($A$1:A402,JLVT[[#This Row],[N]])),"")</f>
        <v/>
      </c>
      <c r="F402" s="18" t="str">
        <f>IF(JLVT[[#This Row],[Date]]&lt;&gt;"",INDEX(Plan[Libelles],COUNTIF($A$1:A402,JLVT[[#This Row],[N]])),"")</f>
        <v/>
      </c>
      <c r="G402" s="19" t="str">
        <f>IFERROR(INDEX(FCS[NOM DU CLIENT],MATCH(JLVT[[#This Row],[N]],FCS[Cpt],0)),"")</f>
        <v/>
      </c>
      <c r="H402" s="20">
        <f ca="1">IFERROR(MAX(INDEX(INDIRECT("FCS["&amp;CHOOSE(COUNTIF($A$1:A402,JLVT[[#This Row],[N]]),"HT","TVA","TTC")&amp;"]"),MATCH(JLVT[[#This Row],[N]],FCS[Cpt],0))*CHOOSE(COUNTIF($A$1:A402,JLVT[[#This Row],[N]]),-1,-1,1),0),)</f>
        <v>0</v>
      </c>
      <c r="I402" s="21">
        <f ca="1">IFERROR(MAX(INDEX(INDIRECT("FCS["&amp;CHOOSE(COUNTIF($A$1:A402,JLVT[[#This Row],[N]]),"HT","TVA","TTC")&amp;"]"),MATCH(JLVT[[#This Row],[N]],FCS[Cpt],0))*CHOOSE(COUNTIF($A$1:A402,JLVT[[#This Row],[N]]),1,1,-1),0),)</f>
        <v>0</v>
      </c>
      <c r="J402" s="21">
        <f ca="1">JLVT[[#This Row],[crédit]]-JLVT[[#This Row],[débit ]]</f>
        <v>0</v>
      </c>
    </row>
    <row r="403" spans="1:10" x14ac:dyDescent="0.25">
      <c r="A403" s="12">
        <f>IF(OR(SUM($A$1:A402)=0,COUNTIF($A$1:A402,A402)=3),MAX($A$1:A402)+1,A402)</f>
        <v>134</v>
      </c>
      <c r="B403" s="18" t="str">
        <f>IF(JLVT[[#This Row],[Date]]="","","VTE")</f>
        <v/>
      </c>
      <c r="C403" s="13" t="str">
        <f>IFERROR(INDEX(FCS[DATE],MATCH(JLVT[[#This Row],[N]],FCS[Cpt],0)),"")</f>
        <v/>
      </c>
      <c r="D403" s="18" t="str">
        <f>IFERROR(INDEX(FCS[Numéro Facture],MATCH(JLVT[[#This Row],[N]],FCS[Cpt],0)),"")</f>
        <v/>
      </c>
      <c r="E403" s="18" t="str">
        <f>IF(JLVT[[#This Row],[Date]]&lt;&gt;"",INDEX(Plan[Comptes],COUNTIF($A$1:A403,JLVT[[#This Row],[N]])),"")</f>
        <v/>
      </c>
      <c r="F403" s="18" t="str">
        <f>IF(JLVT[[#This Row],[Date]]&lt;&gt;"",INDEX(Plan[Libelles],COUNTIF($A$1:A403,JLVT[[#This Row],[N]])),"")</f>
        <v/>
      </c>
      <c r="G403" s="19" t="str">
        <f>IFERROR(INDEX(FCS[NOM DU CLIENT],MATCH(JLVT[[#This Row],[N]],FCS[Cpt],0)),"")</f>
        <v/>
      </c>
      <c r="H403" s="20">
        <f ca="1">IFERROR(MAX(INDEX(INDIRECT("FCS["&amp;CHOOSE(COUNTIF($A$1:A403,JLVT[[#This Row],[N]]),"HT","TVA","TTC")&amp;"]"),MATCH(JLVT[[#This Row],[N]],FCS[Cpt],0))*CHOOSE(COUNTIF($A$1:A403,JLVT[[#This Row],[N]]),-1,-1,1),0),)</f>
        <v>0</v>
      </c>
      <c r="I403" s="21">
        <f ca="1">IFERROR(MAX(INDEX(INDIRECT("FCS["&amp;CHOOSE(COUNTIF($A$1:A403,JLVT[[#This Row],[N]]),"HT","TVA","TTC")&amp;"]"),MATCH(JLVT[[#This Row],[N]],FCS[Cpt],0))*CHOOSE(COUNTIF($A$1:A403,JLVT[[#This Row],[N]]),1,1,-1),0),)</f>
        <v>0</v>
      </c>
      <c r="J403" s="21">
        <f ca="1">JLVT[[#This Row],[crédit]]-JLVT[[#This Row],[débit ]]</f>
        <v>0</v>
      </c>
    </row>
    <row r="404" spans="1:10" x14ac:dyDescent="0.25">
      <c r="A404" s="12">
        <f>IF(OR(SUM($A$1:A403)=0,COUNTIF($A$1:A403,A403)=3),MAX($A$1:A403)+1,A403)</f>
        <v>134</v>
      </c>
      <c r="B404" s="18" t="str">
        <f>IF(JLVT[[#This Row],[Date]]="","","VTE")</f>
        <v/>
      </c>
      <c r="C404" s="13" t="str">
        <f>IFERROR(INDEX(FCS[DATE],MATCH(JLVT[[#This Row],[N]],FCS[Cpt],0)),"")</f>
        <v/>
      </c>
      <c r="D404" s="18" t="str">
        <f>IFERROR(INDEX(FCS[Numéro Facture],MATCH(JLVT[[#This Row],[N]],FCS[Cpt],0)),"")</f>
        <v/>
      </c>
      <c r="E404" s="18" t="str">
        <f>IF(JLVT[[#This Row],[Date]]&lt;&gt;"",INDEX(Plan[Comptes],COUNTIF($A$1:A404,JLVT[[#This Row],[N]])),"")</f>
        <v/>
      </c>
      <c r="F404" s="18" t="str">
        <f>IF(JLVT[[#This Row],[Date]]&lt;&gt;"",INDEX(Plan[Libelles],COUNTIF($A$1:A404,JLVT[[#This Row],[N]])),"")</f>
        <v/>
      </c>
      <c r="G404" s="19" t="str">
        <f>IFERROR(INDEX(FCS[NOM DU CLIENT],MATCH(JLVT[[#This Row],[N]],FCS[Cpt],0)),"")</f>
        <v/>
      </c>
      <c r="H404" s="20">
        <f ca="1">IFERROR(MAX(INDEX(INDIRECT("FCS["&amp;CHOOSE(COUNTIF($A$1:A404,JLVT[[#This Row],[N]]),"HT","TVA","TTC")&amp;"]"),MATCH(JLVT[[#This Row],[N]],FCS[Cpt],0))*CHOOSE(COUNTIF($A$1:A404,JLVT[[#This Row],[N]]),-1,-1,1),0),)</f>
        <v>0</v>
      </c>
      <c r="I404" s="21">
        <f ca="1">IFERROR(MAX(INDEX(INDIRECT("FCS["&amp;CHOOSE(COUNTIF($A$1:A404,JLVT[[#This Row],[N]]),"HT","TVA","TTC")&amp;"]"),MATCH(JLVT[[#This Row],[N]],FCS[Cpt],0))*CHOOSE(COUNTIF($A$1:A404,JLVT[[#This Row],[N]]),1,1,-1),0),)</f>
        <v>0</v>
      </c>
      <c r="J404" s="21">
        <f ca="1">JLVT[[#This Row],[crédit]]-JLVT[[#This Row],[débit ]]</f>
        <v>0</v>
      </c>
    </row>
    <row r="405" spans="1:10" x14ac:dyDescent="0.25">
      <c r="A405" s="12">
        <f>IF(OR(SUM($A$1:A404)=0,COUNTIF($A$1:A404,A404)=3),MAX($A$1:A404)+1,A404)</f>
        <v>134</v>
      </c>
      <c r="B405" s="18" t="str">
        <f>IF(JLVT[[#This Row],[Date]]="","","VTE")</f>
        <v/>
      </c>
      <c r="C405" s="13" t="str">
        <f>IFERROR(INDEX(FCS[DATE],MATCH(JLVT[[#This Row],[N]],FCS[Cpt],0)),"")</f>
        <v/>
      </c>
      <c r="D405" s="18" t="str">
        <f>IFERROR(INDEX(FCS[Numéro Facture],MATCH(JLVT[[#This Row],[N]],FCS[Cpt],0)),"")</f>
        <v/>
      </c>
      <c r="E405" s="18" t="str">
        <f>IF(JLVT[[#This Row],[Date]]&lt;&gt;"",INDEX(Plan[Comptes],COUNTIF($A$1:A405,JLVT[[#This Row],[N]])),"")</f>
        <v/>
      </c>
      <c r="F405" s="18" t="str">
        <f>IF(JLVT[[#This Row],[Date]]&lt;&gt;"",INDEX(Plan[Libelles],COUNTIF($A$1:A405,JLVT[[#This Row],[N]])),"")</f>
        <v/>
      </c>
      <c r="G405" s="19" t="str">
        <f>IFERROR(INDEX(FCS[NOM DU CLIENT],MATCH(JLVT[[#This Row],[N]],FCS[Cpt],0)),"")</f>
        <v/>
      </c>
      <c r="H405" s="20">
        <f ca="1">IFERROR(MAX(INDEX(INDIRECT("FCS["&amp;CHOOSE(COUNTIF($A$1:A405,JLVT[[#This Row],[N]]),"HT","TVA","TTC")&amp;"]"),MATCH(JLVT[[#This Row],[N]],FCS[Cpt],0))*CHOOSE(COUNTIF($A$1:A405,JLVT[[#This Row],[N]]),-1,-1,1),0),)</f>
        <v>0</v>
      </c>
      <c r="I405" s="21">
        <f ca="1">IFERROR(MAX(INDEX(INDIRECT("FCS["&amp;CHOOSE(COUNTIF($A$1:A405,JLVT[[#This Row],[N]]),"HT","TVA","TTC")&amp;"]"),MATCH(JLVT[[#This Row],[N]],FCS[Cpt],0))*CHOOSE(COUNTIF($A$1:A405,JLVT[[#This Row],[N]]),1,1,-1),0),)</f>
        <v>0</v>
      </c>
      <c r="J405" s="21">
        <f ca="1">JLVT[[#This Row],[crédit]]-JLVT[[#This Row],[débit ]]</f>
        <v>0</v>
      </c>
    </row>
    <row r="406" spans="1:10" x14ac:dyDescent="0.25">
      <c r="A406" s="12">
        <f>IF(OR(SUM($A$1:A405)=0,COUNTIF($A$1:A405,A405)=3),MAX($A$1:A405)+1,A405)</f>
        <v>135</v>
      </c>
      <c r="B406" s="18" t="str">
        <f>IF(JLVT[[#This Row],[Date]]="","","VTE")</f>
        <v/>
      </c>
      <c r="C406" s="13" t="str">
        <f>IFERROR(INDEX(FCS[DATE],MATCH(JLVT[[#This Row],[N]],FCS[Cpt],0)),"")</f>
        <v/>
      </c>
      <c r="D406" s="18" t="str">
        <f>IFERROR(INDEX(FCS[Numéro Facture],MATCH(JLVT[[#This Row],[N]],FCS[Cpt],0)),"")</f>
        <v/>
      </c>
      <c r="E406" s="18" t="str">
        <f>IF(JLVT[[#This Row],[Date]]&lt;&gt;"",INDEX(Plan[Comptes],COUNTIF($A$1:A406,JLVT[[#This Row],[N]])),"")</f>
        <v/>
      </c>
      <c r="F406" s="18" t="str">
        <f>IF(JLVT[[#This Row],[Date]]&lt;&gt;"",INDEX(Plan[Libelles],COUNTIF($A$1:A406,JLVT[[#This Row],[N]])),"")</f>
        <v/>
      </c>
      <c r="G406" s="19" t="str">
        <f>IFERROR(INDEX(FCS[NOM DU CLIENT],MATCH(JLVT[[#This Row],[N]],FCS[Cpt],0)),"")</f>
        <v/>
      </c>
      <c r="H406" s="20">
        <f ca="1">IFERROR(MAX(INDEX(INDIRECT("FCS["&amp;CHOOSE(COUNTIF($A$1:A406,JLVT[[#This Row],[N]]),"HT","TVA","TTC")&amp;"]"),MATCH(JLVT[[#This Row],[N]],FCS[Cpt],0))*CHOOSE(COUNTIF($A$1:A406,JLVT[[#This Row],[N]]),-1,-1,1),0),)</f>
        <v>0</v>
      </c>
      <c r="I406" s="21">
        <f ca="1">IFERROR(MAX(INDEX(INDIRECT("FCS["&amp;CHOOSE(COUNTIF($A$1:A406,JLVT[[#This Row],[N]]),"HT","TVA","TTC")&amp;"]"),MATCH(JLVT[[#This Row],[N]],FCS[Cpt],0))*CHOOSE(COUNTIF($A$1:A406,JLVT[[#This Row],[N]]),1,1,-1),0),)</f>
        <v>0</v>
      </c>
      <c r="J406" s="21">
        <f ca="1">JLVT[[#This Row],[crédit]]-JLVT[[#This Row],[débit ]]</f>
        <v>0</v>
      </c>
    </row>
    <row r="407" spans="1:10" x14ac:dyDescent="0.25">
      <c r="A407" s="12">
        <f>IF(OR(SUM($A$1:A406)=0,COUNTIF($A$1:A406,A406)=3),MAX($A$1:A406)+1,A406)</f>
        <v>135</v>
      </c>
      <c r="B407" s="18" t="str">
        <f>IF(JLVT[[#This Row],[Date]]="","","VTE")</f>
        <v/>
      </c>
      <c r="C407" s="13" t="str">
        <f>IFERROR(INDEX(FCS[DATE],MATCH(JLVT[[#This Row],[N]],FCS[Cpt],0)),"")</f>
        <v/>
      </c>
      <c r="D407" s="18" t="str">
        <f>IFERROR(INDEX(FCS[Numéro Facture],MATCH(JLVT[[#This Row],[N]],FCS[Cpt],0)),"")</f>
        <v/>
      </c>
      <c r="E407" s="18" t="str">
        <f>IF(JLVT[[#This Row],[Date]]&lt;&gt;"",INDEX(Plan[Comptes],COUNTIF($A$1:A407,JLVT[[#This Row],[N]])),"")</f>
        <v/>
      </c>
      <c r="F407" s="18" t="str">
        <f>IF(JLVT[[#This Row],[Date]]&lt;&gt;"",INDEX(Plan[Libelles],COUNTIF($A$1:A407,JLVT[[#This Row],[N]])),"")</f>
        <v/>
      </c>
      <c r="G407" s="19" t="str">
        <f>IFERROR(INDEX(FCS[NOM DU CLIENT],MATCH(JLVT[[#This Row],[N]],FCS[Cpt],0)),"")</f>
        <v/>
      </c>
      <c r="H407" s="20">
        <f ca="1">IFERROR(MAX(INDEX(INDIRECT("FCS["&amp;CHOOSE(COUNTIF($A$1:A407,JLVT[[#This Row],[N]]),"HT","TVA","TTC")&amp;"]"),MATCH(JLVT[[#This Row],[N]],FCS[Cpt],0))*CHOOSE(COUNTIF($A$1:A407,JLVT[[#This Row],[N]]),-1,-1,1),0),)</f>
        <v>0</v>
      </c>
      <c r="I407" s="21">
        <f ca="1">IFERROR(MAX(INDEX(INDIRECT("FCS["&amp;CHOOSE(COUNTIF($A$1:A407,JLVT[[#This Row],[N]]),"HT","TVA","TTC")&amp;"]"),MATCH(JLVT[[#This Row],[N]],FCS[Cpt],0))*CHOOSE(COUNTIF($A$1:A407,JLVT[[#This Row],[N]]),1,1,-1),0),)</f>
        <v>0</v>
      </c>
      <c r="J407" s="21">
        <f ca="1">JLVT[[#This Row],[crédit]]-JLVT[[#This Row],[débit ]]</f>
        <v>0</v>
      </c>
    </row>
    <row r="408" spans="1:10" x14ac:dyDescent="0.25">
      <c r="A408" s="12">
        <f>IF(OR(SUM($A$1:A407)=0,COUNTIF($A$1:A407,A407)=3),MAX($A$1:A407)+1,A407)</f>
        <v>135</v>
      </c>
      <c r="B408" s="18" t="str">
        <f>IF(JLVT[[#This Row],[Date]]="","","VTE")</f>
        <v/>
      </c>
      <c r="C408" s="13" t="str">
        <f>IFERROR(INDEX(FCS[DATE],MATCH(JLVT[[#This Row],[N]],FCS[Cpt],0)),"")</f>
        <v/>
      </c>
      <c r="D408" s="18" t="str">
        <f>IFERROR(INDEX(FCS[Numéro Facture],MATCH(JLVT[[#This Row],[N]],FCS[Cpt],0)),"")</f>
        <v/>
      </c>
      <c r="E408" s="18" t="str">
        <f>IF(JLVT[[#This Row],[Date]]&lt;&gt;"",INDEX(Plan[Comptes],COUNTIF($A$1:A408,JLVT[[#This Row],[N]])),"")</f>
        <v/>
      </c>
      <c r="F408" s="18" t="str">
        <f>IF(JLVT[[#This Row],[Date]]&lt;&gt;"",INDEX(Plan[Libelles],COUNTIF($A$1:A408,JLVT[[#This Row],[N]])),"")</f>
        <v/>
      </c>
      <c r="G408" s="19" t="str">
        <f>IFERROR(INDEX(FCS[NOM DU CLIENT],MATCH(JLVT[[#This Row],[N]],FCS[Cpt],0)),"")</f>
        <v/>
      </c>
      <c r="H408" s="20">
        <f ca="1">IFERROR(MAX(INDEX(INDIRECT("FCS["&amp;CHOOSE(COUNTIF($A$1:A408,JLVT[[#This Row],[N]]),"HT","TVA","TTC")&amp;"]"),MATCH(JLVT[[#This Row],[N]],FCS[Cpt],0))*CHOOSE(COUNTIF($A$1:A408,JLVT[[#This Row],[N]]),-1,-1,1),0),)</f>
        <v>0</v>
      </c>
      <c r="I408" s="21">
        <f ca="1">IFERROR(MAX(INDEX(INDIRECT("FCS["&amp;CHOOSE(COUNTIF($A$1:A408,JLVT[[#This Row],[N]]),"HT","TVA","TTC")&amp;"]"),MATCH(JLVT[[#This Row],[N]],FCS[Cpt],0))*CHOOSE(COUNTIF($A$1:A408,JLVT[[#This Row],[N]]),1,1,-1),0),)</f>
        <v>0</v>
      </c>
      <c r="J408" s="21">
        <f ca="1">JLVT[[#This Row],[crédit]]-JLVT[[#This Row],[débit ]]</f>
        <v>0</v>
      </c>
    </row>
    <row r="409" spans="1:10" x14ac:dyDescent="0.25">
      <c r="A409" s="12">
        <f>IF(OR(SUM($A$1:A408)=0,COUNTIF($A$1:A408,A408)=3),MAX($A$1:A408)+1,A408)</f>
        <v>136</v>
      </c>
      <c r="B409" s="18" t="str">
        <f>IF(JLVT[[#This Row],[Date]]="","","VTE")</f>
        <v/>
      </c>
      <c r="C409" s="13" t="str">
        <f>IFERROR(INDEX(FCS[DATE],MATCH(JLVT[[#This Row],[N]],FCS[Cpt],0)),"")</f>
        <v/>
      </c>
      <c r="D409" s="18" t="str">
        <f>IFERROR(INDEX(FCS[Numéro Facture],MATCH(JLVT[[#This Row],[N]],FCS[Cpt],0)),"")</f>
        <v/>
      </c>
      <c r="E409" s="18" t="str">
        <f>IF(JLVT[[#This Row],[Date]]&lt;&gt;"",INDEX(Plan[Comptes],COUNTIF($A$1:A409,JLVT[[#This Row],[N]])),"")</f>
        <v/>
      </c>
      <c r="F409" s="18" t="str">
        <f>IF(JLVT[[#This Row],[Date]]&lt;&gt;"",INDEX(Plan[Libelles],COUNTIF($A$1:A409,JLVT[[#This Row],[N]])),"")</f>
        <v/>
      </c>
      <c r="G409" s="19" t="str">
        <f>IFERROR(INDEX(FCS[NOM DU CLIENT],MATCH(JLVT[[#This Row],[N]],FCS[Cpt],0)),"")</f>
        <v/>
      </c>
      <c r="H409" s="20">
        <f ca="1">IFERROR(MAX(INDEX(INDIRECT("FCS["&amp;CHOOSE(COUNTIF($A$1:A409,JLVT[[#This Row],[N]]),"HT","TVA","TTC")&amp;"]"),MATCH(JLVT[[#This Row],[N]],FCS[Cpt],0))*CHOOSE(COUNTIF($A$1:A409,JLVT[[#This Row],[N]]),-1,-1,1),0),)</f>
        <v>0</v>
      </c>
      <c r="I409" s="21">
        <f ca="1">IFERROR(MAX(INDEX(INDIRECT("FCS["&amp;CHOOSE(COUNTIF($A$1:A409,JLVT[[#This Row],[N]]),"HT","TVA","TTC")&amp;"]"),MATCH(JLVT[[#This Row],[N]],FCS[Cpt],0))*CHOOSE(COUNTIF($A$1:A409,JLVT[[#This Row],[N]]),1,1,-1),0),)</f>
        <v>0</v>
      </c>
      <c r="J409" s="21">
        <f ca="1">JLVT[[#This Row],[crédit]]-JLVT[[#This Row],[débit ]]</f>
        <v>0</v>
      </c>
    </row>
    <row r="410" spans="1:10" x14ac:dyDescent="0.25">
      <c r="A410" s="12">
        <f>IF(OR(SUM($A$1:A409)=0,COUNTIF($A$1:A409,A409)=3),MAX($A$1:A409)+1,A409)</f>
        <v>136</v>
      </c>
      <c r="B410" s="18" t="str">
        <f>IF(JLVT[[#This Row],[Date]]="","","VTE")</f>
        <v/>
      </c>
      <c r="C410" s="13" t="str">
        <f>IFERROR(INDEX(FCS[DATE],MATCH(JLVT[[#This Row],[N]],FCS[Cpt],0)),"")</f>
        <v/>
      </c>
      <c r="D410" s="18" t="str">
        <f>IFERROR(INDEX(FCS[Numéro Facture],MATCH(JLVT[[#This Row],[N]],FCS[Cpt],0)),"")</f>
        <v/>
      </c>
      <c r="E410" s="18" t="str">
        <f>IF(JLVT[[#This Row],[Date]]&lt;&gt;"",INDEX(Plan[Comptes],COUNTIF($A$1:A410,JLVT[[#This Row],[N]])),"")</f>
        <v/>
      </c>
      <c r="F410" s="18" t="str">
        <f>IF(JLVT[[#This Row],[Date]]&lt;&gt;"",INDEX(Plan[Libelles],COUNTIF($A$1:A410,JLVT[[#This Row],[N]])),"")</f>
        <v/>
      </c>
      <c r="G410" s="19" t="str">
        <f>IFERROR(INDEX(FCS[NOM DU CLIENT],MATCH(JLVT[[#This Row],[N]],FCS[Cpt],0)),"")</f>
        <v/>
      </c>
      <c r="H410" s="20">
        <f ca="1">IFERROR(MAX(INDEX(INDIRECT("FCS["&amp;CHOOSE(COUNTIF($A$1:A410,JLVT[[#This Row],[N]]),"HT","TVA","TTC")&amp;"]"),MATCH(JLVT[[#This Row],[N]],FCS[Cpt],0))*CHOOSE(COUNTIF($A$1:A410,JLVT[[#This Row],[N]]),-1,-1,1),0),)</f>
        <v>0</v>
      </c>
      <c r="I410" s="21">
        <f ca="1">IFERROR(MAX(INDEX(INDIRECT("FCS["&amp;CHOOSE(COUNTIF($A$1:A410,JLVT[[#This Row],[N]]),"HT","TVA","TTC")&amp;"]"),MATCH(JLVT[[#This Row],[N]],FCS[Cpt],0))*CHOOSE(COUNTIF($A$1:A410,JLVT[[#This Row],[N]]),1,1,-1),0),)</f>
        <v>0</v>
      </c>
      <c r="J410" s="21">
        <f ca="1">JLVT[[#This Row],[crédit]]-JLVT[[#This Row],[débit ]]</f>
        <v>0</v>
      </c>
    </row>
    <row r="411" spans="1:10" x14ac:dyDescent="0.25">
      <c r="A411" s="12">
        <f>IF(OR(SUM($A$1:A410)=0,COUNTIF($A$1:A410,A410)=3),MAX($A$1:A410)+1,A410)</f>
        <v>136</v>
      </c>
      <c r="B411" s="18" t="str">
        <f>IF(JLVT[[#This Row],[Date]]="","","VTE")</f>
        <v/>
      </c>
      <c r="C411" s="13" t="str">
        <f>IFERROR(INDEX(FCS[DATE],MATCH(JLVT[[#This Row],[N]],FCS[Cpt],0)),"")</f>
        <v/>
      </c>
      <c r="D411" s="18" t="str">
        <f>IFERROR(INDEX(FCS[Numéro Facture],MATCH(JLVT[[#This Row],[N]],FCS[Cpt],0)),"")</f>
        <v/>
      </c>
      <c r="E411" s="18" t="str">
        <f>IF(JLVT[[#This Row],[Date]]&lt;&gt;"",INDEX(Plan[Comptes],COUNTIF($A$1:A411,JLVT[[#This Row],[N]])),"")</f>
        <v/>
      </c>
      <c r="F411" s="18" t="str">
        <f>IF(JLVT[[#This Row],[Date]]&lt;&gt;"",INDEX(Plan[Libelles],COUNTIF($A$1:A411,JLVT[[#This Row],[N]])),"")</f>
        <v/>
      </c>
      <c r="G411" s="19" t="str">
        <f>IFERROR(INDEX(FCS[NOM DU CLIENT],MATCH(JLVT[[#This Row],[N]],FCS[Cpt],0)),"")</f>
        <v/>
      </c>
      <c r="H411" s="20">
        <f ca="1">IFERROR(MAX(INDEX(INDIRECT("FCS["&amp;CHOOSE(COUNTIF($A$1:A411,JLVT[[#This Row],[N]]),"HT","TVA","TTC")&amp;"]"),MATCH(JLVT[[#This Row],[N]],FCS[Cpt],0))*CHOOSE(COUNTIF($A$1:A411,JLVT[[#This Row],[N]]),-1,-1,1),0),)</f>
        <v>0</v>
      </c>
      <c r="I411" s="21">
        <f ca="1">IFERROR(MAX(INDEX(INDIRECT("FCS["&amp;CHOOSE(COUNTIF($A$1:A411,JLVT[[#This Row],[N]]),"HT","TVA","TTC")&amp;"]"),MATCH(JLVT[[#This Row],[N]],FCS[Cpt],0))*CHOOSE(COUNTIF($A$1:A411,JLVT[[#This Row],[N]]),1,1,-1),0),)</f>
        <v>0</v>
      </c>
      <c r="J411" s="21">
        <f ca="1">JLVT[[#This Row],[crédit]]-JLVT[[#This Row],[débit ]]</f>
        <v>0</v>
      </c>
    </row>
    <row r="412" spans="1:10" x14ac:dyDescent="0.25">
      <c r="A412" s="12">
        <f>IF(OR(SUM($A$1:A411)=0,COUNTIF($A$1:A411,A411)=3),MAX($A$1:A411)+1,A411)</f>
        <v>137</v>
      </c>
      <c r="B412" s="18" t="str">
        <f>IF(JLVT[[#This Row],[Date]]="","","VTE")</f>
        <v/>
      </c>
      <c r="C412" s="13" t="str">
        <f>IFERROR(INDEX(FCS[DATE],MATCH(JLVT[[#This Row],[N]],FCS[Cpt],0)),"")</f>
        <v/>
      </c>
      <c r="D412" s="18" t="str">
        <f>IFERROR(INDEX(FCS[Numéro Facture],MATCH(JLVT[[#This Row],[N]],FCS[Cpt],0)),"")</f>
        <v/>
      </c>
      <c r="E412" s="18" t="str">
        <f>IF(JLVT[[#This Row],[Date]]&lt;&gt;"",INDEX(Plan[Comptes],COUNTIF($A$1:A412,JLVT[[#This Row],[N]])),"")</f>
        <v/>
      </c>
      <c r="F412" s="18" t="str">
        <f>IF(JLVT[[#This Row],[Date]]&lt;&gt;"",INDEX(Plan[Libelles],COUNTIF($A$1:A412,JLVT[[#This Row],[N]])),"")</f>
        <v/>
      </c>
      <c r="G412" s="19" t="str">
        <f>IFERROR(INDEX(FCS[NOM DU CLIENT],MATCH(JLVT[[#This Row],[N]],FCS[Cpt],0)),"")</f>
        <v/>
      </c>
      <c r="H412" s="20">
        <f ca="1">IFERROR(MAX(INDEX(INDIRECT("FCS["&amp;CHOOSE(COUNTIF($A$1:A412,JLVT[[#This Row],[N]]),"HT","TVA","TTC")&amp;"]"),MATCH(JLVT[[#This Row],[N]],FCS[Cpt],0))*CHOOSE(COUNTIF($A$1:A412,JLVT[[#This Row],[N]]),-1,-1,1),0),)</f>
        <v>0</v>
      </c>
      <c r="I412" s="21">
        <f ca="1">IFERROR(MAX(INDEX(INDIRECT("FCS["&amp;CHOOSE(COUNTIF($A$1:A412,JLVT[[#This Row],[N]]),"HT","TVA","TTC")&amp;"]"),MATCH(JLVT[[#This Row],[N]],FCS[Cpt],0))*CHOOSE(COUNTIF($A$1:A412,JLVT[[#This Row],[N]]),1,1,-1),0),)</f>
        <v>0</v>
      </c>
      <c r="J412" s="21">
        <f ca="1">JLVT[[#This Row],[crédit]]-JLVT[[#This Row],[débit ]]</f>
        <v>0</v>
      </c>
    </row>
    <row r="413" spans="1:10" x14ac:dyDescent="0.25">
      <c r="A413" s="12">
        <f>IF(OR(SUM($A$1:A412)=0,COUNTIF($A$1:A412,A412)=3),MAX($A$1:A412)+1,A412)</f>
        <v>137</v>
      </c>
      <c r="B413" s="18" t="str">
        <f>IF(JLVT[[#This Row],[Date]]="","","VTE")</f>
        <v/>
      </c>
      <c r="C413" s="13" t="str">
        <f>IFERROR(INDEX(FCS[DATE],MATCH(JLVT[[#This Row],[N]],FCS[Cpt],0)),"")</f>
        <v/>
      </c>
      <c r="D413" s="18" t="str">
        <f>IFERROR(INDEX(FCS[Numéro Facture],MATCH(JLVT[[#This Row],[N]],FCS[Cpt],0)),"")</f>
        <v/>
      </c>
      <c r="E413" s="18" t="str">
        <f>IF(JLVT[[#This Row],[Date]]&lt;&gt;"",INDEX(Plan[Comptes],COUNTIF($A$1:A413,JLVT[[#This Row],[N]])),"")</f>
        <v/>
      </c>
      <c r="F413" s="18" t="str">
        <f>IF(JLVT[[#This Row],[Date]]&lt;&gt;"",INDEX(Plan[Libelles],COUNTIF($A$1:A413,JLVT[[#This Row],[N]])),"")</f>
        <v/>
      </c>
      <c r="G413" s="19" t="str">
        <f>IFERROR(INDEX(FCS[NOM DU CLIENT],MATCH(JLVT[[#This Row],[N]],FCS[Cpt],0)),"")</f>
        <v/>
      </c>
      <c r="H413" s="20">
        <f ca="1">IFERROR(MAX(INDEX(INDIRECT("FCS["&amp;CHOOSE(COUNTIF($A$1:A413,JLVT[[#This Row],[N]]),"HT","TVA","TTC")&amp;"]"),MATCH(JLVT[[#This Row],[N]],FCS[Cpt],0))*CHOOSE(COUNTIF($A$1:A413,JLVT[[#This Row],[N]]),-1,-1,1),0),)</f>
        <v>0</v>
      </c>
      <c r="I413" s="21">
        <f ca="1">IFERROR(MAX(INDEX(INDIRECT("FCS["&amp;CHOOSE(COUNTIF($A$1:A413,JLVT[[#This Row],[N]]),"HT","TVA","TTC")&amp;"]"),MATCH(JLVT[[#This Row],[N]],FCS[Cpt],0))*CHOOSE(COUNTIF($A$1:A413,JLVT[[#This Row],[N]]),1,1,-1),0),)</f>
        <v>0</v>
      </c>
      <c r="J413" s="21">
        <f ca="1">JLVT[[#This Row],[crédit]]-JLVT[[#This Row],[débit ]]</f>
        <v>0</v>
      </c>
    </row>
    <row r="414" spans="1:10" x14ac:dyDescent="0.25">
      <c r="A414" s="12">
        <f>IF(OR(SUM($A$1:A413)=0,COUNTIF($A$1:A413,A413)=3),MAX($A$1:A413)+1,A413)</f>
        <v>137</v>
      </c>
      <c r="B414" s="18" t="str">
        <f>IF(JLVT[[#This Row],[Date]]="","","VTE")</f>
        <v/>
      </c>
      <c r="C414" s="13" t="str">
        <f>IFERROR(INDEX(FCS[DATE],MATCH(JLVT[[#This Row],[N]],FCS[Cpt],0)),"")</f>
        <v/>
      </c>
      <c r="D414" s="18" t="str">
        <f>IFERROR(INDEX(FCS[Numéro Facture],MATCH(JLVT[[#This Row],[N]],FCS[Cpt],0)),"")</f>
        <v/>
      </c>
      <c r="E414" s="18" t="str">
        <f>IF(JLVT[[#This Row],[Date]]&lt;&gt;"",INDEX(Plan[Comptes],COUNTIF($A$1:A414,JLVT[[#This Row],[N]])),"")</f>
        <v/>
      </c>
      <c r="F414" s="18" t="str">
        <f>IF(JLVT[[#This Row],[Date]]&lt;&gt;"",INDEX(Plan[Libelles],COUNTIF($A$1:A414,JLVT[[#This Row],[N]])),"")</f>
        <v/>
      </c>
      <c r="G414" s="19" t="str">
        <f>IFERROR(INDEX(FCS[NOM DU CLIENT],MATCH(JLVT[[#This Row],[N]],FCS[Cpt],0)),"")</f>
        <v/>
      </c>
      <c r="H414" s="20">
        <f ca="1">IFERROR(MAX(INDEX(INDIRECT("FCS["&amp;CHOOSE(COUNTIF($A$1:A414,JLVT[[#This Row],[N]]),"HT","TVA","TTC")&amp;"]"),MATCH(JLVT[[#This Row],[N]],FCS[Cpt],0))*CHOOSE(COUNTIF($A$1:A414,JLVT[[#This Row],[N]]),-1,-1,1),0),)</f>
        <v>0</v>
      </c>
      <c r="I414" s="21">
        <f ca="1">IFERROR(MAX(INDEX(INDIRECT("FCS["&amp;CHOOSE(COUNTIF($A$1:A414,JLVT[[#This Row],[N]]),"HT","TVA","TTC")&amp;"]"),MATCH(JLVT[[#This Row],[N]],FCS[Cpt],0))*CHOOSE(COUNTIF($A$1:A414,JLVT[[#This Row],[N]]),1,1,-1),0),)</f>
        <v>0</v>
      </c>
      <c r="J414" s="21">
        <f ca="1">JLVT[[#This Row],[crédit]]-JLVT[[#This Row],[débit ]]</f>
        <v>0</v>
      </c>
    </row>
    <row r="415" spans="1:10" x14ac:dyDescent="0.25">
      <c r="A415" s="12">
        <f>IF(OR(SUM($A$1:A414)=0,COUNTIF($A$1:A414,A414)=3),MAX($A$1:A414)+1,A414)</f>
        <v>138</v>
      </c>
      <c r="B415" s="18" t="str">
        <f>IF(JLVT[[#This Row],[Date]]="","","VTE")</f>
        <v/>
      </c>
      <c r="C415" s="13" t="str">
        <f>IFERROR(INDEX(FCS[DATE],MATCH(JLVT[[#This Row],[N]],FCS[Cpt],0)),"")</f>
        <v/>
      </c>
      <c r="D415" s="18" t="str">
        <f>IFERROR(INDEX(FCS[Numéro Facture],MATCH(JLVT[[#This Row],[N]],FCS[Cpt],0)),"")</f>
        <v/>
      </c>
      <c r="E415" s="18" t="str">
        <f>IF(JLVT[[#This Row],[Date]]&lt;&gt;"",INDEX(Plan[Comptes],COUNTIF($A$1:A415,JLVT[[#This Row],[N]])),"")</f>
        <v/>
      </c>
      <c r="F415" s="18" t="str">
        <f>IF(JLVT[[#This Row],[Date]]&lt;&gt;"",INDEX(Plan[Libelles],COUNTIF($A$1:A415,JLVT[[#This Row],[N]])),"")</f>
        <v/>
      </c>
      <c r="G415" s="19" t="str">
        <f>IFERROR(INDEX(FCS[NOM DU CLIENT],MATCH(JLVT[[#This Row],[N]],FCS[Cpt],0)),"")</f>
        <v/>
      </c>
      <c r="H415" s="20">
        <f ca="1">IFERROR(MAX(INDEX(INDIRECT("FCS["&amp;CHOOSE(COUNTIF($A$1:A415,JLVT[[#This Row],[N]]),"HT","TVA","TTC")&amp;"]"),MATCH(JLVT[[#This Row],[N]],FCS[Cpt],0))*CHOOSE(COUNTIF($A$1:A415,JLVT[[#This Row],[N]]),-1,-1,1),0),)</f>
        <v>0</v>
      </c>
      <c r="I415" s="21">
        <f ca="1">IFERROR(MAX(INDEX(INDIRECT("FCS["&amp;CHOOSE(COUNTIF($A$1:A415,JLVT[[#This Row],[N]]),"HT","TVA","TTC")&amp;"]"),MATCH(JLVT[[#This Row],[N]],FCS[Cpt],0))*CHOOSE(COUNTIF($A$1:A415,JLVT[[#This Row],[N]]),1,1,-1),0),)</f>
        <v>0</v>
      </c>
      <c r="J415" s="21">
        <f ca="1">JLVT[[#This Row],[crédit]]-JLVT[[#This Row],[débit ]]</f>
        <v>0</v>
      </c>
    </row>
    <row r="416" spans="1:10" x14ac:dyDescent="0.25">
      <c r="A416" s="12">
        <f>IF(OR(SUM($A$1:A415)=0,COUNTIF($A$1:A415,A415)=3),MAX($A$1:A415)+1,A415)</f>
        <v>138</v>
      </c>
      <c r="B416" s="18" t="str">
        <f>IF(JLVT[[#This Row],[Date]]="","","VTE")</f>
        <v/>
      </c>
      <c r="C416" s="13" t="str">
        <f>IFERROR(INDEX(FCS[DATE],MATCH(JLVT[[#This Row],[N]],FCS[Cpt],0)),"")</f>
        <v/>
      </c>
      <c r="D416" s="18" t="str">
        <f>IFERROR(INDEX(FCS[Numéro Facture],MATCH(JLVT[[#This Row],[N]],FCS[Cpt],0)),"")</f>
        <v/>
      </c>
      <c r="E416" s="18" t="str">
        <f>IF(JLVT[[#This Row],[Date]]&lt;&gt;"",INDEX(Plan[Comptes],COUNTIF($A$1:A416,JLVT[[#This Row],[N]])),"")</f>
        <v/>
      </c>
      <c r="F416" s="18" t="str">
        <f>IF(JLVT[[#This Row],[Date]]&lt;&gt;"",INDEX(Plan[Libelles],COUNTIF($A$1:A416,JLVT[[#This Row],[N]])),"")</f>
        <v/>
      </c>
      <c r="G416" s="19" t="str">
        <f>IFERROR(INDEX(FCS[NOM DU CLIENT],MATCH(JLVT[[#This Row],[N]],FCS[Cpt],0)),"")</f>
        <v/>
      </c>
      <c r="H416" s="20">
        <f ca="1">IFERROR(MAX(INDEX(INDIRECT("FCS["&amp;CHOOSE(COUNTIF($A$1:A416,JLVT[[#This Row],[N]]),"HT","TVA","TTC")&amp;"]"),MATCH(JLVT[[#This Row],[N]],FCS[Cpt],0))*CHOOSE(COUNTIF($A$1:A416,JLVT[[#This Row],[N]]),-1,-1,1),0),)</f>
        <v>0</v>
      </c>
      <c r="I416" s="21">
        <f ca="1">IFERROR(MAX(INDEX(INDIRECT("FCS["&amp;CHOOSE(COUNTIF($A$1:A416,JLVT[[#This Row],[N]]),"HT","TVA","TTC")&amp;"]"),MATCH(JLVT[[#This Row],[N]],FCS[Cpt],0))*CHOOSE(COUNTIF($A$1:A416,JLVT[[#This Row],[N]]),1,1,-1),0),)</f>
        <v>0</v>
      </c>
      <c r="J416" s="21">
        <f ca="1">JLVT[[#This Row],[crédit]]-JLVT[[#This Row],[débit ]]</f>
        <v>0</v>
      </c>
    </row>
    <row r="417" spans="1:10" x14ac:dyDescent="0.25">
      <c r="A417" s="12">
        <f>IF(OR(SUM($A$1:A416)=0,COUNTIF($A$1:A416,A416)=3),MAX($A$1:A416)+1,A416)</f>
        <v>138</v>
      </c>
      <c r="B417" s="18" t="str">
        <f>IF(JLVT[[#This Row],[Date]]="","","VTE")</f>
        <v/>
      </c>
      <c r="C417" s="13" t="str">
        <f>IFERROR(INDEX(FCS[DATE],MATCH(JLVT[[#This Row],[N]],FCS[Cpt],0)),"")</f>
        <v/>
      </c>
      <c r="D417" s="18" t="str">
        <f>IFERROR(INDEX(FCS[Numéro Facture],MATCH(JLVT[[#This Row],[N]],FCS[Cpt],0)),"")</f>
        <v/>
      </c>
      <c r="E417" s="18" t="str">
        <f>IF(JLVT[[#This Row],[Date]]&lt;&gt;"",INDEX(Plan[Comptes],COUNTIF($A$1:A417,JLVT[[#This Row],[N]])),"")</f>
        <v/>
      </c>
      <c r="F417" s="18" t="str">
        <f>IF(JLVT[[#This Row],[Date]]&lt;&gt;"",INDEX(Plan[Libelles],COUNTIF($A$1:A417,JLVT[[#This Row],[N]])),"")</f>
        <v/>
      </c>
      <c r="G417" s="19" t="str">
        <f>IFERROR(INDEX(FCS[NOM DU CLIENT],MATCH(JLVT[[#This Row],[N]],FCS[Cpt],0)),"")</f>
        <v/>
      </c>
      <c r="H417" s="20">
        <f ca="1">IFERROR(MAX(INDEX(INDIRECT("FCS["&amp;CHOOSE(COUNTIF($A$1:A417,JLVT[[#This Row],[N]]),"HT","TVA","TTC")&amp;"]"),MATCH(JLVT[[#This Row],[N]],FCS[Cpt],0))*CHOOSE(COUNTIF($A$1:A417,JLVT[[#This Row],[N]]),-1,-1,1),0),)</f>
        <v>0</v>
      </c>
      <c r="I417" s="21">
        <f ca="1">IFERROR(MAX(INDEX(INDIRECT("FCS["&amp;CHOOSE(COUNTIF($A$1:A417,JLVT[[#This Row],[N]]),"HT","TVA","TTC")&amp;"]"),MATCH(JLVT[[#This Row],[N]],FCS[Cpt],0))*CHOOSE(COUNTIF($A$1:A417,JLVT[[#This Row],[N]]),1,1,-1),0),)</f>
        <v>0</v>
      </c>
      <c r="J417" s="21">
        <f ca="1">JLVT[[#This Row],[crédit]]-JLVT[[#This Row],[débit ]]</f>
        <v>0</v>
      </c>
    </row>
    <row r="418" spans="1:10" x14ac:dyDescent="0.25">
      <c r="A418" s="12">
        <f>IF(OR(SUM($A$1:A417)=0,COUNTIF($A$1:A417,A417)=3),MAX($A$1:A417)+1,A417)</f>
        <v>139</v>
      </c>
      <c r="B418" s="18" t="str">
        <f>IF(JLVT[[#This Row],[Date]]="","","VTE")</f>
        <v/>
      </c>
      <c r="C418" s="13" t="str">
        <f>IFERROR(INDEX(FCS[DATE],MATCH(JLVT[[#This Row],[N]],FCS[Cpt],0)),"")</f>
        <v/>
      </c>
      <c r="D418" s="18" t="str">
        <f>IFERROR(INDEX(FCS[Numéro Facture],MATCH(JLVT[[#This Row],[N]],FCS[Cpt],0)),"")</f>
        <v/>
      </c>
      <c r="E418" s="18" t="str">
        <f>IF(JLVT[[#This Row],[Date]]&lt;&gt;"",INDEX(Plan[Comptes],COUNTIF($A$1:A418,JLVT[[#This Row],[N]])),"")</f>
        <v/>
      </c>
      <c r="F418" s="18" t="str">
        <f>IF(JLVT[[#This Row],[Date]]&lt;&gt;"",INDEX(Plan[Libelles],COUNTIF($A$1:A418,JLVT[[#This Row],[N]])),"")</f>
        <v/>
      </c>
      <c r="G418" s="19" t="str">
        <f>IFERROR(INDEX(FCS[NOM DU CLIENT],MATCH(JLVT[[#This Row],[N]],FCS[Cpt],0)),"")</f>
        <v/>
      </c>
      <c r="H418" s="20">
        <f ca="1">IFERROR(MAX(INDEX(INDIRECT("FCS["&amp;CHOOSE(COUNTIF($A$1:A418,JLVT[[#This Row],[N]]),"HT","TVA","TTC")&amp;"]"),MATCH(JLVT[[#This Row],[N]],FCS[Cpt],0))*CHOOSE(COUNTIF($A$1:A418,JLVT[[#This Row],[N]]),-1,-1,1),0),)</f>
        <v>0</v>
      </c>
      <c r="I418" s="21">
        <f ca="1">IFERROR(MAX(INDEX(INDIRECT("FCS["&amp;CHOOSE(COUNTIF($A$1:A418,JLVT[[#This Row],[N]]),"HT","TVA","TTC")&amp;"]"),MATCH(JLVT[[#This Row],[N]],FCS[Cpt],0))*CHOOSE(COUNTIF($A$1:A418,JLVT[[#This Row],[N]]),1,1,-1),0),)</f>
        <v>0</v>
      </c>
      <c r="J418" s="21">
        <f ca="1">JLVT[[#This Row],[crédit]]-JLVT[[#This Row],[débit ]]</f>
        <v>0</v>
      </c>
    </row>
    <row r="419" spans="1:10" x14ac:dyDescent="0.25">
      <c r="A419" s="12">
        <f>IF(OR(SUM($A$1:A418)=0,COUNTIF($A$1:A418,A418)=3),MAX($A$1:A418)+1,A418)</f>
        <v>139</v>
      </c>
      <c r="B419" s="18" t="str">
        <f>IF(JLVT[[#This Row],[Date]]="","","VTE")</f>
        <v/>
      </c>
      <c r="C419" s="13" t="str">
        <f>IFERROR(INDEX(FCS[DATE],MATCH(JLVT[[#This Row],[N]],FCS[Cpt],0)),"")</f>
        <v/>
      </c>
      <c r="D419" s="18" t="str">
        <f>IFERROR(INDEX(FCS[Numéro Facture],MATCH(JLVT[[#This Row],[N]],FCS[Cpt],0)),"")</f>
        <v/>
      </c>
      <c r="E419" s="18" t="str">
        <f>IF(JLVT[[#This Row],[Date]]&lt;&gt;"",INDEX(Plan[Comptes],COUNTIF($A$1:A419,JLVT[[#This Row],[N]])),"")</f>
        <v/>
      </c>
      <c r="F419" s="18" t="str">
        <f>IF(JLVT[[#This Row],[Date]]&lt;&gt;"",INDEX(Plan[Libelles],COUNTIF($A$1:A419,JLVT[[#This Row],[N]])),"")</f>
        <v/>
      </c>
      <c r="G419" s="19" t="str">
        <f>IFERROR(INDEX(FCS[NOM DU CLIENT],MATCH(JLVT[[#This Row],[N]],FCS[Cpt],0)),"")</f>
        <v/>
      </c>
      <c r="H419" s="20">
        <f ca="1">IFERROR(MAX(INDEX(INDIRECT("FCS["&amp;CHOOSE(COUNTIF($A$1:A419,JLVT[[#This Row],[N]]),"HT","TVA","TTC")&amp;"]"),MATCH(JLVT[[#This Row],[N]],FCS[Cpt],0))*CHOOSE(COUNTIF($A$1:A419,JLVT[[#This Row],[N]]),-1,-1,1),0),)</f>
        <v>0</v>
      </c>
      <c r="I419" s="21">
        <f ca="1">IFERROR(MAX(INDEX(INDIRECT("FCS["&amp;CHOOSE(COUNTIF($A$1:A419,JLVT[[#This Row],[N]]),"HT","TVA","TTC")&amp;"]"),MATCH(JLVT[[#This Row],[N]],FCS[Cpt],0))*CHOOSE(COUNTIF($A$1:A419,JLVT[[#This Row],[N]]),1,1,-1),0),)</f>
        <v>0</v>
      </c>
      <c r="J419" s="21">
        <f ca="1">JLVT[[#This Row],[crédit]]-JLVT[[#This Row],[débit ]]</f>
        <v>0</v>
      </c>
    </row>
    <row r="420" spans="1:10" x14ac:dyDescent="0.25">
      <c r="A420" s="12">
        <f>IF(OR(SUM($A$1:A419)=0,COUNTIF($A$1:A419,A419)=3),MAX($A$1:A419)+1,A419)</f>
        <v>139</v>
      </c>
      <c r="B420" s="18" t="str">
        <f>IF(JLVT[[#This Row],[Date]]="","","VTE")</f>
        <v/>
      </c>
      <c r="C420" s="13" t="str">
        <f>IFERROR(INDEX(FCS[DATE],MATCH(JLVT[[#This Row],[N]],FCS[Cpt],0)),"")</f>
        <v/>
      </c>
      <c r="D420" s="18" t="str">
        <f>IFERROR(INDEX(FCS[Numéro Facture],MATCH(JLVT[[#This Row],[N]],FCS[Cpt],0)),"")</f>
        <v/>
      </c>
      <c r="E420" s="18" t="str">
        <f>IF(JLVT[[#This Row],[Date]]&lt;&gt;"",INDEX(Plan[Comptes],COUNTIF($A$1:A420,JLVT[[#This Row],[N]])),"")</f>
        <v/>
      </c>
      <c r="F420" s="18" t="str">
        <f>IF(JLVT[[#This Row],[Date]]&lt;&gt;"",INDEX(Plan[Libelles],COUNTIF($A$1:A420,JLVT[[#This Row],[N]])),"")</f>
        <v/>
      </c>
      <c r="G420" s="19" t="str">
        <f>IFERROR(INDEX(FCS[NOM DU CLIENT],MATCH(JLVT[[#This Row],[N]],FCS[Cpt],0)),"")</f>
        <v/>
      </c>
      <c r="H420" s="20">
        <f ca="1">IFERROR(MAX(INDEX(INDIRECT("FCS["&amp;CHOOSE(COUNTIF($A$1:A420,JLVT[[#This Row],[N]]),"HT","TVA","TTC")&amp;"]"),MATCH(JLVT[[#This Row],[N]],FCS[Cpt],0))*CHOOSE(COUNTIF($A$1:A420,JLVT[[#This Row],[N]]),-1,-1,1),0),)</f>
        <v>0</v>
      </c>
      <c r="I420" s="21">
        <f ca="1">IFERROR(MAX(INDEX(INDIRECT("FCS["&amp;CHOOSE(COUNTIF($A$1:A420,JLVT[[#This Row],[N]]),"HT","TVA","TTC")&amp;"]"),MATCH(JLVT[[#This Row],[N]],FCS[Cpt],0))*CHOOSE(COUNTIF($A$1:A420,JLVT[[#This Row],[N]]),1,1,-1),0),)</f>
        <v>0</v>
      </c>
      <c r="J420" s="21">
        <f ca="1">JLVT[[#This Row],[crédit]]-JLVT[[#This Row],[débit ]]</f>
        <v>0</v>
      </c>
    </row>
    <row r="421" spans="1:10" x14ac:dyDescent="0.25">
      <c r="A421" s="12">
        <f>IF(OR(SUM($A$1:A420)=0,COUNTIF($A$1:A420,A420)=3),MAX($A$1:A420)+1,A420)</f>
        <v>140</v>
      </c>
      <c r="B421" s="18" t="str">
        <f>IF(JLVT[[#This Row],[Date]]="","","VTE")</f>
        <v/>
      </c>
      <c r="C421" s="13" t="str">
        <f>IFERROR(INDEX(FCS[DATE],MATCH(JLVT[[#This Row],[N]],FCS[Cpt],0)),"")</f>
        <v/>
      </c>
      <c r="D421" s="18" t="str">
        <f>IFERROR(INDEX(FCS[Numéro Facture],MATCH(JLVT[[#This Row],[N]],FCS[Cpt],0)),"")</f>
        <v/>
      </c>
      <c r="E421" s="18" t="str">
        <f>IF(JLVT[[#This Row],[Date]]&lt;&gt;"",INDEX(Plan[Comptes],COUNTIF($A$1:A421,JLVT[[#This Row],[N]])),"")</f>
        <v/>
      </c>
      <c r="F421" s="18" t="str">
        <f>IF(JLVT[[#This Row],[Date]]&lt;&gt;"",INDEX(Plan[Libelles],COUNTIF($A$1:A421,JLVT[[#This Row],[N]])),"")</f>
        <v/>
      </c>
      <c r="G421" s="19" t="str">
        <f>IFERROR(INDEX(FCS[NOM DU CLIENT],MATCH(JLVT[[#This Row],[N]],FCS[Cpt],0)),"")</f>
        <v/>
      </c>
      <c r="H421" s="20">
        <f ca="1">IFERROR(MAX(INDEX(INDIRECT("FCS["&amp;CHOOSE(COUNTIF($A$1:A421,JLVT[[#This Row],[N]]),"HT","TVA","TTC")&amp;"]"),MATCH(JLVT[[#This Row],[N]],FCS[Cpt],0))*CHOOSE(COUNTIF($A$1:A421,JLVT[[#This Row],[N]]),-1,-1,1),0),)</f>
        <v>0</v>
      </c>
      <c r="I421" s="21">
        <f ca="1">IFERROR(MAX(INDEX(INDIRECT("FCS["&amp;CHOOSE(COUNTIF($A$1:A421,JLVT[[#This Row],[N]]),"HT","TVA","TTC")&amp;"]"),MATCH(JLVT[[#This Row],[N]],FCS[Cpt],0))*CHOOSE(COUNTIF($A$1:A421,JLVT[[#This Row],[N]]),1,1,-1),0),)</f>
        <v>0</v>
      </c>
      <c r="J421" s="21">
        <f ca="1">JLVT[[#This Row],[crédit]]-JLVT[[#This Row],[débit ]]</f>
        <v>0</v>
      </c>
    </row>
    <row r="422" spans="1:10" x14ac:dyDescent="0.25">
      <c r="A422" s="12">
        <f>IF(OR(SUM($A$1:A421)=0,COUNTIF($A$1:A421,A421)=3),MAX($A$1:A421)+1,A421)</f>
        <v>140</v>
      </c>
      <c r="B422" s="18" t="str">
        <f>IF(JLVT[[#This Row],[Date]]="","","VTE")</f>
        <v/>
      </c>
      <c r="C422" s="13" t="str">
        <f>IFERROR(INDEX(FCS[DATE],MATCH(JLVT[[#This Row],[N]],FCS[Cpt],0)),"")</f>
        <v/>
      </c>
      <c r="D422" s="18" t="str">
        <f>IFERROR(INDEX(FCS[Numéro Facture],MATCH(JLVT[[#This Row],[N]],FCS[Cpt],0)),"")</f>
        <v/>
      </c>
      <c r="E422" s="18" t="str">
        <f>IF(JLVT[[#This Row],[Date]]&lt;&gt;"",INDEX(Plan[Comptes],COUNTIF($A$1:A422,JLVT[[#This Row],[N]])),"")</f>
        <v/>
      </c>
      <c r="F422" s="18" t="str">
        <f>IF(JLVT[[#This Row],[Date]]&lt;&gt;"",INDEX(Plan[Libelles],COUNTIF($A$1:A422,JLVT[[#This Row],[N]])),"")</f>
        <v/>
      </c>
      <c r="G422" s="19" t="str">
        <f>IFERROR(INDEX(FCS[NOM DU CLIENT],MATCH(JLVT[[#This Row],[N]],FCS[Cpt],0)),"")</f>
        <v/>
      </c>
      <c r="H422" s="20">
        <f ca="1">IFERROR(MAX(INDEX(INDIRECT("FCS["&amp;CHOOSE(COUNTIF($A$1:A422,JLVT[[#This Row],[N]]),"HT","TVA","TTC")&amp;"]"),MATCH(JLVT[[#This Row],[N]],FCS[Cpt],0))*CHOOSE(COUNTIF($A$1:A422,JLVT[[#This Row],[N]]),-1,-1,1),0),)</f>
        <v>0</v>
      </c>
      <c r="I422" s="21">
        <f ca="1">IFERROR(MAX(INDEX(INDIRECT("FCS["&amp;CHOOSE(COUNTIF($A$1:A422,JLVT[[#This Row],[N]]),"HT","TVA","TTC")&amp;"]"),MATCH(JLVT[[#This Row],[N]],FCS[Cpt],0))*CHOOSE(COUNTIF($A$1:A422,JLVT[[#This Row],[N]]),1,1,-1),0),)</f>
        <v>0</v>
      </c>
      <c r="J422" s="21">
        <f ca="1">JLVT[[#This Row],[crédit]]-JLVT[[#This Row],[débit ]]</f>
        <v>0</v>
      </c>
    </row>
    <row r="423" spans="1:10" x14ac:dyDescent="0.25">
      <c r="A423" s="12">
        <f>IF(OR(SUM($A$1:A422)=0,COUNTIF($A$1:A422,A422)=3),MAX($A$1:A422)+1,A422)</f>
        <v>140</v>
      </c>
      <c r="B423" s="18" t="str">
        <f>IF(JLVT[[#This Row],[Date]]="","","VTE")</f>
        <v/>
      </c>
      <c r="C423" s="13" t="str">
        <f>IFERROR(INDEX(FCS[DATE],MATCH(JLVT[[#This Row],[N]],FCS[Cpt],0)),"")</f>
        <v/>
      </c>
      <c r="D423" s="18" t="str">
        <f>IFERROR(INDEX(FCS[Numéro Facture],MATCH(JLVT[[#This Row],[N]],FCS[Cpt],0)),"")</f>
        <v/>
      </c>
      <c r="E423" s="18" t="str">
        <f>IF(JLVT[[#This Row],[Date]]&lt;&gt;"",INDEX(Plan[Comptes],COUNTIF($A$1:A423,JLVT[[#This Row],[N]])),"")</f>
        <v/>
      </c>
      <c r="F423" s="18" t="str">
        <f>IF(JLVT[[#This Row],[Date]]&lt;&gt;"",INDEX(Plan[Libelles],COUNTIF($A$1:A423,JLVT[[#This Row],[N]])),"")</f>
        <v/>
      </c>
      <c r="G423" s="19" t="str">
        <f>IFERROR(INDEX(FCS[NOM DU CLIENT],MATCH(JLVT[[#This Row],[N]],FCS[Cpt],0)),"")</f>
        <v/>
      </c>
      <c r="H423" s="20">
        <f ca="1">IFERROR(MAX(INDEX(INDIRECT("FCS["&amp;CHOOSE(COUNTIF($A$1:A423,JLVT[[#This Row],[N]]),"HT","TVA","TTC")&amp;"]"),MATCH(JLVT[[#This Row],[N]],FCS[Cpt],0))*CHOOSE(COUNTIF($A$1:A423,JLVT[[#This Row],[N]]),-1,-1,1),0),)</f>
        <v>0</v>
      </c>
      <c r="I423" s="21">
        <f ca="1">IFERROR(MAX(INDEX(INDIRECT("FCS["&amp;CHOOSE(COUNTIF($A$1:A423,JLVT[[#This Row],[N]]),"HT","TVA","TTC")&amp;"]"),MATCH(JLVT[[#This Row],[N]],FCS[Cpt],0))*CHOOSE(COUNTIF($A$1:A423,JLVT[[#This Row],[N]]),1,1,-1),0),)</f>
        <v>0</v>
      </c>
      <c r="J423" s="21">
        <f ca="1">JLVT[[#This Row],[crédit]]-JLVT[[#This Row],[débit ]]</f>
        <v>0</v>
      </c>
    </row>
    <row r="424" spans="1:10" x14ac:dyDescent="0.25">
      <c r="A424" s="12">
        <f>IF(OR(SUM($A$1:A423)=0,COUNTIF($A$1:A423,A423)=3),MAX($A$1:A423)+1,A423)</f>
        <v>141</v>
      </c>
      <c r="B424" s="18" t="str">
        <f>IF(JLVT[[#This Row],[Date]]="","","VTE")</f>
        <v/>
      </c>
      <c r="C424" s="13" t="str">
        <f>IFERROR(INDEX(FCS[DATE],MATCH(JLVT[[#This Row],[N]],FCS[Cpt],0)),"")</f>
        <v/>
      </c>
      <c r="D424" s="18" t="str">
        <f>IFERROR(INDEX(FCS[Numéro Facture],MATCH(JLVT[[#This Row],[N]],FCS[Cpt],0)),"")</f>
        <v/>
      </c>
      <c r="E424" s="18" t="str">
        <f>IF(JLVT[[#This Row],[Date]]&lt;&gt;"",INDEX(Plan[Comptes],COUNTIF($A$1:A424,JLVT[[#This Row],[N]])),"")</f>
        <v/>
      </c>
      <c r="F424" s="18" t="str">
        <f>IF(JLVT[[#This Row],[Date]]&lt;&gt;"",INDEX(Plan[Libelles],COUNTIF($A$1:A424,JLVT[[#This Row],[N]])),"")</f>
        <v/>
      </c>
      <c r="G424" s="19" t="str">
        <f>IFERROR(INDEX(FCS[NOM DU CLIENT],MATCH(JLVT[[#This Row],[N]],FCS[Cpt],0)),"")</f>
        <v/>
      </c>
      <c r="H424" s="20">
        <f ca="1">IFERROR(MAX(INDEX(INDIRECT("FCS["&amp;CHOOSE(COUNTIF($A$1:A424,JLVT[[#This Row],[N]]),"HT","TVA","TTC")&amp;"]"),MATCH(JLVT[[#This Row],[N]],FCS[Cpt],0))*CHOOSE(COUNTIF($A$1:A424,JLVT[[#This Row],[N]]),-1,-1,1),0),)</f>
        <v>0</v>
      </c>
      <c r="I424" s="21">
        <f ca="1">IFERROR(MAX(INDEX(INDIRECT("FCS["&amp;CHOOSE(COUNTIF($A$1:A424,JLVT[[#This Row],[N]]),"HT","TVA","TTC")&amp;"]"),MATCH(JLVT[[#This Row],[N]],FCS[Cpt],0))*CHOOSE(COUNTIF($A$1:A424,JLVT[[#This Row],[N]]),1,1,-1),0),)</f>
        <v>0</v>
      </c>
      <c r="J424" s="21">
        <f ca="1">JLVT[[#This Row],[crédit]]-JLVT[[#This Row],[débit ]]</f>
        <v>0</v>
      </c>
    </row>
    <row r="425" spans="1:10" x14ac:dyDescent="0.25">
      <c r="A425" s="12">
        <f>IF(OR(SUM($A$1:A424)=0,COUNTIF($A$1:A424,A424)=3),MAX($A$1:A424)+1,A424)</f>
        <v>141</v>
      </c>
      <c r="B425" s="18" t="str">
        <f>IF(JLVT[[#This Row],[Date]]="","","VTE")</f>
        <v/>
      </c>
      <c r="C425" s="13" t="str">
        <f>IFERROR(INDEX(FCS[DATE],MATCH(JLVT[[#This Row],[N]],FCS[Cpt],0)),"")</f>
        <v/>
      </c>
      <c r="D425" s="18" t="str">
        <f>IFERROR(INDEX(FCS[Numéro Facture],MATCH(JLVT[[#This Row],[N]],FCS[Cpt],0)),"")</f>
        <v/>
      </c>
      <c r="E425" s="18" t="str">
        <f>IF(JLVT[[#This Row],[Date]]&lt;&gt;"",INDEX(Plan[Comptes],COUNTIF($A$1:A425,JLVT[[#This Row],[N]])),"")</f>
        <v/>
      </c>
      <c r="F425" s="18" t="str">
        <f>IF(JLVT[[#This Row],[Date]]&lt;&gt;"",INDEX(Plan[Libelles],COUNTIF($A$1:A425,JLVT[[#This Row],[N]])),"")</f>
        <v/>
      </c>
      <c r="G425" s="19" t="str">
        <f>IFERROR(INDEX(FCS[NOM DU CLIENT],MATCH(JLVT[[#This Row],[N]],FCS[Cpt],0)),"")</f>
        <v/>
      </c>
      <c r="H425" s="20">
        <f ca="1">IFERROR(MAX(INDEX(INDIRECT("FCS["&amp;CHOOSE(COUNTIF($A$1:A425,JLVT[[#This Row],[N]]),"HT","TVA","TTC")&amp;"]"),MATCH(JLVT[[#This Row],[N]],FCS[Cpt],0))*CHOOSE(COUNTIF($A$1:A425,JLVT[[#This Row],[N]]),-1,-1,1),0),)</f>
        <v>0</v>
      </c>
      <c r="I425" s="21">
        <f ca="1">IFERROR(MAX(INDEX(INDIRECT("FCS["&amp;CHOOSE(COUNTIF($A$1:A425,JLVT[[#This Row],[N]]),"HT","TVA","TTC")&amp;"]"),MATCH(JLVT[[#This Row],[N]],FCS[Cpt],0))*CHOOSE(COUNTIF($A$1:A425,JLVT[[#This Row],[N]]),1,1,-1),0),)</f>
        <v>0</v>
      </c>
      <c r="J425" s="21">
        <f ca="1">JLVT[[#This Row],[crédit]]-JLVT[[#This Row],[débit ]]</f>
        <v>0</v>
      </c>
    </row>
    <row r="426" spans="1:10" x14ac:dyDescent="0.25">
      <c r="A426" s="12">
        <f>IF(OR(SUM($A$1:A425)=0,COUNTIF($A$1:A425,A425)=3),MAX($A$1:A425)+1,A425)</f>
        <v>141</v>
      </c>
      <c r="B426" s="18" t="str">
        <f>IF(JLVT[[#This Row],[Date]]="","","VTE")</f>
        <v/>
      </c>
      <c r="C426" s="13" t="str">
        <f>IFERROR(INDEX(FCS[DATE],MATCH(JLVT[[#This Row],[N]],FCS[Cpt],0)),"")</f>
        <v/>
      </c>
      <c r="D426" s="18" t="str">
        <f>IFERROR(INDEX(FCS[Numéro Facture],MATCH(JLVT[[#This Row],[N]],FCS[Cpt],0)),"")</f>
        <v/>
      </c>
      <c r="E426" s="18" t="str">
        <f>IF(JLVT[[#This Row],[Date]]&lt;&gt;"",INDEX(Plan[Comptes],COUNTIF($A$1:A426,JLVT[[#This Row],[N]])),"")</f>
        <v/>
      </c>
      <c r="F426" s="18" t="str">
        <f>IF(JLVT[[#This Row],[Date]]&lt;&gt;"",INDEX(Plan[Libelles],COUNTIF($A$1:A426,JLVT[[#This Row],[N]])),"")</f>
        <v/>
      </c>
      <c r="G426" s="19" t="str">
        <f>IFERROR(INDEX(FCS[NOM DU CLIENT],MATCH(JLVT[[#This Row],[N]],FCS[Cpt],0)),"")</f>
        <v/>
      </c>
      <c r="H426" s="20">
        <f ca="1">IFERROR(MAX(INDEX(INDIRECT("FCS["&amp;CHOOSE(COUNTIF($A$1:A426,JLVT[[#This Row],[N]]),"HT","TVA","TTC")&amp;"]"),MATCH(JLVT[[#This Row],[N]],FCS[Cpt],0))*CHOOSE(COUNTIF($A$1:A426,JLVT[[#This Row],[N]]),-1,-1,1),0),)</f>
        <v>0</v>
      </c>
      <c r="I426" s="21">
        <f ca="1">IFERROR(MAX(INDEX(INDIRECT("FCS["&amp;CHOOSE(COUNTIF($A$1:A426,JLVT[[#This Row],[N]]),"HT","TVA","TTC")&amp;"]"),MATCH(JLVT[[#This Row],[N]],FCS[Cpt],0))*CHOOSE(COUNTIF($A$1:A426,JLVT[[#This Row],[N]]),1,1,-1),0),)</f>
        <v>0</v>
      </c>
      <c r="J426" s="21">
        <f ca="1">JLVT[[#This Row],[crédit]]-JLVT[[#This Row],[débit ]]</f>
        <v>0</v>
      </c>
    </row>
    <row r="427" spans="1:10" x14ac:dyDescent="0.25">
      <c r="A427" s="12">
        <f>IF(OR(SUM($A$1:A426)=0,COUNTIF($A$1:A426,A426)=3),MAX($A$1:A426)+1,A426)</f>
        <v>142</v>
      </c>
      <c r="B427" s="18" t="str">
        <f>IF(JLVT[[#This Row],[Date]]="","","VTE")</f>
        <v/>
      </c>
      <c r="C427" s="13" t="str">
        <f>IFERROR(INDEX(FCS[DATE],MATCH(JLVT[[#This Row],[N]],FCS[Cpt],0)),"")</f>
        <v/>
      </c>
      <c r="D427" s="18" t="str">
        <f>IFERROR(INDEX(FCS[Numéro Facture],MATCH(JLVT[[#This Row],[N]],FCS[Cpt],0)),"")</f>
        <v/>
      </c>
      <c r="E427" s="18" t="str">
        <f>IF(JLVT[[#This Row],[Date]]&lt;&gt;"",INDEX(Plan[Comptes],COUNTIF($A$1:A427,JLVT[[#This Row],[N]])),"")</f>
        <v/>
      </c>
      <c r="F427" s="18" t="str">
        <f>IF(JLVT[[#This Row],[Date]]&lt;&gt;"",INDEX(Plan[Libelles],COUNTIF($A$1:A427,JLVT[[#This Row],[N]])),"")</f>
        <v/>
      </c>
      <c r="G427" s="19" t="str">
        <f>IFERROR(INDEX(FCS[NOM DU CLIENT],MATCH(JLVT[[#This Row],[N]],FCS[Cpt],0)),"")</f>
        <v/>
      </c>
      <c r="H427" s="20">
        <f ca="1">IFERROR(MAX(INDEX(INDIRECT("FCS["&amp;CHOOSE(COUNTIF($A$1:A427,JLVT[[#This Row],[N]]),"HT","TVA","TTC")&amp;"]"),MATCH(JLVT[[#This Row],[N]],FCS[Cpt],0))*CHOOSE(COUNTIF($A$1:A427,JLVT[[#This Row],[N]]),-1,-1,1),0),)</f>
        <v>0</v>
      </c>
      <c r="I427" s="21">
        <f ca="1">IFERROR(MAX(INDEX(INDIRECT("FCS["&amp;CHOOSE(COUNTIF($A$1:A427,JLVT[[#This Row],[N]]),"HT","TVA","TTC")&amp;"]"),MATCH(JLVT[[#This Row],[N]],FCS[Cpt],0))*CHOOSE(COUNTIF($A$1:A427,JLVT[[#This Row],[N]]),1,1,-1),0),)</f>
        <v>0</v>
      </c>
      <c r="J427" s="21">
        <f ca="1">JLVT[[#This Row],[crédit]]-JLVT[[#This Row],[débit ]]</f>
        <v>0</v>
      </c>
    </row>
    <row r="428" spans="1:10" x14ac:dyDescent="0.25">
      <c r="A428" s="12">
        <f>IF(OR(SUM($A$1:A427)=0,COUNTIF($A$1:A427,A427)=3),MAX($A$1:A427)+1,A427)</f>
        <v>142</v>
      </c>
      <c r="B428" s="18" t="str">
        <f>IF(JLVT[[#This Row],[Date]]="","","VTE")</f>
        <v/>
      </c>
      <c r="C428" s="13" t="str">
        <f>IFERROR(INDEX(FCS[DATE],MATCH(JLVT[[#This Row],[N]],FCS[Cpt],0)),"")</f>
        <v/>
      </c>
      <c r="D428" s="18" t="str">
        <f>IFERROR(INDEX(FCS[Numéro Facture],MATCH(JLVT[[#This Row],[N]],FCS[Cpt],0)),"")</f>
        <v/>
      </c>
      <c r="E428" s="18" t="str">
        <f>IF(JLVT[[#This Row],[Date]]&lt;&gt;"",INDEX(Plan[Comptes],COUNTIF($A$1:A428,JLVT[[#This Row],[N]])),"")</f>
        <v/>
      </c>
      <c r="F428" s="18" t="str">
        <f>IF(JLVT[[#This Row],[Date]]&lt;&gt;"",INDEX(Plan[Libelles],COUNTIF($A$1:A428,JLVT[[#This Row],[N]])),"")</f>
        <v/>
      </c>
      <c r="G428" s="19" t="str">
        <f>IFERROR(INDEX(FCS[NOM DU CLIENT],MATCH(JLVT[[#This Row],[N]],FCS[Cpt],0)),"")</f>
        <v/>
      </c>
      <c r="H428" s="20">
        <f ca="1">IFERROR(MAX(INDEX(INDIRECT("FCS["&amp;CHOOSE(COUNTIF($A$1:A428,JLVT[[#This Row],[N]]),"HT","TVA","TTC")&amp;"]"),MATCH(JLVT[[#This Row],[N]],FCS[Cpt],0))*CHOOSE(COUNTIF($A$1:A428,JLVT[[#This Row],[N]]),-1,-1,1),0),)</f>
        <v>0</v>
      </c>
      <c r="I428" s="21">
        <f ca="1">IFERROR(MAX(INDEX(INDIRECT("FCS["&amp;CHOOSE(COUNTIF($A$1:A428,JLVT[[#This Row],[N]]),"HT","TVA","TTC")&amp;"]"),MATCH(JLVT[[#This Row],[N]],FCS[Cpt],0))*CHOOSE(COUNTIF($A$1:A428,JLVT[[#This Row],[N]]),1,1,-1),0),)</f>
        <v>0</v>
      </c>
      <c r="J428" s="21">
        <f ca="1">JLVT[[#This Row],[crédit]]-JLVT[[#This Row],[débit ]]</f>
        <v>0</v>
      </c>
    </row>
    <row r="429" spans="1:10" x14ac:dyDescent="0.25">
      <c r="A429" s="12">
        <f>IF(OR(SUM($A$1:A428)=0,COUNTIF($A$1:A428,A428)=3),MAX($A$1:A428)+1,A428)</f>
        <v>142</v>
      </c>
      <c r="B429" s="18" t="str">
        <f>IF(JLVT[[#This Row],[Date]]="","","VTE")</f>
        <v/>
      </c>
      <c r="C429" s="13" t="str">
        <f>IFERROR(INDEX(FCS[DATE],MATCH(JLVT[[#This Row],[N]],FCS[Cpt],0)),"")</f>
        <v/>
      </c>
      <c r="D429" s="18" t="str">
        <f>IFERROR(INDEX(FCS[Numéro Facture],MATCH(JLVT[[#This Row],[N]],FCS[Cpt],0)),"")</f>
        <v/>
      </c>
      <c r="E429" s="18" t="str">
        <f>IF(JLVT[[#This Row],[Date]]&lt;&gt;"",INDEX(Plan[Comptes],COUNTIF($A$1:A429,JLVT[[#This Row],[N]])),"")</f>
        <v/>
      </c>
      <c r="F429" s="18" t="str">
        <f>IF(JLVT[[#This Row],[Date]]&lt;&gt;"",INDEX(Plan[Libelles],COUNTIF($A$1:A429,JLVT[[#This Row],[N]])),"")</f>
        <v/>
      </c>
      <c r="G429" s="19" t="str">
        <f>IFERROR(INDEX(FCS[NOM DU CLIENT],MATCH(JLVT[[#This Row],[N]],FCS[Cpt],0)),"")</f>
        <v/>
      </c>
      <c r="H429" s="20">
        <f ca="1">IFERROR(MAX(INDEX(INDIRECT("FCS["&amp;CHOOSE(COUNTIF($A$1:A429,JLVT[[#This Row],[N]]),"HT","TVA","TTC")&amp;"]"),MATCH(JLVT[[#This Row],[N]],FCS[Cpt],0))*CHOOSE(COUNTIF($A$1:A429,JLVT[[#This Row],[N]]),-1,-1,1),0),)</f>
        <v>0</v>
      </c>
      <c r="I429" s="21">
        <f ca="1">IFERROR(MAX(INDEX(INDIRECT("FCS["&amp;CHOOSE(COUNTIF($A$1:A429,JLVT[[#This Row],[N]]),"HT","TVA","TTC")&amp;"]"),MATCH(JLVT[[#This Row],[N]],FCS[Cpt],0))*CHOOSE(COUNTIF($A$1:A429,JLVT[[#This Row],[N]]),1,1,-1),0),)</f>
        <v>0</v>
      </c>
      <c r="J429" s="21">
        <f ca="1">JLVT[[#This Row],[crédit]]-JLVT[[#This Row],[débit ]]</f>
        <v>0</v>
      </c>
    </row>
    <row r="430" spans="1:10" x14ac:dyDescent="0.25">
      <c r="A430" s="12">
        <f>IF(OR(SUM($A$1:A429)=0,COUNTIF($A$1:A429,A429)=3),MAX($A$1:A429)+1,A429)</f>
        <v>143</v>
      </c>
      <c r="B430" s="18" t="str">
        <f>IF(JLVT[[#This Row],[Date]]="","","VTE")</f>
        <v/>
      </c>
      <c r="C430" s="13" t="str">
        <f>IFERROR(INDEX(FCS[DATE],MATCH(JLVT[[#This Row],[N]],FCS[Cpt],0)),"")</f>
        <v/>
      </c>
      <c r="D430" s="18" t="str">
        <f>IFERROR(INDEX(FCS[Numéro Facture],MATCH(JLVT[[#This Row],[N]],FCS[Cpt],0)),"")</f>
        <v/>
      </c>
      <c r="E430" s="18" t="str">
        <f>IF(JLVT[[#This Row],[Date]]&lt;&gt;"",INDEX(Plan[Comptes],COUNTIF($A$1:A430,JLVT[[#This Row],[N]])),"")</f>
        <v/>
      </c>
      <c r="F430" s="18" t="str">
        <f>IF(JLVT[[#This Row],[Date]]&lt;&gt;"",INDEX(Plan[Libelles],COUNTIF($A$1:A430,JLVT[[#This Row],[N]])),"")</f>
        <v/>
      </c>
      <c r="G430" s="19" t="str">
        <f>IFERROR(INDEX(FCS[NOM DU CLIENT],MATCH(JLVT[[#This Row],[N]],FCS[Cpt],0)),"")</f>
        <v/>
      </c>
      <c r="H430" s="20">
        <f ca="1">IFERROR(MAX(INDEX(INDIRECT("FCS["&amp;CHOOSE(COUNTIF($A$1:A430,JLVT[[#This Row],[N]]),"HT","TVA","TTC")&amp;"]"),MATCH(JLVT[[#This Row],[N]],FCS[Cpt],0))*CHOOSE(COUNTIF($A$1:A430,JLVT[[#This Row],[N]]),-1,-1,1),0),)</f>
        <v>0</v>
      </c>
      <c r="I430" s="21">
        <f ca="1">IFERROR(MAX(INDEX(INDIRECT("FCS["&amp;CHOOSE(COUNTIF($A$1:A430,JLVT[[#This Row],[N]]),"HT","TVA","TTC")&amp;"]"),MATCH(JLVT[[#This Row],[N]],FCS[Cpt],0))*CHOOSE(COUNTIF($A$1:A430,JLVT[[#This Row],[N]]),1,1,-1),0),)</f>
        <v>0</v>
      </c>
      <c r="J430" s="21">
        <f ca="1">JLVT[[#This Row],[crédit]]-JLVT[[#This Row],[débit ]]</f>
        <v>0</v>
      </c>
    </row>
    <row r="431" spans="1:10" x14ac:dyDescent="0.25">
      <c r="A431" s="12">
        <f>IF(OR(SUM($A$1:A430)=0,COUNTIF($A$1:A430,A430)=3),MAX($A$1:A430)+1,A430)</f>
        <v>143</v>
      </c>
      <c r="B431" s="18" t="str">
        <f>IF(JLVT[[#This Row],[Date]]="","","VTE")</f>
        <v/>
      </c>
      <c r="C431" s="13" t="str">
        <f>IFERROR(INDEX(FCS[DATE],MATCH(JLVT[[#This Row],[N]],FCS[Cpt],0)),"")</f>
        <v/>
      </c>
      <c r="D431" s="18" t="str">
        <f>IFERROR(INDEX(FCS[Numéro Facture],MATCH(JLVT[[#This Row],[N]],FCS[Cpt],0)),"")</f>
        <v/>
      </c>
      <c r="E431" s="18" t="str">
        <f>IF(JLVT[[#This Row],[Date]]&lt;&gt;"",INDEX(Plan[Comptes],COUNTIF($A$1:A431,JLVT[[#This Row],[N]])),"")</f>
        <v/>
      </c>
      <c r="F431" s="18" t="str">
        <f>IF(JLVT[[#This Row],[Date]]&lt;&gt;"",INDEX(Plan[Libelles],COUNTIF($A$1:A431,JLVT[[#This Row],[N]])),"")</f>
        <v/>
      </c>
      <c r="G431" s="19" t="str">
        <f>IFERROR(INDEX(FCS[NOM DU CLIENT],MATCH(JLVT[[#This Row],[N]],FCS[Cpt],0)),"")</f>
        <v/>
      </c>
      <c r="H431" s="20">
        <f ca="1">IFERROR(MAX(INDEX(INDIRECT("FCS["&amp;CHOOSE(COUNTIF($A$1:A431,JLVT[[#This Row],[N]]),"HT","TVA","TTC")&amp;"]"),MATCH(JLVT[[#This Row],[N]],FCS[Cpt],0))*CHOOSE(COUNTIF($A$1:A431,JLVT[[#This Row],[N]]),-1,-1,1),0),)</f>
        <v>0</v>
      </c>
      <c r="I431" s="21">
        <f ca="1">IFERROR(MAX(INDEX(INDIRECT("FCS["&amp;CHOOSE(COUNTIF($A$1:A431,JLVT[[#This Row],[N]]),"HT","TVA","TTC")&amp;"]"),MATCH(JLVT[[#This Row],[N]],FCS[Cpt],0))*CHOOSE(COUNTIF($A$1:A431,JLVT[[#This Row],[N]]),1,1,-1),0),)</f>
        <v>0</v>
      </c>
      <c r="J431" s="21">
        <f ca="1">JLVT[[#This Row],[crédit]]-JLVT[[#This Row],[débit ]]</f>
        <v>0</v>
      </c>
    </row>
    <row r="432" spans="1:10" x14ac:dyDescent="0.25">
      <c r="A432" s="12">
        <f>IF(OR(SUM($A$1:A431)=0,COUNTIF($A$1:A431,A431)=3),MAX($A$1:A431)+1,A431)</f>
        <v>143</v>
      </c>
      <c r="B432" s="18" t="str">
        <f>IF(JLVT[[#This Row],[Date]]="","","VTE")</f>
        <v/>
      </c>
      <c r="C432" s="13" t="str">
        <f>IFERROR(INDEX(FCS[DATE],MATCH(JLVT[[#This Row],[N]],FCS[Cpt],0)),"")</f>
        <v/>
      </c>
      <c r="D432" s="18" t="str">
        <f>IFERROR(INDEX(FCS[Numéro Facture],MATCH(JLVT[[#This Row],[N]],FCS[Cpt],0)),"")</f>
        <v/>
      </c>
      <c r="E432" s="18" t="str">
        <f>IF(JLVT[[#This Row],[Date]]&lt;&gt;"",INDEX(Plan[Comptes],COUNTIF($A$1:A432,JLVT[[#This Row],[N]])),"")</f>
        <v/>
      </c>
      <c r="F432" s="18" t="str">
        <f>IF(JLVT[[#This Row],[Date]]&lt;&gt;"",INDEX(Plan[Libelles],COUNTIF($A$1:A432,JLVT[[#This Row],[N]])),"")</f>
        <v/>
      </c>
      <c r="G432" s="19" t="str">
        <f>IFERROR(INDEX(FCS[NOM DU CLIENT],MATCH(JLVT[[#This Row],[N]],FCS[Cpt],0)),"")</f>
        <v/>
      </c>
      <c r="H432" s="20">
        <f ca="1">IFERROR(MAX(INDEX(INDIRECT("FCS["&amp;CHOOSE(COUNTIF($A$1:A432,JLVT[[#This Row],[N]]),"HT","TVA","TTC")&amp;"]"),MATCH(JLVT[[#This Row],[N]],FCS[Cpt],0))*CHOOSE(COUNTIF($A$1:A432,JLVT[[#This Row],[N]]),-1,-1,1),0),)</f>
        <v>0</v>
      </c>
      <c r="I432" s="21">
        <f ca="1">IFERROR(MAX(INDEX(INDIRECT("FCS["&amp;CHOOSE(COUNTIF($A$1:A432,JLVT[[#This Row],[N]]),"HT","TVA","TTC")&amp;"]"),MATCH(JLVT[[#This Row],[N]],FCS[Cpt],0))*CHOOSE(COUNTIF($A$1:A432,JLVT[[#This Row],[N]]),1,1,-1),0),)</f>
        <v>0</v>
      </c>
      <c r="J432" s="21">
        <f ca="1">JLVT[[#This Row],[crédit]]-JLVT[[#This Row],[débit ]]</f>
        <v>0</v>
      </c>
    </row>
    <row r="433" spans="1:10" x14ac:dyDescent="0.25">
      <c r="A433" s="12">
        <f>IF(OR(SUM($A$1:A432)=0,COUNTIF($A$1:A432,A432)=3),MAX($A$1:A432)+1,A432)</f>
        <v>144</v>
      </c>
      <c r="B433" s="18" t="str">
        <f>IF(JLVT[[#This Row],[Date]]="","","VTE")</f>
        <v/>
      </c>
      <c r="C433" s="13" t="str">
        <f>IFERROR(INDEX(FCS[DATE],MATCH(JLVT[[#This Row],[N]],FCS[Cpt],0)),"")</f>
        <v/>
      </c>
      <c r="D433" s="18" t="str">
        <f>IFERROR(INDEX(FCS[Numéro Facture],MATCH(JLVT[[#This Row],[N]],FCS[Cpt],0)),"")</f>
        <v/>
      </c>
      <c r="E433" s="18" t="str">
        <f>IF(JLVT[[#This Row],[Date]]&lt;&gt;"",INDEX(Plan[Comptes],COUNTIF($A$1:A433,JLVT[[#This Row],[N]])),"")</f>
        <v/>
      </c>
      <c r="F433" s="18" t="str">
        <f>IF(JLVT[[#This Row],[Date]]&lt;&gt;"",INDEX(Plan[Libelles],COUNTIF($A$1:A433,JLVT[[#This Row],[N]])),"")</f>
        <v/>
      </c>
      <c r="G433" s="19" t="str">
        <f>IFERROR(INDEX(FCS[NOM DU CLIENT],MATCH(JLVT[[#This Row],[N]],FCS[Cpt],0)),"")</f>
        <v/>
      </c>
      <c r="H433" s="20">
        <f ca="1">IFERROR(MAX(INDEX(INDIRECT("FCS["&amp;CHOOSE(COUNTIF($A$1:A433,JLVT[[#This Row],[N]]),"HT","TVA","TTC")&amp;"]"),MATCH(JLVT[[#This Row],[N]],FCS[Cpt],0))*CHOOSE(COUNTIF($A$1:A433,JLVT[[#This Row],[N]]),-1,-1,1),0),)</f>
        <v>0</v>
      </c>
      <c r="I433" s="21">
        <f ca="1">IFERROR(MAX(INDEX(INDIRECT("FCS["&amp;CHOOSE(COUNTIF($A$1:A433,JLVT[[#This Row],[N]]),"HT","TVA","TTC")&amp;"]"),MATCH(JLVT[[#This Row],[N]],FCS[Cpt],0))*CHOOSE(COUNTIF($A$1:A433,JLVT[[#This Row],[N]]),1,1,-1),0),)</f>
        <v>0</v>
      </c>
      <c r="J433" s="21">
        <f ca="1">JLVT[[#This Row],[crédit]]-JLVT[[#This Row],[débit ]]</f>
        <v>0</v>
      </c>
    </row>
    <row r="434" spans="1:10" x14ac:dyDescent="0.25">
      <c r="A434" s="12">
        <f>IF(OR(SUM($A$1:A433)=0,COUNTIF($A$1:A433,A433)=3),MAX($A$1:A433)+1,A433)</f>
        <v>144</v>
      </c>
      <c r="B434" s="18" t="str">
        <f>IF(JLVT[[#This Row],[Date]]="","","VTE")</f>
        <v/>
      </c>
      <c r="C434" s="13" t="str">
        <f>IFERROR(INDEX(FCS[DATE],MATCH(JLVT[[#This Row],[N]],FCS[Cpt],0)),"")</f>
        <v/>
      </c>
      <c r="D434" s="18" t="str">
        <f>IFERROR(INDEX(FCS[Numéro Facture],MATCH(JLVT[[#This Row],[N]],FCS[Cpt],0)),"")</f>
        <v/>
      </c>
      <c r="E434" s="18" t="str">
        <f>IF(JLVT[[#This Row],[Date]]&lt;&gt;"",INDEX(Plan[Comptes],COUNTIF($A$1:A434,JLVT[[#This Row],[N]])),"")</f>
        <v/>
      </c>
      <c r="F434" s="18" t="str">
        <f>IF(JLVT[[#This Row],[Date]]&lt;&gt;"",INDEX(Plan[Libelles],COUNTIF($A$1:A434,JLVT[[#This Row],[N]])),"")</f>
        <v/>
      </c>
      <c r="G434" s="19" t="str">
        <f>IFERROR(INDEX(FCS[NOM DU CLIENT],MATCH(JLVT[[#This Row],[N]],FCS[Cpt],0)),"")</f>
        <v/>
      </c>
      <c r="H434" s="20">
        <f ca="1">IFERROR(MAX(INDEX(INDIRECT("FCS["&amp;CHOOSE(COUNTIF($A$1:A434,JLVT[[#This Row],[N]]),"HT","TVA","TTC")&amp;"]"),MATCH(JLVT[[#This Row],[N]],FCS[Cpt],0))*CHOOSE(COUNTIF($A$1:A434,JLVT[[#This Row],[N]]),-1,-1,1),0),)</f>
        <v>0</v>
      </c>
      <c r="I434" s="21">
        <f ca="1">IFERROR(MAX(INDEX(INDIRECT("FCS["&amp;CHOOSE(COUNTIF($A$1:A434,JLVT[[#This Row],[N]]),"HT","TVA","TTC")&amp;"]"),MATCH(JLVT[[#This Row],[N]],FCS[Cpt],0))*CHOOSE(COUNTIF($A$1:A434,JLVT[[#This Row],[N]]),1,1,-1),0),)</f>
        <v>0</v>
      </c>
      <c r="J434" s="21">
        <f ca="1">JLVT[[#This Row],[crédit]]-JLVT[[#This Row],[débit ]]</f>
        <v>0</v>
      </c>
    </row>
    <row r="435" spans="1:10" x14ac:dyDescent="0.25">
      <c r="A435" s="12">
        <f>IF(OR(SUM($A$1:A434)=0,COUNTIF($A$1:A434,A434)=3),MAX($A$1:A434)+1,A434)</f>
        <v>144</v>
      </c>
      <c r="B435" s="18" t="str">
        <f>IF(JLVT[[#This Row],[Date]]="","","VTE")</f>
        <v/>
      </c>
      <c r="C435" s="13" t="str">
        <f>IFERROR(INDEX(FCS[DATE],MATCH(JLVT[[#This Row],[N]],FCS[Cpt],0)),"")</f>
        <v/>
      </c>
      <c r="D435" s="18" t="str">
        <f>IFERROR(INDEX(FCS[Numéro Facture],MATCH(JLVT[[#This Row],[N]],FCS[Cpt],0)),"")</f>
        <v/>
      </c>
      <c r="E435" s="18" t="str">
        <f>IF(JLVT[[#This Row],[Date]]&lt;&gt;"",INDEX(Plan[Comptes],COUNTIF($A$1:A435,JLVT[[#This Row],[N]])),"")</f>
        <v/>
      </c>
      <c r="F435" s="18" t="str">
        <f>IF(JLVT[[#This Row],[Date]]&lt;&gt;"",INDEX(Plan[Libelles],COUNTIF($A$1:A435,JLVT[[#This Row],[N]])),"")</f>
        <v/>
      </c>
      <c r="G435" s="19" t="str">
        <f>IFERROR(INDEX(FCS[NOM DU CLIENT],MATCH(JLVT[[#This Row],[N]],FCS[Cpt],0)),"")</f>
        <v/>
      </c>
      <c r="H435" s="20">
        <f ca="1">IFERROR(MAX(INDEX(INDIRECT("FCS["&amp;CHOOSE(COUNTIF($A$1:A435,JLVT[[#This Row],[N]]),"HT","TVA","TTC")&amp;"]"),MATCH(JLVT[[#This Row],[N]],FCS[Cpt],0))*CHOOSE(COUNTIF($A$1:A435,JLVT[[#This Row],[N]]),-1,-1,1),0),)</f>
        <v>0</v>
      </c>
      <c r="I435" s="21">
        <f ca="1">IFERROR(MAX(INDEX(INDIRECT("FCS["&amp;CHOOSE(COUNTIF($A$1:A435,JLVT[[#This Row],[N]]),"HT","TVA","TTC")&amp;"]"),MATCH(JLVT[[#This Row],[N]],FCS[Cpt],0))*CHOOSE(COUNTIF($A$1:A435,JLVT[[#This Row],[N]]),1,1,-1),0),)</f>
        <v>0</v>
      </c>
      <c r="J435" s="21">
        <f ca="1">JLVT[[#This Row],[crédit]]-JLVT[[#This Row],[débit ]]</f>
        <v>0</v>
      </c>
    </row>
    <row r="436" spans="1:10" x14ac:dyDescent="0.25">
      <c r="A436" s="12">
        <f>IF(OR(SUM($A$1:A435)=0,COUNTIF($A$1:A435,A435)=3),MAX($A$1:A435)+1,A435)</f>
        <v>145</v>
      </c>
      <c r="B436" s="18" t="str">
        <f>IF(JLVT[[#This Row],[Date]]="","","VTE")</f>
        <v/>
      </c>
      <c r="C436" s="13" t="str">
        <f>IFERROR(INDEX(FCS[DATE],MATCH(JLVT[[#This Row],[N]],FCS[Cpt],0)),"")</f>
        <v/>
      </c>
      <c r="D436" s="18" t="str">
        <f>IFERROR(INDEX(FCS[Numéro Facture],MATCH(JLVT[[#This Row],[N]],FCS[Cpt],0)),"")</f>
        <v/>
      </c>
      <c r="E436" s="18" t="str">
        <f>IF(JLVT[[#This Row],[Date]]&lt;&gt;"",INDEX(Plan[Comptes],COUNTIF($A$1:A436,JLVT[[#This Row],[N]])),"")</f>
        <v/>
      </c>
      <c r="F436" s="18" t="str">
        <f>IF(JLVT[[#This Row],[Date]]&lt;&gt;"",INDEX(Plan[Libelles],COUNTIF($A$1:A436,JLVT[[#This Row],[N]])),"")</f>
        <v/>
      </c>
      <c r="G436" s="19" t="str">
        <f>IFERROR(INDEX(FCS[NOM DU CLIENT],MATCH(JLVT[[#This Row],[N]],FCS[Cpt],0)),"")</f>
        <v/>
      </c>
      <c r="H436" s="20">
        <f ca="1">IFERROR(MAX(INDEX(INDIRECT("FCS["&amp;CHOOSE(COUNTIF($A$1:A436,JLVT[[#This Row],[N]]),"HT","TVA","TTC")&amp;"]"),MATCH(JLVT[[#This Row],[N]],FCS[Cpt],0))*CHOOSE(COUNTIF($A$1:A436,JLVT[[#This Row],[N]]),-1,-1,1),0),)</f>
        <v>0</v>
      </c>
      <c r="I436" s="21">
        <f ca="1">IFERROR(MAX(INDEX(INDIRECT("FCS["&amp;CHOOSE(COUNTIF($A$1:A436,JLVT[[#This Row],[N]]),"HT","TVA","TTC")&amp;"]"),MATCH(JLVT[[#This Row],[N]],FCS[Cpt],0))*CHOOSE(COUNTIF($A$1:A436,JLVT[[#This Row],[N]]),1,1,-1),0),)</f>
        <v>0</v>
      </c>
      <c r="J436" s="21">
        <f ca="1">JLVT[[#This Row],[crédit]]-JLVT[[#This Row],[débit ]]</f>
        <v>0</v>
      </c>
    </row>
    <row r="437" spans="1:10" x14ac:dyDescent="0.25">
      <c r="A437" s="12">
        <f>IF(OR(SUM($A$1:A436)=0,COUNTIF($A$1:A436,A436)=3),MAX($A$1:A436)+1,A436)</f>
        <v>145</v>
      </c>
      <c r="B437" s="18" t="str">
        <f>IF(JLVT[[#This Row],[Date]]="","","VTE")</f>
        <v/>
      </c>
      <c r="C437" s="13" t="str">
        <f>IFERROR(INDEX(FCS[DATE],MATCH(JLVT[[#This Row],[N]],FCS[Cpt],0)),"")</f>
        <v/>
      </c>
      <c r="D437" s="18" t="str">
        <f>IFERROR(INDEX(FCS[Numéro Facture],MATCH(JLVT[[#This Row],[N]],FCS[Cpt],0)),"")</f>
        <v/>
      </c>
      <c r="E437" s="18" t="str">
        <f>IF(JLVT[[#This Row],[Date]]&lt;&gt;"",INDEX(Plan[Comptes],COUNTIF($A$1:A437,JLVT[[#This Row],[N]])),"")</f>
        <v/>
      </c>
      <c r="F437" s="18" t="str">
        <f>IF(JLVT[[#This Row],[Date]]&lt;&gt;"",INDEX(Plan[Libelles],COUNTIF($A$1:A437,JLVT[[#This Row],[N]])),"")</f>
        <v/>
      </c>
      <c r="G437" s="19" t="str">
        <f>IFERROR(INDEX(FCS[NOM DU CLIENT],MATCH(JLVT[[#This Row],[N]],FCS[Cpt],0)),"")</f>
        <v/>
      </c>
      <c r="H437" s="20">
        <f ca="1">IFERROR(MAX(INDEX(INDIRECT("FCS["&amp;CHOOSE(COUNTIF($A$1:A437,JLVT[[#This Row],[N]]),"HT","TVA","TTC")&amp;"]"),MATCH(JLVT[[#This Row],[N]],FCS[Cpt],0))*CHOOSE(COUNTIF($A$1:A437,JLVT[[#This Row],[N]]),-1,-1,1),0),)</f>
        <v>0</v>
      </c>
      <c r="I437" s="21">
        <f ca="1">IFERROR(MAX(INDEX(INDIRECT("FCS["&amp;CHOOSE(COUNTIF($A$1:A437,JLVT[[#This Row],[N]]),"HT","TVA","TTC")&amp;"]"),MATCH(JLVT[[#This Row],[N]],FCS[Cpt],0))*CHOOSE(COUNTIF($A$1:A437,JLVT[[#This Row],[N]]),1,1,-1),0),)</f>
        <v>0</v>
      </c>
      <c r="J437" s="21">
        <f ca="1">JLVT[[#This Row],[crédit]]-JLVT[[#This Row],[débit ]]</f>
        <v>0</v>
      </c>
    </row>
    <row r="438" spans="1:10" x14ac:dyDescent="0.25">
      <c r="A438" s="12">
        <f>IF(OR(SUM($A$1:A437)=0,COUNTIF($A$1:A437,A437)=3),MAX($A$1:A437)+1,A437)</f>
        <v>145</v>
      </c>
      <c r="B438" s="18" t="str">
        <f>IF(JLVT[[#This Row],[Date]]="","","VTE")</f>
        <v/>
      </c>
      <c r="C438" s="13" t="str">
        <f>IFERROR(INDEX(FCS[DATE],MATCH(JLVT[[#This Row],[N]],FCS[Cpt],0)),"")</f>
        <v/>
      </c>
      <c r="D438" s="18" t="str">
        <f>IFERROR(INDEX(FCS[Numéro Facture],MATCH(JLVT[[#This Row],[N]],FCS[Cpt],0)),"")</f>
        <v/>
      </c>
      <c r="E438" s="18" t="str">
        <f>IF(JLVT[[#This Row],[Date]]&lt;&gt;"",INDEX(Plan[Comptes],COUNTIF($A$1:A438,JLVT[[#This Row],[N]])),"")</f>
        <v/>
      </c>
      <c r="F438" s="18" t="str">
        <f>IF(JLVT[[#This Row],[Date]]&lt;&gt;"",INDEX(Plan[Libelles],COUNTIF($A$1:A438,JLVT[[#This Row],[N]])),"")</f>
        <v/>
      </c>
      <c r="G438" s="19" t="str">
        <f>IFERROR(INDEX(FCS[NOM DU CLIENT],MATCH(JLVT[[#This Row],[N]],FCS[Cpt],0)),"")</f>
        <v/>
      </c>
      <c r="H438" s="20">
        <f ca="1">IFERROR(MAX(INDEX(INDIRECT("FCS["&amp;CHOOSE(COUNTIF($A$1:A438,JLVT[[#This Row],[N]]),"HT","TVA","TTC")&amp;"]"),MATCH(JLVT[[#This Row],[N]],FCS[Cpt],0))*CHOOSE(COUNTIF($A$1:A438,JLVT[[#This Row],[N]]),-1,-1,1),0),)</f>
        <v>0</v>
      </c>
      <c r="I438" s="21">
        <f ca="1">IFERROR(MAX(INDEX(INDIRECT("FCS["&amp;CHOOSE(COUNTIF($A$1:A438,JLVT[[#This Row],[N]]),"HT","TVA","TTC")&amp;"]"),MATCH(JLVT[[#This Row],[N]],FCS[Cpt],0))*CHOOSE(COUNTIF($A$1:A438,JLVT[[#This Row],[N]]),1,1,-1),0),)</f>
        <v>0</v>
      </c>
      <c r="J438" s="21">
        <f ca="1">JLVT[[#This Row],[crédit]]-JLVT[[#This Row],[débit ]]</f>
        <v>0</v>
      </c>
    </row>
    <row r="439" spans="1:10" x14ac:dyDescent="0.25">
      <c r="A439" s="12">
        <f>IF(OR(SUM($A$1:A438)=0,COUNTIF($A$1:A438,A438)=3),MAX($A$1:A438)+1,A438)</f>
        <v>146</v>
      </c>
      <c r="B439" s="18" t="str">
        <f>IF(JLVT[[#This Row],[Date]]="","","VTE")</f>
        <v/>
      </c>
      <c r="C439" s="13" t="str">
        <f>IFERROR(INDEX(FCS[DATE],MATCH(JLVT[[#This Row],[N]],FCS[Cpt],0)),"")</f>
        <v/>
      </c>
      <c r="D439" s="18" t="str">
        <f>IFERROR(INDEX(FCS[Numéro Facture],MATCH(JLVT[[#This Row],[N]],FCS[Cpt],0)),"")</f>
        <v/>
      </c>
      <c r="E439" s="18" t="str">
        <f>IF(JLVT[[#This Row],[Date]]&lt;&gt;"",INDEX(Plan[Comptes],COUNTIF($A$1:A439,JLVT[[#This Row],[N]])),"")</f>
        <v/>
      </c>
      <c r="F439" s="18" t="str">
        <f>IF(JLVT[[#This Row],[Date]]&lt;&gt;"",INDEX(Plan[Libelles],COUNTIF($A$1:A439,JLVT[[#This Row],[N]])),"")</f>
        <v/>
      </c>
      <c r="G439" s="19" t="str">
        <f>IFERROR(INDEX(FCS[NOM DU CLIENT],MATCH(JLVT[[#This Row],[N]],FCS[Cpt],0)),"")</f>
        <v/>
      </c>
      <c r="H439" s="20">
        <f ca="1">IFERROR(MAX(INDEX(INDIRECT("FCS["&amp;CHOOSE(COUNTIF($A$1:A439,JLVT[[#This Row],[N]]),"HT","TVA","TTC")&amp;"]"),MATCH(JLVT[[#This Row],[N]],FCS[Cpt],0))*CHOOSE(COUNTIF($A$1:A439,JLVT[[#This Row],[N]]),-1,-1,1),0),)</f>
        <v>0</v>
      </c>
      <c r="I439" s="21">
        <f ca="1">IFERROR(MAX(INDEX(INDIRECT("FCS["&amp;CHOOSE(COUNTIF($A$1:A439,JLVT[[#This Row],[N]]),"HT","TVA","TTC")&amp;"]"),MATCH(JLVT[[#This Row],[N]],FCS[Cpt],0))*CHOOSE(COUNTIF($A$1:A439,JLVT[[#This Row],[N]]),1,1,-1),0),)</f>
        <v>0</v>
      </c>
      <c r="J439" s="21">
        <f ca="1">JLVT[[#This Row],[crédit]]-JLVT[[#This Row],[débit ]]</f>
        <v>0</v>
      </c>
    </row>
    <row r="440" spans="1:10" x14ac:dyDescent="0.25">
      <c r="A440" s="12">
        <f>IF(OR(SUM($A$1:A439)=0,COUNTIF($A$1:A439,A439)=3),MAX($A$1:A439)+1,A439)</f>
        <v>146</v>
      </c>
      <c r="B440" s="18" t="str">
        <f>IF(JLVT[[#This Row],[Date]]="","","VTE")</f>
        <v/>
      </c>
      <c r="C440" s="13" t="str">
        <f>IFERROR(INDEX(FCS[DATE],MATCH(JLVT[[#This Row],[N]],FCS[Cpt],0)),"")</f>
        <v/>
      </c>
      <c r="D440" s="18" t="str">
        <f>IFERROR(INDEX(FCS[Numéro Facture],MATCH(JLVT[[#This Row],[N]],FCS[Cpt],0)),"")</f>
        <v/>
      </c>
      <c r="E440" s="18" t="str">
        <f>IF(JLVT[[#This Row],[Date]]&lt;&gt;"",INDEX(Plan[Comptes],COUNTIF($A$1:A440,JLVT[[#This Row],[N]])),"")</f>
        <v/>
      </c>
      <c r="F440" s="18" t="str">
        <f>IF(JLVT[[#This Row],[Date]]&lt;&gt;"",INDEX(Plan[Libelles],COUNTIF($A$1:A440,JLVT[[#This Row],[N]])),"")</f>
        <v/>
      </c>
      <c r="G440" s="19" t="str">
        <f>IFERROR(INDEX(FCS[NOM DU CLIENT],MATCH(JLVT[[#This Row],[N]],FCS[Cpt],0)),"")</f>
        <v/>
      </c>
      <c r="H440" s="20">
        <f ca="1">IFERROR(MAX(INDEX(INDIRECT("FCS["&amp;CHOOSE(COUNTIF($A$1:A440,JLVT[[#This Row],[N]]),"HT","TVA","TTC")&amp;"]"),MATCH(JLVT[[#This Row],[N]],FCS[Cpt],0))*CHOOSE(COUNTIF($A$1:A440,JLVT[[#This Row],[N]]),-1,-1,1),0),)</f>
        <v>0</v>
      </c>
      <c r="I440" s="21">
        <f ca="1">IFERROR(MAX(INDEX(INDIRECT("FCS["&amp;CHOOSE(COUNTIF($A$1:A440,JLVT[[#This Row],[N]]),"HT","TVA","TTC")&amp;"]"),MATCH(JLVT[[#This Row],[N]],FCS[Cpt],0))*CHOOSE(COUNTIF($A$1:A440,JLVT[[#This Row],[N]]),1,1,-1),0),)</f>
        <v>0</v>
      </c>
      <c r="J440" s="21">
        <f ca="1">JLVT[[#This Row],[crédit]]-JLVT[[#This Row],[débit ]]</f>
        <v>0</v>
      </c>
    </row>
    <row r="441" spans="1:10" x14ac:dyDescent="0.25">
      <c r="A441" s="12">
        <f>IF(OR(SUM($A$1:A440)=0,COUNTIF($A$1:A440,A440)=3),MAX($A$1:A440)+1,A440)</f>
        <v>146</v>
      </c>
      <c r="B441" s="18" t="str">
        <f>IF(JLVT[[#This Row],[Date]]="","","VTE")</f>
        <v/>
      </c>
      <c r="C441" s="13" t="str">
        <f>IFERROR(INDEX(FCS[DATE],MATCH(JLVT[[#This Row],[N]],FCS[Cpt],0)),"")</f>
        <v/>
      </c>
      <c r="D441" s="18" t="str">
        <f>IFERROR(INDEX(FCS[Numéro Facture],MATCH(JLVT[[#This Row],[N]],FCS[Cpt],0)),"")</f>
        <v/>
      </c>
      <c r="E441" s="18" t="str">
        <f>IF(JLVT[[#This Row],[Date]]&lt;&gt;"",INDEX(Plan[Comptes],COUNTIF($A$1:A441,JLVT[[#This Row],[N]])),"")</f>
        <v/>
      </c>
      <c r="F441" s="18" t="str">
        <f>IF(JLVT[[#This Row],[Date]]&lt;&gt;"",INDEX(Plan[Libelles],COUNTIF($A$1:A441,JLVT[[#This Row],[N]])),"")</f>
        <v/>
      </c>
      <c r="G441" s="19" t="str">
        <f>IFERROR(INDEX(FCS[NOM DU CLIENT],MATCH(JLVT[[#This Row],[N]],FCS[Cpt],0)),"")</f>
        <v/>
      </c>
      <c r="H441" s="20">
        <f ca="1">IFERROR(MAX(INDEX(INDIRECT("FCS["&amp;CHOOSE(COUNTIF($A$1:A441,JLVT[[#This Row],[N]]),"HT","TVA","TTC")&amp;"]"),MATCH(JLVT[[#This Row],[N]],FCS[Cpt],0))*CHOOSE(COUNTIF($A$1:A441,JLVT[[#This Row],[N]]),-1,-1,1),0),)</f>
        <v>0</v>
      </c>
      <c r="I441" s="21">
        <f ca="1">IFERROR(MAX(INDEX(INDIRECT("FCS["&amp;CHOOSE(COUNTIF($A$1:A441,JLVT[[#This Row],[N]]),"HT","TVA","TTC")&amp;"]"),MATCH(JLVT[[#This Row],[N]],FCS[Cpt],0))*CHOOSE(COUNTIF($A$1:A441,JLVT[[#This Row],[N]]),1,1,-1),0),)</f>
        <v>0</v>
      </c>
      <c r="J441" s="21">
        <f ca="1">JLVT[[#This Row],[crédit]]-JLVT[[#This Row],[débit ]]</f>
        <v>0</v>
      </c>
    </row>
    <row r="442" spans="1:10" x14ac:dyDescent="0.25">
      <c r="A442" s="12">
        <f>IF(OR(SUM($A$1:A441)=0,COUNTIF($A$1:A441,A441)=3),MAX($A$1:A441)+1,A441)</f>
        <v>147</v>
      </c>
      <c r="B442" s="18" t="str">
        <f>IF(JLVT[[#This Row],[Date]]="","","VTE")</f>
        <v/>
      </c>
      <c r="C442" s="13" t="str">
        <f>IFERROR(INDEX(FCS[DATE],MATCH(JLVT[[#This Row],[N]],FCS[Cpt],0)),"")</f>
        <v/>
      </c>
      <c r="D442" s="18" t="str">
        <f>IFERROR(INDEX(FCS[Numéro Facture],MATCH(JLVT[[#This Row],[N]],FCS[Cpt],0)),"")</f>
        <v/>
      </c>
      <c r="E442" s="18" t="str">
        <f>IF(JLVT[[#This Row],[Date]]&lt;&gt;"",INDEX(Plan[Comptes],COUNTIF($A$1:A442,JLVT[[#This Row],[N]])),"")</f>
        <v/>
      </c>
      <c r="F442" s="18" t="str">
        <f>IF(JLVT[[#This Row],[Date]]&lt;&gt;"",INDEX(Plan[Libelles],COUNTIF($A$1:A442,JLVT[[#This Row],[N]])),"")</f>
        <v/>
      </c>
      <c r="G442" s="19" t="str">
        <f>IFERROR(INDEX(FCS[NOM DU CLIENT],MATCH(JLVT[[#This Row],[N]],FCS[Cpt],0)),"")</f>
        <v/>
      </c>
      <c r="H442" s="20">
        <f ca="1">IFERROR(MAX(INDEX(INDIRECT("FCS["&amp;CHOOSE(COUNTIF($A$1:A442,JLVT[[#This Row],[N]]),"HT","TVA","TTC")&amp;"]"),MATCH(JLVT[[#This Row],[N]],FCS[Cpt],0))*CHOOSE(COUNTIF($A$1:A442,JLVT[[#This Row],[N]]),-1,-1,1),0),)</f>
        <v>0</v>
      </c>
      <c r="I442" s="21">
        <f ca="1">IFERROR(MAX(INDEX(INDIRECT("FCS["&amp;CHOOSE(COUNTIF($A$1:A442,JLVT[[#This Row],[N]]),"HT","TVA","TTC")&amp;"]"),MATCH(JLVT[[#This Row],[N]],FCS[Cpt],0))*CHOOSE(COUNTIF($A$1:A442,JLVT[[#This Row],[N]]),1,1,-1),0),)</f>
        <v>0</v>
      </c>
      <c r="J442" s="21">
        <f ca="1">JLVT[[#This Row],[crédit]]-JLVT[[#This Row],[débit ]]</f>
        <v>0</v>
      </c>
    </row>
    <row r="443" spans="1:10" x14ac:dyDescent="0.25">
      <c r="A443" s="12">
        <f>IF(OR(SUM($A$1:A442)=0,COUNTIF($A$1:A442,A442)=3),MAX($A$1:A442)+1,A442)</f>
        <v>147</v>
      </c>
      <c r="B443" s="18" t="str">
        <f>IF(JLVT[[#This Row],[Date]]="","","VTE")</f>
        <v/>
      </c>
      <c r="C443" s="13" t="str">
        <f>IFERROR(INDEX(FCS[DATE],MATCH(JLVT[[#This Row],[N]],FCS[Cpt],0)),"")</f>
        <v/>
      </c>
      <c r="D443" s="18" t="str">
        <f>IFERROR(INDEX(FCS[Numéro Facture],MATCH(JLVT[[#This Row],[N]],FCS[Cpt],0)),"")</f>
        <v/>
      </c>
      <c r="E443" s="18" t="str">
        <f>IF(JLVT[[#This Row],[Date]]&lt;&gt;"",INDEX(Plan[Comptes],COUNTIF($A$1:A443,JLVT[[#This Row],[N]])),"")</f>
        <v/>
      </c>
      <c r="F443" s="18" t="str">
        <f>IF(JLVT[[#This Row],[Date]]&lt;&gt;"",INDEX(Plan[Libelles],COUNTIF($A$1:A443,JLVT[[#This Row],[N]])),"")</f>
        <v/>
      </c>
      <c r="G443" s="19" t="str">
        <f>IFERROR(INDEX(FCS[NOM DU CLIENT],MATCH(JLVT[[#This Row],[N]],FCS[Cpt],0)),"")</f>
        <v/>
      </c>
      <c r="H443" s="20">
        <f ca="1">IFERROR(MAX(INDEX(INDIRECT("FCS["&amp;CHOOSE(COUNTIF($A$1:A443,JLVT[[#This Row],[N]]),"HT","TVA","TTC")&amp;"]"),MATCH(JLVT[[#This Row],[N]],FCS[Cpt],0))*CHOOSE(COUNTIF($A$1:A443,JLVT[[#This Row],[N]]),-1,-1,1),0),)</f>
        <v>0</v>
      </c>
      <c r="I443" s="21">
        <f ca="1">IFERROR(MAX(INDEX(INDIRECT("FCS["&amp;CHOOSE(COUNTIF($A$1:A443,JLVT[[#This Row],[N]]),"HT","TVA","TTC")&amp;"]"),MATCH(JLVT[[#This Row],[N]],FCS[Cpt],0))*CHOOSE(COUNTIF($A$1:A443,JLVT[[#This Row],[N]]),1,1,-1),0),)</f>
        <v>0</v>
      </c>
      <c r="J443" s="21">
        <f ca="1">JLVT[[#This Row],[crédit]]-JLVT[[#This Row],[débit ]]</f>
        <v>0</v>
      </c>
    </row>
    <row r="444" spans="1:10" x14ac:dyDescent="0.25">
      <c r="A444" s="12">
        <f>IF(OR(SUM($A$1:A443)=0,COUNTIF($A$1:A443,A443)=3),MAX($A$1:A443)+1,A443)</f>
        <v>147</v>
      </c>
      <c r="B444" s="18" t="str">
        <f>IF(JLVT[[#This Row],[Date]]="","","VTE")</f>
        <v/>
      </c>
      <c r="C444" s="13" t="str">
        <f>IFERROR(INDEX(FCS[DATE],MATCH(JLVT[[#This Row],[N]],FCS[Cpt],0)),"")</f>
        <v/>
      </c>
      <c r="D444" s="18" t="str">
        <f>IFERROR(INDEX(FCS[Numéro Facture],MATCH(JLVT[[#This Row],[N]],FCS[Cpt],0)),"")</f>
        <v/>
      </c>
      <c r="E444" s="18" t="str">
        <f>IF(JLVT[[#This Row],[Date]]&lt;&gt;"",INDEX(Plan[Comptes],COUNTIF($A$1:A444,JLVT[[#This Row],[N]])),"")</f>
        <v/>
      </c>
      <c r="F444" s="18" t="str">
        <f>IF(JLVT[[#This Row],[Date]]&lt;&gt;"",INDEX(Plan[Libelles],COUNTIF($A$1:A444,JLVT[[#This Row],[N]])),"")</f>
        <v/>
      </c>
      <c r="G444" s="19" t="str">
        <f>IFERROR(INDEX(FCS[NOM DU CLIENT],MATCH(JLVT[[#This Row],[N]],FCS[Cpt],0)),"")</f>
        <v/>
      </c>
      <c r="H444" s="20">
        <f ca="1">IFERROR(MAX(INDEX(INDIRECT("FCS["&amp;CHOOSE(COUNTIF($A$1:A444,JLVT[[#This Row],[N]]),"HT","TVA","TTC")&amp;"]"),MATCH(JLVT[[#This Row],[N]],FCS[Cpt],0))*CHOOSE(COUNTIF($A$1:A444,JLVT[[#This Row],[N]]),-1,-1,1),0),)</f>
        <v>0</v>
      </c>
      <c r="I444" s="21">
        <f ca="1">IFERROR(MAX(INDEX(INDIRECT("FCS["&amp;CHOOSE(COUNTIF($A$1:A444,JLVT[[#This Row],[N]]),"HT","TVA","TTC")&amp;"]"),MATCH(JLVT[[#This Row],[N]],FCS[Cpt],0))*CHOOSE(COUNTIF($A$1:A444,JLVT[[#This Row],[N]]),1,1,-1),0),)</f>
        <v>0</v>
      </c>
      <c r="J444" s="21">
        <f ca="1">JLVT[[#This Row],[crédit]]-JLVT[[#This Row],[débit ]]</f>
        <v>0</v>
      </c>
    </row>
    <row r="445" spans="1:10" x14ac:dyDescent="0.25">
      <c r="A445" s="12">
        <f>IF(OR(SUM($A$1:A444)=0,COUNTIF($A$1:A444,A444)=3),MAX($A$1:A444)+1,A444)</f>
        <v>148</v>
      </c>
      <c r="B445" s="18" t="str">
        <f>IF(JLVT[[#This Row],[Date]]="","","VTE")</f>
        <v/>
      </c>
      <c r="C445" s="13" t="str">
        <f>IFERROR(INDEX(FCS[DATE],MATCH(JLVT[[#This Row],[N]],FCS[Cpt],0)),"")</f>
        <v/>
      </c>
      <c r="D445" s="18" t="str">
        <f>IFERROR(INDEX(FCS[Numéro Facture],MATCH(JLVT[[#This Row],[N]],FCS[Cpt],0)),"")</f>
        <v/>
      </c>
      <c r="E445" s="18" t="str">
        <f>IF(JLVT[[#This Row],[Date]]&lt;&gt;"",INDEX(Plan[Comptes],COUNTIF($A$1:A445,JLVT[[#This Row],[N]])),"")</f>
        <v/>
      </c>
      <c r="F445" s="18" t="str">
        <f>IF(JLVT[[#This Row],[Date]]&lt;&gt;"",INDEX(Plan[Libelles],COUNTIF($A$1:A445,JLVT[[#This Row],[N]])),"")</f>
        <v/>
      </c>
      <c r="G445" s="19" t="str">
        <f>IFERROR(INDEX(FCS[NOM DU CLIENT],MATCH(JLVT[[#This Row],[N]],FCS[Cpt],0)),"")</f>
        <v/>
      </c>
      <c r="H445" s="20">
        <f ca="1">IFERROR(MAX(INDEX(INDIRECT("FCS["&amp;CHOOSE(COUNTIF($A$1:A445,JLVT[[#This Row],[N]]),"HT","TVA","TTC")&amp;"]"),MATCH(JLVT[[#This Row],[N]],FCS[Cpt],0))*CHOOSE(COUNTIF($A$1:A445,JLVT[[#This Row],[N]]),-1,-1,1),0),)</f>
        <v>0</v>
      </c>
      <c r="I445" s="21">
        <f ca="1">IFERROR(MAX(INDEX(INDIRECT("FCS["&amp;CHOOSE(COUNTIF($A$1:A445,JLVT[[#This Row],[N]]),"HT","TVA","TTC")&amp;"]"),MATCH(JLVT[[#This Row],[N]],FCS[Cpt],0))*CHOOSE(COUNTIF($A$1:A445,JLVT[[#This Row],[N]]),1,1,-1),0),)</f>
        <v>0</v>
      </c>
      <c r="J445" s="21">
        <f ca="1">JLVT[[#This Row],[crédit]]-JLVT[[#This Row],[débit ]]</f>
        <v>0</v>
      </c>
    </row>
    <row r="446" spans="1:10" x14ac:dyDescent="0.25">
      <c r="A446" s="12">
        <f>IF(OR(SUM($A$1:A445)=0,COUNTIF($A$1:A445,A445)=3),MAX($A$1:A445)+1,A445)</f>
        <v>148</v>
      </c>
      <c r="B446" s="18" t="str">
        <f>IF(JLVT[[#This Row],[Date]]="","","VTE")</f>
        <v/>
      </c>
      <c r="C446" s="13" t="str">
        <f>IFERROR(INDEX(FCS[DATE],MATCH(JLVT[[#This Row],[N]],FCS[Cpt],0)),"")</f>
        <v/>
      </c>
      <c r="D446" s="18" t="str">
        <f>IFERROR(INDEX(FCS[Numéro Facture],MATCH(JLVT[[#This Row],[N]],FCS[Cpt],0)),"")</f>
        <v/>
      </c>
      <c r="E446" s="18" t="str">
        <f>IF(JLVT[[#This Row],[Date]]&lt;&gt;"",INDEX(Plan[Comptes],COUNTIF($A$1:A446,JLVT[[#This Row],[N]])),"")</f>
        <v/>
      </c>
      <c r="F446" s="18" t="str">
        <f>IF(JLVT[[#This Row],[Date]]&lt;&gt;"",INDEX(Plan[Libelles],COUNTIF($A$1:A446,JLVT[[#This Row],[N]])),"")</f>
        <v/>
      </c>
      <c r="G446" s="19" t="str">
        <f>IFERROR(INDEX(FCS[NOM DU CLIENT],MATCH(JLVT[[#This Row],[N]],FCS[Cpt],0)),"")</f>
        <v/>
      </c>
      <c r="H446" s="20">
        <f ca="1">IFERROR(MAX(INDEX(INDIRECT("FCS["&amp;CHOOSE(COUNTIF($A$1:A446,JLVT[[#This Row],[N]]),"HT","TVA","TTC")&amp;"]"),MATCH(JLVT[[#This Row],[N]],FCS[Cpt],0))*CHOOSE(COUNTIF($A$1:A446,JLVT[[#This Row],[N]]),-1,-1,1),0),)</f>
        <v>0</v>
      </c>
      <c r="I446" s="21">
        <f ca="1">IFERROR(MAX(INDEX(INDIRECT("FCS["&amp;CHOOSE(COUNTIF($A$1:A446,JLVT[[#This Row],[N]]),"HT","TVA","TTC")&amp;"]"),MATCH(JLVT[[#This Row],[N]],FCS[Cpt],0))*CHOOSE(COUNTIF($A$1:A446,JLVT[[#This Row],[N]]),1,1,-1),0),)</f>
        <v>0</v>
      </c>
      <c r="J446" s="21">
        <f ca="1">JLVT[[#This Row],[crédit]]-JLVT[[#This Row],[débit ]]</f>
        <v>0</v>
      </c>
    </row>
    <row r="447" spans="1:10" x14ac:dyDescent="0.25">
      <c r="A447" s="12">
        <f>IF(OR(SUM($A$1:A446)=0,COUNTIF($A$1:A446,A446)=3),MAX($A$1:A446)+1,A446)</f>
        <v>148</v>
      </c>
      <c r="B447" s="18" t="str">
        <f>IF(JLVT[[#This Row],[Date]]="","","VTE")</f>
        <v/>
      </c>
      <c r="C447" s="13" t="str">
        <f>IFERROR(INDEX(FCS[DATE],MATCH(JLVT[[#This Row],[N]],FCS[Cpt],0)),"")</f>
        <v/>
      </c>
      <c r="D447" s="18" t="str">
        <f>IFERROR(INDEX(FCS[Numéro Facture],MATCH(JLVT[[#This Row],[N]],FCS[Cpt],0)),"")</f>
        <v/>
      </c>
      <c r="E447" s="18" t="str">
        <f>IF(JLVT[[#This Row],[Date]]&lt;&gt;"",INDEX(Plan[Comptes],COUNTIF($A$1:A447,JLVT[[#This Row],[N]])),"")</f>
        <v/>
      </c>
      <c r="F447" s="18" t="str">
        <f>IF(JLVT[[#This Row],[Date]]&lt;&gt;"",INDEX(Plan[Libelles],COUNTIF($A$1:A447,JLVT[[#This Row],[N]])),"")</f>
        <v/>
      </c>
      <c r="G447" s="19" t="str">
        <f>IFERROR(INDEX(FCS[NOM DU CLIENT],MATCH(JLVT[[#This Row],[N]],FCS[Cpt],0)),"")</f>
        <v/>
      </c>
      <c r="H447" s="20">
        <f ca="1">IFERROR(MAX(INDEX(INDIRECT("FCS["&amp;CHOOSE(COUNTIF($A$1:A447,JLVT[[#This Row],[N]]),"HT","TVA","TTC")&amp;"]"),MATCH(JLVT[[#This Row],[N]],FCS[Cpt],0))*CHOOSE(COUNTIF($A$1:A447,JLVT[[#This Row],[N]]),-1,-1,1),0),)</f>
        <v>0</v>
      </c>
      <c r="I447" s="21">
        <f ca="1">IFERROR(MAX(INDEX(INDIRECT("FCS["&amp;CHOOSE(COUNTIF($A$1:A447,JLVT[[#This Row],[N]]),"HT","TVA","TTC")&amp;"]"),MATCH(JLVT[[#This Row],[N]],FCS[Cpt],0))*CHOOSE(COUNTIF($A$1:A447,JLVT[[#This Row],[N]]),1,1,-1),0),)</f>
        <v>0</v>
      </c>
      <c r="J447" s="21">
        <f ca="1">JLVT[[#This Row],[crédit]]-JLVT[[#This Row],[débit ]]</f>
        <v>0</v>
      </c>
    </row>
    <row r="448" spans="1:10" x14ac:dyDescent="0.25">
      <c r="A448" s="12">
        <f>IF(OR(SUM($A$1:A447)=0,COUNTIF($A$1:A447,A447)=3),MAX($A$1:A447)+1,A447)</f>
        <v>149</v>
      </c>
      <c r="B448" s="18" t="str">
        <f>IF(JLVT[[#This Row],[Date]]="","","VTE")</f>
        <v/>
      </c>
      <c r="C448" s="13" t="str">
        <f>IFERROR(INDEX(FCS[DATE],MATCH(JLVT[[#This Row],[N]],FCS[Cpt],0)),"")</f>
        <v/>
      </c>
      <c r="D448" s="18" t="str">
        <f>IFERROR(INDEX(FCS[Numéro Facture],MATCH(JLVT[[#This Row],[N]],FCS[Cpt],0)),"")</f>
        <v/>
      </c>
      <c r="E448" s="18" t="str">
        <f>IF(JLVT[[#This Row],[Date]]&lt;&gt;"",INDEX(Plan[Comptes],COUNTIF($A$1:A448,JLVT[[#This Row],[N]])),"")</f>
        <v/>
      </c>
      <c r="F448" s="18" t="str">
        <f>IF(JLVT[[#This Row],[Date]]&lt;&gt;"",INDEX(Plan[Libelles],COUNTIF($A$1:A448,JLVT[[#This Row],[N]])),"")</f>
        <v/>
      </c>
      <c r="G448" s="19" t="str">
        <f>IFERROR(INDEX(FCS[NOM DU CLIENT],MATCH(JLVT[[#This Row],[N]],FCS[Cpt],0)),"")</f>
        <v/>
      </c>
      <c r="H448" s="20">
        <f ca="1">IFERROR(MAX(INDEX(INDIRECT("FCS["&amp;CHOOSE(COUNTIF($A$1:A448,JLVT[[#This Row],[N]]),"HT","TVA","TTC")&amp;"]"),MATCH(JLVT[[#This Row],[N]],FCS[Cpt],0))*CHOOSE(COUNTIF($A$1:A448,JLVT[[#This Row],[N]]),-1,-1,1),0),)</f>
        <v>0</v>
      </c>
      <c r="I448" s="21">
        <f ca="1">IFERROR(MAX(INDEX(INDIRECT("FCS["&amp;CHOOSE(COUNTIF($A$1:A448,JLVT[[#This Row],[N]]),"HT","TVA","TTC")&amp;"]"),MATCH(JLVT[[#This Row],[N]],FCS[Cpt],0))*CHOOSE(COUNTIF($A$1:A448,JLVT[[#This Row],[N]]),1,1,-1),0),)</f>
        <v>0</v>
      </c>
      <c r="J448" s="21">
        <f ca="1">JLVT[[#This Row],[crédit]]-JLVT[[#This Row],[débit ]]</f>
        <v>0</v>
      </c>
    </row>
    <row r="449" spans="1:10" x14ac:dyDescent="0.25">
      <c r="A449" s="12">
        <f>IF(OR(SUM($A$1:A448)=0,COUNTIF($A$1:A448,A448)=3),MAX($A$1:A448)+1,A448)</f>
        <v>149</v>
      </c>
      <c r="B449" s="18" t="str">
        <f>IF(JLVT[[#This Row],[Date]]="","","VTE")</f>
        <v/>
      </c>
      <c r="C449" s="13" t="str">
        <f>IFERROR(INDEX(FCS[DATE],MATCH(JLVT[[#This Row],[N]],FCS[Cpt],0)),"")</f>
        <v/>
      </c>
      <c r="D449" s="18" t="str">
        <f>IFERROR(INDEX(FCS[Numéro Facture],MATCH(JLVT[[#This Row],[N]],FCS[Cpt],0)),"")</f>
        <v/>
      </c>
      <c r="E449" s="18" t="str">
        <f>IF(JLVT[[#This Row],[Date]]&lt;&gt;"",INDEX(Plan[Comptes],COUNTIF($A$1:A449,JLVT[[#This Row],[N]])),"")</f>
        <v/>
      </c>
      <c r="F449" s="18" t="str">
        <f>IF(JLVT[[#This Row],[Date]]&lt;&gt;"",INDEX(Plan[Libelles],COUNTIF($A$1:A449,JLVT[[#This Row],[N]])),"")</f>
        <v/>
      </c>
      <c r="G449" s="19" t="str">
        <f>IFERROR(INDEX(FCS[NOM DU CLIENT],MATCH(JLVT[[#This Row],[N]],FCS[Cpt],0)),"")</f>
        <v/>
      </c>
      <c r="H449" s="20">
        <f ca="1">IFERROR(MAX(INDEX(INDIRECT("FCS["&amp;CHOOSE(COUNTIF($A$1:A449,JLVT[[#This Row],[N]]),"HT","TVA","TTC")&amp;"]"),MATCH(JLVT[[#This Row],[N]],FCS[Cpt],0))*CHOOSE(COUNTIF($A$1:A449,JLVT[[#This Row],[N]]),-1,-1,1),0),)</f>
        <v>0</v>
      </c>
      <c r="I449" s="21">
        <f ca="1">IFERROR(MAX(INDEX(INDIRECT("FCS["&amp;CHOOSE(COUNTIF($A$1:A449,JLVT[[#This Row],[N]]),"HT","TVA","TTC")&amp;"]"),MATCH(JLVT[[#This Row],[N]],FCS[Cpt],0))*CHOOSE(COUNTIF($A$1:A449,JLVT[[#This Row],[N]]),1,1,-1),0),)</f>
        <v>0</v>
      </c>
      <c r="J449" s="21">
        <f ca="1">JLVT[[#This Row],[crédit]]-JLVT[[#This Row],[débit ]]</f>
        <v>0</v>
      </c>
    </row>
    <row r="450" spans="1:10" x14ac:dyDescent="0.25">
      <c r="A450" s="12">
        <f>IF(OR(SUM($A$1:A449)=0,COUNTIF($A$1:A449,A449)=3),MAX($A$1:A449)+1,A449)</f>
        <v>149</v>
      </c>
      <c r="B450" s="18" t="str">
        <f>IF(JLVT[[#This Row],[Date]]="","","VTE")</f>
        <v/>
      </c>
      <c r="C450" s="13" t="str">
        <f>IFERROR(INDEX(FCS[DATE],MATCH(JLVT[[#This Row],[N]],FCS[Cpt],0)),"")</f>
        <v/>
      </c>
      <c r="D450" s="18" t="str">
        <f>IFERROR(INDEX(FCS[Numéro Facture],MATCH(JLVT[[#This Row],[N]],FCS[Cpt],0)),"")</f>
        <v/>
      </c>
      <c r="E450" s="18" t="str">
        <f>IF(JLVT[[#This Row],[Date]]&lt;&gt;"",INDEX(Plan[Comptes],COUNTIF($A$1:A450,JLVT[[#This Row],[N]])),"")</f>
        <v/>
      </c>
      <c r="F450" s="18" t="str">
        <f>IF(JLVT[[#This Row],[Date]]&lt;&gt;"",INDEX(Plan[Libelles],COUNTIF($A$1:A450,JLVT[[#This Row],[N]])),"")</f>
        <v/>
      </c>
      <c r="G450" s="19" t="str">
        <f>IFERROR(INDEX(FCS[NOM DU CLIENT],MATCH(JLVT[[#This Row],[N]],FCS[Cpt],0)),"")</f>
        <v/>
      </c>
      <c r="H450" s="20">
        <f ca="1">IFERROR(MAX(INDEX(INDIRECT("FCS["&amp;CHOOSE(COUNTIF($A$1:A450,JLVT[[#This Row],[N]]),"HT","TVA","TTC")&amp;"]"),MATCH(JLVT[[#This Row],[N]],FCS[Cpt],0))*CHOOSE(COUNTIF($A$1:A450,JLVT[[#This Row],[N]]),-1,-1,1),0),)</f>
        <v>0</v>
      </c>
      <c r="I450" s="21">
        <f ca="1">IFERROR(MAX(INDEX(INDIRECT("FCS["&amp;CHOOSE(COUNTIF($A$1:A450,JLVT[[#This Row],[N]]),"HT","TVA","TTC")&amp;"]"),MATCH(JLVT[[#This Row],[N]],FCS[Cpt],0))*CHOOSE(COUNTIF($A$1:A450,JLVT[[#This Row],[N]]),1,1,-1),0),)</f>
        <v>0</v>
      </c>
      <c r="J450" s="21">
        <f ca="1">JLVT[[#This Row],[crédit]]-JLVT[[#This Row],[débit ]]</f>
        <v>0</v>
      </c>
    </row>
    <row r="451" spans="1:10" x14ac:dyDescent="0.25">
      <c r="A451" s="12">
        <f>IF(OR(SUM($A$1:A450)=0,COUNTIF($A$1:A450,A450)=3),MAX($A$1:A450)+1,A450)</f>
        <v>150</v>
      </c>
      <c r="B451" s="18" t="str">
        <f>IF(JLVT[[#This Row],[Date]]="","","VTE")</f>
        <v/>
      </c>
      <c r="C451" s="13" t="str">
        <f>IFERROR(INDEX(FCS[DATE],MATCH(JLVT[[#This Row],[N]],FCS[Cpt],0)),"")</f>
        <v/>
      </c>
      <c r="D451" s="18" t="str">
        <f>IFERROR(INDEX(FCS[Numéro Facture],MATCH(JLVT[[#This Row],[N]],FCS[Cpt],0)),"")</f>
        <v/>
      </c>
      <c r="E451" s="18" t="str">
        <f>IF(JLVT[[#This Row],[Date]]&lt;&gt;"",INDEX(Plan[Comptes],COUNTIF($A$1:A451,JLVT[[#This Row],[N]])),"")</f>
        <v/>
      </c>
      <c r="F451" s="18" t="str">
        <f>IF(JLVT[[#This Row],[Date]]&lt;&gt;"",INDEX(Plan[Libelles],COUNTIF($A$1:A451,JLVT[[#This Row],[N]])),"")</f>
        <v/>
      </c>
      <c r="G451" s="19" t="str">
        <f>IFERROR(INDEX(FCS[NOM DU CLIENT],MATCH(JLVT[[#This Row],[N]],FCS[Cpt],0)),"")</f>
        <v/>
      </c>
      <c r="H451" s="20">
        <f ca="1">IFERROR(MAX(INDEX(INDIRECT("FCS["&amp;CHOOSE(COUNTIF($A$1:A451,JLVT[[#This Row],[N]]),"HT","TVA","TTC")&amp;"]"),MATCH(JLVT[[#This Row],[N]],FCS[Cpt],0))*CHOOSE(COUNTIF($A$1:A451,JLVT[[#This Row],[N]]),-1,-1,1),0),)</f>
        <v>0</v>
      </c>
      <c r="I451" s="21">
        <f ca="1">IFERROR(MAX(INDEX(INDIRECT("FCS["&amp;CHOOSE(COUNTIF($A$1:A451,JLVT[[#This Row],[N]]),"HT","TVA","TTC")&amp;"]"),MATCH(JLVT[[#This Row],[N]],FCS[Cpt],0))*CHOOSE(COUNTIF($A$1:A451,JLVT[[#This Row],[N]]),1,1,-1),0),)</f>
        <v>0</v>
      </c>
      <c r="J451" s="21">
        <f ca="1">JLVT[[#This Row],[crédit]]-JLVT[[#This Row],[débit ]]</f>
        <v>0</v>
      </c>
    </row>
    <row r="452" spans="1:10" x14ac:dyDescent="0.25">
      <c r="A452" s="12">
        <f>IF(OR(SUM($A$1:A451)=0,COUNTIF($A$1:A451,A451)=3),MAX($A$1:A451)+1,A451)</f>
        <v>150</v>
      </c>
      <c r="B452" s="18" t="str">
        <f>IF(JLVT[[#This Row],[Date]]="","","VTE")</f>
        <v/>
      </c>
      <c r="C452" s="13" t="str">
        <f>IFERROR(INDEX(FCS[DATE],MATCH(JLVT[[#This Row],[N]],FCS[Cpt],0)),"")</f>
        <v/>
      </c>
      <c r="D452" s="18" t="str">
        <f>IFERROR(INDEX(FCS[Numéro Facture],MATCH(JLVT[[#This Row],[N]],FCS[Cpt],0)),"")</f>
        <v/>
      </c>
      <c r="E452" s="18" t="str">
        <f>IF(JLVT[[#This Row],[Date]]&lt;&gt;"",INDEX(Plan[Comptes],COUNTIF($A$1:A452,JLVT[[#This Row],[N]])),"")</f>
        <v/>
      </c>
      <c r="F452" s="18" t="str">
        <f>IF(JLVT[[#This Row],[Date]]&lt;&gt;"",INDEX(Plan[Libelles],COUNTIF($A$1:A452,JLVT[[#This Row],[N]])),"")</f>
        <v/>
      </c>
      <c r="G452" s="19" t="str">
        <f>IFERROR(INDEX(FCS[NOM DU CLIENT],MATCH(JLVT[[#This Row],[N]],FCS[Cpt],0)),"")</f>
        <v/>
      </c>
      <c r="H452" s="20">
        <f ca="1">IFERROR(MAX(INDEX(INDIRECT("FCS["&amp;CHOOSE(COUNTIF($A$1:A452,JLVT[[#This Row],[N]]),"HT","TVA","TTC")&amp;"]"),MATCH(JLVT[[#This Row],[N]],FCS[Cpt],0))*CHOOSE(COUNTIF($A$1:A452,JLVT[[#This Row],[N]]),-1,-1,1),0),)</f>
        <v>0</v>
      </c>
      <c r="I452" s="21">
        <f ca="1">IFERROR(MAX(INDEX(INDIRECT("FCS["&amp;CHOOSE(COUNTIF($A$1:A452,JLVT[[#This Row],[N]]),"HT","TVA","TTC")&amp;"]"),MATCH(JLVT[[#This Row],[N]],FCS[Cpt],0))*CHOOSE(COUNTIF($A$1:A452,JLVT[[#This Row],[N]]),1,1,-1),0),)</f>
        <v>0</v>
      </c>
      <c r="J452" s="21">
        <f ca="1">JLVT[[#This Row],[crédit]]-JLVT[[#This Row],[débit ]]</f>
        <v>0</v>
      </c>
    </row>
    <row r="453" spans="1:10" x14ac:dyDescent="0.25">
      <c r="A453" s="12">
        <f>IF(OR(SUM($A$1:A452)=0,COUNTIF($A$1:A452,A452)=3),MAX($A$1:A452)+1,A452)</f>
        <v>150</v>
      </c>
      <c r="B453" s="18" t="str">
        <f>IF(JLVT[[#This Row],[Date]]="","","VTE")</f>
        <v/>
      </c>
      <c r="C453" s="13" t="str">
        <f>IFERROR(INDEX(FCS[DATE],MATCH(JLVT[[#This Row],[N]],FCS[Cpt],0)),"")</f>
        <v/>
      </c>
      <c r="D453" s="18" t="str">
        <f>IFERROR(INDEX(FCS[Numéro Facture],MATCH(JLVT[[#This Row],[N]],FCS[Cpt],0)),"")</f>
        <v/>
      </c>
      <c r="E453" s="18" t="str">
        <f>IF(JLVT[[#This Row],[Date]]&lt;&gt;"",INDEX(Plan[Comptes],COUNTIF($A$1:A453,JLVT[[#This Row],[N]])),"")</f>
        <v/>
      </c>
      <c r="F453" s="18" t="str">
        <f>IF(JLVT[[#This Row],[Date]]&lt;&gt;"",INDEX(Plan[Libelles],COUNTIF($A$1:A453,JLVT[[#This Row],[N]])),"")</f>
        <v/>
      </c>
      <c r="G453" s="19" t="str">
        <f>IFERROR(INDEX(FCS[NOM DU CLIENT],MATCH(JLVT[[#This Row],[N]],FCS[Cpt],0)),"")</f>
        <v/>
      </c>
      <c r="H453" s="20">
        <f ca="1">IFERROR(MAX(INDEX(INDIRECT("FCS["&amp;CHOOSE(COUNTIF($A$1:A453,JLVT[[#This Row],[N]]),"HT","TVA","TTC")&amp;"]"),MATCH(JLVT[[#This Row],[N]],FCS[Cpt],0))*CHOOSE(COUNTIF($A$1:A453,JLVT[[#This Row],[N]]),-1,-1,1),0),)</f>
        <v>0</v>
      </c>
      <c r="I453" s="21">
        <f ca="1">IFERROR(MAX(INDEX(INDIRECT("FCS["&amp;CHOOSE(COUNTIF($A$1:A453,JLVT[[#This Row],[N]]),"HT","TVA","TTC")&amp;"]"),MATCH(JLVT[[#This Row],[N]],FCS[Cpt],0))*CHOOSE(COUNTIF($A$1:A453,JLVT[[#This Row],[N]]),1,1,-1),0),)</f>
        <v>0</v>
      </c>
      <c r="J453" s="21">
        <f ca="1">JLVT[[#This Row],[crédit]]-JLVT[[#This Row],[débit ]]</f>
        <v>0</v>
      </c>
    </row>
    <row r="454" spans="1:10" x14ac:dyDescent="0.25">
      <c r="A454" s="12">
        <f>IF(OR(SUM($A$1:A453)=0,COUNTIF($A$1:A453,A453)=3),MAX($A$1:A453)+1,A453)</f>
        <v>151</v>
      </c>
      <c r="B454" s="18" t="str">
        <f>IF(JLVT[[#This Row],[Date]]="","","VTE")</f>
        <v/>
      </c>
      <c r="C454" s="13" t="str">
        <f>IFERROR(INDEX(FCS[DATE],MATCH(JLVT[[#This Row],[N]],FCS[Cpt],0)),"")</f>
        <v/>
      </c>
      <c r="D454" s="18" t="str">
        <f>IFERROR(INDEX(FCS[Numéro Facture],MATCH(JLVT[[#This Row],[N]],FCS[Cpt],0)),"")</f>
        <v/>
      </c>
      <c r="E454" s="18" t="str">
        <f>IF(JLVT[[#This Row],[Date]]&lt;&gt;"",INDEX(Plan[Comptes],COUNTIF($A$1:A454,JLVT[[#This Row],[N]])),"")</f>
        <v/>
      </c>
      <c r="F454" s="18" t="str">
        <f>IF(JLVT[[#This Row],[Date]]&lt;&gt;"",INDEX(Plan[Libelles],COUNTIF($A$1:A454,JLVT[[#This Row],[N]])),"")</f>
        <v/>
      </c>
      <c r="G454" s="19" t="str">
        <f>IFERROR(INDEX(FCS[NOM DU CLIENT],MATCH(JLVT[[#This Row],[N]],FCS[Cpt],0)),"")</f>
        <v/>
      </c>
      <c r="H454" s="20">
        <f ca="1">IFERROR(MAX(INDEX(INDIRECT("FCS["&amp;CHOOSE(COUNTIF($A$1:A454,JLVT[[#This Row],[N]]),"HT","TVA","TTC")&amp;"]"),MATCH(JLVT[[#This Row],[N]],FCS[Cpt],0))*CHOOSE(COUNTIF($A$1:A454,JLVT[[#This Row],[N]]),-1,-1,1),0),)</f>
        <v>0</v>
      </c>
      <c r="I454" s="21">
        <f ca="1">IFERROR(MAX(INDEX(INDIRECT("FCS["&amp;CHOOSE(COUNTIF($A$1:A454,JLVT[[#This Row],[N]]),"HT","TVA","TTC")&amp;"]"),MATCH(JLVT[[#This Row],[N]],FCS[Cpt],0))*CHOOSE(COUNTIF($A$1:A454,JLVT[[#This Row],[N]]),1,1,-1),0),)</f>
        <v>0</v>
      </c>
      <c r="J454" s="21">
        <f ca="1">JLVT[[#This Row],[crédit]]-JLVT[[#This Row],[débit ]]</f>
        <v>0</v>
      </c>
    </row>
    <row r="455" spans="1:10" x14ac:dyDescent="0.25">
      <c r="A455" s="12">
        <f>IF(OR(SUM($A$1:A454)=0,COUNTIF($A$1:A454,A454)=3),MAX($A$1:A454)+1,A454)</f>
        <v>151</v>
      </c>
      <c r="B455" s="18" t="str">
        <f>IF(JLVT[[#This Row],[Date]]="","","VTE")</f>
        <v/>
      </c>
      <c r="C455" s="13" t="str">
        <f>IFERROR(INDEX(FCS[DATE],MATCH(JLVT[[#This Row],[N]],FCS[Cpt],0)),"")</f>
        <v/>
      </c>
      <c r="D455" s="18" t="str">
        <f>IFERROR(INDEX(FCS[Numéro Facture],MATCH(JLVT[[#This Row],[N]],FCS[Cpt],0)),"")</f>
        <v/>
      </c>
      <c r="E455" s="18" t="str">
        <f>IF(JLVT[[#This Row],[Date]]&lt;&gt;"",INDEX(Plan[Comptes],COUNTIF($A$1:A455,JLVT[[#This Row],[N]])),"")</f>
        <v/>
      </c>
      <c r="F455" s="18" t="str">
        <f>IF(JLVT[[#This Row],[Date]]&lt;&gt;"",INDEX(Plan[Libelles],COUNTIF($A$1:A455,JLVT[[#This Row],[N]])),"")</f>
        <v/>
      </c>
      <c r="G455" s="19" t="str">
        <f>IFERROR(INDEX(FCS[NOM DU CLIENT],MATCH(JLVT[[#This Row],[N]],FCS[Cpt],0)),"")</f>
        <v/>
      </c>
      <c r="H455" s="20">
        <f ca="1">IFERROR(MAX(INDEX(INDIRECT("FCS["&amp;CHOOSE(COUNTIF($A$1:A455,JLVT[[#This Row],[N]]),"HT","TVA","TTC")&amp;"]"),MATCH(JLVT[[#This Row],[N]],FCS[Cpt],0))*CHOOSE(COUNTIF($A$1:A455,JLVT[[#This Row],[N]]),-1,-1,1),0),)</f>
        <v>0</v>
      </c>
      <c r="I455" s="21">
        <f ca="1">IFERROR(MAX(INDEX(INDIRECT("FCS["&amp;CHOOSE(COUNTIF($A$1:A455,JLVT[[#This Row],[N]]),"HT","TVA","TTC")&amp;"]"),MATCH(JLVT[[#This Row],[N]],FCS[Cpt],0))*CHOOSE(COUNTIF($A$1:A455,JLVT[[#This Row],[N]]),1,1,-1),0),)</f>
        <v>0</v>
      </c>
      <c r="J455" s="21">
        <f ca="1">JLVT[[#This Row],[crédit]]-JLVT[[#This Row],[débit ]]</f>
        <v>0</v>
      </c>
    </row>
    <row r="456" spans="1:10" x14ac:dyDescent="0.25">
      <c r="A456" s="12">
        <f>IF(OR(SUM($A$1:A455)=0,COUNTIF($A$1:A455,A455)=3),MAX($A$1:A455)+1,A455)</f>
        <v>151</v>
      </c>
      <c r="B456" s="18" t="str">
        <f>IF(JLVT[[#This Row],[Date]]="","","VTE")</f>
        <v/>
      </c>
      <c r="C456" s="13" t="str">
        <f>IFERROR(INDEX(FCS[DATE],MATCH(JLVT[[#This Row],[N]],FCS[Cpt],0)),"")</f>
        <v/>
      </c>
      <c r="D456" s="18" t="str">
        <f>IFERROR(INDEX(FCS[Numéro Facture],MATCH(JLVT[[#This Row],[N]],FCS[Cpt],0)),"")</f>
        <v/>
      </c>
      <c r="E456" s="18" t="str">
        <f>IF(JLVT[[#This Row],[Date]]&lt;&gt;"",INDEX(Plan[Comptes],COUNTIF($A$1:A456,JLVT[[#This Row],[N]])),"")</f>
        <v/>
      </c>
      <c r="F456" s="18" t="str">
        <f>IF(JLVT[[#This Row],[Date]]&lt;&gt;"",INDEX(Plan[Libelles],COUNTIF($A$1:A456,JLVT[[#This Row],[N]])),"")</f>
        <v/>
      </c>
      <c r="G456" s="19" t="str">
        <f>IFERROR(INDEX(FCS[NOM DU CLIENT],MATCH(JLVT[[#This Row],[N]],FCS[Cpt],0)),"")</f>
        <v/>
      </c>
      <c r="H456" s="20">
        <f ca="1">IFERROR(MAX(INDEX(INDIRECT("FCS["&amp;CHOOSE(COUNTIF($A$1:A456,JLVT[[#This Row],[N]]),"HT","TVA","TTC")&amp;"]"),MATCH(JLVT[[#This Row],[N]],FCS[Cpt],0))*CHOOSE(COUNTIF($A$1:A456,JLVT[[#This Row],[N]]),-1,-1,1),0),)</f>
        <v>0</v>
      </c>
      <c r="I456" s="21">
        <f ca="1">IFERROR(MAX(INDEX(INDIRECT("FCS["&amp;CHOOSE(COUNTIF($A$1:A456,JLVT[[#This Row],[N]]),"HT","TVA","TTC")&amp;"]"),MATCH(JLVT[[#This Row],[N]],FCS[Cpt],0))*CHOOSE(COUNTIF($A$1:A456,JLVT[[#This Row],[N]]),1,1,-1),0),)</f>
        <v>0</v>
      </c>
      <c r="J456" s="21">
        <f ca="1">JLVT[[#This Row],[crédit]]-JLVT[[#This Row],[débit ]]</f>
        <v>0</v>
      </c>
    </row>
    <row r="457" spans="1:10" x14ac:dyDescent="0.25">
      <c r="A457" s="12">
        <f>IF(OR(SUM($A$1:A456)=0,COUNTIF($A$1:A456,A456)=3),MAX($A$1:A456)+1,A456)</f>
        <v>152</v>
      </c>
      <c r="B457" s="18" t="str">
        <f>IF(JLVT[[#This Row],[Date]]="","","VTE")</f>
        <v/>
      </c>
      <c r="C457" s="13" t="str">
        <f>IFERROR(INDEX(FCS[DATE],MATCH(JLVT[[#This Row],[N]],FCS[Cpt],0)),"")</f>
        <v/>
      </c>
      <c r="D457" s="18" t="str">
        <f>IFERROR(INDEX(FCS[Numéro Facture],MATCH(JLVT[[#This Row],[N]],FCS[Cpt],0)),"")</f>
        <v/>
      </c>
      <c r="E457" s="18" t="str">
        <f>IF(JLVT[[#This Row],[Date]]&lt;&gt;"",INDEX(Plan[Comptes],COUNTIF($A$1:A457,JLVT[[#This Row],[N]])),"")</f>
        <v/>
      </c>
      <c r="F457" s="18" t="str">
        <f>IF(JLVT[[#This Row],[Date]]&lt;&gt;"",INDEX(Plan[Libelles],COUNTIF($A$1:A457,JLVT[[#This Row],[N]])),"")</f>
        <v/>
      </c>
      <c r="G457" s="19" t="str">
        <f>IFERROR(INDEX(FCS[NOM DU CLIENT],MATCH(JLVT[[#This Row],[N]],FCS[Cpt],0)),"")</f>
        <v/>
      </c>
      <c r="H457" s="20">
        <f ca="1">IFERROR(MAX(INDEX(INDIRECT("FCS["&amp;CHOOSE(COUNTIF($A$1:A457,JLVT[[#This Row],[N]]),"HT","TVA","TTC")&amp;"]"),MATCH(JLVT[[#This Row],[N]],FCS[Cpt],0))*CHOOSE(COUNTIF($A$1:A457,JLVT[[#This Row],[N]]),-1,-1,1),0),)</f>
        <v>0</v>
      </c>
      <c r="I457" s="21">
        <f ca="1">IFERROR(MAX(INDEX(INDIRECT("FCS["&amp;CHOOSE(COUNTIF($A$1:A457,JLVT[[#This Row],[N]]),"HT","TVA","TTC")&amp;"]"),MATCH(JLVT[[#This Row],[N]],FCS[Cpt],0))*CHOOSE(COUNTIF($A$1:A457,JLVT[[#This Row],[N]]),1,1,-1),0),)</f>
        <v>0</v>
      </c>
      <c r="J457" s="21">
        <f ca="1">JLVT[[#This Row],[crédit]]-JLVT[[#This Row],[débit ]]</f>
        <v>0</v>
      </c>
    </row>
    <row r="458" spans="1:10" x14ac:dyDescent="0.25">
      <c r="A458" s="12">
        <f>IF(OR(SUM($A$1:A457)=0,COUNTIF($A$1:A457,A457)=3),MAX($A$1:A457)+1,A457)</f>
        <v>152</v>
      </c>
      <c r="B458" s="18" t="str">
        <f>IF(JLVT[[#This Row],[Date]]="","","VTE")</f>
        <v/>
      </c>
      <c r="C458" s="13" t="str">
        <f>IFERROR(INDEX(FCS[DATE],MATCH(JLVT[[#This Row],[N]],FCS[Cpt],0)),"")</f>
        <v/>
      </c>
      <c r="D458" s="18" t="str">
        <f>IFERROR(INDEX(FCS[Numéro Facture],MATCH(JLVT[[#This Row],[N]],FCS[Cpt],0)),"")</f>
        <v/>
      </c>
      <c r="E458" s="18" t="str">
        <f>IF(JLVT[[#This Row],[Date]]&lt;&gt;"",INDEX(Plan[Comptes],COUNTIF($A$1:A458,JLVT[[#This Row],[N]])),"")</f>
        <v/>
      </c>
      <c r="F458" s="18" t="str">
        <f>IF(JLVT[[#This Row],[Date]]&lt;&gt;"",INDEX(Plan[Libelles],COUNTIF($A$1:A458,JLVT[[#This Row],[N]])),"")</f>
        <v/>
      </c>
      <c r="G458" s="19" t="str">
        <f>IFERROR(INDEX(FCS[NOM DU CLIENT],MATCH(JLVT[[#This Row],[N]],FCS[Cpt],0)),"")</f>
        <v/>
      </c>
      <c r="H458" s="20">
        <f ca="1">IFERROR(MAX(INDEX(INDIRECT("FCS["&amp;CHOOSE(COUNTIF($A$1:A458,JLVT[[#This Row],[N]]),"HT","TVA","TTC")&amp;"]"),MATCH(JLVT[[#This Row],[N]],FCS[Cpt],0))*CHOOSE(COUNTIF($A$1:A458,JLVT[[#This Row],[N]]),-1,-1,1),0),)</f>
        <v>0</v>
      </c>
      <c r="I458" s="21">
        <f ca="1">IFERROR(MAX(INDEX(INDIRECT("FCS["&amp;CHOOSE(COUNTIF($A$1:A458,JLVT[[#This Row],[N]]),"HT","TVA","TTC")&amp;"]"),MATCH(JLVT[[#This Row],[N]],FCS[Cpt],0))*CHOOSE(COUNTIF($A$1:A458,JLVT[[#This Row],[N]]),1,1,-1),0),)</f>
        <v>0</v>
      </c>
      <c r="J458" s="21">
        <f ca="1">JLVT[[#This Row],[crédit]]-JLVT[[#This Row],[débit ]]</f>
        <v>0</v>
      </c>
    </row>
    <row r="459" spans="1:10" x14ac:dyDescent="0.25">
      <c r="A459" s="12">
        <f>IF(OR(SUM($A$1:A458)=0,COUNTIF($A$1:A458,A458)=3),MAX($A$1:A458)+1,A458)</f>
        <v>152</v>
      </c>
      <c r="B459" s="18" t="str">
        <f>IF(JLVT[[#This Row],[Date]]="","","VTE")</f>
        <v/>
      </c>
      <c r="C459" s="13" t="str">
        <f>IFERROR(INDEX(FCS[DATE],MATCH(JLVT[[#This Row],[N]],FCS[Cpt],0)),"")</f>
        <v/>
      </c>
      <c r="D459" s="18" t="str">
        <f>IFERROR(INDEX(FCS[Numéro Facture],MATCH(JLVT[[#This Row],[N]],FCS[Cpt],0)),"")</f>
        <v/>
      </c>
      <c r="E459" s="18" t="str">
        <f>IF(JLVT[[#This Row],[Date]]&lt;&gt;"",INDEX(Plan[Comptes],COUNTIF($A$1:A459,JLVT[[#This Row],[N]])),"")</f>
        <v/>
      </c>
      <c r="F459" s="18" t="str">
        <f>IF(JLVT[[#This Row],[Date]]&lt;&gt;"",INDEX(Plan[Libelles],COUNTIF($A$1:A459,JLVT[[#This Row],[N]])),"")</f>
        <v/>
      </c>
      <c r="G459" s="19" t="str">
        <f>IFERROR(INDEX(FCS[NOM DU CLIENT],MATCH(JLVT[[#This Row],[N]],FCS[Cpt],0)),"")</f>
        <v/>
      </c>
      <c r="H459" s="20">
        <f ca="1">IFERROR(MAX(INDEX(INDIRECT("FCS["&amp;CHOOSE(COUNTIF($A$1:A459,JLVT[[#This Row],[N]]),"HT","TVA","TTC")&amp;"]"),MATCH(JLVT[[#This Row],[N]],FCS[Cpt],0))*CHOOSE(COUNTIF($A$1:A459,JLVT[[#This Row],[N]]),-1,-1,1),0),)</f>
        <v>0</v>
      </c>
      <c r="I459" s="21">
        <f ca="1">IFERROR(MAX(INDEX(INDIRECT("FCS["&amp;CHOOSE(COUNTIF($A$1:A459,JLVT[[#This Row],[N]]),"HT","TVA","TTC")&amp;"]"),MATCH(JLVT[[#This Row],[N]],FCS[Cpt],0))*CHOOSE(COUNTIF($A$1:A459,JLVT[[#This Row],[N]]),1,1,-1),0),)</f>
        <v>0</v>
      </c>
      <c r="J459" s="21">
        <f ca="1">JLVT[[#This Row],[crédit]]-JLVT[[#This Row],[débit ]]</f>
        <v>0</v>
      </c>
    </row>
    <row r="460" spans="1:10" x14ac:dyDescent="0.25">
      <c r="A460" s="12">
        <f>IF(OR(SUM($A$1:A459)=0,COUNTIF($A$1:A459,A459)=3),MAX($A$1:A459)+1,A459)</f>
        <v>153</v>
      </c>
      <c r="B460" s="18" t="str">
        <f>IF(JLVT[[#This Row],[Date]]="","","VTE")</f>
        <v/>
      </c>
      <c r="C460" s="13" t="str">
        <f>IFERROR(INDEX(FCS[DATE],MATCH(JLVT[[#This Row],[N]],FCS[Cpt],0)),"")</f>
        <v/>
      </c>
      <c r="D460" s="18" t="str">
        <f>IFERROR(INDEX(FCS[Numéro Facture],MATCH(JLVT[[#This Row],[N]],FCS[Cpt],0)),"")</f>
        <v/>
      </c>
      <c r="E460" s="18" t="str">
        <f>IF(JLVT[[#This Row],[Date]]&lt;&gt;"",INDEX(Plan[Comptes],COUNTIF($A$1:A460,JLVT[[#This Row],[N]])),"")</f>
        <v/>
      </c>
      <c r="F460" s="18" t="str">
        <f>IF(JLVT[[#This Row],[Date]]&lt;&gt;"",INDEX(Plan[Libelles],COUNTIF($A$1:A460,JLVT[[#This Row],[N]])),"")</f>
        <v/>
      </c>
      <c r="G460" s="19" t="str">
        <f>IFERROR(INDEX(FCS[NOM DU CLIENT],MATCH(JLVT[[#This Row],[N]],FCS[Cpt],0)),"")</f>
        <v/>
      </c>
      <c r="H460" s="20">
        <f ca="1">IFERROR(MAX(INDEX(INDIRECT("FCS["&amp;CHOOSE(COUNTIF($A$1:A460,JLVT[[#This Row],[N]]),"HT","TVA","TTC")&amp;"]"),MATCH(JLVT[[#This Row],[N]],FCS[Cpt],0))*CHOOSE(COUNTIF($A$1:A460,JLVT[[#This Row],[N]]),-1,-1,1),0),)</f>
        <v>0</v>
      </c>
      <c r="I460" s="21">
        <f ca="1">IFERROR(MAX(INDEX(INDIRECT("FCS["&amp;CHOOSE(COUNTIF($A$1:A460,JLVT[[#This Row],[N]]),"HT","TVA","TTC")&amp;"]"),MATCH(JLVT[[#This Row],[N]],FCS[Cpt],0))*CHOOSE(COUNTIF($A$1:A460,JLVT[[#This Row],[N]]),1,1,-1),0),)</f>
        <v>0</v>
      </c>
      <c r="J460" s="21">
        <f ca="1">JLVT[[#This Row],[crédit]]-JLVT[[#This Row],[débit ]]</f>
        <v>0</v>
      </c>
    </row>
    <row r="461" spans="1:10" x14ac:dyDescent="0.25">
      <c r="A461" s="12">
        <f>IF(OR(SUM($A$1:A460)=0,COUNTIF($A$1:A460,A460)=3),MAX($A$1:A460)+1,A460)</f>
        <v>153</v>
      </c>
      <c r="B461" s="18" t="str">
        <f>IF(JLVT[[#This Row],[Date]]="","","VTE")</f>
        <v/>
      </c>
      <c r="C461" s="13" t="str">
        <f>IFERROR(INDEX(FCS[DATE],MATCH(JLVT[[#This Row],[N]],FCS[Cpt],0)),"")</f>
        <v/>
      </c>
      <c r="D461" s="18" t="str">
        <f>IFERROR(INDEX(FCS[Numéro Facture],MATCH(JLVT[[#This Row],[N]],FCS[Cpt],0)),"")</f>
        <v/>
      </c>
      <c r="E461" s="18" t="str">
        <f>IF(JLVT[[#This Row],[Date]]&lt;&gt;"",INDEX(Plan[Comptes],COUNTIF($A$1:A461,JLVT[[#This Row],[N]])),"")</f>
        <v/>
      </c>
      <c r="F461" s="18" t="str">
        <f>IF(JLVT[[#This Row],[Date]]&lt;&gt;"",INDEX(Plan[Libelles],COUNTIF($A$1:A461,JLVT[[#This Row],[N]])),"")</f>
        <v/>
      </c>
      <c r="G461" s="19" t="str">
        <f>IFERROR(INDEX(FCS[NOM DU CLIENT],MATCH(JLVT[[#This Row],[N]],FCS[Cpt],0)),"")</f>
        <v/>
      </c>
      <c r="H461" s="20">
        <f ca="1">IFERROR(MAX(INDEX(INDIRECT("FCS["&amp;CHOOSE(COUNTIF($A$1:A461,JLVT[[#This Row],[N]]),"HT","TVA","TTC")&amp;"]"),MATCH(JLVT[[#This Row],[N]],FCS[Cpt],0))*CHOOSE(COUNTIF($A$1:A461,JLVT[[#This Row],[N]]),-1,-1,1),0),)</f>
        <v>0</v>
      </c>
      <c r="I461" s="21">
        <f ca="1">IFERROR(MAX(INDEX(INDIRECT("FCS["&amp;CHOOSE(COUNTIF($A$1:A461,JLVT[[#This Row],[N]]),"HT","TVA","TTC")&amp;"]"),MATCH(JLVT[[#This Row],[N]],FCS[Cpt],0))*CHOOSE(COUNTIF($A$1:A461,JLVT[[#This Row],[N]]),1,1,-1),0),)</f>
        <v>0</v>
      </c>
      <c r="J461" s="21">
        <f ca="1">JLVT[[#This Row],[crédit]]-JLVT[[#This Row],[débit ]]</f>
        <v>0</v>
      </c>
    </row>
    <row r="462" spans="1:10" x14ac:dyDescent="0.25">
      <c r="A462" s="12">
        <f>IF(OR(SUM($A$1:A461)=0,COUNTIF($A$1:A461,A461)=3),MAX($A$1:A461)+1,A461)</f>
        <v>153</v>
      </c>
      <c r="B462" s="18" t="str">
        <f>IF(JLVT[[#This Row],[Date]]="","","VTE")</f>
        <v/>
      </c>
      <c r="C462" s="13" t="str">
        <f>IFERROR(INDEX(FCS[DATE],MATCH(JLVT[[#This Row],[N]],FCS[Cpt],0)),"")</f>
        <v/>
      </c>
      <c r="D462" s="18" t="str">
        <f>IFERROR(INDEX(FCS[Numéro Facture],MATCH(JLVT[[#This Row],[N]],FCS[Cpt],0)),"")</f>
        <v/>
      </c>
      <c r="E462" s="18" t="str">
        <f>IF(JLVT[[#This Row],[Date]]&lt;&gt;"",INDEX(Plan[Comptes],COUNTIF($A$1:A462,JLVT[[#This Row],[N]])),"")</f>
        <v/>
      </c>
      <c r="F462" s="18" t="str">
        <f>IF(JLVT[[#This Row],[Date]]&lt;&gt;"",INDEX(Plan[Libelles],COUNTIF($A$1:A462,JLVT[[#This Row],[N]])),"")</f>
        <v/>
      </c>
      <c r="G462" s="19" t="str">
        <f>IFERROR(INDEX(FCS[NOM DU CLIENT],MATCH(JLVT[[#This Row],[N]],FCS[Cpt],0)),"")</f>
        <v/>
      </c>
      <c r="H462" s="20">
        <f ca="1">IFERROR(MAX(INDEX(INDIRECT("FCS["&amp;CHOOSE(COUNTIF($A$1:A462,JLVT[[#This Row],[N]]),"HT","TVA","TTC")&amp;"]"),MATCH(JLVT[[#This Row],[N]],FCS[Cpt],0))*CHOOSE(COUNTIF($A$1:A462,JLVT[[#This Row],[N]]),-1,-1,1),0),)</f>
        <v>0</v>
      </c>
      <c r="I462" s="21">
        <f ca="1">IFERROR(MAX(INDEX(INDIRECT("FCS["&amp;CHOOSE(COUNTIF($A$1:A462,JLVT[[#This Row],[N]]),"HT","TVA","TTC")&amp;"]"),MATCH(JLVT[[#This Row],[N]],FCS[Cpt],0))*CHOOSE(COUNTIF($A$1:A462,JLVT[[#This Row],[N]]),1,1,-1),0),)</f>
        <v>0</v>
      </c>
      <c r="J462" s="21">
        <f ca="1">JLVT[[#This Row],[crédit]]-JLVT[[#This Row],[débit ]]</f>
        <v>0</v>
      </c>
    </row>
    <row r="463" spans="1:10" x14ac:dyDescent="0.25">
      <c r="A463" s="12">
        <f>IF(OR(SUM($A$1:A462)=0,COUNTIF($A$1:A462,A462)=3),MAX($A$1:A462)+1,A462)</f>
        <v>154</v>
      </c>
      <c r="B463" s="18" t="str">
        <f>IF(JLVT[[#This Row],[Date]]="","","VTE")</f>
        <v/>
      </c>
      <c r="C463" s="13" t="str">
        <f>IFERROR(INDEX(FCS[DATE],MATCH(JLVT[[#This Row],[N]],FCS[Cpt],0)),"")</f>
        <v/>
      </c>
      <c r="D463" s="18" t="str">
        <f>IFERROR(INDEX(FCS[Numéro Facture],MATCH(JLVT[[#This Row],[N]],FCS[Cpt],0)),"")</f>
        <v/>
      </c>
      <c r="E463" s="18" t="str">
        <f>IF(JLVT[[#This Row],[Date]]&lt;&gt;"",INDEX(Plan[Comptes],COUNTIF($A$1:A463,JLVT[[#This Row],[N]])),"")</f>
        <v/>
      </c>
      <c r="F463" s="18" t="str">
        <f>IF(JLVT[[#This Row],[Date]]&lt;&gt;"",INDEX(Plan[Libelles],COUNTIF($A$1:A463,JLVT[[#This Row],[N]])),"")</f>
        <v/>
      </c>
      <c r="G463" s="19" t="str">
        <f>IFERROR(INDEX(FCS[NOM DU CLIENT],MATCH(JLVT[[#This Row],[N]],FCS[Cpt],0)),"")</f>
        <v/>
      </c>
      <c r="H463" s="20">
        <f ca="1">IFERROR(MAX(INDEX(INDIRECT("FCS["&amp;CHOOSE(COUNTIF($A$1:A463,JLVT[[#This Row],[N]]),"HT","TVA","TTC")&amp;"]"),MATCH(JLVT[[#This Row],[N]],FCS[Cpt],0))*CHOOSE(COUNTIF($A$1:A463,JLVT[[#This Row],[N]]),-1,-1,1),0),)</f>
        <v>0</v>
      </c>
      <c r="I463" s="21">
        <f ca="1">IFERROR(MAX(INDEX(INDIRECT("FCS["&amp;CHOOSE(COUNTIF($A$1:A463,JLVT[[#This Row],[N]]),"HT","TVA","TTC")&amp;"]"),MATCH(JLVT[[#This Row],[N]],FCS[Cpt],0))*CHOOSE(COUNTIF($A$1:A463,JLVT[[#This Row],[N]]),1,1,-1),0),)</f>
        <v>0</v>
      </c>
      <c r="J463" s="21">
        <f ca="1">JLVT[[#This Row],[crédit]]-JLVT[[#This Row],[débit ]]</f>
        <v>0</v>
      </c>
    </row>
    <row r="464" spans="1:10" x14ac:dyDescent="0.25">
      <c r="A464" s="12">
        <f>IF(OR(SUM($A$1:A463)=0,COUNTIF($A$1:A463,A463)=3),MAX($A$1:A463)+1,A463)</f>
        <v>154</v>
      </c>
      <c r="B464" s="18" t="str">
        <f>IF(JLVT[[#This Row],[Date]]="","","VTE")</f>
        <v/>
      </c>
      <c r="C464" s="13" t="str">
        <f>IFERROR(INDEX(FCS[DATE],MATCH(JLVT[[#This Row],[N]],FCS[Cpt],0)),"")</f>
        <v/>
      </c>
      <c r="D464" s="18" t="str">
        <f>IFERROR(INDEX(FCS[Numéro Facture],MATCH(JLVT[[#This Row],[N]],FCS[Cpt],0)),"")</f>
        <v/>
      </c>
      <c r="E464" s="18" t="str">
        <f>IF(JLVT[[#This Row],[Date]]&lt;&gt;"",INDEX(Plan[Comptes],COUNTIF($A$1:A464,JLVT[[#This Row],[N]])),"")</f>
        <v/>
      </c>
      <c r="F464" s="18" t="str">
        <f>IF(JLVT[[#This Row],[Date]]&lt;&gt;"",INDEX(Plan[Libelles],COUNTIF($A$1:A464,JLVT[[#This Row],[N]])),"")</f>
        <v/>
      </c>
      <c r="G464" s="19" t="str">
        <f>IFERROR(INDEX(FCS[NOM DU CLIENT],MATCH(JLVT[[#This Row],[N]],FCS[Cpt],0)),"")</f>
        <v/>
      </c>
      <c r="H464" s="20">
        <f ca="1">IFERROR(MAX(INDEX(INDIRECT("FCS["&amp;CHOOSE(COUNTIF($A$1:A464,JLVT[[#This Row],[N]]),"HT","TVA","TTC")&amp;"]"),MATCH(JLVT[[#This Row],[N]],FCS[Cpt],0))*CHOOSE(COUNTIF($A$1:A464,JLVT[[#This Row],[N]]),-1,-1,1),0),)</f>
        <v>0</v>
      </c>
      <c r="I464" s="21">
        <f ca="1">IFERROR(MAX(INDEX(INDIRECT("FCS["&amp;CHOOSE(COUNTIF($A$1:A464,JLVT[[#This Row],[N]]),"HT","TVA","TTC")&amp;"]"),MATCH(JLVT[[#This Row],[N]],FCS[Cpt],0))*CHOOSE(COUNTIF($A$1:A464,JLVT[[#This Row],[N]]),1,1,-1),0),)</f>
        <v>0</v>
      </c>
      <c r="J464" s="21">
        <f ca="1">JLVT[[#This Row],[crédit]]-JLVT[[#This Row],[débit ]]</f>
        <v>0</v>
      </c>
    </row>
    <row r="465" spans="1:10" x14ac:dyDescent="0.25">
      <c r="A465" s="12">
        <f>IF(OR(SUM($A$1:A464)=0,COUNTIF($A$1:A464,A464)=3),MAX($A$1:A464)+1,A464)</f>
        <v>154</v>
      </c>
      <c r="B465" s="18" t="str">
        <f>IF(JLVT[[#This Row],[Date]]="","","VTE")</f>
        <v/>
      </c>
      <c r="C465" s="13" t="str">
        <f>IFERROR(INDEX(FCS[DATE],MATCH(JLVT[[#This Row],[N]],FCS[Cpt],0)),"")</f>
        <v/>
      </c>
      <c r="D465" s="18" t="str">
        <f>IFERROR(INDEX(FCS[Numéro Facture],MATCH(JLVT[[#This Row],[N]],FCS[Cpt],0)),"")</f>
        <v/>
      </c>
      <c r="E465" s="18" t="str">
        <f>IF(JLVT[[#This Row],[Date]]&lt;&gt;"",INDEX(Plan[Comptes],COUNTIF($A$1:A465,JLVT[[#This Row],[N]])),"")</f>
        <v/>
      </c>
      <c r="F465" s="18" t="str">
        <f>IF(JLVT[[#This Row],[Date]]&lt;&gt;"",INDEX(Plan[Libelles],COUNTIF($A$1:A465,JLVT[[#This Row],[N]])),"")</f>
        <v/>
      </c>
      <c r="G465" s="19" t="str">
        <f>IFERROR(INDEX(FCS[NOM DU CLIENT],MATCH(JLVT[[#This Row],[N]],FCS[Cpt],0)),"")</f>
        <v/>
      </c>
      <c r="H465" s="20">
        <f ca="1">IFERROR(MAX(INDEX(INDIRECT("FCS["&amp;CHOOSE(COUNTIF($A$1:A465,JLVT[[#This Row],[N]]),"HT","TVA","TTC")&amp;"]"),MATCH(JLVT[[#This Row],[N]],FCS[Cpt],0))*CHOOSE(COUNTIF($A$1:A465,JLVT[[#This Row],[N]]),-1,-1,1),0),)</f>
        <v>0</v>
      </c>
      <c r="I465" s="21">
        <f ca="1">IFERROR(MAX(INDEX(INDIRECT("FCS["&amp;CHOOSE(COUNTIF($A$1:A465,JLVT[[#This Row],[N]]),"HT","TVA","TTC")&amp;"]"),MATCH(JLVT[[#This Row],[N]],FCS[Cpt],0))*CHOOSE(COUNTIF($A$1:A465,JLVT[[#This Row],[N]]),1,1,-1),0),)</f>
        <v>0</v>
      </c>
      <c r="J465" s="21">
        <f ca="1">JLVT[[#This Row],[crédit]]-JLVT[[#This Row],[débit ]]</f>
        <v>0</v>
      </c>
    </row>
    <row r="466" spans="1:10" x14ac:dyDescent="0.25">
      <c r="A466" s="12">
        <f>IF(OR(SUM($A$1:A465)=0,COUNTIF($A$1:A465,A465)=3),MAX($A$1:A465)+1,A465)</f>
        <v>155</v>
      </c>
      <c r="B466" s="18" t="str">
        <f>IF(JLVT[[#This Row],[Date]]="","","VTE")</f>
        <v/>
      </c>
      <c r="C466" s="13" t="str">
        <f>IFERROR(INDEX(FCS[DATE],MATCH(JLVT[[#This Row],[N]],FCS[Cpt],0)),"")</f>
        <v/>
      </c>
      <c r="D466" s="18" t="str">
        <f>IFERROR(INDEX(FCS[Numéro Facture],MATCH(JLVT[[#This Row],[N]],FCS[Cpt],0)),"")</f>
        <v/>
      </c>
      <c r="E466" s="18" t="str">
        <f>IF(JLVT[[#This Row],[Date]]&lt;&gt;"",INDEX(Plan[Comptes],COUNTIF($A$1:A466,JLVT[[#This Row],[N]])),"")</f>
        <v/>
      </c>
      <c r="F466" s="18" t="str">
        <f>IF(JLVT[[#This Row],[Date]]&lt;&gt;"",INDEX(Plan[Libelles],COUNTIF($A$1:A466,JLVT[[#This Row],[N]])),"")</f>
        <v/>
      </c>
      <c r="G466" s="19" t="str">
        <f>IFERROR(INDEX(FCS[NOM DU CLIENT],MATCH(JLVT[[#This Row],[N]],FCS[Cpt],0)),"")</f>
        <v/>
      </c>
      <c r="H466" s="20">
        <f ca="1">IFERROR(MAX(INDEX(INDIRECT("FCS["&amp;CHOOSE(COUNTIF($A$1:A466,JLVT[[#This Row],[N]]),"HT","TVA","TTC")&amp;"]"),MATCH(JLVT[[#This Row],[N]],FCS[Cpt],0))*CHOOSE(COUNTIF($A$1:A466,JLVT[[#This Row],[N]]),-1,-1,1),0),)</f>
        <v>0</v>
      </c>
      <c r="I466" s="21">
        <f ca="1">IFERROR(MAX(INDEX(INDIRECT("FCS["&amp;CHOOSE(COUNTIF($A$1:A466,JLVT[[#This Row],[N]]),"HT","TVA","TTC")&amp;"]"),MATCH(JLVT[[#This Row],[N]],FCS[Cpt],0))*CHOOSE(COUNTIF($A$1:A466,JLVT[[#This Row],[N]]),1,1,-1),0),)</f>
        <v>0</v>
      </c>
      <c r="J466" s="21">
        <f ca="1">JLVT[[#This Row],[crédit]]-JLVT[[#This Row],[débit ]]</f>
        <v>0</v>
      </c>
    </row>
    <row r="467" spans="1:10" x14ac:dyDescent="0.25">
      <c r="A467" s="12">
        <f>IF(OR(SUM($A$1:A466)=0,COUNTIF($A$1:A466,A466)=3),MAX($A$1:A466)+1,A466)</f>
        <v>155</v>
      </c>
      <c r="B467" s="18" t="str">
        <f>IF(JLVT[[#This Row],[Date]]="","","VTE")</f>
        <v/>
      </c>
      <c r="C467" s="13" t="str">
        <f>IFERROR(INDEX(FCS[DATE],MATCH(JLVT[[#This Row],[N]],FCS[Cpt],0)),"")</f>
        <v/>
      </c>
      <c r="D467" s="18" t="str">
        <f>IFERROR(INDEX(FCS[Numéro Facture],MATCH(JLVT[[#This Row],[N]],FCS[Cpt],0)),"")</f>
        <v/>
      </c>
      <c r="E467" s="18" t="str">
        <f>IF(JLVT[[#This Row],[Date]]&lt;&gt;"",INDEX(Plan[Comptes],COUNTIF($A$1:A467,JLVT[[#This Row],[N]])),"")</f>
        <v/>
      </c>
      <c r="F467" s="18" t="str">
        <f>IF(JLVT[[#This Row],[Date]]&lt;&gt;"",INDEX(Plan[Libelles],COUNTIF($A$1:A467,JLVT[[#This Row],[N]])),"")</f>
        <v/>
      </c>
      <c r="G467" s="19" t="str">
        <f>IFERROR(INDEX(FCS[NOM DU CLIENT],MATCH(JLVT[[#This Row],[N]],FCS[Cpt],0)),"")</f>
        <v/>
      </c>
      <c r="H467" s="20">
        <f ca="1">IFERROR(MAX(INDEX(INDIRECT("FCS["&amp;CHOOSE(COUNTIF($A$1:A467,JLVT[[#This Row],[N]]),"HT","TVA","TTC")&amp;"]"),MATCH(JLVT[[#This Row],[N]],FCS[Cpt],0))*CHOOSE(COUNTIF($A$1:A467,JLVT[[#This Row],[N]]),-1,-1,1),0),)</f>
        <v>0</v>
      </c>
      <c r="I467" s="21">
        <f ca="1">IFERROR(MAX(INDEX(INDIRECT("FCS["&amp;CHOOSE(COUNTIF($A$1:A467,JLVT[[#This Row],[N]]),"HT","TVA","TTC")&amp;"]"),MATCH(JLVT[[#This Row],[N]],FCS[Cpt],0))*CHOOSE(COUNTIF($A$1:A467,JLVT[[#This Row],[N]]),1,1,-1),0),)</f>
        <v>0</v>
      </c>
      <c r="J467" s="21">
        <f ca="1">JLVT[[#This Row],[crédit]]-JLVT[[#This Row],[débit ]]</f>
        <v>0</v>
      </c>
    </row>
    <row r="468" spans="1:10" x14ac:dyDescent="0.25">
      <c r="A468" s="12">
        <f>IF(OR(SUM($A$1:A467)=0,COUNTIF($A$1:A467,A467)=3),MAX($A$1:A467)+1,A467)</f>
        <v>155</v>
      </c>
      <c r="B468" s="18" t="str">
        <f>IF(JLVT[[#This Row],[Date]]="","","VTE")</f>
        <v/>
      </c>
      <c r="C468" s="13" t="str">
        <f>IFERROR(INDEX(FCS[DATE],MATCH(JLVT[[#This Row],[N]],FCS[Cpt],0)),"")</f>
        <v/>
      </c>
      <c r="D468" s="18" t="str">
        <f>IFERROR(INDEX(FCS[Numéro Facture],MATCH(JLVT[[#This Row],[N]],FCS[Cpt],0)),"")</f>
        <v/>
      </c>
      <c r="E468" s="18" t="str">
        <f>IF(JLVT[[#This Row],[Date]]&lt;&gt;"",INDEX(Plan[Comptes],COUNTIF($A$1:A468,JLVT[[#This Row],[N]])),"")</f>
        <v/>
      </c>
      <c r="F468" s="18" t="str">
        <f>IF(JLVT[[#This Row],[Date]]&lt;&gt;"",INDEX(Plan[Libelles],COUNTIF($A$1:A468,JLVT[[#This Row],[N]])),"")</f>
        <v/>
      </c>
      <c r="G468" s="19" t="str">
        <f>IFERROR(INDEX(FCS[NOM DU CLIENT],MATCH(JLVT[[#This Row],[N]],FCS[Cpt],0)),"")</f>
        <v/>
      </c>
      <c r="H468" s="20">
        <f ca="1">IFERROR(MAX(INDEX(INDIRECT("FCS["&amp;CHOOSE(COUNTIF($A$1:A468,JLVT[[#This Row],[N]]),"HT","TVA","TTC")&amp;"]"),MATCH(JLVT[[#This Row],[N]],FCS[Cpt],0))*CHOOSE(COUNTIF($A$1:A468,JLVT[[#This Row],[N]]),-1,-1,1),0),)</f>
        <v>0</v>
      </c>
      <c r="I468" s="21">
        <f ca="1">IFERROR(MAX(INDEX(INDIRECT("FCS["&amp;CHOOSE(COUNTIF($A$1:A468,JLVT[[#This Row],[N]]),"HT","TVA","TTC")&amp;"]"),MATCH(JLVT[[#This Row],[N]],FCS[Cpt],0))*CHOOSE(COUNTIF($A$1:A468,JLVT[[#This Row],[N]]),1,1,-1),0),)</f>
        <v>0</v>
      </c>
      <c r="J468" s="21">
        <f ca="1">JLVT[[#This Row],[crédit]]-JLVT[[#This Row],[débit ]]</f>
        <v>0</v>
      </c>
    </row>
    <row r="469" spans="1:10" x14ac:dyDescent="0.25">
      <c r="A469" s="12">
        <f>IF(OR(SUM($A$1:A468)=0,COUNTIF($A$1:A468,A468)=3),MAX($A$1:A468)+1,A468)</f>
        <v>156</v>
      </c>
      <c r="B469" s="18" t="str">
        <f>IF(JLVT[[#This Row],[Date]]="","","VTE")</f>
        <v/>
      </c>
      <c r="C469" s="13" t="str">
        <f>IFERROR(INDEX(FCS[DATE],MATCH(JLVT[[#This Row],[N]],FCS[Cpt],0)),"")</f>
        <v/>
      </c>
      <c r="D469" s="18" t="str">
        <f>IFERROR(INDEX(FCS[Numéro Facture],MATCH(JLVT[[#This Row],[N]],FCS[Cpt],0)),"")</f>
        <v/>
      </c>
      <c r="E469" s="18" t="str">
        <f>IF(JLVT[[#This Row],[Date]]&lt;&gt;"",INDEX(Plan[Comptes],COUNTIF($A$1:A469,JLVT[[#This Row],[N]])),"")</f>
        <v/>
      </c>
      <c r="F469" s="18" t="str">
        <f>IF(JLVT[[#This Row],[Date]]&lt;&gt;"",INDEX(Plan[Libelles],COUNTIF($A$1:A469,JLVT[[#This Row],[N]])),"")</f>
        <v/>
      </c>
      <c r="G469" s="19" t="str">
        <f>IFERROR(INDEX(FCS[NOM DU CLIENT],MATCH(JLVT[[#This Row],[N]],FCS[Cpt],0)),"")</f>
        <v/>
      </c>
      <c r="H469" s="20">
        <f ca="1">IFERROR(MAX(INDEX(INDIRECT("FCS["&amp;CHOOSE(COUNTIF($A$1:A469,JLVT[[#This Row],[N]]),"HT","TVA","TTC")&amp;"]"),MATCH(JLVT[[#This Row],[N]],FCS[Cpt],0))*CHOOSE(COUNTIF($A$1:A469,JLVT[[#This Row],[N]]),-1,-1,1),0),)</f>
        <v>0</v>
      </c>
      <c r="I469" s="21">
        <f ca="1">IFERROR(MAX(INDEX(INDIRECT("FCS["&amp;CHOOSE(COUNTIF($A$1:A469,JLVT[[#This Row],[N]]),"HT","TVA","TTC")&amp;"]"),MATCH(JLVT[[#This Row],[N]],FCS[Cpt],0))*CHOOSE(COUNTIF($A$1:A469,JLVT[[#This Row],[N]]),1,1,-1),0),)</f>
        <v>0</v>
      </c>
      <c r="J469" s="21">
        <f ca="1">JLVT[[#This Row],[crédit]]-JLVT[[#This Row],[débit ]]</f>
        <v>0</v>
      </c>
    </row>
    <row r="470" spans="1:10" x14ac:dyDescent="0.25">
      <c r="A470" s="12">
        <f>IF(OR(SUM($A$1:A469)=0,COUNTIF($A$1:A469,A469)=3),MAX($A$1:A469)+1,A469)</f>
        <v>156</v>
      </c>
      <c r="B470" s="18" t="str">
        <f>IF(JLVT[[#This Row],[Date]]="","","VTE")</f>
        <v/>
      </c>
      <c r="C470" s="13" t="str">
        <f>IFERROR(INDEX(FCS[DATE],MATCH(JLVT[[#This Row],[N]],FCS[Cpt],0)),"")</f>
        <v/>
      </c>
      <c r="D470" s="18" t="str">
        <f>IFERROR(INDEX(FCS[Numéro Facture],MATCH(JLVT[[#This Row],[N]],FCS[Cpt],0)),"")</f>
        <v/>
      </c>
      <c r="E470" s="18" t="str">
        <f>IF(JLVT[[#This Row],[Date]]&lt;&gt;"",INDEX(Plan[Comptes],COUNTIF($A$1:A470,JLVT[[#This Row],[N]])),"")</f>
        <v/>
      </c>
      <c r="F470" s="18" t="str">
        <f>IF(JLVT[[#This Row],[Date]]&lt;&gt;"",INDEX(Plan[Libelles],COUNTIF($A$1:A470,JLVT[[#This Row],[N]])),"")</f>
        <v/>
      </c>
      <c r="G470" s="19" t="str">
        <f>IFERROR(INDEX(FCS[NOM DU CLIENT],MATCH(JLVT[[#This Row],[N]],FCS[Cpt],0)),"")</f>
        <v/>
      </c>
      <c r="H470" s="20">
        <f ca="1">IFERROR(MAX(INDEX(INDIRECT("FCS["&amp;CHOOSE(COUNTIF($A$1:A470,JLVT[[#This Row],[N]]),"HT","TVA","TTC")&amp;"]"),MATCH(JLVT[[#This Row],[N]],FCS[Cpt],0))*CHOOSE(COUNTIF($A$1:A470,JLVT[[#This Row],[N]]),-1,-1,1),0),)</f>
        <v>0</v>
      </c>
      <c r="I470" s="21">
        <f ca="1">IFERROR(MAX(INDEX(INDIRECT("FCS["&amp;CHOOSE(COUNTIF($A$1:A470,JLVT[[#This Row],[N]]),"HT","TVA","TTC")&amp;"]"),MATCH(JLVT[[#This Row],[N]],FCS[Cpt],0))*CHOOSE(COUNTIF($A$1:A470,JLVT[[#This Row],[N]]),1,1,-1),0),)</f>
        <v>0</v>
      </c>
      <c r="J470" s="21">
        <f ca="1">JLVT[[#This Row],[crédit]]-JLVT[[#This Row],[débit ]]</f>
        <v>0</v>
      </c>
    </row>
    <row r="471" spans="1:10" x14ac:dyDescent="0.25">
      <c r="A471" s="12">
        <f>IF(OR(SUM($A$1:A470)=0,COUNTIF($A$1:A470,A470)=3),MAX($A$1:A470)+1,A470)</f>
        <v>156</v>
      </c>
      <c r="B471" s="18" t="str">
        <f>IF(JLVT[[#This Row],[Date]]="","","VTE")</f>
        <v/>
      </c>
      <c r="C471" s="13" t="str">
        <f>IFERROR(INDEX(FCS[DATE],MATCH(JLVT[[#This Row],[N]],FCS[Cpt],0)),"")</f>
        <v/>
      </c>
      <c r="D471" s="18" t="str">
        <f>IFERROR(INDEX(FCS[Numéro Facture],MATCH(JLVT[[#This Row],[N]],FCS[Cpt],0)),"")</f>
        <v/>
      </c>
      <c r="E471" s="18" t="str">
        <f>IF(JLVT[[#This Row],[Date]]&lt;&gt;"",INDEX(Plan[Comptes],COUNTIF($A$1:A471,JLVT[[#This Row],[N]])),"")</f>
        <v/>
      </c>
      <c r="F471" s="18" t="str">
        <f>IF(JLVT[[#This Row],[Date]]&lt;&gt;"",INDEX(Plan[Libelles],COUNTIF($A$1:A471,JLVT[[#This Row],[N]])),"")</f>
        <v/>
      </c>
      <c r="G471" s="19" t="str">
        <f>IFERROR(INDEX(FCS[NOM DU CLIENT],MATCH(JLVT[[#This Row],[N]],FCS[Cpt],0)),"")</f>
        <v/>
      </c>
      <c r="H471" s="20">
        <f ca="1">IFERROR(MAX(INDEX(INDIRECT("FCS["&amp;CHOOSE(COUNTIF($A$1:A471,JLVT[[#This Row],[N]]),"HT","TVA","TTC")&amp;"]"),MATCH(JLVT[[#This Row],[N]],FCS[Cpt],0))*CHOOSE(COUNTIF($A$1:A471,JLVT[[#This Row],[N]]),-1,-1,1),0),)</f>
        <v>0</v>
      </c>
      <c r="I471" s="21">
        <f ca="1">IFERROR(MAX(INDEX(INDIRECT("FCS["&amp;CHOOSE(COUNTIF($A$1:A471,JLVT[[#This Row],[N]]),"HT","TVA","TTC")&amp;"]"),MATCH(JLVT[[#This Row],[N]],FCS[Cpt],0))*CHOOSE(COUNTIF($A$1:A471,JLVT[[#This Row],[N]]),1,1,-1),0),)</f>
        <v>0</v>
      </c>
      <c r="J471" s="21">
        <f ca="1">JLVT[[#This Row],[crédit]]-JLVT[[#This Row],[débit ]]</f>
        <v>0</v>
      </c>
    </row>
    <row r="472" spans="1:10" x14ac:dyDescent="0.25">
      <c r="A472" s="12">
        <f>IF(OR(SUM($A$1:A471)=0,COUNTIF($A$1:A471,A471)=3),MAX($A$1:A471)+1,A471)</f>
        <v>157</v>
      </c>
      <c r="B472" s="18" t="str">
        <f>IF(JLVT[[#This Row],[Date]]="","","VTE")</f>
        <v/>
      </c>
      <c r="C472" s="13" t="str">
        <f>IFERROR(INDEX(FCS[DATE],MATCH(JLVT[[#This Row],[N]],FCS[Cpt],0)),"")</f>
        <v/>
      </c>
      <c r="D472" s="18" t="str">
        <f>IFERROR(INDEX(FCS[Numéro Facture],MATCH(JLVT[[#This Row],[N]],FCS[Cpt],0)),"")</f>
        <v/>
      </c>
      <c r="E472" s="18" t="str">
        <f>IF(JLVT[[#This Row],[Date]]&lt;&gt;"",INDEX(Plan[Comptes],COUNTIF($A$1:A472,JLVT[[#This Row],[N]])),"")</f>
        <v/>
      </c>
      <c r="F472" s="18" t="str">
        <f>IF(JLVT[[#This Row],[Date]]&lt;&gt;"",INDEX(Plan[Libelles],COUNTIF($A$1:A472,JLVT[[#This Row],[N]])),"")</f>
        <v/>
      </c>
      <c r="G472" s="19" t="str">
        <f>IFERROR(INDEX(FCS[NOM DU CLIENT],MATCH(JLVT[[#This Row],[N]],FCS[Cpt],0)),"")</f>
        <v/>
      </c>
      <c r="H472" s="20">
        <f ca="1">IFERROR(MAX(INDEX(INDIRECT("FCS["&amp;CHOOSE(COUNTIF($A$1:A472,JLVT[[#This Row],[N]]),"HT","TVA","TTC")&amp;"]"),MATCH(JLVT[[#This Row],[N]],FCS[Cpt],0))*CHOOSE(COUNTIF($A$1:A472,JLVT[[#This Row],[N]]),-1,-1,1),0),)</f>
        <v>0</v>
      </c>
      <c r="I472" s="21">
        <f ca="1">IFERROR(MAX(INDEX(INDIRECT("FCS["&amp;CHOOSE(COUNTIF($A$1:A472,JLVT[[#This Row],[N]]),"HT","TVA","TTC")&amp;"]"),MATCH(JLVT[[#This Row],[N]],FCS[Cpt],0))*CHOOSE(COUNTIF($A$1:A472,JLVT[[#This Row],[N]]),1,1,-1),0),)</f>
        <v>0</v>
      </c>
      <c r="J472" s="21">
        <f ca="1">JLVT[[#This Row],[crédit]]-JLVT[[#This Row],[débit ]]</f>
        <v>0</v>
      </c>
    </row>
    <row r="473" spans="1:10" x14ac:dyDescent="0.25">
      <c r="A473" s="12">
        <f>IF(OR(SUM($A$1:A472)=0,COUNTIF($A$1:A472,A472)=3),MAX($A$1:A472)+1,A472)</f>
        <v>157</v>
      </c>
      <c r="B473" s="18" t="str">
        <f>IF(JLVT[[#This Row],[Date]]="","","VTE")</f>
        <v/>
      </c>
      <c r="C473" s="13" t="str">
        <f>IFERROR(INDEX(FCS[DATE],MATCH(JLVT[[#This Row],[N]],FCS[Cpt],0)),"")</f>
        <v/>
      </c>
      <c r="D473" s="18" t="str">
        <f>IFERROR(INDEX(FCS[Numéro Facture],MATCH(JLVT[[#This Row],[N]],FCS[Cpt],0)),"")</f>
        <v/>
      </c>
      <c r="E473" s="18" t="str">
        <f>IF(JLVT[[#This Row],[Date]]&lt;&gt;"",INDEX(Plan[Comptes],COUNTIF($A$1:A473,JLVT[[#This Row],[N]])),"")</f>
        <v/>
      </c>
      <c r="F473" s="18" t="str">
        <f>IF(JLVT[[#This Row],[Date]]&lt;&gt;"",INDEX(Plan[Libelles],COUNTIF($A$1:A473,JLVT[[#This Row],[N]])),"")</f>
        <v/>
      </c>
      <c r="G473" s="19" t="str">
        <f>IFERROR(INDEX(FCS[NOM DU CLIENT],MATCH(JLVT[[#This Row],[N]],FCS[Cpt],0)),"")</f>
        <v/>
      </c>
      <c r="H473" s="20">
        <f ca="1">IFERROR(MAX(INDEX(INDIRECT("FCS["&amp;CHOOSE(COUNTIF($A$1:A473,JLVT[[#This Row],[N]]),"HT","TVA","TTC")&amp;"]"),MATCH(JLVT[[#This Row],[N]],FCS[Cpt],0))*CHOOSE(COUNTIF($A$1:A473,JLVT[[#This Row],[N]]),-1,-1,1),0),)</f>
        <v>0</v>
      </c>
      <c r="I473" s="21">
        <f ca="1">IFERROR(MAX(INDEX(INDIRECT("FCS["&amp;CHOOSE(COUNTIF($A$1:A473,JLVT[[#This Row],[N]]),"HT","TVA","TTC")&amp;"]"),MATCH(JLVT[[#This Row],[N]],FCS[Cpt],0))*CHOOSE(COUNTIF($A$1:A473,JLVT[[#This Row],[N]]),1,1,-1),0),)</f>
        <v>0</v>
      </c>
      <c r="J473" s="21">
        <f ca="1">JLVT[[#This Row],[crédit]]-JLVT[[#This Row],[débit ]]</f>
        <v>0</v>
      </c>
    </row>
    <row r="474" spans="1:10" x14ac:dyDescent="0.25">
      <c r="A474" s="12">
        <f>IF(OR(SUM($A$1:A473)=0,COUNTIF($A$1:A473,A473)=3),MAX($A$1:A473)+1,A473)</f>
        <v>157</v>
      </c>
      <c r="B474" s="18" t="str">
        <f>IF(JLVT[[#This Row],[Date]]="","","VTE")</f>
        <v/>
      </c>
      <c r="C474" s="13" t="str">
        <f>IFERROR(INDEX(FCS[DATE],MATCH(JLVT[[#This Row],[N]],FCS[Cpt],0)),"")</f>
        <v/>
      </c>
      <c r="D474" s="18" t="str">
        <f>IFERROR(INDEX(FCS[Numéro Facture],MATCH(JLVT[[#This Row],[N]],FCS[Cpt],0)),"")</f>
        <v/>
      </c>
      <c r="E474" s="18" t="str">
        <f>IF(JLVT[[#This Row],[Date]]&lt;&gt;"",INDEX(Plan[Comptes],COUNTIF($A$1:A474,JLVT[[#This Row],[N]])),"")</f>
        <v/>
      </c>
      <c r="F474" s="18" t="str">
        <f>IF(JLVT[[#This Row],[Date]]&lt;&gt;"",INDEX(Plan[Libelles],COUNTIF($A$1:A474,JLVT[[#This Row],[N]])),"")</f>
        <v/>
      </c>
      <c r="G474" s="19" t="str">
        <f>IFERROR(INDEX(FCS[NOM DU CLIENT],MATCH(JLVT[[#This Row],[N]],FCS[Cpt],0)),"")</f>
        <v/>
      </c>
      <c r="H474" s="20">
        <f ca="1">IFERROR(MAX(INDEX(INDIRECT("FCS["&amp;CHOOSE(COUNTIF($A$1:A474,JLVT[[#This Row],[N]]),"HT","TVA","TTC")&amp;"]"),MATCH(JLVT[[#This Row],[N]],FCS[Cpt],0))*CHOOSE(COUNTIF($A$1:A474,JLVT[[#This Row],[N]]),-1,-1,1),0),)</f>
        <v>0</v>
      </c>
      <c r="I474" s="21">
        <f ca="1">IFERROR(MAX(INDEX(INDIRECT("FCS["&amp;CHOOSE(COUNTIF($A$1:A474,JLVT[[#This Row],[N]]),"HT","TVA","TTC")&amp;"]"),MATCH(JLVT[[#This Row],[N]],FCS[Cpt],0))*CHOOSE(COUNTIF($A$1:A474,JLVT[[#This Row],[N]]),1,1,-1),0),)</f>
        <v>0</v>
      </c>
      <c r="J474" s="21">
        <f ca="1">JLVT[[#This Row],[crédit]]-JLVT[[#This Row],[débit ]]</f>
        <v>0</v>
      </c>
    </row>
    <row r="475" spans="1:10" x14ac:dyDescent="0.25">
      <c r="A475" s="12">
        <f>IF(OR(SUM($A$1:A474)=0,COUNTIF($A$1:A474,A474)=3),MAX($A$1:A474)+1,A474)</f>
        <v>158</v>
      </c>
      <c r="B475" s="18" t="str">
        <f>IF(JLVT[[#This Row],[Date]]="","","VTE")</f>
        <v/>
      </c>
      <c r="C475" s="13" t="str">
        <f>IFERROR(INDEX(FCS[DATE],MATCH(JLVT[[#This Row],[N]],FCS[Cpt],0)),"")</f>
        <v/>
      </c>
      <c r="D475" s="18" t="str">
        <f>IFERROR(INDEX(FCS[Numéro Facture],MATCH(JLVT[[#This Row],[N]],FCS[Cpt],0)),"")</f>
        <v/>
      </c>
      <c r="E475" s="18" t="str">
        <f>IF(JLVT[[#This Row],[Date]]&lt;&gt;"",INDEX(Plan[Comptes],COUNTIF($A$1:A475,JLVT[[#This Row],[N]])),"")</f>
        <v/>
      </c>
      <c r="F475" s="18" t="str">
        <f>IF(JLVT[[#This Row],[Date]]&lt;&gt;"",INDEX(Plan[Libelles],COUNTIF($A$1:A475,JLVT[[#This Row],[N]])),"")</f>
        <v/>
      </c>
      <c r="G475" s="19" t="str">
        <f>IFERROR(INDEX(FCS[NOM DU CLIENT],MATCH(JLVT[[#This Row],[N]],FCS[Cpt],0)),"")</f>
        <v/>
      </c>
      <c r="H475" s="20">
        <f ca="1">IFERROR(MAX(INDEX(INDIRECT("FCS["&amp;CHOOSE(COUNTIF($A$1:A475,JLVT[[#This Row],[N]]),"HT","TVA","TTC")&amp;"]"),MATCH(JLVT[[#This Row],[N]],FCS[Cpt],0))*CHOOSE(COUNTIF($A$1:A475,JLVT[[#This Row],[N]]),-1,-1,1),0),)</f>
        <v>0</v>
      </c>
      <c r="I475" s="21">
        <f ca="1">IFERROR(MAX(INDEX(INDIRECT("FCS["&amp;CHOOSE(COUNTIF($A$1:A475,JLVT[[#This Row],[N]]),"HT","TVA","TTC")&amp;"]"),MATCH(JLVT[[#This Row],[N]],FCS[Cpt],0))*CHOOSE(COUNTIF($A$1:A475,JLVT[[#This Row],[N]]),1,1,-1),0),)</f>
        <v>0</v>
      </c>
      <c r="J475" s="21">
        <f ca="1">JLVT[[#This Row],[crédit]]-JLVT[[#This Row],[débit ]]</f>
        <v>0</v>
      </c>
    </row>
    <row r="476" spans="1:10" x14ac:dyDescent="0.25">
      <c r="A476" s="12">
        <f>IF(OR(SUM($A$1:A475)=0,COUNTIF($A$1:A475,A475)=3),MAX($A$1:A475)+1,A475)</f>
        <v>158</v>
      </c>
      <c r="B476" s="18" t="str">
        <f>IF(JLVT[[#This Row],[Date]]="","","VTE")</f>
        <v/>
      </c>
      <c r="C476" s="13" t="str">
        <f>IFERROR(INDEX(FCS[DATE],MATCH(JLVT[[#This Row],[N]],FCS[Cpt],0)),"")</f>
        <v/>
      </c>
      <c r="D476" s="18" t="str">
        <f>IFERROR(INDEX(FCS[Numéro Facture],MATCH(JLVT[[#This Row],[N]],FCS[Cpt],0)),"")</f>
        <v/>
      </c>
      <c r="E476" s="18" t="str">
        <f>IF(JLVT[[#This Row],[Date]]&lt;&gt;"",INDEX(Plan[Comptes],COUNTIF($A$1:A476,JLVT[[#This Row],[N]])),"")</f>
        <v/>
      </c>
      <c r="F476" s="18" t="str">
        <f>IF(JLVT[[#This Row],[Date]]&lt;&gt;"",INDEX(Plan[Libelles],COUNTIF($A$1:A476,JLVT[[#This Row],[N]])),"")</f>
        <v/>
      </c>
      <c r="G476" s="19" t="str">
        <f>IFERROR(INDEX(FCS[NOM DU CLIENT],MATCH(JLVT[[#This Row],[N]],FCS[Cpt],0)),"")</f>
        <v/>
      </c>
      <c r="H476" s="20">
        <f ca="1">IFERROR(MAX(INDEX(INDIRECT("FCS["&amp;CHOOSE(COUNTIF($A$1:A476,JLVT[[#This Row],[N]]),"HT","TVA","TTC")&amp;"]"),MATCH(JLVT[[#This Row],[N]],FCS[Cpt],0))*CHOOSE(COUNTIF($A$1:A476,JLVT[[#This Row],[N]]),-1,-1,1),0),)</f>
        <v>0</v>
      </c>
      <c r="I476" s="21">
        <f ca="1">IFERROR(MAX(INDEX(INDIRECT("FCS["&amp;CHOOSE(COUNTIF($A$1:A476,JLVT[[#This Row],[N]]),"HT","TVA","TTC")&amp;"]"),MATCH(JLVT[[#This Row],[N]],FCS[Cpt],0))*CHOOSE(COUNTIF($A$1:A476,JLVT[[#This Row],[N]]),1,1,-1),0),)</f>
        <v>0</v>
      </c>
      <c r="J476" s="21">
        <f ca="1">JLVT[[#This Row],[crédit]]-JLVT[[#This Row],[débit ]]</f>
        <v>0</v>
      </c>
    </row>
    <row r="477" spans="1:10" x14ac:dyDescent="0.25">
      <c r="A477" s="12">
        <f>IF(OR(SUM($A$1:A476)=0,COUNTIF($A$1:A476,A476)=3),MAX($A$1:A476)+1,A476)</f>
        <v>158</v>
      </c>
      <c r="B477" s="18" t="str">
        <f>IF(JLVT[[#This Row],[Date]]="","","VTE")</f>
        <v/>
      </c>
      <c r="C477" s="13" t="str">
        <f>IFERROR(INDEX(FCS[DATE],MATCH(JLVT[[#This Row],[N]],FCS[Cpt],0)),"")</f>
        <v/>
      </c>
      <c r="D477" s="18" t="str">
        <f>IFERROR(INDEX(FCS[Numéro Facture],MATCH(JLVT[[#This Row],[N]],FCS[Cpt],0)),"")</f>
        <v/>
      </c>
      <c r="E477" s="18" t="str">
        <f>IF(JLVT[[#This Row],[Date]]&lt;&gt;"",INDEX(Plan[Comptes],COUNTIF($A$1:A477,JLVT[[#This Row],[N]])),"")</f>
        <v/>
      </c>
      <c r="F477" s="18" t="str">
        <f>IF(JLVT[[#This Row],[Date]]&lt;&gt;"",INDEX(Plan[Libelles],COUNTIF($A$1:A477,JLVT[[#This Row],[N]])),"")</f>
        <v/>
      </c>
      <c r="G477" s="19" t="str">
        <f>IFERROR(INDEX(FCS[NOM DU CLIENT],MATCH(JLVT[[#This Row],[N]],FCS[Cpt],0)),"")</f>
        <v/>
      </c>
      <c r="H477" s="20">
        <f ca="1">IFERROR(MAX(INDEX(INDIRECT("FCS["&amp;CHOOSE(COUNTIF($A$1:A477,JLVT[[#This Row],[N]]),"HT","TVA","TTC")&amp;"]"),MATCH(JLVT[[#This Row],[N]],FCS[Cpt],0))*CHOOSE(COUNTIF($A$1:A477,JLVT[[#This Row],[N]]),-1,-1,1),0),)</f>
        <v>0</v>
      </c>
      <c r="I477" s="21">
        <f ca="1">IFERROR(MAX(INDEX(INDIRECT("FCS["&amp;CHOOSE(COUNTIF($A$1:A477,JLVT[[#This Row],[N]]),"HT","TVA","TTC")&amp;"]"),MATCH(JLVT[[#This Row],[N]],FCS[Cpt],0))*CHOOSE(COUNTIF($A$1:A477,JLVT[[#This Row],[N]]),1,1,-1),0),)</f>
        <v>0</v>
      </c>
      <c r="J477" s="21">
        <f ca="1">JLVT[[#This Row],[crédit]]-JLVT[[#This Row],[débit ]]</f>
        <v>0</v>
      </c>
    </row>
    <row r="478" spans="1:10" x14ac:dyDescent="0.25">
      <c r="A478" s="12">
        <f>IF(OR(SUM($A$1:A477)=0,COUNTIF($A$1:A477,A477)=3),MAX($A$1:A477)+1,A477)</f>
        <v>159</v>
      </c>
      <c r="B478" s="18" t="str">
        <f>IF(JLVT[[#This Row],[Date]]="","","VTE")</f>
        <v/>
      </c>
      <c r="C478" s="13" t="str">
        <f>IFERROR(INDEX(FCS[DATE],MATCH(JLVT[[#This Row],[N]],FCS[Cpt],0)),"")</f>
        <v/>
      </c>
      <c r="D478" s="18" t="str">
        <f>IFERROR(INDEX(FCS[Numéro Facture],MATCH(JLVT[[#This Row],[N]],FCS[Cpt],0)),"")</f>
        <v/>
      </c>
      <c r="E478" s="18" t="str">
        <f>IF(JLVT[[#This Row],[Date]]&lt;&gt;"",INDEX(Plan[Comptes],COUNTIF($A$1:A478,JLVT[[#This Row],[N]])),"")</f>
        <v/>
      </c>
      <c r="F478" s="18" t="str">
        <f>IF(JLVT[[#This Row],[Date]]&lt;&gt;"",INDEX(Plan[Libelles],COUNTIF($A$1:A478,JLVT[[#This Row],[N]])),"")</f>
        <v/>
      </c>
      <c r="G478" s="19" t="str">
        <f>IFERROR(INDEX(FCS[NOM DU CLIENT],MATCH(JLVT[[#This Row],[N]],FCS[Cpt],0)),"")</f>
        <v/>
      </c>
      <c r="H478" s="20">
        <f ca="1">IFERROR(MAX(INDEX(INDIRECT("FCS["&amp;CHOOSE(COUNTIF($A$1:A478,JLVT[[#This Row],[N]]),"HT","TVA","TTC")&amp;"]"),MATCH(JLVT[[#This Row],[N]],FCS[Cpt],0))*CHOOSE(COUNTIF($A$1:A478,JLVT[[#This Row],[N]]),-1,-1,1),0),)</f>
        <v>0</v>
      </c>
      <c r="I478" s="21">
        <f ca="1">IFERROR(MAX(INDEX(INDIRECT("FCS["&amp;CHOOSE(COUNTIF($A$1:A478,JLVT[[#This Row],[N]]),"HT","TVA","TTC")&amp;"]"),MATCH(JLVT[[#This Row],[N]],FCS[Cpt],0))*CHOOSE(COUNTIF($A$1:A478,JLVT[[#This Row],[N]]),1,1,-1),0),)</f>
        <v>0</v>
      </c>
      <c r="J478" s="21">
        <f ca="1">JLVT[[#This Row],[crédit]]-JLVT[[#This Row],[débit ]]</f>
        <v>0</v>
      </c>
    </row>
    <row r="479" spans="1:10" x14ac:dyDescent="0.25">
      <c r="A479" s="12">
        <f>IF(OR(SUM($A$1:A478)=0,COUNTIF($A$1:A478,A478)=3),MAX($A$1:A478)+1,A478)</f>
        <v>159</v>
      </c>
      <c r="B479" s="18" t="str">
        <f>IF(JLVT[[#This Row],[Date]]="","","VTE")</f>
        <v/>
      </c>
      <c r="C479" s="13" t="str">
        <f>IFERROR(INDEX(FCS[DATE],MATCH(JLVT[[#This Row],[N]],FCS[Cpt],0)),"")</f>
        <v/>
      </c>
      <c r="D479" s="18" t="str">
        <f>IFERROR(INDEX(FCS[Numéro Facture],MATCH(JLVT[[#This Row],[N]],FCS[Cpt],0)),"")</f>
        <v/>
      </c>
      <c r="E479" s="18" t="str">
        <f>IF(JLVT[[#This Row],[Date]]&lt;&gt;"",INDEX(Plan[Comptes],COUNTIF($A$1:A479,JLVT[[#This Row],[N]])),"")</f>
        <v/>
      </c>
      <c r="F479" s="18" t="str">
        <f>IF(JLVT[[#This Row],[Date]]&lt;&gt;"",INDEX(Plan[Libelles],COUNTIF($A$1:A479,JLVT[[#This Row],[N]])),"")</f>
        <v/>
      </c>
      <c r="G479" s="19" t="str">
        <f>IFERROR(INDEX(FCS[NOM DU CLIENT],MATCH(JLVT[[#This Row],[N]],FCS[Cpt],0)),"")</f>
        <v/>
      </c>
      <c r="H479" s="20">
        <f ca="1">IFERROR(MAX(INDEX(INDIRECT("FCS["&amp;CHOOSE(COUNTIF($A$1:A479,JLVT[[#This Row],[N]]),"HT","TVA","TTC")&amp;"]"),MATCH(JLVT[[#This Row],[N]],FCS[Cpt],0))*CHOOSE(COUNTIF($A$1:A479,JLVT[[#This Row],[N]]),-1,-1,1),0),)</f>
        <v>0</v>
      </c>
      <c r="I479" s="21">
        <f ca="1">IFERROR(MAX(INDEX(INDIRECT("FCS["&amp;CHOOSE(COUNTIF($A$1:A479,JLVT[[#This Row],[N]]),"HT","TVA","TTC")&amp;"]"),MATCH(JLVT[[#This Row],[N]],FCS[Cpt],0))*CHOOSE(COUNTIF($A$1:A479,JLVT[[#This Row],[N]]),1,1,-1),0),)</f>
        <v>0</v>
      </c>
      <c r="J479" s="21">
        <f ca="1">JLVT[[#This Row],[crédit]]-JLVT[[#This Row],[débit ]]</f>
        <v>0</v>
      </c>
    </row>
    <row r="480" spans="1:10" x14ac:dyDescent="0.25">
      <c r="A480" s="12">
        <f>IF(OR(SUM($A$1:A479)=0,COUNTIF($A$1:A479,A479)=3),MAX($A$1:A479)+1,A479)</f>
        <v>159</v>
      </c>
      <c r="B480" s="18" t="str">
        <f>IF(JLVT[[#This Row],[Date]]="","","VTE")</f>
        <v/>
      </c>
      <c r="C480" s="13" t="str">
        <f>IFERROR(INDEX(FCS[DATE],MATCH(JLVT[[#This Row],[N]],FCS[Cpt],0)),"")</f>
        <v/>
      </c>
      <c r="D480" s="18" t="str">
        <f>IFERROR(INDEX(FCS[Numéro Facture],MATCH(JLVT[[#This Row],[N]],FCS[Cpt],0)),"")</f>
        <v/>
      </c>
      <c r="E480" s="18" t="str">
        <f>IF(JLVT[[#This Row],[Date]]&lt;&gt;"",INDEX(Plan[Comptes],COUNTIF($A$1:A480,JLVT[[#This Row],[N]])),"")</f>
        <v/>
      </c>
      <c r="F480" s="18" t="str">
        <f>IF(JLVT[[#This Row],[Date]]&lt;&gt;"",INDEX(Plan[Libelles],COUNTIF($A$1:A480,JLVT[[#This Row],[N]])),"")</f>
        <v/>
      </c>
      <c r="G480" s="19" t="str">
        <f>IFERROR(INDEX(FCS[NOM DU CLIENT],MATCH(JLVT[[#This Row],[N]],FCS[Cpt],0)),"")</f>
        <v/>
      </c>
      <c r="H480" s="20">
        <f ca="1">IFERROR(MAX(INDEX(INDIRECT("FCS["&amp;CHOOSE(COUNTIF($A$1:A480,JLVT[[#This Row],[N]]),"HT","TVA","TTC")&amp;"]"),MATCH(JLVT[[#This Row],[N]],FCS[Cpt],0))*CHOOSE(COUNTIF($A$1:A480,JLVT[[#This Row],[N]]),-1,-1,1),0),)</f>
        <v>0</v>
      </c>
      <c r="I480" s="21">
        <f ca="1">IFERROR(MAX(INDEX(INDIRECT("FCS["&amp;CHOOSE(COUNTIF($A$1:A480,JLVT[[#This Row],[N]]),"HT","TVA","TTC")&amp;"]"),MATCH(JLVT[[#This Row],[N]],FCS[Cpt],0))*CHOOSE(COUNTIF($A$1:A480,JLVT[[#This Row],[N]]),1,1,-1),0),)</f>
        <v>0</v>
      </c>
      <c r="J480" s="21">
        <f ca="1">JLVT[[#This Row],[crédit]]-JLVT[[#This Row],[débit ]]</f>
        <v>0</v>
      </c>
    </row>
    <row r="481" spans="1:10" x14ac:dyDescent="0.25">
      <c r="A481" s="12">
        <f>IF(OR(SUM($A$1:A480)=0,COUNTIF($A$1:A480,A480)=3),MAX($A$1:A480)+1,A480)</f>
        <v>160</v>
      </c>
      <c r="B481" s="18" t="str">
        <f>IF(JLVT[[#This Row],[Date]]="","","VTE")</f>
        <v/>
      </c>
      <c r="C481" s="13" t="str">
        <f>IFERROR(INDEX(FCS[DATE],MATCH(JLVT[[#This Row],[N]],FCS[Cpt],0)),"")</f>
        <v/>
      </c>
      <c r="D481" s="18" t="str">
        <f>IFERROR(INDEX(FCS[Numéro Facture],MATCH(JLVT[[#This Row],[N]],FCS[Cpt],0)),"")</f>
        <v/>
      </c>
      <c r="E481" s="18" t="str">
        <f>IF(JLVT[[#This Row],[Date]]&lt;&gt;"",INDEX(Plan[Comptes],COUNTIF($A$1:A481,JLVT[[#This Row],[N]])),"")</f>
        <v/>
      </c>
      <c r="F481" s="18" t="str">
        <f>IF(JLVT[[#This Row],[Date]]&lt;&gt;"",INDEX(Plan[Libelles],COUNTIF($A$1:A481,JLVT[[#This Row],[N]])),"")</f>
        <v/>
      </c>
      <c r="G481" s="19" t="str">
        <f>IFERROR(INDEX(FCS[NOM DU CLIENT],MATCH(JLVT[[#This Row],[N]],FCS[Cpt],0)),"")</f>
        <v/>
      </c>
      <c r="H481" s="20">
        <f ca="1">IFERROR(MAX(INDEX(INDIRECT("FCS["&amp;CHOOSE(COUNTIF($A$1:A481,JLVT[[#This Row],[N]]),"HT","TVA","TTC")&amp;"]"),MATCH(JLVT[[#This Row],[N]],FCS[Cpt],0))*CHOOSE(COUNTIF($A$1:A481,JLVT[[#This Row],[N]]),-1,-1,1),0),)</f>
        <v>0</v>
      </c>
      <c r="I481" s="21">
        <f ca="1">IFERROR(MAX(INDEX(INDIRECT("FCS["&amp;CHOOSE(COUNTIF($A$1:A481,JLVT[[#This Row],[N]]),"HT","TVA","TTC")&amp;"]"),MATCH(JLVT[[#This Row],[N]],FCS[Cpt],0))*CHOOSE(COUNTIF($A$1:A481,JLVT[[#This Row],[N]]),1,1,-1),0),)</f>
        <v>0</v>
      </c>
      <c r="J481" s="21">
        <f ca="1">JLVT[[#This Row],[crédit]]-JLVT[[#This Row],[débit ]]</f>
        <v>0</v>
      </c>
    </row>
    <row r="482" spans="1:10" x14ac:dyDescent="0.25">
      <c r="A482" s="12">
        <f>IF(OR(SUM($A$1:A481)=0,COUNTIF($A$1:A481,A481)=3),MAX($A$1:A481)+1,A481)</f>
        <v>160</v>
      </c>
      <c r="B482" s="18" t="str">
        <f>IF(JLVT[[#This Row],[Date]]="","","VTE")</f>
        <v/>
      </c>
      <c r="C482" s="13" t="str">
        <f>IFERROR(INDEX(FCS[DATE],MATCH(JLVT[[#This Row],[N]],FCS[Cpt],0)),"")</f>
        <v/>
      </c>
      <c r="D482" s="18" t="str">
        <f>IFERROR(INDEX(FCS[Numéro Facture],MATCH(JLVT[[#This Row],[N]],FCS[Cpt],0)),"")</f>
        <v/>
      </c>
      <c r="E482" s="18" t="str">
        <f>IF(JLVT[[#This Row],[Date]]&lt;&gt;"",INDEX(Plan[Comptes],COUNTIF($A$1:A482,JLVT[[#This Row],[N]])),"")</f>
        <v/>
      </c>
      <c r="F482" s="18" t="str">
        <f>IF(JLVT[[#This Row],[Date]]&lt;&gt;"",INDEX(Plan[Libelles],COUNTIF($A$1:A482,JLVT[[#This Row],[N]])),"")</f>
        <v/>
      </c>
      <c r="G482" s="19" t="str">
        <f>IFERROR(INDEX(FCS[NOM DU CLIENT],MATCH(JLVT[[#This Row],[N]],FCS[Cpt],0)),"")</f>
        <v/>
      </c>
      <c r="H482" s="20">
        <f ca="1">IFERROR(MAX(INDEX(INDIRECT("FCS["&amp;CHOOSE(COUNTIF($A$1:A482,JLVT[[#This Row],[N]]),"HT","TVA","TTC")&amp;"]"),MATCH(JLVT[[#This Row],[N]],FCS[Cpt],0))*CHOOSE(COUNTIF($A$1:A482,JLVT[[#This Row],[N]]),-1,-1,1),0),)</f>
        <v>0</v>
      </c>
      <c r="I482" s="21">
        <f ca="1">IFERROR(MAX(INDEX(INDIRECT("FCS["&amp;CHOOSE(COUNTIF($A$1:A482,JLVT[[#This Row],[N]]),"HT","TVA","TTC")&amp;"]"),MATCH(JLVT[[#This Row],[N]],FCS[Cpt],0))*CHOOSE(COUNTIF($A$1:A482,JLVT[[#This Row],[N]]),1,1,-1),0),)</f>
        <v>0</v>
      </c>
      <c r="J482" s="21">
        <f ca="1">JLVT[[#This Row],[crédit]]-JLVT[[#This Row],[débit ]]</f>
        <v>0</v>
      </c>
    </row>
    <row r="483" spans="1:10" x14ac:dyDescent="0.25">
      <c r="A483" s="12">
        <f>IF(OR(SUM($A$1:A482)=0,COUNTIF($A$1:A482,A482)=3),MAX($A$1:A482)+1,A482)</f>
        <v>160</v>
      </c>
      <c r="B483" s="18" t="str">
        <f>IF(JLVT[[#This Row],[Date]]="","","VTE")</f>
        <v/>
      </c>
      <c r="C483" s="13" t="str">
        <f>IFERROR(INDEX(FCS[DATE],MATCH(JLVT[[#This Row],[N]],FCS[Cpt],0)),"")</f>
        <v/>
      </c>
      <c r="D483" s="18" t="str">
        <f>IFERROR(INDEX(FCS[Numéro Facture],MATCH(JLVT[[#This Row],[N]],FCS[Cpt],0)),"")</f>
        <v/>
      </c>
      <c r="E483" s="18" t="str">
        <f>IF(JLVT[[#This Row],[Date]]&lt;&gt;"",INDEX(Plan[Comptes],COUNTIF($A$1:A483,JLVT[[#This Row],[N]])),"")</f>
        <v/>
      </c>
      <c r="F483" s="18" t="str">
        <f>IF(JLVT[[#This Row],[Date]]&lt;&gt;"",INDEX(Plan[Libelles],COUNTIF($A$1:A483,JLVT[[#This Row],[N]])),"")</f>
        <v/>
      </c>
      <c r="G483" s="19" t="str">
        <f>IFERROR(INDEX(FCS[NOM DU CLIENT],MATCH(JLVT[[#This Row],[N]],FCS[Cpt],0)),"")</f>
        <v/>
      </c>
      <c r="H483" s="20">
        <f ca="1">IFERROR(MAX(INDEX(INDIRECT("FCS["&amp;CHOOSE(COUNTIF($A$1:A483,JLVT[[#This Row],[N]]),"HT","TVA","TTC")&amp;"]"),MATCH(JLVT[[#This Row],[N]],FCS[Cpt],0))*CHOOSE(COUNTIF($A$1:A483,JLVT[[#This Row],[N]]),-1,-1,1),0),)</f>
        <v>0</v>
      </c>
      <c r="I483" s="21">
        <f ca="1">IFERROR(MAX(INDEX(INDIRECT("FCS["&amp;CHOOSE(COUNTIF($A$1:A483,JLVT[[#This Row],[N]]),"HT","TVA","TTC")&amp;"]"),MATCH(JLVT[[#This Row],[N]],FCS[Cpt],0))*CHOOSE(COUNTIF($A$1:A483,JLVT[[#This Row],[N]]),1,1,-1),0),)</f>
        <v>0</v>
      </c>
      <c r="J483" s="21">
        <f ca="1">JLVT[[#This Row],[crédit]]-JLVT[[#This Row],[débit ]]</f>
        <v>0</v>
      </c>
    </row>
    <row r="484" spans="1:10" x14ac:dyDescent="0.25">
      <c r="A484" s="12">
        <f>IF(OR(SUM($A$1:A483)=0,COUNTIF($A$1:A483,A483)=3),MAX($A$1:A483)+1,A483)</f>
        <v>161</v>
      </c>
      <c r="B484" s="18" t="str">
        <f>IF(JLVT[[#This Row],[Date]]="","","VTE")</f>
        <v/>
      </c>
      <c r="C484" s="13" t="str">
        <f>IFERROR(INDEX(FCS[DATE],MATCH(JLVT[[#This Row],[N]],FCS[Cpt],0)),"")</f>
        <v/>
      </c>
      <c r="D484" s="18" t="str">
        <f>IFERROR(INDEX(FCS[Numéro Facture],MATCH(JLVT[[#This Row],[N]],FCS[Cpt],0)),"")</f>
        <v/>
      </c>
      <c r="E484" s="18" t="str">
        <f>IF(JLVT[[#This Row],[Date]]&lt;&gt;"",INDEX(Plan[Comptes],COUNTIF($A$1:A484,JLVT[[#This Row],[N]])),"")</f>
        <v/>
      </c>
      <c r="F484" s="18" t="str">
        <f>IF(JLVT[[#This Row],[Date]]&lt;&gt;"",INDEX(Plan[Libelles],COUNTIF($A$1:A484,JLVT[[#This Row],[N]])),"")</f>
        <v/>
      </c>
      <c r="G484" s="19" t="str">
        <f>IFERROR(INDEX(FCS[NOM DU CLIENT],MATCH(JLVT[[#This Row],[N]],FCS[Cpt],0)),"")</f>
        <v/>
      </c>
      <c r="H484" s="20">
        <f ca="1">IFERROR(MAX(INDEX(INDIRECT("FCS["&amp;CHOOSE(COUNTIF($A$1:A484,JLVT[[#This Row],[N]]),"HT","TVA","TTC")&amp;"]"),MATCH(JLVT[[#This Row],[N]],FCS[Cpt],0))*CHOOSE(COUNTIF($A$1:A484,JLVT[[#This Row],[N]]),-1,-1,1),0),)</f>
        <v>0</v>
      </c>
      <c r="I484" s="21">
        <f ca="1">IFERROR(MAX(INDEX(INDIRECT("FCS["&amp;CHOOSE(COUNTIF($A$1:A484,JLVT[[#This Row],[N]]),"HT","TVA","TTC")&amp;"]"),MATCH(JLVT[[#This Row],[N]],FCS[Cpt],0))*CHOOSE(COUNTIF($A$1:A484,JLVT[[#This Row],[N]]),1,1,-1),0),)</f>
        <v>0</v>
      </c>
      <c r="J484" s="21">
        <f ca="1">JLVT[[#This Row],[crédit]]-JLVT[[#This Row],[débit ]]</f>
        <v>0</v>
      </c>
    </row>
    <row r="485" spans="1:10" x14ac:dyDescent="0.25">
      <c r="A485" s="12">
        <f>IF(OR(SUM($A$1:A484)=0,COUNTIF($A$1:A484,A484)=3),MAX($A$1:A484)+1,A484)</f>
        <v>161</v>
      </c>
      <c r="B485" s="18" t="str">
        <f>IF(JLVT[[#This Row],[Date]]="","","VTE")</f>
        <v/>
      </c>
      <c r="C485" s="13" t="str">
        <f>IFERROR(INDEX(FCS[DATE],MATCH(JLVT[[#This Row],[N]],FCS[Cpt],0)),"")</f>
        <v/>
      </c>
      <c r="D485" s="18" t="str">
        <f>IFERROR(INDEX(FCS[Numéro Facture],MATCH(JLVT[[#This Row],[N]],FCS[Cpt],0)),"")</f>
        <v/>
      </c>
      <c r="E485" s="18" t="str">
        <f>IF(JLVT[[#This Row],[Date]]&lt;&gt;"",INDEX(Plan[Comptes],COUNTIF($A$1:A485,JLVT[[#This Row],[N]])),"")</f>
        <v/>
      </c>
      <c r="F485" s="18" t="str">
        <f>IF(JLVT[[#This Row],[Date]]&lt;&gt;"",INDEX(Plan[Libelles],COUNTIF($A$1:A485,JLVT[[#This Row],[N]])),"")</f>
        <v/>
      </c>
      <c r="G485" s="19" t="str">
        <f>IFERROR(INDEX(FCS[NOM DU CLIENT],MATCH(JLVT[[#This Row],[N]],FCS[Cpt],0)),"")</f>
        <v/>
      </c>
      <c r="H485" s="20">
        <f ca="1">IFERROR(MAX(INDEX(INDIRECT("FCS["&amp;CHOOSE(COUNTIF($A$1:A485,JLVT[[#This Row],[N]]),"HT","TVA","TTC")&amp;"]"),MATCH(JLVT[[#This Row],[N]],FCS[Cpt],0))*CHOOSE(COUNTIF($A$1:A485,JLVT[[#This Row],[N]]),-1,-1,1),0),)</f>
        <v>0</v>
      </c>
      <c r="I485" s="21">
        <f ca="1">IFERROR(MAX(INDEX(INDIRECT("FCS["&amp;CHOOSE(COUNTIF($A$1:A485,JLVT[[#This Row],[N]]),"HT","TVA","TTC")&amp;"]"),MATCH(JLVT[[#This Row],[N]],FCS[Cpt],0))*CHOOSE(COUNTIF($A$1:A485,JLVT[[#This Row],[N]]),1,1,-1),0),)</f>
        <v>0</v>
      </c>
      <c r="J485" s="21">
        <f ca="1">JLVT[[#This Row],[crédit]]-JLVT[[#This Row],[débit ]]</f>
        <v>0</v>
      </c>
    </row>
    <row r="486" spans="1:10" x14ac:dyDescent="0.25">
      <c r="A486" s="12">
        <f>IF(OR(SUM($A$1:A485)=0,COUNTIF($A$1:A485,A485)=3),MAX($A$1:A485)+1,A485)</f>
        <v>161</v>
      </c>
      <c r="B486" s="18" t="str">
        <f>IF(JLVT[[#This Row],[Date]]="","","VTE")</f>
        <v/>
      </c>
      <c r="C486" s="13" t="str">
        <f>IFERROR(INDEX(FCS[DATE],MATCH(JLVT[[#This Row],[N]],FCS[Cpt],0)),"")</f>
        <v/>
      </c>
      <c r="D486" s="18" t="str">
        <f>IFERROR(INDEX(FCS[Numéro Facture],MATCH(JLVT[[#This Row],[N]],FCS[Cpt],0)),"")</f>
        <v/>
      </c>
      <c r="E486" s="18" t="str">
        <f>IF(JLVT[[#This Row],[Date]]&lt;&gt;"",INDEX(Plan[Comptes],COUNTIF($A$1:A486,JLVT[[#This Row],[N]])),"")</f>
        <v/>
      </c>
      <c r="F486" s="18" t="str">
        <f>IF(JLVT[[#This Row],[Date]]&lt;&gt;"",INDEX(Plan[Libelles],COUNTIF($A$1:A486,JLVT[[#This Row],[N]])),"")</f>
        <v/>
      </c>
      <c r="G486" s="19" t="str">
        <f>IFERROR(INDEX(FCS[NOM DU CLIENT],MATCH(JLVT[[#This Row],[N]],FCS[Cpt],0)),"")</f>
        <v/>
      </c>
      <c r="H486" s="20">
        <f ca="1">IFERROR(MAX(INDEX(INDIRECT("FCS["&amp;CHOOSE(COUNTIF($A$1:A486,JLVT[[#This Row],[N]]),"HT","TVA","TTC")&amp;"]"),MATCH(JLVT[[#This Row],[N]],FCS[Cpt],0))*CHOOSE(COUNTIF($A$1:A486,JLVT[[#This Row],[N]]),-1,-1,1),0),)</f>
        <v>0</v>
      </c>
      <c r="I486" s="21">
        <f ca="1">IFERROR(MAX(INDEX(INDIRECT("FCS["&amp;CHOOSE(COUNTIF($A$1:A486,JLVT[[#This Row],[N]]),"HT","TVA","TTC")&amp;"]"),MATCH(JLVT[[#This Row],[N]],FCS[Cpt],0))*CHOOSE(COUNTIF($A$1:A486,JLVT[[#This Row],[N]]),1,1,-1),0),)</f>
        <v>0</v>
      </c>
      <c r="J486" s="21">
        <f ca="1">JLVT[[#This Row],[crédit]]-JLVT[[#This Row],[débit ]]</f>
        <v>0</v>
      </c>
    </row>
    <row r="487" spans="1:10" x14ac:dyDescent="0.25">
      <c r="A487" s="12">
        <f>IF(OR(SUM($A$1:A486)=0,COUNTIF($A$1:A486,A486)=3),MAX($A$1:A486)+1,A486)</f>
        <v>162</v>
      </c>
      <c r="B487" s="18" t="str">
        <f>IF(JLVT[[#This Row],[Date]]="","","VTE")</f>
        <v/>
      </c>
      <c r="C487" s="13" t="str">
        <f>IFERROR(INDEX(FCS[DATE],MATCH(JLVT[[#This Row],[N]],FCS[Cpt],0)),"")</f>
        <v/>
      </c>
      <c r="D487" s="18" t="str">
        <f>IFERROR(INDEX(FCS[Numéro Facture],MATCH(JLVT[[#This Row],[N]],FCS[Cpt],0)),"")</f>
        <v/>
      </c>
      <c r="E487" s="18" t="str">
        <f>IF(JLVT[[#This Row],[Date]]&lt;&gt;"",INDEX(Plan[Comptes],COUNTIF($A$1:A487,JLVT[[#This Row],[N]])),"")</f>
        <v/>
      </c>
      <c r="F487" s="18" t="str">
        <f>IF(JLVT[[#This Row],[Date]]&lt;&gt;"",INDEX(Plan[Libelles],COUNTIF($A$1:A487,JLVT[[#This Row],[N]])),"")</f>
        <v/>
      </c>
      <c r="G487" s="19" t="str">
        <f>IFERROR(INDEX(FCS[NOM DU CLIENT],MATCH(JLVT[[#This Row],[N]],FCS[Cpt],0)),"")</f>
        <v/>
      </c>
      <c r="H487" s="20">
        <f ca="1">IFERROR(MAX(INDEX(INDIRECT("FCS["&amp;CHOOSE(COUNTIF($A$1:A487,JLVT[[#This Row],[N]]),"HT","TVA","TTC")&amp;"]"),MATCH(JLVT[[#This Row],[N]],FCS[Cpt],0))*CHOOSE(COUNTIF($A$1:A487,JLVT[[#This Row],[N]]),-1,-1,1),0),)</f>
        <v>0</v>
      </c>
      <c r="I487" s="21">
        <f ca="1">IFERROR(MAX(INDEX(INDIRECT("FCS["&amp;CHOOSE(COUNTIF($A$1:A487,JLVT[[#This Row],[N]]),"HT","TVA","TTC")&amp;"]"),MATCH(JLVT[[#This Row],[N]],FCS[Cpt],0))*CHOOSE(COUNTIF($A$1:A487,JLVT[[#This Row],[N]]),1,1,-1),0),)</f>
        <v>0</v>
      </c>
      <c r="J487" s="21">
        <f ca="1">JLVT[[#This Row],[crédit]]-JLVT[[#This Row],[débit ]]</f>
        <v>0</v>
      </c>
    </row>
    <row r="488" spans="1:10" x14ac:dyDescent="0.25">
      <c r="A488" s="12">
        <f>IF(OR(SUM($A$1:A487)=0,COUNTIF($A$1:A487,A487)=3),MAX($A$1:A487)+1,A487)</f>
        <v>162</v>
      </c>
      <c r="B488" s="18" t="str">
        <f>IF(JLVT[[#This Row],[Date]]="","","VTE")</f>
        <v/>
      </c>
      <c r="C488" s="13" t="str">
        <f>IFERROR(INDEX(FCS[DATE],MATCH(JLVT[[#This Row],[N]],FCS[Cpt],0)),"")</f>
        <v/>
      </c>
      <c r="D488" s="18" t="str">
        <f>IFERROR(INDEX(FCS[Numéro Facture],MATCH(JLVT[[#This Row],[N]],FCS[Cpt],0)),"")</f>
        <v/>
      </c>
      <c r="E488" s="18" t="str">
        <f>IF(JLVT[[#This Row],[Date]]&lt;&gt;"",INDEX(Plan[Comptes],COUNTIF($A$1:A488,JLVT[[#This Row],[N]])),"")</f>
        <v/>
      </c>
      <c r="F488" s="18" t="str">
        <f>IF(JLVT[[#This Row],[Date]]&lt;&gt;"",INDEX(Plan[Libelles],COUNTIF($A$1:A488,JLVT[[#This Row],[N]])),"")</f>
        <v/>
      </c>
      <c r="G488" s="19" t="str">
        <f>IFERROR(INDEX(FCS[NOM DU CLIENT],MATCH(JLVT[[#This Row],[N]],FCS[Cpt],0)),"")</f>
        <v/>
      </c>
      <c r="H488" s="20">
        <f ca="1">IFERROR(MAX(INDEX(INDIRECT("FCS["&amp;CHOOSE(COUNTIF($A$1:A488,JLVT[[#This Row],[N]]),"HT","TVA","TTC")&amp;"]"),MATCH(JLVT[[#This Row],[N]],FCS[Cpt],0))*CHOOSE(COUNTIF($A$1:A488,JLVT[[#This Row],[N]]),-1,-1,1),0),)</f>
        <v>0</v>
      </c>
      <c r="I488" s="21">
        <f ca="1">IFERROR(MAX(INDEX(INDIRECT("FCS["&amp;CHOOSE(COUNTIF($A$1:A488,JLVT[[#This Row],[N]]),"HT","TVA","TTC")&amp;"]"),MATCH(JLVT[[#This Row],[N]],FCS[Cpt],0))*CHOOSE(COUNTIF($A$1:A488,JLVT[[#This Row],[N]]),1,1,-1),0),)</f>
        <v>0</v>
      </c>
      <c r="J488" s="21">
        <f ca="1">JLVT[[#This Row],[crédit]]-JLVT[[#This Row],[débit ]]</f>
        <v>0</v>
      </c>
    </row>
    <row r="489" spans="1:10" x14ac:dyDescent="0.25">
      <c r="A489" s="12">
        <f>IF(OR(SUM($A$1:A488)=0,COUNTIF($A$1:A488,A488)=3),MAX($A$1:A488)+1,A488)</f>
        <v>162</v>
      </c>
      <c r="B489" s="18" t="str">
        <f>IF(JLVT[[#This Row],[Date]]="","","VTE")</f>
        <v/>
      </c>
      <c r="C489" s="13" t="str">
        <f>IFERROR(INDEX(FCS[DATE],MATCH(JLVT[[#This Row],[N]],FCS[Cpt],0)),"")</f>
        <v/>
      </c>
      <c r="D489" s="18" t="str">
        <f>IFERROR(INDEX(FCS[Numéro Facture],MATCH(JLVT[[#This Row],[N]],FCS[Cpt],0)),"")</f>
        <v/>
      </c>
      <c r="E489" s="18" t="str">
        <f>IF(JLVT[[#This Row],[Date]]&lt;&gt;"",INDEX(Plan[Comptes],COUNTIF($A$1:A489,JLVT[[#This Row],[N]])),"")</f>
        <v/>
      </c>
      <c r="F489" s="18" t="str">
        <f>IF(JLVT[[#This Row],[Date]]&lt;&gt;"",INDEX(Plan[Libelles],COUNTIF($A$1:A489,JLVT[[#This Row],[N]])),"")</f>
        <v/>
      </c>
      <c r="G489" s="19" t="str">
        <f>IFERROR(INDEX(FCS[NOM DU CLIENT],MATCH(JLVT[[#This Row],[N]],FCS[Cpt],0)),"")</f>
        <v/>
      </c>
      <c r="H489" s="20">
        <f ca="1">IFERROR(MAX(INDEX(INDIRECT("FCS["&amp;CHOOSE(COUNTIF($A$1:A489,JLVT[[#This Row],[N]]),"HT","TVA","TTC")&amp;"]"),MATCH(JLVT[[#This Row],[N]],FCS[Cpt],0))*CHOOSE(COUNTIF($A$1:A489,JLVT[[#This Row],[N]]),-1,-1,1),0),)</f>
        <v>0</v>
      </c>
      <c r="I489" s="21">
        <f ca="1">IFERROR(MAX(INDEX(INDIRECT("FCS["&amp;CHOOSE(COUNTIF($A$1:A489,JLVT[[#This Row],[N]]),"HT","TVA","TTC")&amp;"]"),MATCH(JLVT[[#This Row],[N]],FCS[Cpt],0))*CHOOSE(COUNTIF($A$1:A489,JLVT[[#This Row],[N]]),1,1,-1),0),)</f>
        <v>0</v>
      </c>
      <c r="J489" s="21">
        <f ca="1">JLVT[[#This Row],[crédit]]-JLVT[[#This Row],[débit ]]</f>
        <v>0</v>
      </c>
    </row>
    <row r="490" spans="1:10" x14ac:dyDescent="0.25">
      <c r="A490" s="12">
        <f>IF(OR(SUM($A$1:A489)=0,COUNTIF($A$1:A489,A489)=3),MAX($A$1:A489)+1,A489)</f>
        <v>163</v>
      </c>
      <c r="B490" s="18" t="str">
        <f>IF(JLVT[[#This Row],[Date]]="","","VTE")</f>
        <v/>
      </c>
      <c r="C490" s="13" t="str">
        <f>IFERROR(INDEX(FCS[DATE],MATCH(JLVT[[#This Row],[N]],FCS[Cpt],0)),"")</f>
        <v/>
      </c>
      <c r="D490" s="18" t="str">
        <f>IFERROR(INDEX(FCS[Numéro Facture],MATCH(JLVT[[#This Row],[N]],FCS[Cpt],0)),"")</f>
        <v/>
      </c>
      <c r="E490" s="18" t="str">
        <f>IF(JLVT[[#This Row],[Date]]&lt;&gt;"",INDEX(Plan[Comptes],COUNTIF($A$1:A490,JLVT[[#This Row],[N]])),"")</f>
        <v/>
      </c>
      <c r="F490" s="18" t="str">
        <f>IF(JLVT[[#This Row],[Date]]&lt;&gt;"",INDEX(Plan[Libelles],COUNTIF($A$1:A490,JLVT[[#This Row],[N]])),"")</f>
        <v/>
      </c>
      <c r="G490" s="19" t="str">
        <f>IFERROR(INDEX(FCS[NOM DU CLIENT],MATCH(JLVT[[#This Row],[N]],FCS[Cpt],0)),"")</f>
        <v/>
      </c>
      <c r="H490" s="20">
        <f ca="1">IFERROR(MAX(INDEX(INDIRECT("FCS["&amp;CHOOSE(COUNTIF($A$1:A490,JLVT[[#This Row],[N]]),"HT","TVA","TTC")&amp;"]"),MATCH(JLVT[[#This Row],[N]],FCS[Cpt],0))*CHOOSE(COUNTIF($A$1:A490,JLVT[[#This Row],[N]]),-1,-1,1),0),)</f>
        <v>0</v>
      </c>
      <c r="I490" s="21">
        <f ca="1">IFERROR(MAX(INDEX(INDIRECT("FCS["&amp;CHOOSE(COUNTIF($A$1:A490,JLVT[[#This Row],[N]]),"HT","TVA","TTC")&amp;"]"),MATCH(JLVT[[#This Row],[N]],FCS[Cpt],0))*CHOOSE(COUNTIF($A$1:A490,JLVT[[#This Row],[N]]),1,1,-1),0),)</f>
        <v>0</v>
      </c>
      <c r="J490" s="21">
        <f ca="1">JLVT[[#This Row],[crédit]]-JLVT[[#This Row],[débit ]]</f>
        <v>0</v>
      </c>
    </row>
    <row r="491" spans="1:10" x14ac:dyDescent="0.25">
      <c r="A491" s="12">
        <f>IF(OR(SUM($A$1:A490)=0,COUNTIF($A$1:A490,A490)=3),MAX($A$1:A490)+1,A490)</f>
        <v>163</v>
      </c>
      <c r="B491" s="18" t="str">
        <f>IF(JLVT[[#This Row],[Date]]="","","VTE")</f>
        <v/>
      </c>
      <c r="C491" s="13" t="str">
        <f>IFERROR(INDEX(FCS[DATE],MATCH(JLVT[[#This Row],[N]],FCS[Cpt],0)),"")</f>
        <v/>
      </c>
      <c r="D491" s="18" t="str">
        <f>IFERROR(INDEX(FCS[Numéro Facture],MATCH(JLVT[[#This Row],[N]],FCS[Cpt],0)),"")</f>
        <v/>
      </c>
      <c r="E491" s="18" t="str">
        <f>IF(JLVT[[#This Row],[Date]]&lt;&gt;"",INDEX(Plan[Comptes],COUNTIF($A$1:A491,JLVT[[#This Row],[N]])),"")</f>
        <v/>
      </c>
      <c r="F491" s="18" t="str">
        <f>IF(JLVT[[#This Row],[Date]]&lt;&gt;"",INDEX(Plan[Libelles],COUNTIF($A$1:A491,JLVT[[#This Row],[N]])),"")</f>
        <v/>
      </c>
      <c r="G491" s="19" t="str">
        <f>IFERROR(INDEX(FCS[NOM DU CLIENT],MATCH(JLVT[[#This Row],[N]],FCS[Cpt],0)),"")</f>
        <v/>
      </c>
      <c r="H491" s="20">
        <f ca="1">IFERROR(MAX(INDEX(INDIRECT("FCS["&amp;CHOOSE(COUNTIF($A$1:A491,JLVT[[#This Row],[N]]),"HT","TVA","TTC")&amp;"]"),MATCH(JLVT[[#This Row],[N]],FCS[Cpt],0))*CHOOSE(COUNTIF($A$1:A491,JLVT[[#This Row],[N]]),-1,-1,1),0),)</f>
        <v>0</v>
      </c>
      <c r="I491" s="21">
        <f ca="1">IFERROR(MAX(INDEX(INDIRECT("FCS["&amp;CHOOSE(COUNTIF($A$1:A491,JLVT[[#This Row],[N]]),"HT","TVA","TTC")&amp;"]"),MATCH(JLVT[[#This Row],[N]],FCS[Cpt],0))*CHOOSE(COUNTIF($A$1:A491,JLVT[[#This Row],[N]]),1,1,-1),0),)</f>
        <v>0</v>
      </c>
      <c r="J491" s="21">
        <f ca="1">JLVT[[#This Row],[crédit]]-JLVT[[#This Row],[débit ]]</f>
        <v>0</v>
      </c>
    </row>
    <row r="492" spans="1:10" x14ac:dyDescent="0.25">
      <c r="A492" s="12">
        <f>IF(OR(SUM($A$1:A491)=0,COUNTIF($A$1:A491,A491)=3),MAX($A$1:A491)+1,A491)</f>
        <v>163</v>
      </c>
      <c r="B492" s="18" t="str">
        <f>IF(JLVT[[#This Row],[Date]]="","","VTE")</f>
        <v/>
      </c>
      <c r="C492" s="13" t="str">
        <f>IFERROR(INDEX(FCS[DATE],MATCH(JLVT[[#This Row],[N]],FCS[Cpt],0)),"")</f>
        <v/>
      </c>
      <c r="D492" s="18" t="str">
        <f>IFERROR(INDEX(FCS[Numéro Facture],MATCH(JLVT[[#This Row],[N]],FCS[Cpt],0)),"")</f>
        <v/>
      </c>
      <c r="E492" s="18" t="str">
        <f>IF(JLVT[[#This Row],[Date]]&lt;&gt;"",INDEX(Plan[Comptes],COUNTIF($A$1:A492,JLVT[[#This Row],[N]])),"")</f>
        <v/>
      </c>
      <c r="F492" s="18" t="str">
        <f>IF(JLVT[[#This Row],[Date]]&lt;&gt;"",INDEX(Plan[Libelles],COUNTIF($A$1:A492,JLVT[[#This Row],[N]])),"")</f>
        <v/>
      </c>
      <c r="G492" s="19" t="str">
        <f>IFERROR(INDEX(FCS[NOM DU CLIENT],MATCH(JLVT[[#This Row],[N]],FCS[Cpt],0)),"")</f>
        <v/>
      </c>
      <c r="H492" s="20">
        <f ca="1">IFERROR(MAX(INDEX(INDIRECT("FCS["&amp;CHOOSE(COUNTIF($A$1:A492,JLVT[[#This Row],[N]]),"HT","TVA","TTC")&amp;"]"),MATCH(JLVT[[#This Row],[N]],FCS[Cpt],0))*CHOOSE(COUNTIF($A$1:A492,JLVT[[#This Row],[N]]),-1,-1,1),0),)</f>
        <v>0</v>
      </c>
      <c r="I492" s="21">
        <f ca="1">IFERROR(MAX(INDEX(INDIRECT("FCS["&amp;CHOOSE(COUNTIF($A$1:A492,JLVT[[#This Row],[N]]),"HT","TVA","TTC")&amp;"]"),MATCH(JLVT[[#This Row],[N]],FCS[Cpt],0))*CHOOSE(COUNTIF($A$1:A492,JLVT[[#This Row],[N]]),1,1,-1),0),)</f>
        <v>0</v>
      </c>
      <c r="J492" s="21">
        <f ca="1">JLVT[[#This Row],[crédit]]-JLVT[[#This Row],[débit ]]</f>
        <v>0</v>
      </c>
    </row>
    <row r="493" spans="1:10" x14ac:dyDescent="0.25">
      <c r="A493" s="12">
        <f>IF(OR(SUM($A$1:A492)=0,COUNTIF($A$1:A492,A492)=3),MAX($A$1:A492)+1,A492)</f>
        <v>164</v>
      </c>
      <c r="B493" s="18" t="str">
        <f>IF(JLVT[[#This Row],[Date]]="","","VTE")</f>
        <v/>
      </c>
      <c r="C493" s="13" t="str">
        <f>IFERROR(INDEX(FCS[DATE],MATCH(JLVT[[#This Row],[N]],FCS[Cpt],0)),"")</f>
        <v/>
      </c>
      <c r="D493" s="18" t="str">
        <f>IFERROR(INDEX(FCS[Numéro Facture],MATCH(JLVT[[#This Row],[N]],FCS[Cpt],0)),"")</f>
        <v/>
      </c>
      <c r="E493" s="18" t="str">
        <f>IF(JLVT[[#This Row],[Date]]&lt;&gt;"",INDEX(Plan[Comptes],COUNTIF($A$1:A493,JLVT[[#This Row],[N]])),"")</f>
        <v/>
      </c>
      <c r="F493" s="18" t="str">
        <f>IF(JLVT[[#This Row],[Date]]&lt;&gt;"",INDEX(Plan[Libelles],COUNTIF($A$1:A493,JLVT[[#This Row],[N]])),"")</f>
        <v/>
      </c>
      <c r="G493" s="19" t="str">
        <f>IFERROR(INDEX(FCS[NOM DU CLIENT],MATCH(JLVT[[#This Row],[N]],FCS[Cpt],0)),"")</f>
        <v/>
      </c>
      <c r="H493" s="20">
        <f ca="1">IFERROR(MAX(INDEX(INDIRECT("FCS["&amp;CHOOSE(COUNTIF($A$1:A493,JLVT[[#This Row],[N]]),"HT","TVA","TTC")&amp;"]"),MATCH(JLVT[[#This Row],[N]],FCS[Cpt],0))*CHOOSE(COUNTIF($A$1:A493,JLVT[[#This Row],[N]]),-1,-1,1),0),)</f>
        <v>0</v>
      </c>
      <c r="I493" s="21">
        <f ca="1">IFERROR(MAX(INDEX(INDIRECT("FCS["&amp;CHOOSE(COUNTIF($A$1:A493,JLVT[[#This Row],[N]]),"HT","TVA","TTC")&amp;"]"),MATCH(JLVT[[#This Row],[N]],FCS[Cpt],0))*CHOOSE(COUNTIF($A$1:A493,JLVT[[#This Row],[N]]),1,1,-1),0),)</f>
        <v>0</v>
      </c>
      <c r="J493" s="21">
        <f ca="1">JLVT[[#This Row],[crédit]]-JLVT[[#This Row],[débit ]]</f>
        <v>0</v>
      </c>
    </row>
    <row r="494" spans="1:10" x14ac:dyDescent="0.25">
      <c r="A494" s="12">
        <f>IF(OR(SUM($A$1:A493)=0,COUNTIF($A$1:A493,A493)=3),MAX($A$1:A493)+1,A493)</f>
        <v>164</v>
      </c>
      <c r="B494" s="18" t="str">
        <f>IF(JLVT[[#This Row],[Date]]="","","VTE")</f>
        <v/>
      </c>
      <c r="C494" s="13" t="str">
        <f>IFERROR(INDEX(FCS[DATE],MATCH(JLVT[[#This Row],[N]],FCS[Cpt],0)),"")</f>
        <v/>
      </c>
      <c r="D494" s="18" t="str">
        <f>IFERROR(INDEX(FCS[Numéro Facture],MATCH(JLVT[[#This Row],[N]],FCS[Cpt],0)),"")</f>
        <v/>
      </c>
      <c r="E494" s="18" t="str">
        <f>IF(JLVT[[#This Row],[Date]]&lt;&gt;"",INDEX(Plan[Comptes],COUNTIF($A$1:A494,JLVT[[#This Row],[N]])),"")</f>
        <v/>
      </c>
      <c r="F494" s="18" t="str">
        <f>IF(JLVT[[#This Row],[Date]]&lt;&gt;"",INDEX(Plan[Libelles],COUNTIF($A$1:A494,JLVT[[#This Row],[N]])),"")</f>
        <v/>
      </c>
      <c r="G494" s="19" t="str">
        <f>IFERROR(INDEX(FCS[NOM DU CLIENT],MATCH(JLVT[[#This Row],[N]],FCS[Cpt],0)),"")</f>
        <v/>
      </c>
      <c r="H494" s="20">
        <f ca="1">IFERROR(MAX(INDEX(INDIRECT("FCS["&amp;CHOOSE(COUNTIF($A$1:A494,JLVT[[#This Row],[N]]),"HT","TVA","TTC")&amp;"]"),MATCH(JLVT[[#This Row],[N]],FCS[Cpt],0))*CHOOSE(COUNTIF($A$1:A494,JLVT[[#This Row],[N]]),-1,-1,1),0),)</f>
        <v>0</v>
      </c>
      <c r="I494" s="21">
        <f ca="1">IFERROR(MAX(INDEX(INDIRECT("FCS["&amp;CHOOSE(COUNTIF($A$1:A494,JLVT[[#This Row],[N]]),"HT","TVA","TTC")&amp;"]"),MATCH(JLVT[[#This Row],[N]],FCS[Cpt],0))*CHOOSE(COUNTIF($A$1:A494,JLVT[[#This Row],[N]]),1,1,-1),0),)</f>
        <v>0</v>
      </c>
      <c r="J494" s="21">
        <f ca="1">JLVT[[#This Row],[crédit]]-JLVT[[#This Row],[débit ]]</f>
        <v>0</v>
      </c>
    </row>
    <row r="495" spans="1:10" x14ac:dyDescent="0.25">
      <c r="A495" s="12">
        <f>IF(OR(SUM($A$1:A494)=0,COUNTIF($A$1:A494,A494)=3),MAX($A$1:A494)+1,A494)</f>
        <v>164</v>
      </c>
      <c r="B495" s="18" t="str">
        <f>IF(JLVT[[#This Row],[Date]]="","","VTE")</f>
        <v/>
      </c>
      <c r="C495" s="13" t="str">
        <f>IFERROR(INDEX(FCS[DATE],MATCH(JLVT[[#This Row],[N]],FCS[Cpt],0)),"")</f>
        <v/>
      </c>
      <c r="D495" s="18" t="str">
        <f>IFERROR(INDEX(FCS[Numéro Facture],MATCH(JLVT[[#This Row],[N]],FCS[Cpt],0)),"")</f>
        <v/>
      </c>
      <c r="E495" s="18" t="str">
        <f>IF(JLVT[[#This Row],[Date]]&lt;&gt;"",INDEX(Plan[Comptes],COUNTIF($A$1:A495,JLVT[[#This Row],[N]])),"")</f>
        <v/>
      </c>
      <c r="F495" s="18" t="str">
        <f>IF(JLVT[[#This Row],[Date]]&lt;&gt;"",INDEX(Plan[Libelles],COUNTIF($A$1:A495,JLVT[[#This Row],[N]])),"")</f>
        <v/>
      </c>
      <c r="G495" s="19" t="str">
        <f>IFERROR(INDEX(FCS[NOM DU CLIENT],MATCH(JLVT[[#This Row],[N]],FCS[Cpt],0)),"")</f>
        <v/>
      </c>
      <c r="H495" s="20">
        <f ca="1">IFERROR(MAX(INDEX(INDIRECT("FCS["&amp;CHOOSE(COUNTIF($A$1:A495,JLVT[[#This Row],[N]]),"HT","TVA","TTC")&amp;"]"),MATCH(JLVT[[#This Row],[N]],FCS[Cpt],0))*CHOOSE(COUNTIF($A$1:A495,JLVT[[#This Row],[N]]),-1,-1,1),0),)</f>
        <v>0</v>
      </c>
      <c r="I495" s="21">
        <f ca="1">IFERROR(MAX(INDEX(INDIRECT("FCS["&amp;CHOOSE(COUNTIF($A$1:A495,JLVT[[#This Row],[N]]),"HT","TVA","TTC")&amp;"]"),MATCH(JLVT[[#This Row],[N]],FCS[Cpt],0))*CHOOSE(COUNTIF($A$1:A495,JLVT[[#This Row],[N]]),1,1,-1),0),)</f>
        <v>0</v>
      </c>
      <c r="J495" s="21">
        <f ca="1">JLVT[[#This Row],[crédit]]-JLVT[[#This Row],[débit ]]</f>
        <v>0</v>
      </c>
    </row>
    <row r="496" spans="1:10" x14ac:dyDescent="0.25">
      <c r="A496" s="12">
        <f>IF(OR(SUM($A$1:A495)=0,COUNTIF($A$1:A495,A495)=3),MAX($A$1:A495)+1,A495)</f>
        <v>165</v>
      </c>
      <c r="B496" s="18" t="str">
        <f>IF(JLVT[[#This Row],[Date]]="","","VTE")</f>
        <v/>
      </c>
      <c r="C496" s="13" t="str">
        <f>IFERROR(INDEX(FCS[DATE],MATCH(JLVT[[#This Row],[N]],FCS[Cpt],0)),"")</f>
        <v/>
      </c>
      <c r="D496" s="18" t="str">
        <f>IFERROR(INDEX(FCS[Numéro Facture],MATCH(JLVT[[#This Row],[N]],FCS[Cpt],0)),"")</f>
        <v/>
      </c>
      <c r="E496" s="18" t="str">
        <f>IF(JLVT[[#This Row],[Date]]&lt;&gt;"",INDEX(Plan[Comptes],COUNTIF($A$1:A496,JLVT[[#This Row],[N]])),"")</f>
        <v/>
      </c>
      <c r="F496" s="18" t="str">
        <f>IF(JLVT[[#This Row],[Date]]&lt;&gt;"",INDEX(Plan[Libelles],COUNTIF($A$1:A496,JLVT[[#This Row],[N]])),"")</f>
        <v/>
      </c>
      <c r="G496" s="19" t="str">
        <f>IFERROR(INDEX(FCS[NOM DU CLIENT],MATCH(JLVT[[#This Row],[N]],FCS[Cpt],0)),"")</f>
        <v/>
      </c>
      <c r="H496" s="20">
        <f ca="1">IFERROR(MAX(INDEX(INDIRECT("FCS["&amp;CHOOSE(COUNTIF($A$1:A496,JLVT[[#This Row],[N]]),"HT","TVA","TTC")&amp;"]"),MATCH(JLVT[[#This Row],[N]],FCS[Cpt],0))*CHOOSE(COUNTIF($A$1:A496,JLVT[[#This Row],[N]]),-1,-1,1),0),)</f>
        <v>0</v>
      </c>
      <c r="I496" s="21">
        <f ca="1">IFERROR(MAX(INDEX(INDIRECT("FCS["&amp;CHOOSE(COUNTIF($A$1:A496,JLVT[[#This Row],[N]]),"HT","TVA","TTC")&amp;"]"),MATCH(JLVT[[#This Row],[N]],FCS[Cpt],0))*CHOOSE(COUNTIF($A$1:A496,JLVT[[#This Row],[N]]),1,1,-1),0),)</f>
        <v>0</v>
      </c>
      <c r="J496" s="21">
        <f ca="1">JLVT[[#This Row],[crédit]]-JLVT[[#This Row],[débit ]]</f>
        <v>0</v>
      </c>
    </row>
    <row r="497" spans="1:10" x14ac:dyDescent="0.25">
      <c r="A497" s="12">
        <f>IF(OR(SUM($A$1:A496)=0,COUNTIF($A$1:A496,A496)=3),MAX($A$1:A496)+1,A496)</f>
        <v>165</v>
      </c>
      <c r="B497" s="18" t="str">
        <f>IF(JLVT[[#This Row],[Date]]="","","VTE")</f>
        <v/>
      </c>
      <c r="C497" s="13" t="str">
        <f>IFERROR(INDEX(FCS[DATE],MATCH(JLVT[[#This Row],[N]],FCS[Cpt],0)),"")</f>
        <v/>
      </c>
      <c r="D497" s="18" t="str">
        <f>IFERROR(INDEX(FCS[Numéro Facture],MATCH(JLVT[[#This Row],[N]],FCS[Cpt],0)),"")</f>
        <v/>
      </c>
      <c r="E497" s="18" t="str">
        <f>IF(JLVT[[#This Row],[Date]]&lt;&gt;"",INDEX(Plan[Comptes],COUNTIF($A$1:A497,JLVT[[#This Row],[N]])),"")</f>
        <v/>
      </c>
      <c r="F497" s="18" t="str">
        <f>IF(JLVT[[#This Row],[Date]]&lt;&gt;"",INDEX(Plan[Libelles],COUNTIF($A$1:A497,JLVT[[#This Row],[N]])),"")</f>
        <v/>
      </c>
      <c r="G497" s="19" t="str">
        <f>IFERROR(INDEX(FCS[NOM DU CLIENT],MATCH(JLVT[[#This Row],[N]],FCS[Cpt],0)),"")</f>
        <v/>
      </c>
      <c r="H497" s="20">
        <f ca="1">IFERROR(MAX(INDEX(INDIRECT("FCS["&amp;CHOOSE(COUNTIF($A$1:A497,JLVT[[#This Row],[N]]),"HT","TVA","TTC")&amp;"]"),MATCH(JLVT[[#This Row],[N]],FCS[Cpt],0))*CHOOSE(COUNTIF($A$1:A497,JLVT[[#This Row],[N]]),-1,-1,1),0),)</f>
        <v>0</v>
      </c>
      <c r="I497" s="21">
        <f ca="1">IFERROR(MAX(INDEX(INDIRECT("FCS["&amp;CHOOSE(COUNTIF($A$1:A497,JLVT[[#This Row],[N]]),"HT","TVA","TTC")&amp;"]"),MATCH(JLVT[[#This Row],[N]],FCS[Cpt],0))*CHOOSE(COUNTIF($A$1:A497,JLVT[[#This Row],[N]]),1,1,-1),0),)</f>
        <v>0</v>
      </c>
      <c r="J497" s="21">
        <f ca="1">JLVT[[#This Row],[crédit]]-JLVT[[#This Row],[débit ]]</f>
        <v>0</v>
      </c>
    </row>
    <row r="498" spans="1:10" x14ac:dyDescent="0.25">
      <c r="A498" s="12">
        <f>IF(OR(SUM($A$1:A497)=0,COUNTIF($A$1:A497,A497)=3),MAX($A$1:A497)+1,A497)</f>
        <v>165</v>
      </c>
      <c r="B498" s="18" t="str">
        <f>IF(JLVT[[#This Row],[Date]]="","","VTE")</f>
        <v/>
      </c>
      <c r="C498" s="13" t="str">
        <f>IFERROR(INDEX(FCS[DATE],MATCH(JLVT[[#This Row],[N]],FCS[Cpt],0)),"")</f>
        <v/>
      </c>
      <c r="D498" s="18" t="str">
        <f>IFERROR(INDEX(FCS[Numéro Facture],MATCH(JLVT[[#This Row],[N]],FCS[Cpt],0)),"")</f>
        <v/>
      </c>
      <c r="E498" s="18" t="str">
        <f>IF(JLVT[[#This Row],[Date]]&lt;&gt;"",INDEX(Plan[Comptes],COUNTIF($A$1:A498,JLVT[[#This Row],[N]])),"")</f>
        <v/>
      </c>
      <c r="F498" s="18" t="str">
        <f>IF(JLVT[[#This Row],[Date]]&lt;&gt;"",INDEX(Plan[Libelles],COUNTIF($A$1:A498,JLVT[[#This Row],[N]])),"")</f>
        <v/>
      </c>
      <c r="G498" s="19" t="str">
        <f>IFERROR(INDEX(FCS[NOM DU CLIENT],MATCH(JLVT[[#This Row],[N]],FCS[Cpt],0)),"")</f>
        <v/>
      </c>
      <c r="H498" s="20">
        <f ca="1">IFERROR(MAX(INDEX(INDIRECT("FCS["&amp;CHOOSE(COUNTIF($A$1:A498,JLVT[[#This Row],[N]]),"HT","TVA","TTC")&amp;"]"),MATCH(JLVT[[#This Row],[N]],FCS[Cpt],0))*CHOOSE(COUNTIF($A$1:A498,JLVT[[#This Row],[N]]),-1,-1,1),0),)</f>
        <v>0</v>
      </c>
      <c r="I498" s="21">
        <f ca="1">IFERROR(MAX(INDEX(INDIRECT("FCS["&amp;CHOOSE(COUNTIF($A$1:A498,JLVT[[#This Row],[N]]),"HT","TVA","TTC")&amp;"]"),MATCH(JLVT[[#This Row],[N]],FCS[Cpt],0))*CHOOSE(COUNTIF($A$1:A498,JLVT[[#This Row],[N]]),1,1,-1),0),)</f>
        <v>0</v>
      </c>
      <c r="J498" s="21">
        <f ca="1">JLVT[[#This Row],[crédit]]-JLVT[[#This Row],[débit ]]</f>
        <v>0</v>
      </c>
    </row>
    <row r="499" spans="1:10" x14ac:dyDescent="0.25">
      <c r="A499" s="12">
        <f>IF(OR(SUM($A$1:A498)=0,COUNTIF($A$1:A498,A498)=3),MAX($A$1:A498)+1,A498)</f>
        <v>166</v>
      </c>
      <c r="B499" s="18" t="str">
        <f>IF(JLVT[[#This Row],[Date]]="","","VTE")</f>
        <v/>
      </c>
      <c r="C499" s="13" t="str">
        <f>IFERROR(INDEX(FCS[DATE],MATCH(JLVT[[#This Row],[N]],FCS[Cpt],0)),"")</f>
        <v/>
      </c>
      <c r="D499" s="18" t="str">
        <f>IFERROR(INDEX(FCS[Numéro Facture],MATCH(JLVT[[#This Row],[N]],FCS[Cpt],0)),"")</f>
        <v/>
      </c>
      <c r="E499" s="18" t="str">
        <f>IF(JLVT[[#This Row],[Date]]&lt;&gt;"",INDEX(Plan[Comptes],COUNTIF($A$1:A499,JLVT[[#This Row],[N]])),"")</f>
        <v/>
      </c>
      <c r="F499" s="18" t="str">
        <f>IF(JLVT[[#This Row],[Date]]&lt;&gt;"",INDEX(Plan[Libelles],COUNTIF($A$1:A499,JLVT[[#This Row],[N]])),"")</f>
        <v/>
      </c>
      <c r="G499" s="19" t="str">
        <f>IFERROR(INDEX(FCS[NOM DU CLIENT],MATCH(JLVT[[#This Row],[N]],FCS[Cpt],0)),"")</f>
        <v/>
      </c>
      <c r="H499" s="20">
        <f ca="1">IFERROR(MAX(INDEX(INDIRECT("FCS["&amp;CHOOSE(COUNTIF($A$1:A499,JLVT[[#This Row],[N]]),"HT","TVA","TTC")&amp;"]"),MATCH(JLVT[[#This Row],[N]],FCS[Cpt],0))*CHOOSE(COUNTIF($A$1:A499,JLVT[[#This Row],[N]]),-1,-1,1),0),)</f>
        <v>0</v>
      </c>
      <c r="I499" s="21">
        <f ca="1">IFERROR(MAX(INDEX(INDIRECT("FCS["&amp;CHOOSE(COUNTIF($A$1:A499,JLVT[[#This Row],[N]]),"HT","TVA","TTC")&amp;"]"),MATCH(JLVT[[#This Row],[N]],FCS[Cpt],0))*CHOOSE(COUNTIF($A$1:A499,JLVT[[#This Row],[N]]),1,1,-1),0),)</f>
        <v>0</v>
      </c>
      <c r="J499" s="21">
        <f ca="1">JLVT[[#This Row],[crédit]]-JLVT[[#This Row],[débit ]]</f>
        <v>0</v>
      </c>
    </row>
    <row r="500" spans="1:10" x14ac:dyDescent="0.25">
      <c r="A500" s="12">
        <f>IF(OR(SUM($A$1:A499)=0,COUNTIF($A$1:A499,A499)=3),MAX($A$1:A499)+1,A499)</f>
        <v>166</v>
      </c>
      <c r="B500" s="18" t="str">
        <f>IF(JLVT[[#This Row],[Date]]="","","VTE")</f>
        <v/>
      </c>
      <c r="C500" s="13" t="str">
        <f>IFERROR(INDEX(FCS[DATE],MATCH(JLVT[[#This Row],[N]],FCS[Cpt],0)),"")</f>
        <v/>
      </c>
      <c r="D500" s="18" t="str">
        <f>IFERROR(INDEX(FCS[Numéro Facture],MATCH(JLVT[[#This Row],[N]],FCS[Cpt],0)),"")</f>
        <v/>
      </c>
      <c r="E500" s="18" t="str">
        <f>IF(JLVT[[#This Row],[Date]]&lt;&gt;"",INDEX(Plan[Comptes],COUNTIF($A$1:A500,JLVT[[#This Row],[N]])),"")</f>
        <v/>
      </c>
      <c r="F500" s="18" t="str">
        <f>IF(JLVT[[#This Row],[Date]]&lt;&gt;"",INDEX(Plan[Libelles],COUNTIF($A$1:A500,JLVT[[#This Row],[N]])),"")</f>
        <v/>
      </c>
      <c r="G500" s="19" t="str">
        <f>IFERROR(INDEX(FCS[NOM DU CLIENT],MATCH(JLVT[[#This Row],[N]],FCS[Cpt],0)),"")</f>
        <v/>
      </c>
      <c r="H500" s="20">
        <f ca="1">IFERROR(MAX(INDEX(INDIRECT("FCS["&amp;CHOOSE(COUNTIF($A$1:A500,JLVT[[#This Row],[N]]),"HT","TVA","TTC")&amp;"]"),MATCH(JLVT[[#This Row],[N]],FCS[Cpt],0))*CHOOSE(COUNTIF($A$1:A500,JLVT[[#This Row],[N]]),-1,-1,1),0),)</f>
        <v>0</v>
      </c>
      <c r="I500" s="21">
        <f ca="1">IFERROR(MAX(INDEX(INDIRECT("FCS["&amp;CHOOSE(COUNTIF($A$1:A500,JLVT[[#This Row],[N]]),"HT","TVA","TTC")&amp;"]"),MATCH(JLVT[[#This Row],[N]],FCS[Cpt],0))*CHOOSE(COUNTIF($A$1:A500,JLVT[[#This Row],[N]]),1,1,-1),0),)</f>
        <v>0</v>
      </c>
      <c r="J500" s="21">
        <f ca="1">JLVT[[#This Row],[crédit]]-JLVT[[#This Row],[débit ]]</f>
        <v>0</v>
      </c>
    </row>
    <row r="501" spans="1:10" x14ac:dyDescent="0.25">
      <c r="A501" s="12">
        <f>IF(OR(SUM($A$1:A500)=0,COUNTIF($A$1:A500,A500)=3),MAX($A$1:A500)+1,A500)</f>
        <v>166</v>
      </c>
      <c r="B501" s="18" t="str">
        <f>IF(JLVT[[#This Row],[Date]]="","","VTE")</f>
        <v/>
      </c>
      <c r="C501" s="13" t="str">
        <f>IFERROR(INDEX(FCS[DATE],MATCH(JLVT[[#This Row],[N]],FCS[Cpt],0)),"")</f>
        <v/>
      </c>
      <c r="D501" s="18" t="str">
        <f>IFERROR(INDEX(FCS[Numéro Facture],MATCH(JLVT[[#This Row],[N]],FCS[Cpt],0)),"")</f>
        <v/>
      </c>
      <c r="E501" s="18" t="str">
        <f>IF(JLVT[[#This Row],[Date]]&lt;&gt;"",INDEX(Plan[Comptes],COUNTIF($A$1:A501,JLVT[[#This Row],[N]])),"")</f>
        <v/>
      </c>
      <c r="F501" s="18" t="str">
        <f>IF(JLVT[[#This Row],[Date]]&lt;&gt;"",INDEX(Plan[Libelles],COUNTIF($A$1:A501,JLVT[[#This Row],[N]])),"")</f>
        <v/>
      </c>
      <c r="G501" s="19" t="str">
        <f>IFERROR(INDEX(FCS[NOM DU CLIENT],MATCH(JLVT[[#This Row],[N]],FCS[Cpt],0)),"")</f>
        <v/>
      </c>
      <c r="H501" s="20">
        <f ca="1">IFERROR(MAX(INDEX(INDIRECT("FCS["&amp;CHOOSE(COUNTIF($A$1:A501,JLVT[[#This Row],[N]]),"HT","TVA","TTC")&amp;"]"),MATCH(JLVT[[#This Row],[N]],FCS[Cpt],0))*CHOOSE(COUNTIF($A$1:A501,JLVT[[#This Row],[N]]),-1,-1,1),0),)</f>
        <v>0</v>
      </c>
      <c r="I501" s="21">
        <f ca="1">IFERROR(MAX(INDEX(INDIRECT("FCS["&amp;CHOOSE(COUNTIF($A$1:A501,JLVT[[#This Row],[N]]),"HT","TVA","TTC")&amp;"]"),MATCH(JLVT[[#This Row],[N]],FCS[Cpt],0))*CHOOSE(COUNTIF($A$1:A501,JLVT[[#This Row],[N]]),1,1,-1),0),)</f>
        <v>0</v>
      </c>
      <c r="J501" s="21">
        <f ca="1">JLVT[[#This Row],[crédit]]-JLVT[[#This Row],[débit ]]</f>
        <v>0</v>
      </c>
    </row>
    <row r="502" spans="1:10" x14ac:dyDescent="0.25">
      <c r="A502" s="12">
        <f>IF(OR(SUM($A$1:A501)=0,COUNTIF($A$1:A501,A501)=3),MAX($A$1:A501)+1,A501)</f>
        <v>167</v>
      </c>
      <c r="B502" s="18" t="str">
        <f>IF(JLVT[[#This Row],[Date]]="","","VTE")</f>
        <v/>
      </c>
      <c r="C502" s="13" t="str">
        <f>IFERROR(INDEX(FCS[DATE],MATCH(JLVT[[#This Row],[N]],FCS[Cpt],0)),"")</f>
        <v/>
      </c>
      <c r="D502" s="18" t="str">
        <f>IFERROR(INDEX(FCS[Numéro Facture],MATCH(JLVT[[#This Row],[N]],FCS[Cpt],0)),"")</f>
        <v/>
      </c>
      <c r="E502" s="18" t="str">
        <f>IF(JLVT[[#This Row],[Date]]&lt;&gt;"",INDEX(Plan[Comptes],COUNTIF($A$1:A502,JLVT[[#This Row],[N]])),"")</f>
        <v/>
      </c>
      <c r="F502" s="18" t="str">
        <f>IF(JLVT[[#This Row],[Date]]&lt;&gt;"",INDEX(Plan[Libelles],COUNTIF($A$1:A502,JLVT[[#This Row],[N]])),"")</f>
        <v/>
      </c>
      <c r="G502" s="19" t="str">
        <f>IFERROR(INDEX(FCS[NOM DU CLIENT],MATCH(JLVT[[#This Row],[N]],FCS[Cpt],0)),"")</f>
        <v/>
      </c>
      <c r="H502" s="20">
        <f ca="1">IFERROR(MAX(INDEX(INDIRECT("FCS["&amp;CHOOSE(COUNTIF($A$1:A502,JLVT[[#This Row],[N]]),"HT","TVA","TTC")&amp;"]"),MATCH(JLVT[[#This Row],[N]],FCS[Cpt],0))*CHOOSE(COUNTIF($A$1:A502,JLVT[[#This Row],[N]]),-1,-1,1),0),)</f>
        <v>0</v>
      </c>
      <c r="I502" s="21">
        <f ca="1">IFERROR(MAX(INDEX(INDIRECT("FCS["&amp;CHOOSE(COUNTIF($A$1:A502,JLVT[[#This Row],[N]]),"HT","TVA","TTC")&amp;"]"),MATCH(JLVT[[#This Row],[N]],FCS[Cpt],0))*CHOOSE(COUNTIF($A$1:A502,JLVT[[#This Row],[N]]),1,1,-1),0),)</f>
        <v>0</v>
      </c>
      <c r="J502" s="21">
        <f ca="1">JLVT[[#This Row],[crédit]]-JLVT[[#This Row],[débit ]]</f>
        <v>0</v>
      </c>
    </row>
    <row r="503" spans="1:10" x14ac:dyDescent="0.25">
      <c r="A503" s="12">
        <f>IF(OR(SUM($A$1:A502)=0,COUNTIF($A$1:A502,A502)=3),MAX($A$1:A502)+1,A502)</f>
        <v>167</v>
      </c>
      <c r="B503" s="18" t="str">
        <f>IF(JLVT[[#This Row],[Date]]="","","VTE")</f>
        <v/>
      </c>
      <c r="C503" s="13" t="str">
        <f>IFERROR(INDEX(FCS[DATE],MATCH(JLVT[[#This Row],[N]],FCS[Cpt],0)),"")</f>
        <v/>
      </c>
      <c r="D503" s="18" t="str">
        <f>IFERROR(INDEX(FCS[Numéro Facture],MATCH(JLVT[[#This Row],[N]],FCS[Cpt],0)),"")</f>
        <v/>
      </c>
      <c r="E503" s="18" t="str">
        <f>IF(JLVT[[#This Row],[Date]]&lt;&gt;"",INDEX(Plan[Comptes],COUNTIF($A$1:A503,JLVT[[#This Row],[N]])),"")</f>
        <v/>
      </c>
      <c r="F503" s="18" t="str">
        <f>IF(JLVT[[#This Row],[Date]]&lt;&gt;"",INDEX(Plan[Libelles],COUNTIF($A$1:A503,JLVT[[#This Row],[N]])),"")</f>
        <v/>
      </c>
      <c r="G503" s="19" t="str">
        <f>IFERROR(INDEX(FCS[NOM DU CLIENT],MATCH(JLVT[[#This Row],[N]],FCS[Cpt],0)),"")</f>
        <v/>
      </c>
      <c r="H503" s="20">
        <f ca="1">IFERROR(MAX(INDEX(INDIRECT("FCS["&amp;CHOOSE(COUNTIF($A$1:A503,JLVT[[#This Row],[N]]),"HT","TVA","TTC")&amp;"]"),MATCH(JLVT[[#This Row],[N]],FCS[Cpt],0))*CHOOSE(COUNTIF($A$1:A503,JLVT[[#This Row],[N]]),-1,-1,1),0),)</f>
        <v>0</v>
      </c>
      <c r="I503" s="21">
        <f ca="1">IFERROR(MAX(INDEX(INDIRECT("FCS["&amp;CHOOSE(COUNTIF($A$1:A503,JLVT[[#This Row],[N]]),"HT","TVA","TTC")&amp;"]"),MATCH(JLVT[[#This Row],[N]],FCS[Cpt],0))*CHOOSE(COUNTIF($A$1:A503,JLVT[[#This Row],[N]]),1,1,-1),0),)</f>
        <v>0</v>
      </c>
      <c r="J503" s="21">
        <f ca="1">JLVT[[#This Row],[crédit]]-JLVT[[#This Row],[débit ]]</f>
        <v>0</v>
      </c>
    </row>
    <row r="504" spans="1:10" x14ac:dyDescent="0.25">
      <c r="A504" s="12">
        <f>IF(OR(SUM($A$1:A503)=0,COUNTIF($A$1:A503,A503)=3),MAX($A$1:A503)+1,A503)</f>
        <v>167</v>
      </c>
      <c r="B504" s="18" t="str">
        <f>IF(JLVT[[#This Row],[Date]]="","","VTE")</f>
        <v/>
      </c>
      <c r="C504" s="13" t="str">
        <f>IFERROR(INDEX(FCS[DATE],MATCH(JLVT[[#This Row],[N]],FCS[Cpt],0)),"")</f>
        <v/>
      </c>
      <c r="D504" s="18" t="str">
        <f>IFERROR(INDEX(FCS[Numéro Facture],MATCH(JLVT[[#This Row],[N]],FCS[Cpt],0)),"")</f>
        <v/>
      </c>
      <c r="E504" s="18" t="str">
        <f>IF(JLVT[[#This Row],[Date]]&lt;&gt;"",INDEX(Plan[Comptes],COUNTIF($A$1:A504,JLVT[[#This Row],[N]])),"")</f>
        <v/>
      </c>
      <c r="F504" s="18" t="str">
        <f>IF(JLVT[[#This Row],[Date]]&lt;&gt;"",INDEX(Plan[Libelles],COUNTIF($A$1:A504,JLVT[[#This Row],[N]])),"")</f>
        <v/>
      </c>
      <c r="G504" s="19" t="str">
        <f>IFERROR(INDEX(FCS[NOM DU CLIENT],MATCH(JLVT[[#This Row],[N]],FCS[Cpt],0)),"")</f>
        <v/>
      </c>
      <c r="H504" s="20">
        <f ca="1">IFERROR(MAX(INDEX(INDIRECT("FCS["&amp;CHOOSE(COUNTIF($A$1:A504,JLVT[[#This Row],[N]]),"HT","TVA","TTC")&amp;"]"),MATCH(JLVT[[#This Row],[N]],FCS[Cpt],0))*CHOOSE(COUNTIF($A$1:A504,JLVT[[#This Row],[N]]),-1,-1,1),0),)</f>
        <v>0</v>
      </c>
      <c r="I504" s="21">
        <f ca="1">IFERROR(MAX(INDEX(INDIRECT("FCS["&amp;CHOOSE(COUNTIF($A$1:A504,JLVT[[#This Row],[N]]),"HT","TVA","TTC")&amp;"]"),MATCH(JLVT[[#This Row],[N]],FCS[Cpt],0))*CHOOSE(COUNTIF($A$1:A504,JLVT[[#This Row],[N]]),1,1,-1),0),)</f>
        <v>0</v>
      </c>
      <c r="J504" s="21">
        <f ca="1">JLVT[[#This Row],[crédit]]-JLVT[[#This Row],[débit ]]</f>
        <v>0</v>
      </c>
    </row>
    <row r="505" spans="1:10" x14ac:dyDescent="0.25">
      <c r="A505" s="12">
        <f>IF(OR(SUM($A$1:A504)=0,COUNTIF($A$1:A504,A504)=3),MAX($A$1:A504)+1,A504)</f>
        <v>168</v>
      </c>
      <c r="B505" s="18" t="str">
        <f>IF(JLVT[[#This Row],[Date]]="","","VTE")</f>
        <v/>
      </c>
      <c r="C505" s="13" t="str">
        <f>IFERROR(INDEX(FCS[DATE],MATCH(JLVT[[#This Row],[N]],FCS[Cpt],0)),"")</f>
        <v/>
      </c>
      <c r="D505" s="18" t="str">
        <f>IFERROR(INDEX(FCS[Numéro Facture],MATCH(JLVT[[#This Row],[N]],FCS[Cpt],0)),"")</f>
        <v/>
      </c>
      <c r="E505" s="18" t="str">
        <f>IF(JLVT[[#This Row],[Date]]&lt;&gt;"",INDEX(Plan[Comptes],COUNTIF($A$1:A505,JLVT[[#This Row],[N]])),"")</f>
        <v/>
      </c>
      <c r="F505" s="18" t="str">
        <f>IF(JLVT[[#This Row],[Date]]&lt;&gt;"",INDEX(Plan[Libelles],COUNTIF($A$1:A505,JLVT[[#This Row],[N]])),"")</f>
        <v/>
      </c>
      <c r="G505" s="19" t="str">
        <f>IFERROR(INDEX(FCS[NOM DU CLIENT],MATCH(JLVT[[#This Row],[N]],FCS[Cpt],0)),"")</f>
        <v/>
      </c>
      <c r="H505" s="20">
        <f ca="1">IFERROR(MAX(INDEX(INDIRECT("FCS["&amp;CHOOSE(COUNTIF($A$1:A505,JLVT[[#This Row],[N]]),"HT","TVA","TTC")&amp;"]"),MATCH(JLVT[[#This Row],[N]],FCS[Cpt],0))*CHOOSE(COUNTIF($A$1:A505,JLVT[[#This Row],[N]]),-1,-1,1),0),)</f>
        <v>0</v>
      </c>
      <c r="I505" s="21">
        <f ca="1">IFERROR(MAX(INDEX(INDIRECT("FCS["&amp;CHOOSE(COUNTIF($A$1:A505,JLVT[[#This Row],[N]]),"HT","TVA","TTC")&amp;"]"),MATCH(JLVT[[#This Row],[N]],FCS[Cpt],0))*CHOOSE(COUNTIF($A$1:A505,JLVT[[#This Row],[N]]),1,1,-1),0),)</f>
        <v>0</v>
      </c>
      <c r="J505" s="21">
        <f ca="1">JLVT[[#This Row],[crédit]]-JLVT[[#This Row],[débit ]]</f>
        <v>0</v>
      </c>
    </row>
    <row r="506" spans="1:10" x14ac:dyDescent="0.25">
      <c r="A506" s="12">
        <f>IF(OR(SUM($A$1:A505)=0,COUNTIF($A$1:A505,A505)=3),MAX($A$1:A505)+1,A505)</f>
        <v>168</v>
      </c>
      <c r="B506" s="18" t="str">
        <f>IF(JLVT[[#This Row],[Date]]="","","VTE")</f>
        <v/>
      </c>
      <c r="C506" s="13" t="str">
        <f>IFERROR(INDEX(FCS[DATE],MATCH(JLVT[[#This Row],[N]],FCS[Cpt],0)),"")</f>
        <v/>
      </c>
      <c r="D506" s="18" t="str">
        <f>IFERROR(INDEX(FCS[Numéro Facture],MATCH(JLVT[[#This Row],[N]],FCS[Cpt],0)),"")</f>
        <v/>
      </c>
      <c r="E506" s="18" t="str">
        <f>IF(JLVT[[#This Row],[Date]]&lt;&gt;"",INDEX(Plan[Comptes],COUNTIF($A$1:A506,JLVT[[#This Row],[N]])),"")</f>
        <v/>
      </c>
      <c r="F506" s="18" t="str">
        <f>IF(JLVT[[#This Row],[Date]]&lt;&gt;"",INDEX(Plan[Libelles],COUNTIF($A$1:A506,JLVT[[#This Row],[N]])),"")</f>
        <v/>
      </c>
      <c r="G506" s="19" t="str">
        <f>IFERROR(INDEX(FCS[NOM DU CLIENT],MATCH(JLVT[[#This Row],[N]],FCS[Cpt],0)),"")</f>
        <v/>
      </c>
      <c r="H506" s="20">
        <f ca="1">IFERROR(MAX(INDEX(INDIRECT("FCS["&amp;CHOOSE(COUNTIF($A$1:A506,JLVT[[#This Row],[N]]),"HT","TVA","TTC")&amp;"]"),MATCH(JLVT[[#This Row],[N]],FCS[Cpt],0))*CHOOSE(COUNTIF($A$1:A506,JLVT[[#This Row],[N]]),-1,-1,1),0),)</f>
        <v>0</v>
      </c>
      <c r="I506" s="21">
        <f ca="1">IFERROR(MAX(INDEX(INDIRECT("FCS["&amp;CHOOSE(COUNTIF($A$1:A506,JLVT[[#This Row],[N]]),"HT","TVA","TTC")&amp;"]"),MATCH(JLVT[[#This Row],[N]],FCS[Cpt],0))*CHOOSE(COUNTIF($A$1:A506,JLVT[[#This Row],[N]]),1,1,-1),0),)</f>
        <v>0</v>
      </c>
      <c r="J506" s="21">
        <f ca="1">JLVT[[#This Row],[crédit]]-JLVT[[#This Row],[débit ]]</f>
        <v>0</v>
      </c>
    </row>
    <row r="507" spans="1:10" x14ac:dyDescent="0.25">
      <c r="A507" s="12">
        <f>IF(OR(SUM($A$1:A506)=0,COUNTIF($A$1:A506,A506)=3),MAX($A$1:A506)+1,A506)</f>
        <v>168</v>
      </c>
      <c r="B507" s="18" t="str">
        <f>IF(JLVT[[#This Row],[Date]]="","","VTE")</f>
        <v/>
      </c>
      <c r="C507" s="13" t="str">
        <f>IFERROR(INDEX(FCS[DATE],MATCH(JLVT[[#This Row],[N]],FCS[Cpt],0)),"")</f>
        <v/>
      </c>
      <c r="D507" s="18" t="str">
        <f>IFERROR(INDEX(FCS[Numéro Facture],MATCH(JLVT[[#This Row],[N]],FCS[Cpt],0)),"")</f>
        <v/>
      </c>
      <c r="E507" s="18" t="str">
        <f>IF(JLVT[[#This Row],[Date]]&lt;&gt;"",INDEX(Plan[Comptes],COUNTIF($A$1:A507,JLVT[[#This Row],[N]])),"")</f>
        <v/>
      </c>
      <c r="F507" s="18" t="str">
        <f>IF(JLVT[[#This Row],[Date]]&lt;&gt;"",INDEX(Plan[Libelles],COUNTIF($A$1:A507,JLVT[[#This Row],[N]])),"")</f>
        <v/>
      </c>
      <c r="G507" s="19" t="str">
        <f>IFERROR(INDEX(FCS[NOM DU CLIENT],MATCH(JLVT[[#This Row],[N]],FCS[Cpt],0)),"")</f>
        <v/>
      </c>
      <c r="H507" s="20">
        <f ca="1">IFERROR(MAX(INDEX(INDIRECT("FCS["&amp;CHOOSE(COUNTIF($A$1:A507,JLVT[[#This Row],[N]]),"HT","TVA","TTC")&amp;"]"),MATCH(JLVT[[#This Row],[N]],FCS[Cpt],0))*CHOOSE(COUNTIF($A$1:A507,JLVT[[#This Row],[N]]),-1,-1,1),0),)</f>
        <v>0</v>
      </c>
      <c r="I507" s="21">
        <f ca="1">IFERROR(MAX(INDEX(INDIRECT("FCS["&amp;CHOOSE(COUNTIF($A$1:A507,JLVT[[#This Row],[N]]),"HT","TVA","TTC")&amp;"]"),MATCH(JLVT[[#This Row],[N]],FCS[Cpt],0))*CHOOSE(COUNTIF($A$1:A507,JLVT[[#This Row],[N]]),1,1,-1),0),)</f>
        <v>0</v>
      </c>
      <c r="J507" s="21">
        <f ca="1">JLVT[[#This Row],[crédit]]-JLVT[[#This Row],[débit ]]</f>
        <v>0</v>
      </c>
    </row>
    <row r="508" spans="1:10" x14ac:dyDescent="0.25">
      <c r="A508" s="12">
        <f>IF(OR(SUM($A$1:A507)=0,COUNTIF($A$1:A507,A507)=3),MAX($A$1:A507)+1,A507)</f>
        <v>169</v>
      </c>
      <c r="B508" s="18" t="str">
        <f>IF(JLVT[[#This Row],[Date]]="","","VTE")</f>
        <v/>
      </c>
      <c r="C508" s="13" t="str">
        <f>IFERROR(INDEX(FCS[DATE],MATCH(JLVT[[#This Row],[N]],FCS[Cpt],0)),"")</f>
        <v/>
      </c>
      <c r="D508" s="18" t="str">
        <f>IFERROR(INDEX(FCS[Numéro Facture],MATCH(JLVT[[#This Row],[N]],FCS[Cpt],0)),"")</f>
        <v/>
      </c>
      <c r="E508" s="18" t="str">
        <f>IF(JLVT[[#This Row],[Date]]&lt;&gt;"",INDEX(Plan[Comptes],COUNTIF($A$1:A508,JLVT[[#This Row],[N]])),"")</f>
        <v/>
      </c>
      <c r="F508" s="18" t="str">
        <f>IF(JLVT[[#This Row],[Date]]&lt;&gt;"",INDEX(Plan[Libelles],COUNTIF($A$1:A508,JLVT[[#This Row],[N]])),"")</f>
        <v/>
      </c>
      <c r="G508" s="19" t="str">
        <f>IFERROR(INDEX(FCS[NOM DU CLIENT],MATCH(JLVT[[#This Row],[N]],FCS[Cpt],0)),"")</f>
        <v/>
      </c>
      <c r="H508" s="20">
        <f ca="1">IFERROR(MAX(INDEX(INDIRECT("FCS["&amp;CHOOSE(COUNTIF($A$1:A508,JLVT[[#This Row],[N]]),"HT","TVA","TTC")&amp;"]"),MATCH(JLVT[[#This Row],[N]],FCS[Cpt],0))*CHOOSE(COUNTIF($A$1:A508,JLVT[[#This Row],[N]]),-1,-1,1),0),)</f>
        <v>0</v>
      </c>
      <c r="I508" s="21">
        <f ca="1">IFERROR(MAX(INDEX(INDIRECT("FCS["&amp;CHOOSE(COUNTIF($A$1:A508,JLVT[[#This Row],[N]]),"HT","TVA","TTC")&amp;"]"),MATCH(JLVT[[#This Row],[N]],FCS[Cpt],0))*CHOOSE(COUNTIF($A$1:A508,JLVT[[#This Row],[N]]),1,1,-1),0),)</f>
        <v>0</v>
      </c>
      <c r="J508" s="21">
        <f ca="1">JLVT[[#This Row],[crédit]]-JLVT[[#This Row],[débit ]]</f>
        <v>0</v>
      </c>
    </row>
    <row r="509" spans="1:10" x14ac:dyDescent="0.25">
      <c r="A509" s="12">
        <f>IF(OR(SUM($A$1:A508)=0,COUNTIF($A$1:A508,A508)=3),MAX($A$1:A508)+1,A508)</f>
        <v>169</v>
      </c>
      <c r="B509" s="18" t="str">
        <f>IF(JLVT[[#This Row],[Date]]="","","VTE")</f>
        <v/>
      </c>
      <c r="C509" s="13" t="str">
        <f>IFERROR(INDEX(FCS[DATE],MATCH(JLVT[[#This Row],[N]],FCS[Cpt],0)),"")</f>
        <v/>
      </c>
      <c r="D509" s="18" t="str">
        <f>IFERROR(INDEX(FCS[Numéro Facture],MATCH(JLVT[[#This Row],[N]],FCS[Cpt],0)),"")</f>
        <v/>
      </c>
      <c r="E509" s="18" t="str">
        <f>IF(JLVT[[#This Row],[Date]]&lt;&gt;"",INDEX(Plan[Comptes],COUNTIF($A$1:A509,JLVT[[#This Row],[N]])),"")</f>
        <v/>
      </c>
      <c r="F509" s="18" t="str">
        <f>IF(JLVT[[#This Row],[Date]]&lt;&gt;"",INDEX(Plan[Libelles],COUNTIF($A$1:A509,JLVT[[#This Row],[N]])),"")</f>
        <v/>
      </c>
      <c r="G509" s="19" t="str">
        <f>IFERROR(INDEX(FCS[NOM DU CLIENT],MATCH(JLVT[[#This Row],[N]],FCS[Cpt],0)),"")</f>
        <v/>
      </c>
      <c r="H509" s="20">
        <f ca="1">IFERROR(MAX(INDEX(INDIRECT("FCS["&amp;CHOOSE(COUNTIF($A$1:A509,JLVT[[#This Row],[N]]),"HT","TVA","TTC")&amp;"]"),MATCH(JLVT[[#This Row],[N]],FCS[Cpt],0))*CHOOSE(COUNTIF($A$1:A509,JLVT[[#This Row],[N]]),-1,-1,1),0),)</f>
        <v>0</v>
      </c>
      <c r="I509" s="21">
        <f ca="1">IFERROR(MAX(INDEX(INDIRECT("FCS["&amp;CHOOSE(COUNTIF($A$1:A509,JLVT[[#This Row],[N]]),"HT","TVA","TTC")&amp;"]"),MATCH(JLVT[[#This Row],[N]],FCS[Cpt],0))*CHOOSE(COUNTIF($A$1:A509,JLVT[[#This Row],[N]]),1,1,-1),0),)</f>
        <v>0</v>
      </c>
      <c r="J509" s="21">
        <f ca="1">JLVT[[#This Row],[crédit]]-JLVT[[#This Row],[débit ]]</f>
        <v>0</v>
      </c>
    </row>
    <row r="510" spans="1:10" x14ac:dyDescent="0.25">
      <c r="A510" s="12">
        <f>IF(OR(SUM($A$1:A509)=0,COUNTIF($A$1:A509,A509)=3),MAX($A$1:A509)+1,A509)</f>
        <v>169</v>
      </c>
      <c r="B510" s="18" t="str">
        <f>IF(JLVT[[#This Row],[Date]]="","","VTE")</f>
        <v/>
      </c>
      <c r="C510" s="13" t="str">
        <f>IFERROR(INDEX(FCS[DATE],MATCH(JLVT[[#This Row],[N]],FCS[Cpt],0)),"")</f>
        <v/>
      </c>
      <c r="D510" s="18" t="str">
        <f>IFERROR(INDEX(FCS[Numéro Facture],MATCH(JLVT[[#This Row],[N]],FCS[Cpt],0)),"")</f>
        <v/>
      </c>
      <c r="E510" s="18" t="str">
        <f>IF(JLVT[[#This Row],[Date]]&lt;&gt;"",INDEX(Plan[Comptes],COUNTIF($A$1:A510,JLVT[[#This Row],[N]])),"")</f>
        <v/>
      </c>
      <c r="F510" s="18" t="str">
        <f>IF(JLVT[[#This Row],[Date]]&lt;&gt;"",INDEX(Plan[Libelles],COUNTIF($A$1:A510,JLVT[[#This Row],[N]])),"")</f>
        <v/>
      </c>
      <c r="G510" s="19" t="str">
        <f>IFERROR(INDEX(FCS[NOM DU CLIENT],MATCH(JLVT[[#This Row],[N]],FCS[Cpt],0)),"")</f>
        <v/>
      </c>
      <c r="H510" s="20">
        <f ca="1">IFERROR(MAX(INDEX(INDIRECT("FCS["&amp;CHOOSE(COUNTIF($A$1:A510,JLVT[[#This Row],[N]]),"HT","TVA","TTC")&amp;"]"),MATCH(JLVT[[#This Row],[N]],FCS[Cpt],0))*CHOOSE(COUNTIF($A$1:A510,JLVT[[#This Row],[N]]),-1,-1,1),0),)</f>
        <v>0</v>
      </c>
      <c r="I510" s="21">
        <f ca="1">IFERROR(MAX(INDEX(INDIRECT("FCS["&amp;CHOOSE(COUNTIF($A$1:A510,JLVT[[#This Row],[N]]),"HT","TVA","TTC")&amp;"]"),MATCH(JLVT[[#This Row],[N]],FCS[Cpt],0))*CHOOSE(COUNTIF($A$1:A510,JLVT[[#This Row],[N]]),1,1,-1),0),)</f>
        <v>0</v>
      </c>
      <c r="J510" s="21">
        <f ca="1">JLVT[[#This Row],[crédit]]-JLVT[[#This Row],[débit ]]</f>
        <v>0</v>
      </c>
    </row>
    <row r="511" spans="1:10" x14ac:dyDescent="0.25">
      <c r="A511" s="12">
        <f>IF(OR(SUM($A$1:A510)=0,COUNTIF($A$1:A510,A510)=3),MAX($A$1:A510)+1,A510)</f>
        <v>170</v>
      </c>
      <c r="B511" s="18" t="str">
        <f>IF(JLVT[[#This Row],[Date]]="","","VTE")</f>
        <v/>
      </c>
      <c r="C511" s="13" t="str">
        <f>IFERROR(INDEX(FCS[DATE],MATCH(JLVT[[#This Row],[N]],FCS[Cpt],0)),"")</f>
        <v/>
      </c>
      <c r="D511" s="18" t="str">
        <f>IFERROR(INDEX(FCS[Numéro Facture],MATCH(JLVT[[#This Row],[N]],FCS[Cpt],0)),"")</f>
        <v/>
      </c>
      <c r="E511" s="18" t="str">
        <f>IF(JLVT[[#This Row],[Date]]&lt;&gt;"",INDEX(Plan[Comptes],COUNTIF($A$1:A511,JLVT[[#This Row],[N]])),"")</f>
        <v/>
      </c>
      <c r="F511" s="18" t="str">
        <f>IF(JLVT[[#This Row],[Date]]&lt;&gt;"",INDEX(Plan[Libelles],COUNTIF($A$1:A511,JLVT[[#This Row],[N]])),"")</f>
        <v/>
      </c>
      <c r="G511" s="19" t="str">
        <f>IFERROR(INDEX(FCS[NOM DU CLIENT],MATCH(JLVT[[#This Row],[N]],FCS[Cpt],0)),"")</f>
        <v/>
      </c>
      <c r="H511" s="20">
        <f ca="1">IFERROR(MAX(INDEX(INDIRECT("FCS["&amp;CHOOSE(COUNTIF($A$1:A511,JLVT[[#This Row],[N]]),"HT","TVA","TTC")&amp;"]"),MATCH(JLVT[[#This Row],[N]],FCS[Cpt],0))*CHOOSE(COUNTIF($A$1:A511,JLVT[[#This Row],[N]]),-1,-1,1),0),)</f>
        <v>0</v>
      </c>
      <c r="I511" s="21">
        <f ca="1">IFERROR(MAX(INDEX(INDIRECT("FCS["&amp;CHOOSE(COUNTIF($A$1:A511,JLVT[[#This Row],[N]]),"HT","TVA","TTC")&amp;"]"),MATCH(JLVT[[#This Row],[N]],FCS[Cpt],0))*CHOOSE(COUNTIF($A$1:A511,JLVT[[#This Row],[N]]),1,1,-1),0),)</f>
        <v>0</v>
      </c>
      <c r="J511" s="21">
        <f ca="1">JLVT[[#This Row],[crédit]]-JLVT[[#This Row],[débit ]]</f>
        <v>0</v>
      </c>
    </row>
    <row r="512" spans="1:10" x14ac:dyDescent="0.25">
      <c r="A512" s="12">
        <f>IF(OR(SUM($A$1:A511)=0,COUNTIF($A$1:A511,A511)=3),MAX($A$1:A511)+1,A511)</f>
        <v>170</v>
      </c>
      <c r="B512" s="18" t="str">
        <f>IF(JLVT[[#This Row],[Date]]="","","VTE")</f>
        <v/>
      </c>
      <c r="C512" s="13" t="str">
        <f>IFERROR(INDEX(FCS[DATE],MATCH(JLVT[[#This Row],[N]],FCS[Cpt],0)),"")</f>
        <v/>
      </c>
      <c r="D512" s="18" t="str">
        <f>IFERROR(INDEX(FCS[Numéro Facture],MATCH(JLVT[[#This Row],[N]],FCS[Cpt],0)),"")</f>
        <v/>
      </c>
      <c r="E512" s="18" t="str">
        <f>IF(JLVT[[#This Row],[Date]]&lt;&gt;"",INDEX(Plan[Comptes],COUNTIF($A$1:A512,JLVT[[#This Row],[N]])),"")</f>
        <v/>
      </c>
      <c r="F512" s="18" t="str">
        <f>IF(JLVT[[#This Row],[Date]]&lt;&gt;"",INDEX(Plan[Libelles],COUNTIF($A$1:A512,JLVT[[#This Row],[N]])),"")</f>
        <v/>
      </c>
      <c r="G512" s="19" t="str">
        <f>IFERROR(INDEX(FCS[NOM DU CLIENT],MATCH(JLVT[[#This Row],[N]],FCS[Cpt],0)),"")</f>
        <v/>
      </c>
      <c r="H512" s="20">
        <f ca="1">IFERROR(MAX(INDEX(INDIRECT("FCS["&amp;CHOOSE(COUNTIF($A$1:A512,JLVT[[#This Row],[N]]),"HT","TVA","TTC")&amp;"]"),MATCH(JLVT[[#This Row],[N]],FCS[Cpt],0))*CHOOSE(COUNTIF($A$1:A512,JLVT[[#This Row],[N]]),-1,-1,1),0),)</f>
        <v>0</v>
      </c>
      <c r="I512" s="21">
        <f ca="1">IFERROR(MAX(INDEX(INDIRECT("FCS["&amp;CHOOSE(COUNTIF($A$1:A512,JLVT[[#This Row],[N]]),"HT","TVA","TTC")&amp;"]"),MATCH(JLVT[[#This Row],[N]],FCS[Cpt],0))*CHOOSE(COUNTIF($A$1:A512,JLVT[[#This Row],[N]]),1,1,-1),0),)</f>
        <v>0</v>
      </c>
      <c r="J512" s="21">
        <f ca="1">JLVT[[#This Row],[crédit]]-JLVT[[#This Row],[débit ]]</f>
        <v>0</v>
      </c>
    </row>
    <row r="513" spans="1:10" x14ac:dyDescent="0.25">
      <c r="A513" s="12">
        <f>IF(OR(SUM($A$1:A512)=0,COUNTIF($A$1:A512,A512)=3),MAX($A$1:A512)+1,A512)</f>
        <v>170</v>
      </c>
      <c r="B513" s="18" t="str">
        <f>IF(JLVT[[#This Row],[Date]]="","","VTE")</f>
        <v/>
      </c>
      <c r="C513" s="13" t="str">
        <f>IFERROR(INDEX(FCS[DATE],MATCH(JLVT[[#This Row],[N]],FCS[Cpt],0)),"")</f>
        <v/>
      </c>
      <c r="D513" s="18" t="str">
        <f>IFERROR(INDEX(FCS[Numéro Facture],MATCH(JLVT[[#This Row],[N]],FCS[Cpt],0)),"")</f>
        <v/>
      </c>
      <c r="E513" s="18" t="str">
        <f>IF(JLVT[[#This Row],[Date]]&lt;&gt;"",INDEX(Plan[Comptes],COUNTIF($A$1:A513,JLVT[[#This Row],[N]])),"")</f>
        <v/>
      </c>
      <c r="F513" s="18" t="str">
        <f>IF(JLVT[[#This Row],[Date]]&lt;&gt;"",INDEX(Plan[Libelles],COUNTIF($A$1:A513,JLVT[[#This Row],[N]])),"")</f>
        <v/>
      </c>
      <c r="G513" s="19" t="str">
        <f>IFERROR(INDEX(FCS[NOM DU CLIENT],MATCH(JLVT[[#This Row],[N]],FCS[Cpt],0)),"")</f>
        <v/>
      </c>
      <c r="H513" s="20">
        <f ca="1">IFERROR(MAX(INDEX(INDIRECT("FCS["&amp;CHOOSE(COUNTIF($A$1:A513,JLVT[[#This Row],[N]]),"HT","TVA","TTC")&amp;"]"),MATCH(JLVT[[#This Row],[N]],FCS[Cpt],0))*CHOOSE(COUNTIF($A$1:A513,JLVT[[#This Row],[N]]),-1,-1,1),0),)</f>
        <v>0</v>
      </c>
      <c r="I513" s="21">
        <f ca="1">IFERROR(MAX(INDEX(INDIRECT("FCS["&amp;CHOOSE(COUNTIF($A$1:A513,JLVT[[#This Row],[N]]),"HT","TVA","TTC")&amp;"]"),MATCH(JLVT[[#This Row],[N]],FCS[Cpt],0))*CHOOSE(COUNTIF($A$1:A513,JLVT[[#This Row],[N]]),1,1,-1),0),)</f>
        <v>0</v>
      </c>
      <c r="J513" s="21">
        <f ca="1">JLVT[[#This Row],[crédit]]-JLVT[[#This Row],[débit ]]</f>
        <v>0</v>
      </c>
    </row>
    <row r="514" spans="1:10" x14ac:dyDescent="0.25">
      <c r="A514" s="12">
        <f>IF(OR(SUM($A$1:A513)=0,COUNTIF($A$1:A513,A513)=3),MAX($A$1:A513)+1,A513)</f>
        <v>171</v>
      </c>
      <c r="B514" s="18" t="str">
        <f>IF(JLVT[[#This Row],[Date]]="","","VTE")</f>
        <v/>
      </c>
      <c r="C514" s="13" t="str">
        <f>IFERROR(INDEX(FCS[DATE],MATCH(JLVT[[#This Row],[N]],FCS[Cpt],0)),"")</f>
        <v/>
      </c>
      <c r="D514" s="18" t="str">
        <f>IFERROR(INDEX(FCS[Numéro Facture],MATCH(JLVT[[#This Row],[N]],FCS[Cpt],0)),"")</f>
        <v/>
      </c>
      <c r="E514" s="18" t="str">
        <f>IF(JLVT[[#This Row],[Date]]&lt;&gt;"",INDEX(Plan[Comptes],COUNTIF($A$1:A514,JLVT[[#This Row],[N]])),"")</f>
        <v/>
      </c>
      <c r="F514" s="18" t="str">
        <f>IF(JLVT[[#This Row],[Date]]&lt;&gt;"",INDEX(Plan[Libelles],COUNTIF($A$1:A514,JLVT[[#This Row],[N]])),"")</f>
        <v/>
      </c>
      <c r="G514" s="19" t="str">
        <f>IFERROR(INDEX(FCS[NOM DU CLIENT],MATCH(JLVT[[#This Row],[N]],FCS[Cpt],0)),"")</f>
        <v/>
      </c>
      <c r="H514" s="20">
        <f ca="1">IFERROR(MAX(INDEX(INDIRECT("FCS["&amp;CHOOSE(COUNTIF($A$1:A514,JLVT[[#This Row],[N]]),"HT","TVA","TTC")&amp;"]"),MATCH(JLVT[[#This Row],[N]],FCS[Cpt],0))*CHOOSE(COUNTIF($A$1:A514,JLVT[[#This Row],[N]]),-1,-1,1),0),)</f>
        <v>0</v>
      </c>
      <c r="I514" s="21">
        <f ca="1">IFERROR(MAX(INDEX(INDIRECT("FCS["&amp;CHOOSE(COUNTIF($A$1:A514,JLVT[[#This Row],[N]]),"HT","TVA","TTC")&amp;"]"),MATCH(JLVT[[#This Row],[N]],FCS[Cpt],0))*CHOOSE(COUNTIF($A$1:A514,JLVT[[#This Row],[N]]),1,1,-1),0),)</f>
        <v>0</v>
      </c>
      <c r="J514" s="21">
        <f ca="1">JLVT[[#This Row],[crédit]]-JLVT[[#This Row],[débit ]]</f>
        <v>0</v>
      </c>
    </row>
    <row r="515" spans="1:10" x14ac:dyDescent="0.25">
      <c r="A515" s="12">
        <f>IF(OR(SUM($A$1:A514)=0,COUNTIF($A$1:A514,A514)=3),MAX($A$1:A514)+1,A514)</f>
        <v>171</v>
      </c>
      <c r="B515" s="18" t="str">
        <f>IF(JLVT[[#This Row],[Date]]="","","VTE")</f>
        <v/>
      </c>
      <c r="C515" s="13" t="str">
        <f>IFERROR(INDEX(FCS[DATE],MATCH(JLVT[[#This Row],[N]],FCS[Cpt],0)),"")</f>
        <v/>
      </c>
      <c r="D515" s="18" t="str">
        <f>IFERROR(INDEX(FCS[Numéro Facture],MATCH(JLVT[[#This Row],[N]],FCS[Cpt],0)),"")</f>
        <v/>
      </c>
      <c r="E515" s="18" t="str">
        <f>IF(JLVT[[#This Row],[Date]]&lt;&gt;"",INDEX(Plan[Comptes],COUNTIF($A$1:A515,JLVT[[#This Row],[N]])),"")</f>
        <v/>
      </c>
      <c r="F515" s="18" t="str">
        <f>IF(JLVT[[#This Row],[Date]]&lt;&gt;"",INDEX(Plan[Libelles],COUNTIF($A$1:A515,JLVT[[#This Row],[N]])),"")</f>
        <v/>
      </c>
      <c r="G515" s="19" t="str">
        <f>IFERROR(INDEX(FCS[NOM DU CLIENT],MATCH(JLVT[[#This Row],[N]],FCS[Cpt],0)),"")</f>
        <v/>
      </c>
      <c r="H515" s="20">
        <f ca="1">IFERROR(MAX(INDEX(INDIRECT("FCS["&amp;CHOOSE(COUNTIF($A$1:A515,JLVT[[#This Row],[N]]),"HT","TVA","TTC")&amp;"]"),MATCH(JLVT[[#This Row],[N]],FCS[Cpt],0))*CHOOSE(COUNTIF($A$1:A515,JLVT[[#This Row],[N]]),-1,-1,1),0),)</f>
        <v>0</v>
      </c>
      <c r="I515" s="21">
        <f ca="1">IFERROR(MAX(INDEX(INDIRECT("FCS["&amp;CHOOSE(COUNTIF($A$1:A515,JLVT[[#This Row],[N]]),"HT","TVA","TTC")&amp;"]"),MATCH(JLVT[[#This Row],[N]],FCS[Cpt],0))*CHOOSE(COUNTIF($A$1:A515,JLVT[[#This Row],[N]]),1,1,-1),0),)</f>
        <v>0</v>
      </c>
      <c r="J515" s="21">
        <f ca="1">JLVT[[#This Row],[crédit]]-JLVT[[#This Row],[débit ]]</f>
        <v>0</v>
      </c>
    </row>
    <row r="516" spans="1:10" x14ac:dyDescent="0.25">
      <c r="A516" s="12">
        <f>IF(OR(SUM($A$1:A515)=0,COUNTIF($A$1:A515,A515)=3),MAX($A$1:A515)+1,A515)</f>
        <v>171</v>
      </c>
      <c r="B516" s="18" t="str">
        <f>IF(JLVT[[#This Row],[Date]]="","","VTE")</f>
        <v/>
      </c>
      <c r="C516" s="13" t="str">
        <f>IFERROR(INDEX(FCS[DATE],MATCH(JLVT[[#This Row],[N]],FCS[Cpt],0)),"")</f>
        <v/>
      </c>
      <c r="D516" s="18" t="str">
        <f>IFERROR(INDEX(FCS[Numéro Facture],MATCH(JLVT[[#This Row],[N]],FCS[Cpt],0)),"")</f>
        <v/>
      </c>
      <c r="E516" s="18" t="str">
        <f>IF(JLVT[[#This Row],[Date]]&lt;&gt;"",INDEX(Plan[Comptes],COUNTIF($A$1:A516,JLVT[[#This Row],[N]])),"")</f>
        <v/>
      </c>
      <c r="F516" s="18" t="str">
        <f>IF(JLVT[[#This Row],[Date]]&lt;&gt;"",INDEX(Plan[Libelles],COUNTIF($A$1:A516,JLVT[[#This Row],[N]])),"")</f>
        <v/>
      </c>
      <c r="G516" s="19" t="str">
        <f>IFERROR(INDEX(FCS[NOM DU CLIENT],MATCH(JLVT[[#This Row],[N]],FCS[Cpt],0)),"")</f>
        <v/>
      </c>
      <c r="H516" s="20">
        <f ca="1">IFERROR(MAX(INDEX(INDIRECT("FCS["&amp;CHOOSE(COUNTIF($A$1:A516,JLVT[[#This Row],[N]]),"HT","TVA","TTC")&amp;"]"),MATCH(JLVT[[#This Row],[N]],FCS[Cpt],0))*CHOOSE(COUNTIF($A$1:A516,JLVT[[#This Row],[N]]),-1,-1,1),0),)</f>
        <v>0</v>
      </c>
      <c r="I516" s="21">
        <f ca="1">IFERROR(MAX(INDEX(INDIRECT("FCS["&amp;CHOOSE(COUNTIF($A$1:A516,JLVT[[#This Row],[N]]),"HT","TVA","TTC")&amp;"]"),MATCH(JLVT[[#This Row],[N]],FCS[Cpt],0))*CHOOSE(COUNTIF($A$1:A516,JLVT[[#This Row],[N]]),1,1,-1),0),)</f>
        <v>0</v>
      </c>
      <c r="J516" s="21">
        <f ca="1">JLVT[[#This Row],[crédit]]-JLVT[[#This Row],[débit ]]</f>
        <v>0</v>
      </c>
    </row>
    <row r="517" spans="1:10" x14ac:dyDescent="0.25">
      <c r="A517" s="12">
        <f>IF(OR(SUM($A$1:A516)=0,COUNTIF($A$1:A516,A516)=3),MAX($A$1:A516)+1,A516)</f>
        <v>172</v>
      </c>
      <c r="B517" s="18" t="str">
        <f>IF(JLVT[[#This Row],[Date]]="","","VTE")</f>
        <v/>
      </c>
      <c r="C517" s="13" t="str">
        <f>IFERROR(INDEX(FCS[DATE],MATCH(JLVT[[#This Row],[N]],FCS[Cpt],0)),"")</f>
        <v/>
      </c>
      <c r="D517" s="18" t="str">
        <f>IFERROR(INDEX(FCS[Numéro Facture],MATCH(JLVT[[#This Row],[N]],FCS[Cpt],0)),"")</f>
        <v/>
      </c>
      <c r="E517" s="18" t="str">
        <f>IF(JLVT[[#This Row],[Date]]&lt;&gt;"",INDEX(Plan[Comptes],COUNTIF($A$1:A517,JLVT[[#This Row],[N]])),"")</f>
        <v/>
      </c>
      <c r="F517" s="18" t="str">
        <f>IF(JLVT[[#This Row],[Date]]&lt;&gt;"",INDEX(Plan[Libelles],COUNTIF($A$1:A517,JLVT[[#This Row],[N]])),"")</f>
        <v/>
      </c>
      <c r="G517" s="19" t="str">
        <f>IFERROR(INDEX(FCS[NOM DU CLIENT],MATCH(JLVT[[#This Row],[N]],FCS[Cpt],0)),"")</f>
        <v/>
      </c>
      <c r="H517" s="20">
        <f ca="1">IFERROR(MAX(INDEX(INDIRECT("FCS["&amp;CHOOSE(COUNTIF($A$1:A517,JLVT[[#This Row],[N]]),"HT","TVA","TTC")&amp;"]"),MATCH(JLVT[[#This Row],[N]],FCS[Cpt],0))*CHOOSE(COUNTIF($A$1:A517,JLVT[[#This Row],[N]]),-1,-1,1),0),)</f>
        <v>0</v>
      </c>
      <c r="I517" s="21">
        <f ca="1">IFERROR(MAX(INDEX(INDIRECT("FCS["&amp;CHOOSE(COUNTIF($A$1:A517,JLVT[[#This Row],[N]]),"HT","TVA","TTC")&amp;"]"),MATCH(JLVT[[#This Row],[N]],FCS[Cpt],0))*CHOOSE(COUNTIF($A$1:A517,JLVT[[#This Row],[N]]),1,1,-1),0),)</f>
        <v>0</v>
      </c>
      <c r="J517" s="21">
        <f ca="1">JLVT[[#This Row],[crédit]]-JLVT[[#This Row],[débit ]]</f>
        <v>0</v>
      </c>
    </row>
    <row r="518" spans="1:10" x14ac:dyDescent="0.25">
      <c r="A518" s="12">
        <f>IF(OR(SUM($A$1:A517)=0,COUNTIF($A$1:A517,A517)=3),MAX($A$1:A517)+1,A517)</f>
        <v>172</v>
      </c>
      <c r="B518" s="18" t="str">
        <f>IF(JLVT[[#This Row],[Date]]="","","VTE")</f>
        <v/>
      </c>
      <c r="C518" s="13" t="str">
        <f>IFERROR(INDEX(FCS[DATE],MATCH(JLVT[[#This Row],[N]],FCS[Cpt],0)),"")</f>
        <v/>
      </c>
      <c r="D518" s="18" t="str">
        <f>IFERROR(INDEX(FCS[Numéro Facture],MATCH(JLVT[[#This Row],[N]],FCS[Cpt],0)),"")</f>
        <v/>
      </c>
      <c r="E518" s="18" t="str">
        <f>IF(JLVT[[#This Row],[Date]]&lt;&gt;"",INDEX(Plan[Comptes],COUNTIF($A$1:A518,JLVT[[#This Row],[N]])),"")</f>
        <v/>
      </c>
      <c r="F518" s="18" t="str">
        <f>IF(JLVT[[#This Row],[Date]]&lt;&gt;"",INDEX(Plan[Libelles],COUNTIF($A$1:A518,JLVT[[#This Row],[N]])),"")</f>
        <v/>
      </c>
      <c r="G518" s="19" t="str">
        <f>IFERROR(INDEX(FCS[NOM DU CLIENT],MATCH(JLVT[[#This Row],[N]],FCS[Cpt],0)),"")</f>
        <v/>
      </c>
      <c r="H518" s="20">
        <f ca="1">IFERROR(MAX(INDEX(INDIRECT("FCS["&amp;CHOOSE(COUNTIF($A$1:A518,JLVT[[#This Row],[N]]),"HT","TVA","TTC")&amp;"]"),MATCH(JLVT[[#This Row],[N]],FCS[Cpt],0))*CHOOSE(COUNTIF($A$1:A518,JLVT[[#This Row],[N]]),-1,-1,1),0),)</f>
        <v>0</v>
      </c>
      <c r="I518" s="21">
        <f ca="1">IFERROR(MAX(INDEX(INDIRECT("FCS["&amp;CHOOSE(COUNTIF($A$1:A518,JLVT[[#This Row],[N]]),"HT","TVA","TTC")&amp;"]"),MATCH(JLVT[[#This Row],[N]],FCS[Cpt],0))*CHOOSE(COUNTIF($A$1:A518,JLVT[[#This Row],[N]]),1,1,-1),0),)</f>
        <v>0</v>
      </c>
      <c r="J518" s="21">
        <f ca="1">JLVT[[#This Row],[crédit]]-JLVT[[#This Row],[débit ]]</f>
        <v>0</v>
      </c>
    </row>
    <row r="519" spans="1:10" x14ac:dyDescent="0.25">
      <c r="A519" s="12">
        <f>IF(OR(SUM($A$1:A518)=0,COUNTIF($A$1:A518,A518)=3),MAX($A$1:A518)+1,A518)</f>
        <v>172</v>
      </c>
      <c r="B519" s="18" t="str">
        <f>IF(JLVT[[#This Row],[Date]]="","","VTE")</f>
        <v/>
      </c>
      <c r="C519" s="13" t="str">
        <f>IFERROR(INDEX(FCS[DATE],MATCH(JLVT[[#This Row],[N]],FCS[Cpt],0)),"")</f>
        <v/>
      </c>
      <c r="D519" s="18" t="str">
        <f>IFERROR(INDEX(FCS[Numéro Facture],MATCH(JLVT[[#This Row],[N]],FCS[Cpt],0)),"")</f>
        <v/>
      </c>
      <c r="E519" s="18" t="str">
        <f>IF(JLVT[[#This Row],[Date]]&lt;&gt;"",INDEX(Plan[Comptes],COUNTIF($A$1:A519,JLVT[[#This Row],[N]])),"")</f>
        <v/>
      </c>
      <c r="F519" s="18" t="str">
        <f>IF(JLVT[[#This Row],[Date]]&lt;&gt;"",INDEX(Plan[Libelles],COUNTIF($A$1:A519,JLVT[[#This Row],[N]])),"")</f>
        <v/>
      </c>
      <c r="G519" s="19" t="str">
        <f>IFERROR(INDEX(FCS[NOM DU CLIENT],MATCH(JLVT[[#This Row],[N]],FCS[Cpt],0)),"")</f>
        <v/>
      </c>
      <c r="H519" s="20">
        <f ca="1">IFERROR(MAX(INDEX(INDIRECT("FCS["&amp;CHOOSE(COUNTIF($A$1:A519,JLVT[[#This Row],[N]]),"HT","TVA","TTC")&amp;"]"),MATCH(JLVT[[#This Row],[N]],FCS[Cpt],0))*CHOOSE(COUNTIF($A$1:A519,JLVT[[#This Row],[N]]),-1,-1,1),0),)</f>
        <v>0</v>
      </c>
      <c r="I519" s="21">
        <f ca="1">IFERROR(MAX(INDEX(INDIRECT("FCS["&amp;CHOOSE(COUNTIF($A$1:A519,JLVT[[#This Row],[N]]),"HT","TVA","TTC")&amp;"]"),MATCH(JLVT[[#This Row],[N]],FCS[Cpt],0))*CHOOSE(COUNTIF($A$1:A519,JLVT[[#This Row],[N]]),1,1,-1),0),)</f>
        <v>0</v>
      </c>
      <c r="J519" s="21">
        <f ca="1">JLVT[[#This Row],[crédit]]-JLVT[[#This Row],[débit ]]</f>
        <v>0</v>
      </c>
    </row>
    <row r="520" spans="1:10" x14ac:dyDescent="0.25">
      <c r="A520" s="12">
        <f>IF(OR(SUM($A$1:A519)=0,COUNTIF($A$1:A519,A519)=3),MAX($A$1:A519)+1,A519)</f>
        <v>173</v>
      </c>
      <c r="B520" s="18" t="str">
        <f>IF(JLVT[[#This Row],[Date]]="","","VTE")</f>
        <v/>
      </c>
      <c r="C520" s="13" t="str">
        <f>IFERROR(INDEX(FCS[DATE],MATCH(JLVT[[#This Row],[N]],FCS[Cpt],0)),"")</f>
        <v/>
      </c>
      <c r="D520" s="18" t="str">
        <f>IFERROR(INDEX(FCS[Numéro Facture],MATCH(JLVT[[#This Row],[N]],FCS[Cpt],0)),"")</f>
        <v/>
      </c>
      <c r="E520" s="18" t="str">
        <f>IF(JLVT[[#This Row],[Date]]&lt;&gt;"",INDEX(Plan[Comptes],COUNTIF($A$1:A520,JLVT[[#This Row],[N]])),"")</f>
        <v/>
      </c>
      <c r="F520" s="18" t="str">
        <f>IF(JLVT[[#This Row],[Date]]&lt;&gt;"",INDEX(Plan[Libelles],COUNTIF($A$1:A520,JLVT[[#This Row],[N]])),"")</f>
        <v/>
      </c>
      <c r="G520" s="19" t="str">
        <f>IFERROR(INDEX(FCS[NOM DU CLIENT],MATCH(JLVT[[#This Row],[N]],FCS[Cpt],0)),"")</f>
        <v/>
      </c>
      <c r="H520" s="20">
        <f ca="1">IFERROR(MAX(INDEX(INDIRECT("FCS["&amp;CHOOSE(COUNTIF($A$1:A520,JLVT[[#This Row],[N]]),"HT","TVA","TTC")&amp;"]"),MATCH(JLVT[[#This Row],[N]],FCS[Cpt],0))*CHOOSE(COUNTIF($A$1:A520,JLVT[[#This Row],[N]]),-1,-1,1),0),)</f>
        <v>0</v>
      </c>
      <c r="I520" s="21">
        <f ca="1">IFERROR(MAX(INDEX(INDIRECT("FCS["&amp;CHOOSE(COUNTIF($A$1:A520,JLVT[[#This Row],[N]]),"HT","TVA","TTC")&amp;"]"),MATCH(JLVT[[#This Row],[N]],FCS[Cpt],0))*CHOOSE(COUNTIF($A$1:A520,JLVT[[#This Row],[N]]),1,1,-1),0),)</f>
        <v>0</v>
      </c>
      <c r="J520" s="21">
        <f ca="1">JLVT[[#This Row],[crédit]]-JLVT[[#This Row],[débit ]]</f>
        <v>0</v>
      </c>
    </row>
    <row r="521" spans="1:10" x14ac:dyDescent="0.25">
      <c r="A521" s="12">
        <f>IF(OR(SUM($A$1:A520)=0,COUNTIF($A$1:A520,A520)=3),MAX($A$1:A520)+1,A520)</f>
        <v>173</v>
      </c>
      <c r="B521" s="18" t="str">
        <f>IF(JLVT[[#This Row],[Date]]="","","VTE")</f>
        <v/>
      </c>
      <c r="C521" s="13" t="str">
        <f>IFERROR(INDEX(FCS[DATE],MATCH(JLVT[[#This Row],[N]],FCS[Cpt],0)),"")</f>
        <v/>
      </c>
      <c r="D521" s="18" t="str">
        <f>IFERROR(INDEX(FCS[Numéro Facture],MATCH(JLVT[[#This Row],[N]],FCS[Cpt],0)),"")</f>
        <v/>
      </c>
      <c r="E521" s="18" t="str">
        <f>IF(JLVT[[#This Row],[Date]]&lt;&gt;"",INDEX(Plan[Comptes],COUNTIF($A$1:A521,JLVT[[#This Row],[N]])),"")</f>
        <v/>
      </c>
      <c r="F521" s="18" t="str">
        <f>IF(JLVT[[#This Row],[Date]]&lt;&gt;"",INDEX(Plan[Libelles],COUNTIF($A$1:A521,JLVT[[#This Row],[N]])),"")</f>
        <v/>
      </c>
      <c r="G521" s="19" t="str">
        <f>IFERROR(INDEX(FCS[NOM DU CLIENT],MATCH(JLVT[[#This Row],[N]],FCS[Cpt],0)),"")</f>
        <v/>
      </c>
      <c r="H521" s="20">
        <f ca="1">IFERROR(MAX(INDEX(INDIRECT("FCS["&amp;CHOOSE(COUNTIF($A$1:A521,JLVT[[#This Row],[N]]),"HT","TVA","TTC")&amp;"]"),MATCH(JLVT[[#This Row],[N]],FCS[Cpt],0))*CHOOSE(COUNTIF($A$1:A521,JLVT[[#This Row],[N]]),-1,-1,1),0),)</f>
        <v>0</v>
      </c>
      <c r="I521" s="21">
        <f ca="1">IFERROR(MAX(INDEX(INDIRECT("FCS["&amp;CHOOSE(COUNTIF($A$1:A521,JLVT[[#This Row],[N]]),"HT","TVA","TTC")&amp;"]"),MATCH(JLVT[[#This Row],[N]],FCS[Cpt],0))*CHOOSE(COUNTIF($A$1:A521,JLVT[[#This Row],[N]]),1,1,-1),0),)</f>
        <v>0</v>
      </c>
      <c r="J521" s="21">
        <f ca="1">JLVT[[#This Row],[crédit]]-JLVT[[#This Row],[débit ]]</f>
        <v>0</v>
      </c>
    </row>
    <row r="522" spans="1:10" x14ac:dyDescent="0.25">
      <c r="A522" s="12">
        <f>IF(OR(SUM($A$1:A521)=0,COUNTIF($A$1:A521,A521)=3),MAX($A$1:A521)+1,A521)</f>
        <v>173</v>
      </c>
      <c r="B522" s="18" t="str">
        <f>IF(JLVT[[#This Row],[Date]]="","","VTE")</f>
        <v/>
      </c>
      <c r="C522" s="13" t="str">
        <f>IFERROR(INDEX(FCS[DATE],MATCH(JLVT[[#This Row],[N]],FCS[Cpt],0)),"")</f>
        <v/>
      </c>
      <c r="D522" s="18" t="str">
        <f>IFERROR(INDEX(FCS[Numéro Facture],MATCH(JLVT[[#This Row],[N]],FCS[Cpt],0)),"")</f>
        <v/>
      </c>
      <c r="E522" s="18" t="str">
        <f>IF(JLVT[[#This Row],[Date]]&lt;&gt;"",INDEX(Plan[Comptes],COUNTIF($A$1:A522,JLVT[[#This Row],[N]])),"")</f>
        <v/>
      </c>
      <c r="F522" s="18" t="str">
        <f>IF(JLVT[[#This Row],[Date]]&lt;&gt;"",INDEX(Plan[Libelles],COUNTIF($A$1:A522,JLVT[[#This Row],[N]])),"")</f>
        <v/>
      </c>
      <c r="G522" s="19" t="str">
        <f>IFERROR(INDEX(FCS[NOM DU CLIENT],MATCH(JLVT[[#This Row],[N]],FCS[Cpt],0)),"")</f>
        <v/>
      </c>
      <c r="H522" s="20">
        <f ca="1">IFERROR(MAX(INDEX(INDIRECT("FCS["&amp;CHOOSE(COUNTIF($A$1:A522,JLVT[[#This Row],[N]]),"HT","TVA","TTC")&amp;"]"),MATCH(JLVT[[#This Row],[N]],FCS[Cpt],0))*CHOOSE(COUNTIF($A$1:A522,JLVT[[#This Row],[N]]),-1,-1,1),0),)</f>
        <v>0</v>
      </c>
      <c r="I522" s="21">
        <f ca="1">IFERROR(MAX(INDEX(INDIRECT("FCS["&amp;CHOOSE(COUNTIF($A$1:A522,JLVT[[#This Row],[N]]),"HT","TVA","TTC")&amp;"]"),MATCH(JLVT[[#This Row],[N]],FCS[Cpt],0))*CHOOSE(COUNTIF($A$1:A522,JLVT[[#This Row],[N]]),1,1,-1),0),)</f>
        <v>0</v>
      </c>
      <c r="J522" s="21">
        <f ca="1">JLVT[[#This Row],[crédit]]-JLVT[[#This Row],[débit ]]</f>
        <v>0</v>
      </c>
    </row>
    <row r="523" spans="1:10" x14ac:dyDescent="0.25">
      <c r="A523" s="12">
        <f>IF(OR(SUM($A$1:A522)=0,COUNTIF($A$1:A522,A522)=3),MAX($A$1:A522)+1,A522)</f>
        <v>174</v>
      </c>
      <c r="B523" s="18" t="str">
        <f>IF(JLVT[[#This Row],[Date]]="","","VTE")</f>
        <v/>
      </c>
      <c r="C523" s="13" t="str">
        <f>IFERROR(INDEX(FCS[DATE],MATCH(JLVT[[#This Row],[N]],FCS[Cpt],0)),"")</f>
        <v/>
      </c>
      <c r="D523" s="18" t="str">
        <f>IFERROR(INDEX(FCS[Numéro Facture],MATCH(JLVT[[#This Row],[N]],FCS[Cpt],0)),"")</f>
        <v/>
      </c>
      <c r="E523" s="18" t="str">
        <f>IF(JLVT[[#This Row],[Date]]&lt;&gt;"",INDEX(Plan[Comptes],COUNTIF($A$1:A523,JLVT[[#This Row],[N]])),"")</f>
        <v/>
      </c>
      <c r="F523" s="18" t="str">
        <f>IF(JLVT[[#This Row],[Date]]&lt;&gt;"",INDEX(Plan[Libelles],COUNTIF($A$1:A523,JLVT[[#This Row],[N]])),"")</f>
        <v/>
      </c>
      <c r="G523" s="19" t="str">
        <f>IFERROR(INDEX(FCS[NOM DU CLIENT],MATCH(JLVT[[#This Row],[N]],FCS[Cpt],0)),"")</f>
        <v/>
      </c>
      <c r="H523" s="20">
        <f ca="1">IFERROR(MAX(INDEX(INDIRECT("FCS["&amp;CHOOSE(COUNTIF($A$1:A523,JLVT[[#This Row],[N]]),"HT","TVA","TTC")&amp;"]"),MATCH(JLVT[[#This Row],[N]],FCS[Cpt],0))*CHOOSE(COUNTIF($A$1:A523,JLVT[[#This Row],[N]]),-1,-1,1),0),)</f>
        <v>0</v>
      </c>
      <c r="I523" s="21">
        <f ca="1">IFERROR(MAX(INDEX(INDIRECT("FCS["&amp;CHOOSE(COUNTIF($A$1:A523,JLVT[[#This Row],[N]]),"HT","TVA","TTC")&amp;"]"),MATCH(JLVT[[#This Row],[N]],FCS[Cpt],0))*CHOOSE(COUNTIF($A$1:A523,JLVT[[#This Row],[N]]),1,1,-1),0),)</f>
        <v>0</v>
      </c>
      <c r="J523" s="21">
        <f ca="1">JLVT[[#This Row],[crédit]]-JLVT[[#This Row],[débit ]]</f>
        <v>0</v>
      </c>
    </row>
    <row r="524" spans="1:10" x14ac:dyDescent="0.25">
      <c r="A524" s="12">
        <f>IF(OR(SUM($A$1:A523)=0,COUNTIF($A$1:A523,A523)=3),MAX($A$1:A523)+1,A523)</f>
        <v>174</v>
      </c>
      <c r="B524" s="18" t="str">
        <f>IF(JLVT[[#This Row],[Date]]="","","VTE")</f>
        <v/>
      </c>
      <c r="C524" s="13" t="str">
        <f>IFERROR(INDEX(FCS[DATE],MATCH(JLVT[[#This Row],[N]],FCS[Cpt],0)),"")</f>
        <v/>
      </c>
      <c r="D524" s="18" t="str">
        <f>IFERROR(INDEX(FCS[Numéro Facture],MATCH(JLVT[[#This Row],[N]],FCS[Cpt],0)),"")</f>
        <v/>
      </c>
      <c r="E524" s="18" t="str">
        <f>IF(JLVT[[#This Row],[Date]]&lt;&gt;"",INDEX(Plan[Comptes],COUNTIF($A$1:A524,JLVT[[#This Row],[N]])),"")</f>
        <v/>
      </c>
      <c r="F524" s="18" t="str">
        <f>IF(JLVT[[#This Row],[Date]]&lt;&gt;"",INDEX(Plan[Libelles],COUNTIF($A$1:A524,JLVT[[#This Row],[N]])),"")</f>
        <v/>
      </c>
      <c r="G524" s="19" t="str">
        <f>IFERROR(INDEX(FCS[NOM DU CLIENT],MATCH(JLVT[[#This Row],[N]],FCS[Cpt],0)),"")</f>
        <v/>
      </c>
      <c r="H524" s="20">
        <f ca="1">IFERROR(MAX(INDEX(INDIRECT("FCS["&amp;CHOOSE(COUNTIF($A$1:A524,JLVT[[#This Row],[N]]),"HT","TVA","TTC")&amp;"]"),MATCH(JLVT[[#This Row],[N]],FCS[Cpt],0))*CHOOSE(COUNTIF($A$1:A524,JLVT[[#This Row],[N]]),-1,-1,1),0),)</f>
        <v>0</v>
      </c>
      <c r="I524" s="21">
        <f ca="1">IFERROR(MAX(INDEX(INDIRECT("FCS["&amp;CHOOSE(COUNTIF($A$1:A524,JLVT[[#This Row],[N]]),"HT","TVA","TTC")&amp;"]"),MATCH(JLVT[[#This Row],[N]],FCS[Cpt],0))*CHOOSE(COUNTIF($A$1:A524,JLVT[[#This Row],[N]]),1,1,-1),0),)</f>
        <v>0</v>
      </c>
      <c r="J524" s="21">
        <f ca="1">JLVT[[#This Row],[crédit]]-JLVT[[#This Row],[débit ]]</f>
        <v>0</v>
      </c>
    </row>
    <row r="525" spans="1:10" x14ac:dyDescent="0.25">
      <c r="A525" s="12">
        <f>IF(OR(SUM($A$1:A524)=0,COUNTIF($A$1:A524,A524)=3),MAX($A$1:A524)+1,A524)</f>
        <v>174</v>
      </c>
      <c r="B525" s="18" t="str">
        <f>IF(JLVT[[#This Row],[Date]]="","","VTE")</f>
        <v/>
      </c>
      <c r="C525" s="13" t="str">
        <f>IFERROR(INDEX(FCS[DATE],MATCH(JLVT[[#This Row],[N]],FCS[Cpt],0)),"")</f>
        <v/>
      </c>
      <c r="D525" s="18" t="str">
        <f>IFERROR(INDEX(FCS[Numéro Facture],MATCH(JLVT[[#This Row],[N]],FCS[Cpt],0)),"")</f>
        <v/>
      </c>
      <c r="E525" s="18" t="str">
        <f>IF(JLVT[[#This Row],[Date]]&lt;&gt;"",INDEX(Plan[Comptes],COUNTIF($A$1:A525,JLVT[[#This Row],[N]])),"")</f>
        <v/>
      </c>
      <c r="F525" s="18" t="str">
        <f>IF(JLVT[[#This Row],[Date]]&lt;&gt;"",INDEX(Plan[Libelles],COUNTIF($A$1:A525,JLVT[[#This Row],[N]])),"")</f>
        <v/>
      </c>
      <c r="G525" s="19" t="str">
        <f>IFERROR(INDEX(FCS[NOM DU CLIENT],MATCH(JLVT[[#This Row],[N]],FCS[Cpt],0)),"")</f>
        <v/>
      </c>
      <c r="H525" s="20">
        <f ca="1">IFERROR(MAX(INDEX(INDIRECT("FCS["&amp;CHOOSE(COUNTIF($A$1:A525,JLVT[[#This Row],[N]]),"HT","TVA","TTC")&amp;"]"),MATCH(JLVT[[#This Row],[N]],FCS[Cpt],0))*CHOOSE(COUNTIF($A$1:A525,JLVT[[#This Row],[N]]),-1,-1,1),0),)</f>
        <v>0</v>
      </c>
      <c r="I525" s="21">
        <f ca="1">IFERROR(MAX(INDEX(INDIRECT("FCS["&amp;CHOOSE(COUNTIF($A$1:A525,JLVT[[#This Row],[N]]),"HT","TVA","TTC")&amp;"]"),MATCH(JLVT[[#This Row],[N]],FCS[Cpt],0))*CHOOSE(COUNTIF($A$1:A525,JLVT[[#This Row],[N]]),1,1,-1),0),)</f>
        <v>0</v>
      </c>
      <c r="J525" s="21">
        <f ca="1">JLVT[[#This Row],[crédit]]-JLVT[[#This Row],[débit ]]</f>
        <v>0</v>
      </c>
    </row>
    <row r="526" spans="1:10" x14ac:dyDescent="0.25">
      <c r="A526" s="12">
        <f>IF(OR(SUM($A$1:A525)=0,COUNTIF($A$1:A525,A525)=3),MAX($A$1:A525)+1,A525)</f>
        <v>175</v>
      </c>
      <c r="B526" s="18" t="str">
        <f>IF(JLVT[[#This Row],[Date]]="","","VTE")</f>
        <v/>
      </c>
      <c r="C526" s="13" t="str">
        <f>IFERROR(INDEX(FCS[DATE],MATCH(JLVT[[#This Row],[N]],FCS[Cpt],0)),"")</f>
        <v/>
      </c>
      <c r="D526" s="18" t="str">
        <f>IFERROR(INDEX(FCS[Numéro Facture],MATCH(JLVT[[#This Row],[N]],FCS[Cpt],0)),"")</f>
        <v/>
      </c>
      <c r="E526" s="18" t="str">
        <f>IF(JLVT[[#This Row],[Date]]&lt;&gt;"",INDEX(Plan[Comptes],COUNTIF($A$1:A526,JLVT[[#This Row],[N]])),"")</f>
        <v/>
      </c>
      <c r="F526" s="18" t="str">
        <f>IF(JLVT[[#This Row],[Date]]&lt;&gt;"",INDEX(Plan[Libelles],COUNTIF($A$1:A526,JLVT[[#This Row],[N]])),"")</f>
        <v/>
      </c>
      <c r="G526" s="19" t="str">
        <f>IFERROR(INDEX(FCS[NOM DU CLIENT],MATCH(JLVT[[#This Row],[N]],FCS[Cpt],0)),"")</f>
        <v/>
      </c>
      <c r="H526" s="20">
        <f ca="1">IFERROR(MAX(INDEX(INDIRECT("FCS["&amp;CHOOSE(COUNTIF($A$1:A526,JLVT[[#This Row],[N]]),"HT","TVA","TTC")&amp;"]"),MATCH(JLVT[[#This Row],[N]],FCS[Cpt],0))*CHOOSE(COUNTIF($A$1:A526,JLVT[[#This Row],[N]]),-1,-1,1),0),)</f>
        <v>0</v>
      </c>
      <c r="I526" s="21">
        <f ca="1">IFERROR(MAX(INDEX(INDIRECT("FCS["&amp;CHOOSE(COUNTIF($A$1:A526,JLVT[[#This Row],[N]]),"HT","TVA","TTC")&amp;"]"),MATCH(JLVT[[#This Row],[N]],FCS[Cpt],0))*CHOOSE(COUNTIF($A$1:A526,JLVT[[#This Row],[N]]),1,1,-1),0),)</f>
        <v>0</v>
      </c>
      <c r="J526" s="21">
        <f ca="1">JLVT[[#This Row],[crédit]]-JLVT[[#This Row],[débit ]]</f>
        <v>0</v>
      </c>
    </row>
    <row r="527" spans="1:10" x14ac:dyDescent="0.25">
      <c r="A527" s="12">
        <f>IF(OR(SUM($A$1:A526)=0,COUNTIF($A$1:A526,A526)=3),MAX($A$1:A526)+1,A526)</f>
        <v>175</v>
      </c>
      <c r="B527" s="18" t="str">
        <f>IF(JLVT[[#This Row],[Date]]="","","VTE")</f>
        <v/>
      </c>
      <c r="C527" s="13" t="str">
        <f>IFERROR(INDEX(FCS[DATE],MATCH(JLVT[[#This Row],[N]],FCS[Cpt],0)),"")</f>
        <v/>
      </c>
      <c r="D527" s="18" t="str">
        <f>IFERROR(INDEX(FCS[Numéro Facture],MATCH(JLVT[[#This Row],[N]],FCS[Cpt],0)),"")</f>
        <v/>
      </c>
      <c r="E527" s="18" t="str">
        <f>IF(JLVT[[#This Row],[Date]]&lt;&gt;"",INDEX(Plan[Comptes],COUNTIF($A$1:A527,JLVT[[#This Row],[N]])),"")</f>
        <v/>
      </c>
      <c r="F527" s="18" t="str">
        <f>IF(JLVT[[#This Row],[Date]]&lt;&gt;"",INDEX(Plan[Libelles],COUNTIF($A$1:A527,JLVT[[#This Row],[N]])),"")</f>
        <v/>
      </c>
      <c r="G527" s="19" t="str">
        <f>IFERROR(INDEX(FCS[NOM DU CLIENT],MATCH(JLVT[[#This Row],[N]],FCS[Cpt],0)),"")</f>
        <v/>
      </c>
      <c r="H527" s="20">
        <f ca="1">IFERROR(MAX(INDEX(INDIRECT("FCS["&amp;CHOOSE(COUNTIF($A$1:A527,JLVT[[#This Row],[N]]),"HT","TVA","TTC")&amp;"]"),MATCH(JLVT[[#This Row],[N]],FCS[Cpt],0))*CHOOSE(COUNTIF($A$1:A527,JLVT[[#This Row],[N]]),-1,-1,1),0),)</f>
        <v>0</v>
      </c>
      <c r="I527" s="21">
        <f ca="1">IFERROR(MAX(INDEX(INDIRECT("FCS["&amp;CHOOSE(COUNTIF($A$1:A527,JLVT[[#This Row],[N]]),"HT","TVA","TTC")&amp;"]"),MATCH(JLVT[[#This Row],[N]],FCS[Cpt],0))*CHOOSE(COUNTIF($A$1:A527,JLVT[[#This Row],[N]]),1,1,-1),0),)</f>
        <v>0</v>
      </c>
      <c r="J527" s="21">
        <f ca="1">JLVT[[#This Row],[crédit]]-JLVT[[#This Row],[débit ]]</f>
        <v>0</v>
      </c>
    </row>
    <row r="528" spans="1:10" x14ac:dyDescent="0.25">
      <c r="A528" s="12">
        <f>IF(OR(SUM($A$1:A527)=0,COUNTIF($A$1:A527,A527)=3),MAX($A$1:A527)+1,A527)</f>
        <v>175</v>
      </c>
      <c r="B528" s="18" t="str">
        <f>IF(JLVT[[#This Row],[Date]]="","","VTE")</f>
        <v/>
      </c>
      <c r="C528" s="13" t="str">
        <f>IFERROR(INDEX(FCS[DATE],MATCH(JLVT[[#This Row],[N]],FCS[Cpt],0)),"")</f>
        <v/>
      </c>
      <c r="D528" s="18" t="str">
        <f>IFERROR(INDEX(FCS[Numéro Facture],MATCH(JLVT[[#This Row],[N]],FCS[Cpt],0)),"")</f>
        <v/>
      </c>
      <c r="E528" s="18" t="str">
        <f>IF(JLVT[[#This Row],[Date]]&lt;&gt;"",INDEX(Plan[Comptes],COUNTIF($A$1:A528,JLVT[[#This Row],[N]])),"")</f>
        <v/>
      </c>
      <c r="F528" s="18" t="str">
        <f>IF(JLVT[[#This Row],[Date]]&lt;&gt;"",INDEX(Plan[Libelles],COUNTIF($A$1:A528,JLVT[[#This Row],[N]])),"")</f>
        <v/>
      </c>
      <c r="G528" s="19" t="str">
        <f>IFERROR(INDEX(FCS[NOM DU CLIENT],MATCH(JLVT[[#This Row],[N]],FCS[Cpt],0)),"")</f>
        <v/>
      </c>
      <c r="H528" s="20">
        <f ca="1">IFERROR(MAX(INDEX(INDIRECT("FCS["&amp;CHOOSE(COUNTIF($A$1:A528,JLVT[[#This Row],[N]]),"HT","TVA","TTC")&amp;"]"),MATCH(JLVT[[#This Row],[N]],FCS[Cpt],0))*CHOOSE(COUNTIF($A$1:A528,JLVT[[#This Row],[N]]),-1,-1,1),0),)</f>
        <v>0</v>
      </c>
      <c r="I528" s="21">
        <f ca="1">IFERROR(MAX(INDEX(INDIRECT("FCS["&amp;CHOOSE(COUNTIF($A$1:A528,JLVT[[#This Row],[N]]),"HT","TVA","TTC")&amp;"]"),MATCH(JLVT[[#This Row],[N]],FCS[Cpt],0))*CHOOSE(COUNTIF($A$1:A528,JLVT[[#This Row],[N]]),1,1,-1),0),)</f>
        <v>0</v>
      </c>
      <c r="J528" s="21">
        <f ca="1">JLVT[[#This Row],[crédit]]-JLVT[[#This Row],[débit ]]</f>
        <v>0</v>
      </c>
    </row>
    <row r="529" spans="1:10" x14ac:dyDescent="0.25">
      <c r="A529" s="12">
        <f>IF(OR(SUM($A$1:A528)=0,COUNTIF($A$1:A528,A528)=3),MAX($A$1:A528)+1,A528)</f>
        <v>176</v>
      </c>
      <c r="B529" s="18" t="str">
        <f>IF(JLVT[[#This Row],[Date]]="","","VTE")</f>
        <v/>
      </c>
      <c r="C529" s="13" t="str">
        <f>IFERROR(INDEX(FCS[DATE],MATCH(JLVT[[#This Row],[N]],FCS[Cpt],0)),"")</f>
        <v/>
      </c>
      <c r="D529" s="18" t="str">
        <f>IFERROR(INDEX(FCS[Numéro Facture],MATCH(JLVT[[#This Row],[N]],FCS[Cpt],0)),"")</f>
        <v/>
      </c>
      <c r="E529" s="18" t="str">
        <f>IF(JLVT[[#This Row],[Date]]&lt;&gt;"",INDEX(Plan[Comptes],COUNTIF($A$1:A529,JLVT[[#This Row],[N]])),"")</f>
        <v/>
      </c>
      <c r="F529" s="18" t="str">
        <f>IF(JLVT[[#This Row],[Date]]&lt;&gt;"",INDEX(Plan[Libelles],COUNTIF($A$1:A529,JLVT[[#This Row],[N]])),"")</f>
        <v/>
      </c>
      <c r="G529" s="19" t="str">
        <f>IFERROR(INDEX(FCS[NOM DU CLIENT],MATCH(JLVT[[#This Row],[N]],FCS[Cpt],0)),"")</f>
        <v/>
      </c>
      <c r="H529" s="20">
        <f ca="1">IFERROR(MAX(INDEX(INDIRECT("FCS["&amp;CHOOSE(COUNTIF($A$1:A529,JLVT[[#This Row],[N]]),"HT","TVA","TTC")&amp;"]"),MATCH(JLVT[[#This Row],[N]],FCS[Cpt],0))*CHOOSE(COUNTIF($A$1:A529,JLVT[[#This Row],[N]]),-1,-1,1),0),)</f>
        <v>0</v>
      </c>
      <c r="I529" s="21">
        <f ca="1">IFERROR(MAX(INDEX(INDIRECT("FCS["&amp;CHOOSE(COUNTIF($A$1:A529,JLVT[[#This Row],[N]]),"HT","TVA","TTC")&amp;"]"),MATCH(JLVT[[#This Row],[N]],FCS[Cpt],0))*CHOOSE(COUNTIF($A$1:A529,JLVT[[#This Row],[N]]),1,1,-1),0),)</f>
        <v>0</v>
      </c>
      <c r="J529" s="21">
        <f ca="1">JLVT[[#This Row],[crédit]]-JLVT[[#This Row],[débit ]]</f>
        <v>0</v>
      </c>
    </row>
    <row r="530" spans="1:10" x14ac:dyDescent="0.25">
      <c r="A530" s="12">
        <f>IF(OR(SUM($A$1:A529)=0,COUNTIF($A$1:A529,A529)=3),MAX($A$1:A529)+1,A529)</f>
        <v>176</v>
      </c>
      <c r="B530" s="18" t="str">
        <f>IF(JLVT[[#This Row],[Date]]="","","VTE")</f>
        <v/>
      </c>
      <c r="C530" s="13" t="str">
        <f>IFERROR(INDEX(FCS[DATE],MATCH(JLVT[[#This Row],[N]],FCS[Cpt],0)),"")</f>
        <v/>
      </c>
      <c r="D530" s="18" t="str">
        <f>IFERROR(INDEX(FCS[Numéro Facture],MATCH(JLVT[[#This Row],[N]],FCS[Cpt],0)),"")</f>
        <v/>
      </c>
      <c r="E530" s="18" t="str">
        <f>IF(JLVT[[#This Row],[Date]]&lt;&gt;"",INDEX(Plan[Comptes],COUNTIF($A$1:A530,JLVT[[#This Row],[N]])),"")</f>
        <v/>
      </c>
      <c r="F530" s="18" t="str">
        <f>IF(JLVT[[#This Row],[Date]]&lt;&gt;"",INDEX(Plan[Libelles],COUNTIF($A$1:A530,JLVT[[#This Row],[N]])),"")</f>
        <v/>
      </c>
      <c r="G530" s="19" t="str">
        <f>IFERROR(INDEX(FCS[NOM DU CLIENT],MATCH(JLVT[[#This Row],[N]],FCS[Cpt],0)),"")</f>
        <v/>
      </c>
      <c r="H530" s="20">
        <f ca="1">IFERROR(MAX(INDEX(INDIRECT("FCS["&amp;CHOOSE(COUNTIF($A$1:A530,JLVT[[#This Row],[N]]),"HT","TVA","TTC")&amp;"]"),MATCH(JLVT[[#This Row],[N]],FCS[Cpt],0))*CHOOSE(COUNTIF($A$1:A530,JLVT[[#This Row],[N]]),-1,-1,1),0),)</f>
        <v>0</v>
      </c>
      <c r="I530" s="21">
        <f ca="1">IFERROR(MAX(INDEX(INDIRECT("FCS["&amp;CHOOSE(COUNTIF($A$1:A530,JLVT[[#This Row],[N]]),"HT","TVA","TTC")&amp;"]"),MATCH(JLVT[[#This Row],[N]],FCS[Cpt],0))*CHOOSE(COUNTIF($A$1:A530,JLVT[[#This Row],[N]]),1,1,-1),0),)</f>
        <v>0</v>
      </c>
      <c r="J530" s="21">
        <f ca="1">JLVT[[#This Row],[crédit]]-JLVT[[#This Row],[débit ]]</f>
        <v>0</v>
      </c>
    </row>
    <row r="531" spans="1:10" x14ac:dyDescent="0.25">
      <c r="A531" s="12">
        <f>IF(OR(SUM($A$1:A530)=0,COUNTIF($A$1:A530,A530)=3),MAX($A$1:A530)+1,A530)</f>
        <v>176</v>
      </c>
      <c r="B531" s="18" t="str">
        <f>IF(JLVT[[#This Row],[Date]]="","","VTE")</f>
        <v/>
      </c>
      <c r="C531" s="13" t="str">
        <f>IFERROR(INDEX(FCS[DATE],MATCH(JLVT[[#This Row],[N]],FCS[Cpt],0)),"")</f>
        <v/>
      </c>
      <c r="D531" s="18" t="str">
        <f>IFERROR(INDEX(FCS[Numéro Facture],MATCH(JLVT[[#This Row],[N]],FCS[Cpt],0)),"")</f>
        <v/>
      </c>
      <c r="E531" s="18" t="str">
        <f>IF(JLVT[[#This Row],[Date]]&lt;&gt;"",INDEX(Plan[Comptes],COUNTIF($A$1:A531,JLVT[[#This Row],[N]])),"")</f>
        <v/>
      </c>
      <c r="F531" s="18" t="str">
        <f>IF(JLVT[[#This Row],[Date]]&lt;&gt;"",INDEX(Plan[Libelles],COUNTIF($A$1:A531,JLVT[[#This Row],[N]])),"")</f>
        <v/>
      </c>
      <c r="G531" s="19" t="str">
        <f>IFERROR(INDEX(FCS[NOM DU CLIENT],MATCH(JLVT[[#This Row],[N]],FCS[Cpt],0)),"")</f>
        <v/>
      </c>
      <c r="H531" s="20">
        <f ca="1">IFERROR(MAX(INDEX(INDIRECT("FCS["&amp;CHOOSE(COUNTIF($A$1:A531,JLVT[[#This Row],[N]]),"HT","TVA","TTC")&amp;"]"),MATCH(JLVT[[#This Row],[N]],FCS[Cpt],0))*CHOOSE(COUNTIF($A$1:A531,JLVT[[#This Row],[N]]),-1,-1,1),0),)</f>
        <v>0</v>
      </c>
      <c r="I531" s="21">
        <f ca="1">IFERROR(MAX(INDEX(INDIRECT("FCS["&amp;CHOOSE(COUNTIF($A$1:A531,JLVT[[#This Row],[N]]),"HT","TVA","TTC")&amp;"]"),MATCH(JLVT[[#This Row],[N]],FCS[Cpt],0))*CHOOSE(COUNTIF($A$1:A531,JLVT[[#This Row],[N]]),1,1,-1),0),)</f>
        <v>0</v>
      </c>
      <c r="J531" s="21">
        <f ca="1">JLVT[[#This Row],[crédit]]-JLVT[[#This Row],[débit ]]</f>
        <v>0</v>
      </c>
    </row>
    <row r="532" spans="1:10" x14ac:dyDescent="0.25">
      <c r="A532" s="12">
        <f>IF(OR(SUM($A$1:A531)=0,COUNTIF($A$1:A531,A531)=3),MAX($A$1:A531)+1,A531)</f>
        <v>177</v>
      </c>
      <c r="B532" s="18" t="str">
        <f>IF(JLVT[[#This Row],[Date]]="","","VTE")</f>
        <v/>
      </c>
      <c r="C532" s="13" t="str">
        <f>IFERROR(INDEX(FCS[DATE],MATCH(JLVT[[#This Row],[N]],FCS[Cpt],0)),"")</f>
        <v/>
      </c>
      <c r="D532" s="18" t="str">
        <f>IFERROR(INDEX(FCS[Numéro Facture],MATCH(JLVT[[#This Row],[N]],FCS[Cpt],0)),"")</f>
        <v/>
      </c>
      <c r="E532" s="18" t="str">
        <f>IF(JLVT[[#This Row],[Date]]&lt;&gt;"",INDEX(Plan[Comptes],COUNTIF($A$1:A532,JLVT[[#This Row],[N]])),"")</f>
        <v/>
      </c>
      <c r="F532" s="18" t="str">
        <f>IF(JLVT[[#This Row],[Date]]&lt;&gt;"",INDEX(Plan[Libelles],COUNTIF($A$1:A532,JLVT[[#This Row],[N]])),"")</f>
        <v/>
      </c>
      <c r="G532" s="19" t="str">
        <f>IFERROR(INDEX(FCS[NOM DU CLIENT],MATCH(JLVT[[#This Row],[N]],FCS[Cpt],0)),"")</f>
        <v/>
      </c>
      <c r="H532" s="20">
        <f ca="1">IFERROR(MAX(INDEX(INDIRECT("FCS["&amp;CHOOSE(COUNTIF($A$1:A532,JLVT[[#This Row],[N]]),"HT","TVA","TTC")&amp;"]"),MATCH(JLVT[[#This Row],[N]],FCS[Cpt],0))*CHOOSE(COUNTIF($A$1:A532,JLVT[[#This Row],[N]]),-1,-1,1),0),)</f>
        <v>0</v>
      </c>
      <c r="I532" s="21">
        <f ca="1">IFERROR(MAX(INDEX(INDIRECT("FCS["&amp;CHOOSE(COUNTIF($A$1:A532,JLVT[[#This Row],[N]]),"HT","TVA","TTC")&amp;"]"),MATCH(JLVT[[#This Row],[N]],FCS[Cpt],0))*CHOOSE(COUNTIF($A$1:A532,JLVT[[#This Row],[N]]),1,1,-1),0),)</f>
        <v>0</v>
      </c>
      <c r="J532" s="21">
        <f ca="1">JLVT[[#This Row],[crédit]]-JLVT[[#This Row],[débit ]]</f>
        <v>0</v>
      </c>
    </row>
    <row r="533" spans="1:10" x14ac:dyDescent="0.25">
      <c r="A533" s="12">
        <f>IF(OR(SUM($A$1:A532)=0,COUNTIF($A$1:A532,A532)=3),MAX($A$1:A532)+1,A532)</f>
        <v>177</v>
      </c>
      <c r="B533" s="18" t="str">
        <f>IF(JLVT[[#This Row],[Date]]="","","VTE")</f>
        <v/>
      </c>
      <c r="C533" s="13" t="str">
        <f>IFERROR(INDEX(FCS[DATE],MATCH(JLVT[[#This Row],[N]],FCS[Cpt],0)),"")</f>
        <v/>
      </c>
      <c r="D533" s="18" t="str">
        <f>IFERROR(INDEX(FCS[Numéro Facture],MATCH(JLVT[[#This Row],[N]],FCS[Cpt],0)),"")</f>
        <v/>
      </c>
      <c r="E533" s="18" t="str">
        <f>IF(JLVT[[#This Row],[Date]]&lt;&gt;"",INDEX(Plan[Comptes],COUNTIF($A$1:A533,JLVT[[#This Row],[N]])),"")</f>
        <v/>
      </c>
      <c r="F533" s="18" t="str">
        <f>IF(JLVT[[#This Row],[Date]]&lt;&gt;"",INDEX(Plan[Libelles],COUNTIF($A$1:A533,JLVT[[#This Row],[N]])),"")</f>
        <v/>
      </c>
      <c r="G533" s="19" t="str">
        <f>IFERROR(INDEX(FCS[NOM DU CLIENT],MATCH(JLVT[[#This Row],[N]],FCS[Cpt],0)),"")</f>
        <v/>
      </c>
      <c r="H533" s="20">
        <f ca="1">IFERROR(MAX(INDEX(INDIRECT("FCS["&amp;CHOOSE(COUNTIF($A$1:A533,JLVT[[#This Row],[N]]),"HT","TVA","TTC")&amp;"]"),MATCH(JLVT[[#This Row],[N]],FCS[Cpt],0))*CHOOSE(COUNTIF($A$1:A533,JLVT[[#This Row],[N]]),-1,-1,1),0),)</f>
        <v>0</v>
      </c>
      <c r="I533" s="21">
        <f ca="1">IFERROR(MAX(INDEX(INDIRECT("FCS["&amp;CHOOSE(COUNTIF($A$1:A533,JLVT[[#This Row],[N]]),"HT","TVA","TTC")&amp;"]"),MATCH(JLVT[[#This Row],[N]],FCS[Cpt],0))*CHOOSE(COUNTIF($A$1:A533,JLVT[[#This Row],[N]]),1,1,-1),0),)</f>
        <v>0</v>
      </c>
      <c r="J533" s="21">
        <f ca="1">JLVT[[#This Row],[crédit]]-JLVT[[#This Row],[débit ]]</f>
        <v>0</v>
      </c>
    </row>
    <row r="534" spans="1:10" x14ac:dyDescent="0.25">
      <c r="A534" s="12">
        <f>IF(OR(SUM($A$1:A533)=0,COUNTIF($A$1:A533,A533)=3),MAX($A$1:A533)+1,A533)</f>
        <v>177</v>
      </c>
      <c r="B534" s="18" t="str">
        <f>IF(JLVT[[#This Row],[Date]]="","","VTE")</f>
        <v/>
      </c>
      <c r="C534" s="13" t="str">
        <f>IFERROR(INDEX(FCS[DATE],MATCH(JLVT[[#This Row],[N]],FCS[Cpt],0)),"")</f>
        <v/>
      </c>
      <c r="D534" s="18" t="str">
        <f>IFERROR(INDEX(FCS[Numéro Facture],MATCH(JLVT[[#This Row],[N]],FCS[Cpt],0)),"")</f>
        <v/>
      </c>
      <c r="E534" s="18" t="str">
        <f>IF(JLVT[[#This Row],[Date]]&lt;&gt;"",INDEX(Plan[Comptes],COUNTIF($A$1:A534,JLVT[[#This Row],[N]])),"")</f>
        <v/>
      </c>
      <c r="F534" s="18" t="str">
        <f>IF(JLVT[[#This Row],[Date]]&lt;&gt;"",INDEX(Plan[Libelles],COUNTIF($A$1:A534,JLVT[[#This Row],[N]])),"")</f>
        <v/>
      </c>
      <c r="G534" s="19" t="str">
        <f>IFERROR(INDEX(FCS[NOM DU CLIENT],MATCH(JLVT[[#This Row],[N]],FCS[Cpt],0)),"")</f>
        <v/>
      </c>
      <c r="H534" s="20">
        <f ca="1">IFERROR(MAX(INDEX(INDIRECT("FCS["&amp;CHOOSE(COUNTIF($A$1:A534,JLVT[[#This Row],[N]]),"HT","TVA","TTC")&amp;"]"),MATCH(JLVT[[#This Row],[N]],FCS[Cpt],0))*CHOOSE(COUNTIF($A$1:A534,JLVT[[#This Row],[N]]),-1,-1,1),0),)</f>
        <v>0</v>
      </c>
      <c r="I534" s="21">
        <f ca="1">IFERROR(MAX(INDEX(INDIRECT("FCS["&amp;CHOOSE(COUNTIF($A$1:A534,JLVT[[#This Row],[N]]),"HT","TVA","TTC")&amp;"]"),MATCH(JLVT[[#This Row],[N]],FCS[Cpt],0))*CHOOSE(COUNTIF($A$1:A534,JLVT[[#This Row],[N]]),1,1,-1),0),)</f>
        <v>0</v>
      </c>
      <c r="J534" s="21">
        <f ca="1">JLVT[[#This Row],[crédit]]-JLVT[[#This Row],[débit ]]</f>
        <v>0</v>
      </c>
    </row>
    <row r="535" spans="1:10" x14ac:dyDescent="0.25">
      <c r="A535" s="12">
        <f>IF(OR(SUM($A$1:A534)=0,COUNTIF($A$1:A534,A534)=3),MAX($A$1:A534)+1,A534)</f>
        <v>178</v>
      </c>
      <c r="B535" s="18" t="str">
        <f>IF(JLVT[[#This Row],[Date]]="","","VTE")</f>
        <v/>
      </c>
      <c r="C535" s="13" t="str">
        <f>IFERROR(INDEX(FCS[DATE],MATCH(JLVT[[#This Row],[N]],FCS[Cpt],0)),"")</f>
        <v/>
      </c>
      <c r="D535" s="18" t="str">
        <f>IFERROR(INDEX(FCS[Numéro Facture],MATCH(JLVT[[#This Row],[N]],FCS[Cpt],0)),"")</f>
        <v/>
      </c>
      <c r="E535" s="18" t="str">
        <f>IF(JLVT[[#This Row],[Date]]&lt;&gt;"",INDEX(Plan[Comptes],COUNTIF($A$1:A535,JLVT[[#This Row],[N]])),"")</f>
        <v/>
      </c>
      <c r="F535" s="18" t="str">
        <f>IF(JLVT[[#This Row],[Date]]&lt;&gt;"",INDEX(Plan[Libelles],COUNTIF($A$1:A535,JLVT[[#This Row],[N]])),"")</f>
        <v/>
      </c>
      <c r="G535" s="19" t="str">
        <f>IFERROR(INDEX(FCS[NOM DU CLIENT],MATCH(JLVT[[#This Row],[N]],FCS[Cpt],0)),"")</f>
        <v/>
      </c>
      <c r="H535" s="20">
        <f ca="1">IFERROR(MAX(INDEX(INDIRECT("FCS["&amp;CHOOSE(COUNTIF($A$1:A535,JLVT[[#This Row],[N]]),"HT","TVA","TTC")&amp;"]"),MATCH(JLVT[[#This Row],[N]],FCS[Cpt],0))*CHOOSE(COUNTIF($A$1:A535,JLVT[[#This Row],[N]]),-1,-1,1),0),)</f>
        <v>0</v>
      </c>
      <c r="I535" s="21">
        <f ca="1">IFERROR(MAX(INDEX(INDIRECT("FCS["&amp;CHOOSE(COUNTIF($A$1:A535,JLVT[[#This Row],[N]]),"HT","TVA","TTC")&amp;"]"),MATCH(JLVT[[#This Row],[N]],FCS[Cpt],0))*CHOOSE(COUNTIF($A$1:A535,JLVT[[#This Row],[N]]),1,1,-1),0),)</f>
        <v>0</v>
      </c>
      <c r="J535" s="21">
        <f ca="1">JLVT[[#This Row],[crédit]]-JLVT[[#This Row],[débit ]]</f>
        <v>0</v>
      </c>
    </row>
    <row r="536" spans="1:10" x14ac:dyDescent="0.25">
      <c r="A536" s="12">
        <f>IF(OR(SUM($A$1:A535)=0,COUNTIF($A$1:A535,A535)=3),MAX($A$1:A535)+1,A535)</f>
        <v>178</v>
      </c>
      <c r="B536" s="18" t="str">
        <f>IF(JLVT[[#This Row],[Date]]="","","VTE")</f>
        <v/>
      </c>
      <c r="C536" s="13" t="str">
        <f>IFERROR(INDEX(FCS[DATE],MATCH(JLVT[[#This Row],[N]],FCS[Cpt],0)),"")</f>
        <v/>
      </c>
      <c r="D536" s="18" t="str">
        <f>IFERROR(INDEX(FCS[Numéro Facture],MATCH(JLVT[[#This Row],[N]],FCS[Cpt],0)),"")</f>
        <v/>
      </c>
      <c r="E536" s="18" t="str">
        <f>IF(JLVT[[#This Row],[Date]]&lt;&gt;"",INDEX(Plan[Comptes],COUNTIF($A$1:A536,JLVT[[#This Row],[N]])),"")</f>
        <v/>
      </c>
      <c r="F536" s="18" t="str">
        <f>IF(JLVT[[#This Row],[Date]]&lt;&gt;"",INDEX(Plan[Libelles],COUNTIF($A$1:A536,JLVT[[#This Row],[N]])),"")</f>
        <v/>
      </c>
      <c r="G536" s="19" t="str">
        <f>IFERROR(INDEX(FCS[NOM DU CLIENT],MATCH(JLVT[[#This Row],[N]],FCS[Cpt],0)),"")</f>
        <v/>
      </c>
      <c r="H536" s="20">
        <f ca="1">IFERROR(MAX(INDEX(INDIRECT("FCS["&amp;CHOOSE(COUNTIF($A$1:A536,JLVT[[#This Row],[N]]),"HT","TVA","TTC")&amp;"]"),MATCH(JLVT[[#This Row],[N]],FCS[Cpt],0))*CHOOSE(COUNTIF($A$1:A536,JLVT[[#This Row],[N]]),-1,-1,1),0),)</f>
        <v>0</v>
      </c>
      <c r="I536" s="21">
        <f ca="1">IFERROR(MAX(INDEX(INDIRECT("FCS["&amp;CHOOSE(COUNTIF($A$1:A536,JLVT[[#This Row],[N]]),"HT","TVA","TTC")&amp;"]"),MATCH(JLVT[[#This Row],[N]],FCS[Cpt],0))*CHOOSE(COUNTIF($A$1:A536,JLVT[[#This Row],[N]]),1,1,-1),0),)</f>
        <v>0</v>
      </c>
      <c r="J536" s="21">
        <f ca="1">JLVT[[#This Row],[crédit]]-JLVT[[#This Row],[débit ]]</f>
        <v>0</v>
      </c>
    </row>
    <row r="537" spans="1:10" x14ac:dyDescent="0.25">
      <c r="A537" s="12">
        <f>IF(OR(SUM($A$1:A536)=0,COUNTIF($A$1:A536,A536)=3),MAX($A$1:A536)+1,A536)</f>
        <v>178</v>
      </c>
      <c r="B537" s="18" t="str">
        <f>IF(JLVT[[#This Row],[Date]]="","","VTE")</f>
        <v/>
      </c>
      <c r="C537" s="13" t="str">
        <f>IFERROR(INDEX(FCS[DATE],MATCH(JLVT[[#This Row],[N]],FCS[Cpt],0)),"")</f>
        <v/>
      </c>
      <c r="D537" s="18" t="str">
        <f>IFERROR(INDEX(FCS[Numéro Facture],MATCH(JLVT[[#This Row],[N]],FCS[Cpt],0)),"")</f>
        <v/>
      </c>
      <c r="E537" s="18" t="str">
        <f>IF(JLVT[[#This Row],[Date]]&lt;&gt;"",INDEX(Plan[Comptes],COUNTIF($A$1:A537,JLVT[[#This Row],[N]])),"")</f>
        <v/>
      </c>
      <c r="F537" s="18" t="str">
        <f>IF(JLVT[[#This Row],[Date]]&lt;&gt;"",INDEX(Plan[Libelles],COUNTIF($A$1:A537,JLVT[[#This Row],[N]])),"")</f>
        <v/>
      </c>
      <c r="G537" s="19" t="str">
        <f>IFERROR(INDEX(FCS[NOM DU CLIENT],MATCH(JLVT[[#This Row],[N]],FCS[Cpt],0)),"")</f>
        <v/>
      </c>
      <c r="H537" s="20">
        <f ca="1">IFERROR(MAX(INDEX(INDIRECT("FCS["&amp;CHOOSE(COUNTIF($A$1:A537,JLVT[[#This Row],[N]]),"HT","TVA","TTC")&amp;"]"),MATCH(JLVT[[#This Row],[N]],FCS[Cpt],0))*CHOOSE(COUNTIF($A$1:A537,JLVT[[#This Row],[N]]),-1,-1,1),0),)</f>
        <v>0</v>
      </c>
      <c r="I537" s="21">
        <f ca="1">IFERROR(MAX(INDEX(INDIRECT("FCS["&amp;CHOOSE(COUNTIF($A$1:A537,JLVT[[#This Row],[N]]),"HT","TVA","TTC")&amp;"]"),MATCH(JLVT[[#This Row],[N]],FCS[Cpt],0))*CHOOSE(COUNTIF($A$1:A537,JLVT[[#This Row],[N]]),1,1,-1),0),)</f>
        <v>0</v>
      </c>
      <c r="J537" s="21">
        <f ca="1">JLVT[[#This Row],[crédit]]-JLVT[[#This Row],[débit ]]</f>
        <v>0</v>
      </c>
    </row>
    <row r="538" spans="1:10" x14ac:dyDescent="0.25">
      <c r="A538" s="12">
        <f>IF(OR(SUM($A$1:A537)=0,COUNTIF($A$1:A537,A537)=3),MAX($A$1:A537)+1,A537)</f>
        <v>179</v>
      </c>
      <c r="B538" s="18" t="str">
        <f>IF(JLVT[[#This Row],[Date]]="","","VTE")</f>
        <v/>
      </c>
      <c r="C538" s="13" t="str">
        <f>IFERROR(INDEX(FCS[DATE],MATCH(JLVT[[#This Row],[N]],FCS[Cpt],0)),"")</f>
        <v/>
      </c>
      <c r="D538" s="18" t="str">
        <f>IFERROR(INDEX(FCS[Numéro Facture],MATCH(JLVT[[#This Row],[N]],FCS[Cpt],0)),"")</f>
        <v/>
      </c>
      <c r="E538" s="18" t="str">
        <f>IF(JLVT[[#This Row],[Date]]&lt;&gt;"",INDEX(Plan[Comptes],COUNTIF($A$1:A538,JLVT[[#This Row],[N]])),"")</f>
        <v/>
      </c>
      <c r="F538" s="18" t="str">
        <f>IF(JLVT[[#This Row],[Date]]&lt;&gt;"",INDEX(Plan[Libelles],COUNTIF($A$1:A538,JLVT[[#This Row],[N]])),"")</f>
        <v/>
      </c>
      <c r="G538" s="19" t="str">
        <f>IFERROR(INDEX(FCS[NOM DU CLIENT],MATCH(JLVT[[#This Row],[N]],FCS[Cpt],0)),"")</f>
        <v/>
      </c>
      <c r="H538" s="20">
        <f ca="1">IFERROR(MAX(INDEX(INDIRECT("FCS["&amp;CHOOSE(COUNTIF($A$1:A538,JLVT[[#This Row],[N]]),"HT","TVA","TTC")&amp;"]"),MATCH(JLVT[[#This Row],[N]],FCS[Cpt],0))*CHOOSE(COUNTIF($A$1:A538,JLVT[[#This Row],[N]]),-1,-1,1),0),)</f>
        <v>0</v>
      </c>
      <c r="I538" s="21">
        <f ca="1">IFERROR(MAX(INDEX(INDIRECT("FCS["&amp;CHOOSE(COUNTIF($A$1:A538,JLVT[[#This Row],[N]]),"HT","TVA","TTC")&amp;"]"),MATCH(JLVT[[#This Row],[N]],FCS[Cpt],0))*CHOOSE(COUNTIF($A$1:A538,JLVT[[#This Row],[N]]),1,1,-1),0),)</f>
        <v>0</v>
      </c>
      <c r="J538" s="21">
        <f ca="1">JLVT[[#This Row],[crédit]]-JLVT[[#This Row],[débit ]]</f>
        <v>0</v>
      </c>
    </row>
    <row r="539" spans="1:10" x14ac:dyDescent="0.25">
      <c r="A539" s="12">
        <f>IF(OR(SUM($A$1:A538)=0,COUNTIF($A$1:A538,A538)=3),MAX($A$1:A538)+1,A538)</f>
        <v>179</v>
      </c>
      <c r="B539" s="18" t="str">
        <f>IF(JLVT[[#This Row],[Date]]="","","VTE")</f>
        <v/>
      </c>
      <c r="C539" s="13" t="str">
        <f>IFERROR(INDEX(FCS[DATE],MATCH(JLVT[[#This Row],[N]],FCS[Cpt],0)),"")</f>
        <v/>
      </c>
      <c r="D539" s="18" t="str">
        <f>IFERROR(INDEX(FCS[Numéro Facture],MATCH(JLVT[[#This Row],[N]],FCS[Cpt],0)),"")</f>
        <v/>
      </c>
      <c r="E539" s="18" t="str">
        <f>IF(JLVT[[#This Row],[Date]]&lt;&gt;"",INDEX(Plan[Comptes],COUNTIF($A$1:A539,JLVT[[#This Row],[N]])),"")</f>
        <v/>
      </c>
      <c r="F539" s="18" t="str">
        <f>IF(JLVT[[#This Row],[Date]]&lt;&gt;"",INDEX(Plan[Libelles],COUNTIF($A$1:A539,JLVT[[#This Row],[N]])),"")</f>
        <v/>
      </c>
      <c r="G539" s="19" t="str">
        <f>IFERROR(INDEX(FCS[NOM DU CLIENT],MATCH(JLVT[[#This Row],[N]],FCS[Cpt],0)),"")</f>
        <v/>
      </c>
      <c r="H539" s="20">
        <f ca="1">IFERROR(MAX(INDEX(INDIRECT("FCS["&amp;CHOOSE(COUNTIF($A$1:A539,JLVT[[#This Row],[N]]),"HT","TVA","TTC")&amp;"]"),MATCH(JLVT[[#This Row],[N]],FCS[Cpt],0))*CHOOSE(COUNTIF($A$1:A539,JLVT[[#This Row],[N]]),-1,-1,1),0),)</f>
        <v>0</v>
      </c>
      <c r="I539" s="21">
        <f ca="1">IFERROR(MAX(INDEX(INDIRECT("FCS["&amp;CHOOSE(COUNTIF($A$1:A539,JLVT[[#This Row],[N]]),"HT","TVA","TTC")&amp;"]"),MATCH(JLVT[[#This Row],[N]],FCS[Cpt],0))*CHOOSE(COUNTIF($A$1:A539,JLVT[[#This Row],[N]]),1,1,-1),0),)</f>
        <v>0</v>
      </c>
      <c r="J539" s="21">
        <f ca="1">JLVT[[#This Row],[crédit]]-JLVT[[#This Row],[débit ]]</f>
        <v>0</v>
      </c>
    </row>
    <row r="540" spans="1:10" x14ac:dyDescent="0.25">
      <c r="A540" s="12">
        <f>IF(OR(SUM($A$1:A539)=0,COUNTIF($A$1:A539,A539)=3),MAX($A$1:A539)+1,A539)</f>
        <v>179</v>
      </c>
      <c r="B540" s="18" t="str">
        <f>IF(JLVT[[#This Row],[Date]]="","","VTE")</f>
        <v/>
      </c>
      <c r="C540" s="13" t="str">
        <f>IFERROR(INDEX(FCS[DATE],MATCH(JLVT[[#This Row],[N]],FCS[Cpt],0)),"")</f>
        <v/>
      </c>
      <c r="D540" s="18" t="str">
        <f>IFERROR(INDEX(FCS[Numéro Facture],MATCH(JLVT[[#This Row],[N]],FCS[Cpt],0)),"")</f>
        <v/>
      </c>
      <c r="E540" s="18" t="str">
        <f>IF(JLVT[[#This Row],[Date]]&lt;&gt;"",INDEX(Plan[Comptes],COUNTIF($A$1:A540,JLVT[[#This Row],[N]])),"")</f>
        <v/>
      </c>
      <c r="F540" s="18" t="str">
        <f>IF(JLVT[[#This Row],[Date]]&lt;&gt;"",INDEX(Plan[Libelles],COUNTIF($A$1:A540,JLVT[[#This Row],[N]])),"")</f>
        <v/>
      </c>
      <c r="G540" s="19" t="str">
        <f>IFERROR(INDEX(FCS[NOM DU CLIENT],MATCH(JLVT[[#This Row],[N]],FCS[Cpt],0)),"")</f>
        <v/>
      </c>
      <c r="H540" s="20">
        <f ca="1">IFERROR(MAX(INDEX(INDIRECT("FCS["&amp;CHOOSE(COUNTIF($A$1:A540,JLVT[[#This Row],[N]]),"HT","TVA","TTC")&amp;"]"),MATCH(JLVT[[#This Row],[N]],FCS[Cpt],0))*CHOOSE(COUNTIF($A$1:A540,JLVT[[#This Row],[N]]),-1,-1,1),0),)</f>
        <v>0</v>
      </c>
      <c r="I540" s="21">
        <f ca="1">IFERROR(MAX(INDEX(INDIRECT("FCS["&amp;CHOOSE(COUNTIF($A$1:A540,JLVT[[#This Row],[N]]),"HT","TVA","TTC")&amp;"]"),MATCH(JLVT[[#This Row],[N]],FCS[Cpt],0))*CHOOSE(COUNTIF($A$1:A540,JLVT[[#This Row],[N]]),1,1,-1),0),)</f>
        <v>0</v>
      </c>
      <c r="J540" s="21">
        <f ca="1">JLVT[[#This Row],[crédit]]-JLVT[[#This Row],[débit ]]</f>
        <v>0</v>
      </c>
    </row>
    <row r="541" spans="1:10" x14ac:dyDescent="0.25">
      <c r="A541" s="12">
        <f>IF(OR(SUM($A$1:A540)=0,COUNTIF($A$1:A540,A540)=3),MAX($A$1:A540)+1,A540)</f>
        <v>180</v>
      </c>
      <c r="B541" s="18" t="str">
        <f>IF(JLVT[[#This Row],[Date]]="","","VTE")</f>
        <v/>
      </c>
      <c r="C541" s="13" t="str">
        <f>IFERROR(INDEX(FCS[DATE],MATCH(JLVT[[#This Row],[N]],FCS[Cpt],0)),"")</f>
        <v/>
      </c>
      <c r="D541" s="18" t="str">
        <f>IFERROR(INDEX(FCS[Numéro Facture],MATCH(JLVT[[#This Row],[N]],FCS[Cpt],0)),"")</f>
        <v/>
      </c>
      <c r="E541" s="18" t="str">
        <f>IF(JLVT[[#This Row],[Date]]&lt;&gt;"",INDEX(Plan[Comptes],COUNTIF($A$1:A541,JLVT[[#This Row],[N]])),"")</f>
        <v/>
      </c>
      <c r="F541" s="18" t="str">
        <f>IF(JLVT[[#This Row],[Date]]&lt;&gt;"",INDEX(Plan[Libelles],COUNTIF($A$1:A541,JLVT[[#This Row],[N]])),"")</f>
        <v/>
      </c>
      <c r="G541" s="19" t="str">
        <f>IFERROR(INDEX(FCS[NOM DU CLIENT],MATCH(JLVT[[#This Row],[N]],FCS[Cpt],0)),"")</f>
        <v/>
      </c>
      <c r="H541" s="20">
        <f ca="1">IFERROR(MAX(INDEX(INDIRECT("FCS["&amp;CHOOSE(COUNTIF($A$1:A541,JLVT[[#This Row],[N]]),"HT","TVA","TTC")&amp;"]"),MATCH(JLVT[[#This Row],[N]],FCS[Cpt],0))*CHOOSE(COUNTIF($A$1:A541,JLVT[[#This Row],[N]]),-1,-1,1),0),)</f>
        <v>0</v>
      </c>
      <c r="I541" s="21">
        <f ca="1">IFERROR(MAX(INDEX(INDIRECT("FCS["&amp;CHOOSE(COUNTIF($A$1:A541,JLVT[[#This Row],[N]]),"HT","TVA","TTC")&amp;"]"),MATCH(JLVT[[#This Row],[N]],FCS[Cpt],0))*CHOOSE(COUNTIF($A$1:A541,JLVT[[#This Row],[N]]),1,1,-1),0),)</f>
        <v>0</v>
      </c>
      <c r="J541" s="21">
        <f ca="1">JLVT[[#This Row],[crédit]]-JLVT[[#This Row],[débit ]]</f>
        <v>0</v>
      </c>
    </row>
    <row r="542" spans="1:10" x14ac:dyDescent="0.25">
      <c r="A542" s="12">
        <f>IF(OR(SUM($A$1:A541)=0,COUNTIF($A$1:A541,A541)=3),MAX($A$1:A541)+1,A541)</f>
        <v>180</v>
      </c>
      <c r="B542" s="18" t="str">
        <f>IF(JLVT[[#This Row],[Date]]="","","VTE")</f>
        <v/>
      </c>
      <c r="C542" s="13" t="str">
        <f>IFERROR(INDEX(FCS[DATE],MATCH(JLVT[[#This Row],[N]],FCS[Cpt],0)),"")</f>
        <v/>
      </c>
      <c r="D542" s="18" t="str">
        <f>IFERROR(INDEX(FCS[Numéro Facture],MATCH(JLVT[[#This Row],[N]],FCS[Cpt],0)),"")</f>
        <v/>
      </c>
      <c r="E542" s="18" t="str">
        <f>IF(JLVT[[#This Row],[Date]]&lt;&gt;"",INDEX(Plan[Comptes],COUNTIF($A$1:A542,JLVT[[#This Row],[N]])),"")</f>
        <v/>
      </c>
      <c r="F542" s="18" t="str">
        <f>IF(JLVT[[#This Row],[Date]]&lt;&gt;"",INDEX(Plan[Libelles],COUNTIF($A$1:A542,JLVT[[#This Row],[N]])),"")</f>
        <v/>
      </c>
      <c r="G542" s="19" t="str">
        <f>IFERROR(INDEX(FCS[NOM DU CLIENT],MATCH(JLVT[[#This Row],[N]],FCS[Cpt],0)),"")</f>
        <v/>
      </c>
      <c r="H542" s="20">
        <f ca="1">IFERROR(MAX(INDEX(INDIRECT("FCS["&amp;CHOOSE(COUNTIF($A$1:A542,JLVT[[#This Row],[N]]),"HT","TVA","TTC")&amp;"]"),MATCH(JLVT[[#This Row],[N]],FCS[Cpt],0))*CHOOSE(COUNTIF($A$1:A542,JLVT[[#This Row],[N]]),-1,-1,1),0),)</f>
        <v>0</v>
      </c>
      <c r="I542" s="21">
        <f ca="1">IFERROR(MAX(INDEX(INDIRECT("FCS["&amp;CHOOSE(COUNTIF($A$1:A542,JLVT[[#This Row],[N]]),"HT","TVA","TTC")&amp;"]"),MATCH(JLVT[[#This Row],[N]],FCS[Cpt],0))*CHOOSE(COUNTIF($A$1:A542,JLVT[[#This Row],[N]]),1,1,-1),0),)</f>
        <v>0</v>
      </c>
      <c r="J542" s="21">
        <f ca="1">JLVT[[#This Row],[crédit]]-JLVT[[#This Row],[débit ]]</f>
        <v>0</v>
      </c>
    </row>
    <row r="543" spans="1:10" x14ac:dyDescent="0.25">
      <c r="A543" s="12">
        <f>IF(OR(SUM($A$1:A542)=0,COUNTIF($A$1:A542,A542)=3),MAX($A$1:A542)+1,A542)</f>
        <v>180</v>
      </c>
      <c r="B543" s="18" t="str">
        <f>IF(JLVT[[#This Row],[Date]]="","","VTE")</f>
        <v/>
      </c>
      <c r="C543" s="13" t="str">
        <f>IFERROR(INDEX(FCS[DATE],MATCH(JLVT[[#This Row],[N]],FCS[Cpt],0)),"")</f>
        <v/>
      </c>
      <c r="D543" s="18" t="str">
        <f>IFERROR(INDEX(FCS[Numéro Facture],MATCH(JLVT[[#This Row],[N]],FCS[Cpt],0)),"")</f>
        <v/>
      </c>
      <c r="E543" s="18" t="str">
        <f>IF(JLVT[[#This Row],[Date]]&lt;&gt;"",INDEX(Plan[Comptes],COUNTIF($A$1:A543,JLVT[[#This Row],[N]])),"")</f>
        <v/>
      </c>
      <c r="F543" s="18" t="str">
        <f>IF(JLVT[[#This Row],[Date]]&lt;&gt;"",INDEX(Plan[Libelles],COUNTIF($A$1:A543,JLVT[[#This Row],[N]])),"")</f>
        <v/>
      </c>
      <c r="G543" s="19" t="str">
        <f>IFERROR(INDEX(FCS[NOM DU CLIENT],MATCH(JLVT[[#This Row],[N]],FCS[Cpt],0)),"")</f>
        <v/>
      </c>
      <c r="H543" s="20">
        <f ca="1">IFERROR(MAX(INDEX(INDIRECT("FCS["&amp;CHOOSE(COUNTIF($A$1:A543,JLVT[[#This Row],[N]]),"HT","TVA","TTC")&amp;"]"),MATCH(JLVT[[#This Row],[N]],FCS[Cpt],0))*CHOOSE(COUNTIF($A$1:A543,JLVT[[#This Row],[N]]),-1,-1,1),0),)</f>
        <v>0</v>
      </c>
      <c r="I543" s="21">
        <f ca="1">IFERROR(MAX(INDEX(INDIRECT("FCS["&amp;CHOOSE(COUNTIF($A$1:A543,JLVT[[#This Row],[N]]),"HT","TVA","TTC")&amp;"]"),MATCH(JLVT[[#This Row],[N]],FCS[Cpt],0))*CHOOSE(COUNTIF($A$1:A543,JLVT[[#This Row],[N]]),1,1,-1),0),)</f>
        <v>0</v>
      </c>
      <c r="J543" s="21">
        <f ca="1">JLVT[[#This Row],[crédit]]-JLVT[[#This Row],[débit ]]</f>
        <v>0</v>
      </c>
    </row>
    <row r="544" spans="1:10" x14ac:dyDescent="0.25">
      <c r="A544" s="12">
        <f>IF(OR(SUM($A$1:A543)=0,COUNTIF($A$1:A543,A543)=3),MAX($A$1:A543)+1,A543)</f>
        <v>181</v>
      </c>
      <c r="B544" s="18" t="str">
        <f>IF(JLVT[[#This Row],[Date]]="","","VTE")</f>
        <v/>
      </c>
      <c r="C544" s="13" t="str">
        <f>IFERROR(INDEX(FCS[DATE],MATCH(JLVT[[#This Row],[N]],FCS[Cpt],0)),"")</f>
        <v/>
      </c>
      <c r="D544" s="18" t="str">
        <f>IFERROR(INDEX(FCS[Numéro Facture],MATCH(JLVT[[#This Row],[N]],FCS[Cpt],0)),"")</f>
        <v/>
      </c>
      <c r="E544" s="18" t="str">
        <f>IF(JLVT[[#This Row],[Date]]&lt;&gt;"",INDEX(Plan[Comptes],COUNTIF($A$1:A544,JLVT[[#This Row],[N]])),"")</f>
        <v/>
      </c>
      <c r="F544" s="18" t="str">
        <f>IF(JLVT[[#This Row],[Date]]&lt;&gt;"",INDEX(Plan[Libelles],COUNTIF($A$1:A544,JLVT[[#This Row],[N]])),"")</f>
        <v/>
      </c>
      <c r="G544" s="19" t="str">
        <f>IFERROR(INDEX(FCS[NOM DU CLIENT],MATCH(JLVT[[#This Row],[N]],FCS[Cpt],0)),"")</f>
        <v/>
      </c>
      <c r="H544" s="20">
        <f ca="1">IFERROR(MAX(INDEX(INDIRECT("FCS["&amp;CHOOSE(COUNTIF($A$1:A544,JLVT[[#This Row],[N]]),"HT","TVA","TTC")&amp;"]"),MATCH(JLVT[[#This Row],[N]],FCS[Cpt],0))*CHOOSE(COUNTIF($A$1:A544,JLVT[[#This Row],[N]]),-1,-1,1),0),)</f>
        <v>0</v>
      </c>
      <c r="I544" s="21">
        <f ca="1">IFERROR(MAX(INDEX(INDIRECT("FCS["&amp;CHOOSE(COUNTIF($A$1:A544,JLVT[[#This Row],[N]]),"HT","TVA","TTC")&amp;"]"),MATCH(JLVT[[#This Row],[N]],FCS[Cpt],0))*CHOOSE(COUNTIF($A$1:A544,JLVT[[#This Row],[N]]),1,1,-1),0),)</f>
        <v>0</v>
      </c>
      <c r="J544" s="21">
        <f ca="1">JLVT[[#This Row],[crédit]]-JLVT[[#This Row],[débit ]]</f>
        <v>0</v>
      </c>
    </row>
    <row r="545" spans="1:10" x14ac:dyDescent="0.25">
      <c r="A545" s="12">
        <f>IF(OR(SUM($A$1:A544)=0,COUNTIF($A$1:A544,A544)=3),MAX($A$1:A544)+1,A544)</f>
        <v>181</v>
      </c>
      <c r="B545" s="18" t="str">
        <f>IF(JLVT[[#This Row],[Date]]="","","VTE")</f>
        <v/>
      </c>
      <c r="C545" s="13" t="str">
        <f>IFERROR(INDEX(FCS[DATE],MATCH(JLVT[[#This Row],[N]],FCS[Cpt],0)),"")</f>
        <v/>
      </c>
      <c r="D545" s="18" t="str">
        <f>IFERROR(INDEX(FCS[Numéro Facture],MATCH(JLVT[[#This Row],[N]],FCS[Cpt],0)),"")</f>
        <v/>
      </c>
      <c r="E545" s="18" t="str">
        <f>IF(JLVT[[#This Row],[Date]]&lt;&gt;"",INDEX(Plan[Comptes],COUNTIF($A$1:A545,JLVT[[#This Row],[N]])),"")</f>
        <v/>
      </c>
      <c r="F545" s="18" t="str">
        <f>IF(JLVT[[#This Row],[Date]]&lt;&gt;"",INDEX(Plan[Libelles],COUNTIF($A$1:A545,JLVT[[#This Row],[N]])),"")</f>
        <v/>
      </c>
      <c r="G545" s="19" t="str">
        <f>IFERROR(INDEX(FCS[NOM DU CLIENT],MATCH(JLVT[[#This Row],[N]],FCS[Cpt],0)),"")</f>
        <v/>
      </c>
      <c r="H545" s="20">
        <f ca="1">IFERROR(MAX(INDEX(INDIRECT("FCS["&amp;CHOOSE(COUNTIF($A$1:A545,JLVT[[#This Row],[N]]),"HT","TVA","TTC")&amp;"]"),MATCH(JLVT[[#This Row],[N]],FCS[Cpt],0))*CHOOSE(COUNTIF($A$1:A545,JLVT[[#This Row],[N]]),-1,-1,1),0),)</f>
        <v>0</v>
      </c>
      <c r="I545" s="21">
        <f ca="1">IFERROR(MAX(INDEX(INDIRECT("FCS["&amp;CHOOSE(COUNTIF($A$1:A545,JLVT[[#This Row],[N]]),"HT","TVA","TTC")&amp;"]"),MATCH(JLVT[[#This Row],[N]],FCS[Cpt],0))*CHOOSE(COUNTIF($A$1:A545,JLVT[[#This Row],[N]]),1,1,-1),0),)</f>
        <v>0</v>
      </c>
      <c r="J545" s="21">
        <f ca="1">JLVT[[#This Row],[crédit]]-JLVT[[#This Row],[débit ]]</f>
        <v>0</v>
      </c>
    </row>
    <row r="546" spans="1:10" x14ac:dyDescent="0.25">
      <c r="A546" s="12">
        <f>IF(OR(SUM($A$1:A545)=0,COUNTIF($A$1:A545,A545)=3),MAX($A$1:A545)+1,A545)</f>
        <v>181</v>
      </c>
      <c r="B546" s="18" t="str">
        <f>IF(JLVT[[#This Row],[Date]]="","","VTE")</f>
        <v/>
      </c>
      <c r="C546" s="13" t="str">
        <f>IFERROR(INDEX(FCS[DATE],MATCH(JLVT[[#This Row],[N]],FCS[Cpt],0)),"")</f>
        <v/>
      </c>
      <c r="D546" s="18" t="str">
        <f>IFERROR(INDEX(FCS[Numéro Facture],MATCH(JLVT[[#This Row],[N]],FCS[Cpt],0)),"")</f>
        <v/>
      </c>
      <c r="E546" s="18" t="str">
        <f>IF(JLVT[[#This Row],[Date]]&lt;&gt;"",INDEX(Plan[Comptes],COUNTIF($A$1:A546,JLVT[[#This Row],[N]])),"")</f>
        <v/>
      </c>
      <c r="F546" s="18" t="str">
        <f>IF(JLVT[[#This Row],[Date]]&lt;&gt;"",INDEX(Plan[Libelles],COUNTIF($A$1:A546,JLVT[[#This Row],[N]])),"")</f>
        <v/>
      </c>
      <c r="G546" s="19" t="str">
        <f>IFERROR(INDEX(FCS[NOM DU CLIENT],MATCH(JLVT[[#This Row],[N]],FCS[Cpt],0)),"")</f>
        <v/>
      </c>
      <c r="H546" s="20">
        <f ca="1">IFERROR(MAX(INDEX(INDIRECT("FCS["&amp;CHOOSE(COUNTIF($A$1:A546,JLVT[[#This Row],[N]]),"HT","TVA","TTC")&amp;"]"),MATCH(JLVT[[#This Row],[N]],FCS[Cpt],0))*CHOOSE(COUNTIF($A$1:A546,JLVT[[#This Row],[N]]),-1,-1,1),0),)</f>
        <v>0</v>
      </c>
      <c r="I546" s="21">
        <f ca="1">IFERROR(MAX(INDEX(INDIRECT("FCS["&amp;CHOOSE(COUNTIF($A$1:A546,JLVT[[#This Row],[N]]),"HT","TVA","TTC")&amp;"]"),MATCH(JLVT[[#This Row],[N]],FCS[Cpt],0))*CHOOSE(COUNTIF($A$1:A546,JLVT[[#This Row],[N]]),1,1,-1),0),)</f>
        <v>0</v>
      </c>
      <c r="J546" s="21">
        <f ca="1">JLVT[[#This Row],[crédit]]-JLVT[[#This Row],[débit ]]</f>
        <v>0</v>
      </c>
    </row>
    <row r="547" spans="1:10" x14ac:dyDescent="0.25">
      <c r="A547" s="12">
        <f>IF(OR(SUM($A$1:A546)=0,COUNTIF($A$1:A546,A546)=3),MAX($A$1:A546)+1,A546)</f>
        <v>182</v>
      </c>
      <c r="B547" s="18" t="str">
        <f>IF(JLVT[[#This Row],[Date]]="","","VTE")</f>
        <v/>
      </c>
      <c r="C547" s="13" t="str">
        <f>IFERROR(INDEX(FCS[DATE],MATCH(JLVT[[#This Row],[N]],FCS[Cpt],0)),"")</f>
        <v/>
      </c>
      <c r="D547" s="18" t="str">
        <f>IFERROR(INDEX(FCS[Numéro Facture],MATCH(JLVT[[#This Row],[N]],FCS[Cpt],0)),"")</f>
        <v/>
      </c>
      <c r="E547" s="18" t="str">
        <f>IF(JLVT[[#This Row],[Date]]&lt;&gt;"",INDEX(Plan[Comptes],COUNTIF($A$1:A547,JLVT[[#This Row],[N]])),"")</f>
        <v/>
      </c>
      <c r="F547" s="18" t="str">
        <f>IF(JLVT[[#This Row],[Date]]&lt;&gt;"",INDEX(Plan[Libelles],COUNTIF($A$1:A547,JLVT[[#This Row],[N]])),"")</f>
        <v/>
      </c>
      <c r="G547" s="19" t="str">
        <f>IFERROR(INDEX(FCS[NOM DU CLIENT],MATCH(JLVT[[#This Row],[N]],FCS[Cpt],0)),"")</f>
        <v/>
      </c>
      <c r="H547" s="20">
        <f ca="1">IFERROR(MAX(INDEX(INDIRECT("FCS["&amp;CHOOSE(COUNTIF($A$1:A547,JLVT[[#This Row],[N]]),"HT","TVA","TTC")&amp;"]"),MATCH(JLVT[[#This Row],[N]],FCS[Cpt],0))*CHOOSE(COUNTIF($A$1:A547,JLVT[[#This Row],[N]]),-1,-1,1),0),)</f>
        <v>0</v>
      </c>
      <c r="I547" s="21">
        <f ca="1">IFERROR(MAX(INDEX(INDIRECT("FCS["&amp;CHOOSE(COUNTIF($A$1:A547,JLVT[[#This Row],[N]]),"HT","TVA","TTC")&amp;"]"),MATCH(JLVT[[#This Row],[N]],FCS[Cpt],0))*CHOOSE(COUNTIF($A$1:A547,JLVT[[#This Row],[N]]),1,1,-1),0),)</f>
        <v>0</v>
      </c>
      <c r="J547" s="21">
        <f ca="1">JLVT[[#This Row],[crédit]]-JLVT[[#This Row],[débit ]]</f>
        <v>0</v>
      </c>
    </row>
    <row r="548" spans="1:10" x14ac:dyDescent="0.25">
      <c r="A548" s="12">
        <f>IF(OR(SUM($A$1:A547)=0,COUNTIF($A$1:A547,A547)=3),MAX($A$1:A547)+1,A547)</f>
        <v>182</v>
      </c>
      <c r="B548" s="18" t="str">
        <f>IF(JLVT[[#This Row],[Date]]="","","VTE")</f>
        <v/>
      </c>
      <c r="C548" s="13" t="str">
        <f>IFERROR(INDEX(FCS[DATE],MATCH(JLVT[[#This Row],[N]],FCS[Cpt],0)),"")</f>
        <v/>
      </c>
      <c r="D548" s="18" t="str">
        <f>IFERROR(INDEX(FCS[Numéro Facture],MATCH(JLVT[[#This Row],[N]],FCS[Cpt],0)),"")</f>
        <v/>
      </c>
      <c r="E548" s="18" t="str">
        <f>IF(JLVT[[#This Row],[Date]]&lt;&gt;"",INDEX(Plan[Comptes],COUNTIF($A$1:A548,JLVT[[#This Row],[N]])),"")</f>
        <v/>
      </c>
      <c r="F548" s="18" t="str">
        <f>IF(JLVT[[#This Row],[Date]]&lt;&gt;"",INDEX(Plan[Libelles],COUNTIF($A$1:A548,JLVT[[#This Row],[N]])),"")</f>
        <v/>
      </c>
      <c r="G548" s="19" t="str">
        <f>IFERROR(INDEX(FCS[NOM DU CLIENT],MATCH(JLVT[[#This Row],[N]],FCS[Cpt],0)),"")</f>
        <v/>
      </c>
      <c r="H548" s="20">
        <f ca="1">IFERROR(MAX(INDEX(INDIRECT("FCS["&amp;CHOOSE(COUNTIF($A$1:A548,JLVT[[#This Row],[N]]),"HT","TVA","TTC")&amp;"]"),MATCH(JLVT[[#This Row],[N]],FCS[Cpt],0))*CHOOSE(COUNTIF($A$1:A548,JLVT[[#This Row],[N]]),-1,-1,1),0),)</f>
        <v>0</v>
      </c>
      <c r="I548" s="21">
        <f ca="1">IFERROR(MAX(INDEX(INDIRECT("FCS["&amp;CHOOSE(COUNTIF($A$1:A548,JLVT[[#This Row],[N]]),"HT","TVA","TTC")&amp;"]"),MATCH(JLVT[[#This Row],[N]],FCS[Cpt],0))*CHOOSE(COUNTIF($A$1:A548,JLVT[[#This Row],[N]]),1,1,-1),0),)</f>
        <v>0</v>
      </c>
      <c r="J548" s="21">
        <f ca="1">JLVT[[#This Row],[crédit]]-JLVT[[#This Row],[débit ]]</f>
        <v>0</v>
      </c>
    </row>
    <row r="549" spans="1:10" x14ac:dyDescent="0.25">
      <c r="A549" s="12">
        <f>IF(OR(SUM($A$1:A548)=0,COUNTIF($A$1:A548,A548)=3),MAX($A$1:A548)+1,A548)</f>
        <v>182</v>
      </c>
      <c r="B549" s="18" t="str">
        <f>IF(JLVT[[#This Row],[Date]]="","","VTE")</f>
        <v/>
      </c>
      <c r="C549" s="13" t="str">
        <f>IFERROR(INDEX(FCS[DATE],MATCH(JLVT[[#This Row],[N]],FCS[Cpt],0)),"")</f>
        <v/>
      </c>
      <c r="D549" s="18" t="str">
        <f>IFERROR(INDEX(FCS[Numéro Facture],MATCH(JLVT[[#This Row],[N]],FCS[Cpt],0)),"")</f>
        <v/>
      </c>
      <c r="E549" s="18" t="str">
        <f>IF(JLVT[[#This Row],[Date]]&lt;&gt;"",INDEX(Plan[Comptes],COUNTIF($A$1:A549,JLVT[[#This Row],[N]])),"")</f>
        <v/>
      </c>
      <c r="F549" s="18" t="str">
        <f>IF(JLVT[[#This Row],[Date]]&lt;&gt;"",INDEX(Plan[Libelles],COUNTIF($A$1:A549,JLVT[[#This Row],[N]])),"")</f>
        <v/>
      </c>
      <c r="G549" s="19" t="str">
        <f>IFERROR(INDEX(FCS[NOM DU CLIENT],MATCH(JLVT[[#This Row],[N]],FCS[Cpt],0)),"")</f>
        <v/>
      </c>
      <c r="H549" s="20">
        <f ca="1">IFERROR(MAX(INDEX(INDIRECT("FCS["&amp;CHOOSE(COUNTIF($A$1:A549,JLVT[[#This Row],[N]]),"HT","TVA","TTC")&amp;"]"),MATCH(JLVT[[#This Row],[N]],FCS[Cpt],0))*CHOOSE(COUNTIF($A$1:A549,JLVT[[#This Row],[N]]),-1,-1,1),0),)</f>
        <v>0</v>
      </c>
      <c r="I549" s="21">
        <f ca="1">IFERROR(MAX(INDEX(INDIRECT("FCS["&amp;CHOOSE(COUNTIF($A$1:A549,JLVT[[#This Row],[N]]),"HT","TVA","TTC")&amp;"]"),MATCH(JLVT[[#This Row],[N]],FCS[Cpt],0))*CHOOSE(COUNTIF($A$1:A549,JLVT[[#This Row],[N]]),1,1,-1),0),)</f>
        <v>0</v>
      </c>
      <c r="J549" s="21">
        <f ca="1">JLVT[[#This Row],[crédit]]-JLVT[[#This Row],[débit ]]</f>
        <v>0</v>
      </c>
    </row>
    <row r="550" spans="1:10" x14ac:dyDescent="0.25">
      <c r="A550" s="12">
        <f>IF(OR(SUM($A$1:A549)=0,COUNTIF($A$1:A549,A549)=3),MAX($A$1:A549)+1,A549)</f>
        <v>183</v>
      </c>
      <c r="B550" s="18" t="str">
        <f>IF(JLVT[[#This Row],[Date]]="","","VTE")</f>
        <v/>
      </c>
      <c r="C550" s="13" t="str">
        <f>IFERROR(INDEX(FCS[DATE],MATCH(JLVT[[#This Row],[N]],FCS[Cpt],0)),"")</f>
        <v/>
      </c>
      <c r="D550" s="18" t="str">
        <f>IFERROR(INDEX(FCS[Numéro Facture],MATCH(JLVT[[#This Row],[N]],FCS[Cpt],0)),"")</f>
        <v/>
      </c>
      <c r="E550" s="18" t="str">
        <f>IF(JLVT[[#This Row],[Date]]&lt;&gt;"",INDEX(Plan[Comptes],COUNTIF($A$1:A550,JLVT[[#This Row],[N]])),"")</f>
        <v/>
      </c>
      <c r="F550" s="18" t="str">
        <f>IF(JLVT[[#This Row],[Date]]&lt;&gt;"",INDEX(Plan[Libelles],COUNTIF($A$1:A550,JLVT[[#This Row],[N]])),"")</f>
        <v/>
      </c>
      <c r="G550" s="19" t="str">
        <f>IFERROR(INDEX(FCS[NOM DU CLIENT],MATCH(JLVT[[#This Row],[N]],FCS[Cpt],0)),"")</f>
        <v/>
      </c>
      <c r="H550" s="20">
        <f ca="1">IFERROR(MAX(INDEX(INDIRECT("FCS["&amp;CHOOSE(COUNTIF($A$1:A550,JLVT[[#This Row],[N]]),"HT","TVA","TTC")&amp;"]"),MATCH(JLVT[[#This Row],[N]],FCS[Cpt],0))*CHOOSE(COUNTIF($A$1:A550,JLVT[[#This Row],[N]]),-1,-1,1),0),)</f>
        <v>0</v>
      </c>
      <c r="I550" s="21">
        <f ca="1">IFERROR(MAX(INDEX(INDIRECT("FCS["&amp;CHOOSE(COUNTIF($A$1:A550,JLVT[[#This Row],[N]]),"HT","TVA","TTC")&amp;"]"),MATCH(JLVT[[#This Row],[N]],FCS[Cpt],0))*CHOOSE(COUNTIF($A$1:A550,JLVT[[#This Row],[N]]),1,1,-1),0),)</f>
        <v>0</v>
      </c>
      <c r="J550" s="21">
        <f ca="1">JLVT[[#This Row],[crédit]]-JLVT[[#This Row],[débit ]]</f>
        <v>0</v>
      </c>
    </row>
    <row r="551" spans="1:10" x14ac:dyDescent="0.25">
      <c r="A551" s="12">
        <f>IF(OR(SUM($A$1:A550)=0,COUNTIF($A$1:A550,A550)=3),MAX($A$1:A550)+1,A550)</f>
        <v>183</v>
      </c>
      <c r="B551" s="18" t="str">
        <f>IF(JLVT[[#This Row],[Date]]="","","VTE")</f>
        <v/>
      </c>
      <c r="C551" s="13" t="str">
        <f>IFERROR(INDEX(FCS[DATE],MATCH(JLVT[[#This Row],[N]],FCS[Cpt],0)),"")</f>
        <v/>
      </c>
      <c r="D551" s="18" t="str">
        <f>IFERROR(INDEX(FCS[Numéro Facture],MATCH(JLVT[[#This Row],[N]],FCS[Cpt],0)),"")</f>
        <v/>
      </c>
      <c r="E551" s="18" t="str">
        <f>IF(JLVT[[#This Row],[Date]]&lt;&gt;"",INDEX(Plan[Comptes],COUNTIF($A$1:A551,JLVT[[#This Row],[N]])),"")</f>
        <v/>
      </c>
      <c r="F551" s="18" t="str">
        <f>IF(JLVT[[#This Row],[Date]]&lt;&gt;"",INDEX(Plan[Libelles],COUNTIF($A$1:A551,JLVT[[#This Row],[N]])),"")</f>
        <v/>
      </c>
      <c r="G551" s="19" t="str">
        <f>IFERROR(INDEX(FCS[NOM DU CLIENT],MATCH(JLVT[[#This Row],[N]],FCS[Cpt],0)),"")</f>
        <v/>
      </c>
      <c r="H551" s="20">
        <f ca="1">IFERROR(MAX(INDEX(INDIRECT("FCS["&amp;CHOOSE(COUNTIF($A$1:A551,JLVT[[#This Row],[N]]),"HT","TVA","TTC")&amp;"]"),MATCH(JLVT[[#This Row],[N]],FCS[Cpt],0))*CHOOSE(COUNTIF($A$1:A551,JLVT[[#This Row],[N]]),-1,-1,1),0),)</f>
        <v>0</v>
      </c>
      <c r="I551" s="21">
        <f ca="1">IFERROR(MAX(INDEX(INDIRECT("FCS["&amp;CHOOSE(COUNTIF($A$1:A551,JLVT[[#This Row],[N]]),"HT","TVA","TTC")&amp;"]"),MATCH(JLVT[[#This Row],[N]],FCS[Cpt],0))*CHOOSE(COUNTIF($A$1:A551,JLVT[[#This Row],[N]]),1,1,-1),0),)</f>
        <v>0</v>
      </c>
      <c r="J551" s="21">
        <f ca="1">JLVT[[#This Row],[crédit]]-JLVT[[#This Row],[débit ]]</f>
        <v>0</v>
      </c>
    </row>
    <row r="552" spans="1:10" x14ac:dyDescent="0.25">
      <c r="A552" s="12">
        <f>IF(OR(SUM($A$1:A551)=0,COUNTIF($A$1:A551,A551)=3),MAX($A$1:A551)+1,A551)</f>
        <v>183</v>
      </c>
      <c r="B552" s="18" t="str">
        <f>IF(JLVT[[#This Row],[Date]]="","","VTE")</f>
        <v/>
      </c>
      <c r="C552" s="13" t="str">
        <f>IFERROR(INDEX(FCS[DATE],MATCH(JLVT[[#This Row],[N]],FCS[Cpt],0)),"")</f>
        <v/>
      </c>
      <c r="D552" s="18" t="str">
        <f>IFERROR(INDEX(FCS[Numéro Facture],MATCH(JLVT[[#This Row],[N]],FCS[Cpt],0)),"")</f>
        <v/>
      </c>
      <c r="E552" s="18" t="str">
        <f>IF(JLVT[[#This Row],[Date]]&lt;&gt;"",INDEX(Plan[Comptes],COUNTIF($A$1:A552,JLVT[[#This Row],[N]])),"")</f>
        <v/>
      </c>
      <c r="F552" s="18" t="str">
        <f>IF(JLVT[[#This Row],[Date]]&lt;&gt;"",INDEX(Plan[Libelles],COUNTIF($A$1:A552,JLVT[[#This Row],[N]])),"")</f>
        <v/>
      </c>
      <c r="G552" s="19" t="str">
        <f>IFERROR(INDEX(FCS[NOM DU CLIENT],MATCH(JLVT[[#This Row],[N]],FCS[Cpt],0)),"")</f>
        <v/>
      </c>
      <c r="H552" s="20">
        <f ca="1">IFERROR(MAX(INDEX(INDIRECT("FCS["&amp;CHOOSE(COUNTIF($A$1:A552,JLVT[[#This Row],[N]]),"HT","TVA","TTC")&amp;"]"),MATCH(JLVT[[#This Row],[N]],FCS[Cpt],0))*CHOOSE(COUNTIF($A$1:A552,JLVT[[#This Row],[N]]),-1,-1,1),0),)</f>
        <v>0</v>
      </c>
      <c r="I552" s="21">
        <f ca="1">IFERROR(MAX(INDEX(INDIRECT("FCS["&amp;CHOOSE(COUNTIF($A$1:A552,JLVT[[#This Row],[N]]),"HT","TVA","TTC")&amp;"]"),MATCH(JLVT[[#This Row],[N]],FCS[Cpt],0))*CHOOSE(COUNTIF($A$1:A552,JLVT[[#This Row],[N]]),1,1,-1),0),)</f>
        <v>0</v>
      </c>
      <c r="J552" s="21">
        <f ca="1">JLVT[[#This Row],[crédit]]-JLVT[[#This Row],[débit ]]</f>
        <v>0</v>
      </c>
    </row>
    <row r="553" spans="1:10" x14ac:dyDescent="0.25">
      <c r="A553" s="12">
        <f>IF(OR(SUM($A$1:A552)=0,COUNTIF($A$1:A552,A552)=3),MAX($A$1:A552)+1,A552)</f>
        <v>184</v>
      </c>
      <c r="B553" s="18" t="str">
        <f>IF(JLVT[[#This Row],[Date]]="","","VTE")</f>
        <v/>
      </c>
      <c r="C553" s="13" t="str">
        <f>IFERROR(INDEX(FCS[DATE],MATCH(JLVT[[#This Row],[N]],FCS[Cpt],0)),"")</f>
        <v/>
      </c>
      <c r="D553" s="18" t="str">
        <f>IFERROR(INDEX(FCS[Numéro Facture],MATCH(JLVT[[#This Row],[N]],FCS[Cpt],0)),"")</f>
        <v/>
      </c>
      <c r="E553" s="18" t="str">
        <f>IF(JLVT[[#This Row],[Date]]&lt;&gt;"",INDEX(Plan[Comptes],COUNTIF($A$1:A553,JLVT[[#This Row],[N]])),"")</f>
        <v/>
      </c>
      <c r="F553" s="18" t="str">
        <f>IF(JLVT[[#This Row],[Date]]&lt;&gt;"",INDEX(Plan[Libelles],COUNTIF($A$1:A553,JLVT[[#This Row],[N]])),"")</f>
        <v/>
      </c>
      <c r="G553" s="19" t="str">
        <f>IFERROR(INDEX(FCS[NOM DU CLIENT],MATCH(JLVT[[#This Row],[N]],FCS[Cpt],0)),"")</f>
        <v/>
      </c>
      <c r="H553" s="20">
        <f ca="1">IFERROR(MAX(INDEX(INDIRECT("FCS["&amp;CHOOSE(COUNTIF($A$1:A553,JLVT[[#This Row],[N]]),"HT","TVA","TTC")&amp;"]"),MATCH(JLVT[[#This Row],[N]],FCS[Cpt],0))*CHOOSE(COUNTIF($A$1:A553,JLVT[[#This Row],[N]]),-1,-1,1),0),)</f>
        <v>0</v>
      </c>
      <c r="I553" s="21">
        <f ca="1">IFERROR(MAX(INDEX(INDIRECT("FCS["&amp;CHOOSE(COUNTIF($A$1:A553,JLVT[[#This Row],[N]]),"HT","TVA","TTC")&amp;"]"),MATCH(JLVT[[#This Row],[N]],FCS[Cpt],0))*CHOOSE(COUNTIF($A$1:A553,JLVT[[#This Row],[N]]),1,1,-1),0),)</f>
        <v>0</v>
      </c>
      <c r="J553" s="21">
        <f ca="1">JLVT[[#This Row],[crédit]]-JLVT[[#This Row],[débit ]]</f>
        <v>0</v>
      </c>
    </row>
    <row r="554" spans="1:10" x14ac:dyDescent="0.25">
      <c r="A554" s="12">
        <f>IF(OR(SUM($A$1:A553)=0,COUNTIF($A$1:A553,A553)=3),MAX($A$1:A553)+1,A553)</f>
        <v>184</v>
      </c>
      <c r="B554" s="18" t="str">
        <f>IF(JLVT[[#This Row],[Date]]="","","VTE")</f>
        <v/>
      </c>
      <c r="C554" s="13" t="str">
        <f>IFERROR(INDEX(FCS[DATE],MATCH(JLVT[[#This Row],[N]],FCS[Cpt],0)),"")</f>
        <v/>
      </c>
      <c r="D554" s="18" t="str">
        <f>IFERROR(INDEX(FCS[Numéro Facture],MATCH(JLVT[[#This Row],[N]],FCS[Cpt],0)),"")</f>
        <v/>
      </c>
      <c r="E554" s="18" t="str">
        <f>IF(JLVT[[#This Row],[Date]]&lt;&gt;"",INDEX(Plan[Comptes],COUNTIF($A$1:A554,JLVT[[#This Row],[N]])),"")</f>
        <v/>
      </c>
      <c r="F554" s="18" t="str">
        <f>IF(JLVT[[#This Row],[Date]]&lt;&gt;"",INDEX(Plan[Libelles],COUNTIF($A$1:A554,JLVT[[#This Row],[N]])),"")</f>
        <v/>
      </c>
      <c r="G554" s="19" t="str">
        <f>IFERROR(INDEX(FCS[NOM DU CLIENT],MATCH(JLVT[[#This Row],[N]],FCS[Cpt],0)),"")</f>
        <v/>
      </c>
      <c r="H554" s="20">
        <f ca="1">IFERROR(MAX(INDEX(INDIRECT("FCS["&amp;CHOOSE(COUNTIF($A$1:A554,JLVT[[#This Row],[N]]),"HT","TVA","TTC")&amp;"]"),MATCH(JLVT[[#This Row],[N]],FCS[Cpt],0))*CHOOSE(COUNTIF($A$1:A554,JLVT[[#This Row],[N]]),-1,-1,1),0),)</f>
        <v>0</v>
      </c>
      <c r="I554" s="21">
        <f ca="1">IFERROR(MAX(INDEX(INDIRECT("FCS["&amp;CHOOSE(COUNTIF($A$1:A554,JLVT[[#This Row],[N]]),"HT","TVA","TTC")&amp;"]"),MATCH(JLVT[[#This Row],[N]],FCS[Cpt],0))*CHOOSE(COUNTIF($A$1:A554,JLVT[[#This Row],[N]]),1,1,-1),0),)</f>
        <v>0</v>
      </c>
      <c r="J554" s="21">
        <f ca="1">JLVT[[#This Row],[crédit]]-JLVT[[#This Row],[débit ]]</f>
        <v>0</v>
      </c>
    </row>
    <row r="555" spans="1:10" x14ac:dyDescent="0.25">
      <c r="A555" s="12">
        <f>IF(OR(SUM($A$1:A554)=0,COUNTIF($A$1:A554,A554)=3),MAX($A$1:A554)+1,A554)</f>
        <v>184</v>
      </c>
      <c r="B555" s="18" t="str">
        <f>IF(JLVT[[#This Row],[Date]]="","","VTE")</f>
        <v/>
      </c>
      <c r="C555" s="13" t="str">
        <f>IFERROR(INDEX(FCS[DATE],MATCH(JLVT[[#This Row],[N]],FCS[Cpt],0)),"")</f>
        <v/>
      </c>
      <c r="D555" s="18" t="str">
        <f>IFERROR(INDEX(FCS[Numéro Facture],MATCH(JLVT[[#This Row],[N]],FCS[Cpt],0)),"")</f>
        <v/>
      </c>
      <c r="E555" s="18" t="str">
        <f>IF(JLVT[[#This Row],[Date]]&lt;&gt;"",INDEX(Plan[Comptes],COUNTIF($A$1:A555,JLVT[[#This Row],[N]])),"")</f>
        <v/>
      </c>
      <c r="F555" s="18" t="str">
        <f>IF(JLVT[[#This Row],[Date]]&lt;&gt;"",INDEX(Plan[Libelles],COUNTIF($A$1:A555,JLVT[[#This Row],[N]])),"")</f>
        <v/>
      </c>
      <c r="G555" s="19" t="str">
        <f>IFERROR(INDEX(FCS[NOM DU CLIENT],MATCH(JLVT[[#This Row],[N]],FCS[Cpt],0)),"")</f>
        <v/>
      </c>
      <c r="H555" s="20">
        <f ca="1">IFERROR(MAX(INDEX(INDIRECT("FCS["&amp;CHOOSE(COUNTIF($A$1:A555,JLVT[[#This Row],[N]]),"HT","TVA","TTC")&amp;"]"),MATCH(JLVT[[#This Row],[N]],FCS[Cpt],0))*CHOOSE(COUNTIF($A$1:A555,JLVT[[#This Row],[N]]),-1,-1,1),0),)</f>
        <v>0</v>
      </c>
      <c r="I555" s="21">
        <f ca="1">IFERROR(MAX(INDEX(INDIRECT("FCS["&amp;CHOOSE(COUNTIF($A$1:A555,JLVT[[#This Row],[N]]),"HT","TVA","TTC")&amp;"]"),MATCH(JLVT[[#This Row],[N]],FCS[Cpt],0))*CHOOSE(COUNTIF($A$1:A555,JLVT[[#This Row],[N]]),1,1,-1),0),)</f>
        <v>0</v>
      </c>
      <c r="J555" s="21">
        <f ca="1">JLVT[[#This Row],[crédit]]-JLVT[[#This Row],[débit ]]</f>
        <v>0</v>
      </c>
    </row>
    <row r="556" spans="1:10" x14ac:dyDescent="0.25">
      <c r="A556" s="12">
        <f>IF(OR(SUM($A$1:A555)=0,COUNTIF($A$1:A555,A555)=3),MAX($A$1:A555)+1,A555)</f>
        <v>185</v>
      </c>
      <c r="B556" s="18" t="str">
        <f>IF(JLVT[[#This Row],[Date]]="","","VTE")</f>
        <v/>
      </c>
      <c r="C556" s="13" t="str">
        <f>IFERROR(INDEX(FCS[DATE],MATCH(JLVT[[#This Row],[N]],FCS[Cpt],0)),"")</f>
        <v/>
      </c>
      <c r="D556" s="18" t="str">
        <f>IFERROR(INDEX(FCS[Numéro Facture],MATCH(JLVT[[#This Row],[N]],FCS[Cpt],0)),"")</f>
        <v/>
      </c>
      <c r="E556" s="18" t="str">
        <f>IF(JLVT[[#This Row],[Date]]&lt;&gt;"",INDEX(Plan[Comptes],COUNTIF($A$1:A556,JLVT[[#This Row],[N]])),"")</f>
        <v/>
      </c>
      <c r="F556" s="18" t="str">
        <f>IF(JLVT[[#This Row],[Date]]&lt;&gt;"",INDEX(Plan[Libelles],COUNTIF($A$1:A556,JLVT[[#This Row],[N]])),"")</f>
        <v/>
      </c>
      <c r="G556" s="19" t="str">
        <f>IFERROR(INDEX(FCS[NOM DU CLIENT],MATCH(JLVT[[#This Row],[N]],FCS[Cpt],0)),"")</f>
        <v/>
      </c>
      <c r="H556" s="20">
        <f ca="1">IFERROR(MAX(INDEX(INDIRECT("FCS["&amp;CHOOSE(COUNTIF($A$1:A556,JLVT[[#This Row],[N]]),"HT","TVA","TTC")&amp;"]"),MATCH(JLVT[[#This Row],[N]],FCS[Cpt],0))*CHOOSE(COUNTIF($A$1:A556,JLVT[[#This Row],[N]]),-1,-1,1),0),)</f>
        <v>0</v>
      </c>
      <c r="I556" s="21">
        <f ca="1">IFERROR(MAX(INDEX(INDIRECT("FCS["&amp;CHOOSE(COUNTIF($A$1:A556,JLVT[[#This Row],[N]]),"HT","TVA","TTC")&amp;"]"),MATCH(JLVT[[#This Row],[N]],FCS[Cpt],0))*CHOOSE(COUNTIF($A$1:A556,JLVT[[#This Row],[N]]),1,1,-1),0),)</f>
        <v>0</v>
      </c>
      <c r="J556" s="21">
        <f ca="1">JLVT[[#This Row],[crédit]]-JLVT[[#This Row],[débit ]]</f>
        <v>0</v>
      </c>
    </row>
    <row r="557" spans="1:10" x14ac:dyDescent="0.25">
      <c r="A557" s="12">
        <f>IF(OR(SUM($A$1:A556)=0,COUNTIF($A$1:A556,A556)=3),MAX($A$1:A556)+1,A556)</f>
        <v>185</v>
      </c>
      <c r="B557" s="18" t="str">
        <f>IF(JLVT[[#This Row],[Date]]="","","VTE")</f>
        <v/>
      </c>
      <c r="C557" s="13" t="str">
        <f>IFERROR(INDEX(FCS[DATE],MATCH(JLVT[[#This Row],[N]],FCS[Cpt],0)),"")</f>
        <v/>
      </c>
      <c r="D557" s="18" t="str">
        <f>IFERROR(INDEX(FCS[Numéro Facture],MATCH(JLVT[[#This Row],[N]],FCS[Cpt],0)),"")</f>
        <v/>
      </c>
      <c r="E557" s="18" t="str">
        <f>IF(JLVT[[#This Row],[Date]]&lt;&gt;"",INDEX(Plan[Comptes],COUNTIF($A$1:A557,JLVT[[#This Row],[N]])),"")</f>
        <v/>
      </c>
      <c r="F557" s="18" t="str">
        <f>IF(JLVT[[#This Row],[Date]]&lt;&gt;"",INDEX(Plan[Libelles],COUNTIF($A$1:A557,JLVT[[#This Row],[N]])),"")</f>
        <v/>
      </c>
      <c r="G557" s="19" t="str">
        <f>IFERROR(INDEX(FCS[NOM DU CLIENT],MATCH(JLVT[[#This Row],[N]],FCS[Cpt],0)),"")</f>
        <v/>
      </c>
      <c r="H557" s="20">
        <f ca="1">IFERROR(MAX(INDEX(INDIRECT("FCS["&amp;CHOOSE(COUNTIF($A$1:A557,JLVT[[#This Row],[N]]),"HT","TVA","TTC")&amp;"]"),MATCH(JLVT[[#This Row],[N]],FCS[Cpt],0))*CHOOSE(COUNTIF($A$1:A557,JLVT[[#This Row],[N]]),-1,-1,1),0),)</f>
        <v>0</v>
      </c>
      <c r="I557" s="21">
        <f ca="1">IFERROR(MAX(INDEX(INDIRECT("FCS["&amp;CHOOSE(COUNTIF($A$1:A557,JLVT[[#This Row],[N]]),"HT","TVA","TTC")&amp;"]"),MATCH(JLVT[[#This Row],[N]],FCS[Cpt],0))*CHOOSE(COUNTIF($A$1:A557,JLVT[[#This Row],[N]]),1,1,-1),0),)</f>
        <v>0</v>
      </c>
      <c r="J557" s="21">
        <f ca="1">JLVT[[#This Row],[crédit]]-JLVT[[#This Row],[débit ]]</f>
        <v>0</v>
      </c>
    </row>
    <row r="558" spans="1:10" x14ac:dyDescent="0.25">
      <c r="A558" s="12">
        <f>IF(OR(SUM($A$1:A557)=0,COUNTIF($A$1:A557,A557)=3),MAX($A$1:A557)+1,A557)</f>
        <v>185</v>
      </c>
      <c r="B558" s="18" t="str">
        <f>IF(JLVT[[#This Row],[Date]]="","","VTE")</f>
        <v/>
      </c>
      <c r="C558" s="13" t="str">
        <f>IFERROR(INDEX(FCS[DATE],MATCH(JLVT[[#This Row],[N]],FCS[Cpt],0)),"")</f>
        <v/>
      </c>
      <c r="D558" s="18" t="str">
        <f>IFERROR(INDEX(FCS[Numéro Facture],MATCH(JLVT[[#This Row],[N]],FCS[Cpt],0)),"")</f>
        <v/>
      </c>
      <c r="E558" s="18" t="str">
        <f>IF(JLVT[[#This Row],[Date]]&lt;&gt;"",INDEX(Plan[Comptes],COUNTIF($A$1:A558,JLVT[[#This Row],[N]])),"")</f>
        <v/>
      </c>
      <c r="F558" s="18" t="str">
        <f>IF(JLVT[[#This Row],[Date]]&lt;&gt;"",INDEX(Plan[Libelles],COUNTIF($A$1:A558,JLVT[[#This Row],[N]])),"")</f>
        <v/>
      </c>
      <c r="G558" s="19" t="str">
        <f>IFERROR(INDEX(FCS[NOM DU CLIENT],MATCH(JLVT[[#This Row],[N]],FCS[Cpt],0)),"")</f>
        <v/>
      </c>
      <c r="H558" s="20">
        <f ca="1">IFERROR(MAX(INDEX(INDIRECT("FCS["&amp;CHOOSE(COUNTIF($A$1:A558,JLVT[[#This Row],[N]]),"HT","TVA","TTC")&amp;"]"),MATCH(JLVT[[#This Row],[N]],FCS[Cpt],0))*CHOOSE(COUNTIF($A$1:A558,JLVT[[#This Row],[N]]),-1,-1,1),0),)</f>
        <v>0</v>
      </c>
      <c r="I558" s="21">
        <f ca="1">IFERROR(MAX(INDEX(INDIRECT("FCS["&amp;CHOOSE(COUNTIF($A$1:A558,JLVT[[#This Row],[N]]),"HT","TVA","TTC")&amp;"]"),MATCH(JLVT[[#This Row],[N]],FCS[Cpt],0))*CHOOSE(COUNTIF($A$1:A558,JLVT[[#This Row],[N]]),1,1,-1),0),)</f>
        <v>0</v>
      </c>
      <c r="J558" s="21">
        <f ca="1">JLVT[[#This Row],[crédit]]-JLVT[[#This Row],[débit ]]</f>
        <v>0</v>
      </c>
    </row>
    <row r="559" spans="1:10" x14ac:dyDescent="0.25">
      <c r="A559" s="12">
        <f>IF(OR(SUM($A$1:A558)=0,COUNTIF($A$1:A558,A558)=3),MAX($A$1:A558)+1,A558)</f>
        <v>186</v>
      </c>
      <c r="B559" s="18" t="str">
        <f>IF(JLVT[[#This Row],[Date]]="","","VTE")</f>
        <v/>
      </c>
      <c r="C559" s="13" t="str">
        <f>IFERROR(INDEX(FCS[DATE],MATCH(JLVT[[#This Row],[N]],FCS[Cpt],0)),"")</f>
        <v/>
      </c>
      <c r="D559" s="18" t="str">
        <f>IFERROR(INDEX(FCS[Numéro Facture],MATCH(JLVT[[#This Row],[N]],FCS[Cpt],0)),"")</f>
        <v/>
      </c>
      <c r="E559" s="18" t="str">
        <f>IF(JLVT[[#This Row],[Date]]&lt;&gt;"",INDEX(Plan[Comptes],COUNTIF($A$1:A559,JLVT[[#This Row],[N]])),"")</f>
        <v/>
      </c>
      <c r="F559" s="18" t="str">
        <f>IF(JLVT[[#This Row],[Date]]&lt;&gt;"",INDEX(Plan[Libelles],COUNTIF($A$1:A559,JLVT[[#This Row],[N]])),"")</f>
        <v/>
      </c>
      <c r="G559" s="19" t="str">
        <f>IFERROR(INDEX(FCS[NOM DU CLIENT],MATCH(JLVT[[#This Row],[N]],FCS[Cpt],0)),"")</f>
        <v/>
      </c>
      <c r="H559" s="20">
        <f ca="1">IFERROR(MAX(INDEX(INDIRECT("FCS["&amp;CHOOSE(COUNTIF($A$1:A559,JLVT[[#This Row],[N]]),"HT","TVA","TTC")&amp;"]"),MATCH(JLVT[[#This Row],[N]],FCS[Cpt],0))*CHOOSE(COUNTIF($A$1:A559,JLVT[[#This Row],[N]]),-1,-1,1),0),)</f>
        <v>0</v>
      </c>
      <c r="I559" s="21">
        <f ca="1">IFERROR(MAX(INDEX(INDIRECT("FCS["&amp;CHOOSE(COUNTIF($A$1:A559,JLVT[[#This Row],[N]]),"HT","TVA","TTC")&amp;"]"),MATCH(JLVT[[#This Row],[N]],FCS[Cpt],0))*CHOOSE(COUNTIF($A$1:A559,JLVT[[#This Row],[N]]),1,1,-1),0),)</f>
        <v>0</v>
      </c>
      <c r="J559" s="21">
        <f ca="1">JLVT[[#This Row],[crédit]]-JLVT[[#This Row],[débit ]]</f>
        <v>0</v>
      </c>
    </row>
    <row r="560" spans="1:10" x14ac:dyDescent="0.25">
      <c r="A560" s="12">
        <f>IF(OR(SUM($A$1:A559)=0,COUNTIF($A$1:A559,A559)=3),MAX($A$1:A559)+1,A559)</f>
        <v>186</v>
      </c>
      <c r="B560" s="18" t="str">
        <f>IF(JLVT[[#This Row],[Date]]="","","VTE")</f>
        <v/>
      </c>
      <c r="C560" s="13" t="str">
        <f>IFERROR(INDEX(FCS[DATE],MATCH(JLVT[[#This Row],[N]],FCS[Cpt],0)),"")</f>
        <v/>
      </c>
      <c r="D560" s="18" t="str">
        <f>IFERROR(INDEX(FCS[Numéro Facture],MATCH(JLVT[[#This Row],[N]],FCS[Cpt],0)),"")</f>
        <v/>
      </c>
      <c r="E560" s="18" t="str">
        <f>IF(JLVT[[#This Row],[Date]]&lt;&gt;"",INDEX(Plan[Comptes],COUNTIF($A$1:A560,JLVT[[#This Row],[N]])),"")</f>
        <v/>
      </c>
      <c r="F560" s="18" t="str">
        <f>IF(JLVT[[#This Row],[Date]]&lt;&gt;"",INDEX(Plan[Libelles],COUNTIF($A$1:A560,JLVT[[#This Row],[N]])),"")</f>
        <v/>
      </c>
      <c r="G560" s="19" t="str">
        <f>IFERROR(INDEX(FCS[NOM DU CLIENT],MATCH(JLVT[[#This Row],[N]],FCS[Cpt],0)),"")</f>
        <v/>
      </c>
      <c r="H560" s="20">
        <f ca="1">IFERROR(MAX(INDEX(INDIRECT("FCS["&amp;CHOOSE(COUNTIF($A$1:A560,JLVT[[#This Row],[N]]),"HT","TVA","TTC")&amp;"]"),MATCH(JLVT[[#This Row],[N]],FCS[Cpt],0))*CHOOSE(COUNTIF($A$1:A560,JLVT[[#This Row],[N]]),-1,-1,1),0),)</f>
        <v>0</v>
      </c>
      <c r="I560" s="21">
        <f ca="1">IFERROR(MAX(INDEX(INDIRECT("FCS["&amp;CHOOSE(COUNTIF($A$1:A560,JLVT[[#This Row],[N]]),"HT","TVA","TTC")&amp;"]"),MATCH(JLVT[[#This Row],[N]],FCS[Cpt],0))*CHOOSE(COUNTIF($A$1:A560,JLVT[[#This Row],[N]]),1,1,-1),0),)</f>
        <v>0</v>
      </c>
      <c r="J560" s="21">
        <f ca="1">JLVT[[#This Row],[crédit]]-JLVT[[#This Row],[débit ]]</f>
        <v>0</v>
      </c>
    </row>
    <row r="561" spans="1:10" x14ac:dyDescent="0.25">
      <c r="A561" s="12">
        <f>IF(OR(SUM($A$1:A560)=0,COUNTIF($A$1:A560,A560)=3),MAX($A$1:A560)+1,A560)</f>
        <v>186</v>
      </c>
      <c r="B561" s="18" t="str">
        <f>IF(JLVT[[#This Row],[Date]]="","","VTE")</f>
        <v/>
      </c>
      <c r="C561" s="13" t="str">
        <f>IFERROR(INDEX(FCS[DATE],MATCH(JLVT[[#This Row],[N]],FCS[Cpt],0)),"")</f>
        <v/>
      </c>
      <c r="D561" s="18" t="str">
        <f>IFERROR(INDEX(FCS[Numéro Facture],MATCH(JLVT[[#This Row],[N]],FCS[Cpt],0)),"")</f>
        <v/>
      </c>
      <c r="E561" s="18" t="str">
        <f>IF(JLVT[[#This Row],[Date]]&lt;&gt;"",INDEX(Plan[Comptes],COUNTIF($A$1:A561,JLVT[[#This Row],[N]])),"")</f>
        <v/>
      </c>
      <c r="F561" s="18" t="str">
        <f>IF(JLVT[[#This Row],[Date]]&lt;&gt;"",INDEX(Plan[Libelles],COUNTIF($A$1:A561,JLVT[[#This Row],[N]])),"")</f>
        <v/>
      </c>
      <c r="G561" s="19" t="str">
        <f>IFERROR(INDEX(FCS[NOM DU CLIENT],MATCH(JLVT[[#This Row],[N]],FCS[Cpt],0)),"")</f>
        <v/>
      </c>
      <c r="H561" s="20">
        <f ca="1">IFERROR(MAX(INDEX(INDIRECT("FCS["&amp;CHOOSE(COUNTIF($A$1:A561,JLVT[[#This Row],[N]]),"HT","TVA","TTC")&amp;"]"),MATCH(JLVT[[#This Row],[N]],FCS[Cpt],0))*CHOOSE(COUNTIF($A$1:A561,JLVT[[#This Row],[N]]),-1,-1,1),0),)</f>
        <v>0</v>
      </c>
      <c r="I561" s="21">
        <f ca="1">IFERROR(MAX(INDEX(INDIRECT("FCS["&amp;CHOOSE(COUNTIF($A$1:A561,JLVT[[#This Row],[N]]),"HT","TVA","TTC")&amp;"]"),MATCH(JLVT[[#This Row],[N]],FCS[Cpt],0))*CHOOSE(COUNTIF($A$1:A561,JLVT[[#This Row],[N]]),1,1,-1),0),)</f>
        <v>0</v>
      </c>
      <c r="J561" s="21">
        <f ca="1">JLVT[[#This Row],[crédit]]-JLVT[[#This Row],[débit ]]</f>
        <v>0</v>
      </c>
    </row>
    <row r="562" spans="1:10" x14ac:dyDescent="0.25">
      <c r="A562" s="12">
        <f>IF(OR(SUM($A$1:A561)=0,COUNTIF($A$1:A561,A561)=3),MAX($A$1:A561)+1,A561)</f>
        <v>187</v>
      </c>
      <c r="B562" s="18" t="str">
        <f>IF(JLVT[[#This Row],[Date]]="","","VTE")</f>
        <v/>
      </c>
      <c r="C562" s="13" t="str">
        <f>IFERROR(INDEX(FCS[DATE],MATCH(JLVT[[#This Row],[N]],FCS[Cpt],0)),"")</f>
        <v/>
      </c>
      <c r="D562" s="18" t="str">
        <f>IFERROR(INDEX(FCS[Numéro Facture],MATCH(JLVT[[#This Row],[N]],FCS[Cpt],0)),"")</f>
        <v/>
      </c>
      <c r="E562" s="18" t="str">
        <f>IF(JLVT[[#This Row],[Date]]&lt;&gt;"",INDEX(Plan[Comptes],COUNTIF($A$1:A562,JLVT[[#This Row],[N]])),"")</f>
        <v/>
      </c>
      <c r="F562" s="18" t="str">
        <f>IF(JLVT[[#This Row],[Date]]&lt;&gt;"",INDEX(Plan[Libelles],COUNTIF($A$1:A562,JLVT[[#This Row],[N]])),"")</f>
        <v/>
      </c>
      <c r="G562" s="19" t="str">
        <f>IFERROR(INDEX(FCS[NOM DU CLIENT],MATCH(JLVT[[#This Row],[N]],FCS[Cpt],0)),"")</f>
        <v/>
      </c>
      <c r="H562" s="20">
        <f ca="1">IFERROR(MAX(INDEX(INDIRECT("FCS["&amp;CHOOSE(COUNTIF($A$1:A562,JLVT[[#This Row],[N]]),"HT","TVA","TTC")&amp;"]"),MATCH(JLVT[[#This Row],[N]],FCS[Cpt],0))*CHOOSE(COUNTIF($A$1:A562,JLVT[[#This Row],[N]]),-1,-1,1),0),)</f>
        <v>0</v>
      </c>
      <c r="I562" s="21">
        <f ca="1">IFERROR(MAX(INDEX(INDIRECT("FCS["&amp;CHOOSE(COUNTIF($A$1:A562,JLVT[[#This Row],[N]]),"HT","TVA","TTC")&amp;"]"),MATCH(JLVT[[#This Row],[N]],FCS[Cpt],0))*CHOOSE(COUNTIF($A$1:A562,JLVT[[#This Row],[N]]),1,1,-1),0),)</f>
        <v>0</v>
      </c>
      <c r="J562" s="21">
        <f ca="1">JLVT[[#This Row],[crédit]]-JLVT[[#This Row],[débit ]]</f>
        <v>0</v>
      </c>
    </row>
    <row r="563" spans="1:10" x14ac:dyDescent="0.25">
      <c r="A563" s="12">
        <f>IF(OR(SUM($A$1:A562)=0,COUNTIF($A$1:A562,A562)=3),MAX($A$1:A562)+1,A562)</f>
        <v>187</v>
      </c>
      <c r="B563" s="18" t="str">
        <f>IF(JLVT[[#This Row],[Date]]="","","VTE")</f>
        <v/>
      </c>
      <c r="C563" s="13" t="str">
        <f>IFERROR(INDEX(FCS[DATE],MATCH(JLVT[[#This Row],[N]],FCS[Cpt],0)),"")</f>
        <v/>
      </c>
      <c r="D563" s="18" t="str">
        <f>IFERROR(INDEX(FCS[Numéro Facture],MATCH(JLVT[[#This Row],[N]],FCS[Cpt],0)),"")</f>
        <v/>
      </c>
      <c r="E563" s="18" t="str">
        <f>IF(JLVT[[#This Row],[Date]]&lt;&gt;"",INDEX(Plan[Comptes],COUNTIF($A$1:A563,JLVT[[#This Row],[N]])),"")</f>
        <v/>
      </c>
      <c r="F563" s="18" t="str">
        <f>IF(JLVT[[#This Row],[Date]]&lt;&gt;"",INDEX(Plan[Libelles],COUNTIF($A$1:A563,JLVT[[#This Row],[N]])),"")</f>
        <v/>
      </c>
      <c r="G563" s="19" t="str">
        <f>IFERROR(INDEX(FCS[NOM DU CLIENT],MATCH(JLVT[[#This Row],[N]],FCS[Cpt],0)),"")</f>
        <v/>
      </c>
      <c r="H563" s="20">
        <f ca="1">IFERROR(MAX(INDEX(INDIRECT("FCS["&amp;CHOOSE(COUNTIF($A$1:A563,JLVT[[#This Row],[N]]),"HT","TVA","TTC")&amp;"]"),MATCH(JLVT[[#This Row],[N]],FCS[Cpt],0))*CHOOSE(COUNTIF($A$1:A563,JLVT[[#This Row],[N]]),-1,-1,1),0),)</f>
        <v>0</v>
      </c>
      <c r="I563" s="21">
        <f ca="1">IFERROR(MAX(INDEX(INDIRECT("FCS["&amp;CHOOSE(COUNTIF($A$1:A563,JLVT[[#This Row],[N]]),"HT","TVA","TTC")&amp;"]"),MATCH(JLVT[[#This Row],[N]],FCS[Cpt],0))*CHOOSE(COUNTIF($A$1:A563,JLVT[[#This Row],[N]]),1,1,-1),0),)</f>
        <v>0</v>
      </c>
      <c r="J563" s="21">
        <f ca="1">JLVT[[#This Row],[crédit]]-JLVT[[#This Row],[débit ]]</f>
        <v>0</v>
      </c>
    </row>
    <row r="564" spans="1:10" x14ac:dyDescent="0.25">
      <c r="A564" s="12">
        <f>IF(OR(SUM($A$1:A563)=0,COUNTIF($A$1:A563,A563)=3),MAX($A$1:A563)+1,A563)</f>
        <v>187</v>
      </c>
      <c r="B564" s="18" t="str">
        <f>IF(JLVT[[#This Row],[Date]]="","","VTE")</f>
        <v/>
      </c>
      <c r="C564" s="13" t="str">
        <f>IFERROR(INDEX(FCS[DATE],MATCH(JLVT[[#This Row],[N]],FCS[Cpt],0)),"")</f>
        <v/>
      </c>
      <c r="D564" s="18" t="str">
        <f>IFERROR(INDEX(FCS[Numéro Facture],MATCH(JLVT[[#This Row],[N]],FCS[Cpt],0)),"")</f>
        <v/>
      </c>
      <c r="E564" s="18" t="str">
        <f>IF(JLVT[[#This Row],[Date]]&lt;&gt;"",INDEX(Plan[Comptes],COUNTIF($A$1:A564,JLVT[[#This Row],[N]])),"")</f>
        <v/>
      </c>
      <c r="F564" s="18" t="str">
        <f>IF(JLVT[[#This Row],[Date]]&lt;&gt;"",INDEX(Plan[Libelles],COUNTIF($A$1:A564,JLVT[[#This Row],[N]])),"")</f>
        <v/>
      </c>
      <c r="G564" s="19" t="str">
        <f>IFERROR(INDEX(FCS[NOM DU CLIENT],MATCH(JLVT[[#This Row],[N]],FCS[Cpt],0)),"")</f>
        <v/>
      </c>
      <c r="H564" s="20">
        <f ca="1">IFERROR(MAX(INDEX(INDIRECT("FCS["&amp;CHOOSE(COUNTIF($A$1:A564,JLVT[[#This Row],[N]]),"HT","TVA","TTC")&amp;"]"),MATCH(JLVT[[#This Row],[N]],FCS[Cpt],0))*CHOOSE(COUNTIF($A$1:A564,JLVT[[#This Row],[N]]),-1,-1,1),0),)</f>
        <v>0</v>
      </c>
      <c r="I564" s="21">
        <f ca="1">IFERROR(MAX(INDEX(INDIRECT("FCS["&amp;CHOOSE(COUNTIF($A$1:A564,JLVT[[#This Row],[N]]),"HT","TVA","TTC")&amp;"]"),MATCH(JLVT[[#This Row],[N]],FCS[Cpt],0))*CHOOSE(COUNTIF($A$1:A564,JLVT[[#This Row],[N]]),1,1,-1),0),)</f>
        <v>0</v>
      </c>
      <c r="J564" s="21">
        <f ca="1">JLVT[[#This Row],[crédit]]-JLVT[[#This Row],[débit ]]</f>
        <v>0</v>
      </c>
    </row>
    <row r="565" spans="1:10" x14ac:dyDescent="0.25">
      <c r="A565" s="12">
        <f>IF(OR(SUM($A$1:A564)=0,COUNTIF($A$1:A564,A564)=3),MAX($A$1:A564)+1,A564)</f>
        <v>188</v>
      </c>
      <c r="B565" s="18" t="str">
        <f>IF(JLVT[[#This Row],[Date]]="","","VTE")</f>
        <v/>
      </c>
      <c r="C565" s="13" t="str">
        <f>IFERROR(INDEX(FCS[DATE],MATCH(JLVT[[#This Row],[N]],FCS[Cpt],0)),"")</f>
        <v/>
      </c>
      <c r="D565" s="18" t="str">
        <f>IFERROR(INDEX(FCS[Numéro Facture],MATCH(JLVT[[#This Row],[N]],FCS[Cpt],0)),"")</f>
        <v/>
      </c>
      <c r="E565" s="18" t="str">
        <f>IF(JLVT[[#This Row],[Date]]&lt;&gt;"",INDEX(Plan[Comptes],COUNTIF($A$1:A565,JLVT[[#This Row],[N]])),"")</f>
        <v/>
      </c>
      <c r="F565" s="18" t="str">
        <f>IF(JLVT[[#This Row],[Date]]&lt;&gt;"",INDEX(Plan[Libelles],COUNTIF($A$1:A565,JLVT[[#This Row],[N]])),"")</f>
        <v/>
      </c>
      <c r="G565" s="19" t="str">
        <f>IFERROR(INDEX(FCS[NOM DU CLIENT],MATCH(JLVT[[#This Row],[N]],FCS[Cpt],0)),"")</f>
        <v/>
      </c>
      <c r="H565" s="20">
        <f ca="1">IFERROR(MAX(INDEX(INDIRECT("FCS["&amp;CHOOSE(COUNTIF($A$1:A565,JLVT[[#This Row],[N]]),"HT","TVA","TTC")&amp;"]"),MATCH(JLVT[[#This Row],[N]],FCS[Cpt],0))*CHOOSE(COUNTIF($A$1:A565,JLVT[[#This Row],[N]]),-1,-1,1),0),)</f>
        <v>0</v>
      </c>
      <c r="I565" s="21">
        <f ca="1">IFERROR(MAX(INDEX(INDIRECT("FCS["&amp;CHOOSE(COUNTIF($A$1:A565,JLVT[[#This Row],[N]]),"HT","TVA","TTC")&amp;"]"),MATCH(JLVT[[#This Row],[N]],FCS[Cpt],0))*CHOOSE(COUNTIF($A$1:A565,JLVT[[#This Row],[N]]),1,1,-1),0),)</f>
        <v>0</v>
      </c>
      <c r="J565" s="21">
        <f ca="1">JLVT[[#This Row],[crédit]]-JLVT[[#This Row],[débit ]]</f>
        <v>0</v>
      </c>
    </row>
    <row r="566" spans="1:10" x14ac:dyDescent="0.25">
      <c r="A566" s="12">
        <f>IF(OR(SUM($A$1:A565)=0,COUNTIF($A$1:A565,A565)=3),MAX($A$1:A565)+1,A565)</f>
        <v>188</v>
      </c>
      <c r="B566" s="18" t="str">
        <f>IF(JLVT[[#This Row],[Date]]="","","VTE")</f>
        <v/>
      </c>
      <c r="C566" s="13" t="str">
        <f>IFERROR(INDEX(FCS[DATE],MATCH(JLVT[[#This Row],[N]],FCS[Cpt],0)),"")</f>
        <v/>
      </c>
      <c r="D566" s="18" t="str">
        <f>IFERROR(INDEX(FCS[Numéro Facture],MATCH(JLVT[[#This Row],[N]],FCS[Cpt],0)),"")</f>
        <v/>
      </c>
      <c r="E566" s="18" t="str">
        <f>IF(JLVT[[#This Row],[Date]]&lt;&gt;"",INDEX(Plan[Comptes],COUNTIF($A$1:A566,JLVT[[#This Row],[N]])),"")</f>
        <v/>
      </c>
      <c r="F566" s="18" t="str">
        <f>IF(JLVT[[#This Row],[Date]]&lt;&gt;"",INDEX(Plan[Libelles],COUNTIF($A$1:A566,JLVT[[#This Row],[N]])),"")</f>
        <v/>
      </c>
      <c r="G566" s="19" t="str">
        <f>IFERROR(INDEX(FCS[NOM DU CLIENT],MATCH(JLVT[[#This Row],[N]],FCS[Cpt],0)),"")</f>
        <v/>
      </c>
      <c r="H566" s="20">
        <f ca="1">IFERROR(MAX(INDEX(INDIRECT("FCS["&amp;CHOOSE(COUNTIF($A$1:A566,JLVT[[#This Row],[N]]),"HT","TVA","TTC")&amp;"]"),MATCH(JLVT[[#This Row],[N]],FCS[Cpt],0))*CHOOSE(COUNTIF($A$1:A566,JLVT[[#This Row],[N]]),-1,-1,1),0),)</f>
        <v>0</v>
      </c>
      <c r="I566" s="21">
        <f ca="1">IFERROR(MAX(INDEX(INDIRECT("FCS["&amp;CHOOSE(COUNTIF($A$1:A566,JLVT[[#This Row],[N]]),"HT","TVA","TTC")&amp;"]"),MATCH(JLVT[[#This Row],[N]],FCS[Cpt],0))*CHOOSE(COUNTIF($A$1:A566,JLVT[[#This Row],[N]]),1,1,-1),0),)</f>
        <v>0</v>
      </c>
      <c r="J566" s="21">
        <f ca="1">JLVT[[#This Row],[crédit]]-JLVT[[#This Row],[débit ]]</f>
        <v>0</v>
      </c>
    </row>
    <row r="567" spans="1:10" x14ac:dyDescent="0.25">
      <c r="A567" s="12">
        <f>IF(OR(SUM($A$1:A566)=0,COUNTIF($A$1:A566,A566)=3),MAX($A$1:A566)+1,A566)</f>
        <v>188</v>
      </c>
      <c r="B567" s="18" t="str">
        <f>IF(JLVT[[#This Row],[Date]]="","","VTE")</f>
        <v/>
      </c>
      <c r="C567" s="13" t="str">
        <f>IFERROR(INDEX(FCS[DATE],MATCH(JLVT[[#This Row],[N]],FCS[Cpt],0)),"")</f>
        <v/>
      </c>
      <c r="D567" s="18" t="str">
        <f>IFERROR(INDEX(FCS[Numéro Facture],MATCH(JLVT[[#This Row],[N]],FCS[Cpt],0)),"")</f>
        <v/>
      </c>
      <c r="E567" s="18" t="str">
        <f>IF(JLVT[[#This Row],[Date]]&lt;&gt;"",INDEX(Plan[Comptes],COUNTIF($A$1:A567,JLVT[[#This Row],[N]])),"")</f>
        <v/>
      </c>
      <c r="F567" s="18" t="str">
        <f>IF(JLVT[[#This Row],[Date]]&lt;&gt;"",INDEX(Plan[Libelles],COUNTIF($A$1:A567,JLVT[[#This Row],[N]])),"")</f>
        <v/>
      </c>
      <c r="G567" s="19" t="str">
        <f>IFERROR(INDEX(FCS[NOM DU CLIENT],MATCH(JLVT[[#This Row],[N]],FCS[Cpt],0)),"")</f>
        <v/>
      </c>
      <c r="H567" s="20">
        <f ca="1">IFERROR(MAX(INDEX(INDIRECT("FCS["&amp;CHOOSE(COUNTIF($A$1:A567,JLVT[[#This Row],[N]]),"HT","TVA","TTC")&amp;"]"),MATCH(JLVT[[#This Row],[N]],FCS[Cpt],0))*CHOOSE(COUNTIF($A$1:A567,JLVT[[#This Row],[N]]),-1,-1,1),0),)</f>
        <v>0</v>
      </c>
      <c r="I567" s="21">
        <f ca="1">IFERROR(MAX(INDEX(INDIRECT("FCS["&amp;CHOOSE(COUNTIF($A$1:A567,JLVT[[#This Row],[N]]),"HT","TVA","TTC")&amp;"]"),MATCH(JLVT[[#This Row],[N]],FCS[Cpt],0))*CHOOSE(COUNTIF($A$1:A567,JLVT[[#This Row],[N]]),1,1,-1),0),)</f>
        <v>0</v>
      </c>
      <c r="J567" s="21">
        <f ca="1">JLVT[[#This Row],[crédit]]-JLVT[[#This Row],[débit ]]</f>
        <v>0</v>
      </c>
    </row>
    <row r="568" spans="1:10" x14ac:dyDescent="0.25">
      <c r="A568" s="12">
        <f>IF(OR(SUM($A$1:A567)=0,COUNTIF($A$1:A567,A567)=3),MAX($A$1:A567)+1,A567)</f>
        <v>189</v>
      </c>
      <c r="B568" s="18" t="str">
        <f>IF(JLVT[[#This Row],[Date]]="","","VTE")</f>
        <v/>
      </c>
      <c r="C568" s="13" t="str">
        <f>IFERROR(INDEX(FCS[DATE],MATCH(JLVT[[#This Row],[N]],FCS[Cpt],0)),"")</f>
        <v/>
      </c>
      <c r="D568" s="18" t="str">
        <f>IFERROR(INDEX(FCS[Numéro Facture],MATCH(JLVT[[#This Row],[N]],FCS[Cpt],0)),"")</f>
        <v/>
      </c>
      <c r="E568" s="18" t="str">
        <f>IF(JLVT[[#This Row],[Date]]&lt;&gt;"",INDEX(Plan[Comptes],COUNTIF($A$1:A568,JLVT[[#This Row],[N]])),"")</f>
        <v/>
      </c>
      <c r="F568" s="18" t="str">
        <f>IF(JLVT[[#This Row],[Date]]&lt;&gt;"",INDEX(Plan[Libelles],COUNTIF($A$1:A568,JLVT[[#This Row],[N]])),"")</f>
        <v/>
      </c>
      <c r="G568" s="19" t="str">
        <f>IFERROR(INDEX(FCS[NOM DU CLIENT],MATCH(JLVT[[#This Row],[N]],FCS[Cpt],0)),"")</f>
        <v/>
      </c>
      <c r="H568" s="20">
        <f ca="1">IFERROR(MAX(INDEX(INDIRECT("FCS["&amp;CHOOSE(COUNTIF($A$1:A568,JLVT[[#This Row],[N]]),"HT","TVA","TTC")&amp;"]"),MATCH(JLVT[[#This Row],[N]],FCS[Cpt],0))*CHOOSE(COUNTIF($A$1:A568,JLVT[[#This Row],[N]]),-1,-1,1),0),)</f>
        <v>0</v>
      </c>
      <c r="I568" s="21">
        <f ca="1">IFERROR(MAX(INDEX(INDIRECT("FCS["&amp;CHOOSE(COUNTIF($A$1:A568,JLVT[[#This Row],[N]]),"HT","TVA","TTC")&amp;"]"),MATCH(JLVT[[#This Row],[N]],FCS[Cpt],0))*CHOOSE(COUNTIF($A$1:A568,JLVT[[#This Row],[N]]),1,1,-1),0),)</f>
        <v>0</v>
      </c>
      <c r="J568" s="21">
        <f ca="1">JLVT[[#This Row],[crédit]]-JLVT[[#This Row],[débit ]]</f>
        <v>0</v>
      </c>
    </row>
    <row r="569" spans="1:10" x14ac:dyDescent="0.25">
      <c r="A569" s="12">
        <f>IF(OR(SUM($A$1:A568)=0,COUNTIF($A$1:A568,A568)=3),MAX($A$1:A568)+1,A568)</f>
        <v>189</v>
      </c>
      <c r="B569" s="18" t="str">
        <f>IF(JLVT[[#This Row],[Date]]="","","VTE")</f>
        <v/>
      </c>
      <c r="C569" s="13" t="str">
        <f>IFERROR(INDEX(FCS[DATE],MATCH(JLVT[[#This Row],[N]],FCS[Cpt],0)),"")</f>
        <v/>
      </c>
      <c r="D569" s="18" t="str">
        <f>IFERROR(INDEX(FCS[Numéro Facture],MATCH(JLVT[[#This Row],[N]],FCS[Cpt],0)),"")</f>
        <v/>
      </c>
      <c r="E569" s="18" t="str">
        <f>IF(JLVT[[#This Row],[Date]]&lt;&gt;"",INDEX(Plan[Comptes],COUNTIF($A$1:A569,JLVT[[#This Row],[N]])),"")</f>
        <v/>
      </c>
      <c r="F569" s="18" t="str">
        <f>IF(JLVT[[#This Row],[Date]]&lt;&gt;"",INDEX(Plan[Libelles],COUNTIF($A$1:A569,JLVT[[#This Row],[N]])),"")</f>
        <v/>
      </c>
      <c r="G569" s="19" t="str">
        <f>IFERROR(INDEX(FCS[NOM DU CLIENT],MATCH(JLVT[[#This Row],[N]],FCS[Cpt],0)),"")</f>
        <v/>
      </c>
      <c r="H569" s="20">
        <f ca="1">IFERROR(MAX(INDEX(INDIRECT("FCS["&amp;CHOOSE(COUNTIF($A$1:A569,JLVT[[#This Row],[N]]),"HT","TVA","TTC")&amp;"]"),MATCH(JLVT[[#This Row],[N]],FCS[Cpt],0))*CHOOSE(COUNTIF($A$1:A569,JLVT[[#This Row],[N]]),-1,-1,1),0),)</f>
        <v>0</v>
      </c>
      <c r="I569" s="21">
        <f ca="1">IFERROR(MAX(INDEX(INDIRECT("FCS["&amp;CHOOSE(COUNTIF($A$1:A569,JLVT[[#This Row],[N]]),"HT","TVA","TTC")&amp;"]"),MATCH(JLVT[[#This Row],[N]],FCS[Cpt],0))*CHOOSE(COUNTIF($A$1:A569,JLVT[[#This Row],[N]]),1,1,-1),0),)</f>
        <v>0</v>
      </c>
      <c r="J569" s="21">
        <f ca="1">JLVT[[#This Row],[crédit]]-JLVT[[#This Row],[débit ]]</f>
        <v>0</v>
      </c>
    </row>
    <row r="570" spans="1:10" x14ac:dyDescent="0.25">
      <c r="A570" s="12">
        <f>IF(OR(SUM($A$1:A569)=0,COUNTIF($A$1:A569,A569)=3),MAX($A$1:A569)+1,A569)</f>
        <v>189</v>
      </c>
      <c r="B570" s="18" t="str">
        <f>IF(JLVT[[#This Row],[Date]]="","","VTE")</f>
        <v/>
      </c>
      <c r="C570" s="13" t="str">
        <f>IFERROR(INDEX(FCS[DATE],MATCH(JLVT[[#This Row],[N]],FCS[Cpt],0)),"")</f>
        <v/>
      </c>
      <c r="D570" s="18" t="str">
        <f>IFERROR(INDEX(FCS[Numéro Facture],MATCH(JLVT[[#This Row],[N]],FCS[Cpt],0)),"")</f>
        <v/>
      </c>
      <c r="E570" s="18" t="str">
        <f>IF(JLVT[[#This Row],[Date]]&lt;&gt;"",INDEX(Plan[Comptes],COUNTIF($A$1:A570,JLVT[[#This Row],[N]])),"")</f>
        <v/>
      </c>
      <c r="F570" s="18" t="str">
        <f>IF(JLVT[[#This Row],[Date]]&lt;&gt;"",INDEX(Plan[Libelles],COUNTIF($A$1:A570,JLVT[[#This Row],[N]])),"")</f>
        <v/>
      </c>
      <c r="G570" s="19" t="str">
        <f>IFERROR(INDEX(FCS[NOM DU CLIENT],MATCH(JLVT[[#This Row],[N]],FCS[Cpt],0)),"")</f>
        <v/>
      </c>
      <c r="H570" s="20">
        <f ca="1">IFERROR(MAX(INDEX(INDIRECT("FCS["&amp;CHOOSE(COUNTIF($A$1:A570,JLVT[[#This Row],[N]]),"HT","TVA","TTC")&amp;"]"),MATCH(JLVT[[#This Row],[N]],FCS[Cpt],0))*CHOOSE(COUNTIF($A$1:A570,JLVT[[#This Row],[N]]),-1,-1,1),0),)</f>
        <v>0</v>
      </c>
      <c r="I570" s="21">
        <f ca="1">IFERROR(MAX(INDEX(INDIRECT("FCS["&amp;CHOOSE(COUNTIF($A$1:A570,JLVT[[#This Row],[N]]),"HT","TVA","TTC")&amp;"]"),MATCH(JLVT[[#This Row],[N]],FCS[Cpt],0))*CHOOSE(COUNTIF($A$1:A570,JLVT[[#This Row],[N]]),1,1,-1),0),)</f>
        <v>0</v>
      </c>
      <c r="J570" s="21">
        <f ca="1">JLVT[[#This Row],[crédit]]-JLVT[[#This Row],[débit ]]</f>
        <v>0</v>
      </c>
    </row>
    <row r="571" spans="1:10" x14ac:dyDescent="0.25">
      <c r="A571" s="12">
        <f>IF(OR(SUM($A$1:A570)=0,COUNTIF($A$1:A570,A570)=3),MAX($A$1:A570)+1,A570)</f>
        <v>190</v>
      </c>
      <c r="B571" s="18" t="str">
        <f>IF(JLVT[[#This Row],[Date]]="","","VTE")</f>
        <v/>
      </c>
      <c r="C571" s="13" t="str">
        <f>IFERROR(INDEX(FCS[DATE],MATCH(JLVT[[#This Row],[N]],FCS[Cpt],0)),"")</f>
        <v/>
      </c>
      <c r="D571" s="18" t="str">
        <f>IFERROR(INDEX(FCS[Numéro Facture],MATCH(JLVT[[#This Row],[N]],FCS[Cpt],0)),"")</f>
        <v/>
      </c>
      <c r="E571" s="18" t="str">
        <f>IF(JLVT[[#This Row],[Date]]&lt;&gt;"",INDEX(Plan[Comptes],COUNTIF($A$1:A571,JLVT[[#This Row],[N]])),"")</f>
        <v/>
      </c>
      <c r="F571" s="18" t="str">
        <f>IF(JLVT[[#This Row],[Date]]&lt;&gt;"",INDEX(Plan[Libelles],COUNTIF($A$1:A571,JLVT[[#This Row],[N]])),"")</f>
        <v/>
      </c>
      <c r="G571" s="19" t="str">
        <f>IFERROR(INDEX(FCS[NOM DU CLIENT],MATCH(JLVT[[#This Row],[N]],FCS[Cpt],0)),"")</f>
        <v/>
      </c>
      <c r="H571" s="20">
        <f ca="1">IFERROR(MAX(INDEX(INDIRECT("FCS["&amp;CHOOSE(COUNTIF($A$1:A571,JLVT[[#This Row],[N]]),"HT","TVA","TTC")&amp;"]"),MATCH(JLVT[[#This Row],[N]],FCS[Cpt],0))*CHOOSE(COUNTIF($A$1:A571,JLVT[[#This Row],[N]]),-1,-1,1),0),)</f>
        <v>0</v>
      </c>
      <c r="I571" s="21">
        <f ca="1">IFERROR(MAX(INDEX(INDIRECT("FCS["&amp;CHOOSE(COUNTIF($A$1:A571,JLVT[[#This Row],[N]]),"HT","TVA","TTC")&amp;"]"),MATCH(JLVT[[#This Row],[N]],FCS[Cpt],0))*CHOOSE(COUNTIF($A$1:A571,JLVT[[#This Row],[N]]),1,1,-1),0),)</f>
        <v>0</v>
      </c>
      <c r="J571" s="21">
        <f ca="1">JLVT[[#This Row],[crédit]]-JLVT[[#This Row],[débit ]]</f>
        <v>0</v>
      </c>
    </row>
    <row r="572" spans="1:10" x14ac:dyDescent="0.25">
      <c r="A572" s="12">
        <f>IF(OR(SUM($A$1:A571)=0,COUNTIF($A$1:A571,A571)=3),MAX($A$1:A571)+1,A571)</f>
        <v>190</v>
      </c>
      <c r="B572" s="18" t="str">
        <f>IF(JLVT[[#This Row],[Date]]="","","VTE")</f>
        <v/>
      </c>
      <c r="C572" s="13" t="str">
        <f>IFERROR(INDEX(FCS[DATE],MATCH(JLVT[[#This Row],[N]],FCS[Cpt],0)),"")</f>
        <v/>
      </c>
      <c r="D572" s="18" t="str">
        <f>IFERROR(INDEX(FCS[Numéro Facture],MATCH(JLVT[[#This Row],[N]],FCS[Cpt],0)),"")</f>
        <v/>
      </c>
      <c r="E572" s="18" t="str">
        <f>IF(JLVT[[#This Row],[Date]]&lt;&gt;"",INDEX(Plan[Comptes],COUNTIF($A$1:A572,JLVT[[#This Row],[N]])),"")</f>
        <v/>
      </c>
      <c r="F572" s="18" t="str">
        <f>IF(JLVT[[#This Row],[Date]]&lt;&gt;"",INDEX(Plan[Libelles],COUNTIF($A$1:A572,JLVT[[#This Row],[N]])),"")</f>
        <v/>
      </c>
      <c r="G572" s="19" t="str">
        <f>IFERROR(INDEX(FCS[NOM DU CLIENT],MATCH(JLVT[[#This Row],[N]],FCS[Cpt],0)),"")</f>
        <v/>
      </c>
      <c r="H572" s="20">
        <f ca="1">IFERROR(MAX(INDEX(INDIRECT("FCS["&amp;CHOOSE(COUNTIF($A$1:A572,JLVT[[#This Row],[N]]),"HT","TVA","TTC")&amp;"]"),MATCH(JLVT[[#This Row],[N]],FCS[Cpt],0))*CHOOSE(COUNTIF($A$1:A572,JLVT[[#This Row],[N]]),-1,-1,1),0),)</f>
        <v>0</v>
      </c>
      <c r="I572" s="21">
        <f ca="1">IFERROR(MAX(INDEX(INDIRECT("FCS["&amp;CHOOSE(COUNTIF($A$1:A572,JLVT[[#This Row],[N]]),"HT","TVA","TTC")&amp;"]"),MATCH(JLVT[[#This Row],[N]],FCS[Cpt],0))*CHOOSE(COUNTIF($A$1:A572,JLVT[[#This Row],[N]]),1,1,-1),0),)</f>
        <v>0</v>
      </c>
      <c r="J572" s="21">
        <f ca="1">JLVT[[#This Row],[crédit]]-JLVT[[#This Row],[débit ]]</f>
        <v>0</v>
      </c>
    </row>
    <row r="573" spans="1:10" x14ac:dyDescent="0.25">
      <c r="A573" s="12">
        <f>IF(OR(SUM($A$1:A572)=0,COUNTIF($A$1:A572,A572)=3),MAX($A$1:A572)+1,A572)</f>
        <v>190</v>
      </c>
      <c r="B573" s="18" t="str">
        <f>IF(JLVT[[#This Row],[Date]]="","","VTE")</f>
        <v/>
      </c>
      <c r="C573" s="13" t="str">
        <f>IFERROR(INDEX(FCS[DATE],MATCH(JLVT[[#This Row],[N]],FCS[Cpt],0)),"")</f>
        <v/>
      </c>
      <c r="D573" s="18" t="str">
        <f>IFERROR(INDEX(FCS[Numéro Facture],MATCH(JLVT[[#This Row],[N]],FCS[Cpt],0)),"")</f>
        <v/>
      </c>
      <c r="E573" s="18" t="str">
        <f>IF(JLVT[[#This Row],[Date]]&lt;&gt;"",INDEX(Plan[Comptes],COUNTIF($A$1:A573,JLVT[[#This Row],[N]])),"")</f>
        <v/>
      </c>
      <c r="F573" s="18" t="str">
        <f>IF(JLVT[[#This Row],[Date]]&lt;&gt;"",INDEX(Plan[Libelles],COUNTIF($A$1:A573,JLVT[[#This Row],[N]])),"")</f>
        <v/>
      </c>
      <c r="G573" s="19" t="str">
        <f>IFERROR(INDEX(FCS[NOM DU CLIENT],MATCH(JLVT[[#This Row],[N]],FCS[Cpt],0)),"")</f>
        <v/>
      </c>
      <c r="H573" s="20">
        <f ca="1">IFERROR(MAX(INDEX(INDIRECT("FCS["&amp;CHOOSE(COUNTIF($A$1:A573,JLVT[[#This Row],[N]]),"HT","TVA","TTC")&amp;"]"),MATCH(JLVT[[#This Row],[N]],FCS[Cpt],0))*CHOOSE(COUNTIF($A$1:A573,JLVT[[#This Row],[N]]),-1,-1,1),0),)</f>
        <v>0</v>
      </c>
      <c r="I573" s="21">
        <f ca="1">IFERROR(MAX(INDEX(INDIRECT("FCS["&amp;CHOOSE(COUNTIF($A$1:A573,JLVT[[#This Row],[N]]),"HT","TVA","TTC")&amp;"]"),MATCH(JLVT[[#This Row],[N]],FCS[Cpt],0))*CHOOSE(COUNTIF($A$1:A573,JLVT[[#This Row],[N]]),1,1,-1),0),)</f>
        <v>0</v>
      </c>
      <c r="J573" s="21">
        <f ca="1">JLVT[[#This Row],[crédit]]-JLVT[[#This Row],[débit ]]</f>
        <v>0</v>
      </c>
    </row>
    <row r="574" spans="1:10" x14ac:dyDescent="0.25">
      <c r="A574" s="12">
        <f>IF(OR(SUM($A$1:A573)=0,COUNTIF($A$1:A573,A573)=3),MAX($A$1:A573)+1,A573)</f>
        <v>191</v>
      </c>
      <c r="B574" s="18" t="str">
        <f>IF(JLVT[[#This Row],[Date]]="","","VTE")</f>
        <v/>
      </c>
      <c r="C574" s="13" t="str">
        <f>IFERROR(INDEX(FCS[DATE],MATCH(JLVT[[#This Row],[N]],FCS[Cpt],0)),"")</f>
        <v/>
      </c>
      <c r="D574" s="18" t="str">
        <f>IFERROR(INDEX(FCS[Numéro Facture],MATCH(JLVT[[#This Row],[N]],FCS[Cpt],0)),"")</f>
        <v/>
      </c>
      <c r="E574" s="18" t="str">
        <f>IF(JLVT[[#This Row],[Date]]&lt;&gt;"",INDEX(Plan[Comptes],COUNTIF($A$1:A574,JLVT[[#This Row],[N]])),"")</f>
        <v/>
      </c>
      <c r="F574" s="18" t="str">
        <f>IF(JLVT[[#This Row],[Date]]&lt;&gt;"",INDEX(Plan[Libelles],COUNTIF($A$1:A574,JLVT[[#This Row],[N]])),"")</f>
        <v/>
      </c>
      <c r="G574" s="19" t="str">
        <f>IFERROR(INDEX(FCS[NOM DU CLIENT],MATCH(JLVT[[#This Row],[N]],FCS[Cpt],0)),"")</f>
        <v/>
      </c>
      <c r="H574" s="20">
        <f ca="1">IFERROR(MAX(INDEX(INDIRECT("FCS["&amp;CHOOSE(COUNTIF($A$1:A574,JLVT[[#This Row],[N]]),"HT","TVA","TTC")&amp;"]"),MATCH(JLVT[[#This Row],[N]],FCS[Cpt],0))*CHOOSE(COUNTIF($A$1:A574,JLVT[[#This Row],[N]]),-1,-1,1),0),)</f>
        <v>0</v>
      </c>
      <c r="I574" s="21">
        <f ca="1">IFERROR(MAX(INDEX(INDIRECT("FCS["&amp;CHOOSE(COUNTIF($A$1:A574,JLVT[[#This Row],[N]]),"HT","TVA","TTC")&amp;"]"),MATCH(JLVT[[#This Row],[N]],FCS[Cpt],0))*CHOOSE(COUNTIF($A$1:A574,JLVT[[#This Row],[N]]),1,1,-1),0),)</f>
        <v>0</v>
      </c>
      <c r="J574" s="21">
        <f ca="1">JLVT[[#This Row],[crédit]]-JLVT[[#This Row],[débit ]]</f>
        <v>0</v>
      </c>
    </row>
    <row r="575" spans="1:10" x14ac:dyDescent="0.25">
      <c r="A575" s="12">
        <f>IF(OR(SUM($A$1:A574)=0,COUNTIF($A$1:A574,A574)=3),MAX($A$1:A574)+1,A574)</f>
        <v>191</v>
      </c>
      <c r="B575" s="18" t="str">
        <f>IF(JLVT[[#This Row],[Date]]="","","VTE")</f>
        <v/>
      </c>
      <c r="C575" s="13" t="str">
        <f>IFERROR(INDEX(FCS[DATE],MATCH(JLVT[[#This Row],[N]],FCS[Cpt],0)),"")</f>
        <v/>
      </c>
      <c r="D575" s="18" t="str">
        <f>IFERROR(INDEX(FCS[Numéro Facture],MATCH(JLVT[[#This Row],[N]],FCS[Cpt],0)),"")</f>
        <v/>
      </c>
      <c r="E575" s="18" t="str">
        <f>IF(JLVT[[#This Row],[Date]]&lt;&gt;"",INDEX(Plan[Comptes],COUNTIF($A$1:A575,JLVT[[#This Row],[N]])),"")</f>
        <v/>
      </c>
      <c r="F575" s="18" t="str">
        <f>IF(JLVT[[#This Row],[Date]]&lt;&gt;"",INDEX(Plan[Libelles],COUNTIF($A$1:A575,JLVT[[#This Row],[N]])),"")</f>
        <v/>
      </c>
      <c r="G575" s="19" t="str">
        <f>IFERROR(INDEX(FCS[NOM DU CLIENT],MATCH(JLVT[[#This Row],[N]],FCS[Cpt],0)),"")</f>
        <v/>
      </c>
      <c r="H575" s="20">
        <f ca="1">IFERROR(MAX(INDEX(INDIRECT("FCS["&amp;CHOOSE(COUNTIF($A$1:A575,JLVT[[#This Row],[N]]),"HT","TVA","TTC")&amp;"]"),MATCH(JLVT[[#This Row],[N]],FCS[Cpt],0))*CHOOSE(COUNTIF($A$1:A575,JLVT[[#This Row],[N]]),-1,-1,1),0),)</f>
        <v>0</v>
      </c>
      <c r="I575" s="21">
        <f ca="1">IFERROR(MAX(INDEX(INDIRECT("FCS["&amp;CHOOSE(COUNTIF($A$1:A575,JLVT[[#This Row],[N]]),"HT","TVA","TTC")&amp;"]"),MATCH(JLVT[[#This Row],[N]],FCS[Cpt],0))*CHOOSE(COUNTIF($A$1:A575,JLVT[[#This Row],[N]]),1,1,-1),0),)</f>
        <v>0</v>
      </c>
      <c r="J575" s="21">
        <f ca="1">JLVT[[#This Row],[crédit]]-JLVT[[#This Row],[débit ]]</f>
        <v>0</v>
      </c>
    </row>
    <row r="576" spans="1:10" x14ac:dyDescent="0.25">
      <c r="A576" s="12">
        <f>IF(OR(SUM($A$1:A575)=0,COUNTIF($A$1:A575,A575)=3),MAX($A$1:A575)+1,A575)</f>
        <v>191</v>
      </c>
      <c r="B576" s="18" t="str">
        <f>IF(JLVT[[#This Row],[Date]]="","","VTE")</f>
        <v/>
      </c>
      <c r="C576" s="13" t="str">
        <f>IFERROR(INDEX(FCS[DATE],MATCH(JLVT[[#This Row],[N]],FCS[Cpt],0)),"")</f>
        <v/>
      </c>
      <c r="D576" s="18" t="str">
        <f>IFERROR(INDEX(FCS[Numéro Facture],MATCH(JLVT[[#This Row],[N]],FCS[Cpt],0)),"")</f>
        <v/>
      </c>
      <c r="E576" s="18" t="str">
        <f>IF(JLVT[[#This Row],[Date]]&lt;&gt;"",INDEX(Plan[Comptes],COUNTIF($A$1:A576,JLVT[[#This Row],[N]])),"")</f>
        <v/>
      </c>
      <c r="F576" s="18" t="str">
        <f>IF(JLVT[[#This Row],[Date]]&lt;&gt;"",INDEX(Plan[Libelles],COUNTIF($A$1:A576,JLVT[[#This Row],[N]])),"")</f>
        <v/>
      </c>
      <c r="G576" s="19" t="str">
        <f>IFERROR(INDEX(FCS[NOM DU CLIENT],MATCH(JLVT[[#This Row],[N]],FCS[Cpt],0)),"")</f>
        <v/>
      </c>
      <c r="H576" s="20">
        <f ca="1">IFERROR(MAX(INDEX(INDIRECT("FCS["&amp;CHOOSE(COUNTIF($A$1:A576,JLVT[[#This Row],[N]]),"HT","TVA","TTC")&amp;"]"),MATCH(JLVT[[#This Row],[N]],FCS[Cpt],0))*CHOOSE(COUNTIF($A$1:A576,JLVT[[#This Row],[N]]),-1,-1,1),0),)</f>
        <v>0</v>
      </c>
      <c r="I576" s="21">
        <f ca="1">IFERROR(MAX(INDEX(INDIRECT("FCS["&amp;CHOOSE(COUNTIF($A$1:A576,JLVT[[#This Row],[N]]),"HT","TVA","TTC")&amp;"]"),MATCH(JLVT[[#This Row],[N]],FCS[Cpt],0))*CHOOSE(COUNTIF($A$1:A576,JLVT[[#This Row],[N]]),1,1,-1),0),)</f>
        <v>0</v>
      </c>
      <c r="J576" s="21">
        <f ca="1">JLVT[[#This Row],[crédit]]-JLVT[[#This Row],[débit ]]</f>
        <v>0</v>
      </c>
    </row>
    <row r="577" spans="1:10" x14ac:dyDescent="0.25">
      <c r="A577" s="12">
        <f>IF(OR(SUM($A$1:A576)=0,COUNTIF($A$1:A576,A576)=3),MAX($A$1:A576)+1,A576)</f>
        <v>192</v>
      </c>
      <c r="B577" s="18" t="str">
        <f>IF(JLVT[[#This Row],[Date]]="","","VTE")</f>
        <v/>
      </c>
      <c r="C577" s="13" t="str">
        <f>IFERROR(INDEX(FCS[DATE],MATCH(JLVT[[#This Row],[N]],FCS[Cpt],0)),"")</f>
        <v/>
      </c>
      <c r="D577" s="18" t="str">
        <f>IFERROR(INDEX(FCS[Numéro Facture],MATCH(JLVT[[#This Row],[N]],FCS[Cpt],0)),"")</f>
        <v/>
      </c>
      <c r="E577" s="18" t="str">
        <f>IF(JLVT[[#This Row],[Date]]&lt;&gt;"",INDEX(Plan[Comptes],COUNTIF($A$1:A577,JLVT[[#This Row],[N]])),"")</f>
        <v/>
      </c>
      <c r="F577" s="18" t="str">
        <f>IF(JLVT[[#This Row],[Date]]&lt;&gt;"",INDEX(Plan[Libelles],COUNTIF($A$1:A577,JLVT[[#This Row],[N]])),"")</f>
        <v/>
      </c>
      <c r="G577" s="19" t="str">
        <f>IFERROR(INDEX(FCS[NOM DU CLIENT],MATCH(JLVT[[#This Row],[N]],FCS[Cpt],0)),"")</f>
        <v/>
      </c>
      <c r="H577" s="20">
        <f ca="1">IFERROR(MAX(INDEX(INDIRECT("FCS["&amp;CHOOSE(COUNTIF($A$1:A577,JLVT[[#This Row],[N]]),"HT","TVA","TTC")&amp;"]"),MATCH(JLVT[[#This Row],[N]],FCS[Cpt],0))*CHOOSE(COUNTIF($A$1:A577,JLVT[[#This Row],[N]]),-1,-1,1),0),)</f>
        <v>0</v>
      </c>
      <c r="I577" s="21">
        <f ca="1">IFERROR(MAX(INDEX(INDIRECT("FCS["&amp;CHOOSE(COUNTIF($A$1:A577,JLVT[[#This Row],[N]]),"HT","TVA","TTC")&amp;"]"),MATCH(JLVT[[#This Row],[N]],FCS[Cpt],0))*CHOOSE(COUNTIF($A$1:A577,JLVT[[#This Row],[N]]),1,1,-1),0),)</f>
        <v>0</v>
      </c>
      <c r="J577" s="21">
        <f ca="1">JLVT[[#This Row],[crédit]]-JLVT[[#This Row],[débit ]]</f>
        <v>0</v>
      </c>
    </row>
    <row r="578" spans="1:10" x14ac:dyDescent="0.25">
      <c r="A578" s="12">
        <f>IF(OR(SUM($A$1:A577)=0,COUNTIF($A$1:A577,A577)=3),MAX($A$1:A577)+1,A577)</f>
        <v>192</v>
      </c>
      <c r="B578" s="18" t="str">
        <f>IF(JLVT[[#This Row],[Date]]="","","VTE")</f>
        <v/>
      </c>
      <c r="C578" s="13" t="str">
        <f>IFERROR(INDEX(FCS[DATE],MATCH(JLVT[[#This Row],[N]],FCS[Cpt],0)),"")</f>
        <v/>
      </c>
      <c r="D578" s="18" t="str">
        <f>IFERROR(INDEX(FCS[Numéro Facture],MATCH(JLVT[[#This Row],[N]],FCS[Cpt],0)),"")</f>
        <v/>
      </c>
      <c r="E578" s="18" t="str">
        <f>IF(JLVT[[#This Row],[Date]]&lt;&gt;"",INDEX(Plan[Comptes],COUNTIF($A$1:A578,JLVT[[#This Row],[N]])),"")</f>
        <v/>
      </c>
      <c r="F578" s="18" t="str">
        <f>IF(JLVT[[#This Row],[Date]]&lt;&gt;"",INDEX(Plan[Libelles],COUNTIF($A$1:A578,JLVT[[#This Row],[N]])),"")</f>
        <v/>
      </c>
      <c r="G578" s="19" t="str">
        <f>IFERROR(INDEX(FCS[NOM DU CLIENT],MATCH(JLVT[[#This Row],[N]],FCS[Cpt],0)),"")</f>
        <v/>
      </c>
      <c r="H578" s="20">
        <f ca="1">IFERROR(MAX(INDEX(INDIRECT("FCS["&amp;CHOOSE(COUNTIF($A$1:A578,JLVT[[#This Row],[N]]),"HT","TVA","TTC")&amp;"]"),MATCH(JLVT[[#This Row],[N]],FCS[Cpt],0))*CHOOSE(COUNTIF($A$1:A578,JLVT[[#This Row],[N]]),-1,-1,1),0),)</f>
        <v>0</v>
      </c>
      <c r="I578" s="21">
        <f ca="1">IFERROR(MAX(INDEX(INDIRECT("FCS["&amp;CHOOSE(COUNTIF($A$1:A578,JLVT[[#This Row],[N]]),"HT","TVA","TTC")&amp;"]"),MATCH(JLVT[[#This Row],[N]],FCS[Cpt],0))*CHOOSE(COUNTIF($A$1:A578,JLVT[[#This Row],[N]]),1,1,-1),0),)</f>
        <v>0</v>
      </c>
      <c r="J578" s="21">
        <f ca="1">JLVT[[#This Row],[crédit]]-JLVT[[#This Row],[débit ]]</f>
        <v>0</v>
      </c>
    </row>
    <row r="579" spans="1:10" x14ac:dyDescent="0.25">
      <c r="A579" s="12">
        <f>IF(OR(SUM($A$1:A578)=0,COUNTIF($A$1:A578,A578)=3),MAX($A$1:A578)+1,A578)</f>
        <v>192</v>
      </c>
      <c r="B579" s="18" t="str">
        <f>IF(JLVT[[#This Row],[Date]]="","","VTE")</f>
        <v/>
      </c>
      <c r="C579" s="13" t="str">
        <f>IFERROR(INDEX(FCS[DATE],MATCH(JLVT[[#This Row],[N]],FCS[Cpt],0)),"")</f>
        <v/>
      </c>
      <c r="D579" s="18" t="str">
        <f>IFERROR(INDEX(FCS[Numéro Facture],MATCH(JLVT[[#This Row],[N]],FCS[Cpt],0)),"")</f>
        <v/>
      </c>
      <c r="E579" s="18" t="str">
        <f>IF(JLVT[[#This Row],[Date]]&lt;&gt;"",INDEX(Plan[Comptes],COUNTIF($A$1:A579,JLVT[[#This Row],[N]])),"")</f>
        <v/>
      </c>
      <c r="F579" s="18" t="str">
        <f>IF(JLVT[[#This Row],[Date]]&lt;&gt;"",INDEX(Plan[Libelles],COUNTIF($A$1:A579,JLVT[[#This Row],[N]])),"")</f>
        <v/>
      </c>
      <c r="G579" s="19" t="str">
        <f>IFERROR(INDEX(FCS[NOM DU CLIENT],MATCH(JLVT[[#This Row],[N]],FCS[Cpt],0)),"")</f>
        <v/>
      </c>
      <c r="H579" s="20">
        <f ca="1">IFERROR(MAX(INDEX(INDIRECT("FCS["&amp;CHOOSE(COUNTIF($A$1:A579,JLVT[[#This Row],[N]]),"HT","TVA","TTC")&amp;"]"),MATCH(JLVT[[#This Row],[N]],FCS[Cpt],0))*CHOOSE(COUNTIF($A$1:A579,JLVT[[#This Row],[N]]),-1,-1,1),0),)</f>
        <v>0</v>
      </c>
      <c r="I579" s="21">
        <f ca="1">IFERROR(MAX(INDEX(INDIRECT("FCS["&amp;CHOOSE(COUNTIF($A$1:A579,JLVT[[#This Row],[N]]),"HT","TVA","TTC")&amp;"]"),MATCH(JLVT[[#This Row],[N]],FCS[Cpt],0))*CHOOSE(COUNTIF($A$1:A579,JLVT[[#This Row],[N]]),1,1,-1),0),)</f>
        <v>0</v>
      </c>
      <c r="J579" s="21">
        <f ca="1">JLVT[[#This Row],[crédit]]-JLVT[[#This Row],[débit ]]</f>
        <v>0</v>
      </c>
    </row>
    <row r="580" spans="1:10" x14ac:dyDescent="0.25">
      <c r="A580" s="12">
        <f>IF(OR(SUM($A$1:A579)=0,COUNTIF($A$1:A579,A579)=3),MAX($A$1:A579)+1,A579)</f>
        <v>193</v>
      </c>
      <c r="B580" s="18" t="str">
        <f>IF(JLVT[[#This Row],[Date]]="","","VTE")</f>
        <v/>
      </c>
      <c r="C580" s="13" t="str">
        <f>IFERROR(INDEX(FCS[DATE],MATCH(JLVT[[#This Row],[N]],FCS[Cpt],0)),"")</f>
        <v/>
      </c>
      <c r="D580" s="18" t="str">
        <f>IFERROR(INDEX(FCS[Numéro Facture],MATCH(JLVT[[#This Row],[N]],FCS[Cpt],0)),"")</f>
        <v/>
      </c>
      <c r="E580" s="18" t="str">
        <f>IF(JLVT[[#This Row],[Date]]&lt;&gt;"",INDEX(Plan[Comptes],COUNTIF($A$1:A580,JLVT[[#This Row],[N]])),"")</f>
        <v/>
      </c>
      <c r="F580" s="18" t="str">
        <f>IF(JLVT[[#This Row],[Date]]&lt;&gt;"",INDEX(Plan[Libelles],COUNTIF($A$1:A580,JLVT[[#This Row],[N]])),"")</f>
        <v/>
      </c>
      <c r="G580" s="19" t="str">
        <f>IFERROR(INDEX(FCS[NOM DU CLIENT],MATCH(JLVT[[#This Row],[N]],FCS[Cpt],0)),"")</f>
        <v/>
      </c>
      <c r="H580" s="20">
        <f ca="1">IFERROR(MAX(INDEX(INDIRECT("FCS["&amp;CHOOSE(COUNTIF($A$1:A580,JLVT[[#This Row],[N]]),"HT","TVA","TTC")&amp;"]"),MATCH(JLVT[[#This Row],[N]],FCS[Cpt],0))*CHOOSE(COUNTIF($A$1:A580,JLVT[[#This Row],[N]]),-1,-1,1),0),)</f>
        <v>0</v>
      </c>
      <c r="I580" s="21">
        <f ca="1">IFERROR(MAX(INDEX(INDIRECT("FCS["&amp;CHOOSE(COUNTIF($A$1:A580,JLVT[[#This Row],[N]]),"HT","TVA","TTC")&amp;"]"),MATCH(JLVT[[#This Row],[N]],FCS[Cpt],0))*CHOOSE(COUNTIF($A$1:A580,JLVT[[#This Row],[N]]),1,1,-1),0),)</f>
        <v>0</v>
      </c>
      <c r="J580" s="21">
        <f ca="1">JLVT[[#This Row],[crédit]]-JLVT[[#This Row],[débit ]]</f>
        <v>0</v>
      </c>
    </row>
    <row r="581" spans="1:10" x14ac:dyDescent="0.25">
      <c r="A581" s="12">
        <f>IF(OR(SUM($A$1:A580)=0,COUNTIF($A$1:A580,A580)=3),MAX($A$1:A580)+1,A580)</f>
        <v>193</v>
      </c>
      <c r="B581" s="18" t="str">
        <f>IF(JLVT[[#This Row],[Date]]="","","VTE")</f>
        <v/>
      </c>
      <c r="C581" s="13" t="str">
        <f>IFERROR(INDEX(FCS[DATE],MATCH(JLVT[[#This Row],[N]],FCS[Cpt],0)),"")</f>
        <v/>
      </c>
      <c r="D581" s="18" t="str">
        <f>IFERROR(INDEX(FCS[Numéro Facture],MATCH(JLVT[[#This Row],[N]],FCS[Cpt],0)),"")</f>
        <v/>
      </c>
      <c r="E581" s="18" t="str">
        <f>IF(JLVT[[#This Row],[Date]]&lt;&gt;"",INDEX(Plan[Comptes],COUNTIF($A$1:A581,JLVT[[#This Row],[N]])),"")</f>
        <v/>
      </c>
      <c r="F581" s="18" t="str">
        <f>IF(JLVT[[#This Row],[Date]]&lt;&gt;"",INDEX(Plan[Libelles],COUNTIF($A$1:A581,JLVT[[#This Row],[N]])),"")</f>
        <v/>
      </c>
      <c r="G581" s="19" t="str">
        <f>IFERROR(INDEX(FCS[NOM DU CLIENT],MATCH(JLVT[[#This Row],[N]],FCS[Cpt],0)),"")</f>
        <v/>
      </c>
      <c r="H581" s="20">
        <f ca="1">IFERROR(MAX(INDEX(INDIRECT("FCS["&amp;CHOOSE(COUNTIF($A$1:A581,JLVT[[#This Row],[N]]),"HT","TVA","TTC")&amp;"]"),MATCH(JLVT[[#This Row],[N]],FCS[Cpt],0))*CHOOSE(COUNTIF($A$1:A581,JLVT[[#This Row],[N]]),-1,-1,1),0),)</f>
        <v>0</v>
      </c>
      <c r="I581" s="21">
        <f ca="1">IFERROR(MAX(INDEX(INDIRECT("FCS["&amp;CHOOSE(COUNTIF($A$1:A581,JLVT[[#This Row],[N]]),"HT","TVA","TTC")&amp;"]"),MATCH(JLVT[[#This Row],[N]],FCS[Cpt],0))*CHOOSE(COUNTIF($A$1:A581,JLVT[[#This Row],[N]]),1,1,-1),0),)</f>
        <v>0</v>
      </c>
      <c r="J581" s="21">
        <f ca="1">JLVT[[#This Row],[crédit]]-JLVT[[#This Row],[débit ]]</f>
        <v>0</v>
      </c>
    </row>
    <row r="582" spans="1:10" x14ac:dyDescent="0.25">
      <c r="A582" s="12">
        <f>IF(OR(SUM($A$1:A581)=0,COUNTIF($A$1:A581,A581)=3),MAX($A$1:A581)+1,A581)</f>
        <v>193</v>
      </c>
      <c r="B582" s="18" t="str">
        <f>IF(JLVT[[#This Row],[Date]]="","","VTE")</f>
        <v/>
      </c>
      <c r="C582" s="13" t="str">
        <f>IFERROR(INDEX(FCS[DATE],MATCH(JLVT[[#This Row],[N]],FCS[Cpt],0)),"")</f>
        <v/>
      </c>
      <c r="D582" s="18" t="str">
        <f>IFERROR(INDEX(FCS[Numéro Facture],MATCH(JLVT[[#This Row],[N]],FCS[Cpt],0)),"")</f>
        <v/>
      </c>
      <c r="E582" s="18" t="str">
        <f>IF(JLVT[[#This Row],[Date]]&lt;&gt;"",INDEX(Plan[Comptes],COUNTIF($A$1:A582,JLVT[[#This Row],[N]])),"")</f>
        <v/>
      </c>
      <c r="F582" s="18" t="str">
        <f>IF(JLVT[[#This Row],[Date]]&lt;&gt;"",INDEX(Plan[Libelles],COUNTIF($A$1:A582,JLVT[[#This Row],[N]])),"")</f>
        <v/>
      </c>
      <c r="G582" s="19" t="str">
        <f>IFERROR(INDEX(FCS[NOM DU CLIENT],MATCH(JLVT[[#This Row],[N]],FCS[Cpt],0)),"")</f>
        <v/>
      </c>
      <c r="H582" s="20">
        <f ca="1">IFERROR(MAX(INDEX(INDIRECT("FCS["&amp;CHOOSE(COUNTIF($A$1:A582,JLVT[[#This Row],[N]]),"HT","TVA","TTC")&amp;"]"),MATCH(JLVT[[#This Row],[N]],FCS[Cpt],0))*CHOOSE(COUNTIF($A$1:A582,JLVT[[#This Row],[N]]),-1,-1,1),0),)</f>
        <v>0</v>
      </c>
      <c r="I582" s="21">
        <f ca="1">IFERROR(MAX(INDEX(INDIRECT("FCS["&amp;CHOOSE(COUNTIF($A$1:A582,JLVT[[#This Row],[N]]),"HT","TVA","TTC")&amp;"]"),MATCH(JLVT[[#This Row],[N]],FCS[Cpt],0))*CHOOSE(COUNTIF($A$1:A582,JLVT[[#This Row],[N]]),1,1,-1),0),)</f>
        <v>0</v>
      </c>
      <c r="J582" s="21">
        <f ca="1">JLVT[[#This Row],[crédit]]-JLVT[[#This Row],[débit ]]</f>
        <v>0</v>
      </c>
    </row>
    <row r="583" spans="1:10" x14ac:dyDescent="0.25">
      <c r="A583" s="12">
        <f>IF(OR(SUM($A$1:A582)=0,COUNTIF($A$1:A582,A582)=3),MAX($A$1:A582)+1,A582)</f>
        <v>194</v>
      </c>
      <c r="B583" s="18" t="str">
        <f>IF(JLVT[[#This Row],[Date]]="","","VTE")</f>
        <v/>
      </c>
      <c r="C583" s="13" t="str">
        <f>IFERROR(INDEX(FCS[DATE],MATCH(JLVT[[#This Row],[N]],FCS[Cpt],0)),"")</f>
        <v/>
      </c>
      <c r="D583" s="18" t="str">
        <f>IFERROR(INDEX(FCS[Numéro Facture],MATCH(JLVT[[#This Row],[N]],FCS[Cpt],0)),"")</f>
        <v/>
      </c>
      <c r="E583" s="18" t="str">
        <f>IF(JLVT[[#This Row],[Date]]&lt;&gt;"",INDEX(Plan[Comptes],COUNTIF($A$1:A583,JLVT[[#This Row],[N]])),"")</f>
        <v/>
      </c>
      <c r="F583" s="18" t="str">
        <f>IF(JLVT[[#This Row],[Date]]&lt;&gt;"",INDEX(Plan[Libelles],COUNTIF($A$1:A583,JLVT[[#This Row],[N]])),"")</f>
        <v/>
      </c>
      <c r="G583" s="19" t="str">
        <f>IFERROR(INDEX(FCS[NOM DU CLIENT],MATCH(JLVT[[#This Row],[N]],FCS[Cpt],0)),"")</f>
        <v/>
      </c>
      <c r="H583" s="20">
        <f ca="1">IFERROR(MAX(INDEX(INDIRECT("FCS["&amp;CHOOSE(COUNTIF($A$1:A583,JLVT[[#This Row],[N]]),"HT","TVA","TTC")&amp;"]"),MATCH(JLVT[[#This Row],[N]],FCS[Cpt],0))*CHOOSE(COUNTIF($A$1:A583,JLVT[[#This Row],[N]]),-1,-1,1),0),)</f>
        <v>0</v>
      </c>
      <c r="I583" s="21">
        <f ca="1">IFERROR(MAX(INDEX(INDIRECT("FCS["&amp;CHOOSE(COUNTIF($A$1:A583,JLVT[[#This Row],[N]]),"HT","TVA","TTC")&amp;"]"),MATCH(JLVT[[#This Row],[N]],FCS[Cpt],0))*CHOOSE(COUNTIF($A$1:A583,JLVT[[#This Row],[N]]),1,1,-1),0),)</f>
        <v>0</v>
      </c>
      <c r="J583" s="21">
        <f ca="1">JLVT[[#This Row],[crédit]]-JLVT[[#This Row],[débit ]]</f>
        <v>0</v>
      </c>
    </row>
    <row r="584" spans="1:10" x14ac:dyDescent="0.25">
      <c r="A584" s="12">
        <f>IF(OR(SUM($A$1:A583)=0,COUNTIF($A$1:A583,A583)=3),MAX($A$1:A583)+1,A583)</f>
        <v>194</v>
      </c>
      <c r="B584" s="18" t="str">
        <f>IF(JLVT[[#This Row],[Date]]="","","VTE")</f>
        <v/>
      </c>
      <c r="C584" s="13" t="str">
        <f>IFERROR(INDEX(FCS[DATE],MATCH(JLVT[[#This Row],[N]],FCS[Cpt],0)),"")</f>
        <v/>
      </c>
      <c r="D584" s="18" t="str">
        <f>IFERROR(INDEX(FCS[Numéro Facture],MATCH(JLVT[[#This Row],[N]],FCS[Cpt],0)),"")</f>
        <v/>
      </c>
      <c r="E584" s="18" t="str">
        <f>IF(JLVT[[#This Row],[Date]]&lt;&gt;"",INDEX(Plan[Comptes],COUNTIF($A$1:A584,JLVT[[#This Row],[N]])),"")</f>
        <v/>
      </c>
      <c r="F584" s="18" t="str">
        <f>IF(JLVT[[#This Row],[Date]]&lt;&gt;"",INDEX(Plan[Libelles],COUNTIF($A$1:A584,JLVT[[#This Row],[N]])),"")</f>
        <v/>
      </c>
      <c r="G584" s="19" t="str">
        <f>IFERROR(INDEX(FCS[NOM DU CLIENT],MATCH(JLVT[[#This Row],[N]],FCS[Cpt],0)),"")</f>
        <v/>
      </c>
      <c r="H584" s="20">
        <f ca="1">IFERROR(MAX(INDEX(INDIRECT("FCS["&amp;CHOOSE(COUNTIF($A$1:A584,JLVT[[#This Row],[N]]),"HT","TVA","TTC")&amp;"]"),MATCH(JLVT[[#This Row],[N]],FCS[Cpt],0))*CHOOSE(COUNTIF($A$1:A584,JLVT[[#This Row],[N]]),-1,-1,1),0),)</f>
        <v>0</v>
      </c>
      <c r="I584" s="21">
        <f ca="1">IFERROR(MAX(INDEX(INDIRECT("FCS["&amp;CHOOSE(COUNTIF($A$1:A584,JLVT[[#This Row],[N]]),"HT","TVA","TTC")&amp;"]"),MATCH(JLVT[[#This Row],[N]],FCS[Cpt],0))*CHOOSE(COUNTIF($A$1:A584,JLVT[[#This Row],[N]]),1,1,-1),0),)</f>
        <v>0</v>
      </c>
      <c r="J584" s="21">
        <f ca="1">JLVT[[#This Row],[crédit]]-JLVT[[#This Row],[débit ]]</f>
        <v>0</v>
      </c>
    </row>
    <row r="585" spans="1:10" x14ac:dyDescent="0.25">
      <c r="A585" s="12">
        <f>IF(OR(SUM($A$1:A584)=0,COUNTIF($A$1:A584,A584)=3),MAX($A$1:A584)+1,A584)</f>
        <v>194</v>
      </c>
      <c r="B585" s="18" t="str">
        <f>IF(JLVT[[#This Row],[Date]]="","","VTE")</f>
        <v/>
      </c>
      <c r="C585" s="13" t="str">
        <f>IFERROR(INDEX(FCS[DATE],MATCH(JLVT[[#This Row],[N]],FCS[Cpt],0)),"")</f>
        <v/>
      </c>
      <c r="D585" s="18" t="str">
        <f>IFERROR(INDEX(FCS[Numéro Facture],MATCH(JLVT[[#This Row],[N]],FCS[Cpt],0)),"")</f>
        <v/>
      </c>
      <c r="E585" s="18" t="str">
        <f>IF(JLVT[[#This Row],[Date]]&lt;&gt;"",INDEX(Plan[Comptes],COUNTIF($A$1:A585,JLVT[[#This Row],[N]])),"")</f>
        <v/>
      </c>
      <c r="F585" s="18" t="str">
        <f>IF(JLVT[[#This Row],[Date]]&lt;&gt;"",INDEX(Plan[Libelles],COUNTIF($A$1:A585,JLVT[[#This Row],[N]])),"")</f>
        <v/>
      </c>
      <c r="G585" s="19" t="str">
        <f>IFERROR(INDEX(FCS[NOM DU CLIENT],MATCH(JLVT[[#This Row],[N]],FCS[Cpt],0)),"")</f>
        <v/>
      </c>
      <c r="H585" s="20">
        <f ca="1">IFERROR(MAX(INDEX(INDIRECT("FCS["&amp;CHOOSE(COUNTIF($A$1:A585,JLVT[[#This Row],[N]]),"HT","TVA","TTC")&amp;"]"),MATCH(JLVT[[#This Row],[N]],FCS[Cpt],0))*CHOOSE(COUNTIF($A$1:A585,JLVT[[#This Row],[N]]),-1,-1,1),0),)</f>
        <v>0</v>
      </c>
      <c r="I585" s="21">
        <f ca="1">IFERROR(MAX(INDEX(INDIRECT("FCS["&amp;CHOOSE(COUNTIF($A$1:A585,JLVT[[#This Row],[N]]),"HT","TVA","TTC")&amp;"]"),MATCH(JLVT[[#This Row],[N]],FCS[Cpt],0))*CHOOSE(COUNTIF($A$1:A585,JLVT[[#This Row],[N]]),1,1,-1),0),)</f>
        <v>0</v>
      </c>
      <c r="J585" s="21">
        <f ca="1">JLVT[[#This Row],[crédit]]-JLVT[[#This Row],[débit ]]</f>
        <v>0</v>
      </c>
    </row>
    <row r="586" spans="1:10" x14ac:dyDescent="0.25">
      <c r="A586" s="12">
        <f>IF(OR(SUM($A$1:A585)=0,COUNTIF($A$1:A585,A585)=3),MAX($A$1:A585)+1,A585)</f>
        <v>195</v>
      </c>
      <c r="B586" s="18" t="str">
        <f>IF(JLVT[[#This Row],[Date]]="","","VTE")</f>
        <v/>
      </c>
      <c r="C586" s="13" t="str">
        <f>IFERROR(INDEX(FCS[DATE],MATCH(JLVT[[#This Row],[N]],FCS[Cpt],0)),"")</f>
        <v/>
      </c>
      <c r="D586" s="18" t="str">
        <f>IFERROR(INDEX(FCS[Numéro Facture],MATCH(JLVT[[#This Row],[N]],FCS[Cpt],0)),"")</f>
        <v/>
      </c>
      <c r="E586" s="18" t="str">
        <f>IF(JLVT[[#This Row],[Date]]&lt;&gt;"",INDEX(Plan[Comptes],COUNTIF($A$1:A586,JLVT[[#This Row],[N]])),"")</f>
        <v/>
      </c>
      <c r="F586" s="18" t="str">
        <f>IF(JLVT[[#This Row],[Date]]&lt;&gt;"",INDEX(Plan[Libelles],COUNTIF($A$1:A586,JLVT[[#This Row],[N]])),"")</f>
        <v/>
      </c>
      <c r="G586" s="19" t="str">
        <f>IFERROR(INDEX(FCS[NOM DU CLIENT],MATCH(JLVT[[#This Row],[N]],FCS[Cpt],0)),"")</f>
        <v/>
      </c>
      <c r="H586" s="20">
        <f ca="1">IFERROR(MAX(INDEX(INDIRECT("FCS["&amp;CHOOSE(COUNTIF($A$1:A586,JLVT[[#This Row],[N]]),"HT","TVA","TTC")&amp;"]"),MATCH(JLVT[[#This Row],[N]],FCS[Cpt],0))*CHOOSE(COUNTIF($A$1:A586,JLVT[[#This Row],[N]]),-1,-1,1),0),)</f>
        <v>0</v>
      </c>
      <c r="I586" s="21">
        <f ca="1">IFERROR(MAX(INDEX(INDIRECT("FCS["&amp;CHOOSE(COUNTIF($A$1:A586,JLVT[[#This Row],[N]]),"HT","TVA","TTC")&amp;"]"),MATCH(JLVT[[#This Row],[N]],FCS[Cpt],0))*CHOOSE(COUNTIF($A$1:A586,JLVT[[#This Row],[N]]),1,1,-1),0),)</f>
        <v>0</v>
      </c>
      <c r="J586" s="21">
        <f ca="1">JLVT[[#This Row],[crédit]]-JLVT[[#This Row],[débit ]]</f>
        <v>0</v>
      </c>
    </row>
    <row r="587" spans="1:10" x14ac:dyDescent="0.25">
      <c r="A587" s="12">
        <f>IF(OR(SUM($A$1:A586)=0,COUNTIF($A$1:A586,A586)=3),MAX($A$1:A586)+1,A586)</f>
        <v>195</v>
      </c>
      <c r="B587" s="18" t="str">
        <f>IF(JLVT[[#This Row],[Date]]="","","VTE")</f>
        <v/>
      </c>
      <c r="C587" s="13" t="str">
        <f>IFERROR(INDEX(FCS[DATE],MATCH(JLVT[[#This Row],[N]],FCS[Cpt],0)),"")</f>
        <v/>
      </c>
      <c r="D587" s="18" t="str">
        <f>IFERROR(INDEX(FCS[Numéro Facture],MATCH(JLVT[[#This Row],[N]],FCS[Cpt],0)),"")</f>
        <v/>
      </c>
      <c r="E587" s="18" t="str">
        <f>IF(JLVT[[#This Row],[Date]]&lt;&gt;"",INDEX(Plan[Comptes],COUNTIF($A$1:A587,JLVT[[#This Row],[N]])),"")</f>
        <v/>
      </c>
      <c r="F587" s="18" t="str">
        <f>IF(JLVT[[#This Row],[Date]]&lt;&gt;"",INDEX(Plan[Libelles],COUNTIF($A$1:A587,JLVT[[#This Row],[N]])),"")</f>
        <v/>
      </c>
      <c r="G587" s="19" t="str">
        <f>IFERROR(INDEX(FCS[NOM DU CLIENT],MATCH(JLVT[[#This Row],[N]],FCS[Cpt],0)),"")</f>
        <v/>
      </c>
      <c r="H587" s="20">
        <f ca="1">IFERROR(MAX(INDEX(INDIRECT("FCS["&amp;CHOOSE(COUNTIF($A$1:A587,JLVT[[#This Row],[N]]),"HT","TVA","TTC")&amp;"]"),MATCH(JLVT[[#This Row],[N]],FCS[Cpt],0))*CHOOSE(COUNTIF($A$1:A587,JLVT[[#This Row],[N]]),-1,-1,1),0),)</f>
        <v>0</v>
      </c>
      <c r="I587" s="21">
        <f ca="1">IFERROR(MAX(INDEX(INDIRECT("FCS["&amp;CHOOSE(COUNTIF($A$1:A587,JLVT[[#This Row],[N]]),"HT","TVA","TTC")&amp;"]"),MATCH(JLVT[[#This Row],[N]],FCS[Cpt],0))*CHOOSE(COUNTIF($A$1:A587,JLVT[[#This Row],[N]]),1,1,-1),0),)</f>
        <v>0</v>
      </c>
      <c r="J587" s="21">
        <f ca="1">JLVT[[#This Row],[crédit]]-JLVT[[#This Row],[débit ]]</f>
        <v>0</v>
      </c>
    </row>
    <row r="588" spans="1:10" x14ac:dyDescent="0.25">
      <c r="A588" s="12">
        <f>IF(OR(SUM($A$1:A587)=0,COUNTIF($A$1:A587,A587)=3),MAX($A$1:A587)+1,A587)</f>
        <v>195</v>
      </c>
      <c r="B588" s="18" t="str">
        <f>IF(JLVT[[#This Row],[Date]]="","","VTE")</f>
        <v/>
      </c>
      <c r="C588" s="13" t="str">
        <f>IFERROR(INDEX(FCS[DATE],MATCH(JLVT[[#This Row],[N]],FCS[Cpt],0)),"")</f>
        <v/>
      </c>
      <c r="D588" s="18" t="str">
        <f>IFERROR(INDEX(FCS[Numéro Facture],MATCH(JLVT[[#This Row],[N]],FCS[Cpt],0)),"")</f>
        <v/>
      </c>
      <c r="E588" s="18" t="str">
        <f>IF(JLVT[[#This Row],[Date]]&lt;&gt;"",INDEX(Plan[Comptes],COUNTIF($A$1:A588,JLVT[[#This Row],[N]])),"")</f>
        <v/>
      </c>
      <c r="F588" s="18" t="str">
        <f>IF(JLVT[[#This Row],[Date]]&lt;&gt;"",INDEX(Plan[Libelles],COUNTIF($A$1:A588,JLVT[[#This Row],[N]])),"")</f>
        <v/>
      </c>
      <c r="G588" s="19" t="str">
        <f>IFERROR(INDEX(FCS[NOM DU CLIENT],MATCH(JLVT[[#This Row],[N]],FCS[Cpt],0)),"")</f>
        <v/>
      </c>
      <c r="H588" s="20">
        <f ca="1">IFERROR(MAX(INDEX(INDIRECT("FCS["&amp;CHOOSE(COUNTIF($A$1:A588,JLVT[[#This Row],[N]]),"HT","TVA","TTC")&amp;"]"),MATCH(JLVT[[#This Row],[N]],FCS[Cpt],0))*CHOOSE(COUNTIF($A$1:A588,JLVT[[#This Row],[N]]),-1,-1,1),0),)</f>
        <v>0</v>
      </c>
      <c r="I588" s="21">
        <f ca="1">IFERROR(MAX(INDEX(INDIRECT("FCS["&amp;CHOOSE(COUNTIF($A$1:A588,JLVT[[#This Row],[N]]),"HT","TVA","TTC")&amp;"]"),MATCH(JLVT[[#This Row],[N]],FCS[Cpt],0))*CHOOSE(COUNTIF($A$1:A588,JLVT[[#This Row],[N]]),1,1,-1),0),)</f>
        <v>0</v>
      </c>
      <c r="J588" s="21">
        <f ca="1">JLVT[[#This Row],[crédit]]-JLVT[[#This Row],[débit ]]</f>
        <v>0</v>
      </c>
    </row>
    <row r="589" spans="1:10" x14ac:dyDescent="0.25">
      <c r="A589" s="12">
        <f>IF(OR(SUM($A$1:A588)=0,COUNTIF($A$1:A588,A588)=3),MAX($A$1:A588)+1,A588)</f>
        <v>196</v>
      </c>
      <c r="B589" s="18" t="str">
        <f>IF(JLVT[[#This Row],[Date]]="","","VTE")</f>
        <v/>
      </c>
      <c r="C589" s="13" t="str">
        <f>IFERROR(INDEX(FCS[DATE],MATCH(JLVT[[#This Row],[N]],FCS[Cpt],0)),"")</f>
        <v/>
      </c>
      <c r="D589" s="18" t="str">
        <f>IFERROR(INDEX(FCS[Numéro Facture],MATCH(JLVT[[#This Row],[N]],FCS[Cpt],0)),"")</f>
        <v/>
      </c>
      <c r="E589" s="18" t="str">
        <f>IF(JLVT[[#This Row],[Date]]&lt;&gt;"",INDEX(Plan[Comptes],COUNTIF($A$1:A589,JLVT[[#This Row],[N]])),"")</f>
        <v/>
      </c>
      <c r="F589" s="18" t="str">
        <f>IF(JLVT[[#This Row],[Date]]&lt;&gt;"",INDEX(Plan[Libelles],COUNTIF($A$1:A589,JLVT[[#This Row],[N]])),"")</f>
        <v/>
      </c>
      <c r="G589" s="19" t="str">
        <f>IFERROR(INDEX(FCS[NOM DU CLIENT],MATCH(JLVT[[#This Row],[N]],FCS[Cpt],0)),"")</f>
        <v/>
      </c>
      <c r="H589" s="20">
        <f ca="1">IFERROR(MAX(INDEX(INDIRECT("FCS["&amp;CHOOSE(COUNTIF($A$1:A589,JLVT[[#This Row],[N]]),"HT","TVA","TTC")&amp;"]"),MATCH(JLVT[[#This Row],[N]],FCS[Cpt],0))*CHOOSE(COUNTIF($A$1:A589,JLVT[[#This Row],[N]]),-1,-1,1),0),)</f>
        <v>0</v>
      </c>
      <c r="I589" s="21">
        <f ca="1">IFERROR(MAX(INDEX(INDIRECT("FCS["&amp;CHOOSE(COUNTIF($A$1:A589,JLVT[[#This Row],[N]]),"HT","TVA","TTC")&amp;"]"),MATCH(JLVT[[#This Row],[N]],FCS[Cpt],0))*CHOOSE(COUNTIF($A$1:A589,JLVT[[#This Row],[N]]),1,1,-1),0),)</f>
        <v>0</v>
      </c>
      <c r="J589" s="21">
        <f ca="1">JLVT[[#This Row],[crédit]]-JLVT[[#This Row],[débit ]]</f>
        <v>0</v>
      </c>
    </row>
    <row r="590" spans="1:10" x14ac:dyDescent="0.25">
      <c r="A590" s="12">
        <f>IF(OR(SUM($A$1:A589)=0,COUNTIF($A$1:A589,A589)=3),MAX($A$1:A589)+1,A589)</f>
        <v>196</v>
      </c>
      <c r="B590" s="18" t="str">
        <f>IF(JLVT[[#This Row],[Date]]="","","VTE")</f>
        <v/>
      </c>
      <c r="C590" s="13" t="str">
        <f>IFERROR(INDEX(FCS[DATE],MATCH(JLVT[[#This Row],[N]],FCS[Cpt],0)),"")</f>
        <v/>
      </c>
      <c r="D590" s="18" t="str">
        <f>IFERROR(INDEX(FCS[Numéro Facture],MATCH(JLVT[[#This Row],[N]],FCS[Cpt],0)),"")</f>
        <v/>
      </c>
      <c r="E590" s="18" t="str">
        <f>IF(JLVT[[#This Row],[Date]]&lt;&gt;"",INDEX(Plan[Comptes],COUNTIF($A$1:A590,JLVT[[#This Row],[N]])),"")</f>
        <v/>
      </c>
      <c r="F590" s="18" t="str">
        <f>IF(JLVT[[#This Row],[Date]]&lt;&gt;"",INDEX(Plan[Libelles],COUNTIF($A$1:A590,JLVT[[#This Row],[N]])),"")</f>
        <v/>
      </c>
      <c r="G590" s="19" t="str">
        <f>IFERROR(INDEX(FCS[NOM DU CLIENT],MATCH(JLVT[[#This Row],[N]],FCS[Cpt],0)),"")</f>
        <v/>
      </c>
      <c r="H590" s="20">
        <f ca="1">IFERROR(MAX(INDEX(INDIRECT("FCS["&amp;CHOOSE(COUNTIF($A$1:A590,JLVT[[#This Row],[N]]),"HT","TVA","TTC")&amp;"]"),MATCH(JLVT[[#This Row],[N]],FCS[Cpt],0))*CHOOSE(COUNTIF($A$1:A590,JLVT[[#This Row],[N]]),-1,-1,1),0),)</f>
        <v>0</v>
      </c>
      <c r="I590" s="21">
        <f ca="1">IFERROR(MAX(INDEX(INDIRECT("FCS["&amp;CHOOSE(COUNTIF($A$1:A590,JLVT[[#This Row],[N]]),"HT","TVA","TTC")&amp;"]"),MATCH(JLVT[[#This Row],[N]],FCS[Cpt],0))*CHOOSE(COUNTIF($A$1:A590,JLVT[[#This Row],[N]]),1,1,-1),0),)</f>
        <v>0</v>
      </c>
      <c r="J590" s="21">
        <f ca="1">JLVT[[#This Row],[crédit]]-JLVT[[#This Row],[débit ]]</f>
        <v>0</v>
      </c>
    </row>
    <row r="591" spans="1:10" x14ac:dyDescent="0.25">
      <c r="A591" s="12">
        <f>IF(OR(SUM($A$1:A590)=0,COUNTIF($A$1:A590,A590)=3),MAX($A$1:A590)+1,A590)</f>
        <v>196</v>
      </c>
      <c r="B591" s="18" t="str">
        <f>IF(JLVT[[#This Row],[Date]]="","","VTE")</f>
        <v/>
      </c>
      <c r="C591" s="13" t="str">
        <f>IFERROR(INDEX(FCS[DATE],MATCH(JLVT[[#This Row],[N]],FCS[Cpt],0)),"")</f>
        <v/>
      </c>
      <c r="D591" s="18" t="str">
        <f>IFERROR(INDEX(FCS[Numéro Facture],MATCH(JLVT[[#This Row],[N]],FCS[Cpt],0)),"")</f>
        <v/>
      </c>
      <c r="E591" s="18" t="str">
        <f>IF(JLVT[[#This Row],[Date]]&lt;&gt;"",INDEX(Plan[Comptes],COUNTIF($A$1:A591,JLVT[[#This Row],[N]])),"")</f>
        <v/>
      </c>
      <c r="F591" s="18" t="str">
        <f>IF(JLVT[[#This Row],[Date]]&lt;&gt;"",INDEX(Plan[Libelles],COUNTIF($A$1:A591,JLVT[[#This Row],[N]])),"")</f>
        <v/>
      </c>
      <c r="G591" s="19" t="str">
        <f>IFERROR(INDEX(FCS[NOM DU CLIENT],MATCH(JLVT[[#This Row],[N]],FCS[Cpt],0)),"")</f>
        <v/>
      </c>
      <c r="H591" s="20">
        <f ca="1">IFERROR(MAX(INDEX(INDIRECT("FCS["&amp;CHOOSE(COUNTIF($A$1:A591,JLVT[[#This Row],[N]]),"HT","TVA","TTC")&amp;"]"),MATCH(JLVT[[#This Row],[N]],FCS[Cpt],0))*CHOOSE(COUNTIF($A$1:A591,JLVT[[#This Row],[N]]),-1,-1,1),0),)</f>
        <v>0</v>
      </c>
      <c r="I591" s="21">
        <f ca="1">IFERROR(MAX(INDEX(INDIRECT("FCS["&amp;CHOOSE(COUNTIF($A$1:A591,JLVT[[#This Row],[N]]),"HT","TVA","TTC")&amp;"]"),MATCH(JLVT[[#This Row],[N]],FCS[Cpt],0))*CHOOSE(COUNTIF($A$1:A591,JLVT[[#This Row],[N]]),1,1,-1),0),)</f>
        <v>0</v>
      </c>
      <c r="J591" s="21">
        <f ca="1">JLVT[[#This Row],[crédit]]-JLVT[[#This Row],[débit ]]</f>
        <v>0</v>
      </c>
    </row>
    <row r="592" spans="1:10" x14ac:dyDescent="0.25">
      <c r="A592" s="12">
        <f>IF(OR(SUM($A$1:A591)=0,COUNTIF($A$1:A591,A591)=3),MAX($A$1:A591)+1,A591)</f>
        <v>197</v>
      </c>
      <c r="B592" s="18" t="str">
        <f>IF(JLVT[[#This Row],[Date]]="","","VTE")</f>
        <v/>
      </c>
      <c r="C592" s="13" t="str">
        <f>IFERROR(INDEX(FCS[DATE],MATCH(JLVT[[#This Row],[N]],FCS[Cpt],0)),"")</f>
        <v/>
      </c>
      <c r="D592" s="18" t="str">
        <f>IFERROR(INDEX(FCS[Numéro Facture],MATCH(JLVT[[#This Row],[N]],FCS[Cpt],0)),"")</f>
        <v/>
      </c>
      <c r="E592" s="18" t="str">
        <f>IF(JLVT[[#This Row],[Date]]&lt;&gt;"",INDEX(Plan[Comptes],COUNTIF($A$1:A592,JLVT[[#This Row],[N]])),"")</f>
        <v/>
      </c>
      <c r="F592" s="18" t="str">
        <f>IF(JLVT[[#This Row],[Date]]&lt;&gt;"",INDEX(Plan[Libelles],COUNTIF($A$1:A592,JLVT[[#This Row],[N]])),"")</f>
        <v/>
      </c>
      <c r="G592" s="19" t="str">
        <f>IFERROR(INDEX(FCS[NOM DU CLIENT],MATCH(JLVT[[#This Row],[N]],FCS[Cpt],0)),"")</f>
        <v/>
      </c>
      <c r="H592" s="20">
        <f ca="1">IFERROR(MAX(INDEX(INDIRECT("FCS["&amp;CHOOSE(COUNTIF($A$1:A592,JLVT[[#This Row],[N]]),"HT","TVA","TTC")&amp;"]"),MATCH(JLVT[[#This Row],[N]],FCS[Cpt],0))*CHOOSE(COUNTIF($A$1:A592,JLVT[[#This Row],[N]]),-1,-1,1),0),)</f>
        <v>0</v>
      </c>
      <c r="I592" s="21">
        <f ca="1">IFERROR(MAX(INDEX(INDIRECT("FCS["&amp;CHOOSE(COUNTIF($A$1:A592,JLVT[[#This Row],[N]]),"HT","TVA","TTC")&amp;"]"),MATCH(JLVT[[#This Row],[N]],FCS[Cpt],0))*CHOOSE(COUNTIF($A$1:A592,JLVT[[#This Row],[N]]),1,1,-1),0),)</f>
        <v>0</v>
      </c>
      <c r="J592" s="21">
        <f ca="1">JLVT[[#This Row],[crédit]]-JLVT[[#This Row],[débit ]]</f>
        <v>0</v>
      </c>
    </row>
    <row r="593" spans="1:10" x14ac:dyDescent="0.25">
      <c r="A593" s="12">
        <f>IF(OR(SUM($A$1:A592)=0,COUNTIF($A$1:A592,A592)=3),MAX($A$1:A592)+1,A592)</f>
        <v>197</v>
      </c>
      <c r="B593" s="18" t="str">
        <f>IF(JLVT[[#This Row],[Date]]="","","VTE")</f>
        <v/>
      </c>
      <c r="C593" s="13" t="str">
        <f>IFERROR(INDEX(FCS[DATE],MATCH(JLVT[[#This Row],[N]],FCS[Cpt],0)),"")</f>
        <v/>
      </c>
      <c r="D593" s="18" t="str">
        <f>IFERROR(INDEX(FCS[Numéro Facture],MATCH(JLVT[[#This Row],[N]],FCS[Cpt],0)),"")</f>
        <v/>
      </c>
      <c r="E593" s="18" t="str">
        <f>IF(JLVT[[#This Row],[Date]]&lt;&gt;"",INDEX(Plan[Comptes],COUNTIF($A$1:A593,JLVT[[#This Row],[N]])),"")</f>
        <v/>
      </c>
      <c r="F593" s="18" t="str">
        <f>IF(JLVT[[#This Row],[Date]]&lt;&gt;"",INDEX(Plan[Libelles],COUNTIF($A$1:A593,JLVT[[#This Row],[N]])),"")</f>
        <v/>
      </c>
      <c r="G593" s="19" t="str">
        <f>IFERROR(INDEX(FCS[NOM DU CLIENT],MATCH(JLVT[[#This Row],[N]],FCS[Cpt],0)),"")</f>
        <v/>
      </c>
      <c r="H593" s="20">
        <f ca="1">IFERROR(MAX(INDEX(INDIRECT("FCS["&amp;CHOOSE(COUNTIF($A$1:A593,JLVT[[#This Row],[N]]),"HT","TVA","TTC")&amp;"]"),MATCH(JLVT[[#This Row],[N]],FCS[Cpt],0))*CHOOSE(COUNTIF($A$1:A593,JLVT[[#This Row],[N]]),-1,-1,1),0),)</f>
        <v>0</v>
      </c>
      <c r="I593" s="21">
        <f ca="1">IFERROR(MAX(INDEX(INDIRECT("FCS["&amp;CHOOSE(COUNTIF($A$1:A593,JLVT[[#This Row],[N]]),"HT","TVA","TTC")&amp;"]"),MATCH(JLVT[[#This Row],[N]],FCS[Cpt],0))*CHOOSE(COUNTIF($A$1:A593,JLVT[[#This Row],[N]]),1,1,-1),0),)</f>
        <v>0</v>
      </c>
      <c r="J593" s="21">
        <f ca="1">JLVT[[#This Row],[crédit]]-JLVT[[#This Row],[débit ]]</f>
        <v>0</v>
      </c>
    </row>
    <row r="594" spans="1:10" x14ac:dyDescent="0.25">
      <c r="A594" s="12">
        <f>IF(OR(SUM($A$1:A593)=0,COUNTIF($A$1:A593,A593)=3),MAX($A$1:A593)+1,A593)</f>
        <v>197</v>
      </c>
      <c r="B594" s="18" t="str">
        <f>IF(JLVT[[#This Row],[Date]]="","","VTE")</f>
        <v/>
      </c>
      <c r="C594" s="13" t="str">
        <f>IFERROR(INDEX(FCS[DATE],MATCH(JLVT[[#This Row],[N]],FCS[Cpt],0)),"")</f>
        <v/>
      </c>
      <c r="D594" s="18" t="str">
        <f>IFERROR(INDEX(FCS[Numéro Facture],MATCH(JLVT[[#This Row],[N]],FCS[Cpt],0)),"")</f>
        <v/>
      </c>
      <c r="E594" s="18" t="str">
        <f>IF(JLVT[[#This Row],[Date]]&lt;&gt;"",INDEX(Plan[Comptes],COUNTIF($A$1:A594,JLVT[[#This Row],[N]])),"")</f>
        <v/>
      </c>
      <c r="F594" s="18" t="str">
        <f>IF(JLVT[[#This Row],[Date]]&lt;&gt;"",INDEX(Plan[Libelles],COUNTIF($A$1:A594,JLVT[[#This Row],[N]])),"")</f>
        <v/>
      </c>
      <c r="G594" s="19" t="str">
        <f>IFERROR(INDEX(FCS[NOM DU CLIENT],MATCH(JLVT[[#This Row],[N]],FCS[Cpt],0)),"")</f>
        <v/>
      </c>
      <c r="H594" s="20">
        <f ca="1">IFERROR(MAX(INDEX(INDIRECT("FCS["&amp;CHOOSE(COUNTIF($A$1:A594,JLVT[[#This Row],[N]]),"HT","TVA","TTC")&amp;"]"),MATCH(JLVT[[#This Row],[N]],FCS[Cpt],0))*CHOOSE(COUNTIF($A$1:A594,JLVT[[#This Row],[N]]),-1,-1,1),0),)</f>
        <v>0</v>
      </c>
      <c r="I594" s="21">
        <f ca="1">IFERROR(MAX(INDEX(INDIRECT("FCS["&amp;CHOOSE(COUNTIF($A$1:A594,JLVT[[#This Row],[N]]),"HT","TVA","TTC")&amp;"]"),MATCH(JLVT[[#This Row],[N]],FCS[Cpt],0))*CHOOSE(COUNTIF($A$1:A594,JLVT[[#This Row],[N]]),1,1,-1),0),)</f>
        <v>0</v>
      </c>
      <c r="J594" s="21">
        <f ca="1">JLVT[[#This Row],[crédit]]-JLVT[[#This Row],[débit ]]</f>
        <v>0</v>
      </c>
    </row>
    <row r="595" spans="1:10" x14ac:dyDescent="0.25">
      <c r="A595" s="12">
        <f>IF(OR(SUM($A$1:A594)=0,COUNTIF($A$1:A594,A594)=3),MAX($A$1:A594)+1,A594)</f>
        <v>198</v>
      </c>
      <c r="B595" s="18" t="str">
        <f>IF(JLVT[[#This Row],[Date]]="","","VTE")</f>
        <v/>
      </c>
      <c r="C595" s="13" t="str">
        <f>IFERROR(INDEX(FCS[DATE],MATCH(JLVT[[#This Row],[N]],FCS[Cpt],0)),"")</f>
        <v/>
      </c>
      <c r="D595" s="18" t="str">
        <f>IFERROR(INDEX(FCS[Numéro Facture],MATCH(JLVT[[#This Row],[N]],FCS[Cpt],0)),"")</f>
        <v/>
      </c>
      <c r="E595" s="18" t="str">
        <f>IF(JLVT[[#This Row],[Date]]&lt;&gt;"",INDEX(Plan[Comptes],COUNTIF($A$1:A595,JLVT[[#This Row],[N]])),"")</f>
        <v/>
      </c>
      <c r="F595" s="18" t="str">
        <f>IF(JLVT[[#This Row],[Date]]&lt;&gt;"",INDEX(Plan[Libelles],COUNTIF($A$1:A595,JLVT[[#This Row],[N]])),"")</f>
        <v/>
      </c>
      <c r="G595" s="19" t="str">
        <f>IFERROR(INDEX(FCS[NOM DU CLIENT],MATCH(JLVT[[#This Row],[N]],FCS[Cpt],0)),"")</f>
        <v/>
      </c>
      <c r="H595" s="20">
        <f ca="1">IFERROR(MAX(INDEX(INDIRECT("FCS["&amp;CHOOSE(COUNTIF($A$1:A595,JLVT[[#This Row],[N]]),"HT","TVA","TTC")&amp;"]"),MATCH(JLVT[[#This Row],[N]],FCS[Cpt],0))*CHOOSE(COUNTIF($A$1:A595,JLVT[[#This Row],[N]]),-1,-1,1),0),)</f>
        <v>0</v>
      </c>
      <c r="I595" s="21">
        <f ca="1">IFERROR(MAX(INDEX(INDIRECT("FCS["&amp;CHOOSE(COUNTIF($A$1:A595,JLVT[[#This Row],[N]]),"HT","TVA","TTC")&amp;"]"),MATCH(JLVT[[#This Row],[N]],FCS[Cpt],0))*CHOOSE(COUNTIF($A$1:A595,JLVT[[#This Row],[N]]),1,1,-1),0),)</f>
        <v>0</v>
      </c>
      <c r="J595" s="21">
        <f ca="1">JLVT[[#This Row],[crédit]]-JLVT[[#This Row],[débit ]]</f>
        <v>0</v>
      </c>
    </row>
    <row r="596" spans="1:10" x14ac:dyDescent="0.25">
      <c r="A596" s="12">
        <f>IF(OR(SUM($A$1:A595)=0,COUNTIF($A$1:A595,A595)=3),MAX($A$1:A595)+1,A595)</f>
        <v>198</v>
      </c>
      <c r="B596" s="18" t="str">
        <f>IF(JLVT[[#This Row],[Date]]="","","VTE")</f>
        <v/>
      </c>
      <c r="C596" s="13" t="str">
        <f>IFERROR(INDEX(FCS[DATE],MATCH(JLVT[[#This Row],[N]],FCS[Cpt],0)),"")</f>
        <v/>
      </c>
      <c r="D596" s="18" t="str">
        <f>IFERROR(INDEX(FCS[Numéro Facture],MATCH(JLVT[[#This Row],[N]],FCS[Cpt],0)),"")</f>
        <v/>
      </c>
      <c r="E596" s="18" t="str">
        <f>IF(JLVT[[#This Row],[Date]]&lt;&gt;"",INDEX(Plan[Comptes],COUNTIF($A$1:A596,JLVT[[#This Row],[N]])),"")</f>
        <v/>
      </c>
      <c r="F596" s="18" t="str">
        <f>IF(JLVT[[#This Row],[Date]]&lt;&gt;"",INDEX(Plan[Libelles],COUNTIF($A$1:A596,JLVT[[#This Row],[N]])),"")</f>
        <v/>
      </c>
      <c r="G596" s="19" t="str">
        <f>IFERROR(INDEX(FCS[NOM DU CLIENT],MATCH(JLVT[[#This Row],[N]],FCS[Cpt],0)),"")</f>
        <v/>
      </c>
      <c r="H596" s="20">
        <f ca="1">IFERROR(MAX(INDEX(INDIRECT("FCS["&amp;CHOOSE(COUNTIF($A$1:A596,JLVT[[#This Row],[N]]),"HT","TVA","TTC")&amp;"]"),MATCH(JLVT[[#This Row],[N]],FCS[Cpt],0))*CHOOSE(COUNTIF($A$1:A596,JLVT[[#This Row],[N]]),-1,-1,1),0),)</f>
        <v>0</v>
      </c>
      <c r="I596" s="21">
        <f ca="1">IFERROR(MAX(INDEX(INDIRECT("FCS["&amp;CHOOSE(COUNTIF($A$1:A596,JLVT[[#This Row],[N]]),"HT","TVA","TTC")&amp;"]"),MATCH(JLVT[[#This Row],[N]],FCS[Cpt],0))*CHOOSE(COUNTIF($A$1:A596,JLVT[[#This Row],[N]]),1,1,-1),0),)</f>
        <v>0</v>
      </c>
      <c r="J596" s="21">
        <f ca="1">JLVT[[#This Row],[crédit]]-JLVT[[#This Row],[débit ]]</f>
        <v>0</v>
      </c>
    </row>
    <row r="597" spans="1:10" x14ac:dyDescent="0.25">
      <c r="A597" s="12">
        <f>IF(OR(SUM($A$1:A596)=0,COUNTIF($A$1:A596,A596)=3),MAX($A$1:A596)+1,A596)</f>
        <v>198</v>
      </c>
      <c r="B597" s="18" t="str">
        <f>IF(JLVT[[#This Row],[Date]]="","","VTE")</f>
        <v/>
      </c>
      <c r="C597" s="13" t="str">
        <f>IFERROR(INDEX(FCS[DATE],MATCH(JLVT[[#This Row],[N]],FCS[Cpt],0)),"")</f>
        <v/>
      </c>
      <c r="D597" s="18" t="str">
        <f>IFERROR(INDEX(FCS[Numéro Facture],MATCH(JLVT[[#This Row],[N]],FCS[Cpt],0)),"")</f>
        <v/>
      </c>
      <c r="E597" s="18" t="str">
        <f>IF(JLVT[[#This Row],[Date]]&lt;&gt;"",INDEX(Plan[Comptes],COUNTIF($A$1:A597,JLVT[[#This Row],[N]])),"")</f>
        <v/>
      </c>
      <c r="F597" s="18" t="str">
        <f>IF(JLVT[[#This Row],[Date]]&lt;&gt;"",INDEX(Plan[Libelles],COUNTIF($A$1:A597,JLVT[[#This Row],[N]])),"")</f>
        <v/>
      </c>
      <c r="G597" s="19" t="str">
        <f>IFERROR(INDEX(FCS[NOM DU CLIENT],MATCH(JLVT[[#This Row],[N]],FCS[Cpt],0)),"")</f>
        <v/>
      </c>
      <c r="H597" s="20">
        <f ca="1">IFERROR(MAX(INDEX(INDIRECT("FCS["&amp;CHOOSE(COUNTIF($A$1:A597,JLVT[[#This Row],[N]]),"HT","TVA","TTC")&amp;"]"),MATCH(JLVT[[#This Row],[N]],FCS[Cpt],0))*CHOOSE(COUNTIF($A$1:A597,JLVT[[#This Row],[N]]),-1,-1,1),0),)</f>
        <v>0</v>
      </c>
      <c r="I597" s="21">
        <f ca="1">IFERROR(MAX(INDEX(INDIRECT("FCS["&amp;CHOOSE(COUNTIF($A$1:A597,JLVT[[#This Row],[N]]),"HT","TVA","TTC")&amp;"]"),MATCH(JLVT[[#This Row],[N]],FCS[Cpt],0))*CHOOSE(COUNTIF($A$1:A597,JLVT[[#This Row],[N]]),1,1,-1),0),)</f>
        <v>0</v>
      </c>
      <c r="J597" s="21">
        <f ca="1">JLVT[[#This Row],[crédit]]-JLVT[[#This Row],[débit ]]</f>
        <v>0</v>
      </c>
    </row>
    <row r="598" spans="1:10" x14ac:dyDescent="0.25">
      <c r="A598" s="12">
        <f>IF(OR(SUM($A$1:A597)=0,COUNTIF($A$1:A597,A597)=3),MAX($A$1:A597)+1,A597)</f>
        <v>199</v>
      </c>
      <c r="B598" s="18" t="str">
        <f>IF(JLVT[[#This Row],[Date]]="","","VTE")</f>
        <v/>
      </c>
      <c r="C598" s="13" t="str">
        <f>IFERROR(INDEX(FCS[DATE],MATCH(JLVT[[#This Row],[N]],FCS[Cpt],0)),"")</f>
        <v/>
      </c>
      <c r="D598" s="18" t="str">
        <f>IFERROR(INDEX(FCS[Numéro Facture],MATCH(JLVT[[#This Row],[N]],FCS[Cpt],0)),"")</f>
        <v/>
      </c>
      <c r="E598" s="18" t="str">
        <f>IF(JLVT[[#This Row],[Date]]&lt;&gt;"",INDEX(Plan[Comptes],COUNTIF($A$1:A598,JLVT[[#This Row],[N]])),"")</f>
        <v/>
      </c>
      <c r="F598" s="18" t="str">
        <f>IF(JLVT[[#This Row],[Date]]&lt;&gt;"",INDEX(Plan[Libelles],COUNTIF($A$1:A598,JLVT[[#This Row],[N]])),"")</f>
        <v/>
      </c>
      <c r="G598" s="19" t="str">
        <f>IFERROR(INDEX(FCS[NOM DU CLIENT],MATCH(JLVT[[#This Row],[N]],FCS[Cpt],0)),"")</f>
        <v/>
      </c>
      <c r="H598" s="20">
        <f ca="1">IFERROR(MAX(INDEX(INDIRECT("FCS["&amp;CHOOSE(COUNTIF($A$1:A598,JLVT[[#This Row],[N]]),"HT","TVA","TTC")&amp;"]"),MATCH(JLVT[[#This Row],[N]],FCS[Cpt],0))*CHOOSE(COUNTIF($A$1:A598,JLVT[[#This Row],[N]]),-1,-1,1),0),)</f>
        <v>0</v>
      </c>
      <c r="I598" s="21">
        <f ca="1">IFERROR(MAX(INDEX(INDIRECT("FCS["&amp;CHOOSE(COUNTIF($A$1:A598,JLVT[[#This Row],[N]]),"HT","TVA","TTC")&amp;"]"),MATCH(JLVT[[#This Row],[N]],FCS[Cpt],0))*CHOOSE(COUNTIF($A$1:A598,JLVT[[#This Row],[N]]),1,1,-1),0),)</f>
        <v>0</v>
      </c>
      <c r="J598" s="21">
        <f ca="1">JLVT[[#This Row],[crédit]]-JLVT[[#This Row],[débit ]]</f>
        <v>0</v>
      </c>
    </row>
    <row r="599" spans="1:10" x14ac:dyDescent="0.25">
      <c r="A599" s="12">
        <f>IF(OR(SUM($A$1:A598)=0,COUNTIF($A$1:A598,A598)=3),MAX($A$1:A598)+1,A598)</f>
        <v>199</v>
      </c>
      <c r="B599" s="18" t="str">
        <f>IF(JLVT[[#This Row],[Date]]="","","VTE")</f>
        <v/>
      </c>
      <c r="C599" s="13" t="str">
        <f>IFERROR(INDEX(FCS[DATE],MATCH(JLVT[[#This Row],[N]],FCS[Cpt],0)),"")</f>
        <v/>
      </c>
      <c r="D599" s="18" t="str">
        <f>IFERROR(INDEX(FCS[Numéro Facture],MATCH(JLVT[[#This Row],[N]],FCS[Cpt],0)),"")</f>
        <v/>
      </c>
      <c r="E599" s="18" t="str">
        <f>IF(JLVT[[#This Row],[Date]]&lt;&gt;"",INDEX(Plan[Comptes],COUNTIF($A$1:A599,JLVT[[#This Row],[N]])),"")</f>
        <v/>
      </c>
      <c r="F599" s="18" t="str">
        <f>IF(JLVT[[#This Row],[Date]]&lt;&gt;"",INDEX(Plan[Libelles],COUNTIF($A$1:A599,JLVT[[#This Row],[N]])),"")</f>
        <v/>
      </c>
      <c r="G599" s="19" t="str">
        <f>IFERROR(INDEX(FCS[NOM DU CLIENT],MATCH(JLVT[[#This Row],[N]],FCS[Cpt],0)),"")</f>
        <v/>
      </c>
      <c r="H599" s="20">
        <f ca="1">IFERROR(MAX(INDEX(INDIRECT("FCS["&amp;CHOOSE(COUNTIF($A$1:A599,JLVT[[#This Row],[N]]),"HT","TVA","TTC")&amp;"]"),MATCH(JLVT[[#This Row],[N]],FCS[Cpt],0))*CHOOSE(COUNTIF($A$1:A599,JLVT[[#This Row],[N]]),-1,-1,1),0),)</f>
        <v>0</v>
      </c>
      <c r="I599" s="21">
        <f ca="1">IFERROR(MAX(INDEX(INDIRECT("FCS["&amp;CHOOSE(COUNTIF($A$1:A599,JLVT[[#This Row],[N]]),"HT","TVA","TTC")&amp;"]"),MATCH(JLVT[[#This Row],[N]],FCS[Cpt],0))*CHOOSE(COUNTIF($A$1:A599,JLVT[[#This Row],[N]]),1,1,-1),0),)</f>
        <v>0</v>
      </c>
      <c r="J599" s="21">
        <f ca="1">JLVT[[#This Row],[crédit]]-JLVT[[#This Row],[débit ]]</f>
        <v>0</v>
      </c>
    </row>
    <row r="600" spans="1:10" x14ac:dyDescent="0.25">
      <c r="A600" s="12">
        <f>IF(OR(SUM($A$1:A599)=0,COUNTIF($A$1:A599,A599)=3),MAX($A$1:A599)+1,A599)</f>
        <v>199</v>
      </c>
      <c r="B600" s="18" t="str">
        <f>IF(JLVT[[#This Row],[Date]]="","","VTE")</f>
        <v/>
      </c>
      <c r="C600" s="13" t="str">
        <f>IFERROR(INDEX(FCS[DATE],MATCH(JLVT[[#This Row],[N]],FCS[Cpt],0)),"")</f>
        <v/>
      </c>
      <c r="D600" s="18" t="str">
        <f>IFERROR(INDEX(FCS[Numéro Facture],MATCH(JLVT[[#This Row],[N]],FCS[Cpt],0)),"")</f>
        <v/>
      </c>
      <c r="E600" s="18" t="str">
        <f>IF(JLVT[[#This Row],[Date]]&lt;&gt;"",INDEX(Plan[Comptes],COUNTIF($A$1:A600,JLVT[[#This Row],[N]])),"")</f>
        <v/>
      </c>
      <c r="F600" s="18" t="str">
        <f>IF(JLVT[[#This Row],[Date]]&lt;&gt;"",INDEX(Plan[Libelles],COUNTIF($A$1:A600,JLVT[[#This Row],[N]])),"")</f>
        <v/>
      </c>
      <c r="G600" s="19" t="str">
        <f>IFERROR(INDEX(FCS[NOM DU CLIENT],MATCH(JLVT[[#This Row],[N]],FCS[Cpt],0)),"")</f>
        <v/>
      </c>
      <c r="H600" s="20">
        <f ca="1">IFERROR(MAX(INDEX(INDIRECT("FCS["&amp;CHOOSE(COUNTIF($A$1:A600,JLVT[[#This Row],[N]]),"HT","TVA","TTC")&amp;"]"),MATCH(JLVT[[#This Row],[N]],FCS[Cpt],0))*CHOOSE(COUNTIF($A$1:A600,JLVT[[#This Row],[N]]),-1,-1,1),0),)</f>
        <v>0</v>
      </c>
      <c r="I600" s="21">
        <f ca="1">IFERROR(MAX(INDEX(INDIRECT("FCS["&amp;CHOOSE(COUNTIF($A$1:A600,JLVT[[#This Row],[N]]),"HT","TVA","TTC")&amp;"]"),MATCH(JLVT[[#This Row],[N]],FCS[Cpt],0))*CHOOSE(COUNTIF($A$1:A600,JLVT[[#This Row],[N]]),1,1,-1),0),)</f>
        <v>0</v>
      </c>
      <c r="J600" s="21">
        <f ca="1">JLVT[[#This Row],[crédit]]-JLVT[[#This Row],[débit ]]</f>
        <v>0</v>
      </c>
    </row>
    <row r="601" spans="1:10" x14ac:dyDescent="0.25">
      <c r="A601" s="12">
        <f>IF(OR(SUM($A$1:A600)=0,COUNTIF($A$1:A600,A600)=3),MAX($A$1:A600)+1,A600)</f>
        <v>200</v>
      </c>
      <c r="B601" s="18" t="str">
        <f>IF(JLVT[[#This Row],[Date]]="","","VTE")</f>
        <v/>
      </c>
      <c r="C601" s="13" t="str">
        <f>IFERROR(INDEX(FCS[DATE],MATCH(JLVT[[#This Row],[N]],FCS[Cpt],0)),"")</f>
        <v/>
      </c>
      <c r="D601" s="18" t="str">
        <f>IFERROR(INDEX(FCS[Numéro Facture],MATCH(JLVT[[#This Row],[N]],FCS[Cpt],0)),"")</f>
        <v/>
      </c>
      <c r="E601" s="18" t="str">
        <f>IF(JLVT[[#This Row],[Date]]&lt;&gt;"",INDEX(Plan[Comptes],COUNTIF($A$1:A601,JLVT[[#This Row],[N]])),"")</f>
        <v/>
      </c>
      <c r="F601" s="18" t="str">
        <f>IF(JLVT[[#This Row],[Date]]&lt;&gt;"",INDEX(Plan[Libelles],COUNTIF($A$1:A601,JLVT[[#This Row],[N]])),"")</f>
        <v/>
      </c>
      <c r="G601" s="19" t="str">
        <f>IFERROR(INDEX(FCS[NOM DU CLIENT],MATCH(JLVT[[#This Row],[N]],FCS[Cpt],0)),"")</f>
        <v/>
      </c>
      <c r="H601" s="20">
        <f ca="1">IFERROR(MAX(INDEX(INDIRECT("FCS["&amp;CHOOSE(COUNTIF($A$1:A601,JLVT[[#This Row],[N]]),"HT","TVA","TTC")&amp;"]"),MATCH(JLVT[[#This Row],[N]],FCS[Cpt],0))*CHOOSE(COUNTIF($A$1:A601,JLVT[[#This Row],[N]]),-1,-1,1),0),)</f>
        <v>0</v>
      </c>
      <c r="I601" s="21">
        <f ca="1">IFERROR(MAX(INDEX(INDIRECT("FCS["&amp;CHOOSE(COUNTIF($A$1:A601,JLVT[[#This Row],[N]]),"HT","TVA","TTC")&amp;"]"),MATCH(JLVT[[#This Row],[N]],FCS[Cpt],0))*CHOOSE(COUNTIF($A$1:A601,JLVT[[#This Row],[N]]),1,1,-1),0),)</f>
        <v>0</v>
      </c>
      <c r="J601" s="21">
        <f ca="1">JLVT[[#This Row],[crédit]]-JLVT[[#This Row],[débit ]]</f>
        <v>0</v>
      </c>
    </row>
    <row r="602" spans="1:10" x14ac:dyDescent="0.25">
      <c r="A602" s="12">
        <f>IF(OR(SUM($A$1:A601)=0,COUNTIF($A$1:A601,A601)=3),MAX($A$1:A601)+1,A601)</f>
        <v>200</v>
      </c>
      <c r="B602" s="18" t="str">
        <f>IF(JLVT[[#This Row],[Date]]="","","VTE")</f>
        <v/>
      </c>
      <c r="C602" s="13" t="str">
        <f>IFERROR(INDEX(FCS[DATE],MATCH(JLVT[[#This Row],[N]],FCS[Cpt],0)),"")</f>
        <v/>
      </c>
      <c r="D602" s="18" t="str">
        <f>IFERROR(INDEX(FCS[Numéro Facture],MATCH(JLVT[[#This Row],[N]],FCS[Cpt],0)),"")</f>
        <v/>
      </c>
      <c r="E602" s="18" t="str">
        <f>IF(JLVT[[#This Row],[Date]]&lt;&gt;"",INDEX(Plan[Comptes],COUNTIF($A$1:A602,JLVT[[#This Row],[N]])),"")</f>
        <v/>
      </c>
      <c r="F602" s="18" t="str">
        <f>IF(JLVT[[#This Row],[Date]]&lt;&gt;"",INDEX(Plan[Libelles],COUNTIF($A$1:A602,JLVT[[#This Row],[N]])),"")</f>
        <v/>
      </c>
      <c r="G602" s="19" t="str">
        <f>IFERROR(INDEX(FCS[NOM DU CLIENT],MATCH(JLVT[[#This Row],[N]],FCS[Cpt],0)),"")</f>
        <v/>
      </c>
      <c r="H602" s="20">
        <f ca="1">IFERROR(MAX(INDEX(INDIRECT("FCS["&amp;CHOOSE(COUNTIF($A$1:A602,JLVT[[#This Row],[N]]),"HT","TVA","TTC")&amp;"]"),MATCH(JLVT[[#This Row],[N]],FCS[Cpt],0))*CHOOSE(COUNTIF($A$1:A602,JLVT[[#This Row],[N]]),-1,-1,1),0),)</f>
        <v>0</v>
      </c>
      <c r="I602" s="21">
        <f ca="1">IFERROR(MAX(INDEX(INDIRECT("FCS["&amp;CHOOSE(COUNTIF($A$1:A602,JLVT[[#This Row],[N]]),"HT","TVA","TTC")&amp;"]"),MATCH(JLVT[[#This Row],[N]],FCS[Cpt],0))*CHOOSE(COUNTIF($A$1:A602,JLVT[[#This Row],[N]]),1,1,-1),0),)</f>
        <v>0</v>
      </c>
      <c r="J602" s="21">
        <f ca="1">JLVT[[#This Row],[crédit]]-JLVT[[#This Row],[débit ]]</f>
        <v>0</v>
      </c>
    </row>
    <row r="603" spans="1:10" x14ac:dyDescent="0.25">
      <c r="A603" s="12">
        <f>IF(OR(SUM($A$1:A602)=0,COUNTIF($A$1:A602,A602)=3),MAX($A$1:A602)+1,A602)</f>
        <v>200</v>
      </c>
      <c r="B603" s="18" t="str">
        <f>IF(JLVT[[#This Row],[Date]]="","","VTE")</f>
        <v/>
      </c>
      <c r="C603" s="13" t="str">
        <f>IFERROR(INDEX(FCS[DATE],MATCH(JLVT[[#This Row],[N]],FCS[Cpt],0)),"")</f>
        <v/>
      </c>
      <c r="D603" s="18" t="str">
        <f>IFERROR(INDEX(FCS[Numéro Facture],MATCH(JLVT[[#This Row],[N]],FCS[Cpt],0)),"")</f>
        <v/>
      </c>
      <c r="E603" s="18" t="str">
        <f>IF(JLVT[[#This Row],[Date]]&lt;&gt;"",INDEX(Plan[Comptes],COUNTIF($A$1:A603,JLVT[[#This Row],[N]])),"")</f>
        <v/>
      </c>
      <c r="F603" s="18" t="str">
        <f>IF(JLVT[[#This Row],[Date]]&lt;&gt;"",INDEX(Plan[Libelles],COUNTIF($A$1:A603,JLVT[[#This Row],[N]])),"")</f>
        <v/>
      </c>
      <c r="G603" s="19" t="str">
        <f>IFERROR(INDEX(FCS[NOM DU CLIENT],MATCH(JLVT[[#This Row],[N]],FCS[Cpt],0)),"")</f>
        <v/>
      </c>
      <c r="H603" s="20">
        <f ca="1">IFERROR(MAX(INDEX(INDIRECT("FCS["&amp;CHOOSE(COUNTIF($A$1:A603,JLVT[[#This Row],[N]]),"HT","TVA","TTC")&amp;"]"),MATCH(JLVT[[#This Row],[N]],FCS[Cpt],0))*CHOOSE(COUNTIF($A$1:A603,JLVT[[#This Row],[N]]),-1,-1,1),0),)</f>
        <v>0</v>
      </c>
      <c r="I603" s="21">
        <f ca="1">IFERROR(MAX(INDEX(INDIRECT("FCS["&amp;CHOOSE(COUNTIF($A$1:A603,JLVT[[#This Row],[N]]),"HT","TVA","TTC")&amp;"]"),MATCH(JLVT[[#This Row],[N]],FCS[Cpt],0))*CHOOSE(COUNTIF($A$1:A603,JLVT[[#This Row],[N]]),1,1,-1),0),)</f>
        <v>0</v>
      </c>
      <c r="J603" s="21">
        <f ca="1">JLVT[[#This Row],[crédit]]-JLVT[[#This Row],[débit ]]</f>
        <v>0</v>
      </c>
    </row>
    <row r="604" spans="1:10" x14ac:dyDescent="0.25">
      <c r="A604" s="12">
        <f>IF(OR(SUM($A$1:A603)=0,COUNTIF($A$1:A603,A603)=3),MAX($A$1:A603)+1,A603)</f>
        <v>201</v>
      </c>
      <c r="B604" s="18" t="str">
        <f>IF(JLVT[[#This Row],[Date]]="","","VTE")</f>
        <v/>
      </c>
      <c r="C604" s="13" t="str">
        <f>IFERROR(INDEX(FCS[DATE],MATCH(JLVT[[#This Row],[N]],FCS[Cpt],0)),"")</f>
        <v/>
      </c>
      <c r="D604" s="18" t="str">
        <f>IFERROR(INDEX(FCS[Numéro Facture],MATCH(JLVT[[#This Row],[N]],FCS[Cpt],0)),"")</f>
        <v/>
      </c>
      <c r="E604" s="18" t="str">
        <f>IF(JLVT[[#This Row],[Date]]&lt;&gt;"",INDEX(Plan[Comptes],COUNTIF($A$1:A604,JLVT[[#This Row],[N]])),"")</f>
        <v/>
      </c>
      <c r="F604" s="18" t="str">
        <f>IF(JLVT[[#This Row],[Date]]&lt;&gt;"",INDEX(Plan[Libelles],COUNTIF($A$1:A604,JLVT[[#This Row],[N]])),"")</f>
        <v/>
      </c>
      <c r="G604" s="19" t="str">
        <f>IFERROR(INDEX(FCS[NOM DU CLIENT],MATCH(JLVT[[#This Row],[N]],FCS[Cpt],0)),"")</f>
        <v/>
      </c>
      <c r="H604" s="20">
        <f ca="1">IFERROR(MAX(INDEX(INDIRECT("FCS["&amp;CHOOSE(COUNTIF($A$1:A604,JLVT[[#This Row],[N]]),"HT","TVA","TTC")&amp;"]"),MATCH(JLVT[[#This Row],[N]],FCS[Cpt],0))*CHOOSE(COUNTIF($A$1:A604,JLVT[[#This Row],[N]]),-1,-1,1),0),)</f>
        <v>0</v>
      </c>
      <c r="I604" s="21">
        <f ca="1">IFERROR(MAX(INDEX(INDIRECT("FCS["&amp;CHOOSE(COUNTIF($A$1:A604,JLVT[[#This Row],[N]]),"HT","TVA","TTC")&amp;"]"),MATCH(JLVT[[#This Row],[N]],FCS[Cpt],0))*CHOOSE(COUNTIF($A$1:A604,JLVT[[#This Row],[N]]),1,1,-1),0),)</f>
        <v>0</v>
      </c>
      <c r="J604" s="21">
        <f ca="1">JLVT[[#This Row],[crédit]]-JLVT[[#This Row],[débit ]]</f>
        <v>0</v>
      </c>
    </row>
    <row r="605" spans="1:10" x14ac:dyDescent="0.25">
      <c r="A605" s="12">
        <f>IF(OR(SUM($A$1:A604)=0,COUNTIF($A$1:A604,A604)=3),MAX($A$1:A604)+1,A604)</f>
        <v>201</v>
      </c>
      <c r="B605" s="18" t="str">
        <f>IF(JLVT[[#This Row],[Date]]="","","VTE")</f>
        <v/>
      </c>
      <c r="C605" s="13" t="str">
        <f>IFERROR(INDEX(FCS[DATE],MATCH(JLVT[[#This Row],[N]],FCS[Cpt],0)),"")</f>
        <v/>
      </c>
      <c r="D605" s="18" t="str">
        <f>IFERROR(INDEX(FCS[Numéro Facture],MATCH(JLVT[[#This Row],[N]],FCS[Cpt],0)),"")</f>
        <v/>
      </c>
      <c r="E605" s="18" t="str">
        <f>IF(JLVT[[#This Row],[Date]]&lt;&gt;"",INDEX(Plan[Comptes],COUNTIF($A$1:A605,JLVT[[#This Row],[N]])),"")</f>
        <v/>
      </c>
      <c r="F605" s="18" t="str">
        <f>IF(JLVT[[#This Row],[Date]]&lt;&gt;"",INDEX(Plan[Libelles],COUNTIF($A$1:A605,JLVT[[#This Row],[N]])),"")</f>
        <v/>
      </c>
      <c r="G605" s="19" t="str">
        <f>IFERROR(INDEX(FCS[NOM DU CLIENT],MATCH(JLVT[[#This Row],[N]],FCS[Cpt],0)),"")</f>
        <v/>
      </c>
      <c r="H605" s="20">
        <f ca="1">IFERROR(MAX(INDEX(INDIRECT("FCS["&amp;CHOOSE(COUNTIF($A$1:A605,JLVT[[#This Row],[N]]),"HT","TVA","TTC")&amp;"]"),MATCH(JLVT[[#This Row],[N]],FCS[Cpt],0))*CHOOSE(COUNTIF($A$1:A605,JLVT[[#This Row],[N]]),-1,-1,1),0),)</f>
        <v>0</v>
      </c>
      <c r="I605" s="21">
        <f ca="1">IFERROR(MAX(INDEX(INDIRECT("FCS["&amp;CHOOSE(COUNTIF($A$1:A605,JLVT[[#This Row],[N]]),"HT","TVA","TTC")&amp;"]"),MATCH(JLVT[[#This Row],[N]],FCS[Cpt],0))*CHOOSE(COUNTIF($A$1:A605,JLVT[[#This Row],[N]]),1,1,-1),0),)</f>
        <v>0</v>
      </c>
      <c r="J605" s="21">
        <f ca="1">JLVT[[#This Row],[crédit]]-JLVT[[#This Row],[débit ]]</f>
        <v>0</v>
      </c>
    </row>
    <row r="606" spans="1:10" x14ac:dyDescent="0.25">
      <c r="A606" s="12">
        <f>IF(OR(SUM($A$1:A605)=0,COUNTIF($A$1:A605,A605)=3),MAX($A$1:A605)+1,A605)</f>
        <v>201</v>
      </c>
      <c r="B606" s="18" t="str">
        <f>IF(JLVT[[#This Row],[Date]]="","","VTE")</f>
        <v/>
      </c>
      <c r="C606" s="13" t="str">
        <f>IFERROR(INDEX(FCS[DATE],MATCH(JLVT[[#This Row],[N]],FCS[Cpt],0)),"")</f>
        <v/>
      </c>
      <c r="D606" s="18" t="str">
        <f>IFERROR(INDEX(FCS[Numéro Facture],MATCH(JLVT[[#This Row],[N]],FCS[Cpt],0)),"")</f>
        <v/>
      </c>
      <c r="E606" s="18" t="str">
        <f>IF(JLVT[[#This Row],[Date]]&lt;&gt;"",INDEX(Plan[Comptes],COUNTIF($A$1:A606,JLVT[[#This Row],[N]])),"")</f>
        <v/>
      </c>
      <c r="F606" s="18" t="str">
        <f>IF(JLVT[[#This Row],[Date]]&lt;&gt;"",INDEX(Plan[Libelles],COUNTIF($A$1:A606,JLVT[[#This Row],[N]])),"")</f>
        <v/>
      </c>
      <c r="G606" s="19" t="str">
        <f>IFERROR(INDEX(FCS[NOM DU CLIENT],MATCH(JLVT[[#This Row],[N]],FCS[Cpt],0)),"")</f>
        <v/>
      </c>
      <c r="H606" s="20">
        <f ca="1">IFERROR(MAX(INDEX(INDIRECT("FCS["&amp;CHOOSE(COUNTIF($A$1:A606,JLVT[[#This Row],[N]]),"HT","TVA","TTC")&amp;"]"),MATCH(JLVT[[#This Row],[N]],FCS[Cpt],0))*CHOOSE(COUNTIF($A$1:A606,JLVT[[#This Row],[N]]),-1,-1,1),0),)</f>
        <v>0</v>
      </c>
      <c r="I606" s="21">
        <f ca="1">IFERROR(MAX(INDEX(INDIRECT("FCS["&amp;CHOOSE(COUNTIF($A$1:A606,JLVT[[#This Row],[N]]),"HT","TVA","TTC")&amp;"]"),MATCH(JLVT[[#This Row],[N]],FCS[Cpt],0))*CHOOSE(COUNTIF($A$1:A606,JLVT[[#This Row],[N]]),1,1,-1),0),)</f>
        <v>0</v>
      </c>
      <c r="J606" s="21">
        <f ca="1">JLVT[[#This Row],[crédit]]-JLVT[[#This Row],[débit ]]</f>
        <v>0</v>
      </c>
    </row>
    <row r="607" spans="1:10" x14ac:dyDescent="0.25">
      <c r="A607" s="12">
        <f>IF(OR(SUM($A$1:A606)=0,COUNTIF($A$1:A606,A606)=3),MAX($A$1:A606)+1,A606)</f>
        <v>202</v>
      </c>
      <c r="B607" s="18" t="str">
        <f>IF(JLVT[[#This Row],[Date]]="","","VTE")</f>
        <v/>
      </c>
      <c r="C607" s="13" t="str">
        <f>IFERROR(INDEX(FCS[DATE],MATCH(JLVT[[#This Row],[N]],FCS[Cpt],0)),"")</f>
        <v/>
      </c>
      <c r="D607" s="18" t="str">
        <f>IFERROR(INDEX(FCS[Numéro Facture],MATCH(JLVT[[#This Row],[N]],FCS[Cpt],0)),"")</f>
        <v/>
      </c>
      <c r="E607" s="18" t="str">
        <f>IF(JLVT[[#This Row],[Date]]&lt;&gt;"",INDEX(Plan[Comptes],COUNTIF($A$1:A607,JLVT[[#This Row],[N]])),"")</f>
        <v/>
      </c>
      <c r="F607" s="18" t="str">
        <f>IF(JLVT[[#This Row],[Date]]&lt;&gt;"",INDEX(Plan[Libelles],COUNTIF($A$1:A607,JLVT[[#This Row],[N]])),"")</f>
        <v/>
      </c>
      <c r="G607" s="19" t="str">
        <f>IFERROR(INDEX(FCS[NOM DU CLIENT],MATCH(JLVT[[#This Row],[N]],FCS[Cpt],0)),"")</f>
        <v/>
      </c>
      <c r="H607" s="20">
        <f ca="1">IFERROR(MAX(INDEX(INDIRECT("FCS["&amp;CHOOSE(COUNTIF($A$1:A607,JLVT[[#This Row],[N]]),"HT","TVA","TTC")&amp;"]"),MATCH(JLVT[[#This Row],[N]],FCS[Cpt],0))*CHOOSE(COUNTIF($A$1:A607,JLVT[[#This Row],[N]]),-1,-1,1),0),)</f>
        <v>0</v>
      </c>
      <c r="I607" s="21">
        <f ca="1">IFERROR(MAX(INDEX(INDIRECT("FCS["&amp;CHOOSE(COUNTIF($A$1:A607,JLVT[[#This Row],[N]]),"HT","TVA","TTC")&amp;"]"),MATCH(JLVT[[#This Row],[N]],FCS[Cpt],0))*CHOOSE(COUNTIF($A$1:A607,JLVT[[#This Row],[N]]),1,1,-1),0),)</f>
        <v>0</v>
      </c>
      <c r="J607" s="21">
        <f ca="1">JLVT[[#This Row],[crédit]]-JLVT[[#This Row],[débit ]]</f>
        <v>0</v>
      </c>
    </row>
    <row r="608" spans="1:10" x14ac:dyDescent="0.25">
      <c r="A608" s="12">
        <f>IF(OR(SUM($A$1:A607)=0,COUNTIF($A$1:A607,A607)=3),MAX($A$1:A607)+1,A607)</f>
        <v>202</v>
      </c>
      <c r="B608" s="18" t="str">
        <f>IF(JLVT[[#This Row],[Date]]="","","VTE")</f>
        <v/>
      </c>
      <c r="C608" s="13" t="str">
        <f>IFERROR(INDEX(FCS[DATE],MATCH(JLVT[[#This Row],[N]],FCS[Cpt],0)),"")</f>
        <v/>
      </c>
      <c r="D608" s="18" t="str">
        <f>IFERROR(INDEX(FCS[Numéro Facture],MATCH(JLVT[[#This Row],[N]],FCS[Cpt],0)),"")</f>
        <v/>
      </c>
      <c r="E608" s="18" t="str">
        <f>IF(JLVT[[#This Row],[Date]]&lt;&gt;"",INDEX(Plan[Comptes],COUNTIF($A$1:A608,JLVT[[#This Row],[N]])),"")</f>
        <v/>
      </c>
      <c r="F608" s="18" t="str">
        <f>IF(JLVT[[#This Row],[Date]]&lt;&gt;"",INDEX(Plan[Libelles],COUNTIF($A$1:A608,JLVT[[#This Row],[N]])),"")</f>
        <v/>
      </c>
      <c r="G608" s="19" t="str">
        <f>IFERROR(INDEX(FCS[NOM DU CLIENT],MATCH(JLVT[[#This Row],[N]],FCS[Cpt],0)),"")</f>
        <v/>
      </c>
      <c r="H608" s="20">
        <f ca="1">IFERROR(MAX(INDEX(INDIRECT("FCS["&amp;CHOOSE(COUNTIF($A$1:A608,JLVT[[#This Row],[N]]),"HT","TVA","TTC")&amp;"]"),MATCH(JLVT[[#This Row],[N]],FCS[Cpt],0))*CHOOSE(COUNTIF($A$1:A608,JLVT[[#This Row],[N]]),-1,-1,1),0),)</f>
        <v>0</v>
      </c>
      <c r="I608" s="21">
        <f ca="1">IFERROR(MAX(INDEX(INDIRECT("FCS["&amp;CHOOSE(COUNTIF($A$1:A608,JLVT[[#This Row],[N]]),"HT","TVA","TTC")&amp;"]"),MATCH(JLVT[[#This Row],[N]],FCS[Cpt],0))*CHOOSE(COUNTIF($A$1:A608,JLVT[[#This Row],[N]]),1,1,-1),0),)</f>
        <v>0</v>
      </c>
      <c r="J608" s="21">
        <f ca="1">JLVT[[#This Row],[crédit]]-JLVT[[#This Row],[débit ]]</f>
        <v>0</v>
      </c>
    </row>
    <row r="609" spans="1:10" x14ac:dyDescent="0.25">
      <c r="A609" s="12">
        <f>IF(OR(SUM($A$1:A608)=0,COUNTIF($A$1:A608,A608)=3),MAX($A$1:A608)+1,A608)</f>
        <v>202</v>
      </c>
      <c r="B609" s="18" t="str">
        <f>IF(JLVT[[#This Row],[Date]]="","","VTE")</f>
        <v/>
      </c>
      <c r="C609" s="13" t="str">
        <f>IFERROR(INDEX(FCS[DATE],MATCH(JLVT[[#This Row],[N]],FCS[Cpt],0)),"")</f>
        <v/>
      </c>
      <c r="D609" s="18" t="str">
        <f>IFERROR(INDEX(FCS[Numéro Facture],MATCH(JLVT[[#This Row],[N]],FCS[Cpt],0)),"")</f>
        <v/>
      </c>
      <c r="E609" s="18" t="str">
        <f>IF(JLVT[[#This Row],[Date]]&lt;&gt;"",INDEX(Plan[Comptes],COUNTIF($A$1:A609,JLVT[[#This Row],[N]])),"")</f>
        <v/>
      </c>
      <c r="F609" s="18" t="str">
        <f>IF(JLVT[[#This Row],[Date]]&lt;&gt;"",INDEX(Plan[Libelles],COUNTIF($A$1:A609,JLVT[[#This Row],[N]])),"")</f>
        <v/>
      </c>
      <c r="G609" s="19" t="str">
        <f>IFERROR(INDEX(FCS[NOM DU CLIENT],MATCH(JLVT[[#This Row],[N]],FCS[Cpt],0)),"")</f>
        <v/>
      </c>
      <c r="H609" s="20">
        <f ca="1">IFERROR(MAX(INDEX(INDIRECT("FCS["&amp;CHOOSE(COUNTIF($A$1:A609,JLVT[[#This Row],[N]]),"HT","TVA","TTC")&amp;"]"),MATCH(JLVT[[#This Row],[N]],FCS[Cpt],0))*CHOOSE(COUNTIF($A$1:A609,JLVT[[#This Row],[N]]),-1,-1,1),0),)</f>
        <v>0</v>
      </c>
      <c r="I609" s="21">
        <f ca="1">IFERROR(MAX(INDEX(INDIRECT("FCS["&amp;CHOOSE(COUNTIF($A$1:A609,JLVT[[#This Row],[N]]),"HT","TVA","TTC")&amp;"]"),MATCH(JLVT[[#This Row],[N]],FCS[Cpt],0))*CHOOSE(COUNTIF($A$1:A609,JLVT[[#This Row],[N]]),1,1,-1),0),)</f>
        <v>0</v>
      </c>
      <c r="J609" s="21">
        <f ca="1">JLVT[[#This Row],[crédit]]-JLVT[[#This Row],[débit ]]</f>
        <v>0</v>
      </c>
    </row>
    <row r="610" spans="1:10" x14ac:dyDescent="0.25">
      <c r="A610" s="12">
        <f>IF(OR(SUM($A$1:A609)=0,COUNTIF($A$1:A609,A609)=3),MAX($A$1:A609)+1,A609)</f>
        <v>203</v>
      </c>
      <c r="B610" s="18" t="str">
        <f>IF(JLVT[[#This Row],[Date]]="","","VTE")</f>
        <v/>
      </c>
      <c r="C610" s="13" t="str">
        <f>IFERROR(INDEX(FCS[DATE],MATCH(JLVT[[#This Row],[N]],FCS[Cpt],0)),"")</f>
        <v/>
      </c>
      <c r="D610" s="18" t="str">
        <f>IFERROR(INDEX(FCS[Numéro Facture],MATCH(JLVT[[#This Row],[N]],FCS[Cpt],0)),"")</f>
        <v/>
      </c>
      <c r="E610" s="18" t="str">
        <f>IF(JLVT[[#This Row],[Date]]&lt;&gt;"",INDEX(Plan[Comptes],COUNTIF($A$1:A610,JLVT[[#This Row],[N]])),"")</f>
        <v/>
      </c>
      <c r="F610" s="18" t="str">
        <f>IF(JLVT[[#This Row],[Date]]&lt;&gt;"",INDEX(Plan[Libelles],COUNTIF($A$1:A610,JLVT[[#This Row],[N]])),"")</f>
        <v/>
      </c>
      <c r="G610" s="19" t="str">
        <f>IFERROR(INDEX(FCS[NOM DU CLIENT],MATCH(JLVT[[#This Row],[N]],FCS[Cpt],0)),"")</f>
        <v/>
      </c>
      <c r="H610" s="20">
        <f ca="1">IFERROR(MAX(INDEX(INDIRECT("FCS["&amp;CHOOSE(COUNTIF($A$1:A610,JLVT[[#This Row],[N]]),"HT","TVA","TTC")&amp;"]"),MATCH(JLVT[[#This Row],[N]],FCS[Cpt],0))*CHOOSE(COUNTIF($A$1:A610,JLVT[[#This Row],[N]]),-1,-1,1),0),)</f>
        <v>0</v>
      </c>
      <c r="I610" s="21">
        <f ca="1">IFERROR(MAX(INDEX(INDIRECT("FCS["&amp;CHOOSE(COUNTIF($A$1:A610,JLVT[[#This Row],[N]]),"HT","TVA","TTC")&amp;"]"),MATCH(JLVT[[#This Row],[N]],FCS[Cpt],0))*CHOOSE(COUNTIF($A$1:A610,JLVT[[#This Row],[N]]),1,1,-1),0),)</f>
        <v>0</v>
      </c>
      <c r="J610" s="21">
        <f ca="1">JLVT[[#This Row],[crédit]]-JLVT[[#This Row],[débit ]]</f>
        <v>0</v>
      </c>
    </row>
    <row r="611" spans="1:10" x14ac:dyDescent="0.25">
      <c r="A611" s="12">
        <f>IF(OR(SUM($A$1:A610)=0,COUNTIF($A$1:A610,A610)=3),MAX($A$1:A610)+1,A610)</f>
        <v>203</v>
      </c>
      <c r="B611" s="18" t="str">
        <f>IF(JLVT[[#This Row],[Date]]="","","VTE")</f>
        <v/>
      </c>
      <c r="C611" s="13" t="str">
        <f>IFERROR(INDEX(FCS[DATE],MATCH(JLVT[[#This Row],[N]],FCS[Cpt],0)),"")</f>
        <v/>
      </c>
      <c r="D611" s="18" t="str">
        <f>IFERROR(INDEX(FCS[Numéro Facture],MATCH(JLVT[[#This Row],[N]],FCS[Cpt],0)),"")</f>
        <v/>
      </c>
      <c r="E611" s="18" t="str">
        <f>IF(JLVT[[#This Row],[Date]]&lt;&gt;"",INDEX(Plan[Comptes],COUNTIF($A$1:A611,JLVT[[#This Row],[N]])),"")</f>
        <v/>
      </c>
      <c r="F611" s="18" t="str">
        <f>IF(JLVT[[#This Row],[Date]]&lt;&gt;"",INDEX(Plan[Libelles],COUNTIF($A$1:A611,JLVT[[#This Row],[N]])),"")</f>
        <v/>
      </c>
      <c r="G611" s="19" t="str">
        <f>IFERROR(INDEX(FCS[NOM DU CLIENT],MATCH(JLVT[[#This Row],[N]],FCS[Cpt],0)),"")</f>
        <v/>
      </c>
      <c r="H611" s="20">
        <f ca="1">IFERROR(MAX(INDEX(INDIRECT("FCS["&amp;CHOOSE(COUNTIF($A$1:A611,JLVT[[#This Row],[N]]),"HT","TVA","TTC")&amp;"]"),MATCH(JLVT[[#This Row],[N]],FCS[Cpt],0))*CHOOSE(COUNTIF($A$1:A611,JLVT[[#This Row],[N]]),-1,-1,1),0),)</f>
        <v>0</v>
      </c>
      <c r="I611" s="21">
        <f ca="1">IFERROR(MAX(INDEX(INDIRECT("FCS["&amp;CHOOSE(COUNTIF($A$1:A611,JLVT[[#This Row],[N]]),"HT","TVA","TTC")&amp;"]"),MATCH(JLVT[[#This Row],[N]],FCS[Cpt],0))*CHOOSE(COUNTIF($A$1:A611,JLVT[[#This Row],[N]]),1,1,-1),0),)</f>
        <v>0</v>
      </c>
      <c r="J611" s="21">
        <f ca="1">JLVT[[#This Row],[crédit]]-JLVT[[#This Row],[débit ]]</f>
        <v>0</v>
      </c>
    </row>
    <row r="612" spans="1:10" x14ac:dyDescent="0.25">
      <c r="A612" s="12">
        <f>IF(OR(SUM($A$1:A611)=0,COUNTIF($A$1:A611,A611)=3),MAX($A$1:A611)+1,A611)</f>
        <v>203</v>
      </c>
      <c r="B612" s="18" t="str">
        <f>IF(JLVT[[#This Row],[Date]]="","","VTE")</f>
        <v/>
      </c>
      <c r="C612" s="13" t="str">
        <f>IFERROR(INDEX(FCS[DATE],MATCH(JLVT[[#This Row],[N]],FCS[Cpt],0)),"")</f>
        <v/>
      </c>
      <c r="D612" s="18" t="str">
        <f>IFERROR(INDEX(FCS[Numéro Facture],MATCH(JLVT[[#This Row],[N]],FCS[Cpt],0)),"")</f>
        <v/>
      </c>
      <c r="E612" s="18" t="str">
        <f>IF(JLVT[[#This Row],[Date]]&lt;&gt;"",INDEX(Plan[Comptes],COUNTIF($A$1:A612,JLVT[[#This Row],[N]])),"")</f>
        <v/>
      </c>
      <c r="F612" s="18" t="str">
        <f>IF(JLVT[[#This Row],[Date]]&lt;&gt;"",INDEX(Plan[Libelles],COUNTIF($A$1:A612,JLVT[[#This Row],[N]])),"")</f>
        <v/>
      </c>
      <c r="G612" s="19" t="str">
        <f>IFERROR(INDEX(FCS[NOM DU CLIENT],MATCH(JLVT[[#This Row],[N]],FCS[Cpt],0)),"")</f>
        <v/>
      </c>
      <c r="H612" s="20">
        <f ca="1">IFERROR(MAX(INDEX(INDIRECT("FCS["&amp;CHOOSE(COUNTIF($A$1:A612,JLVT[[#This Row],[N]]),"HT","TVA","TTC")&amp;"]"),MATCH(JLVT[[#This Row],[N]],FCS[Cpt],0))*CHOOSE(COUNTIF($A$1:A612,JLVT[[#This Row],[N]]),-1,-1,1),0),)</f>
        <v>0</v>
      </c>
      <c r="I612" s="21">
        <f ca="1">IFERROR(MAX(INDEX(INDIRECT("FCS["&amp;CHOOSE(COUNTIF($A$1:A612,JLVT[[#This Row],[N]]),"HT","TVA","TTC")&amp;"]"),MATCH(JLVT[[#This Row],[N]],FCS[Cpt],0))*CHOOSE(COUNTIF($A$1:A612,JLVT[[#This Row],[N]]),1,1,-1),0),)</f>
        <v>0</v>
      </c>
      <c r="J612" s="21">
        <f ca="1">JLVT[[#This Row],[crédit]]-JLVT[[#This Row],[débit ]]</f>
        <v>0</v>
      </c>
    </row>
    <row r="613" spans="1:10" x14ac:dyDescent="0.25">
      <c r="A613" s="12">
        <f>IF(OR(SUM($A$1:A612)=0,COUNTIF($A$1:A612,A612)=3),MAX($A$1:A612)+1,A612)</f>
        <v>204</v>
      </c>
      <c r="B613" s="18" t="str">
        <f>IF(JLVT[[#This Row],[Date]]="","","VTE")</f>
        <v/>
      </c>
      <c r="C613" s="13" t="str">
        <f>IFERROR(INDEX(FCS[DATE],MATCH(JLVT[[#This Row],[N]],FCS[Cpt],0)),"")</f>
        <v/>
      </c>
      <c r="D613" s="18" t="str">
        <f>IFERROR(INDEX(FCS[Numéro Facture],MATCH(JLVT[[#This Row],[N]],FCS[Cpt],0)),"")</f>
        <v/>
      </c>
      <c r="E613" s="18" t="str">
        <f>IF(JLVT[[#This Row],[Date]]&lt;&gt;"",INDEX(Plan[Comptes],COUNTIF($A$1:A613,JLVT[[#This Row],[N]])),"")</f>
        <v/>
      </c>
      <c r="F613" s="18" t="str">
        <f>IF(JLVT[[#This Row],[Date]]&lt;&gt;"",INDEX(Plan[Libelles],COUNTIF($A$1:A613,JLVT[[#This Row],[N]])),"")</f>
        <v/>
      </c>
      <c r="G613" s="19" t="str">
        <f>IFERROR(INDEX(FCS[NOM DU CLIENT],MATCH(JLVT[[#This Row],[N]],FCS[Cpt],0)),"")</f>
        <v/>
      </c>
      <c r="H613" s="20">
        <f ca="1">IFERROR(MAX(INDEX(INDIRECT("FCS["&amp;CHOOSE(COUNTIF($A$1:A613,JLVT[[#This Row],[N]]),"HT","TVA","TTC")&amp;"]"),MATCH(JLVT[[#This Row],[N]],FCS[Cpt],0))*CHOOSE(COUNTIF($A$1:A613,JLVT[[#This Row],[N]]),-1,-1,1),0),)</f>
        <v>0</v>
      </c>
      <c r="I613" s="21">
        <f ca="1">IFERROR(MAX(INDEX(INDIRECT("FCS["&amp;CHOOSE(COUNTIF($A$1:A613,JLVT[[#This Row],[N]]),"HT","TVA","TTC")&amp;"]"),MATCH(JLVT[[#This Row],[N]],FCS[Cpt],0))*CHOOSE(COUNTIF($A$1:A613,JLVT[[#This Row],[N]]),1,1,-1),0),)</f>
        <v>0</v>
      </c>
      <c r="J613" s="21">
        <f ca="1">JLVT[[#This Row],[crédit]]-JLVT[[#This Row],[débit ]]</f>
        <v>0</v>
      </c>
    </row>
    <row r="614" spans="1:10" x14ac:dyDescent="0.25">
      <c r="A614" s="12">
        <f>IF(OR(SUM($A$1:A613)=0,COUNTIF($A$1:A613,A613)=3),MAX($A$1:A613)+1,A613)</f>
        <v>204</v>
      </c>
      <c r="B614" s="18" t="str">
        <f>IF(JLVT[[#This Row],[Date]]="","","VTE")</f>
        <v/>
      </c>
      <c r="C614" s="13" t="str">
        <f>IFERROR(INDEX(FCS[DATE],MATCH(JLVT[[#This Row],[N]],FCS[Cpt],0)),"")</f>
        <v/>
      </c>
      <c r="D614" s="18" t="str">
        <f>IFERROR(INDEX(FCS[Numéro Facture],MATCH(JLVT[[#This Row],[N]],FCS[Cpt],0)),"")</f>
        <v/>
      </c>
      <c r="E614" s="18" t="str">
        <f>IF(JLVT[[#This Row],[Date]]&lt;&gt;"",INDEX(Plan[Comptes],COUNTIF($A$1:A614,JLVT[[#This Row],[N]])),"")</f>
        <v/>
      </c>
      <c r="F614" s="18" t="str">
        <f>IF(JLVT[[#This Row],[Date]]&lt;&gt;"",INDEX(Plan[Libelles],COUNTIF($A$1:A614,JLVT[[#This Row],[N]])),"")</f>
        <v/>
      </c>
      <c r="G614" s="19" t="str">
        <f>IFERROR(INDEX(FCS[NOM DU CLIENT],MATCH(JLVT[[#This Row],[N]],FCS[Cpt],0)),"")</f>
        <v/>
      </c>
      <c r="H614" s="20">
        <f ca="1">IFERROR(MAX(INDEX(INDIRECT("FCS["&amp;CHOOSE(COUNTIF($A$1:A614,JLVT[[#This Row],[N]]),"HT","TVA","TTC")&amp;"]"),MATCH(JLVT[[#This Row],[N]],FCS[Cpt],0))*CHOOSE(COUNTIF($A$1:A614,JLVT[[#This Row],[N]]),-1,-1,1),0),)</f>
        <v>0</v>
      </c>
      <c r="I614" s="21">
        <f ca="1">IFERROR(MAX(INDEX(INDIRECT("FCS["&amp;CHOOSE(COUNTIF($A$1:A614,JLVT[[#This Row],[N]]),"HT","TVA","TTC")&amp;"]"),MATCH(JLVT[[#This Row],[N]],FCS[Cpt],0))*CHOOSE(COUNTIF($A$1:A614,JLVT[[#This Row],[N]]),1,1,-1),0),)</f>
        <v>0</v>
      </c>
      <c r="J614" s="21">
        <f ca="1">JLVT[[#This Row],[crédit]]-JLVT[[#This Row],[débit ]]</f>
        <v>0</v>
      </c>
    </row>
    <row r="615" spans="1:10" x14ac:dyDescent="0.25">
      <c r="A615" s="12">
        <f>IF(OR(SUM($A$1:A614)=0,COUNTIF($A$1:A614,A614)=3),MAX($A$1:A614)+1,A614)</f>
        <v>204</v>
      </c>
      <c r="B615" s="18" t="str">
        <f>IF(JLVT[[#This Row],[Date]]="","","VTE")</f>
        <v/>
      </c>
      <c r="C615" s="13" t="str">
        <f>IFERROR(INDEX(FCS[DATE],MATCH(JLVT[[#This Row],[N]],FCS[Cpt],0)),"")</f>
        <v/>
      </c>
      <c r="D615" s="18" t="str">
        <f>IFERROR(INDEX(FCS[Numéro Facture],MATCH(JLVT[[#This Row],[N]],FCS[Cpt],0)),"")</f>
        <v/>
      </c>
      <c r="E615" s="18" t="str">
        <f>IF(JLVT[[#This Row],[Date]]&lt;&gt;"",INDEX(Plan[Comptes],COUNTIF($A$1:A615,JLVT[[#This Row],[N]])),"")</f>
        <v/>
      </c>
      <c r="F615" s="18" t="str">
        <f>IF(JLVT[[#This Row],[Date]]&lt;&gt;"",INDEX(Plan[Libelles],COUNTIF($A$1:A615,JLVT[[#This Row],[N]])),"")</f>
        <v/>
      </c>
      <c r="G615" s="19" t="str">
        <f>IFERROR(INDEX(FCS[NOM DU CLIENT],MATCH(JLVT[[#This Row],[N]],FCS[Cpt],0)),"")</f>
        <v/>
      </c>
      <c r="H615" s="20">
        <f ca="1">IFERROR(MAX(INDEX(INDIRECT("FCS["&amp;CHOOSE(COUNTIF($A$1:A615,JLVT[[#This Row],[N]]),"HT","TVA","TTC")&amp;"]"),MATCH(JLVT[[#This Row],[N]],FCS[Cpt],0))*CHOOSE(COUNTIF($A$1:A615,JLVT[[#This Row],[N]]),-1,-1,1),0),)</f>
        <v>0</v>
      </c>
      <c r="I615" s="21">
        <f ca="1">IFERROR(MAX(INDEX(INDIRECT("FCS["&amp;CHOOSE(COUNTIF($A$1:A615,JLVT[[#This Row],[N]]),"HT","TVA","TTC")&amp;"]"),MATCH(JLVT[[#This Row],[N]],FCS[Cpt],0))*CHOOSE(COUNTIF($A$1:A615,JLVT[[#This Row],[N]]),1,1,-1),0),)</f>
        <v>0</v>
      </c>
      <c r="J615" s="21">
        <f ca="1">JLVT[[#This Row],[crédit]]-JLVT[[#This Row],[débit ]]</f>
        <v>0</v>
      </c>
    </row>
    <row r="616" spans="1:10" x14ac:dyDescent="0.25">
      <c r="A616" s="12">
        <f>IF(OR(SUM($A$1:A615)=0,COUNTIF($A$1:A615,A615)=3),MAX($A$1:A615)+1,A615)</f>
        <v>205</v>
      </c>
      <c r="B616" s="18" t="str">
        <f>IF(JLVT[[#This Row],[Date]]="","","VTE")</f>
        <v/>
      </c>
      <c r="C616" s="13" t="str">
        <f>IFERROR(INDEX(FCS[DATE],MATCH(JLVT[[#This Row],[N]],FCS[Cpt],0)),"")</f>
        <v/>
      </c>
      <c r="D616" s="18" t="str">
        <f>IFERROR(INDEX(FCS[Numéro Facture],MATCH(JLVT[[#This Row],[N]],FCS[Cpt],0)),"")</f>
        <v/>
      </c>
      <c r="E616" s="18" t="str">
        <f>IF(JLVT[[#This Row],[Date]]&lt;&gt;"",INDEX(Plan[Comptes],COUNTIF($A$1:A616,JLVT[[#This Row],[N]])),"")</f>
        <v/>
      </c>
      <c r="F616" s="18" t="str">
        <f>IF(JLVT[[#This Row],[Date]]&lt;&gt;"",INDEX(Plan[Libelles],COUNTIF($A$1:A616,JLVT[[#This Row],[N]])),"")</f>
        <v/>
      </c>
      <c r="G616" s="19" t="str">
        <f>IFERROR(INDEX(FCS[NOM DU CLIENT],MATCH(JLVT[[#This Row],[N]],FCS[Cpt],0)),"")</f>
        <v/>
      </c>
      <c r="H616" s="20">
        <f ca="1">IFERROR(MAX(INDEX(INDIRECT("FCS["&amp;CHOOSE(COUNTIF($A$1:A616,JLVT[[#This Row],[N]]),"HT","TVA","TTC")&amp;"]"),MATCH(JLVT[[#This Row],[N]],FCS[Cpt],0))*CHOOSE(COUNTIF($A$1:A616,JLVT[[#This Row],[N]]),-1,-1,1),0),)</f>
        <v>0</v>
      </c>
      <c r="I616" s="21">
        <f ca="1">IFERROR(MAX(INDEX(INDIRECT("FCS["&amp;CHOOSE(COUNTIF($A$1:A616,JLVT[[#This Row],[N]]),"HT","TVA","TTC")&amp;"]"),MATCH(JLVT[[#This Row],[N]],FCS[Cpt],0))*CHOOSE(COUNTIF($A$1:A616,JLVT[[#This Row],[N]]),1,1,-1),0),)</f>
        <v>0</v>
      </c>
      <c r="J616" s="21">
        <f ca="1">JLVT[[#This Row],[crédit]]-JLVT[[#This Row],[débit ]]</f>
        <v>0</v>
      </c>
    </row>
    <row r="617" spans="1:10" x14ac:dyDescent="0.25">
      <c r="A617" s="12">
        <f>IF(OR(SUM($A$1:A616)=0,COUNTIF($A$1:A616,A616)=3),MAX($A$1:A616)+1,A616)</f>
        <v>205</v>
      </c>
      <c r="B617" s="18" t="str">
        <f>IF(JLVT[[#This Row],[Date]]="","","VTE")</f>
        <v/>
      </c>
      <c r="C617" s="13" t="str">
        <f>IFERROR(INDEX(FCS[DATE],MATCH(JLVT[[#This Row],[N]],FCS[Cpt],0)),"")</f>
        <v/>
      </c>
      <c r="D617" s="18" t="str">
        <f>IFERROR(INDEX(FCS[Numéro Facture],MATCH(JLVT[[#This Row],[N]],FCS[Cpt],0)),"")</f>
        <v/>
      </c>
      <c r="E617" s="18" t="str">
        <f>IF(JLVT[[#This Row],[Date]]&lt;&gt;"",INDEX(Plan[Comptes],COUNTIF($A$1:A617,JLVT[[#This Row],[N]])),"")</f>
        <v/>
      </c>
      <c r="F617" s="18" t="str">
        <f>IF(JLVT[[#This Row],[Date]]&lt;&gt;"",INDEX(Plan[Libelles],COUNTIF($A$1:A617,JLVT[[#This Row],[N]])),"")</f>
        <v/>
      </c>
      <c r="G617" s="19" t="str">
        <f>IFERROR(INDEX(FCS[NOM DU CLIENT],MATCH(JLVT[[#This Row],[N]],FCS[Cpt],0)),"")</f>
        <v/>
      </c>
      <c r="H617" s="20">
        <f ca="1">IFERROR(MAX(INDEX(INDIRECT("FCS["&amp;CHOOSE(COUNTIF($A$1:A617,JLVT[[#This Row],[N]]),"HT","TVA","TTC")&amp;"]"),MATCH(JLVT[[#This Row],[N]],FCS[Cpt],0))*CHOOSE(COUNTIF($A$1:A617,JLVT[[#This Row],[N]]),-1,-1,1),0),)</f>
        <v>0</v>
      </c>
      <c r="I617" s="21">
        <f ca="1">IFERROR(MAX(INDEX(INDIRECT("FCS["&amp;CHOOSE(COUNTIF($A$1:A617,JLVT[[#This Row],[N]]),"HT","TVA","TTC")&amp;"]"),MATCH(JLVT[[#This Row],[N]],FCS[Cpt],0))*CHOOSE(COUNTIF($A$1:A617,JLVT[[#This Row],[N]]),1,1,-1),0),)</f>
        <v>0</v>
      </c>
      <c r="J617" s="21">
        <f ca="1">JLVT[[#This Row],[crédit]]-JLVT[[#This Row],[débit ]]</f>
        <v>0</v>
      </c>
    </row>
    <row r="618" spans="1:10" x14ac:dyDescent="0.25">
      <c r="A618" s="12">
        <f>IF(OR(SUM($A$1:A617)=0,COUNTIF($A$1:A617,A617)=3),MAX($A$1:A617)+1,A617)</f>
        <v>205</v>
      </c>
      <c r="B618" s="18" t="str">
        <f>IF(JLVT[[#This Row],[Date]]="","","VTE")</f>
        <v/>
      </c>
      <c r="C618" s="13" t="str">
        <f>IFERROR(INDEX(FCS[DATE],MATCH(JLVT[[#This Row],[N]],FCS[Cpt],0)),"")</f>
        <v/>
      </c>
      <c r="D618" s="18" t="str">
        <f>IFERROR(INDEX(FCS[Numéro Facture],MATCH(JLVT[[#This Row],[N]],FCS[Cpt],0)),"")</f>
        <v/>
      </c>
      <c r="E618" s="18" t="str">
        <f>IF(JLVT[[#This Row],[Date]]&lt;&gt;"",INDEX(Plan[Comptes],COUNTIF($A$1:A618,JLVT[[#This Row],[N]])),"")</f>
        <v/>
      </c>
      <c r="F618" s="18" t="str">
        <f>IF(JLVT[[#This Row],[Date]]&lt;&gt;"",INDEX(Plan[Libelles],COUNTIF($A$1:A618,JLVT[[#This Row],[N]])),"")</f>
        <v/>
      </c>
      <c r="G618" s="19" t="str">
        <f>IFERROR(INDEX(FCS[NOM DU CLIENT],MATCH(JLVT[[#This Row],[N]],FCS[Cpt],0)),"")</f>
        <v/>
      </c>
      <c r="H618" s="20">
        <f ca="1">IFERROR(MAX(INDEX(INDIRECT("FCS["&amp;CHOOSE(COUNTIF($A$1:A618,JLVT[[#This Row],[N]]),"HT","TVA","TTC")&amp;"]"),MATCH(JLVT[[#This Row],[N]],FCS[Cpt],0))*CHOOSE(COUNTIF($A$1:A618,JLVT[[#This Row],[N]]),-1,-1,1),0),)</f>
        <v>0</v>
      </c>
      <c r="I618" s="21">
        <f ca="1">IFERROR(MAX(INDEX(INDIRECT("FCS["&amp;CHOOSE(COUNTIF($A$1:A618,JLVT[[#This Row],[N]]),"HT","TVA","TTC")&amp;"]"),MATCH(JLVT[[#This Row],[N]],FCS[Cpt],0))*CHOOSE(COUNTIF($A$1:A618,JLVT[[#This Row],[N]]),1,1,-1),0),)</f>
        <v>0</v>
      </c>
      <c r="J618" s="21">
        <f ca="1">JLVT[[#This Row],[crédit]]-JLVT[[#This Row],[débit ]]</f>
        <v>0</v>
      </c>
    </row>
    <row r="619" spans="1:10" x14ac:dyDescent="0.25">
      <c r="A619" s="12">
        <f>IF(OR(SUM($A$1:A618)=0,COUNTIF($A$1:A618,A618)=3),MAX($A$1:A618)+1,A618)</f>
        <v>206</v>
      </c>
      <c r="B619" s="18" t="str">
        <f>IF(JLVT[[#This Row],[Date]]="","","VTE")</f>
        <v/>
      </c>
      <c r="C619" s="13" t="str">
        <f>IFERROR(INDEX(FCS[DATE],MATCH(JLVT[[#This Row],[N]],FCS[Cpt],0)),"")</f>
        <v/>
      </c>
      <c r="D619" s="18" t="str">
        <f>IFERROR(INDEX(FCS[Numéro Facture],MATCH(JLVT[[#This Row],[N]],FCS[Cpt],0)),"")</f>
        <v/>
      </c>
      <c r="E619" s="18" t="str">
        <f>IF(JLVT[[#This Row],[Date]]&lt;&gt;"",INDEX(Plan[Comptes],COUNTIF($A$1:A619,JLVT[[#This Row],[N]])),"")</f>
        <v/>
      </c>
      <c r="F619" s="18" t="str">
        <f>IF(JLVT[[#This Row],[Date]]&lt;&gt;"",INDEX(Plan[Libelles],COUNTIF($A$1:A619,JLVT[[#This Row],[N]])),"")</f>
        <v/>
      </c>
      <c r="G619" s="19" t="str">
        <f>IFERROR(INDEX(FCS[NOM DU CLIENT],MATCH(JLVT[[#This Row],[N]],FCS[Cpt],0)),"")</f>
        <v/>
      </c>
      <c r="H619" s="20">
        <f ca="1">IFERROR(MAX(INDEX(INDIRECT("FCS["&amp;CHOOSE(COUNTIF($A$1:A619,JLVT[[#This Row],[N]]),"HT","TVA","TTC")&amp;"]"),MATCH(JLVT[[#This Row],[N]],FCS[Cpt],0))*CHOOSE(COUNTIF($A$1:A619,JLVT[[#This Row],[N]]),-1,-1,1),0),)</f>
        <v>0</v>
      </c>
      <c r="I619" s="21">
        <f ca="1">IFERROR(MAX(INDEX(INDIRECT("FCS["&amp;CHOOSE(COUNTIF($A$1:A619,JLVT[[#This Row],[N]]),"HT","TVA","TTC")&amp;"]"),MATCH(JLVT[[#This Row],[N]],FCS[Cpt],0))*CHOOSE(COUNTIF($A$1:A619,JLVT[[#This Row],[N]]),1,1,-1),0),)</f>
        <v>0</v>
      </c>
      <c r="J619" s="21">
        <f ca="1">JLVT[[#This Row],[crédit]]-JLVT[[#This Row],[débit ]]</f>
        <v>0</v>
      </c>
    </row>
    <row r="620" spans="1:10" x14ac:dyDescent="0.25">
      <c r="A620" s="12">
        <f>IF(OR(SUM($A$1:A619)=0,COUNTIF($A$1:A619,A619)=3),MAX($A$1:A619)+1,A619)</f>
        <v>206</v>
      </c>
      <c r="B620" s="18" t="str">
        <f>IF(JLVT[[#This Row],[Date]]="","","VTE")</f>
        <v/>
      </c>
      <c r="C620" s="13" t="str">
        <f>IFERROR(INDEX(FCS[DATE],MATCH(JLVT[[#This Row],[N]],FCS[Cpt],0)),"")</f>
        <v/>
      </c>
      <c r="D620" s="18" t="str">
        <f>IFERROR(INDEX(FCS[Numéro Facture],MATCH(JLVT[[#This Row],[N]],FCS[Cpt],0)),"")</f>
        <v/>
      </c>
      <c r="E620" s="18" t="str">
        <f>IF(JLVT[[#This Row],[Date]]&lt;&gt;"",INDEX(Plan[Comptes],COUNTIF($A$1:A620,JLVT[[#This Row],[N]])),"")</f>
        <v/>
      </c>
      <c r="F620" s="18" t="str">
        <f>IF(JLVT[[#This Row],[Date]]&lt;&gt;"",INDEX(Plan[Libelles],COUNTIF($A$1:A620,JLVT[[#This Row],[N]])),"")</f>
        <v/>
      </c>
      <c r="G620" s="19" t="str">
        <f>IFERROR(INDEX(FCS[NOM DU CLIENT],MATCH(JLVT[[#This Row],[N]],FCS[Cpt],0)),"")</f>
        <v/>
      </c>
      <c r="H620" s="20">
        <f ca="1">IFERROR(MAX(INDEX(INDIRECT("FCS["&amp;CHOOSE(COUNTIF($A$1:A620,JLVT[[#This Row],[N]]),"HT","TVA","TTC")&amp;"]"),MATCH(JLVT[[#This Row],[N]],FCS[Cpt],0))*CHOOSE(COUNTIF($A$1:A620,JLVT[[#This Row],[N]]),-1,-1,1),0),)</f>
        <v>0</v>
      </c>
      <c r="I620" s="21">
        <f ca="1">IFERROR(MAX(INDEX(INDIRECT("FCS["&amp;CHOOSE(COUNTIF($A$1:A620,JLVT[[#This Row],[N]]),"HT","TVA","TTC")&amp;"]"),MATCH(JLVT[[#This Row],[N]],FCS[Cpt],0))*CHOOSE(COUNTIF($A$1:A620,JLVT[[#This Row],[N]]),1,1,-1),0),)</f>
        <v>0</v>
      </c>
      <c r="J620" s="21">
        <f ca="1">JLVT[[#This Row],[crédit]]-JLVT[[#This Row],[débit ]]</f>
        <v>0</v>
      </c>
    </row>
    <row r="621" spans="1:10" x14ac:dyDescent="0.25">
      <c r="A621" s="12">
        <f>IF(OR(SUM($A$1:A620)=0,COUNTIF($A$1:A620,A620)=3),MAX($A$1:A620)+1,A620)</f>
        <v>206</v>
      </c>
      <c r="B621" s="18" t="str">
        <f>IF(JLVT[[#This Row],[Date]]="","","VTE")</f>
        <v/>
      </c>
      <c r="C621" s="13" t="str">
        <f>IFERROR(INDEX(FCS[DATE],MATCH(JLVT[[#This Row],[N]],FCS[Cpt],0)),"")</f>
        <v/>
      </c>
      <c r="D621" s="18" t="str">
        <f>IFERROR(INDEX(FCS[Numéro Facture],MATCH(JLVT[[#This Row],[N]],FCS[Cpt],0)),"")</f>
        <v/>
      </c>
      <c r="E621" s="18" t="str">
        <f>IF(JLVT[[#This Row],[Date]]&lt;&gt;"",INDEX(Plan[Comptes],COUNTIF($A$1:A621,JLVT[[#This Row],[N]])),"")</f>
        <v/>
      </c>
      <c r="F621" s="18" t="str">
        <f>IF(JLVT[[#This Row],[Date]]&lt;&gt;"",INDEX(Plan[Libelles],COUNTIF($A$1:A621,JLVT[[#This Row],[N]])),"")</f>
        <v/>
      </c>
      <c r="G621" s="19" t="str">
        <f>IFERROR(INDEX(FCS[NOM DU CLIENT],MATCH(JLVT[[#This Row],[N]],FCS[Cpt],0)),"")</f>
        <v/>
      </c>
      <c r="H621" s="20">
        <f ca="1">IFERROR(MAX(INDEX(INDIRECT("FCS["&amp;CHOOSE(COUNTIF($A$1:A621,JLVT[[#This Row],[N]]),"HT","TVA","TTC")&amp;"]"),MATCH(JLVT[[#This Row],[N]],FCS[Cpt],0))*CHOOSE(COUNTIF($A$1:A621,JLVT[[#This Row],[N]]),-1,-1,1),0),)</f>
        <v>0</v>
      </c>
      <c r="I621" s="21">
        <f ca="1">IFERROR(MAX(INDEX(INDIRECT("FCS["&amp;CHOOSE(COUNTIF($A$1:A621,JLVT[[#This Row],[N]]),"HT","TVA","TTC")&amp;"]"),MATCH(JLVT[[#This Row],[N]],FCS[Cpt],0))*CHOOSE(COUNTIF($A$1:A621,JLVT[[#This Row],[N]]),1,1,-1),0),)</f>
        <v>0</v>
      </c>
      <c r="J621" s="21">
        <f ca="1">JLVT[[#This Row],[crédit]]-JLVT[[#This Row],[débit ]]</f>
        <v>0</v>
      </c>
    </row>
    <row r="622" spans="1:10" x14ac:dyDescent="0.25">
      <c r="A622" s="12">
        <f>IF(OR(SUM($A$1:A621)=0,COUNTIF($A$1:A621,A621)=3),MAX($A$1:A621)+1,A621)</f>
        <v>207</v>
      </c>
      <c r="B622" s="18" t="str">
        <f>IF(JLVT[[#This Row],[Date]]="","","VTE")</f>
        <v/>
      </c>
      <c r="C622" s="13" t="str">
        <f>IFERROR(INDEX(FCS[DATE],MATCH(JLVT[[#This Row],[N]],FCS[Cpt],0)),"")</f>
        <v/>
      </c>
      <c r="D622" s="18" t="str">
        <f>IFERROR(INDEX(FCS[Numéro Facture],MATCH(JLVT[[#This Row],[N]],FCS[Cpt],0)),"")</f>
        <v/>
      </c>
      <c r="E622" s="18" t="str">
        <f>IF(JLVT[[#This Row],[Date]]&lt;&gt;"",INDEX(Plan[Comptes],COUNTIF($A$1:A622,JLVT[[#This Row],[N]])),"")</f>
        <v/>
      </c>
      <c r="F622" s="18" t="str">
        <f>IF(JLVT[[#This Row],[Date]]&lt;&gt;"",INDEX(Plan[Libelles],COUNTIF($A$1:A622,JLVT[[#This Row],[N]])),"")</f>
        <v/>
      </c>
      <c r="G622" s="19" t="str">
        <f>IFERROR(INDEX(FCS[NOM DU CLIENT],MATCH(JLVT[[#This Row],[N]],FCS[Cpt],0)),"")</f>
        <v/>
      </c>
      <c r="H622" s="20">
        <f ca="1">IFERROR(MAX(INDEX(INDIRECT("FCS["&amp;CHOOSE(COUNTIF($A$1:A622,JLVT[[#This Row],[N]]),"HT","TVA","TTC")&amp;"]"),MATCH(JLVT[[#This Row],[N]],FCS[Cpt],0))*CHOOSE(COUNTIF($A$1:A622,JLVT[[#This Row],[N]]),-1,-1,1),0),)</f>
        <v>0</v>
      </c>
      <c r="I622" s="21">
        <f ca="1">IFERROR(MAX(INDEX(INDIRECT("FCS["&amp;CHOOSE(COUNTIF($A$1:A622,JLVT[[#This Row],[N]]),"HT","TVA","TTC")&amp;"]"),MATCH(JLVT[[#This Row],[N]],FCS[Cpt],0))*CHOOSE(COUNTIF($A$1:A622,JLVT[[#This Row],[N]]),1,1,-1),0),)</f>
        <v>0</v>
      </c>
      <c r="J622" s="21">
        <f ca="1">JLVT[[#This Row],[crédit]]-JLVT[[#This Row],[débit ]]</f>
        <v>0</v>
      </c>
    </row>
    <row r="623" spans="1:10" x14ac:dyDescent="0.25">
      <c r="A623" s="12">
        <f>IF(OR(SUM($A$1:A622)=0,COUNTIF($A$1:A622,A622)=3),MAX($A$1:A622)+1,A622)</f>
        <v>207</v>
      </c>
      <c r="B623" s="18" t="str">
        <f>IF(JLVT[[#This Row],[Date]]="","","VTE")</f>
        <v/>
      </c>
      <c r="C623" s="13" t="str">
        <f>IFERROR(INDEX(FCS[DATE],MATCH(JLVT[[#This Row],[N]],FCS[Cpt],0)),"")</f>
        <v/>
      </c>
      <c r="D623" s="18" t="str">
        <f>IFERROR(INDEX(FCS[Numéro Facture],MATCH(JLVT[[#This Row],[N]],FCS[Cpt],0)),"")</f>
        <v/>
      </c>
      <c r="E623" s="18" t="str">
        <f>IF(JLVT[[#This Row],[Date]]&lt;&gt;"",INDEX(Plan[Comptes],COUNTIF($A$1:A623,JLVT[[#This Row],[N]])),"")</f>
        <v/>
      </c>
      <c r="F623" s="18" t="str">
        <f>IF(JLVT[[#This Row],[Date]]&lt;&gt;"",INDEX(Plan[Libelles],COUNTIF($A$1:A623,JLVT[[#This Row],[N]])),"")</f>
        <v/>
      </c>
      <c r="G623" s="19" t="str">
        <f>IFERROR(INDEX(FCS[NOM DU CLIENT],MATCH(JLVT[[#This Row],[N]],FCS[Cpt],0)),"")</f>
        <v/>
      </c>
      <c r="H623" s="20">
        <f ca="1">IFERROR(MAX(INDEX(INDIRECT("FCS["&amp;CHOOSE(COUNTIF($A$1:A623,JLVT[[#This Row],[N]]),"HT","TVA","TTC")&amp;"]"),MATCH(JLVT[[#This Row],[N]],FCS[Cpt],0))*CHOOSE(COUNTIF($A$1:A623,JLVT[[#This Row],[N]]),-1,-1,1),0),)</f>
        <v>0</v>
      </c>
      <c r="I623" s="21">
        <f ca="1">IFERROR(MAX(INDEX(INDIRECT("FCS["&amp;CHOOSE(COUNTIF($A$1:A623,JLVT[[#This Row],[N]]),"HT","TVA","TTC")&amp;"]"),MATCH(JLVT[[#This Row],[N]],FCS[Cpt],0))*CHOOSE(COUNTIF($A$1:A623,JLVT[[#This Row],[N]]),1,1,-1),0),)</f>
        <v>0</v>
      </c>
      <c r="J623" s="21">
        <f ca="1">JLVT[[#This Row],[crédit]]-JLVT[[#This Row],[débit ]]</f>
        <v>0</v>
      </c>
    </row>
    <row r="624" spans="1:10" x14ac:dyDescent="0.25">
      <c r="A624" s="12">
        <f>IF(OR(SUM($A$1:A623)=0,COUNTIF($A$1:A623,A623)=3),MAX($A$1:A623)+1,A623)</f>
        <v>207</v>
      </c>
      <c r="B624" s="18" t="str">
        <f>IF(JLVT[[#This Row],[Date]]="","","VTE")</f>
        <v/>
      </c>
      <c r="C624" s="13" t="str">
        <f>IFERROR(INDEX(FCS[DATE],MATCH(JLVT[[#This Row],[N]],FCS[Cpt],0)),"")</f>
        <v/>
      </c>
      <c r="D624" s="18" t="str">
        <f>IFERROR(INDEX(FCS[Numéro Facture],MATCH(JLVT[[#This Row],[N]],FCS[Cpt],0)),"")</f>
        <v/>
      </c>
      <c r="E624" s="18" t="str">
        <f>IF(JLVT[[#This Row],[Date]]&lt;&gt;"",INDEX(Plan[Comptes],COUNTIF($A$1:A624,JLVT[[#This Row],[N]])),"")</f>
        <v/>
      </c>
      <c r="F624" s="18" t="str">
        <f>IF(JLVT[[#This Row],[Date]]&lt;&gt;"",INDEX(Plan[Libelles],COUNTIF($A$1:A624,JLVT[[#This Row],[N]])),"")</f>
        <v/>
      </c>
      <c r="G624" s="19" t="str">
        <f>IFERROR(INDEX(FCS[NOM DU CLIENT],MATCH(JLVT[[#This Row],[N]],FCS[Cpt],0)),"")</f>
        <v/>
      </c>
      <c r="H624" s="20">
        <f ca="1">IFERROR(MAX(INDEX(INDIRECT("FCS["&amp;CHOOSE(COUNTIF($A$1:A624,JLVT[[#This Row],[N]]),"HT","TVA","TTC")&amp;"]"),MATCH(JLVT[[#This Row],[N]],FCS[Cpt],0))*CHOOSE(COUNTIF($A$1:A624,JLVT[[#This Row],[N]]),-1,-1,1),0),)</f>
        <v>0</v>
      </c>
      <c r="I624" s="21">
        <f ca="1">IFERROR(MAX(INDEX(INDIRECT("FCS["&amp;CHOOSE(COUNTIF($A$1:A624,JLVT[[#This Row],[N]]),"HT","TVA","TTC")&amp;"]"),MATCH(JLVT[[#This Row],[N]],FCS[Cpt],0))*CHOOSE(COUNTIF($A$1:A624,JLVT[[#This Row],[N]]),1,1,-1),0),)</f>
        <v>0</v>
      </c>
      <c r="J624" s="21">
        <f ca="1">JLVT[[#This Row],[crédit]]-JLVT[[#This Row],[débit ]]</f>
        <v>0</v>
      </c>
    </row>
    <row r="625" spans="1:10" x14ac:dyDescent="0.25">
      <c r="A625" s="12">
        <f>IF(OR(SUM($A$1:A624)=0,COUNTIF($A$1:A624,A624)=3),MAX($A$1:A624)+1,A624)</f>
        <v>208</v>
      </c>
      <c r="B625" s="18" t="str">
        <f>IF(JLVT[[#This Row],[Date]]="","","VTE")</f>
        <v/>
      </c>
      <c r="C625" s="13" t="str">
        <f>IFERROR(INDEX(FCS[DATE],MATCH(JLVT[[#This Row],[N]],FCS[Cpt],0)),"")</f>
        <v/>
      </c>
      <c r="D625" s="18" t="str">
        <f>IFERROR(INDEX(FCS[Numéro Facture],MATCH(JLVT[[#This Row],[N]],FCS[Cpt],0)),"")</f>
        <v/>
      </c>
      <c r="E625" s="18" t="str">
        <f>IF(JLVT[[#This Row],[Date]]&lt;&gt;"",INDEX(Plan[Comptes],COUNTIF($A$1:A625,JLVT[[#This Row],[N]])),"")</f>
        <v/>
      </c>
      <c r="F625" s="18" t="str">
        <f>IF(JLVT[[#This Row],[Date]]&lt;&gt;"",INDEX(Plan[Libelles],COUNTIF($A$1:A625,JLVT[[#This Row],[N]])),"")</f>
        <v/>
      </c>
      <c r="G625" s="19" t="str">
        <f>IFERROR(INDEX(FCS[NOM DU CLIENT],MATCH(JLVT[[#This Row],[N]],FCS[Cpt],0)),"")</f>
        <v/>
      </c>
      <c r="H625" s="20">
        <f ca="1">IFERROR(MAX(INDEX(INDIRECT("FCS["&amp;CHOOSE(COUNTIF($A$1:A625,JLVT[[#This Row],[N]]),"HT","TVA","TTC")&amp;"]"),MATCH(JLVT[[#This Row],[N]],FCS[Cpt],0))*CHOOSE(COUNTIF($A$1:A625,JLVT[[#This Row],[N]]),-1,-1,1),0),)</f>
        <v>0</v>
      </c>
      <c r="I625" s="21">
        <f ca="1">IFERROR(MAX(INDEX(INDIRECT("FCS["&amp;CHOOSE(COUNTIF($A$1:A625,JLVT[[#This Row],[N]]),"HT","TVA","TTC")&amp;"]"),MATCH(JLVT[[#This Row],[N]],FCS[Cpt],0))*CHOOSE(COUNTIF($A$1:A625,JLVT[[#This Row],[N]]),1,1,-1),0),)</f>
        <v>0</v>
      </c>
      <c r="J625" s="21">
        <f ca="1">JLVT[[#This Row],[crédit]]-JLVT[[#This Row],[débit ]]</f>
        <v>0</v>
      </c>
    </row>
    <row r="626" spans="1:10" x14ac:dyDescent="0.25">
      <c r="A626" s="12">
        <f>IF(OR(SUM($A$1:A625)=0,COUNTIF($A$1:A625,A625)=3),MAX($A$1:A625)+1,A625)</f>
        <v>208</v>
      </c>
      <c r="B626" s="18" t="str">
        <f>IF(JLVT[[#This Row],[Date]]="","","VTE")</f>
        <v/>
      </c>
      <c r="C626" s="13" t="str">
        <f>IFERROR(INDEX(FCS[DATE],MATCH(JLVT[[#This Row],[N]],FCS[Cpt],0)),"")</f>
        <v/>
      </c>
      <c r="D626" s="18" t="str">
        <f>IFERROR(INDEX(FCS[Numéro Facture],MATCH(JLVT[[#This Row],[N]],FCS[Cpt],0)),"")</f>
        <v/>
      </c>
      <c r="E626" s="18" t="str">
        <f>IF(JLVT[[#This Row],[Date]]&lt;&gt;"",INDEX(Plan[Comptes],COUNTIF($A$1:A626,JLVT[[#This Row],[N]])),"")</f>
        <v/>
      </c>
      <c r="F626" s="18" t="str">
        <f>IF(JLVT[[#This Row],[Date]]&lt;&gt;"",INDEX(Plan[Libelles],COUNTIF($A$1:A626,JLVT[[#This Row],[N]])),"")</f>
        <v/>
      </c>
      <c r="G626" s="19" t="str">
        <f>IFERROR(INDEX(FCS[NOM DU CLIENT],MATCH(JLVT[[#This Row],[N]],FCS[Cpt],0)),"")</f>
        <v/>
      </c>
      <c r="H626" s="20">
        <f ca="1">IFERROR(MAX(INDEX(INDIRECT("FCS["&amp;CHOOSE(COUNTIF($A$1:A626,JLVT[[#This Row],[N]]),"HT","TVA","TTC")&amp;"]"),MATCH(JLVT[[#This Row],[N]],FCS[Cpt],0))*CHOOSE(COUNTIF($A$1:A626,JLVT[[#This Row],[N]]),-1,-1,1),0),)</f>
        <v>0</v>
      </c>
      <c r="I626" s="21">
        <f ca="1">IFERROR(MAX(INDEX(INDIRECT("FCS["&amp;CHOOSE(COUNTIF($A$1:A626,JLVT[[#This Row],[N]]),"HT","TVA","TTC")&amp;"]"),MATCH(JLVT[[#This Row],[N]],FCS[Cpt],0))*CHOOSE(COUNTIF($A$1:A626,JLVT[[#This Row],[N]]),1,1,-1),0),)</f>
        <v>0</v>
      </c>
      <c r="J626" s="21">
        <f ca="1">JLVT[[#This Row],[crédit]]-JLVT[[#This Row],[débit ]]</f>
        <v>0</v>
      </c>
    </row>
    <row r="627" spans="1:10" x14ac:dyDescent="0.25">
      <c r="A627" s="12">
        <f>IF(OR(SUM($A$1:A626)=0,COUNTIF($A$1:A626,A626)=3),MAX($A$1:A626)+1,A626)</f>
        <v>208</v>
      </c>
      <c r="B627" s="18" t="str">
        <f>IF(JLVT[[#This Row],[Date]]="","","VTE")</f>
        <v/>
      </c>
      <c r="C627" s="13" t="str">
        <f>IFERROR(INDEX(FCS[DATE],MATCH(JLVT[[#This Row],[N]],FCS[Cpt],0)),"")</f>
        <v/>
      </c>
      <c r="D627" s="18" t="str">
        <f>IFERROR(INDEX(FCS[Numéro Facture],MATCH(JLVT[[#This Row],[N]],FCS[Cpt],0)),"")</f>
        <v/>
      </c>
      <c r="E627" s="18" t="str">
        <f>IF(JLVT[[#This Row],[Date]]&lt;&gt;"",INDEX(Plan[Comptes],COUNTIF($A$1:A627,JLVT[[#This Row],[N]])),"")</f>
        <v/>
      </c>
      <c r="F627" s="18" t="str">
        <f>IF(JLVT[[#This Row],[Date]]&lt;&gt;"",INDEX(Plan[Libelles],COUNTIF($A$1:A627,JLVT[[#This Row],[N]])),"")</f>
        <v/>
      </c>
      <c r="G627" s="19" t="str">
        <f>IFERROR(INDEX(FCS[NOM DU CLIENT],MATCH(JLVT[[#This Row],[N]],FCS[Cpt],0)),"")</f>
        <v/>
      </c>
      <c r="H627" s="20">
        <f ca="1">IFERROR(MAX(INDEX(INDIRECT("FCS["&amp;CHOOSE(COUNTIF($A$1:A627,JLVT[[#This Row],[N]]),"HT","TVA","TTC")&amp;"]"),MATCH(JLVT[[#This Row],[N]],FCS[Cpt],0))*CHOOSE(COUNTIF($A$1:A627,JLVT[[#This Row],[N]]),-1,-1,1),0),)</f>
        <v>0</v>
      </c>
      <c r="I627" s="21">
        <f ca="1">IFERROR(MAX(INDEX(INDIRECT("FCS["&amp;CHOOSE(COUNTIF($A$1:A627,JLVT[[#This Row],[N]]),"HT","TVA","TTC")&amp;"]"),MATCH(JLVT[[#This Row],[N]],FCS[Cpt],0))*CHOOSE(COUNTIF($A$1:A627,JLVT[[#This Row],[N]]),1,1,-1),0),)</f>
        <v>0</v>
      </c>
      <c r="J627" s="21">
        <f ca="1">JLVT[[#This Row],[crédit]]-JLVT[[#This Row],[débit ]]</f>
        <v>0</v>
      </c>
    </row>
    <row r="628" spans="1:10" x14ac:dyDescent="0.25">
      <c r="A628" s="12">
        <f>IF(OR(SUM($A$1:A627)=0,COUNTIF($A$1:A627,A627)=3),MAX($A$1:A627)+1,A627)</f>
        <v>209</v>
      </c>
      <c r="B628" s="18" t="str">
        <f>IF(JLVT[[#This Row],[Date]]="","","VTE")</f>
        <v/>
      </c>
      <c r="C628" s="13" t="str">
        <f>IFERROR(INDEX(FCS[DATE],MATCH(JLVT[[#This Row],[N]],FCS[Cpt],0)),"")</f>
        <v/>
      </c>
      <c r="D628" s="18" t="str">
        <f>IFERROR(INDEX(FCS[Numéro Facture],MATCH(JLVT[[#This Row],[N]],FCS[Cpt],0)),"")</f>
        <v/>
      </c>
      <c r="E628" s="18" t="str">
        <f>IF(JLVT[[#This Row],[Date]]&lt;&gt;"",INDEX(Plan[Comptes],COUNTIF($A$1:A628,JLVT[[#This Row],[N]])),"")</f>
        <v/>
      </c>
      <c r="F628" s="18" t="str">
        <f>IF(JLVT[[#This Row],[Date]]&lt;&gt;"",INDEX(Plan[Libelles],COUNTIF($A$1:A628,JLVT[[#This Row],[N]])),"")</f>
        <v/>
      </c>
      <c r="G628" s="19" t="str">
        <f>IFERROR(INDEX(FCS[NOM DU CLIENT],MATCH(JLVT[[#This Row],[N]],FCS[Cpt],0)),"")</f>
        <v/>
      </c>
      <c r="H628" s="20">
        <f ca="1">IFERROR(MAX(INDEX(INDIRECT("FCS["&amp;CHOOSE(COUNTIF($A$1:A628,JLVT[[#This Row],[N]]),"HT","TVA","TTC")&amp;"]"),MATCH(JLVT[[#This Row],[N]],FCS[Cpt],0))*CHOOSE(COUNTIF($A$1:A628,JLVT[[#This Row],[N]]),-1,-1,1),0),)</f>
        <v>0</v>
      </c>
      <c r="I628" s="21">
        <f ca="1">IFERROR(MAX(INDEX(INDIRECT("FCS["&amp;CHOOSE(COUNTIF($A$1:A628,JLVT[[#This Row],[N]]),"HT","TVA","TTC")&amp;"]"),MATCH(JLVT[[#This Row],[N]],FCS[Cpt],0))*CHOOSE(COUNTIF($A$1:A628,JLVT[[#This Row],[N]]),1,1,-1),0),)</f>
        <v>0</v>
      </c>
      <c r="J628" s="21">
        <f ca="1">JLVT[[#This Row],[crédit]]-JLVT[[#This Row],[débit ]]</f>
        <v>0</v>
      </c>
    </row>
    <row r="629" spans="1:10" x14ac:dyDescent="0.25">
      <c r="A629" s="12">
        <f>IF(OR(SUM($A$1:A628)=0,COUNTIF($A$1:A628,A628)=3),MAX($A$1:A628)+1,A628)</f>
        <v>209</v>
      </c>
      <c r="B629" s="18" t="str">
        <f>IF(JLVT[[#This Row],[Date]]="","","VTE")</f>
        <v/>
      </c>
      <c r="C629" s="13" t="str">
        <f>IFERROR(INDEX(FCS[DATE],MATCH(JLVT[[#This Row],[N]],FCS[Cpt],0)),"")</f>
        <v/>
      </c>
      <c r="D629" s="18" t="str">
        <f>IFERROR(INDEX(FCS[Numéro Facture],MATCH(JLVT[[#This Row],[N]],FCS[Cpt],0)),"")</f>
        <v/>
      </c>
      <c r="E629" s="18" t="str">
        <f>IF(JLVT[[#This Row],[Date]]&lt;&gt;"",INDEX(Plan[Comptes],COUNTIF($A$1:A629,JLVT[[#This Row],[N]])),"")</f>
        <v/>
      </c>
      <c r="F629" s="18" t="str">
        <f>IF(JLVT[[#This Row],[Date]]&lt;&gt;"",INDEX(Plan[Libelles],COUNTIF($A$1:A629,JLVT[[#This Row],[N]])),"")</f>
        <v/>
      </c>
      <c r="G629" s="19" t="str">
        <f>IFERROR(INDEX(FCS[NOM DU CLIENT],MATCH(JLVT[[#This Row],[N]],FCS[Cpt],0)),"")</f>
        <v/>
      </c>
      <c r="H629" s="20">
        <f ca="1">IFERROR(MAX(INDEX(INDIRECT("FCS["&amp;CHOOSE(COUNTIF($A$1:A629,JLVT[[#This Row],[N]]),"HT","TVA","TTC")&amp;"]"),MATCH(JLVT[[#This Row],[N]],FCS[Cpt],0))*CHOOSE(COUNTIF($A$1:A629,JLVT[[#This Row],[N]]),-1,-1,1),0),)</f>
        <v>0</v>
      </c>
      <c r="I629" s="21">
        <f ca="1">IFERROR(MAX(INDEX(INDIRECT("FCS["&amp;CHOOSE(COUNTIF($A$1:A629,JLVT[[#This Row],[N]]),"HT","TVA","TTC")&amp;"]"),MATCH(JLVT[[#This Row],[N]],FCS[Cpt],0))*CHOOSE(COUNTIF($A$1:A629,JLVT[[#This Row],[N]]),1,1,-1),0),)</f>
        <v>0</v>
      </c>
      <c r="J629" s="21">
        <f ca="1">JLVT[[#This Row],[crédit]]-JLVT[[#This Row],[débit ]]</f>
        <v>0</v>
      </c>
    </row>
    <row r="630" spans="1:10" x14ac:dyDescent="0.25">
      <c r="A630" s="12">
        <f>IF(OR(SUM($A$1:A629)=0,COUNTIF($A$1:A629,A629)=3),MAX($A$1:A629)+1,A629)</f>
        <v>209</v>
      </c>
      <c r="B630" s="18" t="str">
        <f>IF(JLVT[[#This Row],[Date]]="","","VTE")</f>
        <v/>
      </c>
      <c r="C630" s="13" t="str">
        <f>IFERROR(INDEX(FCS[DATE],MATCH(JLVT[[#This Row],[N]],FCS[Cpt],0)),"")</f>
        <v/>
      </c>
      <c r="D630" s="18" t="str">
        <f>IFERROR(INDEX(FCS[Numéro Facture],MATCH(JLVT[[#This Row],[N]],FCS[Cpt],0)),"")</f>
        <v/>
      </c>
      <c r="E630" s="18" t="str">
        <f>IF(JLVT[[#This Row],[Date]]&lt;&gt;"",INDEX(Plan[Comptes],COUNTIF($A$1:A630,JLVT[[#This Row],[N]])),"")</f>
        <v/>
      </c>
      <c r="F630" s="18" t="str">
        <f>IF(JLVT[[#This Row],[Date]]&lt;&gt;"",INDEX(Plan[Libelles],COUNTIF($A$1:A630,JLVT[[#This Row],[N]])),"")</f>
        <v/>
      </c>
      <c r="G630" s="19" t="str">
        <f>IFERROR(INDEX(FCS[NOM DU CLIENT],MATCH(JLVT[[#This Row],[N]],FCS[Cpt],0)),"")</f>
        <v/>
      </c>
      <c r="H630" s="20">
        <f ca="1">IFERROR(MAX(INDEX(INDIRECT("FCS["&amp;CHOOSE(COUNTIF($A$1:A630,JLVT[[#This Row],[N]]),"HT","TVA","TTC")&amp;"]"),MATCH(JLVT[[#This Row],[N]],FCS[Cpt],0))*CHOOSE(COUNTIF($A$1:A630,JLVT[[#This Row],[N]]),-1,-1,1),0),)</f>
        <v>0</v>
      </c>
      <c r="I630" s="21">
        <f ca="1">IFERROR(MAX(INDEX(INDIRECT("FCS["&amp;CHOOSE(COUNTIF($A$1:A630,JLVT[[#This Row],[N]]),"HT","TVA","TTC")&amp;"]"),MATCH(JLVT[[#This Row],[N]],FCS[Cpt],0))*CHOOSE(COUNTIF($A$1:A630,JLVT[[#This Row],[N]]),1,1,-1),0),)</f>
        <v>0</v>
      </c>
      <c r="J630" s="21">
        <f ca="1">JLVT[[#This Row],[crédit]]-JLVT[[#This Row],[débit ]]</f>
        <v>0</v>
      </c>
    </row>
    <row r="631" spans="1:10" x14ac:dyDescent="0.25">
      <c r="A631" s="12">
        <f>IF(OR(SUM($A$1:A630)=0,COUNTIF($A$1:A630,A630)=3),MAX($A$1:A630)+1,A630)</f>
        <v>210</v>
      </c>
      <c r="B631" s="18" t="str">
        <f>IF(JLVT[[#This Row],[Date]]="","","VTE")</f>
        <v/>
      </c>
      <c r="C631" s="13" t="str">
        <f>IFERROR(INDEX(FCS[DATE],MATCH(JLVT[[#This Row],[N]],FCS[Cpt],0)),"")</f>
        <v/>
      </c>
      <c r="D631" s="18" t="str">
        <f>IFERROR(INDEX(FCS[Numéro Facture],MATCH(JLVT[[#This Row],[N]],FCS[Cpt],0)),"")</f>
        <v/>
      </c>
      <c r="E631" s="18" t="str">
        <f>IF(JLVT[[#This Row],[Date]]&lt;&gt;"",INDEX(Plan[Comptes],COUNTIF($A$1:A631,JLVT[[#This Row],[N]])),"")</f>
        <v/>
      </c>
      <c r="F631" s="18" t="str">
        <f>IF(JLVT[[#This Row],[Date]]&lt;&gt;"",INDEX(Plan[Libelles],COUNTIF($A$1:A631,JLVT[[#This Row],[N]])),"")</f>
        <v/>
      </c>
      <c r="G631" s="19" t="str">
        <f>IFERROR(INDEX(FCS[NOM DU CLIENT],MATCH(JLVT[[#This Row],[N]],FCS[Cpt],0)),"")</f>
        <v/>
      </c>
      <c r="H631" s="20">
        <f ca="1">IFERROR(MAX(INDEX(INDIRECT("FCS["&amp;CHOOSE(COUNTIF($A$1:A631,JLVT[[#This Row],[N]]),"HT","TVA","TTC")&amp;"]"),MATCH(JLVT[[#This Row],[N]],FCS[Cpt],0))*CHOOSE(COUNTIF($A$1:A631,JLVT[[#This Row],[N]]),-1,-1,1),0),)</f>
        <v>0</v>
      </c>
      <c r="I631" s="21">
        <f ca="1">IFERROR(MAX(INDEX(INDIRECT("FCS["&amp;CHOOSE(COUNTIF($A$1:A631,JLVT[[#This Row],[N]]),"HT","TVA","TTC")&amp;"]"),MATCH(JLVT[[#This Row],[N]],FCS[Cpt],0))*CHOOSE(COUNTIF($A$1:A631,JLVT[[#This Row],[N]]),1,1,-1),0),)</f>
        <v>0</v>
      </c>
      <c r="J631" s="21">
        <f ca="1">JLVT[[#This Row],[crédit]]-JLVT[[#This Row],[débit ]]</f>
        <v>0</v>
      </c>
    </row>
    <row r="632" spans="1:10" x14ac:dyDescent="0.25">
      <c r="A632" s="12">
        <f>IF(OR(SUM($A$1:A631)=0,COUNTIF($A$1:A631,A631)=3),MAX($A$1:A631)+1,A631)</f>
        <v>210</v>
      </c>
      <c r="B632" s="18" t="str">
        <f>IF(JLVT[[#This Row],[Date]]="","","VTE")</f>
        <v/>
      </c>
      <c r="C632" s="13" t="str">
        <f>IFERROR(INDEX(FCS[DATE],MATCH(JLVT[[#This Row],[N]],FCS[Cpt],0)),"")</f>
        <v/>
      </c>
      <c r="D632" s="18" t="str">
        <f>IFERROR(INDEX(FCS[Numéro Facture],MATCH(JLVT[[#This Row],[N]],FCS[Cpt],0)),"")</f>
        <v/>
      </c>
      <c r="E632" s="18" t="str">
        <f>IF(JLVT[[#This Row],[Date]]&lt;&gt;"",INDEX(Plan[Comptes],COUNTIF($A$1:A632,JLVT[[#This Row],[N]])),"")</f>
        <v/>
      </c>
      <c r="F632" s="18" t="str">
        <f>IF(JLVT[[#This Row],[Date]]&lt;&gt;"",INDEX(Plan[Libelles],COUNTIF($A$1:A632,JLVT[[#This Row],[N]])),"")</f>
        <v/>
      </c>
      <c r="G632" s="19" t="str">
        <f>IFERROR(INDEX(FCS[NOM DU CLIENT],MATCH(JLVT[[#This Row],[N]],FCS[Cpt],0)),"")</f>
        <v/>
      </c>
      <c r="H632" s="20">
        <f ca="1">IFERROR(MAX(INDEX(INDIRECT("FCS["&amp;CHOOSE(COUNTIF($A$1:A632,JLVT[[#This Row],[N]]),"HT","TVA","TTC")&amp;"]"),MATCH(JLVT[[#This Row],[N]],FCS[Cpt],0))*CHOOSE(COUNTIF($A$1:A632,JLVT[[#This Row],[N]]),-1,-1,1),0),)</f>
        <v>0</v>
      </c>
      <c r="I632" s="21">
        <f ca="1">IFERROR(MAX(INDEX(INDIRECT("FCS["&amp;CHOOSE(COUNTIF($A$1:A632,JLVT[[#This Row],[N]]),"HT","TVA","TTC")&amp;"]"),MATCH(JLVT[[#This Row],[N]],FCS[Cpt],0))*CHOOSE(COUNTIF($A$1:A632,JLVT[[#This Row],[N]]),1,1,-1),0),)</f>
        <v>0</v>
      </c>
      <c r="J632" s="21">
        <f ca="1">JLVT[[#This Row],[crédit]]-JLVT[[#This Row],[débit ]]</f>
        <v>0</v>
      </c>
    </row>
    <row r="633" spans="1:10" x14ac:dyDescent="0.25">
      <c r="A633" s="12">
        <f>IF(OR(SUM($A$1:A632)=0,COUNTIF($A$1:A632,A632)=3),MAX($A$1:A632)+1,A632)</f>
        <v>210</v>
      </c>
      <c r="B633" s="18" t="str">
        <f>IF(JLVT[[#This Row],[Date]]="","","VTE")</f>
        <v/>
      </c>
      <c r="C633" s="13" t="str">
        <f>IFERROR(INDEX(FCS[DATE],MATCH(JLVT[[#This Row],[N]],FCS[Cpt],0)),"")</f>
        <v/>
      </c>
      <c r="D633" s="18" t="str">
        <f>IFERROR(INDEX(FCS[Numéro Facture],MATCH(JLVT[[#This Row],[N]],FCS[Cpt],0)),"")</f>
        <v/>
      </c>
      <c r="E633" s="18" t="str">
        <f>IF(JLVT[[#This Row],[Date]]&lt;&gt;"",INDEX(Plan[Comptes],COUNTIF($A$1:A633,JLVT[[#This Row],[N]])),"")</f>
        <v/>
      </c>
      <c r="F633" s="18" t="str">
        <f>IF(JLVT[[#This Row],[Date]]&lt;&gt;"",INDEX(Plan[Libelles],COUNTIF($A$1:A633,JLVT[[#This Row],[N]])),"")</f>
        <v/>
      </c>
      <c r="G633" s="19" t="str">
        <f>IFERROR(INDEX(FCS[NOM DU CLIENT],MATCH(JLVT[[#This Row],[N]],FCS[Cpt],0)),"")</f>
        <v/>
      </c>
      <c r="H633" s="20">
        <f ca="1">IFERROR(MAX(INDEX(INDIRECT("FCS["&amp;CHOOSE(COUNTIF($A$1:A633,JLVT[[#This Row],[N]]),"HT","TVA","TTC")&amp;"]"),MATCH(JLVT[[#This Row],[N]],FCS[Cpt],0))*CHOOSE(COUNTIF($A$1:A633,JLVT[[#This Row],[N]]),-1,-1,1),0),)</f>
        <v>0</v>
      </c>
      <c r="I633" s="21">
        <f ca="1">IFERROR(MAX(INDEX(INDIRECT("FCS["&amp;CHOOSE(COUNTIF($A$1:A633,JLVT[[#This Row],[N]]),"HT","TVA","TTC")&amp;"]"),MATCH(JLVT[[#This Row],[N]],FCS[Cpt],0))*CHOOSE(COUNTIF($A$1:A633,JLVT[[#This Row],[N]]),1,1,-1),0),)</f>
        <v>0</v>
      </c>
      <c r="J633" s="21">
        <f ca="1">JLVT[[#This Row],[crédit]]-JLVT[[#This Row],[débit ]]</f>
        <v>0</v>
      </c>
    </row>
    <row r="634" spans="1:10" x14ac:dyDescent="0.25">
      <c r="A634" s="12">
        <f>IF(OR(SUM($A$1:A633)=0,COUNTIF($A$1:A633,A633)=3),MAX($A$1:A633)+1,A633)</f>
        <v>211</v>
      </c>
      <c r="B634" s="18" t="str">
        <f>IF(JLVT[[#This Row],[Date]]="","","VTE")</f>
        <v/>
      </c>
      <c r="C634" s="13" t="str">
        <f>IFERROR(INDEX(FCS[DATE],MATCH(JLVT[[#This Row],[N]],FCS[Cpt],0)),"")</f>
        <v/>
      </c>
      <c r="D634" s="18" t="str">
        <f>IFERROR(INDEX(FCS[Numéro Facture],MATCH(JLVT[[#This Row],[N]],FCS[Cpt],0)),"")</f>
        <v/>
      </c>
      <c r="E634" s="18" t="str">
        <f>IF(JLVT[[#This Row],[Date]]&lt;&gt;"",INDEX(Plan[Comptes],COUNTIF($A$1:A634,JLVT[[#This Row],[N]])),"")</f>
        <v/>
      </c>
      <c r="F634" s="18" t="str">
        <f>IF(JLVT[[#This Row],[Date]]&lt;&gt;"",INDEX(Plan[Libelles],COUNTIF($A$1:A634,JLVT[[#This Row],[N]])),"")</f>
        <v/>
      </c>
      <c r="G634" s="19" t="str">
        <f>IFERROR(INDEX(FCS[NOM DU CLIENT],MATCH(JLVT[[#This Row],[N]],FCS[Cpt],0)),"")</f>
        <v/>
      </c>
      <c r="H634" s="20">
        <f ca="1">IFERROR(MAX(INDEX(INDIRECT("FCS["&amp;CHOOSE(COUNTIF($A$1:A634,JLVT[[#This Row],[N]]),"HT","TVA","TTC")&amp;"]"),MATCH(JLVT[[#This Row],[N]],FCS[Cpt],0))*CHOOSE(COUNTIF($A$1:A634,JLVT[[#This Row],[N]]),-1,-1,1),0),)</f>
        <v>0</v>
      </c>
      <c r="I634" s="21">
        <f ca="1">IFERROR(MAX(INDEX(INDIRECT("FCS["&amp;CHOOSE(COUNTIF($A$1:A634,JLVT[[#This Row],[N]]),"HT","TVA","TTC")&amp;"]"),MATCH(JLVT[[#This Row],[N]],FCS[Cpt],0))*CHOOSE(COUNTIF($A$1:A634,JLVT[[#This Row],[N]]),1,1,-1),0),)</f>
        <v>0</v>
      </c>
      <c r="J634" s="21">
        <f ca="1">JLVT[[#This Row],[crédit]]-JLVT[[#This Row],[débit ]]</f>
        <v>0</v>
      </c>
    </row>
    <row r="635" spans="1:10" x14ac:dyDescent="0.25">
      <c r="A635" s="12">
        <f>IF(OR(SUM($A$1:A634)=0,COUNTIF($A$1:A634,A634)=3),MAX($A$1:A634)+1,A634)</f>
        <v>211</v>
      </c>
      <c r="B635" s="18" t="str">
        <f>IF(JLVT[[#This Row],[Date]]="","","VTE")</f>
        <v/>
      </c>
      <c r="C635" s="13" t="str">
        <f>IFERROR(INDEX(FCS[DATE],MATCH(JLVT[[#This Row],[N]],FCS[Cpt],0)),"")</f>
        <v/>
      </c>
      <c r="D635" s="18" t="str">
        <f>IFERROR(INDEX(FCS[Numéro Facture],MATCH(JLVT[[#This Row],[N]],FCS[Cpt],0)),"")</f>
        <v/>
      </c>
      <c r="E635" s="18" t="str">
        <f>IF(JLVT[[#This Row],[Date]]&lt;&gt;"",INDEX(Plan[Comptes],COUNTIF($A$1:A635,JLVT[[#This Row],[N]])),"")</f>
        <v/>
      </c>
      <c r="F635" s="18" t="str">
        <f>IF(JLVT[[#This Row],[Date]]&lt;&gt;"",INDEX(Plan[Libelles],COUNTIF($A$1:A635,JLVT[[#This Row],[N]])),"")</f>
        <v/>
      </c>
      <c r="G635" s="19" t="str">
        <f>IFERROR(INDEX(FCS[NOM DU CLIENT],MATCH(JLVT[[#This Row],[N]],FCS[Cpt],0)),"")</f>
        <v/>
      </c>
      <c r="H635" s="20">
        <f ca="1">IFERROR(MAX(INDEX(INDIRECT("FCS["&amp;CHOOSE(COUNTIF($A$1:A635,JLVT[[#This Row],[N]]),"HT","TVA","TTC")&amp;"]"),MATCH(JLVT[[#This Row],[N]],FCS[Cpt],0))*CHOOSE(COUNTIF($A$1:A635,JLVT[[#This Row],[N]]),-1,-1,1),0),)</f>
        <v>0</v>
      </c>
      <c r="I635" s="21">
        <f ca="1">IFERROR(MAX(INDEX(INDIRECT("FCS["&amp;CHOOSE(COUNTIF($A$1:A635,JLVT[[#This Row],[N]]),"HT","TVA","TTC")&amp;"]"),MATCH(JLVT[[#This Row],[N]],FCS[Cpt],0))*CHOOSE(COUNTIF($A$1:A635,JLVT[[#This Row],[N]]),1,1,-1),0),)</f>
        <v>0</v>
      </c>
      <c r="J635" s="21">
        <f ca="1">JLVT[[#This Row],[crédit]]-JLVT[[#This Row],[débit ]]</f>
        <v>0</v>
      </c>
    </row>
    <row r="636" spans="1:10" x14ac:dyDescent="0.25">
      <c r="A636" s="12">
        <f>IF(OR(SUM($A$1:A635)=0,COUNTIF($A$1:A635,A635)=3),MAX($A$1:A635)+1,A635)</f>
        <v>211</v>
      </c>
      <c r="B636" s="18" t="str">
        <f>IF(JLVT[[#This Row],[Date]]="","","VTE")</f>
        <v/>
      </c>
      <c r="C636" s="13" t="str">
        <f>IFERROR(INDEX(FCS[DATE],MATCH(JLVT[[#This Row],[N]],FCS[Cpt],0)),"")</f>
        <v/>
      </c>
      <c r="D636" s="18" t="str">
        <f>IFERROR(INDEX(FCS[Numéro Facture],MATCH(JLVT[[#This Row],[N]],FCS[Cpt],0)),"")</f>
        <v/>
      </c>
      <c r="E636" s="18" t="str">
        <f>IF(JLVT[[#This Row],[Date]]&lt;&gt;"",INDEX(Plan[Comptes],COUNTIF($A$1:A636,JLVT[[#This Row],[N]])),"")</f>
        <v/>
      </c>
      <c r="F636" s="18" t="str">
        <f>IF(JLVT[[#This Row],[Date]]&lt;&gt;"",INDEX(Plan[Libelles],COUNTIF($A$1:A636,JLVT[[#This Row],[N]])),"")</f>
        <v/>
      </c>
      <c r="G636" s="19" t="str">
        <f>IFERROR(INDEX(FCS[NOM DU CLIENT],MATCH(JLVT[[#This Row],[N]],FCS[Cpt],0)),"")</f>
        <v/>
      </c>
      <c r="H636" s="20">
        <f ca="1">IFERROR(MAX(INDEX(INDIRECT("FCS["&amp;CHOOSE(COUNTIF($A$1:A636,JLVT[[#This Row],[N]]),"HT","TVA","TTC")&amp;"]"),MATCH(JLVT[[#This Row],[N]],FCS[Cpt],0))*CHOOSE(COUNTIF($A$1:A636,JLVT[[#This Row],[N]]),-1,-1,1),0),)</f>
        <v>0</v>
      </c>
      <c r="I636" s="21">
        <f ca="1">IFERROR(MAX(INDEX(INDIRECT("FCS["&amp;CHOOSE(COUNTIF($A$1:A636,JLVT[[#This Row],[N]]),"HT","TVA","TTC")&amp;"]"),MATCH(JLVT[[#This Row],[N]],FCS[Cpt],0))*CHOOSE(COUNTIF($A$1:A636,JLVT[[#This Row],[N]]),1,1,-1),0),)</f>
        <v>0</v>
      </c>
      <c r="J636" s="21">
        <f ca="1">JLVT[[#This Row],[crédit]]-JLVT[[#This Row],[débit ]]</f>
        <v>0</v>
      </c>
    </row>
    <row r="637" spans="1:10" x14ac:dyDescent="0.25">
      <c r="A637" s="12">
        <f>IF(OR(SUM($A$1:A636)=0,COUNTIF($A$1:A636,A636)=3),MAX($A$1:A636)+1,A636)</f>
        <v>212</v>
      </c>
      <c r="B637" s="18" t="str">
        <f>IF(JLVT[[#This Row],[Date]]="","","VTE")</f>
        <v/>
      </c>
      <c r="C637" s="13" t="str">
        <f>IFERROR(INDEX(FCS[DATE],MATCH(JLVT[[#This Row],[N]],FCS[Cpt],0)),"")</f>
        <v/>
      </c>
      <c r="D637" s="18" t="str">
        <f>IFERROR(INDEX(FCS[Numéro Facture],MATCH(JLVT[[#This Row],[N]],FCS[Cpt],0)),"")</f>
        <v/>
      </c>
      <c r="E637" s="18" t="str">
        <f>IF(JLVT[[#This Row],[Date]]&lt;&gt;"",INDEX(Plan[Comptes],COUNTIF($A$1:A637,JLVT[[#This Row],[N]])),"")</f>
        <v/>
      </c>
      <c r="F637" s="18" t="str">
        <f>IF(JLVT[[#This Row],[Date]]&lt;&gt;"",INDEX(Plan[Libelles],COUNTIF($A$1:A637,JLVT[[#This Row],[N]])),"")</f>
        <v/>
      </c>
      <c r="G637" s="19" t="str">
        <f>IFERROR(INDEX(FCS[NOM DU CLIENT],MATCH(JLVT[[#This Row],[N]],FCS[Cpt],0)),"")</f>
        <v/>
      </c>
      <c r="H637" s="20">
        <f ca="1">IFERROR(MAX(INDEX(INDIRECT("FCS["&amp;CHOOSE(COUNTIF($A$1:A637,JLVT[[#This Row],[N]]),"HT","TVA","TTC")&amp;"]"),MATCH(JLVT[[#This Row],[N]],FCS[Cpt],0))*CHOOSE(COUNTIF($A$1:A637,JLVT[[#This Row],[N]]),-1,-1,1),0),)</f>
        <v>0</v>
      </c>
      <c r="I637" s="21">
        <f ca="1">IFERROR(MAX(INDEX(INDIRECT("FCS["&amp;CHOOSE(COUNTIF($A$1:A637,JLVT[[#This Row],[N]]),"HT","TVA","TTC")&amp;"]"),MATCH(JLVT[[#This Row],[N]],FCS[Cpt],0))*CHOOSE(COUNTIF($A$1:A637,JLVT[[#This Row],[N]]),1,1,-1),0),)</f>
        <v>0</v>
      </c>
      <c r="J637" s="21">
        <f ca="1">JLVT[[#This Row],[crédit]]-JLVT[[#This Row],[débit ]]</f>
        <v>0</v>
      </c>
    </row>
    <row r="638" spans="1:10" x14ac:dyDescent="0.25">
      <c r="A638" s="12">
        <f>IF(OR(SUM($A$1:A637)=0,COUNTIF($A$1:A637,A637)=3),MAX($A$1:A637)+1,A637)</f>
        <v>212</v>
      </c>
      <c r="B638" s="18" t="str">
        <f>IF(JLVT[[#This Row],[Date]]="","","VTE")</f>
        <v/>
      </c>
      <c r="C638" s="13" t="str">
        <f>IFERROR(INDEX(FCS[DATE],MATCH(JLVT[[#This Row],[N]],FCS[Cpt],0)),"")</f>
        <v/>
      </c>
      <c r="D638" s="18" t="str">
        <f>IFERROR(INDEX(FCS[Numéro Facture],MATCH(JLVT[[#This Row],[N]],FCS[Cpt],0)),"")</f>
        <v/>
      </c>
      <c r="E638" s="18" t="str">
        <f>IF(JLVT[[#This Row],[Date]]&lt;&gt;"",INDEX(Plan[Comptes],COUNTIF($A$1:A638,JLVT[[#This Row],[N]])),"")</f>
        <v/>
      </c>
      <c r="F638" s="18" t="str">
        <f>IF(JLVT[[#This Row],[Date]]&lt;&gt;"",INDEX(Plan[Libelles],COUNTIF($A$1:A638,JLVT[[#This Row],[N]])),"")</f>
        <v/>
      </c>
      <c r="G638" s="19" t="str">
        <f>IFERROR(INDEX(FCS[NOM DU CLIENT],MATCH(JLVT[[#This Row],[N]],FCS[Cpt],0)),"")</f>
        <v/>
      </c>
      <c r="H638" s="20">
        <f ca="1">IFERROR(MAX(INDEX(INDIRECT("FCS["&amp;CHOOSE(COUNTIF($A$1:A638,JLVT[[#This Row],[N]]),"HT","TVA","TTC")&amp;"]"),MATCH(JLVT[[#This Row],[N]],FCS[Cpt],0))*CHOOSE(COUNTIF($A$1:A638,JLVT[[#This Row],[N]]),-1,-1,1),0),)</f>
        <v>0</v>
      </c>
      <c r="I638" s="21">
        <f ca="1">IFERROR(MAX(INDEX(INDIRECT("FCS["&amp;CHOOSE(COUNTIF($A$1:A638,JLVT[[#This Row],[N]]),"HT","TVA","TTC")&amp;"]"),MATCH(JLVT[[#This Row],[N]],FCS[Cpt],0))*CHOOSE(COUNTIF($A$1:A638,JLVT[[#This Row],[N]]),1,1,-1),0),)</f>
        <v>0</v>
      </c>
      <c r="J638" s="21">
        <f ca="1">JLVT[[#This Row],[crédit]]-JLVT[[#This Row],[débit ]]</f>
        <v>0</v>
      </c>
    </row>
    <row r="639" spans="1:10" x14ac:dyDescent="0.25">
      <c r="A639" s="12">
        <f>IF(OR(SUM($A$1:A638)=0,COUNTIF($A$1:A638,A638)=3),MAX($A$1:A638)+1,A638)</f>
        <v>212</v>
      </c>
      <c r="B639" s="18" t="str">
        <f>IF(JLVT[[#This Row],[Date]]="","","VTE")</f>
        <v/>
      </c>
      <c r="C639" s="13" t="str">
        <f>IFERROR(INDEX(FCS[DATE],MATCH(JLVT[[#This Row],[N]],FCS[Cpt],0)),"")</f>
        <v/>
      </c>
      <c r="D639" s="18" t="str">
        <f>IFERROR(INDEX(FCS[Numéro Facture],MATCH(JLVT[[#This Row],[N]],FCS[Cpt],0)),"")</f>
        <v/>
      </c>
      <c r="E639" s="18" t="str">
        <f>IF(JLVT[[#This Row],[Date]]&lt;&gt;"",INDEX(Plan[Comptes],COUNTIF($A$1:A639,JLVT[[#This Row],[N]])),"")</f>
        <v/>
      </c>
      <c r="F639" s="18" t="str">
        <f>IF(JLVT[[#This Row],[Date]]&lt;&gt;"",INDEX(Plan[Libelles],COUNTIF($A$1:A639,JLVT[[#This Row],[N]])),"")</f>
        <v/>
      </c>
      <c r="G639" s="19" t="str">
        <f>IFERROR(INDEX(FCS[NOM DU CLIENT],MATCH(JLVT[[#This Row],[N]],FCS[Cpt],0)),"")</f>
        <v/>
      </c>
      <c r="H639" s="20">
        <f ca="1">IFERROR(MAX(INDEX(INDIRECT("FCS["&amp;CHOOSE(COUNTIF($A$1:A639,JLVT[[#This Row],[N]]),"HT","TVA","TTC")&amp;"]"),MATCH(JLVT[[#This Row],[N]],FCS[Cpt],0))*CHOOSE(COUNTIF($A$1:A639,JLVT[[#This Row],[N]]),-1,-1,1),0),)</f>
        <v>0</v>
      </c>
      <c r="I639" s="21">
        <f ca="1">IFERROR(MAX(INDEX(INDIRECT("FCS["&amp;CHOOSE(COUNTIF($A$1:A639,JLVT[[#This Row],[N]]),"HT","TVA","TTC")&amp;"]"),MATCH(JLVT[[#This Row],[N]],FCS[Cpt],0))*CHOOSE(COUNTIF($A$1:A639,JLVT[[#This Row],[N]]),1,1,-1),0),)</f>
        <v>0</v>
      </c>
      <c r="J639" s="21">
        <f ca="1">JLVT[[#This Row],[crédit]]-JLVT[[#This Row],[débit ]]</f>
        <v>0</v>
      </c>
    </row>
    <row r="640" spans="1:10" x14ac:dyDescent="0.25">
      <c r="A640" s="12">
        <f>IF(OR(SUM($A$1:A639)=0,COUNTIF($A$1:A639,A639)=3),MAX($A$1:A639)+1,A639)</f>
        <v>213</v>
      </c>
      <c r="B640" s="18" t="str">
        <f>IF(JLVT[[#This Row],[Date]]="","","VTE")</f>
        <v/>
      </c>
      <c r="C640" s="13" t="str">
        <f>IFERROR(INDEX(FCS[DATE],MATCH(JLVT[[#This Row],[N]],FCS[Cpt],0)),"")</f>
        <v/>
      </c>
      <c r="D640" s="18" t="str">
        <f>IFERROR(INDEX(FCS[Numéro Facture],MATCH(JLVT[[#This Row],[N]],FCS[Cpt],0)),"")</f>
        <v/>
      </c>
      <c r="E640" s="18" t="str">
        <f>IF(JLVT[[#This Row],[Date]]&lt;&gt;"",INDEX(Plan[Comptes],COUNTIF($A$1:A640,JLVT[[#This Row],[N]])),"")</f>
        <v/>
      </c>
      <c r="F640" s="18" t="str">
        <f>IF(JLVT[[#This Row],[Date]]&lt;&gt;"",INDEX(Plan[Libelles],COUNTIF($A$1:A640,JLVT[[#This Row],[N]])),"")</f>
        <v/>
      </c>
      <c r="G640" s="19" t="str">
        <f>IFERROR(INDEX(FCS[NOM DU CLIENT],MATCH(JLVT[[#This Row],[N]],FCS[Cpt],0)),"")</f>
        <v/>
      </c>
      <c r="H640" s="20">
        <f ca="1">IFERROR(MAX(INDEX(INDIRECT("FCS["&amp;CHOOSE(COUNTIF($A$1:A640,JLVT[[#This Row],[N]]),"HT","TVA","TTC")&amp;"]"),MATCH(JLVT[[#This Row],[N]],FCS[Cpt],0))*CHOOSE(COUNTIF($A$1:A640,JLVT[[#This Row],[N]]),-1,-1,1),0),)</f>
        <v>0</v>
      </c>
      <c r="I640" s="21">
        <f ca="1">IFERROR(MAX(INDEX(INDIRECT("FCS["&amp;CHOOSE(COUNTIF($A$1:A640,JLVT[[#This Row],[N]]),"HT","TVA","TTC")&amp;"]"),MATCH(JLVT[[#This Row],[N]],FCS[Cpt],0))*CHOOSE(COUNTIF($A$1:A640,JLVT[[#This Row],[N]]),1,1,-1),0),)</f>
        <v>0</v>
      </c>
      <c r="J640" s="21">
        <f ca="1">JLVT[[#This Row],[crédit]]-JLVT[[#This Row],[débit ]]</f>
        <v>0</v>
      </c>
    </row>
    <row r="641" spans="1:10" x14ac:dyDescent="0.25">
      <c r="A641" s="12">
        <f>IF(OR(SUM($A$1:A640)=0,COUNTIF($A$1:A640,A640)=3),MAX($A$1:A640)+1,A640)</f>
        <v>213</v>
      </c>
      <c r="B641" s="18" t="str">
        <f>IF(JLVT[[#This Row],[Date]]="","","VTE")</f>
        <v/>
      </c>
      <c r="C641" s="13" t="str">
        <f>IFERROR(INDEX(FCS[DATE],MATCH(JLVT[[#This Row],[N]],FCS[Cpt],0)),"")</f>
        <v/>
      </c>
      <c r="D641" s="18" t="str">
        <f>IFERROR(INDEX(FCS[Numéro Facture],MATCH(JLVT[[#This Row],[N]],FCS[Cpt],0)),"")</f>
        <v/>
      </c>
      <c r="E641" s="18" t="str">
        <f>IF(JLVT[[#This Row],[Date]]&lt;&gt;"",INDEX(Plan[Comptes],COUNTIF($A$1:A641,JLVT[[#This Row],[N]])),"")</f>
        <v/>
      </c>
      <c r="F641" s="18" t="str">
        <f>IF(JLVT[[#This Row],[Date]]&lt;&gt;"",INDEX(Plan[Libelles],COUNTIF($A$1:A641,JLVT[[#This Row],[N]])),"")</f>
        <v/>
      </c>
      <c r="G641" s="19" t="str">
        <f>IFERROR(INDEX(FCS[NOM DU CLIENT],MATCH(JLVT[[#This Row],[N]],FCS[Cpt],0)),"")</f>
        <v/>
      </c>
      <c r="H641" s="20">
        <f ca="1">IFERROR(MAX(INDEX(INDIRECT("FCS["&amp;CHOOSE(COUNTIF($A$1:A641,JLVT[[#This Row],[N]]),"HT","TVA","TTC")&amp;"]"),MATCH(JLVT[[#This Row],[N]],FCS[Cpt],0))*CHOOSE(COUNTIF($A$1:A641,JLVT[[#This Row],[N]]),-1,-1,1),0),)</f>
        <v>0</v>
      </c>
      <c r="I641" s="21">
        <f ca="1">IFERROR(MAX(INDEX(INDIRECT("FCS["&amp;CHOOSE(COUNTIF($A$1:A641,JLVT[[#This Row],[N]]),"HT","TVA","TTC")&amp;"]"),MATCH(JLVT[[#This Row],[N]],FCS[Cpt],0))*CHOOSE(COUNTIF($A$1:A641,JLVT[[#This Row],[N]]),1,1,-1),0),)</f>
        <v>0</v>
      </c>
      <c r="J641" s="21">
        <f ca="1">JLVT[[#This Row],[crédit]]-JLVT[[#This Row],[débit ]]</f>
        <v>0</v>
      </c>
    </row>
    <row r="642" spans="1:10" x14ac:dyDescent="0.25">
      <c r="A642" s="12">
        <f>IF(OR(SUM($A$1:A641)=0,COUNTIF($A$1:A641,A641)=3),MAX($A$1:A641)+1,A641)</f>
        <v>213</v>
      </c>
      <c r="B642" s="18" t="str">
        <f>IF(JLVT[[#This Row],[Date]]="","","VTE")</f>
        <v/>
      </c>
      <c r="C642" s="13" t="str">
        <f>IFERROR(INDEX(FCS[DATE],MATCH(JLVT[[#This Row],[N]],FCS[Cpt],0)),"")</f>
        <v/>
      </c>
      <c r="D642" s="18" t="str">
        <f>IFERROR(INDEX(FCS[Numéro Facture],MATCH(JLVT[[#This Row],[N]],FCS[Cpt],0)),"")</f>
        <v/>
      </c>
      <c r="E642" s="18" t="str">
        <f>IF(JLVT[[#This Row],[Date]]&lt;&gt;"",INDEX(Plan[Comptes],COUNTIF($A$1:A642,JLVT[[#This Row],[N]])),"")</f>
        <v/>
      </c>
      <c r="F642" s="18" t="str">
        <f>IF(JLVT[[#This Row],[Date]]&lt;&gt;"",INDEX(Plan[Libelles],COUNTIF($A$1:A642,JLVT[[#This Row],[N]])),"")</f>
        <v/>
      </c>
      <c r="G642" s="19" t="str">
        <f>IFERROR(INDEX(FCS[NOM DU CLIENT],MATCH(JLVT[[#This Row],[N]],FCS[Cpt],0)),"")</f>
        <v/>
      </c>
      <c r="H642" s="20">
        <f ca="1">IFERROR(MAX(INDEX(INDIRECT("FCS["&amp;CHOOSE(COUNTIF($A$1:A642,JLVT[[#This Row],[N]]),"HT","TVA","TTC")&amp;"]"),MATCH(JLVT[[#This Row],[N]],FCS[Cpt],0))*CHOOSE(COUNTIF($A$1:A642,JLVT[[#This Row],[N]]),-1,-1,1),0),)</f>
        <v>0</v>
      </c>
      <c r="I642" s="21">
        <f ca="1">IFERROR(MAX(INDEX(INDIRECT("FCS["&amp;CHOOSE(COUNTIF($A$1:A642,JLVT[[#This Row],[N]]),"HT","TVA","TTC")&amp;"]"),MATCH(JLVT[[#This Row],[N]],FCS[Cpt],0))*CHOOSE(COUNTIF($A$1:A642,JLVT[[#This Row],[N]]),1,1,-1),0),)</f>
        <v>0</v>
      </c>
      <c r="J642" s="21">
        <f ca="1">JLVT[[#This Row],[crédit]]-JLVT[[#This Row],[débit ]]</f>
        <v>0</v>
      </c>
    </row>
    <row r="643" spans="1:10" x14ac:dyDescent="0.25">
      <c r="A643" s="12">
        <f>IF(OR(SUM($A$1:A642)=0,COUNTIF($A$1:A642,A642)=3),MAX($A$1:A642)+1,A642)</f>
        <v>214</v>
      </c>
      <c r="B643" s="18" t="str">
        <f>IF(JLVT[[#This Row],[Date]]="","","VTE")</f>
        <v/>
      </c>
      <c r="C643" s="13" t="str">
        <f>IFERROR(INDEX(FCS[DATE],MATCH(JLVT[[#This Row],[N]],FCS[Cpt],0)),"")</f>
        <v/>
      </c>
      <c r="D643" s="18" t="str">
        <f>IFERROR(INDEX(FCS[Numéro Facture],MATCH(JLVT[[#This Row],[N]],FCS[Cpt],0)),"")</f>
        <v/>
      </c>
      <c r="E643" s="18" t="str">
        <f>IF(JLVT[[#This Row],[Date]]&lt;&gt;"",INDEX(Plan[Comptes],COUNTIF($A$1:A643,JLVT[[#This Row],[N]])),"")</f>
        <v/>
      </c>
      <c r="F643" s="18" t="str">
        <f>IF(JLVT[[#This Row],[Date]]&lt;&gt;"",INDEX(Plan[Libelles],COUNTIF($A$1:A643,JLVT[[#This Row],[N]])),"")</f>
        <v/>
      </c>
      <c r="G643" s="19" t="str">
        <f>IFERROR(INDEX(FCS[NOM DU CLIENT],MATCH(JLVT[[#This Row],[N]],FCS[Cpt],0)),"")</f>
        <v/>
      </c>
      <c r="H643" s="20">
        <f ca="1">IFERROR(MAX(INDEX(INDIRECT("FCS["&amp;CHOOSE(COUNTIF($A$1:A643,JLVT[[#This Row],[N]]),"HT","TVA","TTC")&amp;"]"),MATCH(JLVT[[#This Row],[N]],FCS[Cpt],0))*CHOOSE(COUNTIF($A$1:A643,JLVT[[#This Row],[N]]),-1,-1,1),0),)</f>
        <v>0</v>
      </c>
      <c r="I643" s="21">
        <f ca="1">IFERROR(MAX(INDEX(INDIRECT("FCS["&amp;CHOOSE(COUNTIF($A$1:A643,JLVT[[#This Row],[N]]),"HT","TVA","TTC")&amp;"]"),MATCH(JLVT[[#This Row],[N]],FCS[Cpt],0))*CHOOSE(COUNTIF($A$1:A643,JLVT[[#This Row],[N]]),1,1,-1),0),)</f>
        <v>0</v>
      </c>
      <c r="J643" s="21">
        <f ca="1">JLVT[[#This Row],[crédit]]-JLVT[[#This Row],[débit ]]</f>
        <v>0</v>
      </c>
    </row>
    <row r="644" spans="1:10" x14ac:dyDescent="0.25">
      <c r="A644" s="12">
        <f>IF(OR(SUM($A$1:A643)=0,COUNTIF($A$1:A643,A643)=3),MAX($A$1:A643)+1,A643)</f>
        <v>214</v>
      </c>
      <c r="B644" s="18" t="str">
        <f>IF(JLVT[[#This Row],[Date]]="","","VTE")</f>
        <v/>
      </c>
      <c r="C644" s="13" t="str">
        <f>IFERROR(INDEX(FCS[DATE],MATCH(JLVT[[#This Row],[N]],FCS[Cpt],0)),"")</f>
        <v/>
      </c>
      <c r="D644" s="18" t="str">
        <f>IFERROR(INDEX(FCS[Numéro Facture],MATCH(JLVT[[#This Row],[N]],FCS[Cpt],0)),"")</f>
        <v/>
      </c>
      <c r="E644" s="18" t="str">
        <f>IF(JLVT[[#This Row],[Date]]&lt;&gt;"",INDEX(Plan[Comptes],COUNTIF($A$1:A644,JLVT[[#This Row],[N]])),"")</f>
        <v/>
      </c>
      <c r="F644" s="18" t="str">
        <f>IF(JLVT[[#This Row],[Date]]&lt;&gt;"",INDEX(Plan[Libelles],COUNTIF($A$1:A644,JLVT[[#This Row],[N]])),"")</f>
        <v/>
      </c>
      <c r="G644" s="19" t="str">
        <f>IFERROR(INDEX(FCS[NOM DU CLIENT],MATCH(JLVT[[#This Row],[N]],FCS[Cpt],0)),"")</f>
        <v/>
      </c>
      <c r="H644" s="20">
        <f ca="1">IFERROR(MAX(INDEX(INDIRECT("FCS["&amp;CHOOSE(COUNTIF($A$1:A644,JLVT[[#This Row],[N]]),"HT","TVA","TTC")&amp;"]"),MATCH(JLVT[[#This Row],[N]],FCS[Cpt],0))*CHOOSE(COUNTIF($A$1:A644,JLVT[[#This Row],[N]]),-1,-1,1),0),)</f>
        <v>0</v>
      </c>
      <c r="I644" s="21">
        <f ca="1">IFERROR(MAX(INDEX(INDIRECT("FCS["&amp;CHOOSE(COUNTIF($A$1:A644,JLVT[[#This Row],[N]]),"HT","TVA","TTC")&amp;"]"),MATCH(JLVT[[#This Row],[N]],FCS[Cpt],0))*CHOOSE(COUNTIF($A$1:A644,JLVT[[#This Row],[N]]),1,1,-1),0),)</f>
        <v>0</v>
      </c>
      <c r="J644" s="21">
        <f ca="1">JLVT[[#This Row],[crédit]]-JLVT[[#This Row],[débit ]]</f>
        <v>0</v>
      </c>
    </row>
    <row r="645" spans="1:10" x14ac:dyDescent="0.25">
      <c r="A645" s="12">
        <f>IF(OR(SUM($A$1:A644)=0,COUNTIF($A$1:A644,A644)=3),MAX($A$1:A644)+1,A644)</f>
        <v>214</v>
      </c>
      <c r="B645" s="18" t="str">
        <f>IF(JLVT[[#This Row],[Date]]="","","VTE")</f>
        <v/>
      </c>
      <c r="C645" s="13" t="str">
        <f>IFERROR(INDEX(FCS[DATE],MATCH(JLVT[[#This Row],[N]],FCS[Cpt],0)),"")</f>
        <v/>
      </c>
      <c r="D645" s="18" t="str">
        <f>IFERROR(INDEX(FCS[Numéro Facture],MATCH(JLVT[[#This Row],[N]],FCS[Cpt],0)),"")</f>
        <v/>
      </c>
      <c r="E645" s="18" t="str">
        <f>IF(JLVT[[#This Row],[Date]]&lt;&gt;"",INDEX(Plan[Comptes],COUNTIF($A$1:A645,JLVT[[#This Row],[N]])),"")</f>
        <v/>
      </c>
      <c r="F645" s="18" t="str">
        <f>IF(JLVT[[#This Row],[Date]]&lt;&gt;"",INDEX(Plan[Libelles],COUNTIF($A$1:A645,JLVT[[#This Row],[N]])),"")</f>
        <v/>
      </c>
      <c r="G645" s="19" t="str">
        <f>IFERROR(INDEX(FCS[NOM DU CLIENT],MATCH(JLVT[[#This Row],[N]],FCS[Cpt],0)),"")</f>
        <v/>
      </c>
      <c r="H645" s="20">
        <f ca="1">IFERROR(MAX(INDEX(INDIRECT("FCS["&amp;CHOOSE(COUNTIF($A$1:A645,JLVT[[#This Row],[N]]),"HT","TVA","TTC")&amp;"]"),MATCH(JLVT[[#This Row],[N]],FCS[Cpt],0))*CHOOSE(COUNTIF($A$1:A645,JLVT[[#This Row],[N]]),-1,-1,1),0),)</f>
        <v>0</v>
      </c>
      <c r="I645" s="21">
        <f ca="1">IFERROR(MAX(INDEX(INDIRECT("FCS["&amp;CHOOSE(COUNTIF($A$1:A645,JLVT[[#This Row],[N]]),"HT","TVA","TTC")&amp;"]"),MATCH(JLVT[[#This Row],[N]],FCS[Cpt],0))*CHOOSE(COUNTIF($A$1:A645,JLVT[[#This Row],[N]]),1,1,-1),0),)</f>
        <v>0</v>
      </c>
      <c r="J645" s="21">
        <f ca="1">JLVT[[#This Row],[crédit]]-JLVT[[#This Row],[débit ]]</f>
        <v>0</v>
      </c>
    </row>
    <row r="646" spans="1:10" x14ac:dyDescent="0.25">
      <c r="A646" s="12">
        <f>IF(OR(SUM($A$1:A645)=0,COUNTIF($A$1:A645,A645)=3),MAX($A$1:A645)+1,A645)</f>
        <v>215</v>
      </c>
      <c r="B646" s="18" t="str">
        <f>IF(JLVT[[#This Row],[Date]]="","","VTE")</f>
        <v/>
      </c>
      <c r="C646" s="13" t="str">
        <f>IFERROR(INDEX(FCS[DATE],MATCH(JLVT[[#This Row],[N]],FCS[Cpt],0)),"")</f>
        <v/>
      </c>
      <c r="D646" s="18" t="str">
        <f>IFERROR(INDEX(FCS[Numéro Facture],MATCH(JLVT[[#This Row],[N]],FCS[Cpt],0)),"")</f>
        <v/>
      </c>
      <c r="E646" s="18" t="str">
        <f>IF(JLVT[[#This Row],[Date]]&lt;&gt;"",INDEX(Plan[Comptes],COUNTIF($A$1:A646,JLVT[[#This Row],[N]])),"")</f>
        <v/>
      </c>
      <c r="F646" s="18" t="str">
        <f>IF(JLVT[[#This Row],[Date]]&lt;&gt;"",INDEX(Plan[Libelles],COUNTIF($A$1:A646,JLVT[[#This Row],[N]])),"")</f>
        <v/>
      </c>
      <c r="G646" s="19" t="str">
        <f>IFERROR(INDEX(FCS[NOM DU CLIENT],MATCH(JLVT[[#This Row],[N]],FCS[Cpt],0)),"")</f>
        <v/>
      </c>
      <c r="H646" s="20">
        <f ca="1">IFERROR(MAX(INDEX(INDIRECT("FCS["&amp;CHOOSE(COUNTIF($A$1:A646,JLVT[[#This Row],[N]]),"HT","TVA","TTC")&amp;"]"),MATCH(JLVT[[#This Row],[N]],FCS[Cpt],0))*CHOOSE(COUNTIF($A$1:A646,JLVT[[#This Row],[N]]),-1,-1,1),0),)</f>
        <v>0</v>
      </c>
      <c r="I646" s="21">
        <f ca="1">IFERROR(MAX(INDEX(INDIRECT("FCS["&amp;CHOOSE(COUNTIF($A$1:A646,JLVT[[#This Row],[N]]),"HT","TVA","TTC")&amp;"]"),MATCH(JLVT[[#This Row],[N]],FCS[Cpt],0))*CHOOSE(COUNTIF($A$1:A646,JLVT[[#This Row],[N]]),1,1,-1),0),)</f>
        <v>0</v>
      </c>
      <c r="J646" s="21">
        <f ca="1">JLVT[[#This Row],[crédit]]-JLVT[[#This Row],[débit ]]</f>
        <v>0</v>
      </c>
    </row>
    <row r="647" spans="1:10" x14ac:dyDescent="0.25">
      <c r="A647" s="12">
        <f>IF(OR(SUM($A$1:A646)=0,COUNTIF($A$1:A646,A646)=3),MAX($A$1:A646)+1,A646)</f>
        <v>215</v>
      </c>
      <c r="B647" s="18" t="str">
        <f>IF(JLVT[[#This Row],[Date]]="","","VTE")</f>
        <v/>
      </c>
      <c r="C647" s="13" t="str">
        <f>IFERROR(INDEX(FCS[DATE],MATCH(JLVT[[#This Row],[N]],FCS[Cpt],0)),"")</f>
        <v/>
      </c>
      <c r="D647" s="18" t="str">
        <f>IFERROR(INDEX(FCS[Numéro Facture],MATCH(JLVT[[#This Row],[N]],FCS[Cpt],0)),"")</f>
        <v/>
      </c>
      <c r="E647" s="18" t="str">
        <f>IF(JLVT[[#This Row],[Date]]&lt;&gt;"",INDEX(Plan[Comptes],COUNTIF($A$1:A647,JLVT[[#This Row],[N]])),"")</f>
        <v/>
      </c>
      <c r="F647" s="18" t="str">
        <f>IF(JLVT[[#This Row],[Date]]&lt;&gt;"",INDEX(Plan[Libelles],COUNTIF($A$1:A647,JLVT[[#This Row],[N]])),"")</f>
        <v/>
      </c>
      <c r="G647" s="19" t="str">
        <f>IFERROR(INDEX(FCS[NOM DU CLIENT],MATCH(JLVT[[#This Row],[N]],FCS[Cpt],0)),"")</f>
        <v/>
      </c>
      <c r="H647" s="20">
        <f ca="1">IFERROR(MAX(INDEX(INDIRECT("FCS["&amp;CHOOSE(COUNTIF($A$1:A647,JLVT[[#This Row],[N]]),"HT","TVA","TTC")&amp;"]"),MATCH(JLVT[[#This Row],[N]],FCS[Cpt],0))*CHOOSE(COUNTIF($A$1:A647,JLVT[[#This Row],[N]]),-1,-1,1),0),)</f>
        <v>0</v>
      </c>
      <c r="I647" s="21">
        <f ca="1">IFERROR(MAX(INDEX(INDIRECT("FCS["&amp;CHOOSE(COUNTIF($A$1:A647,JLVT[[#This Row],[N]]),"HT","TVA","TTC")&amp;"]"),MATCH(JLVT[[#This Row],[N]],FCS[Cpt],0))*CHOOSE(COUNTIF($A$1:A647,JLVT[[#This Row],[N]]),1,1,-1),0),)</f>
        <v>0</v>
      </c>
      <c r="J647" s="21">
        <f ca="1">JLVT[[#This Row],[crédit]]-JLVT[[#This Row],[débit ]]</f>
        <v>0</v>
      </c>
    </row>
    <row r="648" spans="1:10" x14ac:dyDescent="0.25">
      <c r="A648" s="12">
        <f>IF(OR(SUM($A$1:A647)=0,COUNTIF($A$1:A647,A647)=3),MAX($A$1:A647)+1,A647)</f>
        <v>215</v>
      </c>
      <c r="B648" s="18" t="str">
        <f>IF(JLVT[[#This Row],[Date]]="","","VTE")</f>
        <v/>
      </c>
      <c r="C648" s="13" t="str">
        <f>IFERROR(INDEX(FCS[DATE],MATCH(JLVT[[#This Row],[N]],FCS[Cpt],0)),"")</f>
        <v/>
      </c>
      <c r="D648" s="18" t="str">
        <f>IFERROR(INDEX(FCS[Numéro Facture],MATCH(JLVT[[#This Row],[N]],FCS[Cpt],0)),"")</f>
        <v/>
      </c>
      <c r="E648" s="18" t="str">
        <f>IF(JLVT[[#This Row],[Date]]&lt;&gt;"",INDEX(Plan[Comptes],COUNTIF($A$1:A648,JLVT[[#This Row],[N]])),"")</f>
        <v/>
      </c>
      <c r="F648" s="18" t="str">
        <f>IF(JLVT[[#This Row],[Date]]&lt;&gt;"",INDEX(Plan[Libelles],COUNTIF($A$1:A648,JLVT[[#This Row],[N]])),"")</f>
        <v/>
      </c>
      <c r="G648" s="19" t="str">
        <f>IFERROR(INDEX(FCS[NOM DU CLIENT],MATCH(JLVT[[#This Row],[N]],FCS[Cpt],0)),"")</f>
        <v/>
      </c>
      <c r="H648" s="20">
        <f ca="1">IFERROR(MAX(INDEX(INDIRECT("FCS["&amp;CHOOSE(COUNTIF($A$1:A648,JLVT[[#This Row],[N]]),"HT","TVA","TTC")&amp;"]"),MATCH(JLVT[[#This Row],[N]],FCS[Cpt],0))*CHOOSE(COUNTIF($A$1:A648,JLVT[[#This Row],[N]]),-1,-1,1),0),)</f>
        <v>0</v>
      </c>
      <c r="I648" s="21">
        <f ca="1">IFERROR(MAX(INDEX(INDIRECT("FCS["&amp;CHOOSE(COUNTIF($A$1:A648,JLVT[[#This Row],[N]]),"HT","TVA","TTC")&amp;"]"),MATCH(JLVT[[#This Row],[N]],FCS[Cpt],0))*CHOOSE(COUNTIF($A$1:A648,JLVT[[#This Row],[N]]),1,1,-1),0),)</f>
        <v>0</v>
      </c>
      <c r="J648" s="21">
        <f ca="1">JLVT[[#This Row],[crédit]]-JLVT[[#This Row],[débit ]]</f>
        <v>0</v>
      </c>
    </row>
    <row r="649" spans="1:10" x14ac:dyDescent="0.25">
      <c r="A649" s="12">
        <f>IF(OR(SUM($A$1:A648)=0,COUNTIF($A$1:A648,A648)=3),MAX($A$1:A648)+1,A648)</f>
        <v>216</v>
      </c>
      <c r="B649" s="18" t="str">
        <f>IF(JLVT[[#This Row],[Date]]="","","VTE")</f>
        <v/>
      </c>
      <c r="C649" s="13" t="str">
        <f>IFERROR(INDEX(FCS[DATE],MATCH(JLVT[[#This Row],[N]],FCS[Cpt],0)),"")</f>
        <v/>
      </c>
      <c r="D649" s="18" t="str">
        <f>IFERROR(INDEX(FCS[Numéro Facture],MATCH(JLVT[[#This Row],[N]],FCS[Cpt],0)),"")</f>
        <v/>
      </c>
      <c r="E649" s="18" t="str">
        <f>IF(JLVT[[#This Row],[Date]]&lt;&gt;"",INDEX(Plan[Comptes],COUNTIF($A$1:A649,JLVT[[#This Row],[N]])),"")</f>
        <v/>
      </c>
      <c r="F649" s="18" t="str">
        <f>IF(JLVT[[#This Row],[Date]]&lt;&gt;"",INDEX(Plan[Libelles],COUNTIF($A$1:A649,JLVT[[#This Row],[N]])),"")</f>
        <v/>
      </c>
      <c r="G649" s="19" t="str">
        <f>IFERROR(INDEX(FCS[NOM DU CLIENT],MATCH(JLVT[[#This Row],[N]],FCS[Cpt],0)),"")</f>
        <v/>
      </c>
      <c r="H649" s="20">
        <f ca="1">IFERROR(MAX(INDEX(INDIRECT("FCS["&amp;CHOOSE(COUNTIF($A$1:A649,JLVT[[#This Row],[N]]),"HT","TVA","TTC")&amp;"]"),MATCH(JLVT[[#This Row],[N]],FCS[Cpt],0))*CHOOSE(COUNTIF($A$1:A649,JLVT[[#This Row],[N]]),-1,-1,1),0),)</f>
        <v>0</v>
      </c>
      <c r="I649" s="21">
        <f ca="1">IFERROR(MAX(INDEX(INDIRECT("FCS["&amp;CHOOSE(COUNTIF($A$1:A649,JLVT[[#This Row],[N]]),"HT","TVA","TTC")&amp;"]"),MATCH(JLVT[[#This Row],[N]],FCS[Cpt],0))*CHOOSE(COUNTIF($A$1:A649,JLVT[[#This Row],[N]]),1,1,-1),0),)</f>
        <v>0</v>
      </c>
      <c r="J649" s="21">
        <f ca="1">JLVT[[#This Row],[crédit]]-JLVT[[#This Row],[débit ]]</f>
        <v>0</v>
      </c>
    </row>
    <row r="650" spans="1:10" x14ac:dyDescent="0.25">
      <c r="A650" s="12">
        <f>IF(OR(SUM($A$1:A649)=0,COUNTIF($A$1:A649,A649)=3),MAX($A$1:A649)+1,A649)</f>
        <v>216</v>
      </c>
      <c r="B650" s="18" t="str">
        <f>IF(JLVT[[#This Row],[Date]]="","","VTE")</f>
        <v/>
      </c>
      <c r="C650" s="13" t="str">
        <f>IFERROR(INDEX(FCS[DATE],MATCH(JLVT[[#This Row],[N]],FCS[Cpt],0)),"")</f>
        <v/>
      </c>
      <c r="D650" s="18" t="str">
        <f>IFERROR(INDEX(FCS[Numéro Facture],MATCH(JLVT[[#This Row],[N]],FCS[Cpt],0)),"")</f>
        <v/>
      </c>
      <c r="E650" s="18" t="str">
        <f>IF(JLVT[[#This Row],[Date]]&lt;&gt;"",INDEX(Plan[Comptes],COUNTIF($A$1:A650,JLVT[[#This Row],[N]])),"")</f>
        <v/>
      </c>
      <c r="F650" s="18" t="str">
        <f>IF(JLVT[[#This Row],[Date]]&lt;&gt;"",INDEX(Plan[Libelles],COUNTIF($A$1:A650,JLVT[[#This Row],[N]])),"")</f>
        <v/>
      </c>
      <c r="G650" s="19" t="str">
        <f>IFERROR(INDEX(FCS[NOM DU CLIENT],MATCH(JLVT[[#This Row],[N]],FCS[Cpt],0)),"")</f>
        <v/>
      </c>
      <c r="H650" s="20">
        <f ca="1">IFERROR(MAX(INDEX(INDIRECT("FCS["&amp;CHOOSE(COUNTIF($A$1:A650,JLVT[[#This Row],[N]]),"HT","TVA","TTC")&amp;"]"),MATCH(JLVT[[#This Row],[N]],FCS[Cpt],0))*CHOOSE(COUNTIF($A$1:A650,JLVT[[#This Row],[N]]),-1,-1,1),0),)</f>
        <v>0</v>
      </c>
      <c r="I650" s="21">
        <f ca="1">IFERROR(MAX(INDEX(INDIRECT("FCS["&amp;CHOOSE(COUNTIF($A$1:A650,JLVT[[#This Row],[N]]),"HT","TVA","TTC")&amp;"]"),MATCH(JLVT[[#This Row],[N]],FCS[Cpt],0))*CHOOSE(COUNTIF($A$1:A650,JLVT[[#This Row],[N]]),1,1,-1),0),)</f>
        <v>0</v>
      </c>
      <c r="J650" s="21">
        <f ca="1">JLVT[[#This Row],[crédit]]-JLVT[[#This Row],[débit ]]</f>
        <v>0</v>
      </c>
    </row>
    <row r="651" spans="1:10" x14ac:dyDescent="0.25">
      <c r="A651" s="12">
        <f>IF(OR(SUM($A$1:A650)=0,COUNTIF($A$1:A650,A650)=3),MAX($A$1:A650)+1,A650)</f>
        <v>216</v>
      </c>
      <c r="B651" s="18" t="str">
        <f>IF(JLVT[[#This Row],[Date]]="","","VTE")</f>
        <v/>
      </c>
      <c r="C651" s="13" t="str">
        <f>IFERROR(INDEX(FCS[DATE],MATCH(JLVT[[#This Row],[N]],FCS[Cpt],0)),"")</f>
        <v/>
      </c>
      <c r="D651" s="18" t="str">
        <f>IFERROR(INDEX(FCS[Numéro Facture],MATCH(JLVT[[#This Row],[N]],FCS[Cpt],0)),"")</f>
        <v/>
      </c>
      <c r="E651" s="18" t="str">
        <f>IF(JLVT[[#This Row],[Date]]&lt;&gt;"",INDEX(Plan[Comptes],COUNTIF($A$1:A651,JLVT[[#This Row],[N]])),"")</f>
        <v/>
      </c>
      <c r="F651" s="18" t="str">
        <f>IF(JLVT[[#This Row],[Date]]&lt;&gt;"",INDEX(Plan[Libelles],COUNTIF($A$1:A651,JLVT[[#This Row],[N]])),"")</f>
        <v/>
      </c>
      <c r="G651" s="19" t="str">
        <f>IFERROR(INDEX(FCS[NOM DU CLIENT],MATCH(JLVT[[#This Row],[N]],FCS[Cpt],0)),"")</f>
        <v/>
      </c>
      <c r="H651" s="20">
        <f ca="1">IFERROR(MAX(INDEX(INDIRECT("FCS["&amp;CHOOSE(COUNTIF($A$1:A651,JLVT[[#This Row],[N]]),"HT","TVA","TTC")&amp;"]"),MATCH(JLVT[[#This Row],[N]],FCS[Cpt],0))*CHOOSE(COUNTIF($A$1:A651,JLVT[[#This Row],[N]]),-1,-1,1),0),)</f>
        <v>0</v>
      </c>
      <c r="I651" s="21">
        <f ca="1">IFERROR(MAX(INDEX(INDIRECT("FCS["&amp;CHOOSE(COUNTIF($A$1:A651,JLVT[[#This Row],[N]]),"HT","TVA","TTC")&amp;"]"),MATCH(JLVT[[#This Row],[N]],FCS[Cpt],0))*CHOOSE(COUNTIF($A$1:A651,JLVT[[#This Row],[N]]),1,1,-1),0),)</f>
        <v>0</v>
      </c>
      <c r="J651" s="21">
        <f ca="1">JLVT[[#This Row],[crédit]]-JLVT[[#This Row],[débit ]]</f>
        <v>0</v>
      </c>
    </row>
    <row r="652" spans="1:10" x14ac:dyDescent="0.25">
      <c r="A652" s="12">
        <f>IF(OR(SUM($A$1:A651)=0,COUNTIF($A$1:A651,A651)=3),MAX($A$1:A651)+1,A651)</f>
        <v>217</v>
      </c>
      <c r="B652" s="18" t="str">
        <f>IF(JLVT[[#This Row],[Date]]="","","VTE")</f>
        <v/>
      </c>
      <c r="C652" s="13" t="str">
        <f>IFERROR(INDEX(FCS[DATE],MATCH(JLVT[[#This Row],[N]],FCS[Cpt],0)),"")</f>
        <v/>
      </c>
      <c r="D652" s="18" t="str">
        <f>IFERROR(INDEX(FCS[Numéro Facture],MATCH(JLVT[[#This Row],[N]],FCS[Cpt],0)),"")</f>
        <v/>
      </c>
      <c r="E652" s="18" t="str">
        <f>IF(JLVT[[#This Row],[Date]]&lt;&gt;"",INDEX(Plan[Comptes],COUNTIF($A$1:A652,JLVT[[#This Row],[N]])),"")</f>
        <v/>
      </c>
      <c r="F652" s="18" t="str">
        <f>IF(JLVT[[#This Row],[Date]]&lt;&gt;"",INDEX(Plan[Libelles],COUNTIF($A$1:A652,JLVT[[#This Row],[N]])),"")</f>
        <v/>
      </c>
      <c r="G652" s="19" t="str">
        <f>IFERROR(INDEX(FCS[NOM DU CLIENT],MATCH(JLVT[[#This Row],[N]],FCS[Cpt],0)),"")</f>
        <v/>
      </c>
      <c r="H652" s="20">
        <f ca="1">IFERROR(MAX(INDEX(INDIRECT("FCS["&amp;CHOOSE(COUNTIF($A$1:A652,JLVT[[#This Row],[N]]),"HT","TVA","TTC")&amp;"]"),MATCH(JLVT[[#This Row],[N]],FCS[Cpt],0))*CHOOSE(COUNTIF($A$1:A652,JLVT[[#This Row],[N]]),-1,-1,1),0),)</f>
        <v>0</v>
      </c>
      <c r="I652" s="21">
        <f ca="1">IFERROR(MAX(INDEX(INDIRECT("FCS["&amp;CHOOSE(COUNTIF($A$1:A652,JLVT[[#This Row],[N]]),"HT","TVA","TTC")&amp;"]"),MATCH(JLVT[[#This Row],[N]],FCS[Cpt],0))*CHOOSE(COUNTIF($A$1:A652,JLVT[[#This Row],[N]]),1,1,-1),0),)</f>
        <v>0</v>
      </c>
      <c r="J652" s="21">
        <f ca="1">JLVT[[#This Row],[crédit]]-JLVT[[#This Row],[débit ]]</f>
        <v>0</v>
      </c>
    </row>
    <row r="653" spans="1:10" x14ac:dyDescent="0.25">
      <c r="A653" s="12">
        <f>IF(OR(SUM($A$1:A652)=0,COUNTIF($A$1:A652,A652)=3),MAX($A$1:A652)+1,A652)</f>
        <v>217</v>
      </c>
      <c r="B653" s="18" t="str">
        <f>IF(JLVT[[#This Row],[Date]]="","","VTE")</f>
        <v/>
      </c>
      <c r="C653" s="13" t="str">
        <f>IFERROR(INDEX(FCS[DATE],MATCH(JLVT[[#This Row],[N]],FCS[Cpt],0)),"")</f>
        <v/>
      </c>
      <c r="D653" s="18" t="str">
        <f>IFERROR(INDEX(FCS[Numéro Facture],MATCH(JLVT[[#This Row],[N]],FCS[Cpt],0)),"")</f>
        <v/>
      </c>
      <c r="E653" s="18" t="str">
        <f>IF(JLVT[[#This Row],[Date]]&lt;&gt;"",INDEX(Plan[Comptes],COUNTIF($A$1:A653,JLVT[[#This Row],[N]])),"")</f>
        <v/>
      </c>
      <c r="F653" s="18" t="str">
        <f>IF(JLVT[[#This Row],[Date]]&lt;&gt;"",INDEX(Plan[Libelles],COUNTIF($A$1:A653,JLVT[[#This Row],[N]])),"")</f>
        <v/>
      </c>
      <c r="G653" s="19" t="str">
        <f>IFERROR(INDEX(FCS[NOM DU CLIENT],MATCH(JLVT[[#This Row],[N]],FCS[Cpt],0)),"")</f>
        <v/>
      </c>
      <c r="H653" s="20">
        <f ca="1">IFERROR(MAX(INDEX(INDIRECT("FCS["&amp;CHOOSE(COUNTIF($A$1:A653,JLVT[[#This Row],[N]]),"HT","TVA","TTC")&amp;"]"),MATCH(JLVT[[#This Row],[N]],FCS[Cpt],0))*CHOOSE(COUNTIF($A$1:A653,JLVT[[#This Row],[N]]),-1,-1,1),0),)</f>
        <v>0</v>
      </c>
      <c r="I653" s="21">
        <f ca="1">IFERROR(MAX(INDEX(INDIRECT("FCS["&amp;CHOOSE(COUNTIF($A$1:A653,JLVT[[#This Row],[N]]),"HT","TVA","TTC")&amp;"]"),MATCH(JLVT[[#This Row],[N]],FCS[Cpt],0))*CHOOSE(COUNTIF($A$1:A653,JLVT[[#This Row],[N]]),1,1,-1),0),)</f>
        <v>0</v>
      </c>
      <c r="J653" s="21">
        <f ca="1">JLVT[[#This Row],[crédit]]-JLVT[[#This Row],[débit ]]</f>
        <v>0</v>
      </c>
    </row>
    <row r="654" spans="1:10" x14ac:dyDescent="0.25">
      <c r="A654" s="12">
        <f>IF(OR(SUM($A$1:A653)=0,COUNTIF($A$1:A653,A653)=3),MAX($A$1:A653)+1,A653)</f>
        <v>217</v>
      </c>
      <c r="B654" s="18" t="str">
        <f>IF(JLVT[[#This Row],[Date]]="","","VTE")</f>
        <v/>
      </c>
      <c r="C654" s="13" t="str">
        <f>IFERROR(INDEX(FCS[DATE],MATCH(JLVT[[#This Row],[N]],FCS[Cpt],0)),"")</f>
        <v/>
      </c>
      <c r="D654" s="18" t="str">
        <f>IFERROR(INDEX(FCS[Numéro Facture],MATCH(JLVT[[#This Row],[N]],FCS[Cpt],0)),"")</f>
        <v/>
      </c>
      <c r="E654" s="18" t="str">
        <f>IF(JLVT[[#This Row],[Date]]&lt;&gt;"",INDEX(Plan[Comptes],COUNTIF($A$1:A654,JLVT[[#This Row],[N]])),"")</f>
        <v/>
      </c>
      <c r="F654" s="18" t="str">
        <f>IF(JLVT[[#This Row],[Date]]&lt;&gt;"",INDEX(Plan[Libelles],COUNTIF($A$1:A654,JLVT[[#This Row],[N]])),"")</f>
        <v/>
      </c>
      <c r="G654" s="19" t="str">
        <f>IFERROR(INDEX(FCS[NOM DU CLIENT],MATCH(JLVT[[#This Row],[N]],FCS[Cpt],0)),"")</f>
        <v/>
      </c>
      <c r="H654" s="20">
        <f ca="1">IFERROR(MAX(INDEX(INDIRECT("FCS["&amp;CHOOSE(COUNTIF($A$1:A654,JLVT[[#This Row],[N]]),"HT","TVA","TTC")&amp;"]"),MATCH(JLVT[[#This Row],[N]],FCS[Cpt],0))*CHOOSE(COUNTIF($A$1:A654,JLVT[[#This Row],[N]]),-1,-1,1),0),)</f>
        <v>0</v>
      </c>
      <c r="I654" s="21">
        <f ca="1">IFERROR(MAX(INDEX(INDIRECT("FCS["&amp;CHOOSE(COUNTIF($A$1:A654,JLVT[[#This Row],[N]]),"HT","TVA","TTC")&amp;"]"),MATCH(JLVT[[#This Row],[N]],FCS[Cpt],0))*CHOOSE(COUNTIF($A$1:A654,JLVT[[#This Row],[N]]),1,1,-1),0),)</f>
        <v>0</v>
      </c>
      <c r="J654" s="21">
        <f ca="1">JLVT[[#This Row],[crédit]]-JLVT[[#This Row],[débit ]]</f>
        <v>0</v>
      </c>
    </row>
    <row r="655" spans="1:10" x14ac:dyDescent="0.25">
      <c r="A655" s="12">
        <f>IF(OR(SUM($A$1:A654)=0,COUNTIF($A$1:A654,A654)=3),MAX($A$1:A654)+1,A654)</f>
        <v>218</v>
      </c>
      <c r="B655" s="18" t="str">
        <f>IF(JLVT[[#This Row],[Date]]="","","VTE")</f>
        <v/>
      </c>
      <c r="C655" s="13" t="str">
        <f>IFERROR(INDEX(FCS[DATE],MATCH(JLVT[[#This Row],[N]],FCS[Cpt],0)),"")</f>
        <v/>
      </c>
      <c r="D655" s="18" t="str">
        <f>IFERROR(INDEX(FCS[Numéro Facture],MATCH(JLVT[[#This Row],[N]],FCS[Cpt],0)),"")</f>
        <v/>
      </c>
      <c r="E655" s="18" t="str">
        <f>IF(JLVT[[#This Row],[Date]]&lt;&gt;"",INDEX(Plan[Comptes],COUNTIF($A$1:A655,JLVT[[#This Row],[N]])),"")</f>
        <v/>
      </c>
      <c r="F655" s="18" t="str">
        <f>IF(JLVT[[#This Row],[Date]]&lt;&gt;"",INDEX(Plan[Libelles],COUNTIF($A$1:A655,JLVT[[#This Row],[N]])),"")</f>
        <v/>
      </c>
      <c r="G655" s="19" t="str">
        <f>IFERROR(INDEX(FCS[NOM DU CLIENT],MATCH(JLVT[[#This Row],[N]],FCS[Cpt],0)),"")</f>
        <v/>
      </c>
      <c r="H655" s="20">
        <f ca="1">IFERROR(MAX(INDEX(INDIRECT("FCS["&amp;CHOOSE(COUNTIF($A$1:A655,JLVT[[#This Row],[N]]),"HT","TVA","TTC")&amp;"]"),MATCH(JLVT[[#This Row],[N]],FCS[Cpt],0))*CHOOSE(COUNTIF($A$1:A655,JLVT[[#This Row],[N]]),-1,-1,1),0),)</f>
        <v>0</v>
      </c>
      <c r="I655" s="21">
        <f ca="1">IFERROR(MAX(INDEX(INDIRECT("FCS["&amp;CHOOSE(COUNTIF($A$1:A655,JLVT[[#This Row],[N]]),"HT","TVA","TTC")&amp;"]"),MATCH(JLVT[[#This Row],[N]],FCS[Cpt],0))*CHOOSE(COUNTIF($A$1:A655,JLVT[[#This Row],[N]]),1,1,-1),0),)</f>
        <v>0</v>
      </c>
      <c r="J655" s="21">
        <f ca="1">JLVT[[#This Row],[crédit]]-JLVT[[#This Row],[débit ]]</f>
        <v>0</v>
      </c>
    </row>
    <row r="656" spans="1:10" x14ac:dyDescent="0.25">
      <c r="A656" s="12">
        <f>IF(OR(SUM($A$1:A655)=0,COUNTIF($A$1:A655,A655)=3),MAX($A$1:A655)+1,A655)</f>
        <v>218</v>
      </c>
      <c r="B656" s="18" t="str">
        <f>IF(JLVT[[#This Row],[Date]]="","","VTE")</f>
        <v/>
      </c>
      <c r="C656" s="13" t="str">
        <f>IFERROR(INDEX(FCS[DATE],MATCH(JLVT[[#This Row],[N]],FCS[Cpt],0)),"")</f>
        <v/>
      </c>
      <c r="D656" s="18" t="str">
        <f>IFERROR(INDEX(FCS[Numéro Facture],MATCH(JLVT[[#This Row],[N]],FCS[Cpt],0)),"")</f>
        <v/>
      </c>
      <c r="E656" s="18" t="str">
        <f>IF(JLVT[[#This Row],[Date]]&lt;&gt;"",INDEX(Plan[Comptes],COUNTIF($A$1:A656,JLVT[[#This Row],[N]])),"")</f>
        <v/>
      </c>
      <c r="F656" s="18" t="str">
        <f>IF(JLVT[[#This Row],[Date]]&lt;&gt;"",INDEX(Plan[Libelles],COUNTIF($A$1:A656,JLVT[[#This Row],[N]])),"")</f>
        <v/>
      </c>
      <c r="G656" s="19" t="str">
        <f>IFERROR(INDEX(FCS[NOM DU CLIENT],MATCH(JLVT[[#This Row],[N]],FCS[Cpt],0)),"")</f>
        <v/>
      </c>
      <c r="H656" s="20">
        <f ca="1">IFERROR(MAX(INDEX(INDIRECT("FCS["&amp;CHOOSE(COUNTIF($A$1:A656,JLVT[[#This Row],[N]]),"HT","TVA","TTC")&amp;"]"),MATCH(JLVT[[#This Row],[N]],FCS[Cpt],0))*CHOOSE(COUNTIF($A$1:A656,JLVT[[#This Row],[N]]),-1,-1,1),0),)</f>
        <v>0</v>
      </c>
      <c r="I656" s="21">
        <f ca="1">IFERROR(MAX(INDEX(INDIRECT("FCS["&amp;CHOOSE(COUNTIF($A$1:A656,JLVT[[#This Row],[N]]),"HT","TVA","TTC")&amp;"]"),MATCH(JLVT[[#This Row],[N]],FCS[Cpt],0))*CHOOSE(COUNTIF($A$1:A656,JLVT[[#This Row],[N]]),1,1,-1),0),)</f>
        <v>0</v>
      </c>
      <c r="J656" s="21">
        <f ca="1">JLVT[[#This Row],[crédit]]-JLVT[[#This Row],[débit ]]</f>
        <v>0</v>
      </c>
    </row>
    <row r="657" spans="1:10" x14ac:dyDescent="0.25">
      <c r="A657" s="12">
        <f>IF(OR(SUM($A$1:A656)=0,COUNTIF($A$1:A656,A656)=3),MAX($A$1:A656)+1,A656)</f>
        <v>218</v>
      </c>
      <c r="B657" s="18" t="str">
        <f>IF(JLVT[[#This Row],[Date]]="","","VTE")</f>
        <v/>
      </c>
      <c r="C657" s="13" t="str">
        <f>IFERROR(INDEX(FCS[DATE],MATCH(JLVT[[#This Row],[N]],FCS[Cpt],0)),"")</f>
        <v/>
      </c>
      <c r="D657" s="18" t="str">
        <f>IFERROR(INDEX(FCS[Numéro Facture],MATCH(JLVT[[#This Row],[N]],FCS[Cpt],0)),"")</f>
        <v/>
      </c>
      <c r="E657" s="18" t="str">
        <f>IF(JLVT[[#This Row],[Date]]&lt;&gt;"",INDEX(Plan[Comptes],COUNTIF($A$1:A657,JLVT[[#This Row],[N]])),"")</f>
        <v/>
      </c>
      <c r="F657" s="18" t="str">
        <f>IF(JLVT[[#This Row],[Date]]&lt;&gt;"",INDEX(Plan[Libelles],COUNTIF($A$1:A657,JLVT[[#This Row],[N]])),"")</f>
        <v/>
      </c>
      <c r="G657" s="19" t="str">
        <f>IFERROR(INDEX(FCS[NOM DU CLIENT],MATCH(JLVT[[#This Row],[N]],FCS[Cpt],0)),"")</f>
        <v/>
      </c>
      <c r="H657" s="20">
        <f ca="1">IFERROR(MAX(INDEX(INDIRECT("FCS["&amp;CHOOSE(COUNTIF($A$1:A657,JLVT[[#This Row],[N]]),"HT","TVA","TTC")&amp;"]"),MATCH(JLVT[[#This Row],[N]],FCS[Cpt],0))*CHOOSE(COUNTIF($A$1:A657,JLVT[[#This Row],[N]]),-1,-1,1),0),)</f>
        <v>0</v>
      </c>
      <c r="I657" s="21">
        <f ca="1">IFERROR(MAX(INDEX(INDIRECT("FCS["&amp;CHOOSE(COUNTIF($A$1:A657,JLVT[[#This Row],[N]]),"HT","TVA","TTC")&amp;"]"),MATCH(JLVT[[#This Row],[N]],FCS[Cpt],0))*CHOOSE(COUNTIF($A$1:A657,JLVT[[#This Row],[N]]),1,1,-1),0),)</f>
        <v>0</v>
      </c>
      <c r="J657" s="21">
        <f ca="1">JLVT[[#This Row],[crédit]]-JLVT[[#This Row],[débit ]]</f>
        <v>0</v>
      </c>
    </row>
    <row r="658" spans="1:10" x14ac:dyDescent="0.25">
      <c r="A658" s="12">
        <f>IF(OR(SUM($A$1:A657)=0,COUNTIF($A$1:A657,A657)=3),MAX($A$1:A657)+1,A657)</f>
        <v>219</v>
      </c>
      <c r="B658" s="18" t="str">
        <f>IF(JLVT[[#This Row],[Date]]="","","VTE")</f>
        <v/>
      </c>
      <c r="C658" s="13" t="str">
        <f>IFERROR(INDEX(FCS[DATE],MATCH(JLVT[[#This Row],[N]],FCS[Cpt],0)),"")</f>
        <v/>
      </c>
      <c r="D658" s="18" t="str">
        <f>IFERROR(INDEX(FCS[Numéro Facture],MATCH(JLVT[[#This Row],[N]],FCS[Cpt],0)),"")</f>
        <v/>
      </c>
      <c r="E658" s="18" t="str">
        <f>IF(JLVT[[#This Row],[Date]]&lt;&gt;"",INDEX(Plan[Comptes],COUNTIF($A$1:A658,JLVT[[#This Row],[N]])),"")</f>
        <v/>
      </c>
      <c r="F658" s="18" t="str">
        <f>IF(JLVT[[#This Row],[Date]]&lt;&gt;"",INDEX(Plan[Libelles],COUNTIF($A$1:A658,JLVT[[#This Row],[N]])),"")</f>
        <v/>
      </c>
      <c r="G658" s="19" t="str">
        <f>IFERROR(INDEX(FCS[NOM DU CLIENT],MATCH(JLVT[[#This Row],[N]],FCS[Cpt],0)),"")</f>
        <v/>
      </c>
      <c r="H658" s="20">
        <f ca="1">IFERROR(MAX(INDEX(INDIRECT("FCS["&amp;CHOOSE(COUNTIF($A$1:A658,JLVT[[#This Row],[N]]),"HT","TVA","TTC")&amp;"]"),MATCH(JLVT[[#This Row],[N]],FCS[Cpt],0))*CHOOSE(COUNTIF($A$1:A658,JLVT[[#This Row],[N]]),-1,-1,1),0),)</f>
        <v>0</v>
      </c>
      <c r="I658" s="21">
        <f ca="1">IFERROR(MAX(INDEX(INDIRECT("FCS["&amp;CHOOSE(COUNTIF($A$1:A658,JLVT[[#This Row],[N]]),"HT","TVA","TTC")&amp;"]"),MATCH(JLVT[[#This Row],[N]],FCS[Cpt],0))*CHOOSE(COUNTIF($A$1:A658,JLVT[[#This Row],[N]]),1,1,-1),0),)</f>
        <v>0</v>
      </c>
      <c r="J658" s="21">
        <f ca="1">JLVT[[#This Row],[crédit]]-JLVT[[#This Row],[débit ]]</f>
        <v>0</v>
      </c>
    </row>
    <row r="659" spans="1:10" x14ac:dyDescent="0.25">
      <c r="A659" s="12">
        <f>IF(OR(SUM($A$1:A658)=0,COUNTIF($A$1:A658,A658)=3),MAX($A$1:A658)+1,A658)</f>
        <v>219</v>
      </c>
      <c r="B659" s="18" t="str">
        <f>IF(JLVT[[#This Row],[Date]]="","","VTE")</f>
        <v/>
      </c>
      <c r="C659" s="13" t="str">
        <f>IFERROR(INDEX(FCS[DATE],MATCH(JLVT[[#This Row],[N]],FCS[Cpt],0)),"")</f>
        <v/>
      </c>
      <c r="D659" s="18" t="str">
        <f>IFERROR(INDEX(FCS[Numéro Facture],MATCH(JLVT[[#This Row],[N]],FCS[Cpt],0)),"")</f>
        <v/>
      </c>
      <c r="E659" s="18" t="str">
        <f>IF(JLVT[[#This Row],[Date]]&lt;&gt;"",INDEX(Plan[Comptes],COUNTIF($A$1:A659,JLVT[[#This Row],[N]])),"")</f>
        <v/>
      </c>
      <c r="F659" s="18" t="str">
        <f>IF(JLVT[[#This Row],[Date]]&lt;&gt;"",INDEX(Plan[Libelles],COUNTIF($A$1:A659,JLVT[[#This Row],[N]])),"")</f>
        <v/>
      </c>
      <c r="G659" s="19" t="str">
        <f>IFERROR(INDEX(FCS[NOM DU CLIENT],MATCH(JLVT[[#This Row],[N]],FCS[Cpt],0)),"")</f>
        <v/>
      </c>
      <c r="H659" s="20">
        <f ca="1">IFERROR(MAX(INDEX(INDIRECT("FCS["&amp;CHOOSE(COUNTIF($A$1:A659,JLVT[[#This Row],[N]]),"HT","TVA","TTC")&amp;"]"),MATCH(JLVT[[#This Row],[N]],FCS[Cpt],0))*CHOOSE(COUNTIF($A$1:A659,JLVT[[#This Row],[N]]),-1,-1,1),0),)</f>
        <v>0</v>
      </c>
      <c r="I659" s="21">
        <f ca="1">IFERROR(MAX(INDEX(INDIRECT("FCS["&amp;CHOOSE(COUNTIF($A$1:A659,JLVT[[#This Row],[N]]),"HT","TVA","TTC")&amp;"]"),MATCH(JLVT[[#This Row],[N]],FCS[Cpt],0))*CHOOSE(COUNTIF($A$1:A659,JLVT[[#This Row],[N]]),1,1,-1),0),)</f>
        <v>0</v>
      </c>
      <c r="J659" s="21">
        <f ca="1">JLVT[[#This Row],[crédit]]-JLVT[[#This Row],[débit ]]</f>
        <v>0</v>
      </c>
    </row>
    <row r="660" spans="1:10" x14ac:dyDescent="0.25">
      <c r="A660" s="12">
        <f>IF(OR(SUM($A$1:A659)=0,COUNTIF($A$1:A659,A659)=3),MAX($A$1:A659)+1,A659)</f>
        <v>219</v>
      </c>
      <c r="B660" s="18" t="str">
        <f>IF(JLVT[[#This Row],[Date]]="","","VTE")</f>
        <v/>
      </c>
      <c r="C660" s="13" t="str">
        <f>IFERROR(INDEX(FCS[DATE],MATCH(JLVT[[#This Row],[N]],FCS[Cpt],0)),"")</f>
        <v/>
      </c>
      <c r="D660" s="18" t="str">
        <f>IFERROR(INDEX(FCS[Numéro Facture],MATCH(JLVT[[#This Row],[N]],FCS[Cpt],0)),"")</f>
        <v/>
      </c>
      <c r="E660" s="18" t="str">
        <f>IF(JLVT[[#This Row],[Date]]&lt;&gt;"",INDEX(Plan[Comptes],COUNTIF($A$1:A660,JLVT[[#This Row],[N]])),"")</f>
        <v/>
      </c>
      <c r="F660" s="18" t="str">
        <f>IF(JLVT[[#This Row],[Date]]&lt;&gt;"",INDEX(Plan[Libelles],COUNTIF($A$1:A660,JLVT[[#This Row],[N]])),"")</f>
        <v/>
      </c>
      <c r="G660" s="19" t="str">
        <f>IFERROR(INDEX(FCS[NOM DU CLIENT],MATCH(JLVT[[#This Row],[N]],FCS[Cpt],0)),"")</f>
        <v/>
      </c>
      <c r="H660" s="20">
        <f ca="1">IFERROR(MAX(INDEX(INDIRECT("FCS["&amp;CHOOSE(COUNTIF($A$1:A660,JLVT[[#This Row],[N]]),"HT","TVA","TTC")&amp;"]"),MATCH(JLVT[[#This Row],[N]],FCS[Cpt],0))*CHOOSE(COUNTIF($A$1:A660,JLVT[[#This Row],[N]]),-1,-1,1),0),)</f>
        <v>0</v>
      </c>
      <c r="I660" s="21">
        <f ca="1">IFERROR(MAX(INDEX(INDIRECT("FCS["&amp;CHOOSE(COUNTIF($A$1:A660,JLVT[[#This Row],[N]]),"HT","TVA","TTC")&amp;"]"),MATCH(JLVT[[#This Row],[N]],FCS[Cpt],0))*CHOOSE(COUNTIF($A$1:A660,JLVT[[#This Row],[N]]),1,1,-1),0),)</f>
        <v>0</v>
      </c>
      <c r="J660" s="21">
        <f ca="1">JLVT[[#This Row],[crédit]]-JLVT[[#This Row],[débit ]]</f>
        <v>0</v>
      </c>
    </row>
    <row r="661" spans="1:10" x14ac:dyDescent="0.25">
      <c r="A661" s="12">
        <f>IF(OR(SUM($A$1:A660)=0,COUNTIF($A$1:A660,A660)=3),MAX($A$1:A660)+1,A660)</f>
        <v>220</v>
      </c>
      <c r="B661" s="18" t="str">
        <f>IF(JLVT[[#This Row],[Date]]="","","VTE")</f>
        <v/>
      </c>
      <c r="C661" s="13" t="str">
        <f>IFERROR(INDEX(FCS[DATE],MATCH(JLVT[[#This Row],[N]],FCS[Cpt],0)),"")</f>
        <v/>
      </c>
      <c r="D661" s="18" t="str">
        <f>IFERROR(INDEX(FCS[Numéro Facture],MATCH(JLVT[[#This Row],[N]],FCS[Cpt],0)),"")</f>
        <v/>
      </c>
      <c r="E661" s="18" t="str">
        <f>IF(JLVT[[#This Row],[Date]]&lt;&gt;"",INDEX(Plan[Comptes],COUNTIF($A$1:A661,JLVT[[#This Row],[N]])),"")</f>
        <v/>
      </c>
      <c r="F661" s="18" t="str">
        <f>IF(JLVT[[#This Row],[Date]]&lt;&gt;"",INDEX(Plan[Libelles],COUNTIF($A$1:A661,JLVT[[#This Row],[N]])),"")</f>
        <v/>
      </c>
      <c r="G661" s="19" t="str">
        <f>IFERROR(INDEX(FCS[NOM DU CLIENT],MATCH(JLVT[[#This Row],[N]],FCS[Cpt],0)),"")</f>
        <v/>
      </c>
      <c r="H661" s="20">
        <f ca="1">IFERROR(MAX(INDEX(INDIRECT("FCS["&amp;CHOOSE(COUNTIF($A$1:A661,JLVT[[#This Row],[N]]),"HT","TVA","TTC")&amp;"]"),MATCH(JLVT[[#This Row],[N]],FCS[Cpt],0))*CHOOSE(COUNTIF($A$1:A661,JLVT[[#This Row],[N]]),-1,-1,1),0),)</f>
        <v>0</v>
      </c>
      <c r="I661" s="21">
        <f ca="1">IFERROR(MAX(INDEX(INDIRECT("FCS["&amp;CHOOSE(COUNTIF($A$1:A661,JLVT[[#This Row],[N]]),"HT","TVA","TTC")&amp;"]"),MATCH(JLVT[[#This Row],[N]],FCS[Cpt],0))*CHOOSE(COUNTIF($A$1:A661,JLVT[[#This Row],[N]]),1,1,-1),0),)</f>
        <v>0</v>
      </c>
      <c r="J661" s="21">
        <f ca="1">JLVT[[#This Row],[crédit]]-JLVT[[#This Row],[débit ]]</f>
        <v>0</v>
      </c>
    </row>
    <row r="662" spans="1:10" x14ac:dyDescent="0.25">
      <c r="A662" s="12">
        <f>IF(OR(SUM($A$1:A661)=0,COUNTIF($A$1:A661,A661)=3),MAX($A$1:A661)+1,A661)</f>
        <v>220</v>
      </c>
      <c r="B662" s="18" t="str">
        <f>IF(JLVT[[#This Row],[Date]]="","","VTE")</f>
        <v/>
      </c>
      <c r="C662" s="13" t="str">
        <f>IFERROR(INDEX(FCS[DATE],MATCH(JLVT[[#This Row],[N]],FCS[Cpt],0)),"")</f>
        <v/>
      </c>
      <c r="D662" s="18" t="str">
        <f>IFERROR(INDEX(FCS[Numéro Facture],MATCH(JLVT[[#This Row],[N]],FCS[Cpt],0)),"")</f>
        <v/>
      </c>
      <c r="E662" s="18" t="str">
        <f>IF(JLVT[[#This Row],[Date]]&lt;&gt;"",INDEX(Plan[Comptes],COUNTIF($A$1:A662,JLVT[[#This Row],[N]])),"")</f>
        <v/>
      </c>
      <c r="F662" s="18" t="str">
        <f>IF(JLVT[[#This Row],[Date]]&lt;&gt;"",INDEX(Plan[Libelles],COUNTIF($A$1:A662,JLVT[[#This Row],[N]])),"")</f>
        <v/>
      </c>
      <c r="G662" s="19" t="str">
        <f>IFERROR(INDEX(FCS[NOM DU CLIENT],MATCH(JLVT[[#This Row],[N]],FCS[Cpt],0)),"")</f>
        <v/>
      </c>
      <c r="H662" s="20">
        <f ca="1">IFERROR(MAX(INDEX(INDIRECT("FCS["&amp;CHOOSE(COUNTIF($A$1:A662,JLVT[[#This Row],[N]]),"HT","TVA","TTC")&amp;"]"),MATCH(JLVT[[#This Row],[N]],FCS[Cpt],0))*CHOOSE(COUNTIF($A$1:A662,JLVT[[#This Row],[N]]),-1,-1,1),0),)</f>
        <v>0</v>
      </c>
      <c r="I662" s="21">
        <f ca="1">IFERROR(MAX(INDEX(INDIRECT("FCS["&amp;CHOOSE(COUNTIF($A$1:A662,JLVT[[#This Row],[N]]),"HT","TVA","TTC")&amp;"]"),MATCH(JLVT[[#This Row],[N]],FCS[Cpt],0))*CHOOSE(COUNTIF($A$1:A662,JLVT[[#This Row],[N]]),1,1,-1),0),)</f>
        <v>0</v>
      </c>
      <c r="J662" s="21">
        <f ca="1">JLVT[[#This Row],[crédit]]-JLVT[[#This Row],[débit ]]</f>
        <v>0</v>
      </c>
    </row>
    <row r="663" spans="1:10" x14ac:dyDescent="0.25">
      <c r="A663" s="12">
        <f>IF(OR(SUM($A$1:A662)=0,COUNTIF($A$1:A662,A662)=3),MAX($A$1:A662)+1,A662)</f>
        <v>220</v>
      </c>
      <c r="B663" s="18" t="str">
        <f>IF(JLVT[[#This Row],[Date]]="","","VTE")</f>
        <v/>
      </c>
      <c r="C663" s="13" t="str">
        <f>IFERROR(INDEX(FCS[DATE],MATCH(JLVT[[#This Row],[N]],FCS[Cpt],0)),"")</f>
        <v/>
      </c>
      <c r="D663" s="18" t="str">
        <f>IFERROR(INDEX(FCS[Numéro Facture],MATCH(JLVT[[#This Row],[N]],FCS[Cpt],0)),"")</f>
        <v/>
      </c>
      <c r="E663" s="18" t="str">
        <f>IF(JLVT[[#This Row],[Date]]&lt;&gt;"",INDEX(Plan[Comptes],COUNTIF($A$1:A663,JLVT[[#This Row],[N]])),"")</f>
        <v/>
      </c>
      <c r="F663" s="18" t="str">
        <f>IF(JLVT[[#This Row],[Date]]&lt;&gt;"",INDEX(Plan[Libelles],COUNTIF($A$1:A663,JLVT[[#This Row],[N]])),"")</f>
        <v/>
      </c>
      <c r="G663" s="19" t="str">
        <f>IFERROR(INDEX(FCS[NOM DU CLIENT],MATCH(JLVT[[#This Row],[N]],FCS[Cpt],0)),"")</f>
        <v/>
      </c>
      <c r="H663" s="20">
        <f ca="1">IFERROR(MAX(INDEX(INDIRECT("FCS["&amp;CHOOSE(COUNTIF($A$1:A663,JLVT[[#This Row],[N]]),"HT","TVA","TTC")&amp;"]"),MATCH(JLVT[[#This Row],[N]],FCS[Cpt],0))*CHOOSE(COUNTIF($A$1:A663,JLVT[[#This Row],[N]]),-1,-1,1),0),)</f>
        <v>0</v>
      </c>
      <c r="I663" s="21">
        <f ca="1">IFERROR(MAX(INDEX(INDIRECT("FCS["&amp;CHOOSE(COUNTIF($A$1:A663,JLVT[[#This Row],[N]]),"HT","TVA","TTC")&amp;"]"),MATCH(JLVT[[#This Row],[N]],FCS[Cpt],0))*CHOOSE(COUNTIF($A$1:A663,JLVT[[#This Row],[N]]),1,1,-1),0),)</f>
        <v>0</v>
      </c>
      <c r="J663" s="21">
        <f ca="1">JLVT[[#This Row],[crédit]]-JLVT[[#This Row],[débit ]]</f>
        <v>0</v>
      </c>
    </row>
    <row r="664" spans="1:10" x14ac:dyDescent="0.25">
      <c r="A664" s="12">
        <f>IF(OR(SUM($A$1:A663)=0,COUNTIF($A$1:A663,A663)=3),MAX($A$1:A663)+1,A663)</f>
        <v>221</v>
      </c>
      <c r="B664" s="18" t="str">
        <f>IF(JLVT[[#This Row],[Date]]="","","VTE")</f>
        <v/>
      </c>
      <c r="C664" s="13" t="str">
        <f>IFERROR(INDEX(FCS[DATE],MATCH(JLVT[[#This Row],[N]],FCS[Cpt],0)),"")</f>
        <v/>
      </c>
      <c r="D664" s="18" t="str">
        <f>IFERROR(INDEX(FCS[Numéro Facture],MATCH(JLVT[[#This Row],[N]],FCS[Cpt],0)),"")</f>
        <v/>
      </c>
      <c r="E664" s="18" t="str">
        <f>IF(JLVT[[#This Row],[Date]]&lt;&gt;"",INDEX(Plan[Comptes],COUNTIF($A$1:A664,JLVT[[#This Row],[N]])),"")</f>
        <v/>
      </c>
      <c r="F664" s="18" t="str">
        <f>IF(JLVT[[#This Row],[Date]]&lt;&gt;"",INDEX(Plan[Libelles],COUNTIF($A$1:A664,JLVT[[#This Row],[N]])),"")</f>
        <v/>
      </c>
      <c r="G664" s="19" t="str">
        <f>IFERROR(INDEX(FCS[NOM DU CLIENT],MATCH(JLVT[[#This Row],[N]],FCS[Cpt],0)),"")</f>
        <v/>
      </c>
      <c r="H664" s="20">
        <f ca="1">IFERROR(MAX(INDEX(INDIRECT("FCS["&amp;CHOOSE(COUNTIF($A$1:A664,JLVT[[#This Row],[N]]),"HT","TVA","TTC")&amp;"]"),MATCH(JLVT[[#This Row],[N]],FCS[Cpt],0))*CHOOSE(COUNTIF($A$1:A664,JLVT[[#This Row],[N]]),-1,-1,1),0),)</f>
        <v>0</v>
      </c>
      <c r="I664" s="21">
        <f ca="1">IFERROR(MAX(INDEX(INDIRECT("FCS["&amp;CHOOSE(COUNTIF($A$1:A664,JLVT[[#This Row],[N]]),"HT","TVA","TTC")&amp;"]"),MATCH(JLVT[[#This Row],[N]],FCS[Cpt],0))*CHOOSE(COUNTIF($A$1:A664,JLVT[[#This Row],[N]]),1,1,-1),0),)</f>
        <v>0</v>
      </c>
      <c r="J664" s="21">
        <f ca="1">JLVT[[#This Row],[crédit]]-JLVT[[#This Row],[débit ]]</f>
        <v>0</v>
      </c>
    </row>
    <row r="665" spans="1:10" x14ac:dyDescent="0.25">
      <c r="A665" s="12">
        <f>IF(OR(SUM($A$1:A664)=0,COUNTIF($A$1:A664,A664)=3),MAX($A$1:A664)+1,A664)</f>
        <v>221</v>
      </c>
      <c r="B665" s="18" t="str">
        <f>IF(JLVT[[#This Row],[Date]]="","","VTE")</f>
        <v/>
      </c>
      <c r="C665" s="13" t="str">
        <f>IFERROR(INDEX(FCS[DATE],MATCH(JLVT[[#This Row],[N]],FCS[Cpt],0)),"")</f>
        <v/>
      </c>
      <c r="D665" s="18" t="str">
        <f>IFERROR(INDEX(FCS[Numéro Facture],MATCH(JLVT[[#This Row],[N]],FCS[Cpt],0)),"")</f>
        <v/>
      </c>
      <c r="E665" s="18" t="str">
        <f>IF(JLVT[[#This Row],[Date]]&lt;&gt;"",INDEX(Plan[Comptes],COUNTIF($A$1:A665,JLVT[[#This Row],[N]])),"")</f>
        <v/>
      </c>
      <c r="F665" s="18" t="str">
        <f>IF(JLVT[[#This Row],[Date]]&lt;&gt;"",INDEX(Plan[Libelles],COUNTIF($A$1:A665,JLVT[[#This Row],[N]])),"")</f>
        <v/>
      </c>
      <c r="G665" s="19" t="str">
        <f>IFERROR(INDEX(FCS[NOM DU CLIENT],MATCH(JLVT[[#This Row],[N]],FCS[Cpt],0)),"")</f>
        <v/>
      </c>
      <c r="H665" s="20">
        <f ca="1">IFERROR(MAX(INDEX(INDIRECT("FCS["&amp;CHOOSE(COUNTIF($A$1:A665,JLVT[[#This Row],[N]]),"HT","TVA","TTC")&amp;"]"),MATCH(JLVT[[#This Row],[N]],FCS[Cpt],0))*CHOOSE(COUNTIF($A$1:A665,JLVT[[#This Row],[N]]),-1,-1,1),0),)</f>
        <v>0</v>
      </c>
      <c r="I665" s="21">
        <f ca="1">IFERROR(MAX(INDEX(INDIRECT("FCS["&amp;CHOOSE(COUNTIF($A$1:A665,JLVT[[#This Row],[N]]),"HT","TVA","TTC")&amp;"]"),MATCH(JLVT[[#This Row],[N]],FCS[Cpt],0))*CHOOSE(COUNTIF($A$1:A665,JLVT[[#This Row],[N]]),1,1,-1),0),)</f>
        <v>0</v>
      </c>
      <c r="J665" s="21">
        <f ca="1">JLVT[[#This Row],[crédit]]-JLVT[[#This Row],[débit ]]</f>
        <v>0</v>
      </c>
    </row>
    <row r="666" spans="1:10" x14ac:dyDescent="0.25">
      <c r="A666" s="12">
        <f>IF(OR(SUM($A$1:A665)=0,COUNTIF($A$1:A665,A665)=3),MAX($A$1:A665)+1,A665)</f>
        <v>221</v>
      </c>
      <c r="B666" s="18" t="str">
        <f>IF(JLVT[[#This Row],[Date]]="","","VTE")</f>
        <v/>
      </c>
      <c r="C666" s="13" t="str">
        <f>IFERROR(INDEX(FCS[DATE],MATCH(JLVT[[#This Row],[N]],FCS[Cpt],0)),"")</f>
        <v/>
      </c>
      <c r="D666" s="18" t="str">
        <f>IFERROR(INDEX(FCS[Numéro Facture],MATCH(JLVT[[#This Row],[N]],FCS[Cpt],0)),"")</f>
        <v/>
      </c>
      <c r="E666" s="18" t="str">
        <f>IF(JLVT[[#This Row],[Date]]&lt;&gt;"",INDEX(Plan[Comptes],COUNTIF($A$1:A666,JLVT[[#This Row],[N]])),"")</f>
        <v/>
      </c>
      <c r="F666" s="18" t="str">
        <f>IF(JLVT[[#This Row],[Date]]&lt;&gt;"",INDEX(Plan[Libelles],COUNTIF($A$1:A666,JLVT[[#This Row],[N]])),"")</f>
        <v/>
      </c>
      <c r="G666" s="19" t="str">
        <f>IFERROR(INDEX(FCS[NOM DU CLIENT],MATCH(JLVT[[#This Row],[N]],FCS[Cpt],0)),"")</f>
        <v/>
      </c>
      <c r="H666" s="20">
        <f ca="1">IFERROR(MAX(INDEX(INDIRECT("FCS["&amp;CHOOSE(COUNTIF($A$1:A666,JLVT[[#This Row],[N]]),"HT","TVA","TTC")&amp;"]"),MATCH(JLVT[[#This Row],[N]],FCS[Cpt],0))*CHOOSE(COUNTIF($A$1:A666,JLVT[[#This Row],[N]]),-1,-1,1),0),)</f>
        <v>0</v>
      </c>
      <c r="I666" s="21">
        <f ca="1">IFERROR(MAX(INDEX(INDIRECT("FCS["&amp;CHOOSE(COUNTIF($A$1:A666,JLVT[[#This Row],[N]]),"HT","TVA","TTC")&amp;"]"),MATCH(JLVT[[#This Row],[N]],FCS[Cpt],0))*CHOOSE(COUNTIF($A$1:A666,JLVT[[#This Row],[N]]),1,1,-1),0),)</f>
        <v>0</v>
      </c>
      <c r="J666" s="21">
        <f ca="1">JLVT[[#This Row],[crédit]]-JLVT[[#This Row],[débit ]]</f>
        <v>0</v>
      </c>
    </row>
    <row r="667" spans="1:10" x14ac:dyDescent="0.25">
      <c r="A667" s="12">
        <f>IF(OR(SUM($A$1:A666)=0,COUNTIF($A$1:A666,A666)=3),MAX($A$1:A666)+1,A666)</f>
        <v>222</v>
      </c>
      <c r="B667" s="18" t="str">
        <f>IF(JLVT[[#This Row],[Date]]="","","VTE")</f>
        <v/>
      </c>
      <c r="C667" s="13" t="str">
        <f>IFERROR(INDEX(FCS[DATE],MATCH(JLVT[[#This Row],[N]],FCS[Cpt],0)),"")</f>
        <v/>
      </c>
      <c r="D667" s="18" t="str">
        <f>IFERROR(INDEX(FCS[Numéro Facture],MATCH(JLVT[[#This Row],[N]],FCS[Cpt],0)),"")</f>
        <v/>
      </c>
      <c r="E667" s="18" t="str">
        <f>IF(JLVT[[#This Row],[Date]]&lt;&gt;"",INDEX(Plan[Comptes],COUNTIF($A$1:A667,JLVT[[#This Row],[N]])),"")</f>
        <v/>
      </c>
      <c r="F667" s="18" t="str">
        <f>IF(JLVT[[#This Row],[Date]]&lt;&gt;"",INDEX(Plan[Libelles],COUNTIF($A$1:A667,JLVT[[#This Row],[N]])),"")</f>
        <v/>
      </c>
      <c r="G667" s="19" t="str">
        <f>IFERROR(INDEX(FCS[NOM DU CLIENT],MATCH(JLVT[[#This Row],[N]],FCS[Cpt],0)),"")</f>
        <v/>
      </c>
      <c r="H667" s="20">
        <f ca="1">IFERROR(MAX(INDEX(INDIRECT("FCS["&amp;CHOOSE(COUNTIF($A$1:A667,JLVT[[#This Row],[N]]),"HT","TVA","TTC")&amp;"]"),MATCH(JLVT[[#This Row],[N]],FCS[Cpt],0))*CHOOSE(COUNTIF($A$1:A667,JLVT[[#This Row],[N]]),-1,-1,1),0),)</f>
        <v>0</v>
      </c>
      <c r="I667" s="21">
        <f ca="1">IFERROR(MAX(INDEX(INDIRECT("FCS["&amp;CHOOSE(COUNTIF($A$1:A667,JLVT[[#This Row],[N]]),"HT","TVA","TTC")&amp;"]"),MATCH(JLVT[[#This Row],[N]],FCS[Cpt],0))*CHOOSE(COUNTIF($A$1:A667,JLVT[[#This Row],[N]]),1,1,-1),0),)</f>
        <v>0</v>
      </c>
      <c r="J667" s="21">
        <f ca="1">JLVT[[#This Row],[crédit]]-JLVT[[#This Row],[débit ]]</f>
        <v>0</v>
      </c>
    </row>
    <row r="668" spans="1:10" x14ac:dyDescent="0.25">
      <c r="A668" s="12">
        <f>IF(OR(SUM($A$1:A667)=0,COUNTIF($A$1:A667,A667)=3),MAX($A$1:A667)+1,A667)</f>
        <v>222</v>
      </c>
      <c r="B668" s="18" t="str">
        <f>IF(JLVT[[#This Row],[Date]]="","","VTE")</f>
        <v/>
      </c>
      <c r="C668" s="13" t="str">
        <f>IFERROR(INDEX(FCS[DATE],MATCH(JLVT[[#This Row],[N]],FCS[Cpt],0)),"")</f>
        <v/>
      </c>
      <c r="D668" s="18" t="str">
        <f>IFERROR(INDEX(FCS[Numéro Facture],MATCH(JLVT[[#This Row],[N]],FCS[Cpt],0)),"")</f>
        <v/>
      </c>
      <c r="E668" s="18" t="str">
        <f>IF(JLVT[[#This Row],[Date]]&lt;&gt;"",INDEX(Plan[Comptes],COUNTIF($A$1:A668,JLVT[[#This Row],[N]])),"")</f>
        <v/>
      </c>
      <c r="F668" s="18" t="str">
        <f>IF(JLVT[[#This Row],[Date]]&lt;&gt;"",INDEX(Plan[Libelles],COUNTIF($A$1:A668,JLVT[[#This Row],[N]])),"")</f>
        <v/>
      </c>
      <c r="G668" s="19" t="str">
        <f>IFERROR(INDEX(FCS[NOM DU CLIENT],MATCH(JLVT[[#This Row],[N]],FCS[Cpt],0)),"")</f>
        <v/>
      </c>
      <c r="H668" s="20">
        <f ca="1">IFERROR(MAX(INDEX(INDIRECT("FCS["&amp;CHOOSE(COUNTIF($A$1:A668,JLVT[[#This Row],[N]]),"HT","TVA","TTC")&amp;"]"),MATCH(JLVT[[#This Row],[N]],FCS[Cpt],0))*CHOOSE(COUNTIF($A$1:A668,JLVT[[#This Row],[N]]),-1,-1,1),0),)</f>
        <v>0</v>
      </c>
      <c r="I668" s="21">
        <f ca="1">IFERROR(MAX(INDEX(INDIRECT("FCS["&amp;CHOOSE(COUNTIF($A$1:A668,JLVT[[#This Row],[N]]),"HT","TVA","TTC")&amp;"]"),MATCH(JLVT[[#This Row],[N]],FCS[Cpt],0))*CHOOSE(COUNTIF($A$1:A668,JLVT[[#This Row],[N]]),1,1,-1),0),)</f>
        <v>0</v>
      </c>
      <c r="J668" s="21">
        <f ca="1">JLVT[[#This Row],[crédit]]-JLVT[[#This Row],[débit ]]</f>
        <v>0</v>
      </c>
    </row>
    <row r="669" spans="1:10" x14ac:dyDescent="0.25">
      <c r="A669" s="12">
        <f>IF(OR(SUM($A$1:A668)=0,COUNTIF($A$1:A668,A668)=3),MAX($A$1:A668)+1,A668)</f>
        <v>222</v>
      </c>
      <c r="B669" s="18" t="str">
        <f>IF(JLVT[[#This Row],[Date]]="","","VTE")</f>
        <v/>
      </c>
      <c r="C669" s="13" t="str">
        <f>IFERROR(INDEX(FCS[DATE],MATCH(JLVT[[#This Row],[N]],FCS[Cpt],0)),"")</f>
        <v/>
      </c>
      <c r="D669" s="18" t="str">
        <f>IFERROR(INDEX(FCS[Numéro Facture],MATCH(JLVT[[#This Row],[N]],FCS[Cpt],0)),"")</f>
        <v/>
      </c>
      <c r="E669" s="18" t="str">
        <f>IF(JLVT[[#This Row],[Date]]&lt;&gt;"",INDEX(Plan[Comptes],COUNTIF($A$1:A669,JLVT[[#This Row],[N]])),"")</f>
        <v/>
      </c>
      <c r="F669" s="18" t="str">
        <f>IF(JLVT[[#This Row],[Date]]&lt;&gt;"",INDEX(Plan[Libelles],COUNTIF($A$1:A669,JLVT[[#This Row],[N]])),"")</f>
        <v/>
      </c>
      <c r="G669" s="19" t="str">
        <f>IFERROR(INDEX(FCS[NOM DU CLIENT],MATCH(JLVT[[#This Row],[N]],FCS[Cpt],0)),"")</f>
        <v/>
      </c>
      <c r="H669" s="20">
        <f ca="1">IFERROR(MAX(INDEX(INDIRECT("FCS["&amp;CHOOSE(COUNTIF($A$1:A669,JLVT[[#This Row],[N]]),"HT","TVA","TTC")&amp;"]"),MATCH(JLVT[[#This Row],[N]],FCS[Cpt],0))*CHOOSE(COUNTIF($A$1:A669,JLVT[[#This Row],[N]]),-1,-1,1),0),)</f>
        <v>0</v>
      </c>
      <c r="I669" s="21">
        <f ca="1">IFERROR(MAX(INDEX(INDIRECT("FCS["&amp;CHOOSE(COUNTIF($A$1:A669,JLVT[[#This Row],[N]]),"HT","TVA","TTC")&amp;"]"),MATCH(JLVT[[#This Row],[N]],FCS[Cpt],0))*CHOOSE(COUNTIF($A$1:A669,JLVT[[#This Row],[N]]),1,1,-1),0),)</f>
        <v>0</v>
      </c>
      <c r="J669" s="21">
        <f ca="1">JLVT[[#This Row],[crédit]]-JLVT[[#This Row],[débit ]]</f>
        <v>0</v>
      </c>
    </row>
    <row r="670" spans="1:10" x14ac:dyDescent="0.25">
      <c r="A670" s="12">
        <f>IF(OR(SUM($A$1:A669)=0,COUNTIF($A$1:A669,A669)=3),MAX($A$1:A669)+1,A669)</f>
        <v>223</v>
      </c>
      <c r="B670" s="18" t="str">
        <f>IF(JLVT[[#This Row],[Date]]="","","VTE")</f>
        <v/>
      </c>
      <c r="C670" s="13" t="str">
        <f>IFERROR(INDEX(FCS[DATE],MATCH(JLVT[[#This Row],[N]],FCS[Cpt],0)),"")</f>
        <v/>
      </c>
      <c r="D670" s="18" t="str">
        <f>IFERROR(INDEX(FCS[Numéro Facture],MATCH(JLVT[[#This Row],[N]],FCS[Cpt],0)),"")</f>
        <v/>
      </c>
      <c r="E670" s="18" t="str">
        <f>IF(JLVT[[#This Row],[Date]]&lt;&gt;"",INDEX(Plan[Comptes],COUNTIF($A$1:A670,JLVT[[#This Row],[N]])),"")</f>
        <v/>
      </c>
      <c r="F670" s="18" t="str">
        <f>IF(JLVT[[#This Row],[Date]]&lt;&gt;"",INDEX(Plan[Libelles],COUNTIF($A$1:A670,JLVT[[#This Row],[N]])),"")</f>
        <v/>
      </c>
      <c r="G670" s="19" t="str">
        <f>IFERROR(INDEX(FCS[NOM DU CLIENT],MATCH(JLVT[[#This Row],[N]],FCS[Cpt],0)),"")</f>
        <v/>
      </c>
      <c r="H670" s="20">
        <f ca="1">IFERROR(MAX(INDEX(INDIRECT("FCS["&amp;CHOOSE(COUNTIF($A$1:A670,JLVT[[#This Row],[N]]),"HT","TVA","TTC")&amp;"]"),MATCH(JLVT[[#This Row],[N]],FCS[Cpt],0))*CHOOSE(COUNTIF($A$1:A670,JLVT[[#This Row],[N]]),-1,-1,1),0),)</f>
        <v>0</v>
      </c>
      <c r="I670" s="21">
        <f ca="1">IFERROR(MAX(INDEX(INDIRECT("FCS["&amp;CHOOSE(COUNTIF($A$1:A670,JLVT[[#This Row],[N]]),"HT","TVA","TTC")&amp;"]"),MATCH(JLVT[[#This Row],[N]],FCS[Cpt],0))*CHOOSE(COUNTIF($A$1:A670,JLVT[[#This Row],[N]]),1,1,-1),0),)</f>
        <v>0</v>
      </c>
      <c r="J670" s="21">
        <f ca="1">JLVT[[#This Row],[crédit]]-JLVT[[#This Row],[débit ]]</f>
        <v>0</v>
      </c>
    </row>
    <row r="671" spans="1:10" x14ac:dyDescent="0.25">
      <c r="A671" s="12">
        <f>IF(OR(SUM($A$1:A670)=0,COUNTIF($A$1:A670,A670)=3),MAX($A$1:A670)+1,A670)</f>
        <v>223</v>
      </c>
      <c r="B671" s="18" t="str">
        <f>IF(JLVT[[#This Row],[Date]]="","","VTE")</f>
        <v/>
      </c>
      <c r="C671" s="13" t="str">
        <f>IFERROR(INDEX(FCS[DATE],MATCH(JLVT[[#This Row],[N]],FCS[Cpt],0)),"")</f>
        <v/>
      </c>
      <c r="D671" s="18" t="str">
        <f>IFERROR(INDEX(FCS[Numéro Facture],MATCH(JLVT[[#This Row],[N]],FCS[Cpt],0)),"")</f>
        <v/>
      </c>
      <c r="E671" s="18" t="str">
        <f>IF(JLVT[[#This Row],[Date]]&lt;&gt;"",INDEX(Plan[Comptes],COUNTIF($A$1:A671,JLVT[[#This Row],[N]])),"")</f>
        <v/>
      </c>
      <c r="F671" s="18" t="str">
        <f>IF(JLVT[[#This Row],[Date]]&lt;&gt;"",INDEX(Plan[Libelles],COUNTIF($A$1:A671,JLVT[[#This Row],[N]])),"")</f>
        <v/>
      </c>
      <c r="G671" s="19" t="str">
        <f>IFERROR(INDEX(FCS[NOM DU CLIENT],MATCH(JLVT[[#This Row],[N]],FCS[Cpt],0)),"")</f>
        <v/>
      </c>
      <c r="H671" s="20">
        <f ca="1">IFERROR(MAX(INDEX(INDIRECT("FCS["&amp;CHOOSE(COUNTIF($A$1:A671,JLVT[[#This Row],[N]]),"HT","TVA","TTC")&amp;"]"),MATCH(JLVT[[#This Row],[N]],FCS[Cpt],0))*CHOOSE(COUNTIF($A$1:A671,JLVT[[#This Row],[N]]),-1,-1,1),0),)</f>
        <v>0</v>
      </c>
      <c r="I671" s="21">
        <f ca="1">IFERROR(MAX(INDEX(INDIRECT("FCS["&amp;CHOOSE(COUNTIF($A$1:A671,JLVT[[#This Row],[N]]),"HT","TVA","TTC")&amp;"]"),MATCH(JLVT[[#This Row],[N]],FCS[Cpt],0))*CHOOSE(COUNTIF($A$1:A671,JLVT[[#This Row],[N]]),1,1,-1),0),)</f>
        <v>0</v>
      </c>
      <c r="J671" s="21">
        <f ca="1">JLVT[[#This Row],[crédit]]-JLVT[[#This Row],[débit ]]</f>
        <v>0</v>
      </c>
    </row>
    <row r="672" spans="1:10" x14ac:dyDescent="0.25">
      <c r="A672" s="12">
        <f>IF(OR(SUM($A$1:A671)=0,COUNTIF($A$1:A671,A671)=3),MAX($A$1:A671)+1,A671)</f>
        <v>223</v>
      </c>
      <c r="B672" s="18" t="str">
        <f>IF(JLVT[[#This Row],[Date]]="","","VTE")</f>
        <v/>
      </c>
      <c r="C672" s="13" t="str">
        <f>IFERROR(INDEX(FCS[DATE],MATCH(JLVT[[#This Row],[N]],FCS[Cpt],0)),"")</f>
        <v/>
      </c>
      <c r="D672" s="18" t="str">
        <f>IFERROR(INDEX(FCS[Numéro Facture],MATCH(JLVT[[#This Row],[N]],FCS[Cpt],0)),"")</f>
        <v/>
      </c>
      <c r="E672" s="18" t="str">
        <f>IF(JLVT[[#This Row],[Date]]&lt;&gt;"",INDEX(Plan[Comptes],COUNTIF($A$1:A672,JLVT[[#This Row],[N]])),"")</f>
        <v/>
      </c>
      <c r="F672" s="18" t="str">
        <f>IF(JLVT[[#This Row],[Date]]&lt;&gt;"",INDEX(Plan[Libelles],COUNTIF($A$1:A672,JLVT[[#This Row],[N]])),"")</f>
        <v/>
      </c>
      <c r="G672" s="19" t="str">
        <f>IFERROR(INDEX(FCS[NOM DU CLIENT],MATCH(JLVT[[#This Row],[N]],FCS[Cpt],0)),"")</f>
        <v/>
      </c>
      <c r="H672" s="20">
        <f ca="1">IFERROR(MAX(INDEX(INDIRECT("FCS["&amp;CHOOSE(COUNTIF($A$1:A672,JLVT[[#This Row],[N]]),"HT","TVA","TTC")&amp;"]"),MATCH(JLVT[[#This Row],[N]],FCS[Cpt],0))*CHOOSE(COUNTIF($A$1:A672,JLVT[[#This Row],[N]]),-1,-1,1),0),)</f>
        <v>0</v>
      </c>
      <c r="I672" s="21">
        <f ca="1">IFERROR(MAX(INDEX(INDIRECT("FCS["&amp;CHOOSE(COUNTIF($A$1:A672,JLVT[[#This Row],[N]]),"HT","TVA","TTC")&amp;"]"),MATCH(JLVT[[#This Row],[N]],FCS[Cpt],0))*CHOOSE(COUNTIF($A$1:A672,JLVT[[#This Row],[N]]),1,1,-1),0),)</f>
        <v>0</v>
      </c>
      <c r="J672" s="21">
        <f ca="1">JLVT[[#This Row],[crédit]]-JLVT[[#This Row],[débit ]]</f>
        <v>0</v>
      </c>
    </row>
    <row r="673" spans="1:10" x14ac:dyDescent="0.25">
      <c r="A673" s="12">
        <f>IF(OR(SUM($A$1:A672)=0,COUNTIF($A$1:A672,A672)=3),MAX($A$1:A672)+1,A672)</f>
        <v>224</v>
      </c>
      <c r="B673" s="18" t="str">
        <f>IF(JLVT[[#This Row],[Date]]="","","VTE")</f>
        <v/>
      </c>
      <c r="C673" s="13" t="str">
        <f>IFERROR(INDEX(FCS[DATE],MATCH(JLVT[[#This Row],[N]],FCS[Cpt],0)),"")</f>
        <v/>
      </c>
      <c r="D673" s="18" t="str">
        <f>IFERROR(INDEX(FCS[Numéro Facture],MATCH(JLVT[[#This Row],[N]],FCS[Cpt],0)),"")</f>
        <v/>
      </c>
      <c r="E673" s="18" t="str">
        <f>IF(JLVT[[#This Row],[Date]]&lt;&gt;"",INDEX(Plan[Comptes],COUNTIF($A$1:A673,JLVT[[#This Row],[N]])),"")</f>
        <v/>
      </c>
      <c r="F673" s="18" t="str">
        <f>IF(JLVT[[#This Row],[Date]]&lt;&gt;"",INDEX(Plan[Libelles],COUNTIF($A$1:A673,JLVT[[#This Row],[N]])),"")</f>
        <v/>
      </c>
      <c r="G673" s="19" t="str">
        <f>IFERROR(INDEX(FCS[NOM DU CLIENT],MATCH(JLVT[[#This Row],[N]],FCS[Cpt],0)),"")</f>
        <v/>
      </c>
      <c r="H673" s="20">
        <f ca="1">IFERROR(MAX(INDEX(INDIRECT("FCS["&amp;CHOOSE(COUNTIF($A$1:A673,JLVT[[#This Row],[N]]),"HT","TVA","TTC")&amp;"]"),MATCH(JLVT[[#This Row],[N]],FCS[Cpt],0))*CHOOSE(COUNTIF($A$1:A673,JLVT[[#This Row],[N]]),-1,-1,1),0),)</f>
        <v>0</v>
      </c>
      <c r="I673" s="21">
        <f ca="1">IFERROR(MAX(INDEX(INDIRECT("FCS["&amp;CHOOSE(COUNTIF($A$1:A673,JLVT[[#This Row],[N]]),"HT","TVA","TTC")&amp;"]"),MATCH(JLVT[[#This Row],[N]],FCS[Cpt],0))*CHOOSE(COUNTIF($A$1:A673,JLVT[[#This Row],[N]]),1,1,-1),0),)</f>
        <v>0</v>
      </c>
      <c r="J673" s="21">
        <f ca="1">JLVT[[#This Row],[crédit]]-JLVT[[#This Row],[débit ]]</f>
        <v>0</v>
      </c>
    </row>
    <row r="674" spans="1:10" x14ac:dyDescent="0.25">
      <c r="A674" s="12">
        <f>IF(OR(SUM($A$1:A673)=0,COUNTIF($A$1:A673,A673)=3),MAX($A$1:A673)+1,A673)</f>
        <v>224</v>
      </c>
      <c r="B674" s="18" t="str">
        <f>IF(JLVT[[#This Row],[Date]]="","","VTE")</f>
        <v/>
      </c>
      <c r="C674" s="13" t="str">
        <f>IFERROR(INDEX(FCS[DATE],MATCH(JLVT[[#This Row],[N]],FCS[Cpt],0)),"")</f>
        <v/>
      </c>
      <c r="D674" s="18" t="str">
        <f>IFERROR(INDEX(FCS[Numéro Facture],MATCH(JLVT[[#This Row],[N]],FCS[Cpt],0)),"")</f>
        <v/>
      </c>
      <c r="E674" s="18" t="str">
        <f>IF(JLVT[[#This Row],[Date]]&lt;&gt;"",INDEX(Plan[Comptes],COUNTIF($A$1:A674,JLVT[[#This Row],[N]])),"")</f>
        <v/>
      </c>
      <c r="F674" s="18" t="str">
        <f>IF(JLVT[[#This Row],[Date]]&lt;&gt;"",INDEX(Plan[Libelles],COUNTIF($A$1:A674,JLVT[[#This Row],[N]])),"")</f>
        <v/>
      </c>
      <c r="G674" s="19" t="str">
        <f>IFERROR(INDEX(FCS[NOM DU CLIENT],MATCH(JLVT[[#This Row],[N]],FCS[Cpt],0)),"")</f>
        <v/>
      </c>
      <c r="H674" s="20">
        <f ca="1">IFERROR(MAX(INDEX(INDIRECT("FCS["&amp;CHOOSE(COUNTIF($A$1:A674,JLVT[[#This Row],[N]]),"HT","TVA","TTC")&amp;"]"),MATCH(JLVT[[#This Row],[N]],FCS[Cpt],0))*CHOOSE(COUNTIF($A$1:A674,JLVT[[#This Row],[N]]),-1,-1,1),0),)</f>
        <v>0</v>
      </c>
      <c r="I674" s="21">
        <f ca="1">IFERROR(MAX(INDEX(INDIRECT("FCS["&amp;CHOOSE(COUNTIF($A$1:A674,JLVT[[#This Row],[N]]),"HT","TVA","TTC")&amp;"]"),MATCH(JLVT[[#This Row],[N]],FCS[Cpt],0))*CHOOSE(COUNTIF($A$1:A674,JLVT[[#This Row],[N]]),1,1,-1),0),)</f>
        <v>0</v>
      </c>
      <c r="J674" s="21">
        <f ca="1">JLVT[[#This Row],[crédit]]-JLVT[[#This Row],[débit ]]</f>
        <v>0</v>
      </c>
    </row>
    <row r="675" spans="1:10" x14ac:dyDescent="0.25">
      <c r="A675" s="12">
        <f>IF(OR(SUM($A$1:A674)=0,COUNTIF($A$1:A674,A674)=3),MAX($A$1:A674)+1,A674)</f>
        <v>224</v>
      </c>
      <c r="B675" s="18" t="str">
        <f>IF(JLVT[[#This Row],[Date]]="","","VTE")</f>
        <v/>
      </c>
      <c r="C675" s="13" t="str">
        <f>IFERROR(INDEX(FCS[DATE],MATCH(JLVT[[#This Row],[N]],FCS[Cpt],0)),"")</f>
        <v/>
      </c>
      <c r="D675" s="18" t="str">
        <f>IFERROR(INDEX(FCS[Numéro Facture],MATCH(JLVT[[#This Row],[N]],FCS[Cpt],0)),"")</f>
        <v/>
      </c>
      <c r="E675" s="18" t="str">
        <f>IF(JLVT[[#This Row],[Date]]&lt;&gt;"",INDEX(Plan[Comptes],COUNTIF($A$1:A675,JLVT[[#This Row],[N]])),"")</f>
        <v/>
      </c>
      <c r="F675" s="18" t="str">
        <f>IF(JLVT[[#This Row],[Date]]&lt;&gt;"",INDEX(Plan[Libelles],COUNTIF($A$1:A675,JLVT[[#This Row],[N]])),"")</f>
        <v/>
      </c>
      <c r="G675" s="19" t="str">
        <f>IFERROR(INDEX(FCS[NOM DU CLIENT],MATCH(JLVT[[#This Row],[N]],FCS[Cpt],0)),"")</f>
        <v/>
      </c>
      <c r="H675" s="20">
        <f ca="1">IFERROR(MAX(INDEX(INDIRECT("FCS["&amp;CHOOSE(COUNTIF($A$1:A675,JLVT[[#This Row],[N]]),"HT","TVA","TTC")&amp;"]"),MATCH(JLVT[[#This Row],[N]],FCS[Cpt],0))*CHOOSE(COUNTIF($A$1:A675,JLVT[[#This Row],[N]]),-1,-1,1),0),)</f>
        <v>0</v>
      </c>
      <c r="I675" s="21">
        <f ca="1">IFERROR(MAX(INDEX(INDIRECT("FCS["&amp;CHOOSE(COUNTIF($A$1:A675,JLVT[[#This Row],[N]]),"HT","TVA","TTC")&amp;"]"),MATCH(JLVT[[#This Row],[N]],FCS[Cpt],0))*CHOOSE(COUNTIF($A$1:A675,JLVT[[#This Row],[N]]),1,1,-1),0),)</f>
        <v>0</v>
      </c>
      <c r="J675" s="21">
        <f ca="1">JLVT[[#This Row],[crédit]]-JLVT[[#This Row],[débit ]]</f>
        <v>0</v>
      </c>
    </row>
    <row r="676" spans="1:10" x14ac:dyDescent="0.25">
      <c r="A676" s="12">
        <f>IF(OR(SUM($A$1:A675)=0,COUNTIF($A$1:A675,A675)=3),MAX($A$1:A675)+1,A675)</f>
        <v>225</v>
      </c>
      <c r="B676" s="18" t="str">
        <f>IF(JLVT[[#This Row],[Date]]="","","VTE")</f>
        <v/>
      </c>
      <c r="C676" s="13" t="str">
        <f>IFERROR(INDEX(FCS[DATE],MATCH(JLVT[[#This Row],[N]],FCS[Cpt],0)),"")</f>
        <v/>
      </c>
      <c r="D676" s="18" t="str">
        <f>IFERROR(INDEX(FCS[Numéro Facture],MATCH(JLVT[[#This Row],[N]],FCS[Cpt],0)),"")</f>
        <v/>
      </c>
      <c r="E676" s="18" t="str">
        <f>IF(JLVT[[#This Row],[Date]]&lt;&gt;"",INDEX(Plan[Comptes],COUNTIF($A$1:A676,JLVT[[#This Row],[N]])),"")</f>
        <v/>
      </c>
      <c r="F676" s="18" t="str">
        <f>IF(JLVT[[#This Row],[Date]]&lt;&gt;"",INDEX(Plan[Libelles],COUNTIF($A$1:A676,JLVT[[#This Row],[N]])),"")</f>
        <v/>
      </c>
      <c r="G676" s="19" t="str">
        <f>IFERROR(INDEX(FCS[NOM DU CLIENT],MATCH(JLVT[[#This Row],[N]],FCS[Cpt],0)),"")</f>
        <v/>
      </c>
      <c r="H676" s="20">
        <f ca="1">IFERROR(MAX(INDEX(INDIRECT("FCS["&amp;CHOOSE(COUNTIF($A$1:A676,JLVT[[#This Row],[N]]),"HT","TVA","TTC")&amp;"]"),MATCH(JLVT[[#This Row],[N]],FCS[Cpt],0))*CHOOSE(COUNTIF($A$1:A676,JLVT[[#This Row],[N]]),-1,-1,1),0),)</f>
        <v>0</v>
      </c>
      <c r="I676" s="21">
        <f ca="1">IFERROR(MAX(INDEX(INDIRECT("FCS["&amp;CHOOSE(COUNTIF($A$1:A676,JLVT[[#This Row],[N]]),"HT","TVA","TTC")&amp;"]"),MATCH(JLVT[[#This Row],[N]],FCS[Cpt],0))*CHOOSE(COUNTIF($A$1:A676,JLVT[[#This Row],[N]]),1,1,-1),0),)</f>
        <v>0</v>
      </c>
      <c r="J676" s="21">
        <f ca="1">JLVT[[#This Row],[crédit]]-JLVT[[#This Row],[débit ]]</f>
        <v>0</v>
      </c>
    </row>
    <row r="677" spans="1:10" x14ac:dyDescent="0.25">
      <c r="A677" s="12">
        <f>IF(OR(SUM($A$1:A676)=0,COUNTIF($A$1:A676,A676)=3),MAX($A$1:A676)+1,A676)</f>
        <v>225</v>
      </c>
      <c r="B677" s="18" t="str">
        <f>IF(JLVT[[#This Row],[Date]]="","","VTE")</f>
        <v/>
      </c>
      <c r="C677" s="13" t="str">
        <f>IFERROR(INDEX(FCS[DATE],MATCH(JLVT[[#This Row],[N]],FCS[Cpt],0)),"")</f>
        <v/>
      </c>
      <c r="D677" s="18" t="str">
        <f>IFERROR(INDEX(FCS[Numéro Facture],MATCH(JLVT[[#This Row],[N]],FCS[Cpt],0)),"")</f>
        <v/>
      </c>
      <c r="E677" s="18" t="str">
        <f>IF(JLVT[[#This Row],[Date]]&lt;&gt;"",INDEX(Plan[Comptes],COUNTIF($A$1:A677,JLVT[[#This Row],[N]])),"")</f>
        <v/>
      </c>
      <c r="F677" s="18" t="str">
        <f>IF(JLVT[[#This Row],[Date]]&lt;&gt;"",INDEX(Plan[Libelles],COUNTIF($A$1:A677,JLVT[[#This Row],[N]])),"")</f>
        <v/>
      </c>
      <c r="G677" s="19" t="str">
        <f>IFERROR(INDEX(FCS[NOM DU CLIENT],MATCH(JLVT[[#This Row],[N]],FCS[Cpt],0)),"")</f>
        <v/>
      </c>
      <c r="H677" s="20">
        <f ca="1">IFERROR(MAX(INDEX(INDIRECT("FCS["&amp;CHOOSE(COUNTIF($A$1:A677,JLVT[[#This Row],[N]]),"HT","TVA","TTC")&amp;"]"),MATCH(JLVT[[#This Row],[N]],FCS[Cpt],0))*CHOOSE(COUNTIF($A$1:A677,JLVT[[#This Row],[N]]),-1,-1,1),0),)</f>
        <v>0</v>
      </c>
      <c r="I677" s="21">
        <f ca="1">IFERROR(MAX(INDEX(INDIRECT("FCS["&amp;CHOOSE(COUNTIF($A$1:A677,JLVT[[#This Row],[N]]),"HT","TVA","TTC")&amp;"]"),MATCH(JLVT[[#This Row],[N]],FCS[Cpt],0))*CHOOSE(COUNTIF($A$1:A677,JLVT[[#This Row],[N]]),1,1,-1),0),)</f>
        <v>0</v>
      </c>
      <c r="J677" s="21">
        <f ca="1">JLVT[[#This Row],[crédit]]-JLVT[[#This Row],[débit ]]</f>
        <v>0</v>
      </c>
    </row>
    <row r="678" spans="1:10" x14ac:dyDescent="0.25">
      <c r="A678" s="12">
        <f>IF(OR(SUM($A$1:A677)=0,COUNTIF($A$1:A677,A677)=3),MAX($A$1:A677)+1,A677)</f>
        <v>225</v>
      </c>
      <c r="B678" s="18" t="str">
        <f>IF(JLVT[[#This Row],[Date]]="","","VTE")</f>
        <v/>
      </c>
      <c r="C678" s="13" t="str">
        <f>IFERROR(INDEX(FCS[DATE],MATCH(JLVT[[#This Row],[N]],FCS[Cpt],0)),"")</f>
        <v/>
      </c>
      <c r="D678" s="18" t="str">
        <f>IFERROR(INDEX(FCS[Numéro Facture],MATCH(JLVT[[#This Row],[N]],FCS[Cpt],0)),"")</f>
        <v/>
      </c>
      <c r="E678" s="18" t="str">
        <f>IF(JLVT[[#This Row],[Date]]&lt;&gt;"",INDEX(Plan[Comptes],COUNTIF($A$1:A678,JLVT[[#This Row],[N]])),"")</f>
        <v/>
      </c>
      <c r="F678" s="18" t="str">
        <f>IF(JLVT[[#This Row],[Date]]&lt;&gt;"",INDEX(Plan[Libelles],COUNTIF($A$1:A678,JLVT[[#This Row],[N]])),"")</f>
        <v/>
      </c>
      <c r="G678" s="19" t="str">
        <f>IFERROR(INDEX(FCS[NOM DU CLIENT],MATCH(JLVT[[#This Row],[N]],FCS[Cpt],0)),"")</f>
        <v/>
      </c>
      <c r="H678" s="20">
        <f ca="1">IFERROR(MAX(INDEX(INDIRECT("FCS["&amp;CHOOSE(COUNTIF($A$1:A678,JLVT[[#This Row],[N]]),"HT","TVA","TTC")&amp;"]"),MATCH(JLVT[[#This Row],[N]],FCS[Cpt],0))*CHOOSE(COUNTIF($A$1:A678,JLVT[[#This Row],[N]]),-1,-1,1),0),)</f>
        <v>0</v>
      </c>
      <c r="I678" s="21">
        <f ca="1">IFERROR(MAX(INDEX(INDIRECT("FCS["&amp;CHOOSE(COUNTIF($A$1:A678,JLVT[[#This Row],[N]]),"HT","TVA","TTC")&amp;"]"),MATCH(JLVT[[#This Row],[N]],FCS[Cpt],0))*CHOOSE(COUNTIF($A$1:A678,JLVT[[#This Row],[N]]),1,1,-1),0),)</f>
        <v>0</v>
      </c>
      <c r="J678" s="21">
        <f ca="1">JLVT[[#This Row],[crédit]]-JLVT[[#This Row],[débit ]]</f>
        <v>0</v>
      </c>
    </row>
    <row r="679" spans="1:10" x14ac:dyDescent="0.25">
      <c r="A679" s="12">
        <f>IF(OR(SUM($A$1:A678)=0,COUNTIF($A$1:A678,A678)=3),MAX($A$1:A678)+1,A678)</f>
        <v>226</v>
      </c>
      <c r="B679" s="18" t="str">
        <f>IF(JLVT[[#This Row],[Date]]="","","VTE")</f>
        <v/>
      </c>
      <c r="C679" s="13" t="str">
        <f>IFERROR(INDEX(FCS[DATE],MATCH(JLVT[[#This Row],[N]],FCS[Cpt],0)),"")</f>
        <v/>
      </c>
      <c r="D679" s="18" t="str">
        <f>IFERROR(INDEX(FCS[Numéro Facture],MATCH(JLVT[[#This Row],[N]],FCS[Cpt],0)),"")</f>
        <v/>
      </c>
      <c r="E679" s="18" t="str">
        <f>IF(JLVT[[#This Row],[Date]]&lt;&gt;"",INDEX(Plan[Comptes],COUNTIF($A$1:A679,JLVT[[#This Row],[N]])),"")</f>
        <v/>
      </c>
      <c r="F679" s="18" t="str">
        <f>IF(JLVT[[#This Row],[Date]]&lt;&gt;"",INDEX(Plan[Libelles],COUNTIF($A$1:A679,JLVT[[#This Row],[N]])),"")</f>
        <v/>
      </c>
      <c r="G679" s="19" t="str">
        <f>IFERROR(INDEX(FCS[NOM DU CLIENT],MATCH(JLVT[[#This Row],[N]],FCS[Cpt],0)),"")</f>
        <v/>
      </c>
      <c r="H679" s="20">
        <f ca="1">IFERROR(MAX(INDEX(INDIRECT("FCS["&amp;CHOOSE(COUNTIF($A$1:A679,JLVT[[#This Row],[N]]),"HT","TVA","TTC")&amp;"]"),MATCH(JLVT[[#This Row],[N]],FCS[Cpt],0))*CHOOSE(COUNTIF($A$1:A679,JLVT[[#This Row],[N]]),-1,-1,1),0),)</f>
        <v>0</v>
      </c>
      <c r="I679" s="21">
        <f ca="1">IFERROR(MAX(INDEX(INDIRECT("FCS["&amp;CHOOSE(COUNTIF($A$1:A679,JLVT[[#This Row],[N]]),"HT","TVA","TTC")&amp;"]"),MATCH(JLVT[[#This Row],[N]],FCS[Cpt],0))*CHOOSE(COUNTIF($A$1:A679,JLVT[[#This Row],[N]]),1,1,-1),0),)</f>
        <v>0</v>
      </c>
      <c r="J679" s="21">
        <f ca="1">JLVT[[#This Row],[crédit]]-JLVT[[#This Row],[débit ]]</f>
        <v>0</v>
      </c>
    </row>
    <row r="680" spans="1:10" x14ac:dyDescent="0.25">
      <c r="A680" s="12">
        <f>IF(OR(SUM($A$1:A679)=0,COUNTIF($A$1:A679,A679)=3),MAX($A$1:A679)+1,A679)</f>
        <v>226</v>
      </c>
      <c r="B680" s="18" t="str">
        <f>IF(JLVT[[#This Row],[Date]]="","","VTE")</f>
        <v/>
      </c>
      <c r="C680" s="13" t="str">
        <f>IFERROR(INDEX(FCS[DATE],MATCH(JLVT[[#This Row],[N]],FCS[Cpt],0)),"")</f>
        <v/>
      </c>
      <c r="D680" s="18" t="str">
        <f>IFERROR(INDEX(FCS[Numéro Facture],MATCH(JLVT[[#This Row],[N]],FCS[Cpt],0)),"")</f>
        <v/>
      </c>
      <c r="E680" s="18" t="str">
        <f>IF(JLVT[[#This Row],[Date]]&lt;&gt;"",INDEX(Plan[Comptes],COUNTIF($A$1:A680,JLVT[[#This Row],[N]])),"")</f>
        <v/>
      </c>
      <c r="F680" s="18" t="str">
        <f>IF(JLVT[[#This Row],[Date]]&lt;&gt;"",INDEX(Plan[Libelles],COUNTIF($A$1:A680,JLVT[[#This Row],[N]])),"")</f>
        <v/>
      </c>
      <c r="G680" s="19" t="str">
        <f>IFERROR(INDEX(FCS[NOM DU CLIENT],MATCH(JLVT[[#This Row],[N]],FCS[Cpt],0)),"")</f>
        <v/>
      </c>
      <c r="H680" s="20">
        <f ca="1">IFERROR(MAX(INDEX(INDIRECT("FCS["&amp;CHOOSE(COUNTIF($A$1:A680,JLVT[[#This Row],[N]]),"HT","TVA","TTC")&amp;"]"),MATCH(JLVT[[#This Row],[N]],FCS[Cpt],0))*CHOOSE(COUNTIF($A$1:A680,JLVT[[#This Row],[N]]),-1,-1,1),0),)</f>
        <v>0</v>
      </c>
      <c r="I680" s="21">
        <f ca="1">IFERROR(MAX(INDEX(INDIRECT("FCS["&amp;CHOOSE(COUNTIF($A$1:A680,JLVT[[#This Row],[N]]),"HT","TVA","TTC")&amp;"]"),MATCH(JLVT[[#This Row],[N]],FCS[Cpt],0))*CHOOSE(COUNTIF($A$1:A680,JLVT[[#This Row],[N]]),1,1,-1),0),)</f>
        <v>0</v>
      </c>
      <c r="J680" s="21">
        <f ca="1">JLVT[[#This Row],[crédit]]-JLVT[[#This Row],[débit ]]</f>
        <v>0</v>
      </c>
    </row>
    <row r="681" spans="1:10" x14ac:dyDescent="0.25">
      <c r="A681" s="12">
        <f>IF(OR(SUM($A$1:A680)=0,COUNTIF($A$1:A680,A680)=3),MAX($A$1:A680)+1,A680)</f>
        <v>226</v>
      </c>
      <c r="B681" s="18" t="str">
        <f>IF(JLVT[[#This Row],[Date]]="","","VTE")</f>
        <v/>
      </c>
      <c r="C681" s="13" t="str">
        <f>IFERROR(INDEX(FCS[DATE],MATCH(JLVT[[#This Row],[N]],FCS[Cpt],0)),"")</f>
        <v/>
      </c>
      <c r="D681" s="18" t="str">
        <f>IFERROR(INDEX(FCS[Numéro Facture],MATCH(JLVT[[#This Row],[N]],FCS[Cpt],0)),"")</f>
        <v/>
      </c>
      <c r="E681" s="18" t="str">
        <f>IF(JLVT[[#This Row],[Date]]&lt;&gt;"",INDEX(Plan[Comptes],COUNTIF($A$1:A681,JLVT[[#This Row],[N]])),"")</f>
        <v/>
      </c>
      <c r="F681" s="18" t="str">
        <f>IF(JLVT[[#This Row],[Date]]&lt;&gt;"",INDEX(Plan[Libelles],COUNTIF($A$1:A681,JLVT[[#This Row],[N]])),"")</f>
        <v/>
      </c>
      <c r="G681" s="19" t="str">
        <f>IFERROR(INDEX(FCS[NOM DU CLIENT],MATCH(JLVT[[#This Row],[N]],FCS[Cpt],0)),"")</f>
        <v/>
      </c>
      <c r="H681" s="20">
        <f ca="1">IFERROR(MAX(INDEX(INDIRECT("FCS["&amp;CHOOSE(COUNTIF($A$1:A681,JLVT[[#This Row],[N]]),"HT","TVA","TTC")&amp;"]"),MATCH(JLVT[[#This Row],[N]],FCS[Cpt],0))*CHOOSE(COUNTIF($A$1:A681,JLVT[[#This Row],[N]]),-1,-1,1),0),)</f>
        <v>0</v>
      </c>
      <c r="I681" s="21">
        <f ca="1">IFERROR(MAX(INDEX(INDIRECT("FCS["&amp;CHOOSE(COUNTIF($A$1:A681,JLVT[[#This Row],[N]]),"HT","TVA","TTC")&amp;"]"),MATCH(JLVT[[#This Row],[N]],FCS[Cpt],0))*CHOOSE(COUNTIF($A$1:A681,JLVT[[#This Row],[N]]),1,1,-1),0),)</f>
        <v>0</v>
      </c>
      <c r="J681" s="21">
        <f ca="1">JLVT[[#This Row],[crédit]]-JLVT[[#This Row],[débit ]]</f>
        <v>0</v>
      </c>
    </row>
    <row r="682" spans="1:10" x14ac:dyDescent="0.25">
      <c r="A682" s="12">
        <f>IF(OR(SUM($A$1:A681)=0,COUNTIF($A$1:A681,A681)=3),MAX($A$1:A681)+1,A681)</f>
        <v>227</v>
      </c>
      <c r="B682" s="18" t="str">
        <f>IF(JLVT[[#This Row],[Date]]="","","VTE")</f>
        <v/>
      </c>
      <c r="C682" s="13" t="str">
        <f>IFERROR(INDEX(FCS[DATE],MATCH(JLVT[[#This Row],[N]],FCS[Cpt],0)),"")</f>
        <v/>
      </c>
      <c r="D682" s="18" t="str">
        <f>IFERROR(INDEX(FCS[Numéro Facture],MATCH(JLVT[[#This Row],[N]],FCS[Cpt],0)),"")</f>
        <v/>
      </c>
      <c r="E682" s="18" t="str">
        <f>IF(JLVT[[#This Row],[Date]]&lt;&gt;"",INDEX(Plan[Comptes],COUNTIF($A$1:A682,JLVT[[#This Row],[N]])),"")</f>
        <v/>
      </c>
      <c r="F682" s="18" t="str">
        <f>IF(JLVT[[#This Row],[Date]]&lt;&gt;"",INDEX(Plan[Libelles],COUNTIF($A$1:A682,JLVT[[#This Row],[N]])),"")</f>
        <v/>
      </c>
      <c r="G682" s="19" t="str">
        <f>IFERROR(INDEX(FCS[NOM DU CLIENT],MATCH(JLVT[[#This Row],[N]],FCS[Cpt],0)),"")</f>
        <v/>
      </c>
      <c r="H682" s="20">
        <f ca="1">IFERROR(MAX(INDEX(INDIRECT("FCS["&amp;CHOOSE(COUNTIF($A$1:A682,JLVT[[#This Row],[N]]),"HT","TVA","TTC")&amp;"]"),MATCH(JLVT[[#This Row],[N]],FCS[Cpt],0))*CHOOSE(COUNTIF($A$1:A682,JLVT[[#This Row],[N]]),-1,-1,1),0),)</f>
        <v>0</v>
      </c>
      <c r="I682" s="21">
        <f ca="1">IFERROR(MAX(INDEX(INDIRECT("FCS["&amp;CHOOSE(COUNTIF($A$1:A682,JLVT[[#This Row],[N]]),"HT","TVA","TTC")&amp;"]"),MATCH(JLVT[[#This Row],[N]],FCS[Cpt],0))*CHOOSE(COUNTIF($A$1:A682,JLVT[[#This Row],[N]]),1,1,-1),0),)</f>
        <v>0</v>
      </c>
      <c r="J682" s="21">
        <f ca="1">JLVT[[#This Row],[crédit]]-JLVT[[#This Row],[débit ]]</f>
        <v>0</v>
      </c>
    </row>
    <row r="683" spans="1:10" x14ac:dyDescent="0.25">
      <c r="A683" s="12">
        <f>IF(OR(SUM($A$1:A682)=0,COUNTIF($A$1:A682,A682)=3),MAX($A$1:A682)+1,A682)</f>
        <v>227</v>
      </c>
      <c r="B683" s="18" t="str">
        <f>IF(JLVT[[#This Row],[Date]]="","","VTE")</f>
        <v/>
      </c>
      <c r="C683" s="13" t="str">
        <f>IFERROR(INDEX(FCS[DATE],MATCH(JLVT[[#This Row],[N]],FCS[Cpt],0)),"")</f>
        <v/>
      </c>
      <c r="D683" s="18" t="str">
        <f>IFERROR(INDEX(FCS[Numéro Facture],MATCH(JLVT[[#This Row],[N]],FCS[Cpt],0)),"")</f>
        <v/>
      </c>
      <c r="E683" s="18" t="str">
        <f>IF(JLVT[[#This Row],[Date]]&lt;&gt;"",INDEX(Plan[Comptes],COUNTIF($A$1:A683,JLVT[[#This Row],[N]])),"")</f>
        <v/>
      </c>
      <c r="F683" s="18" t="str">
        <f>IF(JLVT[[#This Row],[Date]]&lt;&gt;"",INDEX(Plan[Libelles],COUNTIF($A$1:A683,JLVT[[#This Row],[N]])),"")</f>
        <v/>
      </c>
      <c r="G683" s="19" t="str">
        <f>IFERROR(INDEX(FCS[NOM DU CLIENT],MATCH(JLVT[[#This Row],[N]],FCS[Cpt],0)),"")</f>
        <v/>
      </c>
      <c r="H683" s="20">
        <f ca="1">IFERROR(MAX(INDEX(INDIRECT("FCS["&amp;CHOOSE(COUNTIF($A$1:A683,JLVT[[#This Row],[N]]),"HT","TVA","TTC")&amp;"]"),MATCH(JLVT[[#This Row],[N]],FCS[Cpt],0))*CHOOSE(COUNTIF($A$1:A683,JLVT[[#This Row],[N]]),-1,-1,1),0),)</f>
        <v>0</v>
      </c>
      <c r="I683" s="21">
        <f ca="1">IFERROR(MAX(INDEX(INDIRECT("FCS["&amp;CHOOSE(COUNTIF($A$1:A683,JLVT[[#This Row],[N]]),"HT","TVA","TTC")&amp;"]"),MATCH(JLVT[[#This Row],[N]],FCS[Cpt],0))*CHOOSE(COUNTIF($A$1:A683,JLVT[[#This Row],[N]]),1,1,-1),0),)</f>
        <v>0</v>
      </c>
      <c r="J683" s="21">
        <f ca="1">JLVT[[#This Row],[crédit]]-JLVT[[#This Row],[débit ]]</f>
        <v>0</v>
      </c>
    </row>
    <row r="684" spans="1:10" x14ac:dyDescent="0.25">
      <c r="A684" s="12">
        <f>IF(OR(SUM($A$1:A683)=0,COUNTIF($A$1:A683,A683)=3),MAX($A$1:A683)+1,A683)</f>
        <v>227</v>
      </c>
      <c r="B684" s="18" t="str">
        <f>IF(JLVT[[#This Row],[Date]]="","","VTE")</f>
        <v/>
      </c>
      <c r="C684" s="13" t="str">
        <f>IFERROR(INDEX(FCS[DATE],MATCH(JLVT[[#This Row],[N]],FCS[Cpt],0)),"")</f>
        <v/>
      </c>
      <c r="D684" s="18" t="str">
        <f>IFERROR(INDEX(FCS[Numéro Facture],MATCH(JLVT[[#This Row],[N]],FCS[Cpt],0)),"")</f>
        <v/>
      </c>
      <c r="E684" s="18" t="str">
        <f>IF(JLVT[[#This Row],[Date]]&lt;&gt;"",INDEX(Plan[Comptes],COUNTIF($A$1:A684,JLVT[[#This Row],[N]])),"")</f>
        <v/>
      </c>
      <c r="F684" s="18" t="str">
        <f>IF(JLVT[[#This Row],[Date]]&lt;&gt;"",INDEX(Plan[Libelles],COUNTIF($A$1:A684,JLVT[[#This Row],[N]])),"")</f>
        <v/>
      </c>
      <c r="G684" s="19" t="str">
        <f>IFERROR(INDEX(FCS[NOM DU CLIENT],MATCH(JLVT[[#This Row],[N]],FCS[Cpt],0)),"")</f>
        <v/>
      </c>
      <c r="H684" s="20">
        <f ca="1">IFERROR(MAX(INDEX(INDIRECT("FCS["&amp;CHOOSE(COUNTIF($A$1:A684,JLVT[[#This Row],[N]]),"HT","TVA","TTC")&amp;"]"),MATCH(JLVT[[#This Row],[N]],FCS[Cpt],0))*CHOOSE(COUNTIF($A$1:A684,JLVT[[#This Row],[N]]),-1,-1,1),0),)</f>
        <v>0</v>
      </c>
      <c r="I684" s="21">
        <f ca="1">IFERROR(MAX(INDEX(INDIRECT("FCS["&amp;CHOOSE(COUNTIF($A$1:A684,JLVT[[#This Row],[N]]),"HT","TVA","TTC")&amp;"]"),MATCH(JLVT[[#This Row],[N]],FCS[Cpt],0))*CHOOSE(COUNTIF($A$1:A684,JLVT[[#This Row],[N]]),1,1,-1),0),)</f>
        <v>0</v>
      </c>
      <c r="J684" s="21">
        <f ca="1">JLVT[[#This Row],[crédit]]-JLVT[[#This Row],[débit ]]</f>
        <v>0</v>
      </c>
    </row>
    <row r="685" spans="1:10" x14ac:dyDescent="0.25">
      <c r="A685" s="12">
        <f>IF(OR(SUM($A$1:A684)=0,COUNTIF($A$1:A684,A684)=3),MAX($A$1:A684)+1,A684)</f>
        <v>228</v>
      </c>
      <c r="B685" s="18" t="str">
        <f>IF(JLVT[[#This Row],[Date]]="","","VTE")</f>
        <v/>
      </c>
      <c r="C685" s="13" t="str">
        <f>IFERROR(INDEX(FCS[DATE],MATCH(JLVT[[#This Row],[N]],FCS[Cpt],0)),"")</f>
        <v/>
      </c>
      <c r="D685" s="18" t="str">
        <f>IFERROR(INDEX(FCS[Numéro Facture],MATCH(JLVT[[#This Row],[N]],FCS[Cpt],0)),"")</f>
        <v/>
      </c>
      <c r="E685" s="18" t="str">
        <f>IF(JLVT[[#This Row],[Date]]&lt;&gt;"",INDEX(Plan[Comptes],COUNTIF($A$1:A685,JLVT[[#This Row],[N]])),"")</f>
        <v/>
      </c>
      <c r="F685" s="18" t="str">
        <f>IF(JLVT[[#This Row],[Date]]&lt;&gt;"",INDEX(Plan[Libelles],COUNTIF($A$1:A685,JLVT[[#This Row],[N]])),"")</f>
        <v/>
      </c>
      <c r="G685" s="19" t="str">
        <f>IFERROR(INDEX(FCS[NOM DU CLIENT],MATCH(JLVT[[#This Row],[N]],FCS[Cpt],0)),"")</f>
        <v/>
      </c>
      <c r="H685" s="20">
        <f ca="1">IFERROR(MAX(INDEX(INDIRECT("FCS["&amp;CHOOSE(COUNTIF($A$1:A685,JLVT[[#This Row],[N]]),"HT","TVA","TTC")&amp;"]"),MATCH(JLVT[[#This Row],[N]],FCS[Cpt],0))*CHOOSE(COUNTIF($A$1:A685,JLVT[[#This Row],[N]]),-1,-1,1),0),)</f>
        <v>0</v>
      </c>
      <c r="I685" s="21">
        <f ca="1">IFERROR(MAX(INDEX(INDIRECT("FCS["&amp;CHOOSE(COUNTIF($A$1:A685,JLVT[[#This Row],[N]]),"HT","TVA","TTC")&amp;"]"),MATCH(JLVT[[#This Row],[N]],FCS[Cpt],0))*CHOOSE(COUNTIF($A$1:A685,JLVT[[#This Row],[N]]),1,1,-1),0),)</f>
        <v>0</v>
      </c>
      <c r="J685" s="21">
        <f ca="1">JLVT[[#This Row],[crédit]]-JLVT[[#This Row],[débit ]]</f>
        <v>0</v>
      </c>
    </row>
    <row r="686" spans="1:10" x14ac:dyDescent="0.25">
      <c r="A686" s="12">
        <f>IF(OR(SUM($A$1:A685)=0,COUNTIF($A$1:A685,A685)=3),MAX($A$1:A685)+1,A685)</f>
        <v>228</v>
      </c>
      <c r="B686" s="18" t="str">
        <f>IF(JLVT[[#This Row],[Date]]="","","VTE")</f>
        <v/>
      </c>
      <c r="C686" s="13" t="str">
        <f>IFERROR(INDEX(FCS[DATE],MATCH(JLVT[[#This Row],[N]],FCS[Cpt],0)),"")</f>
        <v/>
      </c>
      <c r="D686" s="18" t="str">
        <f>IFERROR(INDEX(FCS[Numéro Facture],MATCH(JLVT[[#This Row],[N]],FCS[Cpt],0)),"")</f>
        <v/>
      </c>
      <c r="E686" s="18" t="str">
        <f>IF(JLVT[[#This Row],[Date]]&lt;&gt;"",INDEX(Plan[Comptes],COUNTIF($A$1:A686,JLVT[[#This Row],[N]])),"")</f>
        <v/>
      </c>
      <c r="F686" s="18" t="str">
        <f>IF(JLVT[[#This Row],[Date]]&lt;&gt;"",INDEX(Plan[Libelles],COUNTIF($A$1:A686,JLVT[[#This Row],[N]])),"")</f>
        <v/>
      </c>
      <c r="G686" s="19" t="str">
        <f>IFERROR(INDEX(FCS[NOM DU CLIENT],MATCH(JLVT[[#This Row],[N]],FCS[Cpt],0)),"")</f>
        <v/>
      </c>
      <c r="H686" s="20">
        <f ca="1">IFERROR(MAX(INDEX(INDIRECT("FCS["&amp;CHOOSE(COUNTIF($A$1:A686,JLVT[[#This Row],[N]]),"HT","TVA","TTC")&amp;"]"),MATCH(JLVT[[#This Row],[N]],FCS[Cpt],0))*CHOOSE(COUNTIF($A$1:A686,JLVT[[#This Row],[N]]),-1,-1,1),0),)</f>
        <v>0</v>
      </c>
      <c r="I686" s="21">
        <f ca="1">IFERROR(MAX(INDEX(INDIRECT("FCS["&amp;CHOOSE(COUNTIF($A$1:A686,JLVT[[#This Row],[N]]),"HT","TVA","TTC")&amp;"]"),MATCH(JLVT[[#This Row],[N]],FCS[Cpt],0))*CHOOSE(COUNTIF($A$1:A686,JLVT[[#This Row],[N]]),1,1,-1),0),)</f>
        <v>0</v>
      </c>
      <c r="J686" s="21">
        <f ca="1">JLVT[[#This Row],[crédit]]-JLVT[[#This Row],[débit ]]</f>
        <v>0</v>
      </c>
    </row>
    <row r="687" spans="1:10" x14ac:dyDescent="0.25">
      <c r="A687" s="12">
        <f>IF(OR(SUM($A$1:A686)=0,COUNTIF($A$1:A686,A686)=3),MAX($A$1:A686)+1,A686)</f>
        <v>228</v>
      </c>
      <c r="B687" s="18" t="str">
        <f>IF(JLVT[[#This Row],[Date]]="","","VTE")</f>
        <v/>
      </c>
      <c r="C687" s="13" t="str">
        <f>IFERROR(INDEX(FCS[DATE],MATCH(JLVT[[#This Row],[N]],FCS[Cpt],0)),"")</f>
        <v/>
      </c>
      <c r="D687" s="18" t="str">
        <f>IFERROR(INDEX(FCS[Numéro Facture],MATCH(JLVT[[#This Row],[N]],FCS[Cpt],0)),"")</f>
        <v/>
      </c>
      <c r="E687" s="18" t="str">
        <f>IF(JLVT[[#This Row],[Date]]&lt;&gt;"",INDEX(Plan[Comptes],COUNTIF($A$1:A687,JLVT[[#This Row],[N]])),"")</f>
        <v/>
      </c>
      <c r="F687" s="18" t="str">
        <f>IF(JLVT[[#This Row],[Date]]&lt;&gt;"",INDEX(Plan[Libelles],COUNTIF($A$1:A687,JLVT[[#This Row],[N]])),"")</f>
        <v/>
      </c>
      <c r="G687" s="19" t="str">
        <f>IFERROR(INDEX(FCS[NOM DU CLIENT],MATCH(JLVT[[#This Row],[N]],FCS[Cpt],0)),"")</f>
        <v/>
      </c>
      <c r="H687" s="20">
        <f ca="1">IFERROR(MAX(INDEX(INDIRECT("FCS["&amp;CHOOSE(COUNTIF($A$1:A687,JLVT[[#This Row],[N]]),"HT","TVA","TTC")&amp;"]"),MATCH(JLVT[[#This Row],[N]],FCS[Cpt],0))*CHOOSE(COUNTIF($A$1:A687,JLVT[[#This Row],[N]]),-1,-1,1),0),)</f>
        <v>0</v>
      </c>
      <c r="I687" s="21">
        <f ca="1">IFERROR(MAX(INDEX(INDIRECT("FCS["&amp;CHOOSE(COUNTIF($A$1:A687,JLVT[[#This Row],[N]]),"HT","TVA","TTC")&amp;"]"),MATCH(JLVT[[#This Row],[N]],FCS[Cpt],0))*CHOOSE(COUNTIF($A$1:A687,JLVT[[#This Row],[N]]),1,1,-1),0),)</f>
        <v>0</v>
      </c>
      <c r="J687" s="21">
        <f ca="1">JLVT[[#This Row],[crédit]]-JLVT[[#This Row],[débit ]]</f>
        <v>0</v>
      </c>
    </row>
    <row r="688" spans="1:10" x14ac:dyDescent="0.25">
      <c r="A688" s="12">
        <f>IF(OR(SUM($A$1:A687)=0,COUNTIF($A$1:A687,A687)=3),MAX($A$1:A687)+1,A687)</f>
        <v>229</v>
      </c>
      <c r="B688" s="18" t="str">
        <f>IF(JLVT[[#This Row],[Date]]="","","VTE")</f>
        <v/>
      </c>
      <c r="C688" s="13" t="str">
        <f>IFERROR(INDEX(FCS[DATE],MATCH(JLVT[[#This Row],[N]],FCS[Cpt],0)),"")</f>
        <v/>
      </c>
      <c r="D688" s="18" t="str">
        <f>IFERROR(INDEX(FCS[Numéro Facture],MATCH(JLVT[[#This Row],[N]],FCS[Cpt],0)),"")</f>
        <v/>
      </c>
      <c r="E688" s="18" t="str">
        <f>IF(JLVT[[#This Row],[Date]]&lt;&gt;"",INDEX(Plan[Comptes],COUNTIF($A$1:A688,JLVT[[#This Row],[N]])),"")</f>
        <v/>
      </c>
      <c r="F688" s="18" t="str">
        <f>IF(JLVT[[#This Row],[Date]]&lt;&gt;"",INDEX(Plan[Libelles],COUNTIF($A$1:A688,JLVT[[#This Row],[N]])),"")</f>
        <v/>
      </c>
      <c r="G688" s="19" t="str">
        <f>IFERROR(INDEX(FCS[NOM DU CLIENT],MATCH(JLVT[[#This Row],[N]],FCS[Cpt],0)),"")</f>
        <v/>
      </c>
      <c r="H688" s="20">
        <f ca="1">IFERROR(MAX(INDEX(INDIRECT("FCS["&amp;CHOOSE(COUNTIF($A$1:A688,JLVT[[#This Row],[N]]),"HT","TVA","TTC")&amp;"]"),MATCH(JLVT[[#This Row],[N]],FCS[Cpt],0))*CHOOSE(COUNTIF($A$1:A688,JLVT[[#This Row],[N]]),-1,-1,1),0),)</f>
        <v>0</v>
      </c>
      <c r="I688" s="21">
        <f ca="1">IFERROR(MAX(INDEX(INDIRECT("FCS["&amp;CHOOSE(COUNTIF($A$1:A688,JLVT[[#This Row],[N]]),"HT","TVA","TTC")&amp;"]"),MATCH(JLVT[[#This Row],[N]],FCS[Cpt],0))*CHOOSE(COUNTIF($A$1:A688,JLVT[[#This Row],[N]]),1,1,-1),0),)</f>
        <v>0</v>
      </c>
      <c r="J688" s="21">
        <f ca="1">JLVT[[#This Row],[crédit]]-JLVT[[#This Row],[débit ]]</f>
        <v>0</v>
      </c>
    </row>
    <row r="689" spans="1:10" x14ac:dyDescent="0.25">
      <c r="A689" s="12">
        <f>IF(OR(SUM($A$1:A688)=0,COUNTIF($A$1:A688,A688)=3),MAX($A$1:A688)+1,A688)</f>
        <v>229</v>
      </c>
      <c r="B689" s="18" t="str">
        <f>IF(JLVT[[#This Row],[Date]]="","","VTE")</f>
        <v/>
      </c>
      <c r="C689" s="13" t="str">
        <f>IFERROR(INDEX(FCS[DATE],MATCH(JLVT[[#This Row],[N]],FCS[Cpt],0)),"")</f>
        <v/>
      </c>
      <c r="D689" s="18" t="str">
        <f>IFERROR(INDEX(FCS[Numéro Facture],MATCH(JLVT[[#This Row],[N]],FCS[Cpt],0)),"")</f>
        <v/>
      </c>
      <c r="E689" s="18" t="str">
        <f>IF(JLVT[[#This Row],[Date]]&lt;&gt;"",INDEX(Plan[Comptes],COUNTIF($A$1:A689,JLVT[[#This Row],[N]])),"")</f>
        <v/>
      </c>
      <c r="F689" s="18" t="str">
        <f>IF(JLVT[[#This Row],[Date]]&lt;&gt;"",INDEX(Plan[Libelles],COUNTIF($A$1:A689,JLVT[[#This Row],[N]])),"")</f>
        <v/>
      </c>
      <c r="G689" s="19" t="str">
        <f>IFERROR(INDEX(FCS[NOM DU CLIENT],MATCH(JLVT[[#This Row],[N]],FCS[Cpt],0)),"")</f>
        <v/>
      </c>
      <c r="H689" s="20">
        <f ca="1">IFERROR(MAX(INDEX(INDIRECT("FCS["&amp;CHOOSE(COUNTIF($A$1:A689,JLVT[[#This Row],[N]]),"HT","TVA","TTC")&amp;"]"),MATCH(JLVT[[#This Row],[N]],FCS[Cpt],0))*CHOOSE(COUNTIF($A$1:A689,JLVT[[#This Row],[N]]),-1,-1,1),0),)</f>
        <v>0</v>
      </c>
      <c r="I689" s="21">
        <f ca="1">IFERROR(MAX(INDEX(INDIRECT("FCS["&amp;CHOOSE(COUNTIF($A$1:A689,JLVT[[#This Row],[N]]),"HT","TVA","TTC")&amp;"]"),MATCH(JLVT[[#This Row],[N]],FCS[Cpt],0))*CHOOSE(COUNTIF($A$1:A689,JLVT[[#This Row],[N]]),1,1,-1),0),)</f>
        <v>0</v>
      </c>
      <c r="J689" s="21">
        <f ca="1">JLVT[[#This Row],[crédit]]-JLVT[[#This Row],[débit ]]</f>
        <v>0</v>
      </c>
    </row>
    <row r="690" spans="1:10" x14ac:dyDescent="0.25">
      <c r="A690" s="12">
        <f>IF(OR(SUM($A$1:A689)=0,COUNTIF($A$1:A689,A689)=3),MAX($A$1:A689)+1,A689)</f>
        <v>229</v>
      </c>
      <c r="B690" s="18" t="str">
        <f>IF(JLVT[[#This Row],[Date]]="","","VTE")</f>
        <v/>
      </c>
      <c r="C690" s="13" t="str">
        <f>IFERROR(INDEX(FCS[DATE],MATCH(JLVT[[#This Row],[N]],FCS[Cpt],0)),"")</f>
        <v/>
      </c>
      <c r="D690" s="18" t="str">
        <f>IFERROR(INDEX(FCS[Numéro Facture],MATCH(JLVT[[#This Row],[N]],FCS[Cpt],0)),"")</f>
        <v/>
      </c>
      <c r="E690" s="18" t="str">
        <f>IF(JLVT[[#This Row],[Date]]&lt;&gt;"",INDEX(Plan[Comptes],COUNTIF($A$1:A690,JLVT[[#This Row],[N]])),"")</f>
        <v/>
      </c>
      <c r="F690" s="18" t="str">
        <f>IF(JLVT[[#This Row],[Date]]&lt;&gt;"",INDEX(Plan[Libelles],COUNTIF($A$1:A690,JLVT[[#This Row],[N]])),"")</f>
        <v/>
      </c>
      <c r="G690" s="19" t="str">
        <f>IFERROR(INDEX(FCS[NOM DU CLIENT],MATCH(JLVT[[#This Row],[N]],FCS[Cpt],0)),"")</f>
        <v/>
      </c>
      <c r="H690" s="20">
        <f ca="1">IFERROR(MAX(INDEX(INDIRECT("FCS["&amp;CHOOSE(COUNTIF($A$1:A690,JLVT[[#This Row],[N]]),"HT","TVA","TTC")&amp;"]"),MATCH(JLVT[[#This Row],[N]],FCS[Cpt],0))*CHOOSE(COUNTIF($A$1:A690,JLVT[[#This Row],[N]]),-1,-1,1),0),)</f>
        <v>0</v>
      </c>
      <c r="I690" s="21">
        <f ca="1">IFERROR(MAX(INDEX(INDIRECT("FCS["&amp;CHOOSE(COUNTIF($A$1:A690,JLVT[[#This Row],[N]]),"HT","TVA","TTC")&amp;"]"),MATCH(JLVT[[#This Row],[N]],FCS[Cpt],0))*CHOOSE(COUNTIF($A$1:A690,JLVT[[#This Row],[N]]),1,1,-1),0),)</f>
        <v>0</v>
      </c>
      <c r="J690" s="21">
        <f ca="1">JLVT[[#This Row],[crédit]]-JLVT[[#This Row],[débit ]]</f>
        <v>0</v>
      </c>
    </row>
    <row r="691" spans="1:10" x14ac:dyDescent="0.25">
      <c r="A691" s="12">
        <f>IF(OR(SUM($A$1:A690)=0,COUNTIF($A$1:A690,A690)=3),MAX($A$1:A690)+1,A690)</f>
        <v>230</v>
      </c>
      <c r="B691" s="18" t="str">
        <f>IF(JLVT[[#This Row],[Date]]="","","VTE")</f>
        <v/>
      </c>
      <c r="C691" s="13" t="str">
        <f>IFERROR(INDEX(FCS[DATE],MATCH(JLVT[[#This Row],[N]],FCS[Cpt],0)),"")</f>
        <v/>
      </c>
      <c r="D691" s="18" t="str">
        <f>IFERROR(INDEX(FCS[Numéro Facture],MATCH(JLVT[[#This Row],[N]],FCS[Cpt],0)),"")</f>
        <v/>
      </c>
      <c r="E691" s="18" t="str">
        <f>IF(JLVT[[#This Row],[Date]]&lt;&gt;"",INDEX(Plan[Comptes],COUNTIF($A$1:A691,JLVT[[#This Row],[N]])),"")</f>
        <v/>
      </c>
      <c r="F691" s="18" t="str">
        <f>IF(JLVT[[#This Row],[Date]]&lt;&gt;"",INDEX(Plan[Libelles],COUNTIF($A$1:A691,JLVT[[#This Row],[N]])),"")</f>
        <v/>
      </c>
      <c r="G691" s="19" t="str">
        <f>IFERROR(INDEX(FCS[NOM DU CLIENT],MATCH(JLVT[[#This Row],[N]],FCS[Cpt],0)),"")</f>
        <v/>
      </c>
      <c r="H691" s="20">
        <f ca="1">IFERROR(MAX(INDEX(INDIRECT("FCS["&amp;CHOOSE(COUNTIF($A$1:A691,JLVT[[#This Row],[N]]),"HT","TVA","TTC")&amp;"]"),MATCH(JLVT[[#This Row],[N]],FCS[Cpt],0))*CHOOSE(COUNTIF($A$1:A691,JLVT[[#This Row],[N]]),-1,-1,1),0),)</f>
        <v>0</v>
      </c>
      <c r="I691" s="21">
        <f ca="1">IFERROR(MAX(INDEX(INDIRECT("FCS["&amp;CHOOSE(COUNTIF($A$1:A691,JLVT[[#This Row],[N]]),"HT","TVA","TTC")&amp;"]"),MATCH(JLVT[[#This Row],[N]],FCS[Cpt],0))*CHOOSE(COUNTIF($A$1:A691,JLVT[[#This Row],[N]]),1,1,-1),0),)</f>
        <v>0</v>
      </c>
      <c r="J691" s="21">
        <f ca="1">JLVT[[#This Row],[crédit]]-JLVT[[#This Row],[débit ]]</f>
        <v>0</v>
      </c>
    </row>
    <row r="692" spans="1:10" x14ac:dyDescent="0.25">
      <c r="A692" s="12">
        <f>IF(OR(SUM($A$1:A691)=0,COUNTIF($A$1:A691,A691)=3),MAX($A$1:A691)+1,A691)</f>
        <v>230</v>
      </c>
      <c r="B692" s="18" t="str">
        <f>IF(JLVT[[#This Row],[Date]]="","","VTE")</f>
        <v/>
      </c>
      <c r="C692" s="13" t="str">
        <f>IFERROR(INDEX(FCS[DATE],MATCH(JLVT[[#This Row],[N]],FCS[Cpt],0)),"")</f>
        <v/>
      </c>
      <c r="D692" s="18" t="str">
        <f>IFERROR(INDEX(FCS[Numéro Facture],MATCH(JLVT[[#This Row],[N]],FCS[Cpt],0)),"")</f>
        <v/>
      </c>
      <c r="E692" s="18" t="str">
        <f>IF(JLVT[[#This Row],[Date]]&lt;&gt;"",INDEX(Plan[Comptes],COUNTIF($A$1:A692,JLVT[[#This Row],[N]])),"")</f>
        <v/>
      </c>
      <c r="F692" s="18" t="str">
        <f>IF(JLVT[[#This Row],[Date]]&lt;&gt;"",INDEX(Plan[Libelles],COUNTIF($A$1:A692,JLVT[[#This Row],[N]])),"")</f>
        <v/>
      </c>
      <c r="G692" s="19" t="str">
        <f>IFERROR(INDEX(FCS[NOM DU CLIENT],MATCH(JLVT[[#This Row],[N]],FCS[Cpt],0)),"")</f>
        <v/>
      </c>
      <c r="H692" s="20">
        <f ca="1">IFERROR(MAX(INDEX(INDIRECT("FCS["&amp;CHOOSE(COUNTIF($A$1:A692,JLVT[[#This Row],[N]]),"HT","TVA","TTC")&amp;"]"),MATCH(JLVT[[#This Row],[N]],FCS[Cpt],0))*CHOOSE(COUNTIF($A$1:A692,JLVT[[#This Row],[N]]),-1,-1,1),0),)</f>
        <v>0</v>
      </c>
      <c r="I692" s="21">
        <f ca="1">IFERROR(MAX(INDEX(INDIRECT("FCS["&amp;CHOOSE(COUNTIF($A$1:A692,JLVT[[#This Row],[N]]),"HT","TVA","TTC")&amp;"]"),MATCH(JLVT[[#This Row],[N]],FCS[Cpt],0))*CHOOSE(COUNTIF($A$1:A692,JLVT[[#This Row],[N]]),1,1,-1),0),)</f>
        <v>0</v>
      </c>
      <c r="J692" s="21">
        <f ca="1">JLVT[[#This Row],[crédit]]-JLVT[[#This Row],[débit ]]</f>
        <v>0</v>
      </c>
    </row>
    <row r="693" spans="1:10" x14ac:dyDescent="0.25">
      <c r="A693" s="12">
        <f>IF(OR(SUM($A$1:A692)=0,COUNTIF($A$1:A692,A692)=3),MAX($A$1:A692)+1,A692)</f>
        <v>230</v>
      </c>
      <c r="B693" s="18" t="str">
        <f>IF(JLVT[[#This Row],[Date]]="","","VTE")</f>
        <v/>
      </c>
      <c r="C693" s="13" t="str">
        <f>IFERROR(INDEX(FCS[DATE],MATCH(JLVT[[#This Row],[N]],FCS[Cpt],0)),"")</f>
        <v/>
      </c>
      <c r="D693" s="18" t="str">
        <f>IFERROR(INDEX(FCS[Numéro Facture],MATCH(JLVT[[#This Row],[N]],FCS[Cpt],0)),"")</f>
        <v/>
      </c>
      <c r="E693" s="18" t="str">
        <f>IF(JLVT[[#This Row],[Date]]&lt;&gt;"",INDEX(Plan[Comptes],COUNTIF($A$1:A693,JLVT[[#This Row],[N]])),"")</f>
        <v/>
      </c>
      <c r="F693" s="18" t="str">
        <f>IF(JLVT[[#This Row],[Date]]&lt;&gt;"",INDEX(Plan[Libelles],COUNTIF($A$1:A693,JLVT[[#This Row],[N]])),"")</f>
        <v/>
      </c>
      <c r="G693" s="19" t="str">
        <f>IFERROR(INDEX(FCS[NOM DU CLIENT],MATCH(JLVT[[#This Row],[N]],FCS[Cpt],0)),"")</f>
        <v/>
      </c>
      <c r="H693" s="20">
        <f ca="1">IFERROR(MAX(INDEX(INDIRECT("FCS["&amp;CHOOSE(COUNTIF($A$1:A693,JLVT[[#This Row],[N]]),"HT","TVA","TTC")&amp;"]"),MATCH(JLVT[[#This Row],[N]],FCS[Cpt],0))*CHOOSE(COUNTIF($A$1:A693,JLVT[[#This Row],[N]]),-1,-1,1),0),)</f>
        <v>0</v>
      </c>
      <c r="I693" s="21">
        <f ca="1">IFERROR(MAX(INDEX(INDIRECT("FCS["&amp;CHOOSE(COUNTIF($A$1:A693,JLVT[[#This Row],[N]]),"HT","TVA","TTC")&amp;"]"),MATCH(JLVT[[#This Row],[N]],FCS[Cpt],0))*CHOOSE(COUNTIF($A$1:A693,JLVT[[#This Row],[N]]),1,1,-1),0),)</f>
        <v>0</v>
      </c>
      <c r="J693" s="21">
        <f ca="1">JLVT[[#This Row],[crédit]]-JLVT[[#This Row],[débit ]]</f>
        <v>0</v>
      </c>
    </row>
    <row r="694" spans="1:10" x14ac:dyDescent="0.25">
      <c r="A694" s="12">
        <f>IF(OR(SUM($A$1:A693)=0,COUNTIF($A$1:A693,A693)=3),MAX($A$1:A693)+1,A693)</f>
        <v>231</v>
      </c>
      <c r="B694" s="18" t="str">
        <f>IF(JLVT[[#This Row],[Date]]="","","VTE")</f>
        <v/>
      </c>
      <c r="C694" s="13" t="str">
        <f>IFERROR(INDEX(FCS[DATE],MATCH(JLVT[[#This Row],[N]],FCS[Cpt],0)),"")</f>
        <v/>
      </c>
      <c r="D694" s="18" t="str">
        <f>IFERROR(INDEX(FCS[Numéro Facture],MATCH(JLVT[[#This Row],[N]],FCS[Cpt],0)),"")</f>
        <v/>
      </c>
      <c r="E694" s="18" t="str">
        <f>IF(JLVT[[#This Row],[Date]]&lt;&gt;"",INDEX(Plan[Comptes],COUNTIF($A$1:A694,JLVT[[#This Row],[N]])),"")</f>
        <v/>
      </c>
      <c r="F694" s="18" t="str">
        <f>IF(JLVT[[#This Row],[Date]]&lt;&gt;"",INDEX(Plan[Libelles],COUNTIF($A$1:A694,JLVT[[#This Row],[N]])),"")</f>
        <v/>
      </c>
      <c r="G694" s="19" t="str">
        <f>IFERROR(INDEX(FCS[NOM DU CLIENT],MATCH(JLVT[[#This Row],[N]],FCS[Cpt],0)),"")</f>
        <v/>
      </c>
      <c r="H694" s="20">
        <f ca="1">IFERROR(MAX(INDEX(INDIRECT("FCS["&amp;CHOOSE(COUNTIF($A$1:A694,JLVT[[#This Row],[N]]),"HT","TVA","TTC")&amp;"]"),MATCH(JLVT[[#This Row],[N]],FCS[Cpt],0))*CHOOSE(COUNTIF($A$1:A694,JLVT[[#This Row],[N]]),-1,-1,1),0),)</f>
        <v>0</v>
      </c>
      <c r="I694" s="21">
        <f ca="1">IFERROR(MAX(INDEX(INDIRECT("FCS["&amp;CHOOSE(COUNTIF($A$1:A694,JLVT[[#This Row],[N]]),"HT","TVA","TTC")&amp;"]"),MATCH(JLVT[[#This Row],[N]],FCS[Cpt],0))*CHOOSE(COUNTIF($A$1:A694,JLVT[[#This Row],[N]]),1,1,-1),0),)</f>
        <v>0</v>
      </c>
      <c r="J694" s="21">
        <f ca="1">JLVT[[#This Row],[crédit]]-JLVT[[#This Row],[débit ]]</f>
        <v>0</v>
      </c>
    </row>
    <row r="695" spans="1:10" x14ac:dyDescent="0.25">
      <c r="A695" s="12">
        <f>IF(OR(SUM($A$1:A694)=0,COUNTIF($A$1:A694,A694)=3),MAX($A$1:A694)+1,A694)</f>
        <v>231</v>
      </c>
      <c r="B695" s="18" t="str">
        <f>IF(JLVT[[#This Row],[Date]]="","","VTE")</f>
        <v/>
      </c>
      <c r="C695" s="13" t="str">
        <f>IFERROR(INDEX(FCS[DATE],MATCH(JLVT[[#This Row],[N]],FCS[Cpt],0)),"")</f>
        <v/>
      </c>
      <c r="D695" s="18" t="str">
        <f>IFERROR(INDEX(FCS[Numéro Facture],MATCH(JLVT[[#This Row],[N]],FCS[Cpt],0)),"")</f>
        <v/>
      </c>
      <c r="E695" s="18" t="str">
        <f>IF(JLVT[[#This Row],[Date]]&lt;&gt;"",INDEX(Plan[Comptes],COUNTIF($A$1:A695,JLVT[[#This Row],[N]])),"")</f>
        <v/>
      </c>
      <c r="F695" s="18" t="str">
        <f>IF(JLVT[[#This Row],[Date]]&lt;&gt;"",INDEX(Plan[Libelles],COUNTIF($A$1:A695,JLVT[[#This Row],[N]])),"")</f>
        <v/>
      </c>
      <c r="G695" s="19" t="str">
        <f>IFERROR(INDEX(FCS[NOM DU CLIENT],MATCH(JLVT[[#This Row],[N]],FCS[Cpt],0)),"")</f>
        <v/>
      </c>
      <c r="H695" s="20">
        <f ca="1">IFERROR(MAX(INDEX(INDIRECT("FCS["&amp;CHOOSE(COUNTIF($A$1:A695,JLVT[[#This Row],[N]]),"HT","TVA","TTC")&amp;"]"),MATCH(JLVT[[#This Row],[N]],FCS[Cpt],0))*CHOOSE(COUNTIF($A$1:A695,JLVT[[#This Row],[N]]),-1,-1,1),0),)</f>
        <v>0</v>
      </c>
      <c r="I695" s="21">
        <f ca="1">IFERROR(MAX(INDEX(INDIRECT("FCS["&amp;CHOOSE(COUNTIF($A$1:A695,JLVT[[#This Row],[N]]),"HT","TVA","TTC")&amp;"]"),MATCH(JLVT[[#This Row],[N]],FCS[Cpt],0))*CHOOSE(COUNTIF($A$1:A695,JLVT[[#This Row],[N]]),1,1,-1),0),)</f>
        <v>0</v>
      </c>
      <c r="J695" s="21">
        <f ca="1">JLVT[[#This Row],[crédit]]-JLVT[[#This Row],[débit ]]</f>
        <v>0</v>
      </c>
    </row>
    <row r="696" spans="1:10" x14ac:dyDescent="0.25">
      <c r="A696" s="12">
        <f>IF(OR(SUM($A$1:A695)=0,COUNTIF($A$1:A695,A695)=3),MAX($A$1:A695)+1,A695)</f>
        <v>231</v>
      </c>
      <c r="B696" s="18" t="str">
        <f>IF(JLVT[[#This Row],[Date]]="","","VTE")</f>
        <v/>
      </c>
      <c r="C696" s="13" t="str">
        <f>IFERROR(INDEX(FCS[DATE],MATCH(JLVT[[#This Row],[N]],FCS[Cpt],0)),"")</f>
        <v/>
      </c>
      <c r="D696" s="18" t="str">
        <f>IFERROR(INDEX(FCS[Numéro Facture],MATCH(JLVT[[#This Row],[N]],FCS[Cpt],0)),"")</f>
        <v/>
      </c>
      <c r="E696" s="18" t="str">
        <f>IF(JLVT[[#This Row],[Date]]&lt;&gt;"",INDEX(Plan[Comptes],COUNTIF($A$1:A696,JLVT[[#This Row],[N]])),"")</f>
        <v/>
      </c>
      <c r="F696" s="18" t="str">
        <f>IF(JLVT[[#This Row],[Date]]&lt;&gt;"",INDEX(Plan[Libelles],COUNTIF($A$1:A696,JLVT[[#This Row],[N]])),"")</f>
        <v/>
      </c>
      <c r="G696" s="19" t="str">
        <f>IFERROR(INDEX(FCS[NOM DU CLIENT],MATCH(JLVT[[#This Row],[N]],FCS[Cpt],0)),"")</f>
        <v/>
      </c>
      <c r="H696" s="20">
        <f ca="1">IFERROR(MAX(INDEX(INDIRECT("FCS["&amp;CHOOSE(COUNTIF($A$1:A696,JLVT[[#This Row],[N]]),"HT","TVA","TTC")&amp;"]"),MATCH(JLVT[[#This Row],[N]],FCS[Cpt],0))*CHOOSE(COUNTIF($A$1:A696,JLVT[[#This Row],[N]]),-1,-1,1),0),)</f>
        <v>0</v>
      </c>
      <c r="I696" s="21">
        <f ca="1">IFERROR(MAX(INDEX(INDIRECT("FCS["&amp;CHOOSE(COUNTIF($A$1:A696,JLVT[[#This Row],[N]]),"HT","TVA","TTC")&amp;"]"),MATCH(JLVT[[#This Row],[N]],FCS[Cpt],0))*CHOOSE(COUNTIF($A$1:A696,JLVT[[#This Row],[N]]),1,1,-1),0),)</f>
        <v>0</v>
      </c>
      <c r="J696" s="21">
        <f ca="1">JLVT[[#This Row],[crédit]]-JLVT[[#This Row],[débit ]]</f>
        <v>0</v>
      </c>
    </row>
    <row r="697" spans="1:10" x14ac:dyDescent="0.25">
      <c r="A697" s="12">
        <f>IF(OR(SUM($A$1:A696)=0,COUNTIF($A$1:A696,A696)=3),MAX($A$1:A696)+1,A696)</f>
        <v>232</v>
      </c>
      <c r="B697" s="18" t="str">
        <f>IF(JLVT[[#This Row],[Date]]="","","VTE")</f>
        <v/>
      </c>
      <c r="C697" s="13" t="str">
        <f>IFERROR(INDEX(FCS[DATE],MATCH(JLVT[[#This Row],[N]],FCS[Cpt],0)),"")</f>
        <v/>
      </c>
      <c r="D697" s="18" t="str">
        <f>IFERROR(INDEX(FCS[Numéro Facture],MATCH(JLVT[[#This Row],[N]],FCS[Cpt],0)),"")</f>
        <v/>
      </c>
      <c r="E697" s="18" t="str">
        <f>IF(JLVT[[#This Row],[Date]]&lt;&gt;"",INDEX(Plan[Comptes],COUNTIF($A$1:A697,JLVT[[#This Row],[N]])),"")</f>
        <v/>
      </c>
      <c r="F697" s="18" t="str">
        <f>IF(JLVT[[#This Row],[Date]]&lt;&gt;"",INDEX(Plan[Libelles],COUNTIF($A$1:A697,JLVT[[#This Row],[N]])),"")</f>
        <v/>
      </c>
      <c r="G697" s="19" t="str">
        <f>IFERROR(INDEX(FCS[NOM DU CLIENT],MATCH(JLVT[[#This Row],[N]],FCS[Cpt],0)),"")</f>
        <v/>
      </c>
      <c r="H697" s="20">
        <f ca="1">IFERROR(MAX(INDEX(INDIRECT("FCS["&amp;CHOOSE(COUNTIF($A$1:A697,JLVT[[#This Row],[N]]),"HT","TVA","TTC")&amp;"]"),MATCH(JLVT[[#This Row],[N]],FCS[Cpt],0))*CHOOSE(COUNTIF($A$1:A697,JLVT[[#This Row],[N]]),-1,-1,1),0),)</f>
        <v>0</v>
      </c>
      <c r="I697" s="21">
        <f ca="1">IFERROR(MAX(INDEX(INDIRECT("FCS["&amp;CHOOSE(COUNTIF($A$1:A697,JLVT[[#This Row],[N]]),"HT","TVA","TTC")&amp;"]"),MATCH(JLVT[[#This Row],[N]],FCS[Cpt],0))*CHOOSE(COUNTIF($A$1:A697,JLVT[[#This Row],[N]]),1,1,-1),0),)</f>
        <v>0</v>
      </c>
      <c r="J697" s="21">
        <f ca="1">JLVT[[#This Row],[crédit]]-JLVT[[#This Row],[débit ]]</f>
        <v>0</v>
      </c>
    </row>
    <row r="698" spans="1:10" x14ac:dyDescent="0.25">
      <c r="A698" s="12">
        <f>IF(OR(SUM($A$1:A697)=0,COUNTIF($A$1:A697,A697)=3),MAX($A$1:A697)+1,A697)</f>
        <v>232</v>
      </c>
      <c r="B698" s="18" t="str">
        <f>IF(JLVT[[#This Row],[Date]]="","","VTE")</f>
        <v/>
      </c>
      <c r="C698" s="13" t="str">
        <f>IFERROR(INDEX(FCS[DATE],MATCH(JLVT[[#This Row],[N]],FCS[Cpt],0)),"")</f>
        <v/>
      </c>
      <c r="D698" s="18" t="str">
        <f>IFERROR(INDEX(FCS[Numéro Facture],MATCH(JLVT[[#This Row],[N]],FCS[Cpt],0)),"")</f>
        <v/>
      </c>
      <c r="E698" s="18" t="str">
        <f>IF(JLVT[[#This Row],[Date]]&lt;&gt;"",INDEX(Plan[Comptes],COUNTIF($A$1:A698,JLVT[[#This Row],[N]])),"")</f>
        <v/>
      </c>
      <c r="F698" s="18" t="str">
        <f>IF(JLVT[[#This Row],[Date]]&lt;&gt;"",INDEX(Plan[Libelles],COUNTIF($A$1:A698,JLVT[[#This Row],[N]])),"")</f>
        <v/>
      </c>
      <c r="G698" s="19" t="str">
        <f>IFERROR(INDEX(FCS[NOM DU CLIENT],MATCH(JLVT[[#This Row],[N]],FCS[Cpt],0)),"")</f>
        <v/>
      </c>
      <c r="H698" s="20">
        <f ca="1">IFERROR(MAX(INDEX(INDIRECT("FCS["&amp;CHOOSE(COUNTIF($A$1:A698,JLVT[[#This Row],[N]]),"HT","TVA","TTC")&amp;"]"),MATCH(JLVT[[#This Row],[N]],FCS[Cpt],0))*CHOOSE(COUNTIF($A$1:A698,JLVT[[#This Row],[N]]),-1,-1,1),0),)</f>
        <v>0</v>
      </c>
      <c r="I698" s="21">
        <f ca="1">IFERROR(MAX(INDEX(INDIRECT("FCS["&amp;CHOOSE(COUNTIF($A$1:A698,JLVT[[#This Row],[N]]),"HT","TVA","TTC")&amp;"]"),MATCH(JLVT[[#This Row],[N]],FCS[Cpt],0))*CHOOSE(COUNTIF($A$1:A698,JLVT[[#This Row],[N]]),1,1,-1),0),)</f>
        <v>0</v>
      </c>
      <c r="J698" s="21">
        <f ca="1">JLVT[[#This Row],[crédit]]-JLVT[[#This Row],[débit ]]</f>
        <v>0</v>
      </c>
    </row>
    <row r="699" spans="1:10" x14ac:dyDescent="0.25">
      <c r="A699" s="12">
        <f>IF(OR(SUM($A$1:A698)=0,COUNTIF($A$1:A698,A698)=3),MAX($A$1:A698)+1,A698)</f>
        <v>232</v>
      </c>
      <c r="B699" s="18" t="str">
        <f>IF(JLVT[[#This Row],[Date]]="","","VTE")</f>
        <v/>
      </c>
      <c r="C699" s="13" t="str">
        <f>IFERROR(INDEX(FCS[DATE],MATCH(JLVT[[#This Row],[N]],FCS[Cpt],0)),"")</f>
        <v/>
      </c>
      <c r="D699" s="18" t="str">
        <f>IFERROR(INDEX(FCS[Numéro Facture],MATCH(JLVT[[#This Row],[N]],FCS[Cpt],0)),"")</f>
        <v/>
      </c>
      <c r="E699" s="18" t="str">
        <f>IF(JLVT[[#This Row],[Date]]&lt;&gt;"",INDEX(Plan[Comptes],COUNTIF($A$1:A699,JLVT[[#This Row],[N]])),"")</f>
        <v/>
      </c>
      <c r="F699" s="18" t="str">
        <f>IF(JLVT[[#This Row],[Date]]&lt;&gt;"",INDEX(Plan[Libelles],COUNTIF($A$1:A699,JLVT[[#This Row],[N]])),"")</f>
        <v/>
      </c>
      <c r="G699" s="19" t="str">
        <f>IFERROR(INDEX(FCS[NOM DU CLIENT],MATCH(JLVT[[#This Row],[N]],FCS[Cpt],0)),"")</f>
        <v/>
      </c>
      <c r="H699" s="20">
        <f ca="1">IFERROR(MAX(INDEX(INDIRECT("FCS["&amp;CHOOSE(COUNTIF($A$1:A699,JLVT[[#This Row],[N]]),"HT","TVA","TTC")&amp;"]"),MATCH(JLVT[[#This Row],[N]],FCS[Cpt],0))*CHOOSE(COUNTIF($A$1:A699,JLVT[[#This Row],[N]]),-1,-1,1),0),)</f>
        <v>0</v>
      </c>
      <c r="I699" s="21">
        <f ca="1">IFERROR(MAX(INDEX(INDIRECT("FCS["&amp;CHOOSE(COUNTIF($A$1:A699,JLVT[[#This Row],[N]]),"HT","TVA","TTC")&amp;"]"),MATCH(JLVT[[#This Row],[N]],FCS[Cpt],0))*CHOOSE(COUNTIF($A$1:A699,JLVT[[#This Row],[N]]),1,1,-1),0),)</f>
        <v>0</v>
      </c>
      <c r="J699" s="21">
        <f ca="1">JLVT[[#This Row],[crédit]]-JLVT[[#This Row],[débit ]]</f>
        <v>0</v>
      </c>
    </row>
    <row r="700" spans="1:10" x14ac:dyDescent="0.25">
      <c r="A700" s="12">
        <f>IF(OR(SUM($A$1:A699)=0,COUNTIF($A$1:A699,A699)=3),MAX($A$1:A699)+1,A699)</f>
        <v>233</v>
      </c>
      <c r="B700" s="18" t="str">
        <f>IF(JLVT[[#This Row],[Date]]="","","VTE")</f>
        <v/>
      </c>
      <c r="C700" s="13" t="str">
        <f>IFERROR(INDEX(FCS[DATE],MATCH(JLVT[[#This Row],[N]],FCS[Cpt],0)),"")</f>
        <v/>
      </c>
      <c r="D700" s="18" t="str">
        <f>IFERROR(INDEX(FCS[Numéro Facture],MATCH(JLVT[[#This Row],[N]],FCS[Cpt],0)),"")</f>
        <v/>
      </c>
      <c r="E700" s="18" t="str">
        <f>IF(JLVT[[#This Row],[Date]]&lt;&gt;"",INDEX(Plan[Comptes],COUNTIF($A$1:A700,JLVT[[#This Row],[N]])),"")</f>
        <v/>
      </c>
      <c r="F700" s="18" t="str">
        <f>IF(JLVT[[#This Row],[Date]]&lt;&gt;"",INDEX(Plan[Libelles],COUNTIF($A$1:A700,JLVT[[#This Row],[N]])),"")</f>
        <v/>
      </c>
      <c r="G700" s="19" t="str">
        <f>IFERROR(INDEX(FCS[NOM DU CLIENT],MATCH(JLVT[[#This Row],[N]],FCS[Cpt],0)),"")</f>
        <v/>
      </c>
      <c r="H700" s="20">
        <f ca="1">IFERROR(MAX(INDEX(INDIRECT("FCS["&amp;CHOOSE(COUNTIF($A$1:A700,JLVT[[#This Row],[N]]),"HT","TVA","TTC")&amp;"]"),MATCH(JLVT[[#This Row],[N]],FCS[Cpt],0))*CHOOSE(COUNTIF($A$1:A700,JLVT[[#This Row],[N]]),-1,-1,1),0),)</f>
        <v>0</v>
      </c>
      <c r="I700" s="21">
        <f ca="1">IFERROR(MAX(INDEX(INDIRECT("FCS["&amp;CHOOSE(COUNTIF($A$1:A700,JLVT[[#This Row],[N]]),"HT","TVA","TTC")&amp;"]"),MATCH(JLVT[[#This Row],[N]],FCS[Cpt],0))*CHOOSE(COUNTIF($A$1:A700,JLVT[[#This Row],[N]]),1,1,-1),0),)</f>
        <v>0</v>
      </c>
      <c r="J700" s="21">
        <f ca="1">JLVT[[#This Row],[crédit]]-JLVT[[#This Row],[débit ]]</f>
        <v>0</v>
      </c>
    </row>
    <row r="701" spans="1:10" x14ac:dyDescent="0.25">
      <c r="A701" s="12">
        <f>IF(OR(SUM($A$1:A700)=0,COUNTIF($A$1:A700,A700)=3),MAX($A$1:A700)+1,A700)</f>
        <v>233</v>
      </c>
      <c r="B701" s="18" t="str">
        <f>IF(JLVT[[#This Row],[Date]]="","","VTE")</f>
        <v/>
      </c>
      <c r="C701" s="13" t="str">
        <f>IFERROR(INDEX(FCS[DATE],MATCH(JLVT[[#This Row],[N]],FCS[Cpt],0)),"")</f>
        <v/>
      </c>
      <c r="D701" s="18" t="str">
        <f>IFERROR(INDEX(FCS[Numéro Facture],MATCH(JLVT[[#This Row],[N]],FCS[Cpt],0)),"")</f>
        <v/>
      </c>
      <c r="E701" s="18" t="str">
        <f>IF(JLVT[[#This Row],[Date]]&lt;&gt;"",INDEX(Plan[Comptes],COUNTIF($A$1:A701,JLVT[[#This Row],[N]])),"")</f>
        <v/>
      </c>
      <c r="F701" s="18" t="str">
        <f>IF(JLVT[[#This Row],[Date]]&lt;&gt;"",INDEX(Plan[Libelles],COUNTIF($A$1:A701,JLVT[[#This Row],[N]])),"")</f>
        <v/>
      </c>
      <c r="G701" s="19" t="str">
        <f>IFERROR(INDEX(FCS[NOM DU CLIENT],MATCH(JLVT[[#This Row],[N]],FCS[Cpt],0)),"")</f>
        <v/>
      </c>
      <c r="H701" s="20">
        <f ca="1">IFERROR(MAX(INDEX(INDIRECT("FCS["&amp;CHOOSE(COUNTIF($A$1:A701,JLVT[[#This Row],[N]]),"HT","TVA","TTC")&amp;"]"),MATCH(JLVT[[#This Row],[N]],FCS[Cpt],0))*CHOOSE(COUNTIF($A$1:A701,JLVT[[#This Row],[N]]),-1,-1,1),0),)</f>
        <v>0</v>
      </c>
      <c r="I701" s="21">
        <f ca="1">IFERROR(MAX(INDEX(INDIRECT("FCS["&amp;CHOOSE(COUNTIF($A$1:A701,JLVT[[#This Row],[N]]),"HT","TVA","TTC")&amp;"]"),MATCH(JLVT[[#This Row],[N]],FCS[Cpt],0))*CHOOSE(COUNTIF($A$1:A701,JLVT[[#This Row],[N]]),1,1,-1),0),)</f>
        <v>0</v>
      </c>
      <c r="J701" s="21">
        <f ca="1">JLVT[[#This Row],[crédit]]-JLVT[[#This Row],[débit ]]</f>
        <v>0</v>
      </c>
    </row>
    <row r="702" spans="1:10" x14ac:dyDescent="0.25">
      <c r="A702" s="12">
        <f>IF(OR(SUM($A$1:A701)=0,COUNTIF($A$1:A701,A701)=3),MAX($A$1:A701)+1,A701)</f>
        <v>233</v>
      </c>
      <c r="B702" s="18" t="str">
        <f>IF(JLVT[[#This Row],[Date]]="","","VTE")</f>
        <v/>
      </c>
      <c r="C702" s="13" t="str">
        <f>IFERROR(INDEX(FCS[DATE],MATCH(JLVT[[#This Row],[N]],FCS[Cpt],0)),"")</f>
        <v/>
      </c>
      <c r="D702" s="18" t="str">
        <f>IFERROR(INDEX(FCS[Numéro Facture],MATCH(JLVT[[#This Row],[N]],FCS[Cpt],0)),"")</f>
        <v/>
      </c>
      <c r="E702" s="18" t="str">
        <f>IF(JLVT[[#This Row],[Date]]&lt;&gt;"",INDEX(Plan[Comptes],COUNTIF($A$1:A702,JLVT[[#This Row],[N]])),"")</f>
        <v/>
      </c>
      <c r="F702" s="18" t="str">
        <f>IF(JLVT[[#This Row],[Date]]&lt;&gt;"",INDEX(Plan[Libelles],COUNTIF($A$1:A702,JLVT[[#This Row],[N]])),"")</f>
        <v/>
      </c>
      <c r="G702" s="19" t="str">
        <f>IFERROR(INDEX(FCS[NOM DU CLIENT],MATCH(JLVT[[#This Row],[N]],FCS[Cpt],0)),"")</f>
        <v/>
      </c>
      <c r="H702" s="20">
        <f ca="1">IFERROR(MAX(INDEX(INDIRECT("FCS["&amp;CHOOSE(COUNTIF($A$1:A702,JLVT[[#This Row],[N]]),"HT","TVA","TTC")&amp;"]"),MATCH(JLVT[[#This Row],[N]],FCS[Cpt],0))*CHOOSE(COUNTIF($A$1:A702,JLVT[[#This Row],[N]]),-1,-1,1),0),)</f>
        <v>0</v>
      </c>
      <c r="I702" s="21">
        <f ca="1">IFERROR(MAX(INDEX(INDIRECT("FCS["&amp;CHOOSE(COUNTIF($A$1:A702,JLVT[[#This Row],[N]]),"HT","TVA","TTC")&amp;"]"),MATCH(JLVT[[#This Row],[N]],FCS[Cpt],0))*CHOOSE(COUNTIF($A$1:A702,JLVT[[#This Row],[N]]),1,1,-1),0),)</f>
        <v>0</v>
      </c>
      <c r="J702" s="21">
        <f ca="1">JLVT[[#This Row],[crédit]]-JLVT[[#This Row],[débit ]]</f>
        <v>0</v>
      </c>
    </row>
    <row r="703" spans="1:10" x14ac:dyDescent="0.25">
      <c r="A703" s="12">
        <f>IF(OR(SUM($A$1:A702)=0,COUNTIF($A$1:A702,A702)=3),MAX($A$1:A702)+1,A702)</f>
        <v>234</v>
      </c>
      <c r="B703" s="18" t="str">
        <f>IF(JLVT[[#This Row],[Date]]="","","VTE")</f>
        <v/>
      </c>
      <c r="C703" s="13" t="str">
        <f>IFERROR(INDEX(FCS[DATE],MATCH(JLVT[[#This Row],[N]],FCS[Cpt],0)),"")</f>
        <v/>
      </c>
      <c r="D703" s="18" t="str">
        <f>IFERROR(INDEX(FCS[Numéro Facture],MATCH(JLVT[[#This Row],[N]],FCS[Cpt],0)),"")</f>
        <v/>
      </c>
      <c r="E703" s="18" t="str">
        <f>IF(JLVT[[#This Row],[Date]]&lt;&gt;"",INDEX(Plan[Comptes],COUNTIF($A$1:A703,JLVT[[#This Row],[N]])),"")</f>
        <v/>
      </c>
      <c r="F703" s="18" t="str">
        <f>IF(JLVT[[#This Row],[Date]]&lt;&gt;"",INDEX(Plan[Libelles],COUNTIF($A$1:A703,JLVT[[#This Row],[N]])),"")</f>
        <v/>
      </c>
      <c r="G703" s="19" t="str">
        <f>IFERROR(INDEX(FCS[NOM DU CLIENT],MATCH(JLVT[[#This Row],[N]],FCS[Cpt],0)),"")</f>
        <v/>
      </c>
      <c r="H703" s="20">
        <f ca="1">IFERROR(MAX(INDEX(INDIRECT("FCS["&amp;CHOOSE(COUNTIF($A$1:A703,JLVT[[#This Row],[N]]),"HT","TVA","TTC")&amp;"]"),MATCH(JLVT[[#This Row],[N]],FCS[Cpt],0))*CHOOSE(COUNTIF($A$1:A703,JLVT[[#This Row],[N]]),-1,-1,1),0),)</f>
        <v>0</v>
      </c>
      <c r="I703" s="21">
        <f ca="1">IFERROR(MAX(INDEX(INDIRECT("FCS["&amp;CHOOSE(COUNTIF($A$1:A703,JLVT[[#This Row],[N]]),"HT","TVA","TTC")&amp;"]"),MATCH(JLVT[[#This Row],[N]],FCS[Cpt],0))*CHOOSE(COUNTIF($A$1:A703,JLVT[[#This Row],[N]]),1,1,-1),0),)</f>
        <v>0</v>
      </c>
      <c r="J703" s="21">
        <f ca="1">JLVT[[#This Row],[crédit]]-JLVT[[#This Row],[débit ]]</f>
        <v>0</v>
      </c>
    </row>
    <row r="704" spans="1:10" x14ac:dyDescent="0.25">
      <c r="A704" s="12">
        <f>IF(OR(SUM($A$1:A703)=0,COUNTIF($A$1:A703,A703)=3),MAX($A$1:A703)+1,A703)</f>
        <v>234</v>
      </c>
      <c r="B704" s="18" t="str">
        <f>IF(JLVT[[#This Row],[Date]]="","","VTE")</f>
        <v/>
      </c>
      <c r="C704" s="13" t="str">
        <f>IFERROR(INDEX(FCS[DATE],MATCH(JLVT[[#This Row],[N]],FCS[Cpt],0)),"")</f>
        <v/>
      </c>
      <c r="D704" s="18" t="str">
        <f>IFERROR(INDEX(FCS[Numéro Facture],MATCH(JLVT[[#This Row],[N]],FCS[Cpt],0)),"")</f>
        <v/>
      </c>
      <c r="E704" s="18" t="str">
        <f>IF(JLVT[[#This Row],[Date]]&lt;&gt;"",INDEX(Plan[Comptes],COUNTIF($A$1:A704,JLVT[[#This Row],[N]])),"")</f>
        <v/>
      </c>
      <c r="F704" s="18" t="str">
        <f>IF(JLVT[[#This Row],[Date]]&lt;&gt;"",INDEX(Plan[Libelles],COUNTIF($A$1:A704,JLVT[[#This Row],[N]])),"")</f>
        <v/>
      </c>
      <c r="G704" s="19" t="str">
        <f>IFERROR(INDEX(FCS[NOM DU CLIENT],MATCH(JLVT[[#This Row],[N]],FCS[Cpt],0)),"")</f>
        <v/>
      </c>
      <c r="H704" s="20">
        <f ca="1">IFERROR(MAX(INDEX(INDIRECT("FCS["&amp;CHOOSE(COUNTIF($A$1:A704,JLVT[[#This Row],[N]]),"HT","TVA","TTC")&amp;"]"),MATCH(JLVT[[#This Row],[N]],FCS[Cpt],0))*CHOOSE(COUNTIF($A$1:A704,JLVT[[#This Row],[N]]),-1,-1,1),0),)</f>
        <v>0</v>
      </c>
      <c r="I704" s="21">
        <f ca="1">IFERROR(MAX(INDEX(INDIRECT("FCS["&amp;CHOOSE(COUNTIF($A$1:A704,JLVT[[#This Row],[N]]),"HT","TVA","TTC")&amp;"]"),MATCH(JLVT[[#This Row],[N]],FCS[Cpt],0))*CHOOSE(COUNTIF($A$1:A704,JLVT[[#This Row],[N]]),1,1,-1),0),)</f>
        <v>0</v>
      </c>
      <c r="J704" s="21">
        <f ca="1">JLVT[[#This Row],[crédit]]-JLVT[[#This Row],[débit ]]</f>
        <v>0</v>
      </c>
    </row>
    <row r="705" spans="1:10" x14ac:dyDescent="0.25">
      <c r="A705" s="12">
        <f>IF(OR(SUM($A$1:A704)=0,COUNTIF($A$1:A704,A704)=3),MAX($A$1:A704)+1,A704)</f>
        <v>234</v>
      </c>
      <c r="B705" s="18" t="str">
        <f>IF(JLVT[[#This Row],[Date]]="","","VTE")</f>
        <v/>
      </c>
      <c r="C705" s="13" t="str">
        <f>IFERROR(INDEX(FCS[DATE],MATCH(JLVT[[#This Row],[N]],FCS[Cpt],0)),"")</f>
        <v/>
      </c>
      <c r="D705" s="18" t="str">
        <f>IFERROR(INDEX(FCS[Numéro Facture],MATCH(JLVT[[#This Row],[N]],FCS[Cpt],0)),"")</f>
        <v/>
      </c>
      <c r="E705" s="18" t="str">
        <f>IF(JLVT[[#This Row],[Date]]&lt;&gt;"",INDEX(Plan[Comptes],COUNTIF($A$1:A705,JLVT[[#This Row],[N]])),"")</f>
        <v/>
      </c>
      <c r="F705" s="18" t="str">
        <f>IF(JLVT[[#This Row],[Date]]&lt;&gt;"",INDEX(Plan[Libelles],COUNTIF($A$1:A705,JLVT[[#This Row],[N]])),"")</f>
        <v/>
      </c>
      <c r="G705" s="19" t="str">
        <f>IFERROR(INDEX(FCS[NOM DU CLIENT],MATCH(JLVT[[#This Row],[N]],FCS[Cpt],0)),"")</f>
        <v/>
      </c>
      <c r="H705" s="20">
        <f ca="1">IFERROR(MAX(INDEX(INDIRECT("FCS["&amp;CHOOSE(COUNTIF($A$1:A705,JLVT[[#This Row],[N]]),"HT","TVA","TTC")&amp;"]"),MATCH(JLVT[[#This Row],[N]],FCS[Cpt],0))*CHOOSE(COUNTIF($A$1:A705,JLVT[[#This Row],[N]]),-1,-1,1),0),)</f>
        <v>0</v>
      </c>
      <c r="I705" s="21">
        <f ca="1">IFERROR(MAX(INDEX(INDIRECT("FCS["&amp;CHOOSE(COUNTIF($A$1:A705,JLVT[[#This Row],[N]]),"HT","TVA","TTC")&amp;"]"),MATCH(JLVT[[#This Row],[N]],FCS[Cpt],0))*CHOOSE(COUNTIF($A$1:A705,JLVT[[#This Row],[N]]),1,1,-1),0),)</f>
        <v>0</v>
      </c>
      <c r="J705" s="21">
        <f ca="1">JLVT[[#This Row],[crédit]]-JLVT[[#This Row],[débit ]]</f>
        <v>0</v>
      </c>
    </row>
    <row r="706" spans="1:10" x14ac:dyDescent="0.25">
      <c r="A706" s="12">
        <f>IF(OR(SUM($A$1:A705)=0,COUNTIF($A$1:A705,A705)=3),MAX($A$1:A705)+1,A705)</f>
        <v>235</v>
      </c>
      <c r="B706" s="18" t="str">
        <f>IF(JLVT[[#This Row],[Date]]="","","VTE")</f>
        <v/>
      </c>
      <c r="C706" s="13" t="str">
        <f>IFERROR(INDEX(FCS[DATE],MATCH(JLVT[[#This Row],[N]],FCS[Cpt],0)),"")</f>
        <v/>
      </c>
      <c r="D706" s="18" t="str">
        <f>IFERROR(INDEX(FCS[Numéro Facture],MATCH(JLVT[[#This Row],[N]],FCS[Cpt],0)),"")</f>
        <v/>
      </c>
      <c r="E706" s="18" t="str">
        <f>IF(JLVT[[#This Row],[Date]]&lt;&gt;"",INDEX(Plan[Comptes],COUNTIF($A$1:A706,JLVT[[#This Row],[N]])),"")</f>
        <v/>
      </c>
      <c r="F706" s="18" t="str">
        <f>IF(JLVT[[#This Row],[Date]]&lt;&gt;"",INDEX(Plan[Libelles],COUNTIF($A$1:A706,JLVT[[#This Row],[N]])),"")</f>
        <v/>
      </c>
      <c r="G706" s="19" t="str">
        <f>IFERROR(INDEX(FCS[NOM DU CLIENT],MATCH(JLVT[[#This Row],[N]],FCS[Cpt],0)),"")</f>
        <v/>
      </c>
      <c r="H706" s="20">
        <f ca="1">IFERROR(MAX(INDEX(INDIRECT("FCS["&amp;CHOOSE(COUNTIF($A$1:A706,JLVT[[#This Row],[N]]),"HT","TVA","TTC")&amp;"]"),MATCH(JLVT[[#This Row],[N]],FCS[Cpt],0))*CHOOSE(COUNTIF($A$1:A706,JLVT[[#This Row],[N]]),-1,-1,1),0),)</f>
        <v>0</v>
      </c>
      <c r="I706" s="21">
        <f ca="1">IFERROR(MAX(INDEX(INDIRECT("FCS["&amp;CHOOSE(COUNTIF($A$1:A706,JLVT[[#This Row],[N]]),"HT","TVA","TTC")&amp;"]"),MATCH(JLVT[[#This Row],[N]],FCS[Cpt],0))*CHOOSE(COUNTIF($A$1:A706,JLVT[[#This Row],[N]]),1,1,-1),0),)</f>
        <v>0</v>
      </c>
      <c r="J706" s="21">
        <f ca="1">JLVT[[#This Row],[crédit]]-JLVT[[#This Row],[débit ]]</f>
        <v>0</v>
      </c>
    </row>
    <row r="707" spans="1:10" x14ac:dyDescent="0.25">
      <c r="A707" s="12">
        <f>IF(OR(SUM($A$1:A706)=0,COUNTIF($A$1:A706,A706)=3),MAX($A$1:A706)+1,A706)</f>
        <v>235</v>
      </c>
      <c r="B707" s="18" t="str">
        <f>IF(JLVT[[#This Row],[Date]]="","","VTE")</f>
        <v/>
      </c>
      <c r="C707" s="13" t="str">
        <f>IFERROR(INDEX(FCS[DATE],MATCH(JLVT[[#This Row],[N]],FCS[Cpt],0)),"")</f>
        <v/>
      </c>
      <c r="D707" s="18" t="str">
        <f>IFERROR(INDEX(FCS[Numéro Facture],MATCH(JLVT[[#This Row],[N]],FCS[Cpt],0)),"")</f>
        <v/>
      </c>
      <c r="E707" s="18" t="str">
        <f>IF(JLVT[[#This Row],[Date]]&lt;&gt;"",INDEX(Plan[Comptes],COUNTIF($A$1:A707,JLVT[[#This Row],[N]])),"")</f>
        <v/>
      </c>
      <c r="F707" s="18" t="str">
        <f>IF(JLVT[[#This Row],[Date]]&lt;&gt;"",INDEX(Plan[Libelles],COUNTIF($A$1:A707,JLVT[[#This Row],[N]])),"")</f>
        <v/>
      </c>
      <c r="G707" s="19" t="str">
        <f>IFERROR(INDEX(FCS[NOM DU CLIENT],MATCH(JLVT[[#This Row],[N]],FCS[Cpt],0)),"")</f>
        <v/>
      </c>
      <c r="H707" s="20">
        <f ca="1">IFERROR(MAX(INDEX(INDIRECT("FCS["&amp;CHOOSE(COUNTIF($A$1:A707,JLVT[[#This Row],[N]]),"HT","TVA","TTC")&amp;"]"),MATCH(JLVT[[#This Row],[N]],FCS[Cpt],0))*CHOOSE(COUNTIF($A$1:A707,JLVT[[#This Row],[N]]),-1,-1,1),0),)</f>
        <v>0</v>
      </c>
      <c r="I707" s="21">
        <f ca="1">IFERROR(MAX(INDEX(INDIRECT("FCS["&amp;CHOOSE(COUNTIF($A$1:A707,JLVT[[#This Row],[N]]),"HT","TVA","TTC")&amp;"]"),MATCH(JLVT[[#This Row],[N]],FCS[Cpt],0))*CHOOSE(COUNTIF($A$1:A707,JLVT[[#This Row],[N]]),1,1,-1),0),)</f>
        <v>0</v>
      </c>
      <c r="J707" s="21">
        <f ca="1">JLVT[[#This Row],[crédit]]-JLVT[[#This Row],[débit ]]</f>
        <v>0</v>
      </c>
    </row>
    <row r="708" spans="1:10" x14ac:dyDescent="0.25">
      <c r="A708" s="12">
        <f>IF(OR(SUM($A$1:A707)=0,COUNTIF($A$1:A707,A707)=3),MAX($A$1:A707)+1,A707)</f>
        <v>235</v>
      </c>
      <c r="B708" s="18" t="str">
        <f>IF(JLVT[[#This Row],[Date]]="","","VTE")</f>
        <v/>
      </c>
      <c r="C708" s="13" t="str">
        <f>IFERROR(INDEX(FCS[DATE],MATCH(JLVT[[#This Row],[N]],FCS[Cpt],0)),"")</f>
        <v/>
      </c>
      <c r="D708" s="18" t="str">
        <f>IFERROR(INDEX(FCS[Numéro Facture],MATCH(JLVT[[#This Row],[N]],FCS[Cpt],0)),"")</f>
        <v/>
      </c>
      <c r="E708" s="18" t="str">
        <f>IF(JLVT[[#This Row],[Date]]&lt;&gt;"",INDEX(Plan[Comptes],COUNTIF($A$1:A708,JLVT[[#This Row],[N]])),"")</f>
        <v/>
      </c>
      <c r="F708" s="18" t="str">
        <f>IF(JLVT[[#This Row],[Date]]&lt;&gt;"",INDEX(Plan[Libelles],COUNTIF($A$1:A708,JLVT[[#This Row],[N]])),"")</f>
        <v/>
      </c>
      <c r="G708" s="19" t="str">
        <f>IFERROR(INDEX(FCS[NOM DU CLIENT],MATCH(JLVT[[#This Row],[N]],FCS[Cpt],0)),"")</f>
        <v/>
      </c>
      <c r="H708" s="20">
        <f ca="1">IFERROR(MAX(INDEX(INDIRECT("FCS["&amp;CHOOSE(COUNTIF($A$1:A708,JLVT[[#This Row],[N]]),"HT","TVA","TTC")&amp;"]"),MATCH(JLVT[[#This Row],[N]],FCS[Cpt],0))*CHOOSE(COUNTIF($A$1:A708,JLVT[[#This Row],[N]]),-1,-1,1),0),)</f>
        <v>0</v>
      </c>
      <c r="I708" s="21">
        <f ca="1">IFERROR(MAX(INDEX(INDIRECT("FCS["&amp;CHOOSE(COUNTIF($A$1:A708,JLVT[[#This Row],[N]]),"HT","TVA","TTC")&amp;"]"),MATCH(JLVT[[#This Row],[N]],FCS[Cpt],0))*CHOOSE(COUNTIF($A$1:A708,JLVT[[#This Row],[N]]),1,1,-1),0),)</f>
        <v>0</v>
      </c>
      <c r="J708" s="21">
        <f ca="1">JLVT[[#This Row],[crédit]]-JLVT[[#This Row],[débit ]]</f>
        <v>0</v>
      </c>
    </row>
    <row r="709" spans="1:10" x14ac:dyDescent="0.25">
      <c r="A709" s="12">
        <f>IF(OR(SUM($A$1:A708)=0,COUNTIF($A$1:A708,A708)=3),MAX($A$1:A708)+1,A708)</f>
        <v>236</v>
      </c>
      <c r="B709" s="18" t="str">
        <f>IF(JLVT[[#This Row],[Date]]="","","VTE")</f>
        <v/>
      </c>
      <c r="C709" s="13" t="str">
        <f>IFERROR(INDEX(FCS[DATE],MATCH(JLVT[[#This Row],[N]],FCS[Cpt],0)),"")</f>
        <v/>
      </c>
      <c r="D709" s="18" t="str">
        <f>IFERROR(INDEX(FCS[Numéro Facture],MATCH(JLVT[[#This Row],[N]],FCS[Cpt],0)),"")</f>
        <v/>
      </c>
      <c r="E709" s="18" t="str">
        <f>IF(JLVT[[#This Row],[Date]]&lt;&gt;"",INDEX(Plan[Comptes],COUNTIF($A$1:A709,JLVT[[#This Row],[N]])),"")</f>
        <v/>
      </c>
      <c r="F709" s="18" t="str">
        <f>IF(JLVT[[#This Row],[Date]]&lt;&gt;"",INDEX(Plan[Libelles],COUNTIF($A$1:A709,JLVT[[#This Row],[N]])),"")</f>
        <v/>
      </c>
      <c r="G709" s="19" t="str">
        <f>IFERROR(INDEX(FCS[NOM DU CLIENT],MATCH(JLVT[[#This Row],[N]],FCS[Cpt],0)),"")</f>
        <v/>
      </c>
      <c r="H709" s="20">
        <f ca="1">IFERROR(MAX(INDEX(INDIRECT("FCS["&amp;CHOOSE(COUNTIF($A$1:A709,JLVT[[#This Row],[N]]),"HT","TVA","TTC")&amp;"]"),MATCH(JLVT[[#This Row],[N]],FCS[Cpt],0))*CHOOSE(COUNTIF($A$1:A709,JLVT[[#This Row],[N]]),-1,-1,1),0),)</f>
        <v>0</v>
      </c>
      <c r="I709" s="21">
        <f ca="1">IFERROR(MAX(INDEX(INDIRECT("FCS["&amp;CHOOSE(COUNTIF($A$1:A709,JLVT[[#This Row],[N]]),"HT","TVA","TTC")&amp;"]"),MATCH(JLVT[[#This Row],[N]],FCS[Cpt],0))*CHOOSE(COUNTIF($A$1:A709,JLVT[[#This Row],[N]]),1,1,-1),0),)</f>
        <v>0</v>
      </c>
      <c r="J709" s="21">
        <f ca="1">JLVT[[#This Row],[crédit]]-JLVT[[#This Row],[débit ]]</f>
        <v>0</v>
      </c>
    </row>
    <row r="710" spans="1:10" x14ac:dyDescent="0.25">
      <c r="A710" s="12">
        <f>IF(OR(SUM($A$1:A709)=0,COUNTIF($A$1:A709,A709)=3),MAX($A$1:A709)+1,A709)</f>
        <v>236</v>
      </c>
      <c r="B710" s="18" t="str">
        <f>IF(JLVT[[#This Row],[Date]]="","","VTE")</f>
        <v/>
      </c>
      <c r="C710" s="13" t="str">
        <f>IFERROR(INDEX(FCS[DATE],MATCH(JLVT[[#This Row],[N]],FCS[Cpt],0)),"")</f>
        <v/>
      </c>
      <c r="D710" s="18" t="str">
        <f>IFERROR(INDEX(FCS[Numéro Facture],MATCH(JLVT[[#This Row],[N]],FCS[Cpt],0)),"")</f>
        <v/>
      </c>
      <c r="E710" s="18" t="str">
        <f>IF(JLVT[[#This Row],[Date]]&lt;&gt;"",INDEX(Plan[Comptes],COUNTIF($A$1:A710,JLVT[[#This Row],[N]])),"")</f>
        <v/>
      </c>
      <c r="F710" s="18" t="str">
        <f>IF(JLVT[[#This Row],[Date]]&lt;&gt;"",INDEX(Plan[Libelles],COUNTIF($A$1:A710,JLVT[[#This Row],[N]])),"")</f>
        <v/>
      </c>
      <c r="G710" s="19" t="str">
        <f>IFERROR(INDEX(FCS[NOM DU CLIENT],MATCH(JLVT[[#This Row],[N]],FCS[Cpt],0)),"")</f>
        <v/>
      </c>
      <c r="H710" s="20">
        <f ca="1">IFERROR(MAX(INDEX(INDIRECT("FCS["&amp;CHOOSE(COUNTIF($A$1:A710,JLVT[[#This Row],[N]]),"HT","TVA","TTC")&amp;"]"),MATCH(JLVT[[#This Row],[N]],FCS[Cpt],0))*CHOOSE(COUNTIF($A$1:A710,JLVT[[#This Row],[N]]),-1,-1,1),0),)</f>
        <v>0</v>
      </c>
      <c r="I710" s="21">
        <f ca="1">IFERROR(MAX(INDEX(INDIRECT("FCS["&amp;CHOOSE(COUNTIF($A$1:A710,JLVT[[#This Row],[N]]),"HT","TVA","TTC")&amp;"]"),MATCH(JLVT[[#This Row],[N]],FCS[Cpt],0))*CHOOSE(COUNTIF($A$1:A710,JLVT[[#This Row],[N]]),1,1,-1),0),)</f>
        <v>0</v>
      </c>
      <c r="J710" s="21">
        <f ca="1">JLVT[[#This Row],[crédit]]-JLVT[[#This Row],[débit ]]</f>
        <v>0</v>
      </c>
    </row>
    <row r="711" spans="1:10" x14ac:dyDescent="0.25">
      <c r="A711" s="12">
        <f>IF(OR(SUM($A$1:A710)=0,COUNTIF($A$1:A710,A710)=3),MAX($A$1:A710)+1,A710)</f>
        <v>236</v>
      </c>
      <c r="B711" s="18" t="str">
        <f>IF(JLVT[[#This Row],[Date]]="","","VTE")</f>
        <v/>
      </c>
      <c r="C711" s="13" t="str">
        <f>IFERROR(INDEX(FCS[DATE],MATCH(JLVT[[#This Row],[N]],FCS[Cpt],0)),"")</f>
        <v/>
      </c>
      <c r="D711" s="18" t="str">
        <f>IFERROR(INDEX(FCS[Numéro Facture],MATCH(JLVT[[#This Row],[N]],FCS[Cpt],0)),"")</f>
        <v/>
      </c>
      <c r="E711" s="18" t="str">
        <f>IF(JLVT[[#This Row],[Date]]&lt;&gt;"",INDEX(Plan[Comptes],COUNTIF($A$1:A711,JLVT[[#This Row],[N]])),"")</f>
        <v/>
      </c>
      <c r="F711" s="18" t="str">
        <f>IF(JLVT[[#This Row],[Date]]&lt;&gt;"",INDEX(Plan[Libelles],COUNTIF($A$1:A711,JLVT[[#This Row],[N]])),"")</f>
        <v/>
      </c>
      <c r="G711" s="19" t="str">
        <f>IFERROR(INDEX(FCS[NOM DU CLIENT],MATCH(JLVT[[#This Row],[N]],FCS[Cpt],0)),"")</f>
        <v/>
      </c>
      <c r="H711" s="20">
        <f ca="1">IFERROR(MAX(INDEX(INDIRECT("FCS["&amp;CHOOSE(COUNTIF($A$1:A711,JLVT[[#This Row],[N]]),"HT","TVA","TTC")&amp;"]"),MATCH(JLVT[[#This Row],[N]],FCS[Cpt],0))*CHOOSE(COUNTIF($A$1:A711,JLVT[[#This Row],[N]]),-1,-1,1),0),)</f>
        <v>0</v>
      </c>
      <c r="I711" s="21">
        <f ca="1">IFERROR(MAX(INDEX(INDIRECT("FCS["&amp;CHOOSE(COUNTIF($A$1:A711,JLVT[[#This Row],[N]]),"HT","TVA","TTC")&amp;"]"),MATCH(JLVT[[#This Row],[N]],FCS[Cpt],0))*CHOOSE(COUNTIF($A$1:A711,JLVT[[#This Row],[N]]),1,1,-1),0),)</f>
        <v>0</v>
      </c>
      <c r="J711" s="21">
        <f ca="1">JLVT[[#This Row],[crédit]]-JLVT[[#This Row],[débit ]]</f>
        <v>0</v>
      </c>
    </row>
    <row r="712" spans="1:10" x14ac:dyDescent="0.25">
      <c r="A712" s="12">
        <f>IF(OR(SUM($A$1:A711)=0,COUNTIF($A$1:A711,A711)=3),MAX($A$1:A711)+1,A711)</f>
        <v>237</v>
      </c>
      <c r="B712" s="18" t="str">
        <f>IF(JLVT[[#This Row],[Date]]="","","VTE")</f>
        <v/>
      </c>
      <c r="C712" s="13" t="str">
        <f>IFERROR(INDEX(FCS[DATE],MATCH(JLVT[[#This Row],[N]],FCS[Cpt],0)),"")</f>
        <v/>
      </c>
      <c r="D712" s="18" t="str">
        <f>IFERROR(INDEX(FCS[Numéro Facture],MATCH(JLVT[[#This Row],[N]],FCS[Cpt],0)),"")</f>
        <v/>
      </c>
      <c r="E712" s="18" t="str">
        <f>IF(JLVT[[#This Row],[Date]]&lt;&gt;"",INDEX(Plan[Comptes],COUNTIF($A$1:A712,JLVT[[#This Row],[N]])),"")</f>
        <v/>
      </c>
      <c r="F712" s="18" t="str">
        <f>IF(JLVT[[#This Row],[Date]]&lt;&gt;"",INDEX(Plan[Libelles],COUNTIF($A$1:A712,JLVT[[#This Row],[N]])),"")</f>
        <v/>
      </c>
      <c r="G712" s="19" t="str">
        <f>IFERROR(INDEX(FCS[NOM DU CLIENT],MATCH(JLVT[[#This Row],[N]],FCS[Cpt],0)),"")</f>
        <v/>
      </c>
      <c r="H712" s="20">
        <f ca="1">IFERROR(MAX(INDEX(INDIRECT("FCS["&amp;CHOOSE(COUNTIF($A$1:A712,JLVT[[#This Row],[N]]),"HT","TVA","TTC")&amp;"]"),MATCH(JLVT[[#This Row],[N]],FCS[Cpt],0))*CHOOSE(COUNTIF($A$1:A712,JLVT[[#This Row],[N]]),-1,-1,1),0),)</f>
        <v>0</v>
      </c>
      <c r="I712" s="21">
        <f ca="1">IFERROR(MAX(INDEX(INDIRECT("FCS["&amp;CHOOSE(COUNTIF($A$1:A712,JLVT[[#This Row],[N]]),"HT","TVA","TTC")&amp;"]"),MATCH(JLVT[[#This Row],[N]],FCS[Cpt],0))*CHOOSE(COUNTIF($A$1:A712,JLVT[[#This Row],[N]]),1,1,-1),0),)</f>
        <v>0</v>
      </c>
      <c r="J712" s="21">
        <f ca="1">JLVT[[#This Row],[crédit]]-JLVT[[#This Row],[débit ]]</f>
        <v>0</v>
      </c>
    </row>
    <row r="713" spans="1:10" x14ac:dyDescent="0.25">
      <c r="A713" s="12">
        <f>IF(OR(SUM($A$1:A712)=0,COUNTIF($A$1:A712,A712)=3),MAX($A$1:A712)+1,A712)</f>
        <v>237</v>
      </c>
      <c r="B713" s="18" t="str">
        <f>IF(JLVT[[#This Row],[Date]]="","","VTE")</f>
        <v/>
      </c>
      <c r="C713" s="13" t="str">
        <f>IFERROR(INDEX(FCS[DATE],MATCH(JLVT[[#This Row],[N]],FCS[Cpt],0)),"")</f>
        <v/>
      </c>
      <c r="D713" s="18" t="str">
        <f>IFERROR(INDEX(FCS[Numéro Facture],MATCH(JLVT[[#This Row],[N]],FCS[Cpt],0)),"")</f>
        <v/>
      </c>
      <c r="E713" s="18" t="str">
        <f>IF(JLVT[[#This Row],[Date]]&lt;&gt;"",INDEX(Plan[Comptes],COUNTIF($A$1:A713,JLVT[[#This Row],[N]])),"")</f>
        <v/>
      </c>
      <c r="F713" s="18" t="str">
        <f>IF(JLVT[[#This Row],[Date]]&lt;&gt;"",INDEX(Plan[Libelles],COUNTIF($A$1:A713,JLVT[[#This Row],[N]])),"")</f>
        <v/>
      </c>
      <c r="G713" s="19" t="str">
        <f>IFERROR(INDEX(FCS[NOM DU CLIENT],MATCH(JLVT[[#This Row],[N]],FCS[Cpt],0)),"")</f>
        <v/>
      </c>
      <c r="H713" s="20">
        <f ca="1">IFERROR(MAX(INDEX(INDIRECT("FCS["&amp;CHOOSE(COUNTIF($A$1:A713,JLVT[[#This Row],[N]]),"HT","TVA","TTC")&amp;"]"),MATCH(JLVT[[#This Row],[N]],FCS[Cpt],0))*CHOOSE(COUNTIF($A$1:A713,JLVT[[#This Row],[N]]),-1,-1,1),0),)</f>
        <v>0</v>
      </c>
      <c r="I713" s="21">
        <f ca="1">IFERROR(MAX(INDEX(INDIRECT("FCS["&amp;CHOOSE(COUNTIF($A$1:A713,JLVT[[#This Row],[N]]),"HT","TVA","TTC")&amp;"]"),MATCH(JLVT[[#This Row],[N]],FCS[Cpt],0))*CHOOSE(COUNTIF($A$1:A713,JLVT[[#This Row],[N]]),1,1,-1),0),)</f>
        <v>0</v>
      </c>
      <c r="J713" s="21">
        <f ca="1">JLVT[[#This Row],[crédit]]-JLVT[[#This Row],[débit ]]</f>
        <v>0</v>
      </c>
    </row>
    <row r="714" spans="1:10" x14ac:dyDescent="0.25">
      <c r="A714" s="12">
        <f>IF(OR(SUM($A$1:A713)=0,COUNTIF($A$1:A713,A713)=3),MAX($A$1:A713)+1,A713)</f>
        <v>237</v>
      </c>
      <c r="B714" s="18" t="str">
        <f>IF(JLVT[[#This Row],[Date]]="","","VTE")</f>
        <v/>
      </c>
      <c r="C714" s="13" t="str">
        <f>IFERROR(INDEX(FCS[DATE],MATCH(JLVT[[#This Row],[N]],FCS[Cpt],0)),"")</f>
        <v/>
      </c>
      <c r="D714" s="18" t="str">
        <f>IFERROR(INDEX(FCS[Numéro Facture],MATCH(JLVT[[#This Row],[N]],FCS[Cpt],0)),"")</f>
        <v/>
      </c>
      <c r="E714" s="18" t="str">
        <f>IF(JLVT[[#This Row],[Date]]&lt;&gt;"",INDEX(Plan[Comptes],COUNTIF($A$1:A714,JLVT[[#This Row],[N]])),"")</f>
        <v/>
      </c>
      <c r="F714" s="18" t="str">
        <f>IF(JLVT[[#This Row],[Date]]&lt;&gt;"",INDEX(Plan[Libelles],COUNTIF($A$1:A714,JLVT[[#This Row],[N]])),"")</f>
        <v/>
      </c>
      <c r="G714" s="19" t="str">
        <f>IFERROR(INDEX(FCS[NOM DU CLIENT],MATCH(JLVT[[#This Row],[N]],FCS[Cpt],0)),"")</f>
        <v/>
      </c>
      <c r="H714" s="20">
        <f ca="1">IFERROR(MAX(INDEX(INDIRECT("FCS["&amp;CHOOSE(COUNTIF($A$1:A714,JLVT[[#This Row],[N]]),"HT","TVA","TTC")&amp;"]"),MATCH(JLVT[[#This Row],[N]],FCS[Cpt],0))*CHOOSE(COUNTIF($A$1:A714,JLVT[[#This Row],[N]]),-1,-1,1),0),)</f>
        <v>0</v>
      </c>
      <c r="I714" s="21">
        <f ca="1">IFERROR(MAX(INDEX(INDIRECT("FCS["&amp;CHOOSE(COUNTIF($A$1:A714,JLVT[[#This Row],[N]]),"HT","TVA","TTC")&amp;"]"),MATCH(JLVT[[#This Row],[N]],FCS[Cpt],0))*CHOOSE(COUNTIF($A$1:A714,JLVT[[#This Row],[N]]),1,1,-1),0),)</f>
        <v>0</v>
      </c>
      <c r="J714" s="21">
        <f ca="1">JLVT[[#This Row],[crédit]]-JLVT[[#This Row],[débit ]]</f>
        <v>0</v>
      </c>
    </row>
    <row r="715" spans="1:10" x14ac:dyDescent="0.25">
      <c r="A715" s="12">
        <f>IF(OR(SUM($A$1:A714)=0,COUNTIF($A$1:A714,A714)=3),MAX($A$1:A714)+1,A714)</f>
        <v>238</v>
      </c>
      <c r="B715" s="18" t="str">
        <f>IF(JLVT[[#This Row],[Date]]="","","VTE")</f>
        <v/>
      </c>
      <c r="C715" s="13" t="str">
        <f>IFERROR(INDEX(FCS[DATE],MATCH(JLVT[[#This Row],[N]],FCS[Cpt],0)),"")</f>
        <v/>
      </c>
      <c r="D715" s="18" t="str">
        <f>IFERROR(INDEX(FCS[Numéro Facture],MATCH(JLVT[[#This Row],[N]],FCS[Cpt],0)),"")</f>
        <v/>
      </c>
      <c r="E715" s="18" t="str">
        <f>IF(JLVT[[#This Row],[Date]]&lt;&gt;"",INDEX(Plan[Comptes],COUNTIF($A$1:A715,JLVT[[#This Row],[N]])),"")</f>
        <v/>
      </c>
      <c r="F715" s="18" t="str">
        <f>IF(JLVT[[#This Row],[Date]]&lt;&gt;"",INDEX(Plan[Libelles],COUNTIF($A$1:A715,JLVT[[#This Row],[N]])),"")</f>
        <v/>
      </c>
      <c r="G715" s="19" t="str">
        <f>IFERROR(INDEX(FCS[NOM DU CLIENT],MATCH(JLVT[[#This Row],[N]],FCS[Cpt],0)),"")</f>
        <v/>
      </c>
      <c r="H715" s="20">
        <f ca="1">IFERROR(MAX(INDEX(INDIRECT("FCS["&amp;CHOOSE(COUNTIF($A$1:A715,JLVT[[#This Row],[N]]),"HT","TVA","TTC")&amp;"]"),MATCH(JLVT[[#This Row],[N]],FCS[Cpt],0))*CHOOSE(COUNTIF($A$1:A715,JLVT[[#This Row],[N]]),-1,-1,1),0),)</f>
        <v>0</v>
      </c>
      <c r="I715" s="21">
        <f ca="1">IFERROR(MAX(INDEX(INDIRECT("FCS["&amp;CHOOSE(COUNTIF($A$1:A715,JLVT[[#This Row],[N]]),"HT","TVA","TTC")&amp;"]"),MATCH(JLVT[[#This Row],[N]],FCS[Cpt],0))*CHOOSE(COUNTIF($A$1:A715,JLVT[[#This Row],[N]]),1,1,-1),0),)</f>
        <v>0</v>
      </c>
      <c r="J715" s="21">
        <f ca="1">JLVT[[#This Row],[crédit]]-JLVT[[#This Row],[débit ]]</f>
        <v>0</v>
      </c>
    </row>
    <row r="716" spans="1:10" x14ac:dyDescent="0.25">
      <c r="A716" s="12">
        <f>IF(OR(SUM($A$1:A715)=0,COUNTIF($A$1:A715,A715)=3),MAX($A$1:A715)+1,A715)</f>
        <v>238</v>
      </c>
      <c r="B716" s="18" t="str">
        <f>IF(JLVT[[#This Row],[Date]]="","","VTE")</f>
        <v/>
      </c>
      <c r="C716" s="13" t="str">
        <f>IFERROR(INDEX(FCS[DATE],MATCH(JLVT[[#This Row],[N]],FCS[Cpt],0)),"")</f>
        <v/>
      </c>
      <c r="D716" s="18" t="str">
        <f>IFERROR(INDEX(FCS[Numéro Facture],MATCH(JLVT[[#This Row],[N]],FCS[Cpt],0)),"")</f>
        <v/>
      </c>
      <c r="E716" s="18" t="str">
        <f>IF(JLVT[[#This Row],[Date]]&lt;&gt;"",INDEX(Plan[Comptes],COUNTIF($A$1:A716,JLVT[[#This Row],[N]])),"")</f>
        <v/>
      </c>
      <c r="F716" s="18" t="str">
        <f>IF(JLVT[[#This Row],[Date]]&lt;&gt;"",INDEX(Plan[Libelles],COUNTIF($A$1:A716,JLVT[[#This Row],[N]])),"")</f>
        <v/>
      </c>
      <c r="G716" s="19" t="str">
        <f>IFERROR(INDEX(FCS[NOM DU CLIENT],MATCH(JLVT[[#This Row],[N]],FCS[Cpt],0)),"")</f>
        <v/>
      </c>
      <c r="H716" s="20">
        <f ca="1">IFERROR(MAX(INDEX(INDIRECT("FCS["&amp;CHOOSE(COUNTIF($A$1:A716,JLVT[[#This Row],[N]]),"HT","TVA","TTC")&amp;"]"),MATCH(JLVT[[#This Row],[N]],FCS[Cpt],0))*CHOOSE(COUNTIF($A$1:A716,JLVT[[#This Row],[N]]),-1,-1,1),0),)</f>
        <v>0</v>
      </c>
      <c r="I716" s="21">
        <f ca="1">IFERROR(MAX(INDEX(INDIRECT("FCS["&amp;CHOOSE(COUNTIF($A$1:A716,JLVT[[#This Row],[N]]),"HT","TVA","TTC")&amp;"]"),MATCH(JLVT[[#This Row],[N]],FCS[Cpt],0))*CHOOSE(COUNTIF($A$1:A716,JLVT[[#This Row],[N]]),1,1,-1),0),)</f>
        <v>0</v>
      </c>
      <c r="J716" s="21">
        <f ca="1">JLVT[[#This Row],[crédit]]-JLVT[[#This Row],[débit ]]</f>
        <v>0</v>
      </c>
    </row>
    <row r="717" spans="1:10" x14ac:dyDescent="0.25">
      <c r="A717" s="12">
        <f>IF(OR(SUM($A$1:A716)=0,COUNTIF($A$1:A716,A716)=3),MAX($A$1:A716)+1,A716)</f>
        <v>238</v>
      </c>
      <c r="B717" s="18" t="str">
        <f>IF(JLVT[[#This Row],[Date]]="","","VTE")</f>
        <v/>
      </c>
      <c r="C717" s="13" t="str">
        <f>IFERROR(INDEX(FCS[DATE],MATCH(JLVT[[#This Row],[N]],FCS[Cpt],0)),"")</f>
        <v/>
      </c>
      <c r="D717" s="18" t="str">
        <f>IFERROR(INDEX(FCS[Numéro Facture],MATCH(JLVT[[#This Row],[N]],FCS[Cpt],0)),"")</f>
        <v/>
      </c>
      <c r="E717" s="18" t="str">
        <f>IF(JLVT[[#This Row],[Date]]&lt;&gt;"",INDEX(Plan[Comptes],COUNTIF($A$1:A717,JLVT[[#This Row],[N]])),"")</f>
        <v/>
      </c>
      <c r="F717" s="18" t="str">
        <f>IF(JLVT[[#This Row],[Date]]&lt;&gt;"",INDEX(Plan[Libelles],COUNTIF($A$1:A717,JLVT[[#This Row],[N]])),"")</f>
        <v/>
      </c>
      <c r="G717" s="19" t="str">
        <f>IFERROR(INDEX(FCS[NOM DU CLIENT],MATCH(JLVT[[#This Row],[N]],FCS[Cpt],0)),"")</f>
        <v/>
      </c>
      <c r="H717" s="20">
        <f ca="1">IFERROR(MAX(INDEX(INDIRECT("FCS["&amp;CHOOSE(COUNTIF($A$1:A717,JLVT[[#This Row],[N]]),"HT","TVA","TTC")&amp;"]"),MATCH(JLVT[[#This Row],[N]],FCS[Cpt],0))*CHOOSE(COUNTIF($A$1:A717,JLVT[[#This Row],[N]]),-1,-1,1),0),)</f>
        <v>0</v>
      </c>
      <c r="I717" s="21">
        <f ca="1">IFERROR(MAX(INDEX(INDIRECT("FCS["&amp;CHOOSE(COUNTIF($A$1:A717,JLVT[[#This Row],[N]]),"HT","TVA","TTC")&amp;"]"),MATCH(JLVT[[#This Row],[N]],FCS[Cpt],0))*CHOOSE(COUNTIF($A$1:A717,JLVT[[#This Row],[N]]),1,1,-1),0),)</f>
        <v>0</v>
      </c>
      <c r="J717" s="21">
        <f ca="1">JLVT[[#This Row],[crédit]]-JLVT[[#This Row],[débit ]]</f>
        <v>0</v>
      </c>
    </row>
    <row r="718" spans="1:10" x14ac:dyDescent="0.25">
      <c r="A718" s="12">
        <f>IF(OR(SUM($A$1:A717)=0,COUNTIF($A$1:A717,A717)=3),MAX($A$1:A717)+1,A717)</f>
        <v>239</v>
      </c>
      <c r="B718" s="18" t="str">
        <f>IF(JLVT[[#This Row],[Date]]="","","VTE")</f>
        <v/>
      </c>
      <c r="C718" s="13" t="str">
        <f>IFERROR(INDEX(FCS[DATE],MATCH(JLVT[[#This Row],[N]],FCS[Cpt],0)),"")</f>
        <v/>
      </c>
      <c r="D718" s="18" t="str">
        <f>IFERROR(INDEX(FCS[Numéro Facture],MATCH(JLVT[[#This Row],[N]],FCS[Cpt],0)),"")</f>
        <v/>
      </c>
      <c r="E718" s="18" t="str">
        <f>IF(JLVT[[#This Row],[Date]]&lt;&gt;"",INDEX(Plan[Comptes],COUNTIF($A$1:A718,JLVT[[#This Row],[N]])),"")</f>
        <v/>
      </c>
      <c r="F718" s="18" t="str">
        <f>IF(JLVT[[#This Row],[Date]]&lt;&gt;"",INDEX(Plan[Libelles],COUNTIF($A$1:A718,JLVT[[#This Row],[N]])),"")</f>
        <v/>
      </c>
      <c r="G718" s="19" t="str">
        <f>IFERROR(INDEX(FCS[NOM DU CLIENT],MATCH(JLVT[[#This Row],[N]],FCS[Cpt],0)),"")</f>
        <v/>
      </c>
      <c r="H718" s="20">
        <f ca="1">IFERROR(MAX(INDEX(INDIRECT("FCS["&amp;CHOOSE(COUNTIF($A$1:A718,JLVT[[#This Row],[N]]),"HT","TVA","TTC")&amp;"]"),MATCH(JLVT[[#This Row],[N]],FCS[Cpt],0))*CHOOSE(COUNTIF($A$1:A718,JLVT[[#This Row],[N]]),-1,-1,1),0),)</f>
        <v>0</v>
      </c>
      <c r="I718" s="21">
        <f ca="1">IFERROR(MAX(INDEX(INDIRECT("FCS["&amp;CHOOSE(COUNTIF($A$1:A718,JLVT[[#This Row],[N]]),"HT","TVA","TTC")&amp;"]"),MATCH(JLVT[[#This Row],[N]],FCS[Cpt],0))*CHOOSE(COUNTIF($A$1:A718,JLVT[[#This Row],[N]]),1,1,-1),0),)</f>
        <v>0</v>
      </c>
      <c r="J718" s="21">
        <f ca="1">JLVT[[#This Row],[crédit]]-JLVT[[#This Row],[débit ]]</f>
        <v>0</v>
      </c>
    </row>
    <row r="719" spans="1:10" x14ac:dyDescent="0.25">
      <c r="A719" s="12">
        <f>IF(OR(SUM($A$1:A718)=0,COUNTIF($A$1:A718,A718)=3),MAX($A$1:A718)+1,A718)</f>
        <v>239</v>
      </c>
      <c r="B719" s="18" t="str">
        <f>IF(JLVT[[#This Row],[Date]]="","","VTE")</f>
        <v/>
      </c>
      <c r="C719" s="13" t="str">
        <f>IFERROR(INDEX(FCS[DATE],MATCH(JLVT[[#This Row],[N]],FCS[Cpt],0)),"")</f>
        <v/>
      </c>
      <c r="D719" s="18" t="str">
        <f>IFERROR(INDEX(FCS[Numéro Facture],MATCH(JLVT[[#This Row],[N]],FCS[Cpt],0)),"")</f>
        <v/>
      </c>
      <c r="E719" s="18" t="str">
        <f>IF(JLVT[[#This Row],[Date]]&lt;&gt;"",INDEX(Plan[Comptes],COUNTIF($A$1:A719,JLVT[[#This Row],[N]])),"")</f>
        <v/>
      </c>
      <c r="F719" s="18" t="str">
        <f>IF(JLVT[[#This Row],[Date]]&lt;&gt;"",INDEX(Plan[Libelles],COUNTIF($A$1:A719,JLVT[[#This Row],[N]])),"")</f>
        <v/>
      </c>
      <c r="G719" s="19" t="str">
        <f>IFERROR(INDEX(FCS[NOM DU CLIENT],MATCH(JLVT[[#This Row],[N]],FCS[Cpt],0)),"")</f>
        <v/>
      </c>
      <c r="H719" s="20">
        <f ca="1">IFERROR(MAX(INDEX(INDIRECT("FCS["&amp;CHOOSE(COUNTIF($A$1:A719,JLVT[[#This Row],[N]]),"HT","TVA","TTC")&amp;"]"),MATCH(JLVT[[#This Row],[N]],FCS[Cpt],0))*CHOOSE(COUNTIF($A$1:A719,JLVT[[#This Row],[N]]),-1,-1,1),0),)</f>
        <v>0</v>
      </c>
      <c r="I719" s="21">
        <f ca="1">IFERROR(MAX(INDEX(INDIRECT("FCS["&amp;CHOOSE(COUNTIF($A$1:A719,JLVT[[#This Row],[N]]),"HT","TVA","TTC")&amp;"]"),MATCH(JLVT[[#This Row],[N]],FCS[Cpt],0))*CHOOSE(COUNTIF($A$1:A719,JLVT[[#This Row],[N]]),1,1,-1),0),)</f>
        <v>0</v>
      </c>
      <c r="J719" s="21">
        <f ca="1">JLVT[[#This Row],[crédit]]-JLVT[[#This Row],[débit ]]</f>
        <v>0</v>
      </c>
    </row>
    <row r="720" spans="1:10" x14ac:dyDescent="0.25">
      <c r="A720" s="12">
        <f>IF(OR(SUM($A$1:A719)=0,COUNTIF($A$1:A719,A719)=3),MAX($A$1:A719)+1,A719)</f>
        <v>239</v>
      </c>
      <c r="B720" s="18" t="str">
        <f>IF(JLVT[[#This Row],[Date]]="","","VTE")</f>
        <v/>
      </c>
      <c r="C720" s="13" t="str">
        <f>IFERROR(INDEX(FCS[DATE],MATCH(JLVT[[#This Row],[N]],FCS[Cpt],0)),"")</f>
        <v/>
      </c>
      <c r="D720" s="18" t="str">
        <f>IFERROR(INDEX(FCS[Numéro Facture],MATCH(JLVT[[#This Row],[N]],FCS[Cpt],0)),"")</f>
        <v/>
      </c>
      <c r="E720" s="18" t="str">
        <f>IF(JLVT[[#This Row],[Date]]&lt;&gt;"",INDEX(Plan[Comptes],COUNTIF($A$1:A720,JLVT[[#This Row],[N]])),"")</f>
        <v/>
      </c>
      <c r="F720" s="18" t="str">
        <f>IF(JLVT[[#This Row],[Date]]&lt;&gt;"",INDEX(Plan[Libelles],COUNTIF($A$1:A720,JLVT[[#This Row],[N]])),"")</f>
        <v/>
      </c>
      <c r="G720" s="19" t="str">
        <f>IFERROR(INDEX(FCS[NOM DU CLIENT],MATCH(JLVT[[#This Row],[N]],FCS[Cpt],0)),"")</f>
        <v/>
      </c>
      <c r="H720" s="20">
        <f ca="1">IFERROR(MAX(INDEX(INDIRECT("FCS["&amp;CHOOSE(COUNTIF($A$1:A720,JLVT[[#This Row],[N]]),"HT","TVA","TTC")&amp;"]"),MATCH(JLVT[[#This Row],[N]],FCS[Cpt],0))*CHOOSE(COUNTIF($A$1:A720,JLVT[[#This Row],[N]]),-1,-1,1),0),)</f>
        <v>0</v>
      </c>
      <c r="I720" s="21">
        <f ca="1">IFERROR(MAX(INDEX(INDIRECT("FCS["&amp;CHOOSE(COUNTIF($A$1:A720,JLVT[[#This Row],[N]]),"HT","TVA","TTC")&amp;"]"),MATCH(JLVT[[#This Row],[N]],FCS[Cpt],0))*CHOOSE(COUNTIF($A$1:A720,JLVT[[#This Row],[N]]),1,1,-1),0),)</f>
        <v>0</v>
      </c>
      <c r="J720" s="21">
        <f ca="1">JLVT[[#This Row],[crédit]]-JLVT[[#This Row],[débit ]]</f>
        <v>0</v>
      </c>
    </row>
    <row r="721" spans="1:10" x14ac:dyDescent="0.25">
      <c r="A721" s="12">
        <f>IF(OR(SUM($A$1:A720)=0,COUNTIF($A$1:A720,A720)=3),MAX($A$1:A720)+1,A720)</f>
        <v>240</v>
      </c>
      <c r="B721" s="18" t="str">
        <f>IF(JLVT[[#This Row],[Date]]="","","VTE")</f>
        <v/>
      </c>
      <c r="C721" s="13" t="str">
        <f>IFERROR(INDEX(FCS[DATE],MATCH(JLVT[[#This Row],[N]],FCS[Cpt],0)),"")</f>
        <v/>
      </c>
      <c r="D721" s="18" t="str">
        <f>IFERROR(INDEX(FCS[Numéro Facture],MATCH(JLVT[[#This Row],[N]],FCS[Cpt],0)),"")</f>
        <v/>
      </c>
      <c r="E721" s="18" t="str">
        <f>IF(JLVT[[#This Row],[Date]]&lt;&gt;"",INDEX(Plan[Comptes],COUNTIF($A$1:A721,JLVT[[#This Row],[N]])),"")</f>
        <v/>
      </c>
      <c r="F721" s="18" t="str">
        <f>IF(JLVT[[#This Row],[Date]]&lt;&gt;"",INDEX(Plan[Libelles],COUNTIF($A$1:A721,JLVT[[#This Row],[N]])),"")</f>
        <v/>
      </c>
      <c r="G721" s="19" t="str">
        <f>IFERROR(INDEX(FCS[NOM DU CLIENT],MATCH(JLVT[[#This Row],[N]],FCS[Cpt],0)),"")</f>
        <v/>
      </c>
      <c r="H721" s="20">
        <f ca="1">IFERROR(MAX(INDEX(INDIRECT("FCS["&amp;CHOOSE(COUNTIF($A$1:A721,JLVT[[#This Row],[N]]),"HT","TVA","TTC")&amp;"]"),MATCH(JLVT[[#This Row],[N]],FCS[Cpt],0))*CHOOSE(COUNTIF($A$1:A721,JLVT[[#This Row],[N]]),-1,-1,1),0),)</f>
        <v>0</v>
      </c>
      <c r="I721" s="21">
        <f ca="1">IFERROR(MAX(INDEX(INDIRECT("FCS["&amp;CHOOSE(COUNTIF($A$1:A721,JLVT[[#This Row],[N]]),"HT","TVA","TTC")&amp;"]"),MATCH(JLVT[[#This Row],[N]],FCS[Cpt],0))*CHOOSE(COUNTIF($A$1:A721,JLVT[[#This Row],[N]]),1,1,-1),0),)</f>
        <v>0</v>
      </c>
      <c r="J721" s="21">
        <f ca="1">JLVT[[#This Row],[crédit]]-JLVT[[#This Row],[débit ]]</f>
        <v>0</v>
      </c>
    </row>
    <row r="722" spans="1:10" x14ac:dyDescent="0.25">
      <c r="A722" s="12">
        <f>IF(OR(SUM($A$1:A721)=0,COUNTIF($A$1:A721,A721)=3),MAX($A$1:A721)+1,A721)</f>
        <v>240</v>
      </c>
      <c r="B722" s="18" t="str">
        <f>IF(JLVT[[#This Row],[Date]]="","","VTE")</f>
        <v/>
      </c>
      <c r="C722" s="13" t="str">
        <f>IFERROR(INDEX(FCS[DATE],MATCH(JLVT[[#This Row],[N]],FCS[Cpt],0)),"")</f>
        <v/>
      </c>
      <c r="D722" s="18" t="str">
        <f>IFERROR(INDEX(FCS[Numéro Facture],MATCH(JLVT[[#This Row],[N]],FCS[Cpt],0)),"")</f>
        <v/>
      </c>
      <c r="E722" s="18" t="str">
        <f>IF(JLVT[[#This Row],[Date]]&lt;&gt;"",INDEX(Plan[Comptes],COUNTIF($A$1:A722,JLVT[[#This Row],[N]])),"")</f>
        <v/>
      </c>
      <c r="F722" s="18" t="str">
        <f>IF(JLVT[[#This Row],[Date]]&lt;&gt;"",INDEX(Plan[Libelles],COUNTIF($A$1:A722,JLVT[[#This Row],[N]])),"")</f>
        <v/>
      </c>
      <c r="G722" s="19" t="str">
        <f>IFERROR(INDEX(FCS[NOM DU CLIENT],MATCH(JLVT[[#This Row],[N]],FCS[Cpt],0)),"")</f>
        <v/>
      </c>
      <c r="H722" s="20">
        <f ca="1">IFERROR(MAX(INDEX(INDIRECT("FCS["&amp;CHOOSE(COUNTIF($A$1:A722,JLVT[[#This Row],[N]]),"HT","TVA","TTC")&amp;"]"),MATCH(JLVT[[#This Row],[N]],FCS[Cpt],0))*CHOOSE(COUNTIF($A$1:A722,JLVT[[#This Row],[N]]),-1,-1,1),0),)</f>
        <v>0</v>
      </c>
      <c r="I722" s="21">
        <f ca="1">IFERROR(MAX(INDEX(INDIRECT("FCS["&amp;CHOOSE(COUNTIF($A$1:A722,JLVT[[#This Row],[N]]),"HT","TVA","TTC")&amp;"]"),MATCH(JLVT[[#This Row],[N]],FCS[Cpt],0))*CHOOSE(COUNTIF($A$1:A722,JLVT[[#This Row],[N]]),1,1,-1),0),)</f>
        <v>0</v>
      </c>
      <c r="J722" s="21">
        <f ca="1">JLVT[[#This Row],[crédit]]-JLVT[[#This Row],[débit ]]</f>
        <v>0</v>
      </c>
    </row>
    <row r="723" spans="1:10" x14ac:dyDescent="0.25">
      <c r="A723" s="12">
        <f>IF(OR(SUM($A$1:A722)=0,COUNTIF($A$1:A722,A722)=3),MAX($A$1:A722)+1,A722)</f>
        <v>240</v>
      </c>
      <c r="B723" s="18" t="str">
        <f>IF(JLVT[[#This Row],[Date]]="","","VTE")</f>
        <v/>
      </c>
      <c r="C723" s="13" t="str">
        <f>IFERROR(INDEX(FCS[DATE],MATCH(JLVT[[#This Row],[N]],FCS[Cpt],0)),"")</f>
        <v/>
      </c>
      <c r="D723" s="18" t="str">
        <f>IFERROR(INDEX(FCS[Numéro Facture],MATCH(JLVT[[#This Row],[N]],FCS[Cpt],0)),"")</f>
        <v/>
      </c>
      <c r="E723" s="18" t="str">
        <f>IF(JLVT[[#This Row],[Date]]&lt;&gt;"",INDEX(Plan[Comptes],COUNTIF($A$1:A723,JLVT[[#This Row],[N]])),"")</f>
        <v/>
      </c>
      <c r="F723" s="18" t="str">
        <f>IF(JLVT[[#This Row],[Date]]&lt;&gt;"",INDEX(Plan[Libelles],COUNTIF($A$1:A723,JLVT[[#This Row],[N]])),"")</f>
        <v/>
      </c>
      <c r="G723" s="19" t="str">
        <f>IFERROR(INDEX(FCS[NOM DU CLIENT],MATCH(JLVT[[#This Row],[N]],FCS[Cpt],0)),"")</f>
        <v/>
      </c>
      <c r="H723" s="20">
        <f ca="1">IFERROR(MAX(INDEX(INDIRECT("FCS["&amp;CHOOSE(COUNTIF($A$1:A723,JLVT[[#This Row],[N]]),"HT","TVA","TTC")&amp;"]"),MATCH(JLVT[[#This Row],[N]],FCS[Cpt],0))*CHOOSE(COUNTIF($A$1:A723,JLVT[[#This Row],[N]]),-1,-1,1),0),)</f>
        <v>0</v>
      </c>
      <c r="I723" s="21">
        <f ca="1">IFERROR(MAX(INDEX(INDIRECT("FCS["&amp;CHOOSE(COUNTIF($A$1:A723,JLVT[[#This Row],[N]]),"HT","TVA","TTC")&amp;"]"),MATCH(JLVT[[#This Row],[N]],FCS[Cpt],0))*CHOOSE(COUNTIF($A$1:A723,JLVT[[#This Row],[N]]),1,1,-1),0),)</f>
        <v>0</v>
      </c>
      <c r="J723" s="21">
        <f ca="1">JLVT[[#This Row],[crédit]]-JLVT[[#This Row],[débit ]]</f>
        <v>0</v>
      </c>
    </row>
    <row r="724" spans="1:10" x14ac:dyDescent="0.25">
      <c r="A724" s="12">
        <f>IF(OR(SUM($A$1:A723)=0,COUNTIF($A$1:A723,A723)=3),MAX($A$1:A723)+1,A723)</f>
        <v>241</v>
      </c>
      <c r="B724" s="18" t="str">
        <f>IF(JLVT[[#This Row],[Date]]="","","VTE")</f>
        <v/>
      </c>
      <c r="C724" s="13" t="str">
        <f>IFERROR(INDEX(FCS[DATE],MATCH(JLVT[[#This Row],[N]],FCS[Cpt],0)),"")</f>
        <v/>
      </c>
      <c r="D724" s="18" t="str">
        <f>IFERROR(INDEX(FCS[Numéro Facture],MATCH(JLVT[[#This Row],[N]],FCS[Cpt],0)),"")</f>
        <v/>
      </c>
      <c r="E724" s="18" t="str">
        <f>IF(JLVT[[#This Row],[Date]]&lt;&gt;"",INDEX(Plan[Comptes],COUNTIF($A$1:A724,JLVT[[#This Row],[N]])),"")</f>
        <v/>
      </c>
      <c r="F724" s="18" t="str">
        <f>IF(JLVT[[#This Row],[Date]]&lt;&gt;"",INDEX(Plan[Libelles],COUNTIF($A$1:A724,JLVT[[#This Row],[N]])),"")</f>
        <v/>
      </c>
      <c r="G724" s="19" t="str">
        <f>IFERROR(INDEX(FCS[NOM DU CLIENT],MATCH(JLVT[[#This Row],[N]],FCS[Cpt],0)),"")</f>
        <v/>
      </c>
      <c r="H724" s="20">
        <f ca="1">IFERROR(MAX(INDEX(INDIRECT("FCS["&amp;CHOOSE(COUNTIF($A$1:A724,JLVT[[#This Row],[N]]),"HT","TVA","TTC")&amp;"]"),MATCH(JLVT[[#This Row],[N]],FCS[Cpt],0))*CHOOSE(COUNTIF($A$1:A724,JLVT[[#This Row],[N]]),-1,-1,1),0),)</f>
        <v>0</v>
      </c>
      <c r="I724" s="21">
        <f ca="1">IFERROR(MAX(INDEX(INDIRECT("FCS["&amp;CHOOSE(COUNTIF($A$1:A724,JLVT[[#This Row],[N]]),"HT","TVA","TTC")&amp;"]"),MATCH(JLVT[[#This Row],[N]],FCS[Cpt],0))*CHOOSE(COUNTIF($A$1:A724,JLVT[[#This Row],[N]]),1,1,-1),0),)</f>
        <v>0</v>
      </c>
      <c r="J724" s="21">
        <f ca="1">JLVT[[#This Row],[crédit]]-JLVT[[#This Row],[débit ]]</f>
        <v>0</v>
      </c>
    </row>
    <row r="725" spans="1:10" x14ac:dyDescent="0.25">
      <c r="A725" s="12">
        <f>IF(OR(SUM($A$1:A724)=0,COUNTIF($A$1:A724,A724)=3),MAX($A$1:A724)+1,A724)</f>
        <v>241</v>
      </c>
      <c r="B725" s="18" t="str">
        <f>IF(JLVT[[#This Row],[Date]]="","","VTE")</f>
        <v/>
      </c>
      <c r="C725" s="13" t="str">
        <f>IFERROR(INDEX(FCS[DATE],MATCH(JLVT[[#This Row],[N]],FCS[Cpt],0)),"")</f>
        <v/>
      </c>
      <c r="D725" s="18" t="str">
        <f>IFERROR(INDEX(FCS[Numéro Facture],MATCH(JLVT[[#This Row],[N]],FCS[Cpt],0)),"")</f>
        <v/>
      </c>
      <c r="E725" s="18" t="str">
        <f>IF(JLVT[[#This Row],[Date]]&lt;&gt;"",INDEX(Plan[Comptes],COUNTIF($A$1:A725,JLVT[[#This Row],[N]])),"")</f>
        <v/>
      </c>
      <c r="F725" s="18" t="str">
        <f>IF(JLVT[[#This Row],[Date]]&lt;&gt;"",INDEX(Plan[Libelles],COUNTIF($A$1:A725,JLVT[[#This Row],[N]])),"")</f>
        <v/>
      </c>
      <c r="G725" s="19" t="str">
        <f>IFERROR(INDEX(FCS[NOM DU CLIENT],MATCH(JLVT[[#This Row],[N]],FCS[Cpt],0)),"")</f>
        <v/>
      </c>
      <c r="H725" s="20">
        <f ca="1">IFERROR(MAX(INDEX(INDIRECT("FCS["&amp;CHOOSE(COUNTIF($A$1:A725,JLVT[[#This Row],[N]]),"HT","TVA","TTC")&amp;"]"),MATCH(JLVT[[#This Row],[N]],FCS[Cpt],0))*CHOOSE(COUNTIF($A$1:A725,JLVT[[#This Row],[N]]),-1,-1,1),0),)</f>
        <v>0</v>
      </c>
      <c r="I725" s="21">
        <f ca="1">IFERROR(MAX(INDEX(INDIRECT("FCS["&amp;CHOOSE(COUNTIF($A$1:A725,JLVT[[#This Row],[N]]),"HT","TVA","TTC")&amp;"]"),MATCH(JLVT[[#This Row],[N]],FCS[Cpt],0))*CHOOSE(COUNTIF($A$1:A725,JLVT[[#This Row],[N]]),1,1,-1),0),)</f>
        <v>0</v>
      </c>
      <c r="J725" s="21">
        <f ca="1">JLVT[[#This Row],[crédit]]-JLVT[[#This Row],[débit ]]</f>
        <v>0</v>
      </c>
    </row>
    <row r="726" spans="1:10" x14ac:dyDescent="0.25">
      <c r="A726" s="12">
        <f>IF(OR(SUM($A$1:A725)=0,COUNTIF($A$1:A725,A725)=3),MAX($A$1:A725)+1,A725)</f>
        <v>241</v>
      </c>
      <c r="B726" s="18" t="str">
        <f>IF(JLVT[[#This Row],[Date]]="","","VTE")</f>
        <v/>
      </c>
      <c r="C726" s="13" t="str">
        <f>IFERROR(INDEX(FCS[DATE],MATCH(JLVT[[#This Row],[N]],FCS[Cpt],0)),"")</f>
        <v/>
      </c>
      <c r="D726" s="18" t="str">
        <f>IFERROR(INDEX(FCS[Numéro Facture],MATCH(JLVT[[#This Row],[N]],FCS[Cpt],0)),"")</f>
        <v/>
      </c>
      <c r="E726" s="18" t="str">
        <f>IF(JLVT[[#This Row],[Date]]&lt;&gt;"",INDEX(Plan[Comptes],COUNTIF($A$1:A726,JLVT[[#This Row],[N]])),"")</f>
        <v/>
      </c>
      <c r="F726" s="18" t="str">
        <f>IF(JLVT[[#This Row],[Date]]&lt;&gt;"",INDEX(Plan[Libelles],COUNTIF($A$1:A726,JLVT[[#This Row],[N]])),"")</f>
        <v/>
      </c>
      <c r="G726" s="19" t="str">
        <f>IFERROR(INDEX(FCS[NOM DU CLIENT],MATCH(JLVT[[#This Row],[N]],FCS[Cpt],0)),"")</f>
        <v/>
      </c>
      <c r="H726" s="20">
        <f ca="1">IFERROR(MAX(INDEX(INDIRECT("FCS["&amp;CHOOSE(COUNTIF($A$1:A726,JLVT[[#This Row],[N]]),"HT","TVA","TTC")&amp;"]"),MATCH(JLVT[[#This Row],[N]],FCS[Cpt],0))*CHOOSE(COUNTIF($A$1:A726,JLVT[[#This Row],[N]]),-1,-1,1),0),)</f>
        <v>0</v>
      </c>
      <c r="I726" s="21">
        <f ca="1">IFERROR(MAX(INDEX(INDIRECT("FCS["&amp;CHOOSE(COUNTIF($A$1:A726,JLVT[[#This Row],[N]]),"HT","TVA","TTC")&amp;"]"),MATCH(JLVT[[#This Row],[N]],FCS[Cpt],0))*CHOOSE(COUNTIF($A$1:A726,JLVT[[#This Row],[N]]),1,1,-1),0),)</f>
        <v>0</v>
      </c>
      <c r="J726" s="21">
        <f ca="1">JLVT[[#This Row],[crédit]]-JLVT[[#This Row],[débit ]]</f>
        <v>0</v>
      </c>
    </row>
    <row r="727" spans="1:10" x14ac:dyDescent="0.25">
      <c r="A727" s="12">
        <f>IF(OR(SUM($A$1:A726)=0,COUNTIF($A$1:A726,A726)=3),MAX($A$1:A726)+1,A726)</f>
        <v>242</v>
      </c>
      <c r="B727" s="18" t="str">
        <f>IF(JLVT[[#This Row],[Date]]="","","VTE")</f>
        <v/>
      </c>
      <c r="C727" s="13" t="str">
        <f>IFERROR(INDEX(FCS[DATE],MATCH(JLVT[[#This Row],[N]],FCS[Cpt],0)),"")</f>
        <v/>
      </c>
      <c r="D727" s="18" t="str">
        <f>IFERROR(INDEX(FCS[Numéro Facture],MATCH(JLVT[[#This Row],[N]],FCS[Cpt],0)),"")</f>
        <v/>
      </c>
      <c r="E727" s="18" t="str">
        <f>IF(JLVT[[#This Row],[Date]]&lt;&gt;"",INDEX(Plan[Comptes],COUNTIF($A$1:A727,JLVT[[#This Row],[N]])),"")</f>
        <v/>
      </c>
      <c r="F727" s="18" t="str">
        <f>IF(JLVT[[#This Row],[Date]]&lt;&gt;"",INDEX(Plan[Libelles],COUNTIF($A$1:A727,JLVT[[#This Row],[N]])),"")</f>
        <v/>
      </c>
      <c r="G727" s="19" t="str">
        <f>IFERROR(INDEX(FCS[NOM DU CLIENT],MATCH(JLVT[[#This Row],[N]],FCS[Cpt],0)),"")</f>
        <v/>
      </c>
      <c r="H727" s="20">
        <f ca="1">IFERROR(MAX(INDEX(INDIRECT("FCS["&amp;CHOOSE(COUNTIF($A$1:A727,JLVT[[#This Row],[N]]),"HT","TVA","TTC")&amp;"]"),MATCH(JLVT[[#This Row],[N]],FCS[Cpt],0))*CHOOSE(COUNTIF($A$1:A727,JLVT[[#This Row],[N]]),-1,-1,1),0),)</f>
        <v>0</v>
      </c>
      <c r="I727" s="21">
        <f ca="1">IFERROR(MAX(INDEX(INDIRECT("FCS["&amp;CHOOSE(COUNTIF($A$1:A727,JLVT[[#This Row],[N]]),"HT","TVA","TTC")&amp;"]"),MATCH(JLVT[[#This Row],[N]],FCS[Cpt],0))*CHOOSE(COUNTIF($A$1:A727,JLVT[[#This Row],[N]]),1,1,-1),0),)</f>
        <v>0</v>
      </c>
      <c r="J727" s="21">
        <f ca="1">JLVT[[#This Row],[crédit]]-JLVT[[#This Row],[débit ]]</f>
        <v>0</v>
      </c>
    </row>
    <row r="728" spans="1:10" x14ac:dyDescent="0.25">
      <c r="A728" s="12">
        <f>IF(OR(SUM($A$1:A727)=0,COUNTIF($A$1:A727,A727)=3),MAX($A$1:A727)+1,A727)</f>
        <v>242</v>
      </c>
      <c r="B728" s="18" t="str">
        <f>IF(JLVT[[#This Row],[Date]]="","","VTE")</f>
        <v/>
      </c>
      <c r="C728" s="13" t="str">
        <f>IFERROR(INDEX(FCS[DATE],MATCH(JLVT[[#This Row],[N]],FCS[Cpt],0)),"")</f>
        <v/>
      </c>
      <c r="D728" s="18" t="str">
        <f>IFERROR(INDEX(FCS[Numéro Facture],MATCH(JLVT[[#This Row],[N]],FCS[Cpt],0)),"")</f>
        <v/>
      </c>
      <c r="E728" s="18" t="str">
        <f>IF(JLVT[[#This Row],[Date]]&lt;&gt;"",INDEX(Plan[Comptes],COUNTIF($A$1:A728,JLVT[[#This Row],[N]])),"")</f>
        <v/>
      </c>
      <c r="F728" s="18" t="str">
        <f>IF(JLVT[[#This Row],[Date]]&lt;&gt;"",INDEX(Plan[Libelles],COUNTIF($A$1:A728,JLVT[[#This Row],[N]])),"")</f>
        <v/>
      </c>
      <c r="G728" s="19" t="str">
        <f>IFERROR(INDEX(FCS[NOM DU CLIENT],MATCH(JLVT[[#This Row],[N]],FCS[Cpt],0)),"")</f>
        <v/>
      </c>
      <c r="H728" s="20">
        <f ca="1">IFERROR(MAX(INDEX(INDIRECT("FCS["&amp;CHOOSE(COUNTIF($A$1:A728,JLVT[[#This Row],[N]]),"HT","TVA","TTC")&amp;"]"),MATCH(JLVT[[#This Row],[N]],FCS[Cpt],0))*CHOOSE(COUNTIF($A$1:A728,JLVT[[#This Row],[N]]),-1,-1,1),0),)</f>
        <v>0</v>
      </c>
      <c r="I728" s="21">
        <f ca="1">IFERROR(MAX(INDEX(INDIRECT("FCS["&amp;CHOOSE(COUNTIF($A$1:A728,JLVT[[#This Row],[N]]),"HT","TVA","TTC")&amp;"]"),MATCH(JLVT[[#This Row],[N]],FCS[Cpt],0))*CHOOSE(COUNTIF($A$1:A728,JLVT[[#This Row],[N]]),1,1,-1),0),)</f>
        <v>0</v>
      </c>
      <c r="J728" s="21">
        <f ca="1">JLVT[[#This Row],[crédit]]-JLVT[[#This Row],[débit ]]</f>
        <v>0</v>
      </c>
    </row>
    <row r="729" spans="1:10" x14ac:dyDescent="0.25">
      <c r="A729" s="12">
        <f>IF(OR(SUM($A$1:A728)=0,COUNTIF($A$1:A728,A728)=3),MAX($A$1:A728)+1,A728)</f>
        <v>242</v>
      </c>
      <c r="B729" s="18" t="str">
        <f>IF(JLVT[[#This Row],[Date]]="","","VTE")</f>
        <v/>
      </c>
      <c r="C729" s="13" t="str">
        <f>IFERROR(INDEX(FCS[DATE],MATCH(JLVT[[#This Row],[N]],FCS[Cpt],0)),"")</f>
        <v/>
      </c>
      <c r="D729" s="18" t="str">
        <f>IFERROR(INDEX(FCS[Numéro Facture],MATCH(JLVT[[#This Row],[N]],FCS[Cpt],0)),"")</f>
        <v/>
      </c>
      <c r="E729" s="18" t="str">
        <f>IF(JLVT[[#This Row],[Date]]&lt;&gt;"",INDEX(Plan[Comptes],COUNTIF($A$1:A729,JLVT[[#This Row],[N]])),"")</f>
        <v/>
      </c>
      <c r="F729" s="18" t="str">
        <f>IF(JLVT[[#This Row],[Date]]&lt;&gt;"",INDEX(Plan[Libelles],COUNTIF($A$1:A729,JLVT[[#This Row],[N]])),"")</f>
        <v/>
      </c>
      <c r="G729" s="19" t="str">
        <f>IFERROR(INDEX(FCS[NOM DU CLIENT],MATCH(JLVT[[#This Row],[N]],FCS[Cpt],0)),"")</f>
        <v/>
      </c>
      <c r="H729" s="20">
        <f ca="1">IFERROR(MAX(INDEX(INDIRECT("FCS["&amp;CHOOSE(COUNTIF($A$1:A729,JLVT[[#This Row],[N]]),"HT","TVA","TTC")&amp;"]"),MATCH(JLVT[[#This Row],[N]],FCS[Cpt],0))*CHOOSE(COUNTIF($A$1:A729,JLVT[[#This Row],[N]]),-1,-1,1),0),)</f>
        <v>0</v>
      </c>
      <c r="I729" s="21">
        <f ca="1">IFERROR(MAX(INDEX(INDIRECT("FCS["&amp;CHOOSE(COUNTIF($A$1:A729,JLVT[[#This Row],[N]]),"HT","TVA","TTC")&amp;"]"),MATCH(JLVT[[#This Row],[N]],FCS[Cpt],0))*CHOOSE(COUNTIF($A$1:A729,JLVT[[#This Row],[N]]),1,1,-1),0),)</f>
        <v>0</v>
      </c>
      <c r="J729" s="21">
        <f ca="1">JLVT[[#This Row],[crédit]]-JLVT[[#This Row],[débit ]]</f>
        <v>0</v>
      </c>
    </row>
    <row r="730" spans="1:10" x14ac:dyDescent="0.25">
      <c r="A730" s="12">
        <f>IF(OR(SUM($A$1:A729)=0,COUNTIF($A$1:A729,A729)=3),MAX($A$1:A729)+1,A729)</f>
        <v>243</v>
      </c>
      <c r="B730" s="18" t="str">
        <f>IF(JLVT[[#This Row],[Date]]="","","VTE")</f>
        <v/>
      </c>
      <c r="C730" s="13" t="str">
        <f>IFERROR(INDEX(FCS[DATE],MATCH(JLVT[[#This Row],[N]],FCS[Cpt],0)),"")</f>
        <v/>
      </c>
      <c r="D730" s="18" t="str">
        <f>IFERROR(INDEX(FCS[Numéro Facture],MATCH(JLVT[[#This Row],[N]],FCS[Cpt],0)),"")</f>
        <v/>
      </c>
      <c r="E730" s="18" t="str">
        <f>IF(JLVT[[#This Row],[Date]]&lt;&gt;"",INDEX(Plan[Comptes],COUNTIF($A$1:A730,JLVT[[#This Row],[N]])),"")</f>
        <v/>
      </c>
      <c r="F730" s="18" t="str">
        <f>IF(JLVT[[#This Row],[Date]]&lt;&gt;"",INDEX(Plan[Libelles],COUNTIF($A$1:A730,JLVT[[#This Row],[N]])),"")</f>
        <v/>
      </c>
      <c r="G730" s="19" t="str">
        <f>IFERROR(INDEX(FCS[NOM DU CLIENT],MATCH(JLVT[[#This Row],[N]],FCS[Cpt],0)),"")</f>
        <v/>
      </c>
      <c r="H730" s="20">
        <f ca="1">IFERROR(MAX(INDEX(INDIRECT("FCS["&amp;CHOOSE(COUNTIF($A$1:A730,JLVT[[#This Row],[N]]),"HT","TVA","TTC")&amp;"]"),MATCH(JLVT[[#This Row],[N]],FCS[Cpt],0))*CHOOSE(COUNTIF($A$1:A730,JLVT[[#This Row],[N]]),-1,-1,1),0),)</f>
        <v>0</v>
      </c>
      <c r="I730" s="21">
        <f ca="1">IFERROR(MAX(INDEX(INDIRECT("FCS["&amp;CHOOSE(COUNTIF($A$1:A730,JLVT[[#This Row],[N]]),"HT","TVA","TTC")&amp;"]"),MATCH(JLVT[[#This Row],[N]],FCS[Cpt],0))*CHOOSE(COUNTIF($A$1:A730,JLVT[[#This Row],[N]]),1,1,-1),0),)</f>
        <v>0</v>
      </c>
      <c r="J730" s="21">
        <f ca="1">JLVT[[#This Row],[crédit]]-JLVT[[#This Row],[débit ]]</f>
        <v>0</v>
      </c>
    </row>
    <row r="731" spans="1:10" x14ac:dyDescent="0.25">
      <c r="A731" s="12">
        <f>IF(OR(SUM($A$1:A730)=0,COUNTIF($A$1:A730,A730)=3),MAX($A$1:A730)+1,A730)</f>
        <v>243</v>
      </c>
      <c r="B731" s="18" t="str">
        <f>IF(JLVT[[#This Row],[Date]]="","","VTE")</f>
        <v/>
      </c>
      <c r="C731" s="13" t="str">
        <f>IFERROR(INDEX(FCS[DATE],MATCH(JLVT[[#This Row],[N]],FCS[Cpt],0)),"")</f>
        <v/>
      </c>
      <c r="D731" s="18" t="str">
        <f>IFERROR(INDEX(FCS[Numéro Facture],MATCH(JLVT[[#This Row],[N]],FCS[Cpt],0)),"")</f>
        <v/>
      </c>
      <c r="E731" s="18" t="str">
        <f>IF(JLVT[[#This Row],[Date]]&lt;&gt;"",INDEX(Plan[Comptes],COUNTIF($A$1:A731,JLVT[[#This Row],[N]])),"")</f>
        <v/>
      </c>
      <c r="F731" s="18" t="str">
        <f>IF(JLVT[[#This Row],[Date]]&lt;&gt;"",INDEX(Plan[Libelles],COUNTIF($A$1:A731,JLVT[[#This Row],[N]])),"")</f>
        <v/>
      </c>
      <c r="G731" s="19" t="str">
        <f>IFERROR(INDEX(FCS[NOM DU CLIENT],MATCH(JLVT[[#This Row],[N]],FCS[Cpt],0)),"")</f>
        <v/>
      </c>
      <c r="H731" s="20">
        <f ca="1">IFERROR(MAX(INDEX(INDIRECT("FCS["&amp;CHOOSE(COUNTIF($A$1:A731,JLVT[[#This Row],[N]]),"HT","TVA","TTC")&amp;"]"),MATCH(JLVT[[#This Row],[N]],FCS[Cpt],0))*CHOOSE(COUNTIF($A$1:A731,JLVT[[#This Row],[N]]),-1,-1,1),0),)</f>
        <v>0</v>
      </c>
      <c r="I731" s="21">
        <f ca="1">IFERROR(MAX(INDEX(INDIRECT("FCS["&amp;CHOOSE(COUNTIF($A$1:A731,JLVT[[#This Row],[N]]),"HT","TVA","TTC")&amp;"]"),MATCH(JLVT[[#This Row],[N]],FCS[Cpt],0))*CHOOSE(COUNTIF($A$1:A731,JLVT[[#This Row],[N]]),1,1,-1),0),)</f>
        <v>0</v>
      </c>
      <c r="J731" s="21">
        <f ca="1">JLVT[[#This Row],[crédit]]-JLVT[[#This Row],[débit ]]</f>
        <v>0</v>
      </c>
    </row>
    <row r="732" spans="1:10" x14ac:dyDescent="0.25">
      <c r="A732" s="12">
        <f>IF(OR(SUM($A$1:A731)=0,COUNTIF($A$1:A731,A731)=3),MAX($A$1:A731)+1,A731)</f>
        <v>243</v>
      </c>
      <c r="B732" s="18" t="str">
        <f>IF(JLVT[[#This Row],[Date]]="","","VTE")</f>
        <v/>
      </c>
      <c r="C732" s="13" t="str">
        <f>IFERROR(INDEX(FCS[DATE],MATCH(JLVT[[#This Row],[N]],FCS[Cpt],0)),"")</f>
        <v/>
      </c>
      <c r="D732" s="18" t="str">
        <f>IFERROR(INDEX(FCS[Numéro Facture],MATCH(JLVT[[#This Row],[N]],FCS[Cpt],0)),"")</f>
        <v/>
      </c>
      <c r="E732" s="18" t="str">
        <f>IF(JLVT[[#This Row],[Date]]&lt;&gt;"",INDEX(Plan[Comptes],COUNTIF($A$1:A732,JLVT[[#This Row],[N]])),"")</f>
        <v/>
      </c>
      <c r="F732" s="18" t="str">
        <f>IF(JLVT[[#This Row],[Date]]&lt;&gt;"",INDEX(Plan[Libelles],COUNTIF($A$1:A732,JLVT[[#This Row],[N]])),"")</f>
        <v/>
      </c>
      <c r="G732" s="19" t="str">
        <f>IFERROR(INDEX(FCS[NOM DU CLIENT],MATCH(JLVT[[#This Row],[N]],FCS[Cpt],0)),"")</f>
        <v/>
      </c>
      <c r="H732" s="20">
        <f ca="1">IFERROR(MAX(INDEX(INDIRECT("FCS["&amp;CHOOSE(COUNTIF($A$1:A732,JLVT[[#This Row],[N]]),"HT","TVA","TTC")&amp;"]"),MATCH(JLVT[[#This Row],[N]],FCS[Cpt],0))*CHOOSE(COUNTIF($A$1:A732,JLVT[[#This Row],[N]]),-1,-1,1),0),)</f>
        <v>0</v>
      </c>
      <c r="I732" s="21">
        <f ca="1">IFERROR(MAX(INDEX(INDIRECT("FCS["&amp;CHOOSE(COUNTIF($A$1:A732,JLVT[[#This Row],[N]]),"HT","TVA","TTC")&amp;"]"),MATCH(JLVT[[#This Row],[N]],FCS[Cpt],0))*CHOOSE(COUNTIF($A$1:A732,JLVT[[#This Row],[N]]),1,1,-1),0),)</f>
        <v>0</v>
      </c>
      <c r="J732" s="21">
        <f ca="1">JLVT[[#This Row],[crédit]]-JLVT[[#This Row],[débit ]]</f>
        <v>0</v>
      </c>
    </row>
    <row r="733" spans="1:10" x14ac:dyDescent="0.25">
      <c r="A733" s="12">
        <f>IF(OR(SUM($A$1:A732)=0,COUNTIF($A$1:A732,A732)=3),MAX($A$1:A732)+1,A732)</f>
        <v>244</v>
      </c>
      <c r="B733" s="18" t="str">
        <f>IF(JLVT[[#This Row],[Date]]="","","VTE")</f>
        <v/>
      </c>
      <c r="C733" s="13" t="str">
        <f>IFERROR(INDEX(FCS[DATE],MATCH(JLVT[[#This Row],[N]],FCS[Cpt],0)),"")</f>
        <v/>
      </c>
      <c r="D733" s="18" t="str">
        <f>IFERROR(INDEX(FCS[Numéro Facture],MATCH(JLVT[[#This Row],[N]],FCS[Cpt],0)),"")</f>
        <v/>
      </c>
      <c r="E733" s="18" t="str">
        <f>IF(JLVT[[#This Row],[Date]]&lt;&gt;"",INDEX(Plan[Comptes],COUNTIF($A$1:A733,JLVT[[#This Row],[N]])),"")</f>
        <v/>
      </c>
      <c r="F733" s="18" t="str">
        <f>IF(JLVT[[#This Row],[Date]]&lt;&gt;"",INDEX(Plan[Libelles],COUNTIF($A$1:A733,JLVT[[#This Row],[N]])),"")</f>
        <v/>
      </c>
      <c r="G733" s="19" t="str">
        <f>IFERROR(INDEX(FCS[NOM DU CLIENT],MATCH(JLVT[[#This Row],[N]],FCS[Cpt],0)),"")</f>
        <v/>
      </c>
      <c r="H733" s="20">
        <f ca="1">IFERROR(MAX(INDEX(INDIRECT("FCS["&amp;CHOOSE(COUNTIF($A$1:A733,JLVT[[#This Row],[N]]),"HT","TVA","TTC")&amp;"]"),MATCH(JLVT[[#This Row],[N]],FCS[Cpt],0))*CHOOSE(COUNTIF($A$1:A733,JLVT[[#This Row],[N]]),-1,-1,1),0),)</f>
        <v>0</v>
      </c>
      <c r="I733" s="21">
        <f ca="1">IFERROR(MAX(INDEX(INDIRECT("FCS["&amp;CHOOSE(COUNTIF($A$1:A733,JLVT[[#This Row],[N]]),"HT","TVA","TTC")&amp;"]"),MATCH(JLVT[[#This Row],[N]],FCS[Cpt],0))*CHOOSE(COUNTIF($A$1:A733,JLVT[[#This Row],[N]]),1,1,-1),0),)</f>
        <v>0</v>
      </c>
      <c r="J733" s="21">
        <f ca="1">JLVT[[#This Row],[crédit]]-JLVT[[#This Row],[débit ]]</f>
        <v>0</v>
      </c>
    </row>
    <row r="734" spans="1:10" x14ac:dyDescent="0.25">
      <c r="A734" s="12">
        <f>IF(OR(SUM($A$1:A733)=0,COUNTIF($A$1:A733,A733)=3),MAX($A$1:A733)+1,A733)</f>
        <v>244</v>
      </c>
      <c r="B734" s="18" t="str">
        <f>IF(JLVT[[#This Row],[Date]]="","","VTE")</f>
        <v/>
      </c>
      <c r="C734" s="13" t="str">
        <f>IFERROR(INDEX(FCS[DATE],MATCH(JLVT[[#This Row],[N]],FCS[Cpt],0)),"")</f>
        <v/>
      </c>
      <c r="D734" s="18" t="str">
        <f>IFERROR(INDEX(FCS[Numéro Facture],MATCH(JLVT[[#This Row],[N]],FCS[Cpt],0)),"")</f>
        <v/>
      </c>
      <c r="E734" s="18" t="str">
        <f>IF(JLVT[[#This Row],[Date]]&lt;&gt;"",INDEX(Plan[Comptes],COUNTIF($A$1:A734,JLVT[[#This Row],[N]])),"")</f>
        <v/>
      </c>
      <c r="F734" s="18" t="str">
        <f>IF(JLVT[[#This Row],[Date]]&lt;&gt;"",INDEX(Plan[Libelles],COUNTIF($A$1:A734,JLVT[[#This Row],[N]])),"")</f>
        <v/>
      </c>
      <c r="G734" s="19" t="str">
        <f>IFERROR(INDEX(FCS[NOM DU CLIENT],MATCH(JLVT[[#This Row],[N]],FCS[Cpt],0)),"")</f>
        <v/>
      </c>
      <c r="H734" s="20">
        <f ca="1">IFERROR(MAX(INDEX(INDIRECT("FCS["&amp;CHOOSE(COUNTIF($A$1:A734,JLVT[[#This Row],[N]]),"HT","TVA","TTC")&amp;"]"),MATCH(JLVT[[#This Row],[N]],FCS[Cpt],0))*CHOOSE(COUNTIF($A$1:A734,JLVT[[#This Row],[N]]),-1,-1,1),0),)</f>
        <v>0</v>
      </c>
      <c r="I734" s="21">
        <f ca="1">IFERROR(MAX(INDEX(INDIRECT("FCS["&amp;CHOOSE(COUNTIF($A$1:A734,JLVT[[#This Row],[N]]),"HT","TVA","TTC")&amp;"]"),MATCH(JLVT[[#This Row],[N]],FCS[Cpt],0))*CHOOSE(COUNTIF($A$1:A734,JLVT[[#This Row],[N]]),1,1,-1),0),)</f>
        <v>0</v>
      </c>
      <c r="J734" s="21">
        <f ca="1">JLVT[[#This Row],[crédit]]-JLVT[[#This Row],[débit ]]</f>
        <v>0</v>
      </c>
    </row>
    <row r="735" spans="1:10" x14ac:dyDescent="0.25">
      <c r="A735" s="12">
        <f>IF(OR(SUM($A$1:A734)=0,COUNTIF($A$1:A734,A734)=3),MAX($A$1:A734)+1,A734)</f>
        <v>244</v>
      </c>
      <c r="B735" s="18" t="str">
        <f>IF(JLVT[[#This Row],[Date]]="","","VTE")</f>
        <v/>
      </c>
      <c r="C735" s="13" t="str">
        <f>IFERROR(INDEX(FCS[DATE],MATCH(JLVT[[#This Row],[N]],FCS[Cpt],0)),"")</f>
        <v/>
      </c>
      <c r="D735" s="18" t="str">
        <f>IFERROR(INDEX(FCS[Numéro Facture],MATCH(JLVT[[#This Row],[N]],FCS[Cpt],0)),"")</f>
        <v/>
      </c>
      <c r="E735" s="18" t="str">
        <f>IF(JLVT[[#This Row],[Date]]&lt;&gt;"",INDEX(Plan[Comptes],COUNTIF($A$1:A735,JLVT[[#This Row],[N]])),"")</f>
        <v/>
      </c>
      <c r="F735" s="18" t="str">
        <f>IF(JLVT[[#This Row],[Date]]&lt;&gt;"",INDEX(Plan[Libelles],COUNTIF($A$1:A735,JLVT[[#This Row],[N]])),"")</f>
        <v/>
      </c>
      <c r="G735" s="19" t="str">
        <f>IFERROR(INDEX(FCS[NOM DU CLIENT],MATCH(JLVT[[#This Row],[N]],FCS[Cpt],0)),"")</f>
        <v/>
      </c>
      <c r="H735" s="20">
        <f ca="1">IFERROR(MAX(INDEX(INDIRECT("FCS["&amp;CHOOSE(COUNTIF($A$1:A735,JLVT[[#This Row],[N]]),"HT","TVA","TTC")&amp;"]"),MATCH(JLVT[[#This Row],[N]],FCS[Cpt],0))*CHOOSE(COUNTIF($A$1:A735,JLVT[[#This Row],[N]]),-1,-1,1),0),)</f>
        <v>0</v>
      </c>
      <c r="I735" s="21">
        <f ca="1">IFERROR(MAX(INDEX(INDIRECT("FCS["&amp;CHOOSE(COUNTIF($A$1:A735,JLVT[[#This Row],[N]]),"HT","TVA","TTC")&amp;"]"),MATCH(JLVT[[#This Row],[N]],FCS[Cpt],0))*CHOOSE(COUNTIF($A$1:A735,JLVT[[#This Row],[N]]),1,1,-1),0),)</f>
        <v>0</v>
      </c>
      <c r="J735" s="21">
        <f ca="1">JLVT[[#This Row],[crédit]]-JLVT[[#This Row],[débit ]]</f>
        <v>0</v>
      </c>
    </row>
    <row r="736" spans="1:10" x14ac:dyDescent="0.25">
      <c r="A736" s="12">
        <f>IF(OR(SUM($A$1:A735)=0,COUNTIF($A$1:A735,A735)=3),MAX($A$1:A735)+1,A735)</f>
        <v>245</v>
      </c>
      <c r="B736" s="18" t="str">
        <f>IF(JLVT[[#This Row],[Date]]="","","VTE")</f>
        <v/>
      </c>
      <c r="C736" s="13" t="str">
        <f>IFERROR(INDEX(FCS[DATE],MATCH(JLVT[[#This Row],[N]],FCS[Cpt],0)),"")</f>
        <v/>
      </c>
      <c r="D736" s="18" t="str">
        <f>IFERROR(INDEX(FCS[Numéro Facture],MATCH(JLVT[[#This Row],[N]],FCS[Cpt],0)),"")</f>
        <v/>
      </c>
      <c r="E736" s="18" t="str">
        <f>IF(JLVT[[#This Row],[Date]]&lt;&gt;"",INDEX(Plan[Comptes],COUNTIF($A$1:A736,JLVT[[#This Row],[N]])),"")</f>
        <v/>
      </c>
      <c r="F736" s="18" t="str">
        <f>IF(JLVT[[#This Row],[Date]]&lt;&gt;"",INDEX(Plan[Libelles],COUNTIF($A$1:A736,JLVT[[#This Row],[N]])),"")</f>
        <v/>
      </c>
      <c r="G736" s="19" t="str">
        <f>IFERROR(INDEX(FCS[NOM DU CLIENT],MATCH(JLVT[[#This Row],[N]],FCS[Cpt],0)),"")</f>
        <v/>
      </c>
      <c r="H736" s="20">
        <f ca="1">IFERROR(MAX(INDEX(INDIRECT("FCS["&amp;CHOOSE(COUNTIF($A$1:A736,JLVT[[#This Row],[N]]),"HT","TVA","TTC")&amp;"]"),MATCH(JLVT[[#This Row],[N]],FCS[Cpt],0))*CHOOSE(COUNTIF($A$1:A736,JLVT[[#This Row],[N]]),-1,-1,1),0),)</f>
        <v>0</v>
      </c>
      <c r="I736" s="21">
        <f ca="1">IFERROR(MAX(INDEX(INDIRECT("FCS["&amp;CHOOSE(COUNTIF($A$1:A736,JLVT[[#This Row],[N]]),"HT","TVA","TTC")&amp;"]"),MATCH(JLVT[[#This Row],[N]],FCS[Cpt],0))*CHOOSE(COUNTIF($A$1:A736,JLVT[[#This Row],[N]]),1,1,-1),0),)</f>
        <v>0</v>
      </c>
      <c r="J736" s="21">
        <f ca="1">JLVT[[#This Row],[crédit]]-JLVT[[#This Row],[débit ]]</f>
        <v>0</v>
      </c>
    </row>
    <row r="737" spans="1:10" x14ac:dyDescent="0.25">
      <c r="A737" s="12">
        <f>IF(OR(SUM($A$1:A736)=0,COUNTIF($A$1:A736,A736)=3),MAX($A$1:A736)+1,A736)</f>
        <v>245</v>
      </c>
      <c r="B737" s="18" t="str">
        <f>IF(JLVT[[#This Row],[Date]]="","","VTE")</f>
        <v/>
      </c>
      <c r="C737" s="13" t="str">
        <f>IFERROR(INDEX(FCS[DATE],MATCH(JLVT[[#This Row],[N]],FCS[Cpt],0)),"")</f>
        <v/>
      </c>
      <c r="D737" s="18" t="str">
        <f>IFERROR(INDEX(FCS[Numéro Facture],MATCH(JLVT[[#This Row],[N]],FCS[Cpt],0)),"")</f>
        <v/>
      </c>
      <c r="E737" s="18" t="str">
        <f>IF(JLVT[[#This Row],[Date]]&lt;&gt;"",INDEX(Plan[Comptes],COUNTIF($A$1:A737,JLVT[[#This Row],[N]])),"")</f>
        <v/>
      </c>
      <c r="F737" s="18" t="str">
        <f>IF(JLVT[[#This Row],[Date]]&lt;&gt;"",INDEX(Plan[Libelles],COUNTIF($A$1:A737,JLVT[[#This Row],[N]])),"")</f>
        <v/>
      </c>
      <c r="G737" s="19" t="str">
        <f>IFERROR(INDEX(FCS[NOM DU CLIENT],MATCH(JLVT[[#This Row],[N]],FCS[Cpt],0)),"")</f>
        <v/>
      </c>
      <c r="H737" s="20">
        <f ca="1">IFERROR(MAX(INDEX(INDIRECT("FCS["&amp;CHOOSE(COUNTIF($A$1:A737,JLVT[[#This Row],[N]]),"HT","TVA","TTC")&amp;"]"),MATCH(JLVT[[#This Row],[N]],FCS[Cpt],0))*CHOOSE(COUNTIF($A$1:A737,JLVT[[#This Row],[N]]),-1,-1,1),0),)</f>
        <v>0</v>
      </c>
      <c r="I737" s="21">
        <f ca="1">IFERROR(MAX(INDEX(INDIRECT("FCS["&amp;CHOOSE(COUNTIF($A$1:A737,JLVT[[#This Row],[N]]),"HT","TVA","TTC")&amp;"]"),MATCH(JLVT[[#This Row],[N]],FCS[Cpt],0))*CHOOSE(COUNTIF($A$1:A737,JLVT[[#This Row],[N]]),1,1,-1),0),)</f>
        <v>0</v>
      </c>
      <c r="J737" s="21">
        <f ca="1">JLVT[[#This Row],[crédit]]-JLVT[[#This Row],[débit ]]</f>
        <v>0</v>
      </c>
    </row>
    <row r="738" spans="1:10" x14ac:dyDescent="0.25">
      <c r="A738" s="12">
        <f>IF(OR(SUM($A$1:A737)=0,COUNTIF($A$1:A737,A737)=3),MAX($A$1:A737)+1,A737)</f>
        <v>245</v>
      </c>
      <c r="B738" s="18" t="str">
        <f>IF(JLVT[[#This Row],[Date]]="","","VTE")</f>
        <v/>
      </c>
      <c r="C738" s="13" t="str">
        <f>IFERROR(INDEX(FCS[DATE],MATCH(JLVT[[#This Row],[N]],FCS[Cpt],0)),"")</f>
        <v/>
      </c>
      <c r="D738" s="18" t="str">
        <f>IFERROR(INDEX(FCS[Numéro Facture],MATCH(JLVT[[#This Row],[N]],FCS[Cpt],0)),"")</f>
        <v/>
      </c>
      <c r="E738" s="18" t="str">
        <f>IF(JLVT[[#This Row],[Date]]&lt;&gt;"",INDEX(Plan[Comptes],COUNTIF($A$1:A738,JLVT[[#This Row],[N]])),"")</f>
        <v/>
      </c>
      <c r="F738" s="18" t="str">
        <f>IF(JLVT[[#This Row],[Date]]&lt;&gt;"",INDEX(Plan[Libelles],COUNTIF($A$1:A738,JLVT[[#This Row],[N]])),"")</f>
        <v/>
      </c>
      <c r="G738" s="19" t="str">
        <f>IFERROR(INDEX(FCS[NOM DU CLIENT],MATCH(JLVT[[#This Row],[N]],FCS[Cpt],0)),"")</f>
        <v/>
      </c>
      <c r="H738" s="20">
        <f ca="1">IFERROR(MAX(INDEX(INDIRECT("FCS["&amp;CHOOSE(COUNTIF($A$1:A738,JLVT[[#This Row],[N]]),"HT","TVA","TTC")&amp;"]"),MATCH(JLVT[[#This Row],[N]],FCS[Cpt],0))*CHOOSE(COUNTIF($A$1:A738,JLVT[[#This Row],[N]]),-1,-1,1),0),)</f>
        <v>0</v>
      </c>
      <c r="I738" s="21">
        <f ca="1">IFERROR(MAX(INDEX(INDIRECT("FCS["&amp;CHOOSE(COUNTIF($A$1:A738,JLVT[[#This Row],[N]]),"HT","TVA","TTC")&amp;"]"),MATCH(JLVT[[#This Row],[N]],FCS[Cpt],0))*CHOOSE(COUNTIF($A$1:A738,JLVT[[#This Row],[N]]),1,1,-1),0),)</f>
        <v>0</v>
      </c>
      <c r="J738" s="21">
        <f ca="1">JLVT[[#This Row],[crédit]]-JLVT[[#This Row],[débit ]]</f>
        <v>0</v>
      </c>
    </row>
    <row r="739" spans="1:10" x14ac:dyDescent="0.25">
      <c r="A739" s="12">
        <f>IF(OR(SUM($A$1:A738)=0,COUNTIF($A$1:A738,A738)=3),MAX($A$1:A738)+1,A738)</f>
        <v>246</v>
      </c>
      <c r="B739" s="18" t="str">
        <f>IF(JLVT[[#This Row],[Date]]="","","VTE")</f>
        <v/>
      </c>
      <c r="C739" s="13" t="str">
        <f>IFERROR(INDEX(FCS[DATE],MATCH(JLVT[[#This Row],[N]],FCS[Cpt],0)),"")</f>
        <v/>
      </c>
      <c r="D739" s="18" t="str">
        <f>IFERROR(INDEX(FCS[Numéro Facture],MATCH(JLVT[[#This Row],[N]],FCS[Cpt],0)),"")</f>
        <v/>
      </c>
      <c r="E739" s="18" t="str">
        <f>IF(JLVT[[#This Row],[Date]]&lt;&gt;"",INDEX(Plan[Comptes],COUNTIF($A$1:A739,JLVT[[#This Row],[N]])),"")</f>
        <v/>
      </c>
      <c r="F739" s="18" t="str">
        <f>IF(JLVT[[#This Row],[Date]]&lt;&gt;"",INDEX(Plan[Libelles],COUNTIF($A$1:A739,JLVT[[#This Row],[N]])),"")</f>
        <v/>
      </c>
      <c r="G739" s="19" t="str">
        <f>IFERROR(INDEX(FCS[NOM DU CLIENT],MATCH(JLVT[[#This Row],[N]],FCS[Cpt],0)),"")</f>
        <v/>
      </c>
      <c r="H739" s="20">
        <f ca="1">IFERROR(MAX(INDEX(INDIRECT("FCS["&amp;CHOOSE(COUNTIF($A$1:A739,JLVT[[#This Row],[N]]),"HT","TVA","TTC")&amp;"]"),MATCH(JLVT[[#This Row],[N]],FCS[Cpt],0))*CHOOSE(COUNTIF($A$1:A739,JLVT[[#This Row],[N]]),-1,-1,1),0),)</f>
        <v>0</v>
      </c>
      <c r="I739" s="21">
        <f ca="1">IFERROR(MAX(INDEX(INDIRECT("FCS["&amp;CHOOSE(COUNTIF($A$1:A739,JLVT[[#This Row],[N]]),"HT","TVA","TTC")&amp;"]"),MATCH(JLVT[[#This Row],[N]],FCS[Cpt],0))*CHOOSE(COUNTIF($A$1:A739,JLVT[[#This Row],[N]]),1,1,-1),0),)</f>
        <v>0</v>
      </c>
      <c r="J739" s="21">
        <f ca="1">JLVT[[#This Row],[crédit]]-JLVT[[#This Row],[débit ]]</f>
        <v>0</v>
      </c>
    </row>
    <row r="740" spans="1:10" x14ac:dyDescent="0.25">
      <c r="A740" s="12">
        <f>IF(OR(SUM($A$1:A739)=0,COUNTIF($A$1:A739,A739)=3),MAX($A$1:A739)+1,A739)</f>
        <v>246</v>
      </c>
      <c r="B740" s="18" t="str">
        <f>IF(JLVT[[#This Row],[Date]]="","","VTE")</f>
        <v/>
      </c>
      <c r="C740" s="13" t="str">
        <f>IFERROR(INDEX(FCS[DATE],MATCH(JLVT[[#This Row],[N]],FCS[Cpt],0)),"")</f>
        <v/>
      </c>
      <c r="D740" s="18" t="str">
        <f>IFERROR(INDEX(FCS[Numéro Facture],MATCH(JLVT[[#This Row],[N]],FCS[Cpt],0)),"")</f>
        <v/>
      </c>
      <c r="E740" s="18" t="str">
        <f>IF(JLVT[[#This Row],[Date]]&lt;&gt;"",INDEX(Plan[Comptes],COUNTIF($A$1:A740,JLVT[[#This Row],[N]])),"")</f>
        <v/>
      </c>
      <c r="F740" s="18" t="str">
        <f>IF(JLVT[[#This Row],[Date]]&lt;&gt;"",INDEX(Plan[Libelles],COUNTIF($A$1:A740,JLVT[[#This Row],[N]])),"")</f>
        <v/>
      </c>
      <c r="G740" s="19" t="str">
        <f>IFERROR(INDEX(FCS[NOM DU CLIENT],MATCH(JLVT[[#This Row],[N]],FCS[Cpt],0)),"")</f>
        <v/>
      </c>
      <c r="H740" s="20">
        <f ca="1">IFERROR(MAX(INDEX(INDIRECT("FCS["&amp;CHOOSE(COUNTIF($A$1:A740,JLVT[[#This Row],[N]]),"HT","TVA","TTC")&amp;"]"),MATCH(JLVT[[#This Row],[N]],FCS[Cpt],0))*CHOOSE(COUNTIF($A$1:A740,JLVT[[#This Row],[N]]),-1,-1,1),0),)</f>
        <v>0</v>
      </c>
      <c r="I740" s="21">
        <f ca="1">IFERROR(MAX(INDEX(INDIRECT("FCS["&amp;CHOOSE(COUNTIF($A$1:A740,JLVT[[#This Row],[N]]),"HT","TVA","TTC")&amp;"]"),MATCH(JLVT[[#This Row],[N]],FCS[Cpt],0))*CHOOSE(COUNTIF($A$1:A740,JLVT[[#This Row],[N]]),1,1,-1),0),)</f>
        <v>0</v>
      </c>
      <c r="J740" s="21">
        <f ca="1">JLVT[[#This Row],[crédit]]-JLVT[[#This Row],[débit ]]</f>
        <v>0</v>
      </c>
    </row>
    <row r="741" spans="1:10" x14ac:dyDescent="0.25">
      <c r="A741" s="12">
        <f>IF(OR(SUM($A$1:A740)=0,COUNTIF($A$1:A740,A740)=3),MAX($A$1:A740)+1,A740)</f>
        <v>246</v>
      </c>
      <c r="B741" s="18" t="str">
        <f>IF(JLVT[[#This Row],[Date]]="","","VTE")</f>
        <v/>
      </c>
      <c r="C741" s="13" t="str">
        <f>IFERROR(INDEX(FCS[DATE],MATCH(JLVT[[#This Row],[N]],FCS[Cpt],0)),"")</f>
        <v/>
      </c>
      <c r="D741" s="18" t="str">
        <f>IFERROR(INDEX(FCS[Numéro Facture],MATCH(JLVT[[#This Row],[N]],FCS[Cpt],0)),"")</f>
        <v/>
      </c>
      <c r="E741" s="18" t="str">
        <f>IF(JLVT[[#This Row],[Date]]&lt;&gt;"",INDEX(Plan[Comptes],COUNTIF($A$1:A741,JLVT[[#This Row],[N]])),"")</f>
        <v/>
      </c>
      <c r="F741" s="18" t="str">
        <f>IF(JLVT[[#This Row],[Date]]&lt;&gt;"",INDEX(Plan[Libelles],COUNTIF($A$1:A741,JLVT[[#This Row],[N]])),"")</f>
        <v/>
      </c>
      <c r="G741" s="19" t="str">
        <f>IFERROR(INDEX(FCS[NOM DU CLIENT],MATCH(JLVT[[#This Row],[N]],FCS[Cpt],0)),"")</f>
        <v/>
      </c>
      <c r="H741" s="20">
        <f ca="1">IFERROR(MAX(INDEX(INDIRECT("FCS["&amp;CHOOSE(COUNTIF($A$1:A741,JLVT[[#This Row],[N]]),"HT","TVA","TTC")&amp;"]"),MATCH(JLVT[[#This Row],[N]],FCS[Cpt],0))*CHOOSE(COUNTIF($A$1:A741,JLVT[[#This Row],[N]]),-1,-1,1),0),)</f>
        <v>0</v>
      </c>
      <c r="I741" s="21">
        <f ca="1">IFERROR(MAX(INDEX(INDIRECT("FCS["&amp;CHOOSE(COUNTIF($A$1:A741,JLVT[[#This Row],[N]]),"HT","TVA","TTC")&amp;"]"),MATCH(JLVT[[#This Row],[N]],FCS[Cpt],0))*CHOOSE(COUNTIF($A$1:A741,JLVT[[#This Row],[N]]),1,1,-1),0),)</f>
        <v>0</v>
      </c>
      <c r="J741" s="21">
        <f ca="1">JLVT[[#This Row],[crédit]]-JLVT[[#This Row],[débit ]]</f>
        <v>0</v>
      </c>
    </row>
    <row r="742" spans="1:10" x14ac:dyDescent="0.25">
      <c r="A742" s="12">
        <f>IF(OR(SUM($A$1:A741)=0,COUNTIF($A$1:A741,A741)=3),MAX($A$1:A741)+1,A741)</f>
        <v>247</v>
      </c>
      <c r="B742" s="18" t="str">
        <f>IF(JLVT[[#This Row],[Date]]="","","VTE")</f>
        <v/>
      </c>
      <c r="C742" s="13" t="str">
        <f>IFERROR(INDEX(FCS[DATE],MATCH(JLVT[[#This Row],[N]],FCS[Cpt],0)),"")</f>
        <v/>
      </c>
      <c r="D742" s="18" t="str">
        <f>IFERROR(INDEX(FCS[Numéro Facture],MATCH(JLVT[[#This Row],[N]],FCS[Cpt],0)),"")</f>
        <v/>
      </c>
      <c r="E742" s="18" t="str">
        <f>IF(JLVT[[#This Row],[Date]]&lt;&gt;"",INDEX(Plan[Comptes],COUNTIF($A$1:A742,JLVT[[#This Row],[N]])),"")</f>
        <v/>
      </c>
      <c r="F742" s="18" t="str">
        <f>IF(JLVT[[#This Row],[Date]]&lt;&gt;"",INDEX(Plan[Libelles],COUNTIF($A$1:A742,JLVT[[#This Row],[N]])),"")</f>
        <v/>
      </c>
      <c r="G742" s="19" t="str">
        <f>IFERROR(INDEX(FCS[NOM DU CLIENT],MATCH(JLVT[[#This Row],[N]],FCS[Cpt],0)),"")</f>
        <v/>
      </c>
      <c r="H742" s="20">
        <f ca="1">IFERROR(MAX(INDEX(INDIRECT("FCS["&amp;CHOOSE(COUNTIF($A$1:A742,JLVT[[#This Row],[N]]),"HT","TVA","TTC")&amp;"]"),MATCH(JLVT[[#This Row],[N]],FCS[Cpt],0))*CHOOSE(COUNTIF($A$1:A742,JLVT[[#This Row],[N]]),-1,-1,1),0),)</f>
        <v>0</v>
      </c>
      <c r="I742" s="21">
        <f ca="1">IFERROR(MAX(INDEX(INDIRECT("FCS["&amp;CHOOSE(COUNTIF($A$1:A742,JLVT[[#This Row],[N]]),"HT","TVA","TTC")&amp;"]"),MATCH(JLVT[[#This Row],[N]],FCS[Cpt],0))*CHOOSE(COUNTIF($A$1:A742,JLVT[[#This Row],[N]]),1,1,-1),0),)</f>
        <v>0</v>
      </c>
      <c r="J742" s="21">
        <f ca="1">JLVT[[#This Row],[crédit]]-JLVT[[#This Row],[débit ]]</f>
        <v>0</v>
      </c>
    </row>
    <row r="743" spans="1:10" x14ac:dyDescent="0.25">
      <c r="A743" s="12">
        <f>IF(OR(SUM($A$1:A742)=0,COUNTIF($A$1:A742,A742)=3),MAX($A$1:A742)+1,A742)</f>
        <v>247</v>
      </c>
      <c r="B743" s="18" t="str">
        <f>IF(JLVT[[#This Row],[Date]]="","","VTE")</f>
        <v/>
      </c>
      <c r="C743" s="13" t="str">
        <f>IFERROR(INDEX(FCS[DATE],MATCH(JLVT[[#This Row],[N]],FCS[Cpt],0)),"")</f>
        <v/>
      </c>
      <c r="D743" s="18" t="str">
        <f>IFERROR(INDEX(FCS[Numéro Facture],MATCH(JLVT[[#This Row],[N]],FCS[Cpt],0)),"")</f>
        <v/>
      </c>
      <c r="E743" s="18" t="str">
        <f>IF(JLVT[[#This Row],[Date]]&lt;&gt;"",INDEX(Plan[Comptes],COUNTIF($A$1:A743,JLVT[[#This Row],[N]])),"")</f>
        <v/>
      </c>
      <c r="F743" s="18" t="str">
        <f>IF(JLVT[[#This Row],[Date]]&lt;&gt;"",INDEX(Plan[Libelles],COUNTIF($A$1:A743,JLVT[[#This Row],[N]])),"")</f>
        <v/>
      </c>
      <c r="G743" s="19" t="str">
        <f>IFERROR(INDEX(FCS[NOM DU CLIENT],MATCH(JLVT[[#This Row],[N]],FCS[Cpt],0)),"")</f>
        <v/>
      </c>
      <c r="H743" s="20">
        <f ca="1">IFERROR(MAX(INDEX(INDIRECT("FCS["&amp;CHOOSE(COUNTIF($A$1:A743,JLVT[[#This Row],[N]]),"HT","TVA","TTC")&amp;"]"),MATCH(JLVT[[#This Row],[N]],FCS[Cpt],0))*CHOOSE(COUNTIF($A$1:A743,JLVT[[#This Row],[N]]),-1,-1,1),0),)</f>
        <v>0</v>
      </c>
      <c r="I743" s="21">
        <f ca="1">IFERROR(MAX(INDEX(INDIRECT("FCS["&amp;CHOOSE(COUNTIF($A$1:A743,JLVT[[#This Row],[N]]),"HT","TVA","TTC")&amp;"]"),MATCH(JLVT[[#This Row],[N]],FCS[Cpt],0))*CHOOSE(COUNTIF($A$1:A743,JLVT[[#This Row],[N]]),1,1,-1),0),)</f>
        <v>0</v>
      </c>
      <c r="J743" s="21">
        <f ca="1">JLVT[[#This Row],[crédit]]-JLVT[[#This Row],[débit ]]</f>
        <v>0</v>
      </c>
    </row>
    <row r="744" spans="1:10" x14ac:dyDescent="0.25">
      <c r="A744" s="12">
        <f>IF(OR(SUM($A$1:A743)=0,COUNTIF($A$1:A743,A743)=3),MAX($A$1:A743)+1,A743)</f>
        <v>247</v>
      </c>
      <c r="B744" s="18" t="str">
        <f>IF(JLVT[[#This Row],[Date]]="","","VTE")</f>
        <v/>
      </c>
      <c r="C744" s="13" t="str">
        <f>IFERROR(INDEX(FCS[DATE],MATCH(JLVT[[#This Row],[N]],FCS[Cpt],0)),"")</f>
        <v/>
      </c>
      <c r="D744" s="18" t="str">
        <f>IFERROR(INDEX(FCS[Numéro Facture],MATCH(JLVT[[#This Row],[N]],FCS[Cpt],0)),"")</f>
        <v/>
      </c>
      <c r="E744" s="18" t="str">
        <f>IF(JLVT[[#This Row],[Date]]&lt;&gt;"",INDEX(Plan[Comptes],COUNTIF($A$1:A744,JLVT[[#This Row],[N]])),"")</f>
        <v/>
      </c>
      <c r="F744" s="18" t="str">
        <f>IF(JLVT[[#This Row],[Date]]&lt;&gt;"",INDEX(Plan[Libelles],COUNTIF($A$1:A744,JLVT[[#This Row],[N]])),"")</f>
        <v/>
      </c>
      <c r="G744" s="19" t="str">
        <f>IFERROR(INDEX(FCS[NOM DU CLIENT],MATCH(JLVT[[#This Row],[N]],FCS[Cpt],0)),"")</f>
        <v/>
      </c>
      <c r="H744" s="20">
        <f ca="1">IFERROR(MAX(INDEX(INDIRECT("FCS["&amp;CHOOSE(COUNTIF($A$1:A744,JLVT[[#This Row],[N]]),"HT","TVA","TTC")&amp;"]"),MATCH(JLVT[[#This Row],[N]],FCS[Cpt],0))*CHOOSE(COUNTIF($A$1:A744,JLVT[[#This Row],[N]]),-1,-1,1),0),)</f>
        <v>0</v>
      </c>
      <c r="I744" s="21">
        <f ca="1">IFERROR(MAX(INDEX(INDIRECT("FCS["&amp;CHOOSE(COUNTIF($A$1:A744,JLVT[[#This Row],[N]]),"HT","TVA","TTC")&amp;"]"),MATCH(JLVT[[#This Row],[N]],FCS[Cpt],0))*CHOOSE(COUNTIF($A$1:A744,JLVT[[#This Row],[N]]),1,1,-1),0),)</f>
        <v>0</v>
      </c>
      <c r="J744" s="21">
        <f ca="1">JLVT[[#This Row],[crédit]]-JLVT[[#This Row],[débit ]]</f>
        <v>0</v>
      </c>
    </row>
    <row r="745" spans="1:10" x14ac:dyDescent="0.25">
      <c r="A745" s="12">
        <f>IF(OR(SUM($A$1:A744)=0,COUNTIF($A$1:A744,A744)=3),MAX($A$1:A744)+1,A744)</f>
        <v>248</v>
      </c>
      <c r="B745" s="18" t="str">
        <f>IF(JLVT[[#This Row],[Date]]="","","VTE")</f>
        <v/>
      </c>
      <c r="C745" s="13" t="str">
        <f>IFERROR(INDEX(FCS[DATE],MATCH(JLVT[[#This Row],[N]],FCS[Cpt],0)),"")</f>
        <v/>
      </c>
      <c r="D745" s="18" t="str">
        <f>IFERROR(INDEX(FCS[Numéro Facture],MATCH(JLVT[[#This Row],[N]],FCS[Cpt],0)),"")</f>
        <v/>
      </c>
      <c r="E745" s="18" t="str">
        <f>IF(JLVT[[#This Row],[Date]]&lt;&gt;"",INDEX(Plan[Comptes],COUNTIF($A$1:A745,JLVT[[#This Row],[N]])),"")</f>
        <v/>
      </c>
      <c r="F745" s="18" t="str">
        <f>IF(JLVT[[#This Row],[Date]]&lt;&gt;"",INDEX(Plan[Libelles],COUNTIF($A$1:A745,JLVT[[#This Row],[N]])),"")</f>
        <v/>
      </c>
      <c r="G745" s="19" t="str">
        <f>IFERROR(INDEX(FCS[NOM DU CLIENT],MATCH(JLVT[[#This Row],[N]],FCS[Cpt],0)),"")</f>
        <v/>
      </c>
      <c r="H745" s="20">
        <f ca="1">IFERROR(MAX(INDEX(INDIRECT("FCS["&amp;CHOOSE(COUNTIF($A$1:A745,JLVT[[#This Row],[N]]),"HT","TVA","TTC")&amp;"]"),MATCH(JLVT[[#This Row],[N]],FCS[Cpt],0))*CHOOSE(COUNTIF($A$1:A745,JLVT[[#This Row],[N]]),-1,-1,1),0),)</f>
        <v>0</v>
      </c>
      <c r="I745" s="21">
        <f ca="1">IFERROR(MAX(INDEX(INDIRECT("FCS["&amp;CHOOSE(COUNTIF($A$1:A745,JLVT[[#This Row],[N]]),"HT","TVA","TTC")&amp;"]"),MATCH(JLVT[[#This Row],[N]],FCS[Cpt],0))*CHOOSE(COUNTIF($A$1:A745,JLVT[[#This Row],[N]]),1,1,-1),0),)</f>
        <v>0</v>
      </c>
      <c r="J745" s="21">
        <f ca="1">JLVT[[#This Row],[crédit]]-JLVT[[#This Row],[débit ]]</f>
        <v>0</v>
      </c>
    </row>
    <row r="746" spans="1:10" x14ac:dyDescent="0.25">
      <c r="A746" s="12">
        <f>IF(OR(SUM($A$1:A745)=0,COUNTIF($A$1:A745,A745)=3),MAX($A$1:A745)+1,A745)</f>
        <v>248</v>
      </c>
      <c r="B746" s="18" t="str">
        <f>IF(JLVT[[#This Row],[Date]]="","","VTE")</f>
        <v/>
      </c>
      <c r="C746" s="13" t="str">
        <f>IFERROR(INDEX(FCS[DATE],MATCH(JLVT[[#This Row],[N]],FCS[Cpt],0)),"")</f>
        <v/>
      </c>
      <c r="D746" s="18" t="str">
        <f>IFERROR(INDEX(FCS[Numéro Facture],MATCH(JLVT[[#This Row],[N]],FCS[Cpt],0)),"")</f>
        <v/>
      </c>
      <c r="E746" s="18" t="str">
        <f>IF(JLVT[[#This Row],[Date]]&lt;&gt;"",INDEX(Plan[Comptes],COUNTIF($A$1:A746,JLVT[[#This Row],[N]])),"")</f>
        <v/>
      </c>
      <c r="F746" s="18" t="str">
        <f>IF(JLVT[[#This Row],[Date]]&lt;&gt;"",INDEX(Plan[Libelles],COUNTIF($A$1:A746,JLVT[[#This Row],[N]])),"")</f>
        <v/>
      </c>
      <c r="G746" s="19" t="str">
        <f>IFERROR(INDEX(FCS[NOM DU CLIENT],MATCH(JLVT[[#This Row],[N]],FCS[Cpt],0)),"")</f>
        <v/>
      </c>
      <c r="H746" s="20">
        <f ca="1">IFERROR(MAX(INDEX(INDIRECT("FCS["&amp;CHOOSE(COUNTIF($A$1:A746,JLVT[[#This Row],[N]]),"HT","TVA","TTC")&amp;"]"),MATCH(JLVT[[#This Row],[N]],FCS[Cpt],0))*CHOOSE(COUNTIF($A$1:A746,JLVT[[#This Row],[N]]),-1,-1,1),0),)</f>
        <v>0</v>
      </c>
      <c r="I746" s="21">
        <f ca="1">IFERROR(MAX(INDEX(INDIRECT("FCS["&amp;CHOOSE(COUNTIF($A$1:A746,JLVT[[#This Row],[N]]),"HT","TVA","TTC")&amp;"]"),MATCH(JLVT[[#This Row],[N]],FCS[Cpt],0))*CHOOSE(COUNTIF($A$1:A746,JLVT[[#This Row],[N]]),1,1,-1),0),)</f>
        <v>0</v>
      </c>
      <c r="J746" s="21">
        <f ca="1">JLVT[[#This Row],[crédit]]-JLVT[[#This Row],[débit ]]</f>
        <v>0</v>
      </c>
    </row>
    <row r="747" spans="1:10" x14ac:dyDescent="0.25">
      <c r="A747" s="12">
        <f>IF(OR(SUM($A$1:A746)=0,COUNTIF($A$1:A746,A746)=3),MAX($A$1:A746)+1,A746)</f>
        <v>248</v>
      </c>
      <c r="B747" s="18" t="str">
        <f>IF(JLVT[[#This Row],[Date]]="","","VTE")</f>
        <v/>
      </c>
      <c r="C747" s="13" t="str">
        <f>IFERROR(INDEX(FCS[DATE],MATCH(JLVT[[#This Row],[N]],FCS[Cpt],0)),"")</f>
        <v/>
      </c>
      <c r="D747" s="18" t="str">
        <f>IFERROR(INDEX(FCS[Numéro Facture],MATCH(JLVT[[#This Row],[N]],FCS[Cpt],0)),"")</f>
        <v/>
      </c>
      <c r="E747" s="18" t="str">
        <f>IF(JLVT[[#This Row],[Date]]&lt;&gt;"",INDEX(Plan[Comptes],COUNTIF($A$1:A747,JLVT[[#This Row],[N]])),"")</f>
        <v/>
      </c>
      <c r="F747" s="18" t="str">
        <f>IF(JLVT[[#This Row],[Date]]&lt;&gt;"",INDEX(Plan[Libelles],COUNTIF($A$1:A747,JLVT[[#This Row],[N]])),"")</f>
        <v/>
      </c>
      <c r="G747" s="19" t="str">
        <f>IFERROR(INDEX(FCS[NOM DU CLIENT],MATCH(JLVT[[#This Row],[N]],FCS[Cpt],0)),"")</f>
        <v/>
      </c>
      <c r="H747" s="20">
        <f ca="1">IFERROR(MAX(INDEX(INDIRECT("FCS["&amp;CHOOSE(COUNTIF($A$1:A747,JLVT[[#This Row],[N]]),"HT","TVA","TTC")&amp;"]"),MATCH(JLVT[[#This Row],[N]],FCS[Cpt],0))*CHOOSE(COUNTIF($A$1:A747,JLVT[[#This Row],[N]]),-1,-1,1),0),)</f>
        <v>0</v>
      </c>
      <c r="I747" s="21">
        <f ca="1">IFERROR(MAX(INDEX(INDIRECT("FCS["&amp;CHOOSE(COUNTIF($A$1:A747,JLVT[[#This Row],[N]]),"HT","TVA","TTC")&amp;"]"),MATCH(JLVT[[#This Row],[N]],FCS[Cpt],0))*CHOOSE(COUNTIF($A$1:A747,JLVT[[#This Row],[N]]),1,1,-1),0),)</f>
        <v>0</v>
      </c>
      <c r="J747" s="21">
        <f ca="1">JLVT[[#This Row],[crédit]]-JLVT[[#This Row],[débit ]]</f>
        <v>0</v>
      </c>
    </row>
    <row r="748" spans="1:10" x14ac:dyDescent="0.25">
      <c r="A748" s="12">
        <f>IF(OR(SUM($A$1:A747)=0,COUNTIF($A$1:A747,A747)=3),MAX($A$1:A747)+1,A747)</f>
        <v>249</v>
      </c>
      <c r="B748" s="18" t="str">
        <f>IF(JLVT[[#This Row],[Date]]="","","VTE")</f>
        <v/>
      </c>
      <c r="C748" s="13" t="str">
        <f>IFERROR(INDEX(FCS[DATE],MATCH(JLVT[[#This Row],[N]],FCS[Cpt],0)),"")</f>
        <v/>
      </c>
      <c r="D748" s="18" t="str">
        <f>IFERROR(INDEX(FCS[Numéro Facture],MATCH(JLVT[[#This Row],[N]],FCS[Cpt],0)),"")</f>
        <v/>
      </c>
      <c r="E748" s="18" t="str">
        <f>IF(JLVT[[#This Row],[Date]]&lt;&gt;"",INDEX(Plan[Comptes],COUNTIF($A$1:A748,JLVT[[#This Row],[N]])),"")</f>
        <v/>
      </c>
      <c r="F748" s="18" t="str">
        <f>IF(JLVT[[#This Row],[Date]]&lt;&gt;"",INDEX(Plan[Libelles],COUNTIF($A$1:A748,JLVT[[#This Row],[N]])),"")</f>
        <v/>
      </c>
      <c r="G748" s="19" t="str">
        <f>IFERROR(INDEX(FCS[NOM DU CLIENT],MATCH(JLVT[[#This Row],[N]],FCS[Cpt],0)),"")</f>
        <v/>
      </c>
      <c r="H748" s="20">
        <f ca="1">IFERROR(MAX(INDEX(INDIRECT("FCS["&amp;CHOOSE(COUNTIF($A$1:A748,JLVT[[#This Row],[N]]),"HT","TVA","TTC")&amp;"]"),MATCH(JLVT[[#This Row],[N]],FCS[Cpt],0))*CHOOSE(COUNTIF($A$1:A748,JLVT[[#This Row],[N]]),-1,-1,1),0),)</f>
        <v>0</v>
      </c>
      <c r="I748" s="21">
        <f ca="1">IFERROR(MAX(INDEX(INDIRECT("FCS["&amp;CHOOSE(COUNTIF($A$1:A748,JLVT[[#This Row],[N]]),"HT","TVA","TTC")&amp;"]"),MATCH(JLVT[[#This Row],[N]],FCS[Cpt],0))*CHOOSE(COUNTIF($A$1:A748,JLVT[[#This Row],[N]]),1,1,-1),0),)</f>
        <v>0</v>
      </c>
      <c r="J748" s="21">
        <f ca="1">JLVT[[#This Row],[crédit]]-JLVT[[#This Row],[débit ]]</f>
        <v>0</v>
      </c>
    </row>
    <row r="749" spans="1:10" x14ac:dyDescent="0.25">
      <c r="A749" s="12">
        <f>IF(OR(SUM($A$1:A748)=0,COUNTIF($A$1:A748,A748)=3),MAX($A$1:A748)+1,A748)</f>
        <v>249</v>
      </c>
      <c r="B749" s="18" t="str">
        <f>IF(JLVT[[#This Row],[Date]]="","","VTE")</f>
        <v/>
      </c>
      <c r="C749" s="13" t="str">
        <f>IFERROR(INDEX(FCS[DATE],MATCH(JLVT[[#This Row],[N]],FCS[Cpt],0)),"")</f>
        <v/>
      </c>
      <c r="D749" s="18" t="str">
        <f>IFERROR(INDEX(FCS[Numéro Facture],MATCH(JLVT[[#This Row],[N]],FCS[Cpt],0)),"")</f>
        <v/>
      </c>
      <c r="E749" s="18" t="str">
        <f>IF(JLVT[[#This Row],[Date]]&lt;&gt;"",INDEX(Plan[Comptes],COUNTIF($A$1:A749,JLVT[[#This Row],[N]])),"")</f>
        <v/>
      </c>
      <c r="F749" s="18" t="str">
        <f>IF(JLVT[[#This Row],[Date]]&lt;&gt;"",INDEX(Plan[Libelles],COUNTIF($A$1:A749,JLVT[[#This Row],[N]])),"")</f>
        <v/>
      </c>
      <c r="G749" s="19" t="str">
        <f>IFERROR(INDEX(FCS[NOM DU CLIENT],MATCH(JLVT[[#This Row],[N]],FCS[Cpt],0)),"")</f>
        <v/>
      </c>
      <c r="H749" s="20">
        <f ca="1">IFERROR(MAX(INDEX(INDIRECT("FCS["&amp;CHOOSE(COUNTIF($A$1:A749,JLVT[[#This Row],[N]]),"HT","TVA","TTC")&amp;"]"),MATCH(JLVT[[#This Row],[N]],FCS[Cpt],0))*CHOOSE(COUNTIF($A$1:A749,JLVT[[#This Row],[N]]),-1,-1,1),0),)</f>
        <v>0</v>
      </c>
      <c r="I749" s="21">
        <f ca="1">IFERROR(MAX(INDEX(INDIRECT("FCS["&amp;CHOOSE(COUNTIF($A$1:A749,JLVT[[#This Row],[N]]),"HT","TVA","TTC")&amp;"]"),MATCH(JLVT[[#This Row],[N]],FCS[Cpt],0))*CHOOSE(COUNTIF($A$1:A749,JLVT[[#This Row],[N]]),1,1,-1),0),)</f>
        <v>0</v>
      </c>
      <c r="J749" s="21">
        <f ca="1">JLVT[[#This Row],[crédit]]-JLVT[[#This Row],[débit ]]</f>
        <v>0</v>
      </c>
    </row>
    <row r="750" spans="1:10" x14ac:dyDescent="0.25">
      <c r="A750" s="12">
        <f>IF(OR(SUM($A$1:A749)=0,COUNTIF($A$1:A749,A749)=3),MAX($A$1:A749)+1,A749)</f>
        <v>249</v>
      </c>
      <c r="B750" s="18" t="str">
        <f>IF(JLVT[[#This Row],[Date]]="","","VTE")</f>
        <v/>
      </c>
      <c r="C750" s="13" t="str">
        <f>IFERROR(INDEX(FCS[DATE],MATCH(JLVT[[#This Row],[N]],FCS[Cpt],0)),"")</f>
        <v/>
      </c>
      <c r="D750" s="18" t="str">
        <f>IFERROR(INDEX(FCS[Numéro Facture],MATCH(JLVT[[#This Row],[N]],FCS[Cpt],0)),"")</f>
        <v/>
      </c>
      <c r="E750" s="18" t="str">
        <f>IF(JLVT[[#This Row],[Date]]&lt;&gt;"",INDEX(Plan[Comptes],COUNTIF($A$1:A750,JLVT[[#This Row],[N]])),"")</f>
        <v/>
      </c>
      <c r="F750" s="18" t="str">
        <f>IF(JLVT[[#This Row],[Date]]&lt;&gt;"",INDEX(Plan[Libelles],COUNTIF($A$1:A750,JLVT[[#This Row],[N]])),"")</f>
        <v/>
      </c>
      <c r="G750" s="19" t="str">
        <f>IFERROR(INDEX(FCS[NOM DU CLIENT],MATCH(JLVT[[#This Row],[N]],FCS[Cpt],0)),"")</f>
        <v/>
      </c>
      <c r="H750" s="20">
        <f ca="1">IFERROR(MAX(INDEX(INDIRECT("FCS["&amp;CHOOSE(COUNTIF($A$1:A750,JLVT[[#This Row],[N]]),"HT","TVA","TTC")&amp;"]"),MATCH(JLVT[[#This Row],[N]],FCS[Cpt],0))*CHOOSE(COUNTIF($A$1:A750,JLVT[[#This Row],[N]]),-1,-1,1),0),)</f>
        <v>0</v>
      </c>
      <c r="I750" s="21">
        <f ca="1">IFERROR(MAX(INDEX(INDIRECT("FCS["&amp;CHOOSE(COUNTIF($A$1:A750,JLVT[[#This Row],[N]]),"HT","TVA","TTC")&amp;"]"),MATCH(JLVT[[#This Row],[N]],FCS[Cpt],0))*CHOOSE(COUNTIF($A$1:A750,JLVT[[#This Row],[N]]),1,1,-1),0),)</f>
        <v>0</v>
      </c>
      <c r="J750" s="21">
        <f ca="1">JLVT[[#This Row],[crédit]]-JLVT[[#This Row],[débit ]]</f>
        <v>0</v>
      </c>
    </row>
    <row r="751" spans="1:10" x14ac:dyDescent="0.25">
      <c r="A751" s="12">
        <f>IF(OR(SUM($A$1:A750)=0,COUNTIF($A$1:A750,A750)=3),MAX($A$1:A750)+1,A750)</f>
        <v>250</v>
      </c>
      <c r="B751" s="18" t="str">
        <f>IF(JLVT[[#This Row],[Date]]="","","VTE")</f>
        <v/>
      </c>
      <c r="C751" s="13" t="str">
        <f>IFERROR(INDEX(FCS[DATE],MATCH(JLVT[[#This Row],[N]],FCS[Cpt],0)),"")</f>
        <v/>
      </c>
      <c r="D751" s="18" t="str">
        <f>IFERROR(INDEX(FCS[Numéro Facture],MATCH(JLVT[[#This Row],[N]],FCS[Cpt],0)),"")</f>
        <v/>
      </c>
      <c r="E751" s="18" t="str">
        <f>IF(JLVT[[#This Row],[Date]]&lt;&gt;"",INDEX(Plan[Comptes],COUNTIF($A$1:A751,JLVT[[#This Row],[N]])),"")</f>
        <v/>
      </c>
      <c r="F751" s="18" t="str">
        <f>IF(JLVT[[#This Row],[Date]]&lt;&gt;"",INDEX(Plan[Libelles],COUNTIF($A$1:A751,JLVT[[#This Row],[N]])),"")</f>
        <v/>
      </c>
      <c r="G751" s="19" t="str">
        <f>IFERROR(INDEX(FCS[NOM DU CLIENT],MATCH(JLVT[[#This Row],[N]],FCS[Cpt],0)),"")</f>
        <v/>
      </c>
      <c r="H751" s="20">
        <f ca="1">IFERROR(MAX(INDEX(INDIRECT("FCS["&amp;CHOOSE(COUNTIF($A$1:A751,JLVT[[#This Row],[N]]),"HT","TVA","TTC")&amp;"]"),MATCH(JLVT[[#This Row],[N]],FCS[Cpt],0))*CHOOSE(COUNTIF($A$1:A751,JLVT[[#This Row],[N]]),-1,-1,1),0),)</f>
        <v>0</v>
      </c>
      <c r="I751" s="21">
        <f ca="1">IFERROR(MAX(INDEX(INDIRECT("FCS["&amp;CHOOSE(COUNTIF($A$1:A751,JLVT[[#This Row],[N]]),"HT","TVA","TTC")&amp;"]"),MATCH(JLVT[[#This Row],[N]],FCS[Cpt],0))*CHOOSE(COUNTIF($A$1:A751,JLVT[[#This Row],[N]]),1,1,-1),0),)</f>
        <v>0</v>
      </c>
      <c r="J751" s="21">
        <f ca="1">JLVT[[#This Row],[crédit]]-JLVT[[#This Row],[débit ]]</f>
        <v>0</v>
      </c>
    </row>
    <row r="752" spans="1:10" x14ac:dyDescent="0.25">
      <c r="A752" s="12">
        <f>IF(OR(SUM($A$1:A751)=0,COUNTIF($A$1:A751,A751)=3),MAX($A$1:A751)+1,A751)</f>
        <v>250</v>
      </c>
      <c r="B752" s="18" t="str">
        <f>IF(JLVT[[#This Row],[Date]]="","","VTE")</f>
        <v/>
      </c>
      <c r="C752" s="13" t="str">
        <f>IFERROR(INDEX(FCS[DATE],MATCH(JLVT[[#This Row],[N]],FCS[Cpt],0)),"")</f>
        <v/>
      </c>
      <c r="D752" s="18" t="str">
        <f>IFERROR(INDEX(FCS[Numéro Facture],MATCH(JLVT[[#This Row],[N]],FCS[Cpt],0)),"")</f>
        <v/>
      </c>
      <c r="E752" s="18" t="str">
        <f>IF(JLVT[[#This Row],[Date]]&lt;&gt;"",INDEX(Plan[Comptes],COUNTIF($A$1:A752,JLVT[[#This Row],[N]])),"")</f>
        <v/>
      </c>
      <c r="F752" s="18" t="str">
        <f>IF(JLVT[[#This Row],[Date]]&lt;&gt;"",INDEX(Plan[Libelles],COUNTIF($A$1:A752,JLVT[[#This Row],[N]])),"")</f>
        <v/>
      </c>
      <c r="G752" s="19" t="str">
        <f>IFERROR(INDEX(FCS[NOM DU CLIENT],MATCH(JLVT[[#This Row],[N]],FCS[Cpt],0)),"")</f>
        <v/>
      </c>
      <c r="H752" s="20">
        <f ca="1">IFERROR(MAX(INDEX(INDIRECT("FCS["&amp;CHOOSE(COUNTIF($A$1:A752,JLVT[[#This Row],[N]]),"HT","TVA","TTC")&amp;"]"),MATCH(JLVT[[#This Row],[N]],FCS[Cpt],0))*CHOOSE(COUNTIF($A$1:A752,JLVT[[#This Row],[N]]),-1,-1,1),0),)</f>
        <v>0</v>
      </c>
      <c r="I752" s="21">
        <f ca="1">IFERROR(MAX(INDEX(INDIRECT("FCS["&amp;CHOOSE(COUNTIF($A$1:A752,JLVT[[#This Row],[N]]),"HT","TVA","TTC")&amp;"]"),MATCH(JLVT[[#This Row],[N]],FCS[Cpt],0))*CHOOSE(COUNTIF($A$1:A752,JLVT[[#This Row],[N]]),1,1,-1),0),)</f>
        <v>0</v>
      </c>
      <c r="J752" s="21">
        <f ca="1">JLVT[[#This Row],[crédit]]-JLVT[[#This Row],[débit ]]</f>
        <v>0</v>
      </c>
    </row>
    <row r="753" spans="1:10" x14ac:dyDescent="0.25">
      <c r="A753" s="12">
        <f>IF(OR(SUM($A$1:A752)=0,COUNTIF($A$1:A752,A752)=3),MAX($A$1:A752)+1,A752)</f>
        <v>250</v>
      </c>
      <c r="B753" s="18" t="str">
        <f>IF(JLVT[[#This Row],[Date]]="","","VTE")</f>
        <v/>
      </c>
      <c r="C753" s="13" t="str">
        <f>IFERROR(INDEX(FCS[DATE],MATCH(JLVT[[#This Row],[N]],FCS[Cpt],0)),"")</f>
        <v/>
      </c>
      <c r="D753" s="18" t="str">
        <f>IFERROR(INDEX(FCS[Numéro Facture],MATCH(JLVT[[#This Row],[N]],FCS[Cpt],0)),"")</f>
        <v/>
      </c>
      <c r="E753" s="18" t="str">
        <f>IF(JLVT[[#This Row],[Date]]&lt;&gt;"",INDEX(Plan[Comptes],COUNTIF($A$1:A753,JLVT[[#This Row],[N]])),"")</f>
        <v/>
      </c>
      <c r="F753" s="18" t="str">
        <f>IF(JLVT[[#This Row],[Date]]&lt;&gt;"",INDEX(Plan[Libelles],COUNTIF($A$1:A753,JLVT[[#This Row],[N]])),"")</f>
        <v/>
      </c>
      <c r="G753" s="19" t="str">
        <f>IFERROR(INDEX(FCS[NOM DU CLIENT],MATCH(JLVT[[#This Row],[N]],FCS[Cpt],0)),"")</f>
        <v/>
      </c>
      <c r="H753" s="20">
        <f ca="1">IFERROR(MAX(INDEX(INDIRECT("FCS["&amp;CHOOSE(COUNTIF($A$1:A753,JLVT[[#This Row],[N]]),"HT","TVA","TTC")&amp;"]"),MATCH(JLVT[[#This Row],[N]],FCS[Cpt],0))*CHOOSE(COUNTIF($A$1:A753,JLVT[[#This Row],[N]]),-1,-1,1),0),)</f>
        <v>0</v>
      </c>
      <c r="I753" s="21">
        <f ca="1">IFERROR(MAX(INDEX(INDIRECT("FCS["&amp;CHOOSE(COUNTIF($A$1:A753,JLVT[[#This Row],[N]]),"HT","TVA","TTC")&amp;"]"),MATCH(JLVT[[#This Row],[N]],FCS[Cpt],0))*CHOOSE(COUNTIF($A$1:A753,JLVT[[#This Row],[N]]),1,1,-1),0),)</f>
        <v>0</v>
      </c>
      <c r="J753" s="21">
        <f ca="1">JLVT[[#This Row],[crédit]]-JLVT[[#This Row],[débit ]]</f>
        <v>0</v>
      </c>
    </row>
    <row r="754" spans="1:10" x14ac:dyDescent="0.25">
      <c r="A754" s="12">
        <f>IF(OR(SUM($A$1:A753)=0,COUNTIF($A$1:A753,A753)=3),MAX($A$1:A753)+1,A753)</f>
        <v>251</v>
      </c>
      <c r="B754" s="18" t="str">
        <f>IF(JLVT[[#This Row],[Date]]="","","VTE")</f>
        <v/>
      </c>
      <c r="C754" s="13" t="str">
        <f>IFERROR(INDEX(FCS[DATE],MATCH(JLVT[[#This Row],[N]],FCS[Cpt],0)),"")</f>
        <v/>
      </c>
      <c r="D754" s="18" t="str">
        <f>IFERROR(INDEX(FCS[Numéro Facture],MATCH(JLVT[[#This Row],[N]],FCS[Cpt],0)),"")</f>
        <v/>
      </c>
      <c r="E754" s="18" t="str">
        <f>IF(JLVT[[#This Row],[Date]]&lt;&gt;"",INDEX(Plan[Comptes],COUNTIF($A$1:A754,JLVT[[#This Row],[N]])),"")</f>
        <v/>
      </c>
      <c r="F754" s="18" t="str">
        <f>IF(JLVT[[#This Row],[Date]]&lt;&gt;"",INDEX(Plan[Libelles],COUNTIF($A$1:A754,JLVT[[#This Row],[N]])),"")</f>
        <v/>
      </c>
      <c r="G754" s="19" t="str">
        <f>IFERROR(INDEX(FCS[NOM DU CLIENT],MATCH(JLVT[[#This Row],[N]],FCS[Cpt],0)),"")</f>
        <v/>
      </c>
      <c r="H754" s="20">
        <f ca="1">IFERROR(MAX(INDEX(INDIRECT("FCS["&amp;CHOOSE(COUNTIF($A$1:A754,JLVT[[#This Row],[N]]),"HT","TVA","TTC")&amp;"]"),MATCH(JLVT[[#This Row],[N]],FCS[Cpt],0))*CHOOSE(COUNTIF($A$1:A754,JLVT[[#This Row],[N]]),-1,-1,1),0),)</f>
        <v>0</v>
      </c>
      <c r="I754" s="21">
        <f ca="1">IFERROR(MAX(INDEX(INDIRECT("FCS["&amp;CHOOSE(COUNTIF($A$1:A754,JLVT[[#This Row],[N]]),"HT","TVA","TTC")&amp;"]"),MATCH(JLVT[[#This Row],[N]],FCS[Cpt],0))*CHOOSE(COUNTIF($A$1:A754,JLVT[[#This Row],[N]]),1,1,-1),0),)</f>
        <v>0</v>
      </c>
      <c r="J754" s="21">
        <f ca="1">JLVT[[#This Row],[crédit]]-JLVT[[#This Row],[débit ]]</f>
        <v>0</v>
      </c>
    </row>
    <row r="755" spans="1:10" x14ac:dyDescent="0.25">
      <c r="A755" s="12">
        <f>IF(OR(SUM($A$1:A754)=0,COUNTIF($A$1:A754,A754)=3),MAX($A$1:A754)+1,A754)</f>
        <v>251</v>
      </c>
      <c r="B755" s="18" t="str">
        <f>IF(JLVT[[#This Row],[Date]]="","","VTE")</f>
        <v/>
      </c>
      <c r="C755" s="13" t="str">
        <f>IFERROR(INDEX(FCS[DATE],MATCH(JLVT[[#This Row],[N]],FCS[Cpt],0)),"")</f>
        <v/>
      </c>
      <c r="D755" s="18" t="str">
        <f>IFERROR(INDEX(FCS[Numéro Facture],MATCH(JLVT[[#This Row],[N]],FCS[Cpt],0)),"")</f>
        <v/>
      </c>
      <c r="E755" s="18" t="str">
        <f>IF(JLVT[[#This Row],[Date]]&lt;&gt;"",INDEX(Plan[Comptes],COUNTIF($A$1:A755,JLVT[[#This Row],[N]])),"")</f>
        <v/>
      </c>
      <c r="F755" s="18" t="str">
        <f>IF(JLVT[[#This Row],[Date]]&lt;&gt;"",INDEX(Plan[Libelles],COUNTIF($A$1:A755,JLVT[[#This Row],[N]])),"")</f>
        <v/>
      </c>
      <c r="G755" s="19" t="str">
        <f>IFERROR(INDEX(FCS[NOM DU CLIENT],MATCH(JLVT[[#This Row],[N]],FCS[Cpt],0)),"")</f>
        <v/>
      </c>
      <c r="H755" s="20">
        <f ca="1">IFERROR(MAX(INDEX(INDIRECT("FCS["&amp;CHOOSE(COUNTIF($A$1:A755,JLVT[[#This Row],[N]]),"HT","TVA","TTC")&amp;"]"),MATCH(JLVT[[#This Row],[N]],FCS[Cpt],0))*CHOOSE(COUNTIF($A$1:A755,JLVT[[#This Row],[N]]),-1,-1,1),0),)</f>
        <v>0</v>
      </c>
      <c r="I755" s="21">
        <f ca="1">IFERROR(MAX(INDEX(INDIRECT("FCS["&amp;CHOOSE(COUNTIF($A$1:A755,JLVT[[#This Row],[N]]),"HT","TVA","TTC")&amp;"]"),MATCH(JLVT[[#This Row],[N]],FCS[Cpt],0))*CHOOSE(COUNTIF($A$1:A755,JLVT[[#This Row],[N]]),1,1,-1),0),)</f>
        <v>0</v>
      </c>
      <c r="J755" s="21">
        <f ca="1">JLVT[[#This Row],[crédit]]-JLVT[[#This Row],[débit ]]</f>
        <v>0</v>
      </c>
    </row>
    <row r="756" spans="1:10" x14ac:dyDescent="0.25">
      <c r="A756" s="12">
        <f>IF(OR(SUM($A$1:A755)=0,COUNTIF($A$1:A755,A755)=3),MAX($A$1:A755)+1,A755)</f>
        <v>251</v>
      </c>
      <c r="B756" s="18" t="str">
        <f>IF(JLVT[[#This Row],[Date]]="","","VTE")</f>
        <v/>
      </c>
      <c r="C756" s="13" t="str">
        <f>IFERROR(INDEX(FCS[DATE],MATCH(JLVT[[#This Row],[N]],FCS[Cpt],0)),"")</f>
        <v/>
      </c>
      <c r="D756" s="18" t="str">
        <f>IFERROR(INDEX(FCS[Numéro Facture],MATCH(JLVT[[#This Row],[N]],FCS[Cpt],0)),"")</f>
        <v/>
      </c>
      <c r="E756" s="18" t="str">
        <f>IF(JLVT[[#This Row],[Date]]&lt;&gt;"",INDEX(Plan[Comptes],COUNTIF($A$1:A756,JLVT[[#This Row],[N]])),"")</f>
        <v/>
      </c>
      <c r="F756" s="18" t="str">
        <f>IF(JLVT[[#This Row],[Date]]&lt;&gt;"",INDEX(Plan[Libelles],COUNTIF($A$1:A756,JLVT[[#This Row],[N]])),"")</f>
        <v/>
      </c>
      <c r="G756" s="19" t="str">
        <f>IFERROR(INDEX(FCS[NOM DU CLIENT],MATCH(JLVT[[#This Row],[N]],FCS[Cpt],0)),"")</f>
        <v/>
      </c>
      <c r="H756" s="20">
        <f ca="1">IFERROR(MAX(INDEX(INDIRECT("FCS["&amp;CHOOSE(COUNTIF($A$1:A756,JLVT[[#This Row],[N]]),"HT","TVA","TTC")&amp;"]"),MATCH(JLVT[[#This Row],[N]],FCS[Cpt],0))*CHOOSE(COUNTIF($A$1:A756,JLVT[[#This Row],[N]]),-1,-1,1),0),)</f>
        <v>0</v>
      </c>
      <c r="I756" s="21">
        <f ca="1">IFERROR(MAX(INDEX(INDIRECT("FCS["&amp;CHOOSE(COUNTIF($A$1:A756,JLVT[[#This Row],[N]]),"HT","TVA","TTC")&amp;"]"),MATCH(JLVT[[#This Row],[N]],FCS[Cpt],0))*CHOOSE(COUNTIF($A$1:A756,JLVT[[#This Row],[N]]),1,1,-1),0),)</f>
        <v>0</v>
      </c>
      <c r="J756" s="21">
        <f ca="1">JLVT[[#This Row],[crédit]]-JLVT[[#This Row],[débit ]]</f>
        <v>0</v>
      </c>
    </row>
    <row r="757" spans="1:10" x14ac:dyDescent="0.25">
      <c r="A757" s="12">
        <f>IF(OR(SUM($A$1:A756)=0,COUNTIF($A$1:A756,A756)=3),MAX($A$1:A756)+1,A756)</f>
        <v>252</v>
      </c>
      <c r="B757" s="18" t="str">
        <f>IF(JLVT[[#This Row],[Date]]="","","VTE")</f>
        <v/>
      </c>
      <c r="C757" s="13" t="str">
        <f>IFERROR(INDEX(FCS[DATE],MATCH(JLVT[[#This Row],[N]],FCS[Cpt],0)),"")</f>
        <v/>
      </c>
      <c r="D757" s="18" t="str">
        <f>IFERROR(INDEX(FCS[Numéro Facture],MATCH(JLVT[[#This Row],[N]],FCS[Cpt],0)),"")</f>
        <v/>
      </c>
      <c r="E757" s="18" t="str">
        <f>IF(JLVT[[#This Row],[Date]]&lt;&gt;"",INDEX(Plan[Comptes],COUNTIF($A$1:A757,JLVT[[#This Row],[N]])),"")</f>
        <v/>
      </c>
      <c r="F757" s="18" t="str">
        <f>IF(JLVT[[#This Row],[Date]]&lt;&gt;"",INDEX(Plan[Libelles],COUNTIF($A$1:A757,JLVT[[#This Row],[N]])),"")</f>
        <v/>
      </c>
      <c r="G757" s="19" t="str">
        <f>IFERROR(INDEX(FCS[NOM DU CLIENT],MATCH(JLVT[[#This Row],[N]],FCS[Cpt],0)),"")</f>
        <v/>
      </c>
      <c r="H757" s="20">
        <f ca="1">IFERROR(MAX(INDEX(INDIRECT("FCS["&amp;CHOOSE(COUNTIF($A$1:A757,JLVT[[#This Row],[N]]),"HT","TVA","TTC")&amp;"]"),MATCH(JLVT[[#This Row],[N]],FCS[Cpt],0))*CHOOSE(COUNTIF($A$1:A757,JLVT[[#This Row],[N]]),-1,-1,1),0),)</f>
        <v>0</v>
      </c>
      <c r="I757" s="21">
        <f ca="1">IFERROR(MAX(INDEX(INDIRECT("FCS["&amp;CHOOSE(COUNTIF($A$1:A757,JLVT[[#This Row],[N]]),"HT","TVA","TTC")&amp;"]"),MATCH(JLVT[[#This Row],[N]],FCS[Cpt],0))*CHOOSE(COUNTIF($A$1:A757,JLVT[[#This Row],[N]]),1,1,-1),0),)</f>
        <v>0</v>
      </c>
      <c r="J757" s="21">
        <f ca="1">JLVT[[#This Row],[crédit]]-JLVT[[#This Row],[débit ]]</f>
        <v>0</v>
      </c>
    </row>
    <row r="758" spans="1:10" x14ac:dyDescent="0.25">
      <c r="A758" s="12">
        <f>IF(OR(SUM($A$1:A757)=0,COUNTIF($A$1:A757,A757)=3),MAX($A$1:A757)+1,A757)</f>
        <v>252</v>
      </c>
      <c r="B758" s="18" t="str">
        <f>IF(JLVT[[#This Row],[Date]]="","","VTE")</f>
        <v/>
      </c>
      <c r="C758" s="13" t="str">
        <f>IFERROR(INDEX(FCS[DATE],MATCH(JLVT[[#This Row],[N]],FCS[Cpt],0)),"")</f>
        <v/>
      </c>
      <c r="D758" s="18" t="str">
        <f>IFERROR(INDEX(FCS[Numéro Facture],MATCH(JLVT[[#This Row],[N]],FCS[Cpt],0)),"")</f>
        <v/>
      </c>
      <c r="E758" s="18" t="str">
        <f>IF(JLVT[[#This Row],[Date]]&lt;&gt;"",INDEX(Plan[Comptes],COUNTIF($A$1:A758,JLVT[[#This Row],[N]])),"")</f>
        <v/>
      </c>
      <c r="F758" s="18" t="str">
        <f>IF(JLVT[[#This Row],[Date]]&lt;&gt;"",INDEX(Plan[Libelles],COUNTIF($A$1:A758,JLVT[[#This Row],[N]])),"")</f>
        <v/>
      </c>
      <c r="G758" s="19" t="str">
        <f>IFERROR(INDEX(FCS[NOM DU CLIENT],MATCH(JLVT[[#This Row],[N]],FCS[Cpt],0)),"")</f>
        <v/>
      </c>
      <c r="H758" s="20">
        <f ca="1">IFERROR(MAX(INDEX(INDIRECT("FCS["&amp;CHOOSE(COUNTIF($A$1:A758,JLVT[[#This Row],[N]]),"HT","TVA","TTC")&amp;"]"),MATCH(JLVT[[#This Row],[N]],FCS[Cpt],0))*CHOOSE(COUNTIF($A$1:A758,JLVT[[#This Row],[N]]),-1,-1,1),0),)</f>
        <v>0</v>
      </c>
      <c r="I758" s="21">
        <f ca="1">IFERROR(MAX(INDEX(INDIRECT("FCS["&amp;CHOOSE(COUNTIF($A$1:A758,JLVT[[#This Row],[N]]),"HT","TVA","TTC")&amp;"]"),MATCH(JLVT[[#This Row],[N]],FCS[Cpt],0))*CHOOSE(COUNTIF($A$1:A758,JLVT[[#This Row],[N]]),1,1,-1),0),)</f>
        <v>0</v>
      </c>
      <c r="J758" s="21">
        <f ca="1">JLVT[[#This Row],[crédit]]-JLVT[[#This Row],[débit ]]</f>
        <v>0</v>
      </c>
    </row>
    <row r="759" spans="1:10" x14ac:dyDescent="0.25">
      <c r="A759" s="12">
        <f>IF(OR(SUM($A$1:A758)=0,COUNTIF($A$1:A758,A758)=3),MAX($A$1:A758)+1,A758)</f>
        <v>252</v>
      </c>
      <c r="B759" s="18" t="str">
        <f>IF(JLVT[[#This Row],[Date]]="","","VTE")</f>
        <v/>
      </c>
      <c r="C759" s="13" t="str">
        <f>IFERROR(INDEX(FCS[DATE],MATCH(JLVT[[#This Row],[N]],FCS[Cpt],0)),"")</f>
        <v/>
      </c>
      <c r="D759" s="18" t="str">
        <f>IFERROR(INDEX(FCS[Numéro Facture],MATCH(JLVT[[#This Row],[N]],FCS[Cpt],0)),"")</f>
        <v/>
      </c>
      <c r="E759" s="18" t="str">
        <f>IF(JLVT[[#This Row],[Date]]&lt;&gt;"",INDEX(Plan[Comptes],COUNTIF($A$1:A759,JLVT[[#This Row],[N]])),"")</f>
        <v/>
      </c>
      <c r="F759" s="18" t="str">
        <f>IF(JLVT[[#This Row],[Date]]&lt;&gt;"",INDEX(Plan[Libelles],COUNTIF($A$1:A759,JLVT[[#This Row],[N]])),"")</f>
        <v/>
      </c>
      <c r="G759" s="19" t="str">
        <f>IFERROR(INDEX(FCS[NOM DU CLIENT],MATCH(JLVT[[#This Row],[N]],FCS[Cpt],0)),"")</f>
        <v/>
      </c>
      <c r="H759" s="20">
        <f ca="1">IFERROR(MAX(INDEX(INDIRECT("FCS["&amp;CHOOSE(COUNTIF($A$1:A759,JLVT[[#This Row],[N]]),"HT","TVA","TTC")&amp;"]"),MATCH(JLVT[[#This Row],[N]],FCS[Cpt],0))*CHOOSE(COUNTIF($A$1:A759,JLVT[[#This Row],[N]]),-1,-1,1),0),)</f>
        <v>0</v>
      </c>
      <c r="I759" s="21">
        <f ca="1">IFERROR(MAX(INDEX(INDIRECT("FCS["&amp;CHOOSE(COUNTIF($A$1:A759,JLVT[[#This Row],[N]]),"HT","TVA","TTC")&amp;"]"),MATCH(JLVT[[#This Row],[N]],FCS[Cpt],0))*CHOOSE(COUNTIF($A$1:A759,JLVT[[#This Row],[N]]),1,1,-1),0),)</f>
        <v>0</v>
      </c>
      <c r="J759" s="21">
        <f ca="1">JLVT[[#This Row],[crédit]]-JLVT[[#This Row],[débit ]]</f>
        <v>0</v>
      </c>
    </row>
    <row r="760" spans="1:10" x14ac:dyDescent="0.25">
      <c r="A760" s="12">
        <f>IF(OR(SUM($A$1:A759)=0,COUNTIF($A$1:A759,A759)=3),MAX($A$1:A759)+1,A759)</f>
        <v>253</v>
      </c>
      <c r="B760" s="18" t="str">
        <f>IF(JLVT[[#This Row],[Date]]="","","VTE")</f>
        <v/>
      </c>
      <c r="C760" s="13" t="str">
        <f>IFERROR(INDEX(FCS[DATE],MATCH(JLVT[[#This Row],[N]],FCS[Cpt],0)),"")</f>
        <v/>
      </c>
      <c r="D760" s="18" t="str">
        <f>IFERROR(INDEX(FCS[Numéro Facture],MATCH(JLVT[[#This Row],[N]],FCS[Cpt],0)),"")</f>
        <v/>
      </c>
      <c r="E760" s="18" t="str">
        <f>IF(JLVT[[#This Row],[Date]]&lt;&gt;"",INDEX(Plan[Comptes],COUNTIF($A$1:A760,JLVT[[#This Row],[N]])),"")</f>
        <v/>
      </c>
      <c r="F760" s="18" t="str">
        <f>IF(JLVT[[#This Row],[Date]]&lt;&gt;"",INDEX(Plan[Libelles],COUNTIF($A$1:A760,JLVT[[#This Row],[N]])),"")</f>
        <v/>
      </c>
      <c r="G760" s="19" t="str">
        <f>IFERROR(INDEX(FCS[NOM DU CLIENT],MATCH(JLVT[[#This Row],[N]],FCS[Cpt],0)),"")</f>
        <v/>
      </c>
      <c r="H760" s="20">
        <f ca="1">IFERROR(MAX(INDEX(INDIRECT("FCS["&amp;CHOOSE(COUNTIF($A$1:A760,JLVT[[#This Row],[N]]),"HT","TVA","TTC")&amp;"]"),MATCH(JLVT[[#This Row],[N]],FCS[Cpt],0))*CHOOSE(COUNTIF($A$1:A760,JLVT[[#This Row],[N]]),-1,-1,1),0),)</f>
        <v>0</v>
      </c>
      <c r="I760" s="21">
        <f ca="1">IFERROR(MAX(INDEX(INDIRECT("FCS["&amp;CHOOSE(COUNTIF($A$1:A760,JLVT[[#This Row],[N]]),"HT","TVA","TTC")&amp;"]"),MATCH(JLVT[[#This Row],[N]],FCS[Cpt],0))*CHOOSE(COUNTIF($A$1:A760,JLVT[[#This Row],[N]]),1,1,-1),0),)</f>
        <v>0</v>
      </c>
      <c r="J760" s="21">
        <f ca="1">JLVT[[#This Row],[crédit]]-JLVT[[#This Row],[débit ]]</f>
        <v>0</v>
      </c>
    </row>
    <row r="761" spans="1:10" x14ac:dyDescent="0.25">
      <c r="A761" s="12">
        <f>IF(OR(SUM($A$1:A760)=0,COUNTIF($A$1:A760,A760)=3),MAX($A$1:A760)+1,A760)</f>
        <v>253</v>
      </c>
      <c r="B761" s="18" t="str">
        <f>IF(JLVT[[#This Row],[Date]]="","","VTE")</f>
        <v/>
      </c>
      <c r="C761" s="13" t="str">
        <f>IFERROR(INDEX(FCS[DATE],MATCH(JLVT[[#This Row],[N]],FCS[Cpt],0)),"")</f>
        <v/>
      </c>
      <c r="D761" s="18" t="str">
        <f>IFERROR(INDEX(FCS[Numéro Facture],MATCH(JLVT[[#This Row],[N]],FCS[Cpt],0)),"")</f>
        <v/>
      </c>
      <c r="E761" s="18" t="str">
        <f>IF(JLVT[[#This Row],[Date]]&lt;&gt;"",INDEX(Plan[Comptes],COUNTIF($A$1:A761,JLVT[[#This Row],[N]])),"")</f>
        <v/>
      </c>
      <c r="F761" s="18" t="str">
        <f>IF(JLVT[[#This Row],[Date]]&lt;&gt;"",INDEX(Plan[Libelles],COUNTIF($A$1:A761,JLVT[[#This Row],[N]])),"")</f>
        <v/>
      </c>
      <c r="G761" s="19" t="str">
        <f>IFERROR(INDEX(FCS[NOM DU CLIENT],MATCH(JLVT[[#This Row],[N]],FCS[Cpt],0)),"")</f>
        <v/>
      </c>
      <c r="H761" s="20">
        <f ca="1">IFERROR(MAX(INDEX(INDIRECT("FCS["&amp;CHOOSE(COUNTIF($A$1:A761,JLVT[[#This Row],[N]]),"HT","TVA","TTC")&amp;"]"),MATCH(JLVT[[#This Row],[N]],FCS[Cpt],0))*CHOOSE(COUNTIF($A$1:A761,JLVT[[#This Row],[N]]),-1,-1,1),0),)</f>
        <v>0</v>
      </c>
      <c r="I761" s="21">
        <f ca="1">IFERROR(MAX(INDEX(INDIRECT("FCS["&amp;CHOOSE(COUNTIF($A$1:A761,JLVT[[#This Row],[N]]),"HT","TVA","TTC")&amp;"]"),MATCH(JLVT[[#This Row],[N]],FCS[Cpt],0))*CHOOSE(COUNTIF($A$1:A761,JLVT[[#This Row],[N]]),1,1,-1),0),)</f>
        <v>0</v>
      </c>
      <c r="J761" s="21">
        <f ca="1">JLVT[[#This Row],[crédit]]-JLVT[[#This Row],[débit ]]</f>
        <v>0</v>
      </c>
    </row>
    <row r="762" spans="1:10" x14ac:dyDescent="0.25">
      <c r="A762" s="12">
        <f>IF(OR(SUM($A$1:A761)=0,COUNTIF($A$1:A761,A761)=3),MAX($A$1:A761)+1,A761)</f>
        <v>253</v>
      </c>
      <c r="B762" s="18" t="str">
        <f>IF(JLVT[[#This Row],[Date]]="","","VTE")</f>
        <v/>
      </c>
      <c r="C762" s="13" t="str">
        <f>IFERROR(INDEX(FCS[DATE],MATCH(JLVT[[#This Row],[N]],FCS[Cpt],0)),"")</f>
        <v/>
      </c>
      <c r="D762" s="18" t="str">
        <f>IFERROR(INDEX(FCS[Numéro Facture],MATCH(JLVT[[#This Row],[N]],FCS[Cpt],0)),"")</f>
        <v/>
      </c>
      <c r="E762" s="18" t="str">
        <f>IF(JLVT[[#This Row],[Date]]&lt;&gt;"",INDEX(Plan[Comptes],COUNTIF($A$1:A762,JLVT[[#This Row],[N]])),"")</f>
        <v/>
      </c>
      <c r="F762" s="18" t="str">
        <f>IF(JLVT[[#This Row],[Date]]&lt;&gt;"",INDEX(Plan[Libelles],COUNTIF($A$1:A762,JLVT[[#This Row],[N]])),"")</f>
        <v/>
      </c>
      <c r="G762" s="19" t="str">
        <f>IFERROR(INDEX(FCS[NOM DU CLIENT],MATCH(JLVT[[#This Row],[N]],FCS[Cpt],0)),"")</f>
        <v/>
      </c>
      <c r="H762" s="20">
        <f ca="1">IFERROR(MAX(INDEX(INDIRECT("FCS["&amp;CHOOSE(COUNTIF($A$1:A762,JLVT[[#This Row],[N]]),"HT","TVA","TTC")&amp;"]"),MATCH(JLVT[[#This Row],[N]],FCS[Cpt],0))*CHOOSE(COUNTIF($A$1:A762,JLVT[[#This Row],[N]]),-1,-1,1),0),)</f>
        <v>0</v>
      </c>
      <c r="I762" s="21">
        <f ca="1">IFERROR(MAX(INDEX(INDIRECT("FCS["&amp;CHOOSE(COUNTIF($A$1:A762,JLVT[[#This Row],[N]]),"HT","TVA","TTC")&amp;"]"),MATCH(JLVT[[#This Row],[N]],FCS[Cpt],0))*CHOOSE(COUNTIF($A$1:A762,JLVT[[#This Row],[N]]),1,1,-1),0),)</f>
        <v>0</v>
      </c>
      <c r="J762" s="21">
        <f ca="1">JLVT[[#This Row],[crédit]]-JLVT[[#This Row],[débit ]]</f>
        <v>0</v>
      </c>
    </row>
    <row r="763" spans="1:10" x14ac:dyDescent="0.25">
      <c r="A763" s="12">
        <f>IF(OR(SUM($A$1:A762)=0,COUNTIF($A$1:A762,A762)=3),MAX($A$1:A762)+1,A762)</f>
        <v>254</v>
      </c>
      <c r="B763" s="18" t="str">
        <f>IF(JLVT[[#This Row],[Date]]="","","VTE")</f>
        <v/>
      </c>
      <c r="C763" s="13" t="str">
        <f>IFERROR(INDEX(FCS[DATE],MATCH(JLVT[[#This Row],[N]],FCS[Cpt],0)),"")</f>
        <v/>
      </c>
      <c r="D763" s="18" t="str">
        <f>IFERROR(INDEX(FCS[Numéro Facture],MATCH(JLVT[[#This Row],[N]],FCS[Cpt],0)),"")</f>
        <v/>
      </c>
      <c r="E763" s="18" t="str">
        <f>IF(JLVT[[#This Row],[Date]]&lt;&gt;"",INDEX(Plan[Comptes],COUNTIF($A$1:A763,JLVT[[#This Row],[N]])),"")</f>
        <v/>
      </c>
      <c r="F763" s="18" t="str">
        <f>IF(JLVT[[#This Row],[Date]]&lt;&gt;"",INDEX(Plan[Libelles],COUNTIF($A$1:A763,JLVT[[#This Row],[N]])),"")</f>
        <v/>
      </c>
      <c r="G763" s="19" t="str">
        <f>IFERROR(INDEX(FCS[NOM DU CLIENT],MATCH(JLVT[[#This Row],[N]],FCS[Cpt],0)),"")</f>
        <v/>
      </c>
      <c r="H763" s="20">
        <f ca="1">IFERROR(MAX(INDEX(INDIRECT("FCS["&amp;CHOOSE(COUNTIF($A$1:A763,JLVT[[#This Row],[N]]),"HT","TVA","TTC")&amp;"]"),MATCH(JLVT[[#This Row],[N]],FCS[Cpt],0))*CHOOSE(COUNTIF($A$1:A763,JLVT[[#This Row],[N]]),-1,-1,1),0),)</f>
        <v>0</v>
      </c>
      <c r="I763" s="21">
        <f ca="1">IFERROR(MAX(INDEX(INDIRECT("FCS["&amp;CHOOSE(COUNTIF($A$1:A763,JLVT[[#This Row],[N]]),"HT","TVA","TTC")&amp;"]"),MATCH(JLVT[[#This Row],[N]],FCS[Cpt],0))*CHOOSE(COUNTIF($A$1:A763,JLVT[[#This Row],[N]]),1,1,-1),0),)</f>
        <v>0</v>
      </c>
      <c r="J763" s="21">
        <f ca="1">JLVT[[#This Row],[crédit]]-JLVT[[#This Row],[débit ]]</f>
        <v>0</v>
      </c>
    </row>
    <row r="764" spans="1:10" x14ac:dyDescent="0.25">
      <c r="A764" s="12">
        <f>IF(OR(SUM($A$1:A763)=0,COUNTIF($A$1:A763,A763)=3),MAX($A$1:A763)+1,A763)</f>
        <v>254</v>
      </c>
      <c r="B764" s="18" t="str">
        <f>IF(JLVT[[#This Row],[Date]]="","","VTE")</f>
        <v/>
      </c>
      <c r="C764" s="13" t="str">
        <f>IFERROR(INDEX(FCS[DATE],MATCH(JLVT[[#This Row],[N]],FCS[Cpt],0)),"")</f>
        <v/>
      </c>
      <c r="D764" s="18" t="str">
        <f>IFERROR(INDEX(FCS[Numéro Facture],MATCH(JLVT[[#This Row],[N]],FCS[Cpt],0)),"")</f>
        <v/>
      </c>
      <c r="E764" s="18" t="str">
        <f>IF(JLVT[[#This Row],[Date]]&lt;&gt;"",INDEX(Plan[Comptes],COUNTIF($A$1:A764,JLVT[[#This Row],[N]])),"")</f>
        <v/>
      </c>
      <c r="F764" s="18" t="str">
        <f>IF(JLVT[[#This Row],[Date]]&lt;&gt;"",INDEX(Plan[Libelles],COUNTIF($A$1:A764,JLVT[[#This Row],[N]])),"")</f>
        <v/>
      </c>
      <c r="G764" s="19" t="str">
        <f>IFERROR(INDEX(FCS[NOM DU CLIENT],MATCH(JLVT[[#This Row],[N]],FCS[Cpt],0)),"")</f>
        <v/>
      </c>
      <c r="H764" s="20">
        <f ca="1">IFERROR(MAX(INDEX(INDIRECT("FCS["&amp;CHOOSE(COUNTIF($A$1:A764,JLVT[[#This Row],[N]]),"HT","TVA","TTC")&amp;"]"),MATCH(JLVT[[#This Row],[N]],FCS[Cpt],0))*CHOOSE(COUNTIF($A$1:A764,JLVT[[#This Row],[N]]),-1,-1,1),0),)</f>
        <v>0</v>
      </c>
      <c r="I764" s="21">
        <f ca="1">IFERROR(MAX(INDEX(INDIRECT("FCS["&amp;CHOOSE(COUNTIF($A$1:A764,JLVT[[#This Row],[N]]),"HT","TVA","TTC")&amp;"]"),MATCH(JLVT[[#This Row],[N]],FCS[Cpt],0))*CHOOSE(COUNTIF($A$1:A764,JLVT[[#This Row],[N]]),1,1,-1),0),)</f>
        <v>0</v>
      </c>
      <c r="J764" s="21">
        <f ca="1">JLVT[[#This Row],[crédit]]-JLVT[[#This Row],[débit ]]</f>
        <v>0</v>
      </c>
    </row>
    <row r="765" spans="1:10" x14ac:dyDescent="0.25">
      <c r="A765" s="12">
        <f>IF(OR(SUM($A$1:A764)=0,COUNTIF($A$1:A764,A764)=3),MAX($A$1:A764)+1,A764)</f>
        <v>254</v>
      </c>
      <c r="B765" s="18" t="str">
        <f>IF(JLVT[[#This Row],[Date]]="","","VTE")</f>
        <v/>
      </c>
      <c r="C765" s="13" t="str">
        <f>IFERROR(INDEX(FCS[DATE],MATCH(JLVT[[#This Row],[N]],FCS[Cpt],0)),"")</f>
        <v/>
      </c>
      <c r="D765" s="18" t="str">
        <f>IFERROR(INDEX(FCS[Numéro Facture],MATCH(JLVT[[#This Row],[N]],FCS[Cpt],0)),"")</f>
        <v/>
      </c>
      <c r="E765" s="18" t="str">
        <f>IF(JLVT[[#This Row],[Date]]&lt;&gt;"",INDEX(Plan[Comptes],COUNTIF($A$1:A765,JLVT[[#This Row],[N]])),"")</f>
        <v/>
      </c>
      <c r="F765" s="18" t="str">
        <f>IF(JLVT[[#This Row],[Date]]&lt;&gt;"",INDEX(Plan[Libelles],COUNTIF($A$1:A765,JLVT[[#This Row],[N]])),"")</f>
        <v/>
      </c>
      <c r="G765" s="19" t="str">
        <f>IFERROR(INDEX(FCS[NOM DU CLIENT],MATCH(JLVT[[#This Row],[N]],FCS[Cpt],0)),"")</f>
        <v/>
      </c>
      <c r="H765" s="20">
        <f ca="1">IFERROR(MAX(INDEX(INDIRECT("FCS["&amp;CHOOSE(COUNTIF($A$1:A765,JLVT[[#This Row],[N]]),"HT","TVA","TTC")&amp;"]"),MATCH(JLVT[[#This Row],[N]],FCS[Cpt],0))*CHOOSE(COUNTIF($A$1:A765,JLVT[[#This Row],[N]]),-1,-1,1),0),)</f>
        <v>0</v>
      </c>
      <c r="I765" s="21">
        <f ca="1">IFERROR(MAX(INDEX(INDIRECT("FCS["&amp;CHOOSE(COUNTIF($A$1:A765,JLVT[[#This Row],[N]]),"HT","TVA","TTC")&amp;"]"),MATCH(JLVT[[#This Row],[N]],FCS[Cpt],0))*CHOOSE(COUNTIF($A$1:A765,JLVT[[#This Row],[N]]),1,1,-1),0),)</f>
        <v>0</v>
      </c>
      <c r="J765" s="21">
        <f ca="1">JLVT[[#This Row],[crédit]]-JLVT[[#This Row],[débit ]]</f>
        <v>0</v>
      </c>
    </row>
    <row r="766" spans="1:10" x14ac:dyDescent="0.25">
      <c r="A766" s="12">
        <f>IF(OR(SUM($A$1:A765)=0,COUNTIF($A$1:A765,A765)=3),MAX($A$1:A765)+1,A765)</f>
        <v>255</v>
      </c>
      <c r="B766" s="18" t="str">
        <f>IF(JLVT[[#This Row],[Date]]="","","VTE")</f>
        <v/>
      </c>
      <c r="C766" s="13" t="str">
        <f>IFERROR(INDEX(FCS[DATE],MATCH(JLVT[[#This Row],[N]],FCS[Cpt],0)),"")</f>
        <v/>
      </c>
      <c r="D766" s="18" t="str">
        <f>IFERROR(INDEX(FCS[Numéro Facture],MATCH(JLVT[[#This Row],[N]],FCS[Cpt],0)),"")</f>
        <v/>
      </c>
      <c r="E766" s="18" t="str">
        <f>IF(JLVT[[#This Row],[Date]]&lt;&gt;"",INDEX(Plan[Comptes],COUNTIF($A$1:A766,JLVT[[#This Row],[N]])),"")</f>
        <v/>
      </c>
      <c r="F766" s="18" t="str">
        <f>IF(JLVT[[#This Row],[Date]]&lt;&gt;"",INDEX(Plan[Libelles],COUNTIF($A$1:A766,JLVT[[#This Row],[N]])),"")</f>
        <v/>
      </c>
      <c r="G766" s="19" t="str">
        <f>IFERROR(INDEX(FCS[NOM DU CLIENT],MATCH(JLVT[[#This Row],[N]],FCS[Cpt],0)),"")</f>
        <v/>
      </c>
      <c r="H766" s="20">
        <f ca="1">IFERROR(MAX(INDEX(INDIRECT("FCS["&amp;CHOOSE(COUNTIF($A$1:A766,JLVT[[#This Row],[N]]),"HT","TVA","TTC")&amp;"]"),MATCH(JLVT[[#This Row],[N]],FCS[Cpt],0))*CHOOSE(COUNTIF($A$1:A766,JLVT[[#This Row],[N]]),-1,-1,1),0),)</f>
        <v>0</v>
      </c>
      <c r="I766" s="21">
        <f ca="1">IFERROR(MAX(INDEX(INDIRECT("FCS["&amp;CHOOSE(COUNTIF($A$1:A766,JLVT[[#This Row],[N]]),"HT","TVA","TTC")&amp;"]"),MATCH(JLVT[[#This Row],[N]],FCS[Cpt],0))*CHOOSE(COUNTIF($A$1:A766,JLVT[[#This Row],[N]]),1,1,-1),0),)</f>
        <v>0</v>
      </c>
      <c r="J766" s="21">
        <f ca="1">JLVT[[#This Row],[crédit]]-JLVT[[#This Row],[débit ]]</f>
        <v>0</v>
      </c>
    </row>
    <row r="767" spans="1:10" x14ac:dyDescent="0.25">
      <c r="A767" s="12">
        <f>IF(OR(SUM($A$1:A766)=0,COUNTIF($A$1:A766,A766)=3),MAX($A$1:A766)+1,A766)</f>
        <v>255</v>
      </c>
      <c r="B767" s="18" t="str">
        <f>IF(JLVT[[#This Row],[Date]]="","","VTE")</f>
        <v/>
      </c>
      <c r="C767" s="13" t="str">
        <f>IFERROR(INDEX(FCS[DATE],MATCH(JLVT[[#This Row],[N]],FCS[Cpt],0)),"")</f>
        <v/>
      </c>
      <c r="D767" s="18" t="str">
        <f>IFERROR(INDEX(FCS[Numéro Facture],MATCH(JLVT[[#This Row],[N]],FCS[Cpt],0)),"")</f>
        <v/>
      </c>
      <c r="E767" s="18" t="str">
        <f>IF(JLVT[[#This Row],[Date]]&lt;&gt;"",INDEX(Plan[Comptes],COUNTIF($A$1:A767,JLVT[[#This Row],[N]])),"")</f>
        <v/>
      </c>
      <c r="F767" s="18" t="str">
        <f>IF(JLVT[[#This Row],[Date]]&lt;&gt;"",INDEX(Plan[Libelles],COUNTIF($A$1:A767,JLVT[[#This Row],[N]])),"")</f>
        <v/>
      </c>
      <c r="G767" s="19" t="str">
        <f>IFERROR(INDEX(FCS[NOM DU CLIENT],MATCH(JLVT[[#This Row],[N]],FCS[Cpt],0)),"")</f>
        <v/>
      </c>
      <c r="H767" s="20">
        <f ca="1">IFERROR(MAX(INDEX(INDIRECT("FCS["&amp;CHOOSE(COUNTIF($A$1:A767,JLVT[[#This Row],[N]]),"HT","TVA","TTC")&amp;"]"),MATCH(JLVT[[#This Row],[N]],FCS[Cpt],0))*CHOOSE(COUNTIF($A$1:A767,JLVT[[#This Row],[N]]),-1,-1,1),0),)</f>
        <v>0</v>
      </c>
      <c r="I767" s="21">
        <f ca="1">IFERROR(MAX(INDEX(INDIRECT("FCS["&amp;CHOOSE(COUNTIF($A$1:A767,JLVT[[#This Row],[N]]),"HT","TVA","TTC")&amp;"]"),MATCH(JLVT[[#This Row],[N]],FCS[Cpt],0))*CHOOSE(COUNTIF($A$1:A767,JLVT[[#This Row],[N]]),1,1,-1),0),)</f>
        <v>0</v>
      </c>
      <c r="J767" s="21">
        <f ca="1">JLVT[[#This Row],[crédit]]-JLVT[[#This Row],[débit ]]</f>
        <v>0</v>
      </c>
    </row>
    <row r="768" spans="1:10" x14ac:dyDescent="0.25">
      <c r="A768" s="12">
        <f>IF(OR(SUM($A$1:A767)=0,COUNTIF($A$1:A767,A767)=3),MAX($A$1:A767)+1,A767)</f>
        <v>255</v>
      </c>
      <c r="B768" s="18" t="str">
        <f>IF(JLVT[[#This Row],[Date]]="","","VTE")</f>
        <v/>
      </c>
      <c r="C768" s="13" t="str">
        <f>IFERROR(INDEX(FCS[DATE],MATCH(JLVT[[#This Row],[N]],FCS[Cpt],0)),"")</f>
        <v/>
      </c>
      <c r="D768" s="18" t="str">
        <f>IFERROR(INDEX(FCS[Numéro Facture],MATCH(JLVT[[#This Row],[N]],FCS[Cpt],0)),"")</f>
        <v/>
      </c>
      <c r="E768" s="18" t="str">
        <f>IF(JLVT[[#This Row],[Date]]&lt;&gt;"",INDEX(Plan[Comptes],COUNTIF($A$1:A768,JLVT[[#This Row],[N]])),"")</f>
        <v/>
      </c>
      <c r="F768" s="18" t="str">
        <f>IF(JLVT[[#This Row],[Date]]&lt;&gt;"",INDEX(Plan[Libelles],COUNTIF($A$1:A768,JLVT[[#This Row],[N]])),"")</f>
        <v/>
      </c>
      <c r="G768" s="19" t="str">
        <f>IFERROR(INDEX(FCS[NOM DU CLIENT],MATCH(JLVT[[#This Row],[N]],FCS[Cpt],0)),"")</f>
        <v/>
      </c>
      <c r="H768" s="20">
        <f ca="1">IFERROR(MAX(INDEX(INDIRECT("FCS["&amp;CHOOSE(COUNTIF($A$1:A768,JLVT[[#This Row],[N]]),"HT","TVA","TTC")&amp;"]"),MATCH(JLVT[[#This Row],[N]],FCS[Cpt],0))*CHOOSE(COUNTIF($A$1:A768,JLVT[[#This Row],[N]]),-1,-1,1),0),)</f>
        <v>0</v>
      </c>
      <c r="I768" s="21">
        <f ca="1">IFERROR(MAX(INDEX(INDIRECT("FCS["&amp;CHOOSE(COUNTIF($A$1:A768,JLVT[[#This Row],[N]]),"HT","TVA","TTC")&amp;"]"),MATCH(JLVT[[#This Row],[N]],FCS[Cpt],0))*CHOOSE(COUNTIF($A$1:A768,JLVT[[#This Row],[N]]),1,1,-1),0),)</f>
        <v>0</v>
      </c>
      <c r="J768" s="21">
        <f ca="1">JLVT[[#This Row],[crédit]]-JLVT[[#This Row],[débit ]]</f>
        <v>0</v>
      </c>
    </row>
    <row r="769" spans="1:10" x14ac:dyDescent="0.25">
      <c r="A769" s="12">
        <f>IF(OR(SUM($A$1:A768)=0,COUNTIF($A$1:A768,A768)=3),MAX($A$1:A768)+1,A768)</f>
        <v>256</v>
      </c>
      <c r="B769" s="18" t="str">
        <f>IF(JLVT[[#This Row],[Date]]="","","VTE")</f>
        <v/>
      </c>
      <c r="C769" s="13" t="str">
        <f>IFERROR(INDEX(FCS[DATE],MATCH(JLVT[[#This Row],[N]],FCS[Cpt],0)),"")</f>
        <v/>
      </c>
      <c r="D769" s="18" t="str">
        <f>IFERROR(INDEX(FCS[Numéro Facture],MATCH(JLVT[[#This Row],[N]],FCS[Cpt],0)),"")</f>
        <v/>
      </c>
      <c r="E769" s="18" t="str">
        <f>IF(JLVT[[#This Row],[Date]]&lt;&gt;"",INDEX(Plan[Comptes],COUNTIF($A$1:A769,JLVT[[#This Row],[N]])),"")</f>
        <v/>
      </c>
      <c r="F769" s="18" t="str">
        <f>IF(JLVT[[#This Row],[Date]]&lt;&gt;"",INDEX(Plan[Libelles],COUNTIF($A$1:A769,JLVT[[#This Row],[N]])),"")</f>
        <v/>
      </c>
      <c r="G769" s="19" t="str">
        <f>IFERROR(INDEX(FCS[NOM DU CLIENT],MATCH(JLVT[[#This Row],[N]],FCS[Cpt],0)),"")</f>
        <v/>
      </c>
      <c r="H769" s="20">
        <f ca="1">IFERROR(MAX(INDEX(INDIRECT("FCS["&amp;CHOOSE(COUNTIF($A$1:A769,JLVT[[#This Row],[N]]),"HT","TVA","TTC")&amp;"]"),MATCH(JLVT[[#This Row],[N]],FCS[Cpt],0))*CHOOSE(COUNTIF($A$1:A769,JLVT[[#This Row],[N]]),-1,-1,1),0),)</f>
        <v>0</v>
      </c>
      <c r="I769" s="21">
        <f ca="1">IFERROR(MAX(INDEX(INDIRECT("FCS["&amp;CHOOSE(COUNTIF($A$1:A769,JLVT[[#This Row],[N]]),"HT","TVA","TTC")&amp;"]"),MATCH(JLVT[[#This Row],[N]],FCS[Cpt],0))*CHOOSE(COUNTIF($A$1:A769,JLVT[[#This Row],[N]]),1,1,-1),0),)</f>
        <v>0</v>
      </c>
      <c r="J769" s="21">
        <f ca="1">JLVT[[#This Row],[crédit]]-JLVT[[#This Row],[débit ]]</f>
        <v>0</v>
      </c>
    </row>
    <row r="770" spans="1:10" x14ac:dyDescent="0.25">
      <c r="A770" s="12">
        <f>IF(OR(SUM($A$1:A769)=0,COUNTIF($A$1:A769,A769)=3),MAX($A$1:A769)+1,A769)</f>
        <v>256</v>
      </c>
      <c r="B770" s="18" t="str">
        <f>IF(JLVT[[#This Row],[Date]]="","","VTE")</f>
        <v/>
      </c>
      <c r="C770" s="13" t="str">
        <f>IFERROR(INDEX(FCS[DATE],MATCH(JLVT[[#This Row],[N]],FCS[Cpt],0)),"")</f>
        <v/>
      </c>
      <c r="D770" s="18" t="str">
        <f>IFERROR(INDEX(FCS[Numéro Facture],MATCH(JLVT[[#This Row],[N]],FCS[Cpt],0)),"")</f>
        <v/>
      </c>
      <c r="E770" s="18" t="str">
        <f>IF(JLVT[[#This Row],[Date]]&lt;&gt;"",INDEX(Plan[Comptes],COUNTIF($A$1:A770,JLVT[[#This Row],[N]])),"")</f>
        <v/>
      </c>
      <c r="F770" s="18" t="str">
        <f>IF(JLVT[[#This Row],[Date]]&lt;&gt;"",INDEX(Plan[Libelles],COUNTIF($A$1:A770,JLVT[[#This Row],[N]])),"")</f>
        <v/>
      </c>
      <c r="G770" s="19" t="str">
        <f>IFERROR(INDEX(FCS[NOM DU CLIENT],MATCH(JLVT[[#This Row],[N]],FCS[Cpt],0)),"")</f>
        <v/>
      </c>
      <c r="H770" s="20">
        <f ca="1">IFERROR(MAX(INDEX(INDIRECT("FCS["&amp;CHOOSE(COUNTIF($A$1:A770,JLVT[[#This Row],[N]]),"HT","TVA","TTC")&amp;"]"),MATCH(JLVT[[#This Row],[N]],FCS[Cpt],0))*CHOOSE(COUNTIF($A$1:A770,JLVT[[#This Row],[N]]),-1,-1,1),0),)</f>
        <v>0</v>
      </c>
      <c r="I770" s="21">
        <f ca="1">IFERROR(MAX(INDEX(INDIRECT("FCS["&amp;CHOOSE(COUNTIF($A$1:A770,JLVT[[#This Row],[N]]),"HT","TVA","TTC")&amp;"]"),MATCH(JLVT[[#This Row],[N]],FCS[Cpt],0))*CHOOSE(COUNTIF($A$1:A770,JLVT[[#This Row],[N]]),1,1,-1),0),)</f>
        <v>0</v>
      </c>
      <c r="J770" s="21">
        <f ca="1">JLVT[[#This Row],[crédit]]-JLVT[[#This Row],[débit ]]</f>
        <v>0</v>
      </c>
    </row>
    <row r="771" spans="1:10" x14ac:dyDescent="0.25">
      <c r="A771" s="12">
        <f>IF(OR(SUM($A$1:A770)=0,COUNTIF($A$1:A770,A770)=3),MAX($A$1:A770)+1,A770)</f>
        <v>256</v>
      </c>
      <c r="B771" s="18" t="str">
        <f>IF(JLVT[[#This Row],[Date]]="","","VTE")</f>
        <v/>
      </c>
      <c r="C771" s="13" t="str">
        <f>IFERROR(INDEX(FCS[DATE],MATCH(JLVT[[#This Row],[N]],FCS[Cpt],0)),"")</f>
        <v/>
      </c>
      <c r="D771" s="18" t="str">
        <f>IFERROR(INDEX(FCS[Numéro Facture],MATCH(JLVT[[#This Row],[N]],FCS[Cpt],0)),"")</f>
        <v/>
      </c>
      <c r="E771" s="18" t="str">
        <f>IF(JLVT[[#This Row],[Date]]&lt;&gt;"",INDEX(Plan[Comptes],COUNTIF($A$1:A771,JLVT[[#This Row],[N]])),"")</f>
        <v/>
      </c>
      <c r="F771" s="18" t="str">
        <f>IF(JLVT[[#This Row],[Date]]&lt;&gt;"",INDEX(Plan[Libelles],COUNTIF($A$1:A771,JLVT[[#This Row],[N]])),"")</f>
        <v/>
      </c>
      <c r="G771" s="19" t="str">
        <f>IFERROR(INDEX(FCS[NOM DU CLIENT],MATCH(JLVT[[#This Row],[N]],FCS[Cpt],0)),"")</f>
        <v/>
      </c>
      <c r="H771" s="20">
        <f ca="1">IFERROR(MAX(INDEX(INDIRECT("FCS["&amp;CHOOSE(COUNTIF($A$1:A771,JLVT[[#This Row],[N]]),"HT","TVA","TTC")&amp;"]"),MATCH(JLVT[[#This Row],[N]],FCS[Cpt],0))*CHOOSE(COUNTIF($A$1:A771,JLVT[[#This Row],[N]]),-1,-1,1),0),)</f>
        <v>0</v>
      </c>
      <c r="I771" s="21">
        <f ca="1">IFERROR(MAX(INDEX(INDIRECT("FCS["&amp;CHOOSE(COUNTIF($A$1:A771,JLVT[[#This Row],[N]]),"HT","TVA","TTC")&amp;"]"),MATCH(JLVT[[#This Row],[N]],FCS[Cpt],0))*CHOOSE(COUNTIF($A$1:A771,JLVT[[#This Row],[N]]),1,1,-1),0),)</f>
        <v>0</v>
      </c>
      <c r="J771" s="21">
        <f ca="1">JLVT[[#This Row],[crédit]]-JLVT[[#This Row],[débit ]]</f>
        <v>0</v>
      </c>
    </row>
    <row r="772" spans="1:10" x14ac:dyDescent="0.25">
      <c r="A772" s="12">
        <f>IF(OR(SUM($A$1:A771)=0,COUNTIF($A$1:A771,A771)=3),MAX($A$1:A771)+1,A771)</f>
        <v>257</v>
      </c>
      <c r="B772" s="18" t="str">
        <f>IF(JLVT[[#This Row],[Date]]="","","VTE")</f>
        <v/>
      </c>
      <c r="C772" s="13" t="str">
        <f>IFERROR(INDEX(FCS[DATE],MATCH(JLVT[[#This Row],[N]],FCS[Cpt],0)),"")</f>
        <v/>
      </c>
      <c r="D772" s="18" t="str">
        <f>IFERROR(INDEX(FCS[Numéro Facture],MATCH(JLVT[[#This Row],[N]],FCS[Cpt],0)),"")</f>
        <v/>
      </c>
      <c r="E772" s="18" t="str">
        <f>IF(JLVT[[#This Row],[Date]]&lt;&gt;"",INDEX(Plan[Comptes],COUNTIF($A$1:A772,JLVT[[#This Row],[N]])),"")</f>
        <v/>
      </c>
      <c r="F772" s="18" t="str">
        <f>IF(JLVT[[#This Row],[Date]]&lt;&gt;"",INDEX(Plan[Libelles],COUNTIF($A$1:A772,JLVT[[#This Row],[N]])),"")</f>
        <v/>
      </c>
      <c r="G772" s="19" t="str">
        <f>IFERROR(INDEX(FCS[NOM DU CLIENT],MATCH(JLVT[[#This Row],[N]],FCS[Cpt],0)),"")</f>
        <v/>
      </c>
      <c r="H772" s="20">
        <f ca="1">IFERROR(MAX(INDEX(INDIRECT("FCS["&amp;CHOOSE(COUNTIF($A$1:A772,JLVT[[#This Row],[N]]),"HT","TVA","TTC")&amp;"]"),MATCH(JLVT[[#This Row],[N]],FCS[Cpt],0))*CHOOSE(COUNTIF($A$1:A772,JLVT[[#This Row],[N]]),-1,-1,1),0),)</f>
        <v>0</v>
      </c>
      <c r="I772" s="21">
        <f ca="1">IFERROR(MAX(INDEX(INDIRECT("FCS["&amp;CHOOSE(COUNTIF($A$1:A772,JLVT[[#This Row],[N]]),"HT","TVA","TTC")&amp;"]"),MATCH(JLVT[[#This Row],[N]],FCS[Cpt],0))*CHOOSE(COUNTIF($A$1:A772,JLVT[[#This Row],[N]]),1,1,-1),0),)</f>
        <v>0</v>
      </c>
      <c r="J772" s="21">
        <f ca="1">JLVT[[#This Row],[crédit]]-JLVT[[#This Row],[débit ]]</f>
        <v>0</v>
      </c>
    </row>
    <row r="773" spans="1:10" x14ac:dyDescent="0.25">
      <c r="A773" s="12">
        <f>IF(OR(SUM($A$1:A772)=0,COUNTIF($A$1:A772,A772)=3),MAX($A$1:A772)+1,A772)</f>
        <v>257</v>
      </c>
      <c r="B773" s="18" t="str">
        <f>IF(JLVT[[#This Row],[Date]]="","","VTE")</f>
        <v/>
      </c>
      <c r="C773" s="13" t="str">
        <f>IFERROR(INDEX(FCS[DATE],MATCH(JLVT[[#This Row],[N]],FCS[Cpt],0)),"")</f>
        <v/>
      </c>
      <c r="D773" s="18" t="str">
        <f>IFERROR(INDEX(FCS[Numéro Facture],MATCH(JLVT[[#This Row],[N]],FCS[Cpt],0)),"")</f>
        <v/>
      </c>
      <c r="E773" s="18" t="str">
        <f>IF(JLVT[[#This Row],[Date]]&lt;&gt;"",INDEX(Plan[Comptes],COUNTIF($A$1:A773,JLVT[[#This Row],[N]])),"")</f>
        <v/>
      </c>
      <c r="F773" s="18" t="str">
        <f>IF(JLVT[[#This Row],[Date]]&lt;&gt;"",INDEX(Plan[Libelles],COUNTIF($A$1:A773,JLVT[[#This Row],[N]])),"")</f>
        <v/>
      </c>
      <c r="G773" s="19" t="str">
        <f>IFERROR(INDEX(FCS[NOM DU CLIENT],MATCH(JLVT[[#This Row],[N]],FCS[Cpt],0)),"")</f>
        <v/>
      </c>
      <c r="H773" s="20">
        <f ca="1">IFERROR(MAX(INDEX(INDIRECT("FCS["&amp;CHOOSE(COUNTIF($A$1:A773,JLVT[[#This Row],[N]]),"HT","TVA","TTC")&amp;"]"),MATCH(JLVT[[#This Row],[N]],FCS[Cpt],0))*CHOOSE(COUNTIF($A$1:A773,JLVT[[#This Row],[N]]),-1,-1,1),0),)</f>
        <v>0</v>
      </c>
      <c r="I773" s="21">
        <f ca="1">IFERROR(MAX(INDEX(INDIRECT("FCS["&amp;CHOOSE(COUNTIF($A$1:A773,JLVT[[#This Row],[N]]),"HT","TVA","TTC")&amp;"]"),MATCH(JLVT[[#This Row],[N]],FCS[Cpt],0))*CHOOSE(COUNTIF($A$1:A773,JLVT[[#This Row],[N]]),1,1,-1),0),)</f>
        <v>0</v>
      </c>
      <c r="J773" s="21">
        <f ca="1">JLVT[[#This Row],[crédit]]-JLVT[[#This Row],[débit ]]</f>
        <v>0</v>
      </c>
    </row>
    <row r="774" spans="1:10" x14ac:dyDescent="0.25">
      <c r="A774" s="12">
        <f>IF(OR(SUM($A$1:A773)=0,COUNTIF($A$1:A773,A773)=3),MAX($A$1:A773)+1,A773)</f>
        <v>257</v>
      </c>
      <c r="B774" s="18" t="str">
        <f>IF(JLVT[[#This Row],[Date]]="","","VTE")</f>
        <v/>
      </c>
      <c r="C774" s="13" t="str">
        <f>IFERROR(INDEX(FCS[DATE],MATCH(JLVT[[#This Row],[N]],FCS[Cpt],0)),"")</f>
        <v/>
      </c>
      <c r="D774" s="18" t="str">
        <f>IFERROR(INDEX(FCS[Numéro Facture],MATCH(JLVT[[#This Row],[N]],FCS[Cpt],0)),"")</f>
        <v/>
      </c>
      <c r="E774" s="18" t="str">
        <f>IF(JLVT[[#This Row],[Date]]&lt;&gt;"",INDEX(Plan[Comptes],COUNTIF($A$1:A774,JLVT[[#This Row],[N]])),"")</f>
        <v/>
      </c>
      <c r="F774" s="18" t="str">
        <f>IF(JLVT[[#This Row],[Date]]&lt;&gt;"",INDEX(Plan[Libelles],COUNTIF($A$1:A774,JLVT[[#This Row],[N]])),"")</f>
        <v/>
      </c>
      <c r="G774" s="19" t="str">
        <f>IFERROR(INDEX(FCS[NOM DU CLIENT],MATCH(JLVT[[#This Row],[N]],FCS[Cpt],0)),"")</f>
        <v/>
      </c>
      <c r="H774" s="20">
        <f ca="1">IFERROR(MAX(INDEX(INDIRECT("FCS["&amp;CHOOSE(COUNTIF($A$1:A774,JLVT[[#This Row],[N]]),"HT","TVA","TTC")&amp;"]"),MATCH(JLVT[[#This Row],[N]],FCS[Cpt],0))*CHOOSE(COUNTIF($A$1:A774,JLVT[[#This Row],[N]]),-1,-1,1),0),)</f>
        <v>0</v>
      </c>
      <c r="I774" s="21">
        <f ca="1">IFERROR(MAX(INDEX(INDIRECT("FCS["&amp;CHOOSE(COUNTIF($A$1:A774,JLVT[[#This Row],[N]]),"HT","TVA","TTC")&amp;"]"),MATCH(JLVT[[#This Row],[N]],FCS[Cpt],0))*CHOOSE(COUNTIF($A$1:A774,JLVT[[#This Row],[N]]),1,1,-1),0),)</f>
        <v>0</v>
      </c>
      <c r="J774" s="21">
        <f ca="1">JLVT[[#This Row],[crédit]]-JLVT[[#This Row],[débit ]]</f>
        <v>0</v>
      </c>
    </row>
    <row r="775" spans="1:10" x14ac:dyDescent="0.25">
      <c r="A775" s="12">
        <f>IF(OR(SUM($A$1:A774)=0,COUNTIF($A$1:A774,A774)=3),MAX($A$1:A774)+1,A774)</f>
        <v>258</v>
      </c>
      <c r="B775" s="18" t="str">
        <f>IF(JLVT[[#This Row],[Date]]="","","VTE")</f>
        <v/>
      </c>
      <c r="C775" s="13" t="str">
        <f>IFERROR(INDEX(FCS[DATE],MATCH(JLVT[[#This Row],[N]],FCS[Cpt],0)),"")</f>
        <v/>
      </c>
      <c r="D775" s="18" t="str">
        <f>IFERROR(INDEX(FCS[Numéro Facture],MATCH(JLVT[[#This Row],[N]],FCS[Cpt],0)),"")</f>
        <v/>
      </c>
      <c r="E775" s="18" t="str">
        <f>IF(JLVT[[#This Row],[Date]]&lt;&gt;"",INDEX(Plan[Comptes],COUNTIF($A$1:A775,JLVT[[#This Row],[N]])),"")</f>
        <v/>
      </c>
      <c r="F775" s="18" t="str">
        <f>IF(JLVT[[#This Row],[Date]]&lt;&gt;"",INDEX(Plan[Libelles],COUNTIF($A$1:A775,JLVT[[#This Row],[N]])),"")</f>
        <v/>
      </c>
      <c r="G775" s="19" t="str">
        <f>IFERROR(INDEX(FCS[NOM DU CLIENT],MATCH(JLVT[[#This Row],[N]],FCS[Cpt],0)),"")</f>
        <v/>
      </c>
      <c r="H775" s="20">
        <f ca="1">IFERROR(MAX(INDEX(INDIRECT("FCS["&amp;CHOOSE(COUNTIF($A$1:A775,JLVT[[#This Row],[N]]),"HT","TVA","TTC")&amp;"]"),MATCH(JLVT[[#This Row],[N]],FCS[Cpt],0))*CHOOSE(COUNTIF($A$1:A775,JLVT[[#This Row],[N]]),-1,-1,1),0),)</f>
        <v>0</v>
      </c>
      <c r="I775" s="21">
        <f ca="1">IFERROR(MAX(INDEX(INDIRECT("FCS["&amp;CHOOSE(COUNTIF($A$1:A775,JLVT[[#This Row],[N]]),"HT","TVA","TTC")&amp;"]"),MATCH(JLVT[[#This Row],[N]],FCS[Cpt],0))*CHOOSE(COUNTIF($A$1:A775,JLVT[[#This Row],[N]]),1,1,-1),0),)</f>
        <v>0</v>
      </c>
      <c r="J775" s="21">
        <f ca="1">JLVT[[#This Row],[crédit]]-JLVT[[#This Row],[débit ]]</f>
        <v>0</v>
      </c>
    </row>
    <row r="776" spans="1:10" x14ac:dyDescent="0.25">
      <c r="A776" s="12">
        <f>IF(OR(SUM($A$1:A775)=0,COUNTIF($A$1:A775,A775)=3),MAX($A$1:A775)+1,A775)</f>
        <v>258</v>
      </c>
      <c r="B776" s="18" t="str">
        <f>IF(JLVT[[#This Row],[Date]]="","","VTE")</f>
        <v/>
      </c>
      <c r="C776" s="13" t="str">
        <f>IFERROR(INDEX(FCS[DATE],MATCH(JLVT[[#This Row],[N]],FCS[Cpt],0)),"")</f>
        <v/>
      </c>
      <c r="D776" s="18" t="str">
        <f>IFERROR(INDEX(FCS[Numéro Facture],MATCH(JLVT[[#This Row],[N]],FCS[Cpt],0)),"")</f>
        <v/>
      </c>
      <c r="E776" s="18" t="str">
        <f>IF(JLVT[[#This Row],[Date]]&lt;&gt;"",INDEX(Plan[Comptes],COUNTIF($A$1:A776,JLVT[[#This Row],[N]])),"")</f>
        <v/>
      </c>
      <c r="F776" s="18" t="str">
        <f>IF(JLVT[[#This Row],[Date]]&lt;&gt;"",INDEX(Plan[Libelles],COUNTIF($A$1:A776,JLVT[[#This Row],[N]])),"")</f>
        <v/>
      </c>
      <c r="G776" s="19" t="str">
        <f>IFERROR(INDEX(FCS[NOM DU CLIENT],MATCH(JLVT[[#This Row],[N]],FCS[Cpt],0)),"")</f>
        <v/>
      </c>
      <c r="H776" s="20">
        <f ca="1">IFERROR(MAX(INDEX(INDIRECT("FCS["&amp;CHOOSE(COUNTIF($A$1:A776,JLVT[[#This Row],[N]]),"HT","TVA","TTC")&amp;"]"),MATCH(JLVT[[#This Row],[N]],FCS[Cpt],0))*CHOOSE(COUNTIF($A$1:A776,JLVT[[#This Row],[N]]),-1,-1,1),0),)</f>
        <v>0</v>
      </c>
      <c r="I776" s="21">
        <f ca="1">IFERROR(MAX(INDEX(INDIRECT("FCS["&amp;CHOOSE(COUNTIF($A$1:A776,JLVT[[#This Row],[N]]),"HT","TVA","TTC")&amp;"]"),MATCH(JLVT[[#This Row],[N]],FCS[Cpt],0))*CHOOSE(COUNTIF($A$1:A776,JLVT[[#This Row],[N]]),1,1,-1),0),)</f>
        <v>0</v>
      </c>
      <c r="J776" s="21">
        <f ca="1">JLVT[[#This Row],[crédit]]-JLVT[[#This Row],[débit ]]</f>
        <v>0</v>
      </c>
    </row>
    <row r="777" spans="1:10" x14ac:dyDescent="0.25">
      <c r="A777" s="12">
        <f>IF(OR(SUM($A$1:A776)=0,COUNTIF($A$1:A776,A776)=3),MAX($A$1:A776)+1,A776)</f>
        <v>258</v>
      </c>
      <c r="B777" s="18" t="str">
        <f>IF(JLVT[[#This Row],[Date]]="","","VTE")</f>
        <v/>
      </c>
      <c r="C777" s="13" t="str">
        <f>IFERROR(INDEX(FCS[DATE],MATCH(JLVT[[#This Row],[N]],FCS[Cpt],0)),"")</f>
        <v/>
      </c>
      <c r="D777" s="18" t="str">
        <f>IFERROR(INDEX(FCS[Numéro Facture],MATCH(JLVT[[#This Row],[N]],FCS[Cpt],0)),"")</f>
        <v/>
      </c>
      <c r="E777" s="18" t="str">
        <f>IF(JLVT[[#This Row],[Date]]&lt;&gt;"",INDEX(Plan[Comptes],COUNTIF($A$1:A777,JLVT[[#This Row],[N]])),"")</f>
        <v/>
      </c>
      <c r="F777" s="18" t="str">
        <f>IF(JLVT[[#This Row],[Date]]&lt;&gt;"",INDEX(Plan[Libelles],COUNTIF($A$1:A777,JLVT[[#This Row],[N]])),"")</f>
        <v/>
      </c>
      <c r="G777" s="19" t="str">
        <f>IFERROR(INDEX(FCS[NOM DU CLIENT],MATCH(JLVT[[#This Row],[N]],FCS[Cpt],0)),"")</f>
        <v/>
      </c>
      <c r="H777" s="20">
        <f ca="1">IFERROR(MAX(INDEX(INDIRECT("FCS["&amp;CHOOSE(COUNTIF($A$1:A777,JLVT[[#This Row],[N]]),"HT","TVA","TTC")&amp;"]"),MATCH(JLVT[[#This Row],[N]],FCS[Cpt],0))*CHOOSE(COUNTIF($A$1:A777,JLVT[[#This Row],[N]]),-1,-1,1),0),)</f>
        <v>0</v>
      </c>
      <c r="I777" s="21">
        <f ca="1">IFERROR(MAX(INDEX(INDIRECT("FCS["&amp;CHOOSE(COUNTIF($A$1:A777,JLVT[[#This Row],[N]]),"HT","TVA","TTC")&amp;"]"),MATCH(JLVT[[#This Row],[N]],FCS[Cpt],0))*CHOOSE(COUNTIF($A$1:A777,JLVT[[#This Row],[N]]),1,1,-1),0),)</f>
        <v>0</v>
      </c>
      <c r="J777" s="21">
        <f ca="1">JLVT[[#This Row],[crédit]]-JLVT[[#This Row],[débit ]]</f>
        <v>0</v>
      </c>
    </row>
    <row r="778" spans="1:10" x14ac:dyDescent="0.25">
      <c r="A778" s="12">
        <f>IF(OR(SUM($A$1:A777)=0,COUNTIF($A$1:A777,A777)=3),MAX($A$1:A777)+1,A777)</f>
        <v>259</v>
      </c>
      <c r="B778" s="18" t="str">
        <f>IF(JLVT[[#This Row],[Date]]="","","VTE")</f>
        <v/>
      </c>
      <c r="C778" s="13" t="str">
        <f>IFERROR(INDEX(FCS[DATE],MATCH(JLVT[[#This Row],[N]],FCS[Cpt],0)),"")</f>
        <v/>
      </c>
      <c r="D778" s="18" t="str">
        <f>IFERROR(INDEX(FCS[Numéro Facture],MATCH(JLVT[[#This Row],[N]],FCS[Cpt],0)),"")</f>
        <v/>
      </c>
      <c r="E778" s="18" t="str">
        <f>IF(JLVT[[#This Row],[Date]]&lt;&gt;"",INDEX(Plan[Comptes],COUNTIF($A$1:A778,JLVT[[#This Row],[N]])),"")</f>
        <v/>
      </c>
      <c r="F778" s="18" t="str">
        <f>IF(JLVT[[#This Row],[Date]]&lt;&gt;"",INDEX(Plan[Libelles],COUNTIF($A$1:A778,JLVT[[#This Row],[N]])),"")</f>
        <v/>
      </c>
      <c r="G778" s="19" t="str">
        <f>IFERROR(INDEX(FCS[NOM DU CLIENT],MATCH(JLVT[[#This Row],[N]],FCS[Cpt],0)),"")</f>
        <v/>
      </c>
      <c r="H778" s="20">
        <f ca="1">IFERROR(MAX(INDEX(INDIRECT("FCS["&amp;CHOOSE(COUNTIF($A$1:A778,JLVT[[#This Row],[N]]),"HT","TVA","TTC")&amp;"]"),MATCH(JLVT[[#This Row],[N]],FCS[Cpt],0))*CHOOSE(COUNTIF($A$1:A778,JLVT[[#This Row],[N]]),-1,-1,1),0),)</f>
        <v>0</v>
      </c>
      <c r="I778" s="21">
        <f ca="1">IFERROR(MAX(INDEX(INDIRECT("FCS["&amp;CHOOSE(COUNTIF($A$1:A778,JLVT[[#This Row],[N]]),"HT","TVA","TTC")&amp;"]"),MATCH(JLVT[[#This Row],[N]],FCS[Cpt],0))*CHOOSE(COUNTIF($A$1:A778,JLVT[[#This Row],[N]]),1,1,-1),0),)</f>
        <v>0</v>
      </c>
      <c r="J778" s="21">
        <f ca="1">JLVT[[#This Row],[crédit]]-JLVT[[#This Row],[débit ]]</f>
        <v>0</v>
      </c>
    </row>
    <row r="779" spans="1:10" x14ac:dyDescent="0.25">
      <c r="A779" s="12">
        <f>IF(OR(SUM($A$1:A778)=0,COUNTIF($A$1:A778,A778)=3),MAX($A$1:A778)+1,A778)</f>
        <v>259</v>
      </c>
      <c r="B779" s="18" t="str">
        <f>IF(JLVT[[#This Row],[Date]]="","","VTE")</f>
        <v/>
      </c>
      <c r="C779" s="13" t="str">
        <f>IFERROR(INDEX(FCS[DATE],MATCH(JLVT[[#This Row],[N]],FCS[Cpt],0)),"")</f>
        <v/>
      </c>
      <c r="D779" s="18" t="str">
        <f>IFERROR(INDEX(FCS[Numéro Facture],MATCH(JLVT[[#This Row],[N]],FCS[Cpt],0)),"")</f>
        <v/>
      </c>
      <c r="E779" s="18" t="str">
        <f>IF(JLVT[[#This Row],[Date]]&lt;&gt;"",INDEX(Plan[Comptes],COUNTIF($A$1:A779,JLVT[[#This Row],[N]])),"")</f>
        <v/>
      </c>
      <c r="F779" s="18" t="str">
        <f>IF(JLVT[[#This Row],[Date]]&lt;&gt;"",INDEX(Plan[Libelles],COUNTIF($A$1:A779,JLVT[[#This Row],[N]])),"")</f>
        <v/>
      </c>
      <c r="G779" s="19" t="str">
        <f>IFERROR(INDEX(FCS[NOM DU CLIENT],MATCH(JLVT[[#This Row],[N]],FCS[Cpt],0)),"")</f>
        <v/>
      </c>
      <c r="H779" s="20">
        <f ca="1">IFERROR(MAX(INDEX(INDIRECT("FCS["&amp;CHOOSE(COUNTIF($A$1:A779,JLVT[[#This Row],[N]]),"HT","TVA","TTC")&amp;"]"),MATCH(JLVT[[#This Row],[N]],FCS[Cpt],0))*CHOOSE(COUNTIF($A$1:A779,JLVT[[#This Row],[N]]),-1,-1,1),0),)</f>
        <v>0</v>
      </c>
      <c r="I779" s="21">
        <f ca="1">IFERROR(MAX(INDEX(INDIRECT("FCS["&amp;CHOOSE(COUNTIF($A$1:A779,JLVT[[#This Row],[N]]),"HT","TVA","TTC")&amp;"]"),MATCH(JLVT[[#This Row],[N]],FCS[Cpt],0))*CHOOSE(COUNTIF($A$1:A779,JLVT[[#This Row],[N]]),1,1,-1),0),)</f>
        <v>0</v>
      </c>
      <c r="J779" s="21">
        <f ca="1">JLVT[[#This Row],[crédit]]-JLVT[[#This Row],[débit ]]</f>
        <v>0</v>
      </c>
    </row>
    <row r="780" spans="1:10" x14ac:dyDescent="0.25">
      <c r="A780" s="12">
        <f>IF(OR(SUM($A$1:A779)=0,COUNTIF($A$1:A779,A779)=3),MAX($A$1:A779)+1,A779)</f>
        <v>259</v>
      </c>
      <c r="B780" s="18" t="str">
        <f>IF(JLVT[[#This Row],[Date]]="","","VTE")</f>
        <v/>
      </c>
      <c r="C780" s="13" t="str">
        <f>IFERROR(INDEX(FCS[DATE],MATCH(JLVT[[#This Row],[N]],FCS[Cpt],0)),"")</f>
        <v/>
      </c>
      <c r="D780" s="18" t="str">
        <f>IFERROR(INDEX(FCS[Numéro Facture],MATCH(JLVT[[#This Row],[N]],FCS[Cpt],0)),"")</f>
        <v/>
      </c>
      <c r="E780" s="18" t="str">
        <f>IF(JLVT[[#This Row],[Date]]&lt;&gt;"",INDEX(Plan[Comptes],COUNTIF($A$1:A780,JLVT[[#This Row],[N]])),"")</f>
        <v/>
      </c>
      <c r="F780" s="18" t="str">
        <f>IF(JLVT[[#This Row],[Date]]&lt;&gt;"",INDEX(Plan[Libelles],COUNTIF($A$1:A780,JLVT[[#This Row],[N]])),"")</f>
        <v/>
      </c>
      <c r="G780" s="19" t="str">
        <f>IFERROR(INDEX(FCS[NOM DU CLIENT],MATCH(JLVT[[#This Row],[N]],FCS[Cpt],0)),"")</f>
        <v/>
      </c>
      <c r="H780" s="20">
        <f ca="1">IFERROR(MAX(INDEX(INDIRECT("FCS["&amp;CHOOSE(COUNTIF($A$1:A780,JLVT[[#This Row],[N]]),"HT","TVA","TTC")&amp;"]"),MATCH(JLVT[[#This Row],[N]],FCS[Cpt],0))*CHOOSE(COUNTIF($A$1:A780,JLVT[[#This Row],[N]]),-1,-1,1),0),)</f>
        <v>0</v>
      </c>
      <c r="I780" s="21">
        <f ca="1">IFERROR(MAX(INDEX(INDIRECT("FCS["&amp;CHOOSE(COUNTIF($A$1:A780,JLVT[[#This Row],[N]]),"HT","TVA","TTC")&amp;"]"),MATCH(JLVT[[#This Row],[N]],FCS[Cpt],0))*CHOOSE(COUNTIF($A$1:A780,JLVT[[#This Row],[N]]),1,1,-1),0),)</f>
        <v>0</v>
      </c>
      <c r="J780" s="21">
        <f ca="1">JLVT[[#This Row],[crédit]]-JLVT[[#This Row],[débit ]]</f>
        <v>0</v>
      </c>
    </row>
    <row r="781" spans="1:10" x14ac:dyDescent="0.25">
      <c r="A781" s="12">
        <f>IF(OR(SUM($A$1:A780)=0,COUNTIF($A$1:A780,A780)=3),MAX($A$1:A780)+1,A780)</f>
        <v>260</v>
      </c>
      <c r="B781" s="18" t="str">
        <f>IF(JLVT[[#This Row],[Date]]="","","VTE")</f>
        <v/>
      </c>
      <c r="C781" s="13" t="str">
        <f>IFERROR(INDEX(FCS[DATE],MATCH(JLVT[[#This Row],[N]],FCS[Cpt],0)),"")</f>
        <v/>
      </c>
      <c r="D781" s="18" t="str">
        <f>IFERROR(INDEX(FCS[Numéro Facture],MATCH(JLVT[[#This Row],[N]],FCS[Cpt],0)),"")</f>
        <v/>
      </c>
      <c r="E781" s="18" t="str">
        <f>IF(JLVT[[#This Row],[Date]]&lt;&gt;"",INDEX(Plan[Comptes],COUNTIF($A$1:A781,JLVT[[#This Row],[N]])),"")</f>
        <v/>
      </c>
      <c r="F781" s="18" t="str">
        <f>IF(JLVT[[#This Row],[Date]]&lt;&gt;"",INDEX(Plan[Libelles],COUNTIF($A$1:A781,JLVT[[#This Row],[N]])),"")</f>
        <v/>
      </c>
      <c r="G781" s="19" t="str">
        <f>IFERROR(INDEX(FCS[NOM DU CLIENT],MATCH(JLVT[[#This Row],[N]],FCS[Cpt],0)),"")</f>
        <v/>
      </c>
      <c r="H781" s="20">
        <f ca="1">IFERROR(MAX(INDEX(INDIRECT("FCS["&amp;CHOOSE(COUNTIF($A$1:A781,JLVT[[#This Row],[N]]),"HT","TVA","TTC")&amp;"]"),MATCH(JLVT[[#This Row],[N]],FCS[Cpt],0))*CHOOSE(COUNTIF($A$1:A781,JLVT[[#This Row],[N]]),-1,-1,1),0),)</f>
        <v>0</v>
      </c>
      <c r="I781" s="21">
        <f ca="1">IFERROR(MAX(INDEX(INDIRECT("FCS["&amp;CHOOSE(COUNTIF($A$1:A781,JLVT[[#This Row],[N]]),"HT","TVA","TTC")&amp;"]"),MATCH(JLVT[[#This Row],[N]],FCS[Cpt],0))*CHOOSE(COUNTIF($A$1:A781,JLVT[[#This Row],[N]]),1,1,-1),0),)</f>
        <v>0</v>
      </c>
      <c r="J781" s="21">
        <f ca="1">JLVT[[#This Row],[crédit]]-JLVT[[#This Row],[débit ]]</f>
        <v>0</v>
      </c>
    </row>
    <row r="782" spans="1:10" x14ac:dyDescent="0.25">
      <c r="A782" s="12">
        <f>IF(OR(SUM($A$1:A781)=0,COUNTIF($A$1:A781,A781)=3),MAX($A$1:A781)+1,A781)</f>
        <v>260</v>
      </c>
      <c r="B782" s="18" t="str">
        <f>IF(JLVT[[#This Row],[Date]]="","","VTE")</f>
        <v/>
      </c>
      <c r="C782" s="13" t="str">
        <f>IFERROR(INDEX(FCS[DATE],MATCH(JLVT[[#This Row],[N]],FCS[Cpt],0)),"")</f>
        <v/>
      </c>
      <c r="D782" s="18" t="str">
        <f>IFERROR(INDEX(FCS[Numéro Facture],MATCH(JLVT[[#This Row],[N]],FCS[Cpt],0)),"")</f>
        <v/>
      </c>
      <c r="E782" s="18" t="str">
        <f>IF(JLVT[[#This Row],[Date]]&lt;&gt;"",INDEX(Plan[Comptes],COUNTIF($A$1:A782,JLVT[[#This Row],[N]])),"")</f>
        <v/>
      </c>
      <c r="F782" s="18" t="str">
        <f>IF(JLVT[[#This Row],[Date]]&lt;&gt;"",INDEX(Plan[Libelles],COUNTIF($A$1:A782,JLVT[[#This Row],[N]])),"")</f>
        <v/>
      </c>
      <c r="G782" s="19" t="str">
        <f>IFERROR(INDEX(FCS[NOM DU CLIENT],MATCH(JLVT[[#This Row],[N]],FCS[Cpt],0)),"")</f>
        <v/>
      </c>
      <c r="H782" s="20">
        <f ca="1">IFERROR(MAX(INDEX(INDIRECT("FCS["&amp;CHOOSE(COUNTIF($A$1:A782,JLVT[[#This Row],[N]]),"HT","TVA","TTC")&amp;"]"),MATCH(JLVT[[#This Row],[N]],FCS[Cpt],0))*CHOOSE(COUNTIF($A$1:A782,JLVT[[#This Row],[N]]),-1,-1,1),0),)</f>
        <v>0</v>
      </c>
      <c r="I782" s="21">
        <f ca="1">IFERROR(MAX(INDEX(INDIRECT("FCS["&amp;CHOOSE(COUNTIF($A$1:A782,JLVT[[#This Row],[N]]),"HT","TVA","TTC")&amp;"]"),MATCH(JLVT[[#This Row],[N]],FCS[Cpt],0))*CHOOSE(COUNTIF($A$1:A782,JLVT[[#This Row],[N]]),1,1,-1),0),)</f>
        <v>0</v>
      </c>
      <c r="J782" s="21">
        <f ca="1">JLVT[[#This Row],[crédit]]-JLVT[[#This Row],[débit ]]</f>
        <v>0</v>
      </c>
    </row>
    <row r="783" spans="1:10" x14ac:dyDescent="0.25">
      <c r="A783" s="12">
        <f>IF(OR(SUM($A$1:A782)=0,COUNTIF($A$1:A782,A782)=3),MAX($A$1:A782)+1,A782)</f>
        <v>260</v>
      </c>
      <c r="B783" s="18" t="str">
        <f>IF(JLVT[[#This Row],[Date]]="","","VTE")</f>
        <v/>
      </c>
      <c r="C783" s="13" t="str">
        <f>IFERROR(INDEX(FCS[DATE],MATCH(JLVT[[#This Row],[N]],FCS[Cpt],0)),"")</f>
        <v/>
      </c>
      <c r="D783" s="18" t="str">
        <f>IFERROR(INDEX(FCS[Numéro Facture],MATCH(JLVT[[#This Row],[N]],FCS[Cpt],0)),"")</f>
        <v/>
      </c>
      <c r="E783" s="18" t="str">
        <f>IF(JLVT[[#This Row],[Date]]&lt;&gt;"",INDEX(Plan[Comptes],COUNTIF($A$1:A783,JLVT[[#This Row],[N]])),"")</f>
        <v/>
      </c>
      <c r="F783" s="18" t="str">
        <f>IF(JLVT[[#This Row],[Date]]&lt;&gt;"",INDEX(Plan[Libelles],COUNTIF($A$1:A783,JLVT[[#This Row],[N]])),"")</f>
        <v/>
      </c>
      <c r="G783" s="19" t="str">
        <f>IFERROR(INDEX(FCS[NOM DU CLIENT],MATCH(JLVT[[#This Row],[N]],FCS[Cpt],0)),"")</f>
        <v/>
      </c>
      <c r="H783" s="20">
        <f ca="1">IFERROR(MAX(INDEX(INDIRECT("FCS["&amp;CHOOSE(COUNTIF($A$1:A783,JLVT[[#This Row],[N]]),"HT","TVA","TTC")&amp;"]"),MATCH(JLVT[[#This Row],[N]],FCS[Cpt],0))*CHOOSE(COUNTIF($A$1:A783,JLVT[[#This Row],[N]]),-1,-1,1),0),)</f>
        <v>0</v>
      </c>
      <c r="I783" s="21">
        <f ca="1">IFERROR(MAX(INDEX(INDIRECT("FCS["&amp;CHOOSE(COUNTIF($A$1:A783,JLVT[[#This Row],[N]]),"HT","TVA","TTC")&amp;"]"),MATCH(JLVT[[#This Row],[N]],FCS[Cpt],0))*CHOOSE(COUNTIF($A$1:A783,JLVT[[#This Row],[N]]),1,1,-1),0),)</f>
        <v>0</v>
      </c>
      <c r="J783" s="21">
        <f ca="1">JLVT[[#This Row],[crédit]]-JLVT[[#This Row],[débit ]]</f>
        <v>0</v>
      </c>
    </row>
    <row r="784" spans="1:10" x14ac:dyDescent="0.25">
      <c r="A784" s="12">
        <f>IF(OR(SUM($A$1:A783)=0,COUNTIF($A$1:A783,A783)=3),MAX($A$1:A783)+1,A783)</f>
        <v>261</v>
      </c>
      <c r="B784" s="18" t="str">
        <f>IF(JLVT[[#This Row],[Date]]="","","VTE")</f>
        <v/>
      </c>
      <c r="C784" s="13" t="str">
        <f>IFERROR(INDEX(FCS[DATE],MATCH(JLVT[[#This Row],[N]],FCS[Cpt],0)),"")</f>
        <v/>
      </c>
      <c r="D784" s="18" t="str">
        <f>IFERROR(INDEX(FCS[Numéro Facture],MATCH(JLVT[[#This Row],[N]],FCS[Cpt],0)),"")</f>
        <v/>
      </c>
      <c r="E784" s="18" t="str">
        <f>IF(JLVT[[#This Row],[Date]]&lt;&gt;"",INDEX(Plan[Comptes],COUNTIF($A$1:A784,JLVT[[#This Row],[N]])),"")</f>
        <v/>
      </c>
      <c r="F784" s="18" t="str">
        <f>IF(JLVT[[#This Row],[Date]]&lt;&gt;"",INDEX(Plan[Libelles],COUNTIF($A$1:A784,JLVT[[#This Row],[N]])),"")</f>
        <v/>
      </c>
      <c r="G784" s="19" t="str">
        <f>IFERROR(INDEX(FCS[NOM DU CLIENT],MATCH(JLVT[[#This Row],[N]],FCS[Cpt],0)),"")</f>
        <v/>
      </c>
      <c r="H784" s="20">
        <f ca="1">IFERROR(MAX(INDEX(INDIRECT("FCS["&amp;CHOOSE(COUNTIF($A$1:A784,JLVT[[#This Row],[N]]),"HT","TVA","TTC")&amp;"]"),MATCH(JLVT[[#This Row],[N]],FCS[Cpt],0))*CHOOSE(COUNTIF($A$1:A784,JLVT[[#This Row],[N]]),-1,-1,1),0),)</f>
        <v>0</v>
      </c>
      <c r="I784" s="21">
        <f ca="1">IFERROR(MAX(INDEX(INDIRECT("FCS["&amp;CHOOSE(COUNTIF($A$1:A784,JLVT[[#This Row],[N]]),"HT","TVA","TTC")&amp;"]"),MATCH(JLVT[[#This Row],[N]],FCS[Cpt],0))*CHOOSE(COUNTIF($A$1:A784,JLVT[[#This Row],[N]]),1,1,-1),0),)</f>
        <v>0</v>
      </c>
      <c r="J784" s="21">
        <f ca="1">JLVT[[#This Row],[crédit]]-JLVT[[#This Row],[débit ]]</f>
        <v>0</v>
      </c>
    </row>
    <row r="785" spans="1:10" x14ac:dyDescent="0.25">
      <c r="A785" s="12">
        <f>IF(OR(SUM($A$1:A784)=0,COUNTIF($A$1:A784,A784)=3),MAX($A$1:A784)+1,A784)</f>
        <v>261</v>
      </c>
      <c r="B785" s="18" t="str">
        <f>IF(JLVT[[#This Row],[Date]]="","","VTE")</f>
        <v/>
      </c>
      <c r="C785" s="13" t="str">
        <f>IFERROR(INDEX(FCS[DATE],MATCH(JLVT[[#This Row],[N]],FCS[Cpt],0)),"")</f>
        <v/>
      </c>
      <c r="D785" s="18" t="str">
        <f>IFERROR(INDEX(FCS[Numéro Facture],MATCH(JLVT[[#This Row],[N]],FCS[Cpt],0)),"")</f>
        <v/>
      </c>
      <c r="E785" s="18" t="str">
        <f>IF(JLVT[[#This Row],[Date]]&lt;&gt;"",INDEX(Plan[Comptes],COUNTIF($A$1:A785,JLVT[[#This Row],[N]])),"")</f>
        <v/>
      </c>
      <c r="F785" s="18" t="str">
        <f>IF(JLVT[[#This Row],[Date]]&lt;&gt;"",INDEX(Plan[Libelles],COUNTIF($A$1:A785,JLVT[[#This Row],[N]])),"")</f>
        <v/>
      </c>
      <c r="G785" s="19" t="str">
        <f>IFERROR(INDEX(FCS[NOM DU CLIENT],MATCH(JLVT[[#This Row],[N]],FCS[Cpt],0)),"")</f>
        <v/>
      </c>
      <c r="H785" s="20">
        <f ca="1">IFERROR(MAX(INDEX(INDIRECT("FCS["&amp;CHOOSE(COUNTIF($A$1:A785,JLVT[[#This Row],[N]]),"HT","TVA","TTC")&amp;"]"),MATCH(JLVT[[#This Row],[N]],FCS[Cpt],0))*CHOOSE(COUNTIF($A$1:A785,JLVT[[#This Row],[N]]),-1,-1,1),0),)</f>
        <v>0</v>
      </c>
      <c r="I785" s="21">
        <f ca="1">IFERROR(MAX(INDEX(INDIRECT("FCS["&amp;CHOOSE(COUNTIF($A$1:A785,JLVT[[#This Row],[N]]),"HT","TVA","TTC")&amp;"]"),MATCH(JLVT[[#This Row],[N]],FCS[Cpt],0))*CHOOSE(COUNTIF($A$1:A785,JLVT[[#This Row],[N]]),1,1,-1),0),)</f>
        <v>0</v>
      </c>
      <c r="J785" s="21">
        <f ca="1">JLVT[[#This Row],[crédit]]-JLVT[[#This Row],[débit ]]</f>
        <v>0</v>
      </c>
    </row>
    <row r="786" spans="1:10" x14ac:dyDescent="0.25">
      <c r="A786" s="12">
        <f>IF(OR(SUM($A$1:A785)=0,COUNTIF($A$1:A785,A785)=3),MAX($A$1:A785)+1,A785)</f>
        <v>261</v>
      </c>
      <c r="B786" s="18" t="str">
        <f>IF(JLVT[[#This Row],[Date]]="","","VTE")</f>
        <v/>
      </c>
      <c r="C786" s="13" t="str">
        <f>IFERROR(INDEX(FCS[DATE],MATCH(JLVT[[#This Row],[N]],FCS[Cpt],0)),"")</f>
        <v/>
      </c>
      <c r="D786" s="18" t="str">
        <f>IFERROR(INDEX(FCS[Numéro Facture],MATCH(JLVT[[#This Row],[N]],FCS[Cpt],0)),"")</f>
        <v/>
      </c>
      <c r="E786" s="18" t="str">
        <f>IF(JLVT[[#This Row],[Date]]&lt;&gt;"",INDEX(Plan[Comptes],COUNTIF($A$1:A786,JLVT[[#This Row],[N]])),"")</f>
        <v/>
      </c>
      <c r="F786" s="18" t="str">
        <f>IF(JLVT[[#This Row],[Date]]&lt;&gt;"",INDEX(Plan[Libelles],COUNTIF($A$1:A786,JLVT[[#This Row],[N]])),"")</f>
        <v/>
      </c>
      <c r="G786" s="19" t="str">
        <f>IFERROR(INDEX(FCS[NOM DU CLIENT],MATCH(JLVT[[#This Row],[N]],FCS[Cpt],0)),"")</f>
        <v/>
      </c>
      <c r="H786" s="20">
        <f ca="1">IFERROR(MAX(INDEX(INDIRECT("FCS["&amp;CHOOSE(COUNTIF($A$1:A786,JLVT[[#This Row],[N]]),"HT","TVA","TTC")&amp;"]"),MATCH(JLVT[[#This Row],[N]],FCS[Cpt],0))*CHOOSE(COUNTIF($A$1:A786,JLVT[[#This Row],[N]]),-1,-1,1),0),)</f>
        <v>0</v>
      </c>
      <c r="I786" s="21">
        <f ca="1">IFERROR(MAX(INDEX(INDIRECT("FCS["&amp;CHOOSE(COUNTIF($A$1:A786,JLVT[[#This Row],[N]]),"HT","TVA","TTC")&amp;"]"),MATCH(JLVT[[#This Row],[N]],FCS[Cpt],0))*CHOOSE(COUNTIF($A$1:A786,JLVT[[#This Row],[N]]),1,1,-1),0),)</f>
        <v>0</v>
      </c>
      <c r="J786" s="21">
        <f ca="1">JLVT[[#This Row],[crédit]]-JLVT[[#This Row],[débit ]]</f>
        <v>0</v>
      </c>
    </row>
    <row r="787" spans="1:10" x14ac:dyDescent="0.25">
      <c r="A787" s="12">
        <f>IF(OR(SUM($A$1:A786)=0,COUNTIF($A$1:A786,A786)=3),MAX($A$1:A786)+1,A786)</f>
        <v>262</v>
      </c>
      <c r="B787" s="18" t="str">
        <f>IF(JLVT[[#This Row],[Date]]="","","VTE")</f>
        <v/>
      </c>
      <c r="C787" s="13" t="str">
        <f>IFERROR(INDEX(FCS[DATE],MATCH(JLVT[[#This Row],[N]],FCS[Cpt],0)),"")</f>
        <v/>
      </c>
      <c r="D787" s="18" t="str">
        <f>IFERROR(INDEX(FCS[Numéro Facture],MATCH(JLVT[[#This Row],[N]],FCS[Cpt],0)),"")</f>
        <v/>
      </c>
      <c r="E787" s="18" t="str">
        <f>IF(JLVT[[#This Row],[Date]]&lt;&gt;"",INDEX(Plan[Comptes],COUNTIF($A$1:A787,JLVT[[#This Row],[N]])),"")</f>
        <v/>
      </c>
      <c r="F787" s="18" t="str">
        <f>IF(JLVT[[#This Row],[Date]]&lt;&gt;"",INDEX(Plan[Libelles],COUNTIF($A$1:A787,JLVT[[#This Row],[N]])),"")</f>
        <v/>
      </c>
      <c r="G787" s="19" t="str">
        <f>IFERROR(INDEX(FCS[NOM DU CLIENT],MATCH(JLVT[[#This Row],[N]],FCS[Cpt],0)),"")</f>
        <v/>
      </c>
      <c r="H787" s="20">
        <f ca="1">IFERROR(MAX(INDEX(INDIRECT("FCS["&amp;CHOOSE(COUNTIF($A$1:A787,JLVT[[#This Row],[N]]),"HT","TVA","TTC")&amp;"]"),MATCH(JLVT[[#This Row],[N]],FCS[Cpt],0))*CHOOSE(COUNTIF($A$1:A787,JLVT[[#This Row],[N]]),-1,-1,1),0),)</f>
        <v>0</v>
      </c>
      <c r="I787" s="21">
        <f ca="1">IFERROR(MAX(INDEX(INDIRECT("FCS["&amp;CHOOSE(COUNTIF($A$1:A787,JLVT[[#This Row],[N]]),"HT","TVA","TTC")&amp;"]"),MATCH(JLVT[[#This Row],[N]],FCS[Cpt],0))*CHOOSE(COUNTIF($A$1:A787,JLVT[[#This Row],[N]]),1,1,-1),0),)</f>
        <v>0</v>
      </c>
      <c r="J787" s="21">
        <f ca="1">JLVT[[#This Row],[crédit]]-JLVT[[#This Row],[débit ]]</f>
        <v>0</v>
      </c>
    </row>
    <row r="788" spans="1:10" x14ac:dyDescent="0.25">
      <c r="A788" s="12">
        <f>IF(OR(SUM($A$1:A787)=0,COUNTIF($A$1:A787,A787)=3),MAX($A$1:A787)+1,A787)</f>
        <v>262</v>
      </c>
      <c r="B788" s="18" t="str">
        <f>IF(JLVT[[#This Row],[Date]]="","","VTE")</f>
        <v/>
      </c>
      <c r="C788" s="13" t="str">
        <f>IFERROR(INDEX(FCS[DATE],MATCH(JLVT[[#This Row],[N]],FCS[Cpt],0)),"")</f>
        <v/>
      </c>
      <c r="D788" s="18" t="str">
        <f>IFERROR(INDEX(FCS[Numéro Facture],MATCH(JLVT[[#This Row],[N]],FCS[Cpt],0)),"")</f>
        <v/>
      </c>
      <c r="E788" s="18" t="str">
        <f>IF(JLVT[[#This Row],[Date]]&lt;&gt;"",INDEX(Plan[Comptes],COUNTIF($A$1:A788,JLVT[[#This Row],[N]])),"")</f>
        <v/>
      </c>
      <c r="F788" s="18" t="str">
        <f>IF(JLVT[[#This Row],[Date]]&lt;&gt;"",INDEX(Plan[Libelles],COUNTIF($A$1:A788,JLVT[[#This Row],[N]])),"")</f>
        <v/>
      </c>
      <c r="G788" s="19" t="str">
        <f>IFERROR(INDEX(FCS[NOM DU CLIENT],MATCH(JLVT[[#This Row],[N]],FCS[Cpt],0)),"")</f>
        <v/>
      </c>
      <c r="H788" s="20">
        <f ca="1">IFERROR(MAX(INDEX(INDIRECT("FCS["&amp;CHOOSE(COUNTIF($A$1:A788,JLVT[[#This Row],[N]]),"HT","TVA","TTC")&amp;"]"),MATCH(JLVT[[#This Row],[N]],FCS[Cpt],0))*CHOOSE(COUNTIF($A$1:A788,JLVT[[#This Row],[N]]),-1,-1,1),0),)</f>
        <v>0</v>
      </c>
      <c r="I788" s="21">
        <f ca="1">IFERROR(MAX(INDEX(INDIRECT("FCS["&amp;CHOOSE(COUNTIF($A$1:A788,JLVT[[#This Row],[N]]),"HT","TVA","TTC")&amp;"]"),MATCH(JLVT[[#This Row],[N]],FCS[Cpt],0))*CHOOSE(COUNTIF($A$1:A788,JLVT[[#This Row],[N]]),1,1,-1),0),)</f>
        <v>0</v>
      </c>
      <c r="J788" s="21">
        <f ca="1">JLVT[[#This Row],[crédit]]-JLVT[[#This Row],[débit ]]</f>
        <v>0</v>
      </c>
    </row>
    <row r="789" spans="1:10" x14ac:dyDescent="0.25">
      <c r="A789" s="12">
        <f>IF(OR(SUM($A$1:A788)=0,COUNTIF($A$1:A788,A788)=3),MAX($A$1:A788)+1,A788)</f>
        <v>262</v>
      </c>
      <c r="B789" s="18" t="str">
        <f>IF(JLVT[[#This Row],[Date]]="","","VTE")</f>
        <v/>
      </c>
      <c r="C789" s="13" t="str">
        <f>IFERROR(INDEX(FCS[DATE],MATCH(JLVT[[#This Row],[N]],FCS[Cpt],0)),"")</f>
        <v/>
      </c>
      <c r="D789" s="18" t="str">
        <f>IFERROR(INDEX(FCS[Numéro Facture],MATCH(JLVT[[#This Row],[N]],FCS[Cpt],0)),"")</f>
        <v/>
      </c>
      <c r="E789" s="18" t="str">
        <f>IF(JLVT[[#This Row],[Date]]&lt;&gt;"",INDEX(Plan[Comptes],COUNTIF($A$1:A789,JLVT[[#This Row],[N]])),"")</f>
        <v/>
      </c>
      <c r="F789" s="18" t="str">
        <f>IF(JLVT[[#This Row],[Date]]&lt;&gt;"",INDEX(Plan[Libelles],COUNTIF($A$1:A789,JLVT[[#This Row],[N]])),"")</f>
        <v/>
      </c>
      <c r="G789" s="19" t="str">
        <f>IFERROR(INDEX(FCS[NOM DU CLIENT],MATCH(JLVT[[#This Row],[N]],FCS[Cpt],0)),"")</f>
        <v/>
      </c>
      <c r="H789" s="20">
        <f ca="1">IFERROR(MAX(INDEX(INDIRECT("FCS["&amp;CHOOSE(COUNTIF($A$1:A789,JLVT[[#This Row],[N]]),"HT","TVA","TTC")&amp;"]"),MATCH(JLVT[[#This Row],[N]],FCS[Cpt],0))*CHOOSE(COUNTIF($A$1:A789,JLVT[[#This Row],[N]]),-1,-1,1),0),)</f>
        <v>0</v>
      </c>
      <c r="I789" s="21">
        <f ca="1">IFERROR(MAX(INDEX(INDIRECT("FCS["&amp;CHOOSE(COUNTIF($A$1:A789,JLVT[[#This Row],[N]]),"HT","TVA","TTC")&amp;"]"),MATCH(JLVT[[#This Row],[N]],FCS[Cpt],0))*CHOOSE(COUNTIF($A$1:A789,JLVT[[#This Row],[N]]),1,1,-1),0),)</f>
        <v>0</v>
      </c>
      <c r="J789" s="21">
        <f ca="1">JLVT[[#This Row],[crédit]]-JLVT[[#This Row],[débit ]]</f>
        <v>0</v>
      </c>
    </row>
    <row r="790" spans="1:10" x14ac:dyDescent="0.25">
      <c r="A790" s="12">
        <f>IF(OR(SUM($A$1:A789)=0,COUNTIF($A$1:A789,A789)=3),MAX($A$1:A789)+1,A789)</f>
        <v>263</v>
      </c>
      <c r="B790" s="18" t="str">
        <f>IF(JLVT[[#This Row],[Date]]="","","VTE")</f>
        <v/>
      </c>
      <c r="C790" s="13" t="str">
        <f>IFERROR(INDEX(FCS[DATE],MATCH(JLVT[[#This Row],[N]],FCS[Cpt],0)),"")</f>
        <v/>
      </c>
      <c r="D790" s="18" t="str">
        <f>IFERROR(INDEX(FCS[Numéro Facture],MATCH(JLVT[[#This Row],[N]],FCS[Cpt],0)),"")</f>
        <v/>
      </c>
      <c r="E790" s="18" t="str">
        <f>IF(JLVT[[#This Row],[Date]]&lt;&gt;"",INDEX(Plan[Comptes],COUNTIF($A$1:A790,JLVT[[#This Row],[N]])),"")</f>
        <v/>
      </c>
      <c r="F790" s="18" t="str">
        <f>IF(JLVT[[#This Row],[Date]]&lt;&gt;"",INDEX(Plan[Libelles],COUNTIF($A$1:A790,JLVT[[#This Row],[N]])),"")</f>
        <v/>
      </c>
      <c r="G790" s="19" t="str">
        <f>IFERROR(INDEX(FCS[NOM DU CLIENT],MATCH(JLVT[[#This Row],[N]],FCS[Cpt],0)),"")</f>
        <v/>
      </c>
      <c r="H790" s="20">
        <f ca="1">IFERROR(MAX(INDEX(INDIRECT("FCS["&amp;CHOOSE(COUNTIF($A$1:A790,JLVT[[#This Row],[N]]),"HT","TVA","TTC")&amp;"]"),MATCH(JLVT[[#This Row],[N]],FCS[Cpt],0))*CHOOSE(COUNTIF($A$1:A790,JLVT[[#This Row],[N]]),-1,-1,1),0),)</f>
        <v>0</v>
      </c>
      <c r="I790" s="21">
        <f ca="1">IFERROR(MAX(INDEX(INDIRECT("FCS["&amp;CHOOSE(COUNTIF($A$1:A790,JLVT[[#This Row],[N]]),"HT","TVA","TTC")&amp;"]"),MATCH(JLVT[[#This Row],[N]],FCS[Cpt],0))*CHOOSE(COUNTIF($A$1:A790,JLVT[[#This Row],[N]]),1,1,-1),0),)</f>
        <v>0</v>
      </c>
      <c r="J790" s="21">
        <f ca="1">JLVT[[#This Row],[crédit]]-JLVT[[#This Row],[débit ]]</f>
        <v>0</v>
      </c>
    </row>
    <row r="791" spans="1:10" x14ac:dyDescent="0.25">
      <c r="A791" s="12">
        <f>IF(OR(SUM($A$1:A790)=0,COUNTIF($A$1:A790,A790)=3),MAX($A$1:A790)+1,A790)</f>
        <v>263</v>
      </c>
      <c r="B791" s="18" t="str">
        <f>IF(JLVT[[#This Row],[Date]]="","","VTE")</f>
        <v/>
      </c>
      <c r="C791" s="13" t="str">
        <f>IFERROR(INDEX(FCS[DATE],MATCH(JLVT[[#This Row],[N]],FCS[Cpt],0)),"")</f>
        <v/>
      </c>
      <c r="D791" s="18" t="str">
        <f>IFERROR(INDEX(FCS[Numéro Facture],MATCH(JLVT[[#This Row],[N]],FCS[Cpt],0)),"")</f>
        <v/>
      </c>
      <c r="E791" s="18" t="str">
        <f>IF(JLVT[[#This Row],[Date]]&lt;&gt;"",INDEX(Plan[Comptes],COUNTIF($A$1:A791,JLVT[[#This Row],[N]])),"")</f>
        <v/>
      </c>
      <c r="F791" s="18" t="str">
        <f>IF(JLVT[[#This Row],[Date]]&lt;&gt;"",INDEX(Plan[Libelles],COUNTIF($A$1:A791,JLVT[[#This Row],[N]])),"")</f>
        <v/>
      </c>
      <c r="G791" s="19" t="str">
        <f>IFERROR(INDEX(FCS[NOM DU CLIENT],MATCH(JLVT[[#This Row],[N]],FCS[Cpt],0)),"")</f>
        <v/>
      </c>
      <c r="H791" s="20">
        <f ca="1">IFERROR(MAX(INDEX(INDIRECT("FCS["&amp;CHOOSE(COUNTIF($A$1:A791,JLVT[[#This Row],[N]]),"HT","TVA","TTC")&amp;"]"),MATCH(JLVT[[#This Row],[N]],FCS[Cpt],0))*CHOOSE(COUNTIF($A$1:A791,JLVT[[#This Row],[N]]),-1,-1,1),0),)</f>
        <v>0</v>
      </c>
      <c r="I791" s="21">
        <f ca="1">IFERROR(MAX(INDEX(INDIRECT("FCS["&amp;CHOOSE(COUNTIF($A$1:A791,JLVT[[#This Row],[N]]),"HT","TVA","TTC")&amp;"]"),MATCH(JLVT[[#This Row],[N]],FCS[Cpt],0))*CHOOSE(COUNTIF($A$1:A791,JLVT[[#This Row],[N]]),1,1,-1),0),)</f>
        <v>0</v>
      </c>
      <c r="J791" s="21">
        <f ca="1">JLVT[[#This Row],[crédit]]-JLVT[[#This Row],[débit ]]</f>
        <v>0</v>
      </c>
    </row>
    <row r="792" spans="1:10" x14ac:dyDescent="0.25">
      <c r="A792" s="12">
        <f>IF(OR(SUM($A$1:A791)=0,COUNTIF($A$1:A791,A791)=3),MAX($A$1:A791)+1,A791)</f>
        <v>263</v>
      </c>
      <c r="B792" s="18" t="str">
        <f>IF(JLVT[[#This Row],[Date]]="","","VTE")</f>
        <v/>
      </c>
      <c r="C792" s="13" t="str">
        <f>IFERROR(INDEX(FCS[DATE],MATCH(JLVT[[#This Row],[N]],FCS[Cpt],0)),"")</f>
        <v/>
      </c>
      <c r="D792" s="18" t="str">
        <f>IFERROR(INDEX(FCS[Numéro Facture],MATCH(JLVT[[#This Row],[N]],FCS[Cpt],0)),"")</f>
        <v/>
      </c>
      <c r="E792" s="18" t="str">
        <f>IF(JLVT[[#This Row],[Date]]&lt;&gt;"",INDEX(Plan[Comptes],COUNTIF($A$1:A792,JLVT[[#This Row],[N]])),"")</f>
        <v/>
      </c>
      <c r="F792" s="18" t="str">
        <f>IF(JLVT[[#This Row],[Date]]&lt;&gt;"",INDEX(Plan[Libelles],COUNTIF($A$1:A792,JLVT[[#This Row],[N]])),"")</f>
        <v/>
      </c>
      <c r="G792" s="19" t="str">
        <f>IFERROR(INDEX(FCS[NOM DU CLIENT],MATCH(JLVT[[#This Row],[N]],FCS[Cpt],0)),"")</f>
        <v/>
      </c>
      <c r="H792" s="20">
        <f ca="1">IFERROR(MAX(INDEX(INDIRECT("FCS["&amp;CHOOSE(COUNTIF($A$1:A792,JLVT[[#This Row],[N]]),"HT","TVA","TTC")&amp;"]"),MATCH(JLVT[[#This Row],[N]],FCS[Cpt],0))*CHOOSE(COUNTIF($A$1:A792,JLVT[[#This Row],[N]]),-1,-1,1),0),)</f>
        <v>0</v>
      </c>
      <c r="I792" s="21">
        <f ca="1">IFERROR(MAX(INDEX(INDIRECT("FCS["&amp;CHOOSE(COUNTIF($A$1:A792,JLVT[[#This Row],[N]]),"HT","TVA","TTC")&amp;"]"),MATCH(JLVT[[#This Row],[N]],FCS[Cpt],0))*CHOOSE(COUNTIF($A$1:A792,JLVT[[#This Row],[N]]),1,1,-1),0),)</f>
        <v>0</v>
      </c>
      <c r="J792" s="21">
        <f ca="1">JLVT[[#This Row],[crédit]]-JLVT[[#This Row],[débit ]]</f>
        <v>0</v>
      </c>
    </row>
    <row r="793" spans="1:10" x14ac:dyDescent="0.25">
      <c r="A793" s="12">
        <f>IF(OR(SUM($A$1:A792)=0,COUNTIF($A$1:A792,A792)=3),MAX($A$1:A792)+1,A792)</f>
        <v>264</v>
      </c>
      <c r="B793" s="18" t="str">
        <f>IF(JLVT[[#This Row],[Date]]="","","VTE")</f>
        <v/>
      </c>
      <c r="C793" s="13" t="str">
        <f>IFERROR(INDEX(FCS[DATE],MATCH(JLVT[[#This Row],[N]],FCS[Cpt],0)),"")</f>
        <v/>
      </c>
      <c r="D793" s="18" t="str">
        <f>IFERROR(INDEX(FCS[Numéro Facture],MATCH(JLVT[[#This Row],[N]],FCS[Cpt],0)),"")</f>
        <v/>
      </c>
      <c r="E793" s="18" t="str">
        <f>IF(JLVT[[#This Row],[Date]]&lt;&gt;"",INDEX(Plan[Comptes],COUNTIF($A$1:A793,JLVT[[#This Row],[N]])),"")</f>
        <v/>
      </c>
      <c r="F793" s="18" t="str">
        <f>IF(JLVT[[#This Row],[Date]]&lt;&gt;"",INDEX(Plan[Libelles],COUNTIF($A$1:A793,JLVT[[#This Row],[N]])),"")</f>
        <v/>
      </c>
      <c r="G793" s="19" t="str">
        <f>IFERROR(INDEX(FCS[NOM DU CLIENT],MATCH(JLVT[[#This Row],[N]],FCS[Cpt],0)),"")</f>
        <v/>
      </c>
      <c r="H793" s="20">
        <f ca="1">IFERROR(MAX(INDEX(INDIRECT("FCS["&amp;CHOOSE(COUNTIF($A$1:A793,JLVT[[#This Row],[N]]),"HT","TVA","TTC")&amp;"]"),MATCH(JLVT[[#This Row],[N]],FCS[Cpt],0))*CHOOSE(COUNTIF($A$1:A793,JLVT[[#This Row],[N]]),-1,-1,1),0),)</f>
        <v>0</v>
      </c>
      <c r="I793" s="21">
        <f ca="1">IFERROR(MAX(INDEX(INDIRECT("FCS["&amp;CHOOSE(COUNTIF($A$1:A793,JLVT[[#This Row],[N]]),"HT","TVA","TTC")&amp;"]"),MATCH(JLVT[[#This Row],[N]],FCS[Cpt],0))*CHOOSE(COUNTIF($A$1:A793,JLVT[[#This Row],[N]]),1,1,-1),0),)</f>
        <v>0</v>
      </c>
      <c r="J793" s="21">
        <f ca="1">JLVT[[#This Row],[crédit]]-JLVT[[#This Row],[débit ]]</f>
        <v>0</v>
      </c>
    </row>
    <row r="794" spans="1:10" x14ac:dyDescent="0.25">
      <c r="A794" s="12">
        <f>IF(OR(SUM($A$1:A793)=0,COUNTIF($A$1:A793,A793)=3),MAX($A$1:A793)+1,A793)</f>
        <v>264</v>
      </c>
      <c r="B794" s="18" t="str">
        <f>IF(JLVT[[#This Row],[Date]]="","","VTE")</f>
        <v/>
      </c>
      <c r="C794" s="13" t="str">
        <f>IFERROR(INDEX(FCS[DATE],MATCH(JLVT[[#This Row],[N]],FCS[Cpt],0)),"")</f>
        <v/>
      </c>
      <c r="D794" s="18" t="str">
        <f>IFERROR(INDEX(FCS[Numéro Facture],MATCH(JLVT[[#This Row],[N]],FCS[Cpt],0)),"")</f>
        <v/>
      </c>
      <c r="E794" s="18" t="str">
        <f>IF(JLVT[[#This Row],[Date]]&lt;&gt;"",INDEX(Plan[Comptes],COUNTIF($A$1:A794,JLVT[[#This Row],[N]])),"")</f>
        <v/>
      </c>
      <c r="F794" s="18" t="str">
        <f>IF(JLVT[[#This Row],[Date]]&lt;&gt;"",INDEX(Plan[Libelles],COUNTIF($A$1:A794,JLVT[[#This Row],[N]])),"")</f>
        <v/>
      </c>
      <c r="G794" s="19" t="str">
        <f>IFERROR(INDEX(FCS[NOM DU CLIENT],MATCH(JLVT[[#This Row],[N]],FCS[Cpt],0)),"")</f>
        <v/>
      </c>
      <c r="H794" s="20">
        <f ca="1">IFERROR(MAX(INDEX(INDIRECT("FCS["&amp;CHOOSE(COUNTIF($A$1:A794,JLVT[[#This Row],[N]]),"HT","TVA","TTC")&amp;"]"),MATCH(JLVT[[#This Row],[N]],FCS[Cpt],0))*CHOOSE(COUNTIF($A$1:A794,JLVT[[#This Row],[N]]),-1,-1,1),0),)</f>
        <v>0</v>
      </c>
      <c r="I794" s="21">
        <f ca="1">IFERROR(MAX(INDEX(INDIRECT("FCS["&amp;CHOOSE(COUNTIF($A$1:A794,JLVT[[#This Row],[N]]),"HT","TVA","TTC")&amp;"]"),MATCH(JLVT[[#This Row],[N]],FCS[Cpt],0))*CHOOSE(COUNTIF($A$1:A794,JLVT[[#This Row],[N]]),1,1,-1),0),)</f>
        <v>0</v>
      </c>
      <c r="J794" s="21">
        <f ca="1">JLVT[[#This Row],[crédit]]-JLVT[[#This Row],[débit ]]</f>
        <v>0</v>
      </c>
    </row>
    <row r="795" spans="1:10" x14ac:dyDescent="0.25">
      <c r="A795" s="12">
        <f>IF(OR(SUM($A$1:A794)=0,COUNTIF($A$1:A794,A794)=3),MAX($A$1:A794)+1,A794)</f>
        <v>264</v>
      </c>
      <c r="B795" s="18" t="str">
        <f>IF(JLVT[[#This Row],[Date]]="","","VTE")</f>
        <v/>
      </c>
      <c r="C795" s="13" t="str">
        <f>IFERROR(INDEX(FCS[DATE],MATCH(JLVT[[#This Row],[N]],FCS[Cpt],0)),"")</f>
        <v/>
      </c>
      <c r="D795" s="18" t="str">
        <f>IFERROR(INDEX(FCS[Numéro Facture],MATCH(JLVT[[#This Row],[N]],FCS[Cpt],0)),"")</f>
        <v/>
      </c>
      <c r="E795" s="18" t="str">
        <f>IF(JLVT[[#This Row],[Date]]&lt;&gt;"",INDEX(Plan[Comptes],COUNTIF($A$1:A795,JLVT[[#This Row],[N]])),"")</f>
        <v/>
      </c>
      <c r="F795" s="18" t="str">
        <f>IF(JLVT[[#This Row],[Date]]&lt;&gt;"",INDEX(Plan[Libelles],COUNTIF($A$1:A795,JLVT[[#This Row],[N]])),"")</f>
        <v/>
      </c>
      <c r="G795" s="19" t="str">
        <f>IFERROR(INDEX(FCS[NOM DU CLIENT],MATCH(JLVT[[#This Row],[N]],FCS[Cpt],0)),"")</f>
        <v/>
      </c>
      <c r="H795" s="20">
        <f ca="1">IFERROR(MAX(INDEX(INDIRECT("FCS["&amp;CHOOSE(COUNTIF($A$1:A795,JLVT[[#This Row],[N]]),"HT","TVA","TTC")&amp;"]"),MATCH(JLVT[[#This Row],[N]],FCS[Cpt],0))*CHOOSE(COUNTIF($A$1:A795,JLVT[[#This Row],[N]]),-1,-1,1),0),)</f>
        <v>0</v>
      </c>
      <c r="I795" s="21">
        <f ca="1">IFERROR(MAX(INDEX(INDIRECT("FCS["&amp;CHOOSE(COUNTIF($A$1:A795,JLVT[[#This Row],[N]]),"HT","TVA","TTC")&amp;"]"),MATCH(JLVT[[#This Row],[N]],FCS[Cpt],0))*CHOOSE(COUNTIF($A$1:A795,JLVT[[#This Row],[N]]),1,1,-1),0),)</f>
        <v>0</v>
      </c>
      <c r="J795" s="21">
        <f ca="1">JLVT[[#This Row],[crédit]]-JLVT[[#This Row],[débit ]]</f>
        <v>0</v>
      </c>
    </row>
    <row r="796" spans="1:10" x14ac:dyDescent="0.25">
      <c r="A796" s="12">
        <f>IF(OR(SUM($A$1:A795)=0,COUNTIF($A$1:A795,A795)=3),MAX($A$1:A795)+1,A795)</f>
        <v>265</v>
      </c>
      <c r="B796" s="18" t="str">
        <f>IF(JLVT[[#This Row],[Date]]="","","VTE")</f>
        <v/>
      </c>
      <c r="C796" s="13" t="str">
        <f>IFERROR(INDEX(FCS[DATE],MATCH(JLVT[[#This Row],[N]],FCS[Cpt],0)),"")</f>
        <v/>
      </c>
      <c r="D796" s="18" t="str">
        <f>IFERROR(INDEX(FCS[Numéro Facture],MATCH(JLVT[[#This Row],[N]],FCS[Cpt],0)),"")</f>
        <v/>
      </c>
      <c r="E796" s="18" t="str">
        <f>IF(JLVT[[#This Row],[Date]]&lt;&gt;"",INDEX(Plan[Comptes],COUNTIF($A$1:A796,JLVT[[#This Row],[N]])),"")</f>
        <v/>
      </c>
      <c r="F796" s="18" t="str">
        <f>IF(JLVT[[#This Row],[Date]]&lt;&gt;"",INDEX(Plan[Libelles],COUNTIF($A$1:A796,JLVT[[#This Row],[N]])),"")</f>
        <v/>
      </c>
      <c r="G796" s="19" t="str">
        <f>IFERROR(INDEX(FCS[NOM DU CLIENT],MATCH(JLVT[[#This Row],[N]],FCS[Cpt],0)),"")</f>
        <v/>
      </c>
      <c r="H796" s="20">
        <f ca="1">IFERROR(MAX(INDEX(INDIRECT("FCS["&amp;CHOOSE(COUNTIF($A$1:A796,JLVT[[#This Row],[N]]),"HT","TVA","TTC")&amp;"]"),MATCH(JLVT[[#This Row],[N]],FCS[Cpt],0))*CHOOSE(COUNTIF($A$1:A796,JLVT[[#This Row],[N]]),-1,-1,1),0),)</f>
        <v>0</v>
      </c>
      <c r="I796" s="21">
        <f ca="1">IFERROR(MAX(INDEX(INDIRECT("FCS["&amp;CHOOSE(COUNTIF($A$1:A796,JLVT[[#This Row],[N]]),"HT","TVA","TTC")&amp;"]"),MATCH(JLVT[[#This Row],[N]],FCS[Cpt],0))*CHOOSE(COUNTIF($A$1:A796,JLVT[[#This Row],[N]]),1,1,-1),0),)</f>
        <v>0</v>
      </c>
      <c r="J796" s="21">
        <f ca="1">JLVT[[#This Row],[crédit]]-JLVT[[#This Row],[débit ]]</f>
        <v>0</v>
      </c>
    </row>
    <row r="797" spans="1:10" x14ac:dyDescent="0.25">
      <c r="A797" s="12">
        <f>IF(OR(SUM($A$1:A796)=0,COUNTIF($A$1:A796,A796)=3),MAX($A$1:A796)+1,A796)</f>
        <v>265</v>
      </c>
      <c r="B797" s="18" t="str">
        <f>IF(JLVT[[#This Row],[Date]]="","","VTE")</f>
        <v/>
      </c>
      <c r="C797" s="13" t="str">
        <f>IFERROR(INDEX(FCS[DATE],MATCH(JLVT[[#This Row],[N]],FCS[Cpt],0)),"")</f>
        <v/>
      </c>
      <c r="D797" s="18" t="str">
        <f>IFERROR(INDEX(FCS[Numéro Facture],MATCH(JLVT[[#This Row],[N]],FCS[Cpt],0)),"")</f>
        <v/>
      </c>
      <c r="E797" s="18" t="str">
        <f>IF(JLVT[[#This Row],[Date]]&lt;&gt;"",INDEX(Plan[Comptes],COUNTIF($A$1:A797,JLVT[[#This Row],[N]])),"")</f>
        <v/>
      </c>
      <c r="F797" s="18" t="str">
        <f>IF(JLVT[[#This Row],[Date]]&lt;&gt;"",INDEX(Plan[Libelles],COUNTIF($A$1:A797,JLVT[[#This Row],[N]])),"")</f>
        <v/>
      </c>
      <c r="G797" s="19" t="str">
        <f>IFERROR(INDEX(FCS[NOM DU CLIENT],MATCH(JLVT[[#This Row],[N]],FCS[Cpt],0)),"")</f>
        <v/>
      </c>
      <c r="H797" s="20">
        <f ca="1">IFERROR(MAX(INDEX(INDIRECT("FCS["&amp;CHOOSE(COUNTIF($A$1:A797,JLVT[[#This Row],[N]]),"HT","TVA","TTC")&amp;"]"),MATCH(JLVT[[#This Row],[N]],FCS[Cpt],0))*CHOOSE(COUNTIF($A$1:A797,JLVT[[#This Row],[N]]),-1,-1,1),0),)</f>
        <v>0</v>
      </c>
      <c r="I797" s="21">
        <f ca="1">IFERROR(MAX(INDEX(INDIRECT("FCS["&amp;CHOOSE(COUNTIF($A$1:A797,JLVT[[#This Row],[N]]),"HT","TVA","TTC")&amp;"]"),MATCH(JLVT[[#This Row],[N]],FCS[Cpt],0))*CHOOSE(COUNTIF($A$1:A797,JLVT[[#This Row],[N]]),1,1,-1),0),)</f>
        <v>0</v>
      </c>
      <c r="J797" s="21">
        <f ca="1">JLVT[[#This Row],[crédit]]-JLVT[[#This Row],[débit ]]</f>
        <v>0</v>
      </c>
    </row>
    <row r="798" spans="1:10" x14ac:dyDescent="0.25">
      <c r="A798" s="12">
        <f>IF(OR(SUM($A$1:A797)=0,COUNTIF($A$1:A797,A797)=3),MAX($A$1:A797)+1,A797)</f>
        <v>265</v>
      </c>
      <c r="B798" s="18" t="str">
        <f>IF(JLVT[[#This Row],[Date]]="","","VTE")</f>
        <v/>
      </c>
      <c r="C798" s="13" t="str">
        <f>IFERROR(INDEX(FCS[DATE],MATCH(JLVT[[#This Row],[N]],FCS[Cpt],0)),"")</f>
        <v/>
      </c>
      <c r="D798" s="18" t="str">
        <f>IFERROR(INDEX(FCS[Numéro Facture],MATCH(JLVT[[#This Row],[N]],FCS[Cpt],0)),"")</f>
        <v/>
      </c>
      <c r="E798" s="18" t="str">
        <f>IF(JLVT[[#This Row],[Date]]&lt;&gt;"",INDEX(Plan[Comptes],COUNTIF($A$1:A798,JLVT[[#This Row],[N]])),"")</f>
        <v/>
      </c>
      <c r="F798" s="18" t="str">
        <f>IF(JLVT[[#This Row],[Date]]&lt;&gt;"",INDEX(Plan[Libelles],COUNTIF($A$1:A798,JLVT[[#This Row],[N]])),"")</f>
        <v/>
      </c>
      <c r="G798" s="19" t="str">
        <f>IFERROR(INDEX(FCS[NOM DU CLIENT],MATCH(JLVT[[#This Row],[N]],FCS[Cpt],0)),"")</f>
        <v/>
      </c>
      <c r="H798" s="20">
        <f ca="1">IFERROR(MAX(INDEX(INDIRECT("FCS["&amp;CHOOSE(COUNTIF($A$1:A798,JLVT[[#This Row],[N]]),"HT","TVA","TTC")&amp;"]"),MATCH(JLVT[[#This Row],[N]],FCS[Cpt],0))*CHOOSE(COUNTIF($A$1:A798,JLVT[[#This Row],[N]]),-1,-1,1),0),)</f>
        <v>0</v>
      </c>
      <c r="I798" s="21">
        <f ca="1">IFERROR(MAX(INDEX(INDIRECT("FCS["&amp;CHOOSE(COUNTIF($A$1:A798,JLVT[[#This Row],[N]]),"HT","TVA","TTC")&amp;"]"),MATCH(JLVT[[#This Row],[N]],FCS[Cpt],0))*CHOOSE(COUNTIF($A$1:A798,JLVT[[#This Row],[N]]),1,1,-1),0),)</f>
        <v>0</v>
      </c>
      <c r="J798" s="21">
        <f ca="1">JLVT[[#This Row],[crédit]]-JLVT[[#This Row],[débit ]]</f>
        <v>0</v>
      </c>
    </row>
    <row r="799" spans="1:10" x14ac:dyDescent="0.25">
      <c r="A799" s="12">
        <f>IF(OR(SUM($A$1:A798)=0,COUNTIF($A$1:A798,A798)=3),MAX($A$1:A798)+1,A798)</f>
        <v>266</v>
      </c>
      <c r="B799" s="18" t="str">
        <f>IF(JLVT[[#This Row],[Date]]="","","VTE")</f>
        <v/>
      </c>
      <c r="C799" s="13" t="str">
        <f>IFERROR(INDEX(FCS[DATE],MATCH(JLVT[[#This Row],[N]],FCS[Cpt],0)),"")</f>
        <v/>
      </c>
      <c r="D799" s="18" t="str">
        <f>IFERROR(INDEX(FCS[Numéro Facture],MATCH(JLVT[[#This Row],[N]],FCS[Cpt],0)),"")</f>
        <v/>
      </c>
      <c r="E799" s="18" t="str">
        <f>IF(JLVT[[#This Row],[Date]]&lt;&gt;"",INDEX(Plan[Comptes],COUNTIF($A$1:A799,JLVT[[#This Row],[N]])),"")</f>
        <v/>
      </c>
      <c r="F799" s="18" t="str">
        <f>IF(JLVT[[#This Row],[Date]]&lt;&gt;"",INDEX(Plan[Libelles],COUNTIF($A$1:A799,JLVT[[#This Row],[N]])),"")</f>
        <v/>
      </c>
      <c r="G799" s="19" t="str">
        <f>IFERROR(INDEX(FCS[NOM DU CLIENT],MATCH(JLVT[[#This Row],[N]],FCS[Cpt],0)),"")</f>
        <v/>
      </c>
      <c r="H799" s="20">
        <f ca="1">IFERROR(MAX(INDEX(INDIRECT("FCS["&amp;CHOOSE(COUNTIF($A$1:A799,JLVT[[#This Row],[N]]),"HT","TVA","TTC")&amp;"]"),MATCH(JLVT[[#This Row],[N]],FCS[Cpt],0))*CHOOSE(COUNTIF($A$1:A799,JLVT[[#This Row],[N]]),-1,-1,1),0),)</f>
        <v>0</v>
      </c>
      <c r="I799" s="21">
        <f ca="1">IFERROR(MAX(INDEX(INDIRECT("FCS["&amp;CHOOSE(COUNTIF($A$1:A799,JLVT[[#This Row],[N]]),"HT","TVA","TTC")&amp;"]"),MATCH(JLVT[[#This Row],[N]],FCS[Cpt],0))*CHOOSE(COUNTIF($A$1:A799,JLVT[[#This Row],[N]]),1,1,-1),0),)</f>
        <v>0</v>
      </c>
      <c r="J799" s="21">
        <f ca="1">JLVT[[#This Row],[crédit]]-JLVT[[#This Row],[débit ]]</f>
        <v>0</v>
      </c>
    </row>
    <row r="800" spans="1:10" x14ac:dyDescent="0.25">
      <c r="A800" s="12">
        <f>IF(OR(SUM($A$1:A799)=0,COUNTIF($A$1:A799,A799)=3),MAX($A$1:A799)+1,A799)</f>
        <v>266</v>
      </c>
      <c r="B800" s="18" t="str">
        <f>IF(JLVT[[#This Row],[Date]]="","","VTE")</f>
        <v/>
      </c>
      <c r="C800" s="13" t="str">
        <f>IFERROR(INDEX(FCS[DATE],MATCH(JLVT[[#This Row],[N]],FCS[Cpt],0)),"")</f>
        <v/>
      </c>
      <c r="D800" s="18" t="str">
        <f>IFERROR(INDEX(FCS[Numéro Facture],MATCH(JLVT[[#This Row],[N]],FCS[Cpt],0)),"")</f>
        <v/>
      </c>
      <c r="E800" s="18" t="str">
        <f>IF(JLVT[[#This Row],[Date]]&lt;&gt;"",INDEX(Plan[Comptes],COUNTIF($A$1:A800,JLVT[[#This Row],[N]])),"")</f>
        <v/>
      </c>
      <c r="F800" s="18" t="str">
        <f>IF(JLVT[[#This Row],[Date]]&lt;&gt;"",INDEX(Plan[Libelles],COUNTIF($A$1:A800,JLVT[[#This Row],[N]])),"")</f>
        <v/>
      </c>
      <c r="G800" s="19" t="str">
        <f>IFERROR(INDEX(FCS[NOM DU CLIENT],MATCH(JLVT[[#This Row],[N]],FCS[Cpt],0)),"")</f>
        <v/>
      </c>
      <c r="H800" s="20">
        <f ca="1">IFERROR(MAX(INDEX(INDIRECT("FCS["&amp;CHOOSE(COUNTIF($A$1:A800,JLVT[[#This Row],[N]]),"HT","TVA","TTC")&amp;"]"),MATCH(JLVT[[#This Row],[N]],FCS[Cpt],0))*CHOOSE(COUNTIF($A$1:A800,JLVT[[#This Row],[N]]),-1,-1,1),0),)</f>
        <v>0</v>
      </c>
      <c r="I800" s="21">
        <f ca="1">IFERROR(MAX(INDEX(INDIRECT("FCS["&amp;CHOOSE(COUNTIF($A$1:A800,JLVT[[#This Row],[N]]),"HT","TVA","TTC")&amp;"]"),MATCH(JLVT[[#This Row],[N]],FCS[Cpt],0))*CHOOSE(COUNTIF($A$1:A800,JLVT[[#This Row],[N]]),1,1,-1),0),)</f>
        <v>0</v>
      </c>
      <c r="J800" s="21">
        <f ca="1">JLVT[[#This Row],[crédit]]-JLVT[[#This Row],[débit ]]</f>
        <v>0</v>
      </c>
    </row>
    <row r="801" spans="1:10" x14ac:dyDescent="0.25">
      <c r="A801" s="12">
        <f>IF(OR(SUM($A$1:A800)=0,COUNTIF($A$1:A800,A800)=3),MAX($A$1:A800)+1,A800)</f>
        <v>266</v>
      </c>
      <c r="B801" s="18" t="str">
        <f>IF(JLVT[[#This Row],[Date]]="","","VTE")</f>
        <v/>
      </c>
      <c r="C801" s="13" t="str">
        <f>IFERROR(INDEX(FCS[DATE],MATCH(JLVT[[#This Row],[N]],FCS[Cpt],0)),"")</f>
        <v/>
      </c>
      <c r="D801" s="18" t="str">
        <f>IFERROR(INDEX(FCS[Numéro Facture],MATCH(JLVT[[#This Row],[N]],FCS[Cpt],0)),"")</f>
        <v/>
      </c>
      <c r="E801" s="18" t="str">
        <f>IF(JLVT[[#This Row],[Date]]&lt;&gt;"",INDEX(Plan[Comptes],COUNTIF($A$1:A801,JLVT[[#This Row],[N]])),"")</f>
        <v/>
      </c>
      <c r="F801" s="18" t="str">
        <f>IF(JLVT[[#This Row],[Date]]&lt;&gt;"",INDEX(Plan[Libelles],COUNTIF($A$1:A801,JLVT[[#This Row],[N]])),"")</f>
        <v/>
      </c>
      <c r="G801" s="19" t="str">
        <f>IFERROR(INDEX(FCS[NOM DU CLIENT],MATCH(JLVT[[#This Row],[N]],FCS[Cpt],0)),"")</f>
        <v/>
      </c>
      <c r="H801" s="20">
        <f ca="1">IFERROR(MAX(INDEX(INDIRECT("FCS["&amp;CHOOSE(COUNTIF($A$1:A801,JLVT[[#This Row],[N]]),"HT","TVA","TTC")&amp;"]"),MATCH(JLVT[[#This Row],[N]],FCS[Cpt],0))*CHOOSE(COUNTIF($A$1:A801,JLVT[[#This Row],[N]]),-1,-1,1),0),)</f>
        <v>0</v>
      </c>
      <c r="I801" s="21">
        <f ca="1">IFERROR(MAX(INDEX(INDIRECT("FCS["&amp;CHOOSE(COUNTIF($A$1:A801,JLVT[[#This Row],[N]]),"HT","TVA","TTC")&amp;"]"),MATCH(JLVT[[#This Row],[N]],FCS[Cpt],0))*CHOOSE(COUNTIF($A$1:A801,JLVT[[#This Row],[N]]),1,1,-1),0),)</f>
        <v>0</v>
      </c>
      <c r="J801" s="21">
        <f ca="1">JLVT[[#This Row],[crédit]]-JLVT[[#This Row],[débit ]]</f>
        <v>0</v>
      </c>
    </row>
    <row r="802" spans="1:10" x14ac:dyDescent="0.25">
      <c r="A802" s="12">
        <f>IF(OR(SUM($A$1:A801)=0,COUNTIF($A$1:A801,A801)=3),MAX($A$1:A801)+1,A801)</f>
        <v>267</v>
      </c>
      <c r="B802" s="18" t="str">
        <f>IF(JLVT[[#This Row],[Date]]="","","VTE")</f>
        <v/>
      </c>
      <c r="C802" s="13" t="str">
        <f>IFERROR(INDEX(FCS[DATE],MATCH(JLVT[[#This Row],[N]],FCS[Cpt],0)),"")</f>
        <v/>
      </c>
      <c r="D802" s="18" t="str">
        <f>IFERROR(INDEX(FCS[Numéro Facture],MATCH(JLVT[[#This Row],[N]],FCS[Cpt],0)),"")</f>
        <v/>
      </c>
      <c r="E802" s="18" t="str">
        <f>IF(JLVT[[#This Row],[Date]]&lt;&gt;"",INDEX(Plan[Comptes],COUNTIF($A$1:A802,JLVT[[#This Row],[N]])),"")</f>
        <v/>
      </c>
      <c r="F802" s="18" t="str">
        <f>IF(JLVT[[#This Row],[Date]]&lt;&gt;"",INDEX(Plan[Libelles],COUNTIF($A$1:A802,JLVT[[#This Row],[N]])),"")</f>
        <v/>
      </c>
      <c r="G802" s="19" t="str">
        <f>IFERROR(INDEX(FCS[NOM DU CLIENT],MATCH(JLVT[[#This Row],[N]],FCS[Cpt],0)),"")</f>
        <v/>
      </c>
      <c r="H802" s="20">
        <f ca="1">IFERROR(MAX(INDEX(INDIRECT("FCS["&amp;CHOOSE(COUNTIF($A$1:A802,JLVT[[#This Row],[N]]),"HT","TVA","TTC")&amp;"]"),MATCH(JLVT[[#This Row],[N]],FCS[Cpt],0))*CHOOSE(COUNTIF($A$1:A802,JLVT[[#This Row],[N]]),-1,-1,1),0),)</f>
        <v>0</v>
      </c>
      <c r="I802" s="21">
        <f ca="1">IFERROR(MAX(INDEX(INDIRECT("FCS["&amp;CHOOSE(COUNTIF($A$1:A802,JLVT[[#This Row],[N]]),"HT","TVA","TTC")&amp;"]"),MATCH(JLVT[[#This Row],[N]],FCS[Cpt],0))*CHOOSE(COUNTIF($A$1:A802,JLVT[[#This Row],[N]]),1,1,-1),0),)</f>
        <v>0</v>
      </c>
      <c r="J802" s="21">
        <f ca="1">JLVT[[#This Row],[crédit]]-JLVT[[#This Row],[débit ]]</f>
        <v>0</v>
      </c>
    </row>
    <row r="803" spans="1:10" x14ac:dyDescent="0.25">
      <c r="A803" s="12">
        <f>IF(OR(SUM($A$1:A802)=0,COUNTIF($A$1:A802,A802)=3),MAX($A$1:A802)+1,A802)</f>
        <v>267</v>
      </c>
      <c r="B803" s="18" t="str">
        <f>IF(JLVT[[#This Row],[Date]]="","","VTE")</f>
        <v/>
      </c>
      <c r="C803" s="13" t="str">
        <f>IFERROR(INDEX(FCS[DATE],MATCH(JLVT[[#This Row],[N]],FCS[Cpt],0)),"")</f>
        <v/>
      </c>
      <c r="D803" s="18" t="str">
        <f>IFERROR(INDEX(FCS[Numéro Facture],MATCH(JLVT[[#This Row],[N]],FCS[Cpt],0)),"")</f>
        <v/>
      </c>
      <c r="E803" s="18" t="str">
        <f>IF(JLVT[[#This Row],[Date]]&lt;&gt;"",INDEX(Plan[Comptes],COUNTIF($A$1:A803,JLVT[[#This Row],[N]])),"")</f>
        <v/>
      </c>
      <c r="F803" s="18" t="str">
        <f>IF(JLVT[[#This Row],[Date]]&lt;&gt;"",INDEX(Plan[Libelles],COUNTIF($A$1:A803,JLVT[[#This Row],[N]])),"")</f>
        <v/>
      </c>
      <c r="G803" s="19" t="str">
        <f>IFERROR(INDEX(FCS[NOM DU CLIENT],MATCH(JLVT[[#This Row],[N]],FCS[Cpt],0)),"")</f>
        <v/>
      </c>
      <c r="H803" s="20">
        <f ca="1">IFERROR(MAX(INDEX(INDIRECT("FCS["&amp;CHOOSE(COUNTIF($A$1:A803,JLVT[[#This Row],[N]]),"HT","TVA","TTC")&amp;"]"),MATCH(JLVT[[#This Row],[N]],FCS[Cpt],0))*CHOOSE(COUNTIF($A$1:A803,JLVT[[#This Row],[N]]),-1,-1,1),0),)</f>
        <v>0</v>
      </c>
      <c r="I803" s="21">
        <f ca="1">IFERROR(MAX(INDEX(INDIRECT("FCS["&amp;CHOOSE(COUNTIF($A$1:A803,JLVT[[#This Row],[N]]),"HT","TVA","TTC")&amp;"]"),MATCH(JLVT[[#This Row],[N]],FCS[Cpt],0))*CHOOSE(COUNTIF($A$1:A803,JLVT[[#This Row],[N]]),1,1,-1),0),)</f>
        <v>0</v>
      </c>
      <c r="J803" s="21">
        <f ca="1">JLVT[[#This Row],[crédit]]-JLVT[[#This Row],[débit ]]</f>
        <v>0</v>
      </c>
    </row>
    <row r="804" spans="1:10" x14ac:dyDescent="0.25">
      <c r="A804" s="12">
        <f>IF(OR(SUM($A$1:A803)=0,COUNTIF($A$1:A803,A803)=3),MAX($A$1:A803)+1,A803)</f>
        <v>267</v>
      </c>
      <c r="B804" s="18" t="str">
        <f>IF(JLVT[[#This Row],[Date]]="","","VTE")</f>
        <v/>
      </c>
      <c r="C804" s="13" t="str">
        <f>IFERROR(INDEX(FCS[DATE],MATCH(JLVT[[#This Row],[N]],FCS[Cpt],0)),"")</f>
        <v/>
      </c>
      <c r="D804" s="18" t="str">
        <f>IFERROR(INDEX(FCS[Numéro Facture],MATCH(JLVT[[#This Row],[N]],FCS[Cpt],0)),"")</f>
        <v/>
      </c>
      <c r="E804" s="18" t="str">
        <f>IF(JLVT[[#This Row],[Date]]&lt;&gt;"",INDEX(Plan[Comptes],COUNTIF($A$1:A804,JLVT[[#This Row],[N]])),"")</f>
        <v/>
      </c>
      <c r="F804" s="18" t="str">
        <f>IF(JLVT[[#This Row],[Date]]&lt;&gt;"",INDEX(Plan[Libelles],COUNTIF($A$1:A804,JLVT[[#This Row],[N]])),"")</f>
        <v/>
      </c>
      <c r="G804" s="19" t="str">
        <f>IFERROR(INDEX(FCS[NOM DU CLIENT],MATCH(JLVT[[#This Row],[N]],FCS[Cpt],0)),"")</f>
        <v/>
      </c>
      <c r="H804" s="20">
        <f ca="1">IFERROR(MAX(INDEX(INDIRECT("FCS["&amp;CHOOSE(COUNTIF($A$1:A804,JLVT[[#This Row],[N]]),"HT","TVA","TTC")&amp;"]"),MATCH(JLVT[[#This Row],[N]],FCS[Cpt],0))*CHOOSE(COUNTIF($A$1:A804,JLVT[[#This Row],[N]]),-1,-1,1),0),)</f>
        <v>0</v>
      </c>
      <c r="I804" s="21">
        <f ca="1">IFERROR(MAX(INDEX(INDIRECT("FCS["&amp;CHOOSE(COUNTIF($A$1:A804,JLVT[[#This Row],[N]]),"HT","TVA","TTC")&amp;"]"),MATCH(JLVT[[#This Row],[N]],FCS[Cpt],0))*CHOOSE(COUNTIF($A$1:A804,JLVT[[#This Row],[N]]),1,1,-1),0),)</f>
        <v>0</v>
      </c>
      <c r="J804" s="21">
        <f ca="1">JLVT[[#This Row],[crédit]]-JLVT[[#This Row],[débit ]]</f>
        <v>0</v>
      </c>
    </row>
    <row r="805" spans="1:10" x14ac:dyDescent="0.25">
      <c r="A805" s="12">
        <f>IF(OR(SUM($A$1:A804)=0,COUNTIF($A$1:A804,A804)=3),MAX($A$1:A804)+1,A804)</f>
        <v>268</v>
      </c>
      <c r="B805" s="18" t="str">
        <f>IF(JLVT[[#This Row],[Date]]="","","VTE")</f>
        <v/>
      </c>
      <c r="C805" s="13" t="str">
        <f>IFERROR(INDEX(FCS[DATE],MATCH(JLVT[[#This Row],[N]],FCS[Cpt],0)),"")</f>
        <v/>
      </c>
      <c r="D805" s="18" t="str">
        <f>IFERROR(INDEX(FCS[Numéro Facture],MATCH(JLVT[[#This Row],[N]],FCS[Cpt],0)),"")</f>
        <v/>
      </c>
      <c r="E805" s="18" t="str">
        <f>IF(JLVT[[#This Row],[Date]]&lt;&gt;"",INDEX(Plan[Comptes],COUNTIF($A$1:A805,JLVT[[#This Row],[N]])),"")</f>
        <v/>
      </c>
      <c r="F805" s="18" t="str">
        <f>IF(JLVT[[#This Row],[Date]]&lt;&gt;"",INDEX(Plan[Libelles],COUNTIF($A$1:A805,JLVT[[#This Row],[N]])),"")</f>
        <v/>
      </c>
      <c r="G805" s="19" t="str">
        <f>IFERROR(INDEX(FCS[NOM DU CLIENT],MATCH(JLVT[[#This Row],[N]],FCS[Cpt],0)),"")</f>
        <v/>
      </c>
      <c r="H805" s="20">
        <f ca="1">IFERROR(MAX(INDEX(INDIRECT("FCS["&amp;CHOOSE(COUNTIF($A$1:A805,JLVT[[#This Row],[N]]),"HT","TVA","TTC")&amp;"]"),MATCH(JLVT[[#This Row],[N]],FCS[Cpt],0))*CHOOSE(COUNTIF($A$1:A805,JLVT[[#This Row],[N]]),-1,-1,1),0),)</f>
        <v>0</v>
      </c>
      <c r="I805" s="21">
        <f ca="1">IFERROR(MAX(INDEX(INDIRECT("FCS["&amp;CHOOSE(COUNTIF($A$1:A805,JLVT[[#This Row],[N]]),"HT","TVA","TTC")&amp;"]"),MATCH(JLVT[[#This Row],[N]],FCS[Cpt],0))*CHOOSE(COUNTIF($A$1:A805,JLVT[[#This Row],[N]]),1,1,-1),0),)</f>
        <v>0</v>
      </c>
      <c r="J805" s="21">
        <f ca="1">JLVT[[#This Row],[crédit]]-JLVT[[#This Row],[débit ]]</f>
        <v>0</v>
      </c>
    </row>
    <row r="806" spans="1:10" x14ac:dyDescent="0.25">
      <c r="A806" s="12">
        <f>IF(OR(SUM($A$1:A805)=0,COUNTIF($A$1:A805,A805)=3),MAX($A$1:A805)+1,A805)</f>
        <v>268</v>
      </c>
      <c r="B806" s="18" t="str">
        <f>IF(JLVT[[#This Row],[Date]]="","","VTE")</f>
        <v/>
      </c>
      <c r="C806" s="13" t="str">
        <f>IFERROR(INDEX(FCS[DATE],MATCH(JLVT[[#This Row],[N]],FCS[Cpt],0)),"")</f>
        <v/>
      </c>
      <c r="D806" s="18" t="str">
        <f>IFERROR(INDEX(FCS[Numéro Facture],MATCH(JLVT[[#This Row],[N]],FCS[Cpt],0)),"")</f>
        <v/>
      </c>
      <c r="E806" s="18" t="str">
        <f>IF(JLVT[[#This Row],[Date]]&lt;&gt;"",INDEX(Plan[Comptes],COUNTIF($A$1:A806,JLVT[[#This Row],[N]])),"")</f>
        <v/>
      </c>
      <c r="F806" s="18" t="str">
        <f>IF(JLVT[[#This Row],[Date]]&lt;&gt;"",INDEX(Plan[Libelles],COUNTIF($A$1:A806,JLVT[[#This Row],[N]])),"")</f>
        <v/>
      </c>
      <c r="G806" s="19" t="str">
        <f>IFERROR(INDEX(FCS[NOM DU CLIENT],MATCH(JLVT[[#This Row],[N]],FCS[Cpt],0)),"")</f>
        <v/>
      </c>
      <c r="H806" s="20">
        <f ca="1">IFERROR(MAX(INDEX(INDIRECT("FCS["&amp;CHOOSE(COUNTIF($A$1:A806,JLVT[[#This Row],[N]]),"HT","TVA","TTC")&amp;"]"),MATCH(JLVT[[#This Row],[N]],FCS[Cpt],0))*CHOOSE(COUNTIF($A$1:A806,JLVT[[#This Row],[N]]),-1,-1,1),0),)</f>
        <v>0</v>
      </c>
      <c r="I806" s="21">
        <f ca="1">IFERROR(MAX(INDEX(INDIRECT("FCS["&amp;CHOOSE(COUNTIF($A$1:A806,JLVT[[#This Row],[N]]),"HT","TVA","TTC")&amp;"]"),MATCH(JLVT[[#This Row],[N]],FCS[Cpt],0))*CHOOSE(COUNTIF($A$1:A806,JLVT[[#This Row],[N]]),1,1,-1),0),)</f>
        <v>0</v>
      </c>
      <c r="J806" s="21">
        <f ca="1">JLVT[[#This Row],[crédit]]-JLVT[[#This Row],[débit ]]</f>
        <v>0</v>
      </c>
    </row>
    <row r="807" spans="1:10" x14ac:dyDescent="0.25">
      <c r="A807" s="12">
        <f>IF(OR(SUM($A$1:A806)=0,COUNTIF($A$1:A806,A806)=3),MAX($A$1:A806)+1,A806)</f>
        <v>268</v>
      </c>
      <c r="B807" s="18" t="str">
        <f>IF(JLVT[[#This Row],[Date]]="","","VTE")</f>
        <v/>
      </c>
      <c r="C807" s="13" t="str">
        <f>IFERROR(INDEX(FCS[DATE],MATCH(JLVT[[#This Row],[N]],FCS[Cpt],0)),"")</f>
        <v/>
      </c>
      <c r="D807" s="18" t="str">
        <f>IFERROR(INDEX(FCS[Numéro Facture],MATCH(JLVT[[#This Row],[N]],FCS[Cpt],0)),"")</f>
        <v/>
      </c>
      <c r="E807" s="18" t="str">
        <f>IF(JLVT[[#This Row],[Date]]&lt;&gt;"",INDEX(Plan[Comptes],COUNTIF($A$1:A807,JLVT[[#This Row],[N]])),"")</f>
        <v/>
      </c>
      <c r="F807" s="18" t="str">
        <f>IF(JLVT[[#This Row],[Date]]&lt;&gt;"",INDEX(Plan[Libelles],COUNTIF($A$1:A807,JLVT[[#This Row],[N]])),"")</f>
        <v/>
      </c>
      <c r="G807" s="19" t="str">
        <f>IFERROR(INDEX(FCS[NOM DU CLIENT],MATCH(JLVT[[#This Row],[N]],FCS[Cpt],0)),"")</f>
        <v/>
      </c>
      <c r="H807" s="20">
        <f ca="1">IFERROR(MAX(INDEX(INDIRECT("FCS["&amp;CHOOSE(COUNTIF($A$1:A807,JLVT[[#This Row],[N]]),"HT","TVA","TTC")&amp;"]"),MATCH(JLVT[[#This Row],[N]],FCS[Cpt],0))*CHOOSE(COUNTIF($A$1:A807,JLVT[[#This Row],[N]]),-1,-1,1),0),)</f>
        <v>0</v>
      </c>
      <c r="I807" s="21">
        <f ca="1">IFERROR(MAX(INDEX(INDIRECT("FCS["&amp;CHOOSE(COUNTIF($A$1:A807,JLVT[[#This Row],[N]]),"HT","TVA","TTC")&amp;"]"),MATCH(JLVT[[#This Row],[N]],FCS[Cpt],0))*CHOOSE(COUNTIF($A$1:A807,JLVT[[#This Row],[N]]),1,1,-1),0),)</f>
        <v>0</v>
      </c>
      <c r="J807" s="21">
        <f ca="1">JLVT[[#This Row],[crédit]]-JLVT[[#This Row],[débit ]]</f>
        <v>0</v>
      </c>
    </row>
    <row r="808" spans="1:10" x14ac:dyDescent="0.25">
      <c r="A808" s="12">
        <f>IF(OR(SUM($A$1:A807)=0,COUNTIF($A$1:A807,A807)=3),MAX($A$1:A807)+1,A807)</f>
        <v>269</v>
      </c>
      <c r="B808" s="18" t="str">
        <f>IF(JLVT[[#This Row],[Date]]="","","VTE")</f>
        <v/>
      </c>
      <c r="C808" s="13" t="str">
        <f>IFERROR(INDEX(FCS[DATE],MATCH(JLVT[[#This Row],[N]],FCS[Cpt],0)),"")</f>
        <v/>
      </c>
      <c r="D808" s="18" t="str">
        <f>IFERROR(INDEX(FCS[Numéro Facture],MATCH(JLVT[[#This Row],[N]],FCS[Cpt],0)),"")</f>
        <v/>
      </c>
      <c r="E808" s="18" t="str">
        <f>IF(JLVT[[#This Row],[Date]]&lt;&gt;"",INDEX(Plan[Comptes],COUNTIF($A$1:A808,JLVT[[#This Row],[N]])),"")</f>
        <v/>
      </c>
      <c r="F808" s="18" t="str">
        <f>IF(JLVT[[#This Row],[Date]]&lt;&gt;"",INDEX(Plan[Libelles],COUNTIF($A$1:A808,JLVT[[#This Row],[N]])),"")</f>
        <v/>
      </c>
      <c r="G808" s="19" t="str">
        <f>IFERROR(INDEX(FCS[NOM DU CLIENT],MATCH(JLVT[[#This Row],[N]],FCS[Cpt],0)),"")</f>
        <v/>
      </c>
      <c r="H808" s="20">
        <f ca="1">IFERROR(MAX(INDEX(INDIRECT("FCS["&amp;CHOOSE(COUNTIF($A$1:A808,JLVT[[#This Row],[N]]),"HT","TVA","TTC")&amp;"]"),MATCH(JLVT[[#This Row],[N]],FCS[Cpt],0))*CHOOSE(COUNTIF($A$1:A808,JLVT[[#This Row],[N]]),-1,-1,1),0),)</f>
        <v>0</v>
      </c>
      <c r="I808" s="21">
        <f ca="1">IFERROR(MAX(INDEX(INDIRECT("FCS["&amp;CHOOSE(COUNTIF($A$1:A808,JLVT[[#This Row],[N]]),"HT","TVA","TTC")&amp;"]"),MATCH(JLVT[[#This Row],[N]],FCS[Cpt],0))*CHOOSE(COUNTIF($A$1:A808,JLVT[[#This Row],[N]]),1,1,-1),0),)</f>
        <v>0</v>
      </c>
      <c r="J808" s="21">
        <f ca="1">JLVT[[#This Row],[crédit]]-JLVT[[#This Row],[débit ]]</f>
        <v>0</v>
      </c>
    </row>
    <row r="809" spans="1:10" x14ac:dyDescent="0.25">
      <c r="A809" s="12">
        <f>IF(OR(SUM($A$1:A808)=0,COUNTIF($A$1:A808,A808)=3),MAX($A$1:A808)+1,A808)</f>
        <v>269</v>
      </c>
      <c r="B809" s="18" t="str">
        <f>IF(JLVT[[#This Row],[Date]]="","","VTE")</f>
        <v/>
      </c>
      <c r="C809" s="13" t="str">
        <f>IFERROR(INDEX(FCS[DATE],MATCH(JLVT[[#This Row],[N]],FCS[Cpt],0)),"")</f>
        <v/>
      </c>
      <c r="D809" s="18" t="str">
        <f>IFERROR(INDEX(FCS[Numéro Facture],MATCH(JLVT[[#This Row],[N]],FCS[Cpt],0)),"")</f>
        <v/>
      </c>
      <c r="E809" s="18" t="str">
        <f>IF(JLVT[[#This Row],[Date]]&lt;&gt;"",INDEX(Plan[Comptes],COUNTIF($A$1:A809,JLVT[[#This Row],[N]])),"")</f>
        <v/>
      </c>
      <c r="F809" s="18" t="str">
        <f>IF(JLVT[[#This Row],[Date]]&lt;&gt;"",INDEX(Plan[Libelles],COUNTIF($A$1:A809,JLVT[[#This Row],[N]])),"")</f>
        <v/>
      </c>
      <c r="G809" s="19" t="str">
        <f>IFERROR(INDEX(FCS[NOM DU CLIENT],MATCH(JLVT[[#This Row],[N]],FCS[Cpt],0)),"")</f>
        <v/>
      </c>
      <c r="H809" s="20">
        <f ca="1">IFERROR(MAX(INDEX(INDIRECT("FCS["&amp;CHOOSE(COUNTIF($A$1:A809,JLVT[[#This Row],[N]]),"HT","TVA","TTC")&amp;"]"),MATCH(JLVT[[#This Row],[N]],FCS[Cpt],0))*CHOOSE(COUNTIF($A$1:A809,JLVT[[#This Row],[N]]),-1,-1,1),0),)</f>
        <v>0</v>
      </c>
      <c r="I809" s="21">
        <f ca="1">IFERROR(MAX(INDEX(INDIRECT("FCS["&amp;CHOOSE(COUNTIF($A$1:A809,JLVT[[#This Row],[N]]),"HT","TVA","TTC")&amp;"]"),MATCH(JLVT[[#This Row],[N]],FCS[Cpt],0))*CHOOSE(COUNTIF($A$1:A809,JLVT[[#This Row],[N]]),1,1,-1),0),)</f>
        <v>0</v>
      </c>
      <c r="J809" s="21">
        <f ca="1">JLVT[[#This Row],[crédit]]-JLVT[[#This Row],[débit ]]</f>
        <v>0</v>
      </c>
    </row>
    <row r="810" spans="1:10" x14ac:dyDescent="0.25">
      <c r="A810" s="12">
        <f>IF(OR(SUM($A$1:A809)=0,COUNTIF($A$1:A809,A809)=3),MAX($A$1:A809)+1,A809)</f>
        <v>269</v>
      </c>
      <c r="B810" s="18" t="str">
        <f>IF(JLVT[[#This Row],[Date]]="","","VTE")</f>
        <v/>
      </c>
      <c r="C810" s="13" t="str">
        <f>IFERROR(INDEX(FCS[DATE],MATCH(JLVT[[#This Row],[N]],FCS[Cpt],0)),"")</f>
        <v/>
      </c>
      <c r="D810" s="18" t="str">
        <f>IFERROR(INDEX(FCS[Numéro Facture],MATCH(JLVT[[#This Row],[N]],FCS[Cpt],0)),"")</f>
        <v/>
      </c>
      <c r="E810" s="18" t="str">
        <f>IF(JLVT[[#This Row],[Date]]&lt;&gt;"",INDEX(Plan[Comptes],COUNTIF($A$1:A810,JLVT[[#This Row],[N]])),"")</f>
        <v/>
      </c>
      <c r="F810" s="18" t="str">
        <f>IF(JLVT[[#This Row],[Date]]&lt;&gt;"",INDEX(Plan[Libelles],COUNTIF($A$1:A810,JLVT[[#This Row],[N]])),"")</f>
        <v/>
      </c>
      <c r="G810" s="19" t="str">
        <f>IFERROR(INDEX(FCS[NOM DU CLIENT],MATCH(JLVT[[#This Row],[N]],FCS[Cpt],0)),"")</f>
        <v/>
      </c>
      <c r="H810" s="20">
        <f ca="1">IFERROR(MAX(INDEX(INDIRECT("FCS["&amp;CHOOSE(COUNTIF($A$1:A810,JLVT[[#This Row],[N]]),"HT","TVA","TTC")&amp;"]"),MATCH(JLVT[[#This Row],[N]],FCS[Cpt],0))*CHOOSE(COUNTIF($A$1:A810,JLVT[[#This Row],[N]]),-1,-1,1),0),)</f>
        <v>0</v>
      </c>
      <c r="I810" s="21">
        <f ca="1">IFERROR(MAX(INDEX(INDIRECT("FCS["&amp;CHOOSE(COUNTIF($A$1:A810,JLVT[[#This Row],[N]]),"HT","TVA","TTC")&amp;"]"),MATCH(JLVT[[#This Row],[N]],FCS[Cpt],0))*CHOOSE(COUNTIF($A$1:A810,JLVT[[#This Row],[N]]),1,1,-1),0),)</f>
        <v>0</v>
      </c>
      <c r="J810" s="21">
        <f ca="1">JLVT[[#This Row],[crédit]]-JLVT[[#This Row],[débit ]]</f>
        <v>0</v>
      </c>
    </row>
    <row r="811" spans="1:10" x14ac:dyDescent="0.25">
      <c r="A811" s="12">
        <f>IF(OR(SUM($A$1:A810)=0,COUNTIF($A$1:A810,A810)=3),MAX($A$1:A810)+1,A810)</f>
        <v>270</v>
      </c>
      <c r="B811" s="18" t="str">
        <f>IF(JLVT[[#This Row],[Date]]="","","VTE")</f>
        <v/>
      </c>
      <c r="C811" s="13" t="str">
        <f>IFERROR(INDEX(FCS[DATE],MATCH(JLVT[[#This Row],[N]],FCS[Cpt],0)),"")</f>
        <v/>
      </c>
      <c r="D811" s="18" t="str">
        <f>IFERROR(INDEX(FCS[Numéro Facture],MATCH(JLVT[[#This Row],[N]],FCS[Cpt],0)),"")</f>
        <v/>
      </c>
      <c r="E811" s="18" t="str">
        <f>IF(JLVT[[#This Row],[Date]]&lt;&gt;"",INDEX(Plan[Comptes],COUNTIF($A$1:A811,JLVT[[#This Row],[N]])),"")</f>
        <v/>
      </c>
      <c r="F811" s="18" t="str">
        <f>IF(JLVT[[#This Row],[Date]]&lt;&gt;"",INDEX(Plan[Libelles],COUNTIF($A$1:A811,JLVT[[#This Row],[N]])),"")</f>
        <v/>
      </c>
      <c r="G811" s="19" t="str">
        <f>IFERROR(INDEX(FCS[NOM DU CLIENT],MATCH(JLVT[[#This Row],[N]],FCS[Cpt],0)),"")</f>
        <v/>
      </c>
      <c r="H811" s="20">
        <f ca="1">IFERROR(MAX(INDEX(INDIRECT("FCS["&amp;CHOOSE(COUNTIF($A$1:A811,JLVT[[#This Row],[N]]),"HT","TVA","TTC")&amp;"]"),MATCH(JLVT[[#This Row],[N]],FCS[Cpt],0))*CHOOSE(COUNTIF($A$1:A811,JLVT[[#This Row],[N]]),-1,-1,1),0),)</f>
        <v>0</v>
      </c>
      <c r="I811" s="21">
        <f ca="1">IFERROR(MAX(INDEX(INDIRECT("FCS["&amp;CHOOSE(COUNTIF($A$1:A811,JLVT[[#This Row],[N]]),"HT","TVA","TTC")&amp;"]"),MATCH(JLVT[[#This Row],[N]],FCS[Cpt],0))*CHOOSE(COUNTIF($A$1:A811,JLVT[[#This Row],[N]]),1,1,-1),0),)</f>
        <v>0</v>
      </c>
      <c r="J811" s="21">
        <f ca="1">JLVT[[#This Row],[crédit]]-JLVT[[#This Row],[débit ]]</f>
        <v>0</v>
      </c>
    </row>
    <row r="812" spans="1:10" x14ac:dyDescent="0.25">
      <c r="A812" s="12">
        <f>IF(OR(SUM($A$1:A811)=0,COUNTIF($A$1:A811,A811)=3),MAX($A$1:A811)+1,A811)</f>
        <v>270</v>
      </c>
      <c r="B812" s="18" t="str">
        <f>IF(JLVT[[#This Row],[Date]]="","","VTE")</f>
        <v/>
      </c>
      <c r="C812" s="13" t="str">
        <f>IFERROR(INDEX(FCS[DATE],MATCH(JLVT[[#This Row],[N]],FCS[Cpt],0)),"")</f>
        <v/>
      </c>
      <c r="D812" s="18" t="str">
        <f>IFERROR(INDEX(FCS[Numéro Facture],MATCH(JLVT[[#This Row],[N]],FCS[Cpt],0)),"")</f>
        <v/>
      </c>
      <c r="E812" s="18" t="str">
        <f>IF(JLVT[[#This Row],[Date]]&lt;&gt;"",INDEX(Plan[Comptes],COUNTIF($A$1:A812,JLVT[[#This Row],[N]])),"")</f>
        <v/>
      </c>
      <c r="F812" s="18" t="str">
        <f>IF(JLVT[[#This Row],[Date]]&lt;&gt;"",INDEX(Plan[Libelles],COUNTIF($A$1:A812,JLVT[[#This Row],[N]])),"")</f>
        <v/>
      </c>
      <c r="G812" s="19" t="str">
        <f>IFERROR(INDEX(FCS[NOM DU CLIENT],MATCH(JLVT[[#This Row],[N]],FCS[Cpt],0)),"")</f>
        <v/>
      </c>
      <c r="H812" s="20">
        <f ca="1">IFERROR(MAX(INDEX(INDIRECT("FCS["&amp;CHOOSE(COUNTIF($A$1:A812,JLVT[[#This Row],[N]]),"HT","TVA","TTC")&amp;"]"),MATCH(JLVT[[#This Row],[N]],FCS[Cpt],0))*CHOOSE(COUNTIF($A$1:A812,JLVT[[#This Row],[N]]),-1,-1,1),0),)</f>
        <v>0</v>
      </c>
      <c r="I812" s="21">
        <f ca="1">IFERROR(MAX(INDEX(INDIRECT("FCS["&amp;CHOOSE(COUNTIF($A$1:A812,JLVT[[#This Row],[N]]),"HT","TVA","TTC")&amp;"]"),MATCH(JLVT[[#This Row],[N]],FCS[Cpt],0))*CHOOSE(COUNTIF($A$1:A812,JLVT[[#This Row],[N]]),1,1,-1),0),)</f>
        <v>0</v>
      </c>
      <c r="J812" s="21">
        <f ca="1">JLVT[[#This Row],[crédit]]-JLVT[[#This Row],[débit ]]</f>
        <v>0</v>
      </c>
    </row>
    <row r="813" spans="1:10" x14ac:dyDescent="0.25">
      <c r="A813" s="12">
        <f>IF(OR(SUM($A$1:A812)=0,COUNTIF($A$1:A812,A812)=3),MAX($A$1:A812)+1,A812)</f>
        <v>270</v>
      </c>
      <c r="B813" s="18" t="str">
        <f>IF(JLVT[[#This Row],[Date]]="","","VTE")</f>
        <v/>
      </c>
      <c r="C813" s="13" t="str">
        <f>IFERROR(INDEX(FCS[DATE],MATCH(JLVT[[#This Row],[N]],FCS[Cpt],0)),"")</f>
        <v/>
      </c>
      <c r="D813" s="18" t="str">
        <f>IFERROR(INDEX(FCS[Numéro Facture],MATCH(JLVT[[#This Row],[N]],FCS[Cpt],0)),"")</f>
        <v/>
      </c>
      <c r="E813" s="18" t="str">
        <f>IF(JLVT[[#This Row],[Date]]&lt;&gt;"",INDEX(Plan[Comptes],COUNTIF($A$1:A813,JLVT[[#This Row],[N]])),"")</f>
        <v/>
      </c>
      <c r="F813" s="18" t="str">
        <f>IF(JLVT[[#This Row],[Date]]&lt;&gt;"",INDEX(Plan[Libelles],COUNTIF($A$1:A813,JLVT[[#This Row],[N]])),"")</f>
        <v/>
      </c>
      <c r="G813" s="19" t="str">
        <f>IFERROR(INDEX(FCS[NOM DU CLIENT],MATCH(JLVT[[#This Row],[N]],FCS[Cpt],0)),"")</f>
        <v/>
      </c>
      <c r="H813" s="20">
        <f ca="1">IFERROR(MAX(INDEX(INDIRECT("FCS["&amp;CHOOSE(COUNTIF($A$1:A813,JLVT[[#This Row],[N]]),"HT","TVA","TTC")&amp;"]"),MATCH(JLVT[[#This Row],[N]],FCS[Cpt],0))*CHOOSE(COUNTIF($A$1:A813,JLVT[[#This Row],[N]]),-1,-1,1),0),)</f>
        <v>0</v>
      </c>
      <c r="I813" s="21">
        <f ca="1">IFERROR(MAX(INDEX(INDIRECT("FCS["&amp;CHOOSE(COUNTIF($A$1:A813,JLVT[[#This Row],[N]]),"HT","TVA","TTC")&amp;"]"),MATCH(JLVT[[#This Row],[N]],FCS[Cpt],0))*CHOOSE(COUNTIF($A$1:A813,JLVT[[#This Row],[N]]),1,1,-1),0),)</f>
        <v>0</v>
      </c>
      <c r="J813" s="21">
        <f ca="1">JLVT[[#This Row],[crédit]]-JLVT[[#This Row],[débit ]]</f>
        <v>0</v>
      </c>
    </row>
    <row r="814" spans="1:10" x14ac:dyDescent="0.25">
      <c r="A814" s="12">
        <f>IF(OR(SUM($A$1:A813)=0,COUNTIF($A$1:A813,A813)=3),MAX($A$1:A813)+1,A813)</f>
        <v>271</v>
      </c>
      <c r="B814" s="18" t="str">
        <f>IF(JLVT[[#This Row],[Date]]="","","VTE")</f>
        <v/>
      </c>
      <c r="C814" s="13" t="str">
        <f>IFERROR(INDEX(FCS[DATE],MATCH(JLVT[[#This Row],[N]],FCS[Cpt],0)),"")</f>
        <v/>
      </c>
      <c r="D814" s="18" t="str">
        <f>IFERROR(INDEX(FCS[Numéro Facture],MATCH(JLVT[[#This Row],[N]],FCS[Cpt],0)),"")</f>
        <v/>
      </c>
      <c r="E814" s="18" t="str">
        <f>IF(JLVT[[#This Row],[Date]]&lt;&gt;"",INDEX(Plan[Comptes],COUNTIF($A$1:A814,JLVT[[#This Row],[N]])),"")</f>
        <v/>
      </c>
      <c r="F814" s="18" t="str">
        <f>IF(JLVT[[#This Row],[Date]]&lt;&gt;"",INDEX(Plan[Libelles],COUNTIF($A$1:A814,JLVT[[#This Row],[N]])),"")</f>
        <v/>
      </c>
      <c r="G814" s="19" t="str">
        <f>IFERROR(INDEX(FCS[NOM DU CLIENT],MATCH(JLVT[[#This Row],[N]],FCS[Cpt],0)),"")</f>
        <v/>
      </c>
      <c r="H814" s="20">
        <f ca="1">IFERROR(MAX(INDEX(INDIRECT("FCS["&amp;CHOOSE(COUNTIF($A$1:A814,JLVT[[#This Row],[N]]),"HT","TVA","TTC")&amp;"]"),MATCH(JLVT[[#This Row],[N]],FCS[Cpt],0))*CHOOSE(COUNTIF($A$1:A814,JLVT[[#This Row],[N]]),-1,-1,1),0),)</f>
        <v>0</v>
      </c>
      <c r="I814" s="21">
        <f ca="1">IFERROR(MAX(INDEX(INDIRECT("FCS["&amp;CHOOSE(COUNTIF($A$1:A814,JLVT[[#This Row],[N]]),"HT","TVA","TTC")&amp;"]"),MATCH(JLVT[[#This Row],[N]],FCS[Cpt],0))*CHOOSE(COUNTIF($A$1:A814,JLVT[[#This Row],[N]]),1,1,-1),0),)</f>
        <v>0</v>
      </c>
      <c r="J814" s="21">
        <f ca="1">JLVT[[#This Row],[crédit]]-JLVT[[#This Row],[débit ]]</f>
        <v>0</v>
      </c>
    </row>
    <row r="815" spans="1:10" x14ac:dyDescent="0.25">
      <c r="A815" s="12">
        <f>IF(OR(SUM($A$1:A814)=0,COUNTIF($A$1:A814,A814)=3),MAX($A$1:A814)+1,A814)</f>
        <v>271</v>
      </c>
      <c r="B815" s="18" t="str">
        <f>IF(JLVT[[#This Row],[Date]]="","","VTE")</f>
        <v/>
      </c>
      <c r="C815" s="13" t="str">
        <f>IFERROR(INDEX(FCS[DATE],MATCH(JLVT[[#This Row],[N]],FCS[Cpt],0)),"")</f>
        <v/>
      </c>
      <c r="D815" s="18" t="str">
        <f>IFERROR(INDEX(FCS[Numéro Facture],MATCH(JLVT[[#This Row],[N]],FCS[Cpt],0)),"")</f>
        <v/>
      </c>
      <c r="E815" s="18" t="str">
        <f>IF(JLVT[[#This Row],[Date]]&lt;&gt;"",INDEX(Plan[Comptes],COUNTIF($A$1:A815,JLVT[[#This Row],[N]])),"")</f>
        <v/>
      </c>
      <c r="F815" s="18" t="str">
        <f>IF(JLVT[[#This Row],[Date]]&lt;&gt;"",INDEX(Plan[Libelles],COUNTIF($A$1:A815,JLVT[[#This Row],[N]])),"")</f>
        <v/>
      </c>
      <c r="G815" s="19" t="str">
        <f>IFERROR(INDEX(FCS[NOM DU CLIENT],MATCH(JLVT[[#This Row],[N]],FCS[Cpt],0)),"")</f>
        <v/>
      </c>
      <c r="H815" s="20">
        <f ca="1">IFERROR(MAX(INDEX(INDIRECT("FCS["&amp;CHOOSE(COUNTIF($A$1:A815,JLVT[[#This Row],[N]]),"HT","TVA","TTC")&amp;"]"),MATCH(JLVT[[#This Row],[N]],FCS[Cpt],0))*CHOOSE(COUNTIF($A$1:A815,JLVT[[#This Row],[N]]),-1,-1,1),0),)</f>
        <v>0</v>
      </c>
      <c r="I815" s="21">
        <f ca="1">IFERROR(MAX(INDEX(INDIRECT("FCS["&amp;CHOOSE(COUNTIF($A$1:A815,JLVT[[#This Row],[N]]),"HT","TVA","TTC")&amp;"]"),MATCH(JLVT[[#This Row],[N]],FCS[Cpt],0))*CHOOSE(COUNTIF($A$1:A815,JLVT[[#This Row],[N]]),1,1,-1),0),)</f>
        <v>0</v>
      </c>
      <c r="J815" s="21">
        <f ca="1">JLVT[[#This Row],[crédit]]-JLVT[[#This Row],[débit ]]</f>
        <v>0</v>
      </c>
    </row>
    <row r="816" spans="1:10" x14ac:dyDescent="0.25">
      <c r="A816" s="12">
        <f>IF(OR(SUM($A$1:A815)=0,COUNTIF($A$1:A815,A815)=3),MAX($A$1:A815)+1,A815)</f>
        <v>271</v>
      </c>
      <c r="B816" s="18" t="str">
        <f>IF(JLVT[[#This Row],[Date]]="","","VTE")</f>
        <v/>
      </c>
      <c r="C816" s="13" t="str">
        <f>IFERROR(INDEX(FCS[DATE],MATCH(JLVT[[#This Row],[N]],FCS[Cpt],0)),"")</f>
        <v/>
      </c>
      <c r="D816" s="18" t="str">
        <f>IFERROR(INDEX(FCS[Numéro Facture],MATCH(JLVT[[#This Row],[N]],FCS[Cpt],0)),"")</f>
        <v/>
      </c>
      <c r="E816" s="18" t="str">
        <f>IF(JLVT[[#This Row],[Date]]&lt;&gt;"",INDEX(Plan[Comptes],COUNTIF($A$1:A816,JLVT[[#This Row],[N]])),"")</f>
        <v/>
      </c>
      <c r="F816" s="18" t="str">
        <f>IF(JLVT[[#This Row],[Date]]&lt;&gt;"",INDEX(Plan[Libelles],COUNTIF($A$1:A816,JLVT[[#This Row],[N]])),"")</f>
        <v/>
      </c>
      <c r="G816" s="19" t="str">
        <f>IFERROR(INDEX(FCS[NOM DU CLIENT],MATCH(JLVT[[#This Row],[N]],FCS[Cpt],0)),"")</f>
        <v/>
      </c>
      <c r="H816" s="20">
        <f ca="1">IFERROR(MAX(INDEX(INDIRECT("FCS["&amp;CHOOSE(COUNTIF($A$1:A816,JLVT[[#This Row],[N]]),"HT","TVA","TTC")&amp;"]"),MATCH(JLVT[[#This Row],[N]],FCS[Cpt],0))*CHOOSE(COUNTIF($A$1:A816,JLVT[[#This Row],[N]]),-1,-1,1),0),)</f>
        <v>0</v>
      </c>
      <c r="I816" s="21">
        <f ca="1">IFERROR(MAX(INDEX(INDIRECT("FCS["&amp;CHOOSE(COUNTIF($A$1:A816,JLVT[[#This Row],[N]]),"HT","TVA","TTC")&amp;"]"),MATCH(JLVT[[#This Row],[N]],FCS[Cpt],0))*CHOOSE(COUNTIF($A$1:A816,JLVT[[#This Row],[N]]),1,1,-1),0),)</f>
        <v>0</v>
      </c>
      <c r="J816" s="21">
        <f ca="1">JLVT[[#This Row],[crédit]]-JLVT[[#This Row],[débit ]]</f>
        <v>0</v>
      </c>
    </row>
    <row r="817" spans="1:10" x14ac:dyDescent="0.25">
      <c r="A817" s="12">
        <f>IF(OR(SUM($A$1:A816)=0,COUNTIF($A$1:A816,A816)=3),MAX($A$1:A816)+1,A816)</f>
        <v>272</v>
      </c>
      <c r="B817" s="18" t="str">
        <f>IF(JLVT[[#This Row],[Date]]="","","VTE")</f>
        <v/>
      </c>
      <c r="C817" s="13" t="str">
        <f>IFERROR(INDEX(FCS[DATE],MATCH(JLVT[[#This Row],[N]],FCS[Cpt],0)),"")</f>
        <v/>
      </c>
      <c r="D817" s="18" t="str">
        <f>IFERROR(INDEX(FCS[Numéro Facture],MATCH(JLVT[[#This Row],[N]],FCS[Cpt],0)),"")</f>
        <v/>
      </c>
      <c r="E817" s="18" t="str">
        <f>IF(JLVT[[#This Row],[Date]]&lt;&gt;"",INDEX(Plan[Comptes],COUNTIF($A$1:A817,JLVT[[#This Row],[N]])),"")</f>
        <v/>
      </c>
      <c r="F817" s="18" t="str">
        <f>IF(JLVT[[#This Row],[Date]]&lt;&gt;"",INDEX(Plan[Libelles],COUNTIF($A$1:A817,JLVT[[#This Row],[N]])),"")</f>
        <v/>
      </c>
      <c r="G817" s="19" t="str">
        <f>IFERROR(INDEX(FCS[NOM DU CLIENT],MATCH(JLVT[[#This Row],[N]],FCS[Cpt],0)),"")</f>
        <v/>
      </c>
      <c r="H817" s="20">
        <f ca="1">IFERROR(MAX(INDEX(INDIRECT("FCS["&amp;CHOOSE(COUNTIF($A$1:A817,JLVT[[#This Row],[N]]),"HT","TVA","TTC")&amp;"]"),MATCH(JLVT[[#This Row],[N]],FCS[Cpt],0))*CHOOSE(COUNTIF($A$1:A817,JLVT[[#This Row],[N]]),-1,-1,1),0),)</f>
        <v>0</v>
      </c>
      <c r="I817" s="21">
        <f ca="1">IFERROR(MAX(INDEX(INDIRECT("FCS["&amp;CHOOSE(COUNTIF($A$1:A817,JLVT[[#This Row],[N]]),"HT","TVA","TTC")&amp;"]"),MATCH(JLVT[[#This Row],[N]],FCS[Cpt],0))*CHOOSE(COUNTIF($A$1:A817,JLVT[[#This Row],[N]]),1,1,-1),0),)</f>
        <v>0</v>
      </c>
      <c r="J817" s="21">
        <f ca="1">JLVT[[#This Row],[crédit]]-JLVT[[#This Row],[débit ]]</f>
        <v>0</v>
      </c>
    </row>
    <row r="818" spans="1:10" x14ac:dyDescent="0.25">
      <c r="A818" s="12">
        <f>IF(OR(SUM($A$1:A817)=0,COUNTIF($A$1:A817,A817)=3),MAX($A$1:A817)+1,A817)</f>
        <v>272</v>
      </c>
      <c r="B818" s="18" t="str">
        <f>IF(JLVT[[#This Row],[Date]]="","","VTE")</f>
        <v/>
      </c>
      <c r="C818" s="13" t="str">
        <f>IFERROR(INDEX(FCS[DATE],MATCH(JLVT[[#This Row],[N]],FCS[Cpt],0)),"")</f>
        <v/>
      </c>
      <c r="D818" s="18" t="str">
        <f>IFERROR(INDEX(FCS[Numéro Facture],MATCH(JLVT[[#This Row],[N]],FCS[Cpt],0)),"")</f>
        <v/>
      </c>
      <c r="E818" s="18" t="str">
        <f>IF(JLVT[[#This Row],[Date]]&lt;&gt;"",INDEX(Plan[Comptes],COUNTIF($A$1:A818,JLVT[[#This Row],[N]])),"")</f>
        <v/>
      </c>
      <c r="F818" s="18" t="str">
        <f>IF(JLVT[[#This Row],[Date]]&lt;&gt;"",INDEX(Plan[Libelles],COUNTIF($A$1:A818,JLVT[[#This Row],[N]])),"")</f>
        <v/>
      </c>
      <c r="G818" s="19" t="str">
        <f>IFERROR(INDEX(FCS[NOM DU CLIENT],MATCH(JLVT[[#This Row],[N]],FCS[Cpt],0)),"")</f>
        <v/>
      </c>
      <c r="H818" s="20">
        <f ca="1">IFERROR(MAX(INDEX(INDIRECT("FCS["&amp;CHOOSE(COUNTIF($A$1:A818,JLVT[[#This Row],[N]]),"HT","TVA","TTC")&amp;"]"),MATCH(JLVT[[#This Row],[N]],FCS[Cpt],0))*CHOOSE(COUNTIF($A$1:A818,JLVT[[#This Row],[N]]),-1,-1,1),0),)</f>
        <v>0</v>
      </c>
      <c r="I818" s="21">
        <f ca="1">IFERROR(MAX(INDEX(INDIRECT("FCS["&amp;CHOOSE(COUNTIF($A$1:A818,JLVT[[#This Row],[N]]),"HT","TVA","TTC")&amp;"]"),MATCH(JLVT[[#This Row],[N]],FCS[Cpt],0))*CHOOSE(COUNTIF($A$1:A818,JLVT[[#This Row],[N]]),1,1,-1),0),)</f>
        <v>0</v>
      </c>
      <c r="J818" s="21">
        <f ca="1">JLVT[[#This Row],[crédit]]-JLVT[[#This Row],[débit ]]</f>
        <v>0</v>
      </c>
    </row>
    <row r="819" spans="1:10" x14ac:dyDescent="0.25">
      <c r="A819" s="12">
        <f>IF(OR(SUM($A$1:A818)=0,COUNTIF($A$1:A818,A818)=3),MAX($A$1:A818)+1,A818)</f>
        <v>272</v>
      </c>
      <c r="B819" s="18" t="str">
        <f>IF(JLVT[[#This Row],[Date]]="","","VTE")</f>
        <v/>
      </c>
      <c r="C819" s="13" t="str">
        <f>IFERROR(INDEX(FCS[DATE],MATCH(JLVT[[#This Row],[N]],FCS[Cpt],0)),"")</f>
        <v/>
      </c>
      <c r="D819" s="18" t="str">
        <f>IFERROR(INDEX(FCS[Numéro Facture],MATCH(JLVT[[#This Row],[N]],FCS[Cpt],0)),"")</f>
        <v/>
      </c>
      <c r="E819" s="18" t="str">
        <f>IF(JLVT[[#This Row],[Date]]&lt;&gt;"",INDEX(Plan[Comptes],COUNTIF($A$1:A819,JLVT[[#This Row],[N]])),"")</f>
        <v/>
      </c>
      <c r="F819" s="18" t="str">
        <f>IF(JLVT[[#This Row],[Date]]&lt;&gt;"",INDEX(Plan[Libelles],COUNTIF($A$1:A819,JLVT[[#This Row],[N]])),"")</f>
        <v/>
      </c>
      <c r="G819" s="19" t="str">
        <f>IFERROR(INDEX(FCS[NOM DU CLIENT],MATCH(JLVT[[#This Row],[N]],FCS[Cpt],0)),"")</f>
        <v/>
      </c>
      <c r="H819" s="20">
        <f ca="1">IFERROR(MAX(INDEX(INDIRECT("FCS["&amp;CHOOSE(COUNTIF($A$1:A819,JLVT[[#This Row],[N]]),"HT","TVA","TTC")&amp;"]"),MATCH(JLVT[[#This Row],[N]],FCS[Cpt],0))*CHOOSE(COUNTIF($A$1:A819,JLVT[[#This Row],[N]]),-1,-1,1),0),)</f>
        <v>0</v>
      </c>
      <c r="I819" s="21">
        <f ca="1">IFERROR(MAX(INDEX(INDIRECT("FCS["&amp;CHOOSE(COUNTIF($A$1:A819,JLVT[[#This Row],[N]]),"HT","TVA","TTC")&amp;"]"),MATCH(JLVT[[#This Row],[N]],FCS[Cpt],0))*CHOOSE(COUNTIF($A$1:A819,JLVT[[#This Row],[N]]),1,1,-1),0),)</f>
        <v>0</v>
      </c>
      <c r="J819" s="21">
        <f ca="1">JLVT[[#This Row],[crédit]]-JLVT[[#This Row],[débit ]]</f>
        <v>0</v>
      </c>
    </row>
    <row r="820" spans="1:10" x14ac:dyDescent="0.25">
      <c r="A820" s="12">
        <f>IF(OR(SUM($A$1:A819)=0,COUNTIF($A$1:A819,A819)=3),MAX($A$1:A819)+1,A819)</f>
        <v>273</v>
      </c>
      <c r="B820" s="18" t="str">
        <f>IF(JLVT[[#This Row],[Date]]="","","VTE")</f>
        <v/>
      </c>
      <c r="C820" s="13" t="str">
        <f>IFERROR(INDEX(FCS[DATE],MATCH(JLVT[[#This Row],[N]],FCS[Cpt],0)),"")</f>
        <v/>
      </c>
      <c r="D820" s="18" t="str">
        <f>IFERROR(INDEX(FCS[Numéro Facture],MATCH(JLVT[[#This Row],[N]],FCS[Cpt],0)),"")</f>
        <v/>
      </c>
      <c r="E820" s="18" t="str">
        <f>IF(JLVT[[#This Row],[Date]]&lt;&gt;"",INDEX(Plan[Comptes],COUNTIF($A$1:A820,JLVT[[#This Row],[N]])),"")</f>
        <v/>
      </c>
      <c r="F820" s="18" t="str">
        <f>IF(JLVT[[#This Row],[Date]]&lt;&gt;"",INDEX(Plan[Libelles],COUNTIF($A$1:A820,JLVT[[#This Row],[N]])),"")</f>
        <v/>
      </c>
      <c r="G820" s="19" t="str">
        <f>IFERROR(INDEX(FCS[NOM DU CLIENT],MATCH(JLVT[[#This Row],[N]],FCS[Cpt],0)),"")</f>
        <v/>
      </c>
      <c r="H820" s="20">
        <f ca="1">IFERROR(MAX(INDEX(INDIRECT("FCS["&amp;CHOOSE(COUNTIF($A$1:A820,JLVT[[#This Row],[N]]),"HT","TVA","TTC")&amp;"]"),MATCH(JLVT[[#This Row],[N]],FCS[Cpt],0))*CHOOSE(COUNTIF($A$1:A820,JLVT[[#This Row],[N]]),-1,-1,1),0),)</f>
        <v>0</v>
      </c>
      <c r="I820" s="21">
        <f ca="1">IFERROR(MAX(INDEX(INDIRECT("FCS["&amp;CHOOSE(COUNTIF($A$1:A820,JLVT[[#This Row],[N]]),"HT","TVA","TTC")&amp;"]"),MATCH(JLVT[[#This Row],[N]],FCS[Cpt],0))*CHOOSE(COUNTIF($A$1:A820,JLVT[[#This Row],[N]]),1,1,-1),0),)</f>
        <v>0</v>
      </c>
      <c r="J820" s="21">
        <f ca="1">JLVT[[#This Row],[crédit]]-JLVT[[#This Row],[débit ]]</f>
        <v>0</v>
      </c>
    </row>
    <row r="821" spans="1:10" x14ac:dyDescent="0.25">
      <c r="A821" s="12">
        <f>IF(OR(SUM($A$1:A820)=0,COUNTIF($A$1:A820,A820)=3),MAX($A$1:A820)+1,A820)</f>
        <v>273</v>
      </c>
      <c r="B821" s="18" t="str">
        <f>IF(JLVT[[#This Row],[Date]]="","","VTE")</f>
        <v/>
      </c>
      <c r="C821" s="13" t="str">
        <f>IFERROR(INDEX(FCS[DATE],MATCH(JLVT[[#This Row],[N]],FCS[Cpt],0)),"")</f>
        <v/>
      </c>
      <c r="D821" s="18" t="str">
        <f>IFERROR(INDEX(FCS[Numéro Facture],MATCH(JLVT[[#This Row],[N]],FCS[Cpt],0)),"")</f>
        <v/>
      </c>
      <c r="E821" s="18" t="str">
        <f>IF(JLVT[[#This Row],[Date]]&lt;&gt;"",INDEX(Plan[Comptes],COUNTIF($A$1:A821,JLVT[[#This Row],[N]])),"")</f>
        <v/>
      </c>
      <c r="F821" s="18" t="str">
        <f>IF(JLVT[[#This Row],[Date]]&lt;&gt;"",INDEX(Plan[Libelles],COUNTIF($A$1:A821,JLVT[[#This Row],[N]])),"")</f>
        <v/>
      </c>
      <c r="G821" s="19" t="str">
        <f>IFERROR(INDEX(FCS[NOM DU CLIENT],MATCH(JLVT[[#This Row],[N]],FCS[Cpt],0)),"")</f>
        <v/>
      </c>
      <c r="H821" s="20">
        <f ca="1">IFERROR(MAX(INDEX(INDIRECT("FCS["&amp;CHOOSE(COUNTIF($A$1:A821,JLVT[[#This Row],[N]]),"HT","TVA","TTC")&amp;"]"),MATCH(JLVT[[#This Row],[N]],FCS[Cpt],0))*CHOOSE(COUNTIF($A$1:A821,JLVT[[#This Row],[N]]),-1,-1,1),0),)</f>
        <v>0</v>
      </c>
      <c r="I821" s="21">
        <f ca="1">IFERROR(MAX(INDEX(INDIRECT("FCS["&amp;CHOOSE(COUNTIF($A$1:A821,JLVT[[#This Row],[N]]),"HT","TVA","TTC")&amp;"]"),MATCH(JLVT[[#This Row],[N]],FCS[Cpt],0))*CHOOSE(COUNTIF($A$1:A821,JLVT[[#This Row],[N]]),1,1,-1),0),)</f>
        <v>0</v>
      </c>
      <c r="J821" s="21">
        <f ca="1">JLVT[[#This Row],[crédit]]-JLVT[[#This Row],[débit ]]</f>
        <v>0</v>
      </c>
    </row>
    <row r="822" spans="1:10" x14ac:dyDescent="0.25">
      <c r="A822" s="12">
        <f>IF(OR(SUM($A$1:A821)=0,COUNTIF($A$1:A821,A821)=3),MAX($A$1:A821)+1,A821)</f>
        <v>273</v>
      </c>
      <c r="B822" s="18" t="str">
        <f>IF(JLVT[[#This Row],[Date]]="","","VTE")</f>
        <v/>
      </c>
      <c r="C822" s="13" t="str">
        <f>IFERROR(INDEX(FCS[DATE],MATCH(JLVT[[#This Row],[N]],FCS[Cpt],0)),"")</f>
        <v/>
      </c>
      <c r="D822" s="18" t="str">
        <f>IFERROR(INDEX(FCS[Numéro Facture],MATCH(JLVT[[#This Row],[N]],FCS[Cpt],0)),"")</f>
        <v/>
      </c>
      <c r="E822" s="18" t="str">
        <f>IF(JLVT[[#This Row],[Date]]&lt;&gt;"",INDEX(Plan[Comptes],COUNTIF($A$1:A822,JLVT[[#This Row],[N]])),"")</f>
        <v/>
      </c>
      <c r="F822" s="18" t="str">
        <f>IF(JLVT[[#This Row],[Date]]&lt;&gt;"",INDEX(Plan[Libelles],COUNTIF($A$1:A822,JLVT[[#This Row],[N]])),"")</f>
        <v/>
      </c>
      <c r="G822" s="19" t="str">
        <f>IFERROR(INDEX(FCS[NOM DU CLIENT],MATCH(JLVT[[#This Row],[N]],FCS[Cpt],0)),"")</f>
        <v/>
      </c>
      <c r="H822" s="20">
        <f ca="1">IFERROR(MAX(INDEX(INDIRECT("FCS["&amp;CHOOSE(COUNTIF($A$1:A822,JLVT[[#This Row],[N]]),"HT","TVA","TTC")&amp;"]"),MATCH(JLVT[[#This Row],[N]],FCS[Cpt],0))*CHOOSE(COUNTIF($A$1:A822,JLVT[[#This Row],[N]]),-1,-1,1),0),)</f>
        <v>0</v>
      </c>
      <c r="I822" s="21">
        <f ca="1">IFERROR(MAX(INDEX(INDIRECT("FCS["&amp;CHOOSE(COUNTIF($A$1:A822,JLVT[[#This Row],[N]]),"HT","TVA","TTC")&amp;"]"),MATCH(JLVT[[#This Row],[N]],FCS[Cpt],0))*CHOOSE(COUNTIF($A$1:A822,JLVT[[#This Row],[N]]),1,1,-1),0),)</f>
        <v>0</v>
      </c>
      <c r="J822" s="21">
        <f ca="1">JLVT[[#This Row],[crédit]]-JLVT[[#This Row],[débit ]]</f>
        <v>0</v>
      </c>
    </row>
    <row r="823" spans="1:10" x14ac:dyDescent="0.25">
      <c r="A823" s="12">
        <f>IF(OR(SUM($A$1:A822)=0,COUNTIF($A$1:A822,A822)=3),MAX($A$1:A822)+1,A822)</f>
        <v>274</v>
      </c>
      <c r="B823" s="18" t="str">
        <f>IF(JLVT[[#This Row],[Date]]="","","VTE")</f>
        <v/>
      </c>
      <c r="C823" s="13" t="str">
        <f>IFERROR(INDEX(FCS[DATE],MATCH(JLVT[[#This Row],[N]],FCS[Cpt],0)),"")</f>
        <v/>
      </c>
      <c r="D823" s="18" t="str">
        <f>IFERROR(INDEX(FCS[Numéro Facture],MATCH(JLVT[[#This Row],[N]],FCS[Cpt],0)),"")</f>
        <v/>
      </c>
      <c r="E823" s="18" t="str">
        <f>IF(JLVT[[#This Row],[Date]]&lt;&gt;"",INDEX(Plan[Comptes],COUNTIF($A$1:A823,JLVT[[#This Row],[N]])),"")</f>
        <v/>
      </c>
      <c r="F823" s="18" t="str">
        <f>IF(JLVT[[#This Row],[Date]]&lt;&gt;"",INDEX(Plan[Libelles],COUNTIF($A$1:A823,JLVT[[#This Row],[N]])),"")</f>
        <v/>
      </c>
      <c r="G823" s="19" t="str">
        <f>IFERROR(INDEX(FCS[NOM DU CLIENT],MATCH(JLVT[[#This Row],[N]],FCS[Cpt],0)),"")</f>
        <v/>
      </c>
      <c r="H823" s="20">
        <f ca="1">IFERROR(MAX(INDEX(INDIRECT("FCS["&amp;CHOOSE(COUNTIF($A$1:A823,JLVT[[#This Row],[N]]),"HT","TVA","TTC")&amp;"]"),MATCH(JLVT[[#This Row],[N]],FCS[Cpt],0))*CHOOSE(COUNTIF($A$1:A823,JLVT[[#This Row],[N]]),-1,-1,1),0),)</f>
        <v>0</v>
      </c>
      <c r="I823" s="21">
        <f ca="1">IFERROR(MAX(INDEX(INDIRECT("FCS["&amp;CHOOSE(COUNTIF($A$1:A823,JLVT[[#This Row],[N]]),"HT","TVA","TTC")&amp;"]"),MATCH(JLVT[[#This Row],[N]],FCS[Cpt],0))*CHOOSE(COUNTIF($A$1:A823,JLVT[[#This Row],[N]]),1,1,-1),0),)</f>
        <v>0</v>
      </c>
      <c r="J823" s="21">
        <f ca="1">JLVT[[#This Row],[crédit]]-JLVT[[#This Row],[débit ]]</f>
        <v>0</v>
      </c>
    </row>
    <row r="824" spans="1:10" x14ac:dyDescent="0.25">
      <c r="A824" s="12">
        <f>IF(OR(SUM($A$1:A823)=0,COUNTIF($A$1:A823,A823)=3),MAX($A$1:A823)+1,A823)</f>
        <v>274</v>
      </c>
      <c r="B824" s="18" t="str">
        <f>IF(JLVT[[#This Row],[Date]]="","","VTE")</f>
        <v/>
      </c>
      <c r="C824" s="13" t="str">
        <f>IFERROR(INDEX(FCS[DATE],MATCH(JLVT[[#This Row],[N]],FCS[Cpt],0)),"")</f>
        <v/>
      </c>
      <c r="D824" s="18" t="str">
        <f>IFERROR(INDEX(FCS[Numéro Facture],MATCH(JLVT[[#This Row],[N]],FCS[Cpt],0)),"")</f>
        <v/>
      </c>
      <c r="E824" s="18" t="str">
        <f>IF(JLVT[[#This Row],[Date]]&lt;&gt;"",INDEX(Plan[Comptes],COUNTIF($A$1:A824,JLVT[[#This Row],[N]])),"")</f>
        <v/>
      </c>
      <c r="F824" s="18" t="str">
        <f>IF(JLVT[[#This Row],[Date]]&lt;&gt;"",INDEX(Plan[Libelles],COUNTIF($A$1:A824,JLVT[[#This Row],[N]])),"")</f>
        <v/>
      </c>
      <c r="G824" s="19" t="str">
        <f>IFERROR(INDEX(FCS[NOM DU CLIENT],MATCH(JLVT[[#This Row],[N]],FCS[Cpt],0)),"")</f>
        <v/>
      </c>
      <c r="H824" s="20">
        <f ca="1">IFERROR(MAX(INDEX(INDIRECT("FCS["&amp;CHOOSE(COUNTIF($A$1:A824,JLVT[[#This Row],[N]]),"HT","TVA","TTC")&amp;"]"),MATCH(JLVT[[#This Row],[N]],FCS[Cpt],0))*CHOOSE(COUNTIF($A$1:A824,JLVT[[#This Row],[N]]),-1,-1,1),0),)</f>
        <v>0</v>
      </c>
      <c r="I824" s="21">
        <f ca="1">IFERROR(MAX(INDEX(INDIRECT("FCS["&amp;CHOOSE(COUNTIF($A$1:A824,JLVT[[#This Row],[N]]),"HT","TVA","TTC")&amp;"]"),MATCH(JLVT[[#This Row],[N]],FCS[Cpt],0))*CHOOSE(COUNTIF($A$1:A824,JLVT[[#This Row],[N]]),1,1,-1),0),)</f>
        <v>0</v>
      </c>
      <c r="J824" s="21">
        <f ca="1">JLVT[[#This Row],[crédit]]-JLVT[[#This Row],[débit ]]</f>
        <v>0</v>
      </c>
    </row>
    <row r="825" spans="1:10" x14ac:dyDescent="0.25">
      <c r="A825" s="12">
        <f>IF(OR(SUM($A$1:A824)=0,COUNTIF($A$1:A824,A824)=3),MAX($A$1:A824)+1,A824)</f>
        <v>274</v>
      </c>
      <c r="B825" s="18" t="str">
        <f>IF(JLVT[[#This Row],[Date]]="","","VTE")</f>
        <v/>
      </c>
      <c r="C825" s="13" t="str">
        <f>IFERROR(INDEX(FCS[DATE],MATCH(JLVT[[#This Row],[N]],FCS[Cpt],0)),"")</f>
        <v/>
      </c>
      <c r="D825" s="18" t="str">
        <f>IFERROR(INDEX(FCS[Numéro Facture],MATCH(JLVT[[#This Row],[N]],FCS[Cpt],0)),"")</f>
        <v/>
      </c>
      <c r="E825" s="18" t="str">
        <f>IF(JLVT[[#This Row],[Date]]&lt;&gt;"",INDEX(Plan[Comptes],COUNTIF($A$1:A825,JLVT[[#This Row],[N]])),"")</f>
        <v/>
      </c>
      <c r="F825" s="18" t="str">
        <f>IF(JLVT[[#This Row],[Date]]&lt;&gt;"",INDEX(Plan[Libelles],COUNTIF($A$1:A825,JLVT[[#This Row],[N]])),"")</f>
        <v/>
      </c>
      <c r="G825" s="19" t="str">
        <f>IFERROR(INDEX(FCS[NOM DU CLIENT],MATCH(JLVT[[#This Row],[N]],FCS[Cpt],0)),"")</f>
        <v/>
      </c>
      <c r="H825" s="20">
        <f ca="1">IFERROR(MAX(INDEX(INDIRECT("FCS["&amp;CHOOSE(COUNTIF($A$1:A825,JLVT[[#This Row],[N]]),"HT","TVA","TTC")&amp;"]"),MATCH(JLVT[[#This Row],[N]],FCS[Cpt],0))*CHOOSE(COUNTIF($A$1:A825,JLVT[[#This Row],[N]]),-1,-1,1),0),)</f>
        <v>0</v>
      </c>
      <c r="I825" s="21">
        <f ca="1">IFERROR(MAX(INDEX(INDIRECT("FCS["&amp;CHOOSE(COUNTIF($A$1:A825,JLVT[[#This Row],[N]]),"HT","TVA","TTC")&amp;"]"),MATCH(JLVT[[#This Row],[N]],FCS[Cpt],0))*CHOOSE(COUNTIF($A$1:A825,JLVT[[#This Row],[N]]),1,1,-1),0),)</f>
        <v>0</v>
      </c>
      <c r="J825" s="21">
        <f ca="1">JLVT[[#This Row],[crédit]]-JLVT[[#This Row],[débit ]]</f>
        <v>0</v>
      </c>
    </row>
    <row r="826" spans="1:10" x14ac:dyDescent="0.25">
      <c r="A826" s="12">
        <f>IF(OR(SUM($A$1:A825)=0,COUNTIF($A$1:A825,A825)=3),MAX($A$1:A825)+1,A825)</f>
        <v>275</v>
      </c>
      <c r="B826" s="18" t="str">
        <f>IF(JLVT[[#This Row],[Date]]="","","VTE")</f>
        <v/>
      </c>
      <c r="C826" s="13" t="str">
        <f>IFERROR(INDEX(FCS[DATE],MATCH(JLVT[[#This Row],[N]],FCS[Cpt],0)),"")</f>
        <v/>
      </c>
      <c r="D826" s="18" t="str">
        <f>IFERROR(INDEX(FCS[Numéro Facture],MATCH(JLVT[[#This Row],[N]],FCS[Cpt],0)),"")</f>
        <v/>
      </c>
      <c r="E826" s="18" t="str">
        <f>IF(JLVT[[#This Row],[Date]]&lt;&gt;"",INDEX(Plan[Comptes],COUNTIF($A$1:A826,JLVT[[#This Row],[N]])),"")</f>
        <v/>
      </c>
      <c r="F826" s="18" t="str">
        <f>IF(JLVT[[#This Row],[Date]]&lt;&gt;"",INDEX(Plan[Libelles],COUNTIF($A$1:A826,JLVT[[#This Row],[N]])),"")</f>
        <v/>
      </c>
      <c r="G826" s="19" t="str">
        <f>IFERROR(INDEX(FCS[NOM DU CLIENT],MATCH(JLVT[[#This Row],[N]],FCS[Cpt],0)),"")</f>
        <v/>
      </c>
      <c r="H826" s="20">
        <f ca="1">IFERROR(MAX(INDEX(INDIRECT("FCS["&amp;CHOOSE(COUNTIF($A$1:A826,JLVT[[#This Row],[N]]),"HT","TVA","TTC")&amp;"]"),MATCH(JLVT[[#This Row],[N]],FCS[Cpt],0))*CHOOSE(COUNTIF($A$1:A826,JLVT[[#This Row],[N]]),-1,-1,1),0),)</f>
        <v>0</v>
      </c>
      <c r="I826" s="21">
        <f ca="1">IFERROR(MAX(INDEX(INDIRECT("FCS["&amp;CHOOSE(COUNTIF($A$1:A826,JLVT[[#This Row],[N]]),"HT","TVA","TTC")&amp;"]"),MATCH(JLVT[[#This Row],[N]],FCS[Cpt],0))*CHOOSE(COUNTIF($A$1:A826,JLVT[[#This Row],[N]]),1,1,-1),0),)</f>
        <v>0</v>
      </c>
      <c r="J826" s="21">
        <f ca="1">JLVT[[#This Row],[crédit]]-JLVT[[#This Row],[débit ]]</f>
        <v>0</v>
      </c>
    </row>
    <row r="827" spans="1:10" x14ac:dyDescent="0.25">
      <c r="A827" s="12">
        <f>IF(OR(SUM($A$1:A826)=0,COUNTIF($A$1:A826,A826)=3),MAX($A$1:A826)+1,A826)</f>
        <v>275</v>
      </c>
      <c r="B827" s="18" t="str">
        <f>IF(JLVT[[#This Row],[Date]]="","","VTE")</f>
        <v/>
      </c>
      <c r="C827" s="13" t="str">
        <f>IFERROR(INDEX(FCS[DATE],MATCH(JLVT[[#This Row],[N]],FCS[Cpt],0)),"")</f>
        <v/>
      </c>
      <c r="D827" s="18" t="str">
        <f>IFERROR(INDEX(FCS[Numéro Facture],MATCH(JLVT[[#This Row],[N]],FCS[Cpt],0)),"")</f>
        <v/>
      </c>
      <c r="E827" s="18" t="str">
        <f>IF(JLVT[[#This Row],[Date]]&lt;&gt;"",INDEX(Plan[Comptes],COUNTIF($A$1:A827,JLVT[[#This Row],[N]])),"")</f>
        <v/>
      </c>
      <c r="F827" s="18" t="str">
        <f>IF(JLVT[[#This Row],[Date]]&lt;&gt;"",INDEX(Plan[Libelles],COUNTIF($A$1:A827,JLVT[[#This Row],[N]])),"")</f>
        <v/>
      </c>
      <c r="G827" s="19" t="str">
        <f>IFERROR(INDEX(FCS[NOM DU CLIENT],MATCH(JLVT[[#This Row],[N]],FCS[Cpt],0)),"")</f>
        <v/>
      </c>
      <c r="H827" s="20">
        <f ca="1">IFERROR(MAX(INDEX(INDIRECT("FCS["&amp;CHOOSE(COUNTIF($A$1:A827,JLVT[[#This Row],[N]]),"HT","TVA","TTC")&amp;"]"),MATCH(JLVT[[#This Row],[N]],FCS[Cpt],0))*CHOOSE(COUNTIF($A$1:A827,JLVT[[#This Row],[N]]),-1,-1,1),0),)</f>
        <v>0</v>
      </c>
      <c r="I827" s="21">
        <f ca="1">IFERROR(MAX(INDEX(INDIRECT("FCS["&amp;CHOOSE(COUNTIF($A$1:A827,JLVT[[#This Row],[N]]),"HT","TVA","TTC")&amp;"]"),MATCH(JLVT[[#This Row],[N]],FCS[Cpt],0))*CHOOSE(COUNTIF($A$1:A827,JLVT[[#This Row],[N]]),1,1,-1),0),)</f>
        <v>0</v>
      </c>
      <c r="J827" s="21">
        <f ca="1">JLVT[[#This Row],[crédit]]-JLVT[[#This Row],[débit ]]</f>
        <v>0</v>
      </c>
    </row>
    <row r="828" spans="1:10" x14ac:dyDescent="0.25">
      <c r="A828" s="12">
        <f>IF(OR(SUM($A$1:A827)=0,COUNTIF($A$1:A827,A827)=3),MAX($A$1:A827)+1,A827)</f>
        <v>275</v>
      </c>
      <c r="B828" s="18" t="str">
        <f>IF(JLVT[[#This Row],[Date]]="","","VTE")</f>
        <v/>
      </c>
      <c r="C828" s="13" t="str">
        <f>IFERROR(INDEX(FCS[DATE],MATCH(JLVT[[#This Row],[N]],FCS[Cpt],0)),"")</f>
        <v/>
      </c>
      <c r="D828" s="18" t="str">
        <f>IFERROR(INDEX(FCS[Numéro Facture],MATCH(JLVT[[#This Row],[N]],FCS[Cpt],0)),"")</f>
        <v/>
      </c>
      <c r="E828" s="18" t="str">
        <f>IF(JLVT[[#This Row],[Date]]&lt;&gt;"",INDEX(Plan[Comptes],COUNTIF($A$1:A828,JLVT[[#This Row],[N]])),"")</f>
        <v/>
      </c>
      <c r="F828" s="18" t="str">
        <f>IF(JLVT[[#This Row],[Date]]&lt;&gt;"",INDEX(Plan[Libelles],COUNTIF($A$1:A828,JLVT[[#This Row],[N]])),"")</f>
        <v/>
      </c>
      <c r="G828" s="19" t="str">
        <f>IFERROR(INDEX(FCS[NOM DU CLIENT],MATCH(JLVT[[#This Row],[N]],FCS[Cpt],0)),"")</f>
        <v/>
      </c>
      <c r="H828" s="20">
        <f ca="1">IFERROR(MAX(INDEX(INDIRECT("FCS["&amp;CHOOSE(COUNTIF($A$1:A828,JLVT[[#This Row],[N]]),"HT","TVA","TTC")&amp;"]"),MATCH(JLVT[[#This Row],[N]],FCS[Cpt],0))*CHOOSE(COUNTIF($A$1:A828,JLVT[[#This Row],[N]]),-1,-1,1),0),)</f>
        <v>0</v>
      </c>
      <c r="I828" s="21">
        <f ca="1">IFERROR(MAX(INDEX(INDIRECT("FCS["&amp;CHOOSE(COUNTIF($A$1:A828,JLVT[[#This Row],[N]]),"HT","TVA","TTC")&amp;"]"),MATCH(JLVT[[#This Row],[N]],FCS[Cpt],0))*CHOOSE(COUNTIF($A$1:A828,JLVT[[#This Row],[N]]),1,1,-1),0),)</f>
        <v>0</v>
      </c>
      <c r="J828" s="21">
        <f ca="1">JLVT[[#This Row],[crédit]]-JLVT[[#This Row],[débit ]]</f>
        <v>0</v>
      </c>
    </row>
    <row r="829" spans="1:10" x14ac:dyDescent="0.25">
      <c r="A829" s="12">
        <f>IF(OR(SUM($A$1:A828)=0,COUNTIF($A$1:A828,A828)=3),MAX($A$1:A828)+1,A828)</f>
        <v>276</v>
      </c>
      <c r="B829" s="18" t="str">
        <f>IF(JLVT[[#This Row],[Date]]="","","VTE")</f>
        <v/>
      </c>
      <c r="C829" s="13" t="str">
        <f>IFERROR(INDEX(FCS[DATE],MATCH(JLVT[[#This Row],[N]],FCS[Cpt],0)),"")</f>
        <v/>
      </c>
      <c r="D829" s="18" t="str">
        <f>IFERROR(INDEX(FCS[Numéro Facture],MATCH(JLVT[[#This Row],[N]],FCS[Cpt],0)),"")</f>
        <v/>
      </c>
      <c r="E829" s="18" t="str">
        <f>IF(JLVT[[#This Row],[Date]]&lt;&gt;"",INDEX(Plan[Comptes],COUNTIF($A$1:A829,JLVT[[#This Row],[N]])),"")</f>
        <v/>
      </c>
      <c r="F829" s="18" t="str">
        <f>IF(JLVT[[#This Row],[Date]]&lt;&gt;"",INDEX(Plan[Libelles],COUNTIF($A$1:A829,JLVT[[#This Row],[N]])),"")</f>
        <v/>
      </c>
      <c r="G829" s="19" t="str">
        <f>IFERROR(INDEX(FCS[NOM DU CLIENT],MATCH(JLVT[[#This Row],[N]],FCS[Cpt],0)),"")</f>
        <v/>
      </c>
      <c r="H829" s="20">
        <f ca="1">IFERROR(MAX(INDEX(INDIRECT("FCS["&amp;CHOOSE(COUNTIF($A$1:A829,JLVT[[#This Row],[N]]),"HT","TVA","TTC")&amp;"]"),MATCH(JLVT[[#This Row],[N]],FCS[Cpt],0))*CHOOSE(COUNTIF($A$1:A829,JLVT[[#This Row],[N]]),-1,-1,1),0),)</f>
        <v>0</v>
      </c>
      <c r="I829" s="21">
        <f ca="1">IFERROR(MAX(INDEX(INDIRECT("FCS["&amp;CHOOSE(COUNTIF($A$1:A829,JLVT[[#This Row],[N]]),"HT","TVA","TTC")&amp;"]"),MATCH(JLVT[[#This Row],[N]],FCS[Cpt],0))*CHOOSE(COUNTIF($A$1:A829,JLVT[[#This Row],[N]]),1,1,-1),0),)</f>
        <v>0</v>
      </c>
      <c r="J829" s="21">
        <f ca="1">JLVT[[#This Row],[crédit]]-JLVT[[#This Row],[débit ]]</f>
        <v>0</v>
      </c>
    </row>
    <row r="830" spans="1:10" x14ac:dyDescent="0.25">
      <c r="A830" s="12">
        <f>IF(OR(SUM($A$1:A829)=0,COUNTIF($A$1:A829,A829)=3),MAX($A$1:A829)+1,A829)</f>
        <v>276</v>
      </c>
      <c r="B830" s="18" t="str">
        <f>IF(JLVT[[#This Row],[Date]]="","","VTE")</f>
        <v/>
      </c>
      <c r="C830" s="13" t="str">
        <f>IFERROR(INDEX(FCS[DATE],MATCH(JLVT[[#This Row],[N]],FCS[Cpt],0)),"")</f>
        <v/>
      </c>
      <c r="D830" s="18" t="str">
        <f>IFERROR(INDEX(FCS[Numéro Facture],MATCH(JLVT[[#This Row],[N]],FCS[Cpt],0)),"")</f>
        <v/>
      </c>
      <c r="E830" s="18" t="str">
        <f>IF(JLVT[[#This Row],[Date]]&lt;&gt;"",INDEX(Plan[Comptes],COUNTIF($A$1:A830,JLVT[[#This Row],[N]])),"")</f>
        <v/>
      </c>
      <c r="F830" s="18" t="str">
        <f>IF(JLVT[[#This Row],[Date]]&lt;&gt;"",INDEX(Plan[Libelles],COUNTIF($A$1:A830,JLVT[[#This Row],[N]])),"")</f>
        <v/>
      </c>
      <c r="G830" s="19" t="str">
        <f>IFERROR(INDEX(FCS[NOM DU CLIENT],MATCH(JLVT[[#This Row],[N]],FCS[Cpt],0)),"")</f>
        <v/>
      </c>
      <c r="H830" s="20">
        <f ca="1">IFERROR(MAX(INDEX(INDIRECT("FCS["&amp;CHOOSE(COUNTIF($A$1:A830,JLVT[[#This Row],[N]]),"HT","TVA","TTC")&amp;"]"),MATCH(JLVT[[#This Row],[N]],FCS[Cpt],0))*CHOOSE(COUNTIF($A$1:A830,JLVT[[#This Row],[N]]),-1,-1,1),0),)</f>
        <v>0</v>
      </c>
      <c r="I830" s="21">
        <f ca="1">IFERROR(MAX(INDEX(INDIRECT("FCS["&amp;CHOOSE(COUNTIF($A$1:A830,JLVT[[#This Row],[N]]),"HT","TVA","TTC")&amp;"]"),MATCH(JLVT[[#This Row],[N]],FCS[Cpt],0))*CHOOSE(COUNTIF($A$1:A830,JLVT[[#This Row],[N]]),1,1,-1),0),)</f>
        <v>0</v>
      </c>
      <c r="J830" s="21">
        <f ca="1">JLVT[[#This Row],[crédit]]-JLVT[[#This Row],[débit ]]</f>
        <v>0</v>
      </c>
    </row>
    <row r="831" spans="1:10" x14ac:dyDescent="0.25">
      <c r="A831" s="12">
        <f>IF(OR(SUM($A$1:A830)=0,COUNTIF($A$1:A830,A830)=3),MAX($A$1:A830)+1,A830)</f>
        <v>276</v>
      </c>
      <c r="B831" s="18" t="str">
        <f>IF(JLVT[[#This Row],[Date]]="","","VTE")</f>
        <v/>
      </c>
      <c r="C831" s="13" t="str">
        <f>IFERROR(INDEX(FCS[DATE],MATCH(JLVT[[#This Row],[N]],FCS[Cpt],0)),"")</f>
        <v/>
      </c>
      <c r="D831" s="18" t="str">
        <f>IFERROR(INDEX(FCS[Numéro Facture],MATCH(JLVT[[#This Row],[N]],FCS[Cpt],0)),"")</f>
        <v/>
      </c>
      <c r="E831" s="18" t="str">
        <f>IF(JLVT[[#This Row],[Date]]&lt;&gt;"",INDEX(Plan[Comptes],COUNTIF($A$1:A831,JLVT[[#This Row],[N]])),"")</f>
        <v/>
      </c>
      <c r="F831" s="18" t="str">
        <f>IF(JLVT[[#This Row],[Date]]&lt;&gt;"",INDEX(Plan[Libelles],COUNTIF($A$1:A831,JLVT[[#This Row],[N]])),"")</f>
        <v/>
      </c>
      <c r="G831" s="19" t="str">
        <f>IFERROR(INDEX(FCS[NOM DU CLIENT],MATCH(JLVT[[#This Row],[N]],FCS[Cpt],0)),"")</f>
        <v/>
      </c>
      <c r="H831" s="20">
        <f ca="1">IFERROR(MAX(INDEX(INDIRECT("FCS["&amp;CHOOSE(COUNTIF($A$1:A831,JLVT[[#This Row],[N]]),"HT","TVA","TTC")&amp;"]"),MATCH(JLVT[[#This Row],[N]],FCS[Cpt],0))*CHOOSE(COUNTIF($A$1:A831,JLVT[[#This Row],[N]]),-1,-1,1),0),)</f>
        <v>0</v>
      </c>
      <c r="I831" s="21">
        <f ca="1">IFERROR(MAX(INDEX(INDIRECT("FCS["&amp;CHOOSE(COUNTIF($A$1:A831,JLVT[[#This Row],[N]]),"HT","TVA","TTC")&amp;"]"),MATCH(JLVT[[#This Row],[N]],FCS[Cpt],0))*CHOOSE(COUNTIF($A$1:A831,JLVT[[#This Row],[N]]),1,1,-1),0),)</f>
        <v>0</v>
      </c>
      <c r="J831" s="21">
        <f ca="1">JLVT[[#This Row],[crédit]]-JLVT[[#This Row],[débit ]]</f>
        <v>0</v>
      </c>
    </row>
    <row r="832" spans="1:10" x14ac:dyDescent="0.25">
      <c r="A832" s="12">
        <f>IF(OR(SUM($A$1:A831)=0,COUNTIF($A$1:A831,A831)=3),MAX($A$1:A831)+1,A831)</f>
        <v>277</v>
      </c>
      <c r="B832" s="18" t="str">
        <f>IF(JLVT[[#This Row],[Date]]="","","VTE")</f>
        <v/>
      </c>
      <c r="C832" s="13" t="str">
        <f>IFERROR(INDEX(FCS[DATE],MATCH(JLVT[[#This Row],[N]],FCS[Cpt],0)),"")</f>
        <v/>
      </c>
      <c r="D832" s="18" t="str">
        <f>IFERROR(INDEX(FCS[Numéro Facture],MATCH(JLVT[[#This Row],[N]],FCS[Cpt],0)),"")</f>
        <v/>
      </c>
      <c r="E832" s="18" t="str">
        <f>IF(JLVT[[#This Row],[Date]]&lt;&gt;"",INDEX(Plan[Comptes],COUNTIF($A$1:A832,JLVT[[#This Row],[N]])),"")</f>
        <v/>
      </c>
      <c r="F832" s="18" t="str">
        <f>IF(JLVT[[#This Row],[Date]]&lt;&gt;"",INDEX(Plan[Libelles],COUNTIF($A$1:A832,JLVT[[#This Row],[N]])),"")</f>
        <v/>
      </c>
      <c r="G832" s="19" t="str">
        <f>IFERROR(INDEX(FCS[NOM DU CLIENT],MATCH(JLVT[[#This Row],[N]],FCS[Cpt],0)),"")</f>
        <v/>
      </c>
      <c r="H832" s="20">
        <f ca="1">IFERROR(MAX(INDEX(INDIRECT("FCS["&amp;CHOOSE(COUNTIF($A$1:A832,JLVT[[#This Row],[N]]),"HT","TVA","TTC")&amp;"]"),MATCH(JLVT[[#This Row],[N]],FCS[Cpt],0))*CHOOSE(COUNTIF($A$1:A832,JLVT[[#This Row],[N]]),-1,-1,1),0),)</f>
        <v>0</v>
      </c>
      <c r="I832" s="21">
        <f ca="1">IFERROR(MAX(INDEX(INDIRECT("FCS["&amp;CHOOSE(COUNTIF($A$1:A832,JLVT[[#This Row],[N]]),"HT","TVA","TTC")&amp;"]"),MATCH(JLVT[[#This Row],[N]],FCS[Cpt],0))*CHOOSE(COUNTIF($A$1:A832,JLVT[[#This Row],[N]]),1,1,-1),0),)</f>
        <v>0</v>
      </c>
      <c r="J832" s="21">
        <f ca="1">JLVT[[#This Row],[crédit]]-JLVT[[#This Row],[débit ]]</f>
        <v>0</v>
      </c>
    </row>
    <row r="833" spans="1:10" x14ac:dyDescent="0.25">
      <c r="A833" s="12">
        <f>IF(OR(SUM($A$1:A832)=0,COUNTIF($A$1:A832,A832)=3),MAX($A$1:A832)+1,A832)</f>
        <v>277</v>
      </c>
      <c r="B833" s="18" t="str">
        <f>IF(JLVT[[#This Row],[Date]]="","","VTE")</f>
        <v/>
      </c>
      <c r="C833" s="13" t="str">
        <f>IFERROR(INDEX(FCS[DATE],MATCH(JLVT[[#This Row],[N]],FCS[Cpt],0)),"")</f>
        <v/>
      </c>
      <c r="D833" s="18" t="str">
        <f>IFERROR(INDEX(FCS[Numéro Facture],MATCH(JLVT[[#This Row],[N]],FCS[Cpt],0)),"")</f>
        <v/>
      </c>
      <c r="E833" s="18" t="str">
        <f>IF(JLVT[[#This Row],[Date]]&lt;&gt;"",INDEX(Plan[Comptes],COUNTIF($A$1:A833,JLVT[[#This Row],[N]])),"")</f>
        <v/>
      </c>
      <c r="F833" s="18" t="str">
        <f>IF(JLVT[[#This Row],[Date]]&lt;&gt;"",INDEX(Plan[Libelles],COUNTIF($A$1:A833,JLVT[[#This Row],[N]])),"")</f>
        <v/>
      </c>
      <c r="G833" s="19" t="str">
        <f>IFERROR(INDEX(FCS[NOM DU CLIENT],MATCH(JLVT[[#This Row],[N]],FCS[Cpt],0)),"")</f>
        <v/>
      </c>
      <c r="H833" s="20">
        <f ca="1">IFERROR(MAX(INDEX(INDIRECT("FCS["&amp;CHOOSE(COUNTIF($A$1:A833,JLVT[[#This Row],[N]]),"HT","TVA","TTC")&amp;"]"),MATCH(JLVT[[#This Row],[N]],FCS[Cpt],0))*CHOOSE(COUNTIF($A$1:A833,JLVT[[#This Row],[N]]),-1,-1,1),0),)</f>
        <v>0</v>
      </c>
      <c r="I833" s="21">
        <f ca="1">IFERROR(MAX(INDEX(INDIRECT("FCS["&amp;CHOOSE(COUNTIF($A$1:A833,JLVT[[#This Row],[N]]),"HT","TVA","TTC")&amp;"]"),MATCH(JLVT[[#This Row],[N]],FCS[Cpt],0))*CHOOSE(COUNTIF($A$1:A833,JLVT[[#This Row],[N]]),1,1,-1),0),)</f>
        <v>0</v>
      </c>
      <c r="J833" s="21">
        <f ca="1">JLVT[[#This Row],[crédit]]-JLVT[[#This Row],[débit ]]</f>
        <v>0</v>
      </c>
    </row>
    <row r="834" spans="1:10" x14ac:dyDescent="0.25">
      <c r="A834" s="12">
        <f>IF(OR(SUM($A$1:A833)=0,COUNTIF($A$1:A833,A833)=3),MAX($A$1:A833)+1,A833)</f>
        <v>277</v>
      </c>
      <c r="B834" s="18" t="str">
        <f>IF(JLVT[[#This Row],[Date]]="","","VTE")</f>
        <v/>
      </c>
      <c r="C834" s="13" t="str">
        <f>IFERROR(INDEX(FCS[DATE],MATCH(JLVT[[#This Row],[N]],FCS[Cpt],0)),"")</f>
        <v/>
      </c>
      <c r="D834" s="18" t="str">
        <f>IFERROR(INDEX(FCS[Numéro Facture],MATCH(JLVT[[#This Row],[N]],FCS[Cpt],0)),"")</f>
        <v/>
      </c>
      <c r="E834" s="18" t="str">
        <f>IF(JLVT[[#This Row],[Date]]&lt;&gt;"",INDEX(Plan[Comptes],COUNTIF($A$1:A834,JLVT[[#This Row],[N]])),"")</f>
        <v/>
      </c>
      <c r="F834" s="18" t="str">
        <f>IF(JLVT[[#This Row],[Date]]&lt;&gt;"",INDEX(Plan[Libelles],COUNTIF($A$1:A834,JLVT[[#This Row],[N]])),"")</f>
        <v/>
      </c>
      <c r="G834" s="19" t="str">
        <f>IFERROR(INDEX(FCS[NOM DU CLIENT],MATCH(JLVT[[#This Row],[N]],FCS[Cpt],0)),"")</f>
        <v/>
      </c>
      <c r="H834" s="20">
        <f ca="1">IFERROR(MAX(INDEX(INDIRECT("FCS["&amp;CHOOSE(COUNTIF($A$1:A834,JLVT[[#This Row],[N]]),"HT","TVA","TTC")&amp;"]"),MATCH(JLVT[[#This Row],[N]],FCS[Cpt],0))*CHOOSE(COUNTIF($A$1:A834,JLVT[[#This Row],[N]]),-1,-1,1),0),)</f>
        <v>0</v>
      </c>
      <c r="I834" s="21">
        <f ca="1">IFERROR(MAX(INDEX(INDIRECT("FCS["&amp;CHOOSE(COUNTIF($A$1:A834,JLVT[[#This Row],[N]]),"HT","TVA","TTC")&amp;"]"),MATCH(JLVT[[#This Row],[N]],FCS[Cpt],0))*CHOOSE(COUNTIF($A$1:A834,JLVT[[#This Row],[N]]),1,1,-1),0),)</f>
        <v>0</v>
      </c>
      <c r="J834" s="21">
        <f ca="1">JLVT[[#This Row],[crédit]]-JLVT[[#This Row],[débit ]]</f>
        <v>0</v>
      </c>
    </row>
    <row r="835" spans="1:10" x14ac:dyDescent="0.25">
      <c r="A835" s="12">
        <f>IF(OR(SUM($A$1:A834)=0,COUNTIF($A$1:A834,A834)=3),MAX($A$1:A834)+1,A834)</f>
        <v>278</v>
      </c>
      <c r="B835" s="18" t="str">
        <f>IF(JLVT[[#This Row],[Date]]="","","VTE")</f>
        <v/>
      </c>
      <c r="C835" s="13" t="str">
        <f>IFERROR(INDEX(FCS[DATE],MATCH(JLVT[[#This Row],[N]],FCS[Cpt],0)),"")</f>
        <v/>
      </c>
      <c r="D835" s="18" t="str">
        <f>IFERROR(INDEX(FCS[Numéro Facture],MATCH(JLVT[[#This Row],[N]],FCS[Cpt],0)),"")</f>
        <v/>
      </c>
      <c r="E835" s="18" t="str">
        <f>IF(JLVT[[#This Row],[Date]]&lt;&gt;"",INDEX(Plan[Comptes],COUNTIF($A$1:A835,JLVT[[#This Row],[N]])),"")</f>
        <v/>
      </c>
      <c r="F835" s="18" t="str">
        <f>IF(JLVT[[#This Row],[Date]]&lt;&gt;"",INDEX(Plan[Libelles],COUNTIF($A$1:A835,JLVT[[#This Row],[N]])),"")</f>
        <v/>
      </c>
      <c r="G835" s="19" t="str">
        <f>IFERROR(INDEX(FCS[NOM DU CLIENT],MATCH(JLVT[[#This Row],[N]],FCS[Cpt],0)),"")</f>
        <v/>
      </c>
      <c r="H835" s="20">
        <f ca="1">IFERROR(MAX(INDEX(INDIRECT("FCS["&amp;CHOOSE(COUNTIF($A$1:A835,JLVT[[#This Row],[N]]),"HT","TVA","TTC")&amp;"]"),MATCH(JLVT[[#This Row],[N]],FCS[Cpt],0))*CHOOSE(COUNTIF($A$1:A835,JLVT[[#This Row],[N]]),-1,-1,1),0),)</f>
        <v>0</v>
      </c>
      <c r="I835" s="21">
        <f ca="1">IFERROR(MAX(INDEX(INDIRECT("FCS["&amp;CHOOSE(COUNTIF($A$1:A835,JLVT[[#This Row],[N]]),"HT","TVA","TTC")&amp;"]"),MATCH(JLVT[[#This Row],[N]],FCS[Cpt],0))*CHOOSE(COUNTIF($A$1:A835,JLVT[[#This Row],[N]]),1,1,-1),0),)</f>
        <v>0</v>
      </c>
      <c r="J835" s="21">
        <f ca="1">JLVT[[#This Row],[crédit]]-JLVT[[#This Row],[débit ]]</f>
        <v>0</v>
      </c>
    </row>
    <row r="836" spans="1:10" x14ac:dyDescent="0.25">
      <c r="A836" s="12">
        <f>IF(OR(SUM($A$1:A835)=0,COUNTIF($A$1:A835,A835)=3),MAX($A$1:A835)+1,A835)</f>
        <v>278</v>
      </c>
      <c r="B836" s="18" t="str">
        <f>IF(JLVT[[#This Row],[Date]]="","","VTE")</f>
        <v/>
      </c>
      <c r="C836" s="13" t="str">
        <f>IFERROR(INDEX(FCS[DATE],MATCH(JLVT[[#This Row],[N]],FCS[Cpt],0)),"")</f>
        <v/>
      </c>
      <c r="D836" s="18" t="str">
        <f>IFERROR(INDEX(FCS[Numéro Facture],MATCH(JLVT[[#This Row],[N]],FCS[Cpt],0)),"")</f>
        <v/>
      </c>
      <c r="E836" s="18" t="str">
        <f>IF(JLVT[[#This Row],[Date]]&lt;&gt;"",INDEX(Plan[Comptes],COUNTIF($A$1:A836,JLVT[[#This Row],[N]])),"")</f>
        <v/>
      </c>
      <c r="F836" s="18" t="str">
        <f>IF(JLVT[[#This Row],[Date]]&lt;&gt;"",INDEX(Plan[Libelles],COUNTIF($A$1:A836,JLVT[[#This Row],[N]])),"")</f>
        <v/>
      </c>
      <c r="G836" s="19" t="str">
        <f>IFERROR(INDEX(FCS[NOM DU CLIENT],MATCH(JLVT[[#This Row],[N]],FCS[Cpt],0)),"")</f>
        <v/>
      </c>
      <c r="H836" s="20">
        <f ca="1">IFERROR(MAX(INDEX(INDIRECT("FCS["&amp;CHOOSE(COUNTIF($A$1:A836,JLVT[[#This Row],[N]]),"HT","TVA","TTC")&amp;"]"),MATCH(JLVT[[#This Row],[N]],FCS[Cpt],0))*CHOOSE(COUNTIF($A$1:A836,JLVT[[#This Row],[N]]),-1,-1,1),0),)</f>
        <v>0</v>
      </c>
      <c r="I836" s="21">
        <f ca="1">IFERROR(MAX(INDEX(INDIRECT("FCS["&amp;CHOOSE(COUNTIF($A$1:A836,JLVT[[#This Row],[N]]),"HT","TVA","TTC")&amp;"]"),MATCH(JLVT[[#This Row],[N]],FCS[Cpt],0))*CHOOSE(COUNTIF($A$1:A836,JLVT[[#This Row],[N]]),1,1,-1),0),)</f>
        <v>0</v>
      </c>
      <c r="J836" s="21">
        <f ca="1">JLVT[[#This Row],[crédit]]-JLVT[[#This Row],[débit ]]</f>
        <v>0</v>
      </c>
    </row>
    <row r="837" spans="1:10" x14ac:dyDescent="0.25">
      <c r="A837" s="12">
        <f>IF(OR(SUM($A$1:A836)=0,COUNTIF($A$1:A836,A836)=3),MAX($A$1:A836)+1,A836)</f>
        <v>278</v>
      </c>
      <c r="B837" s="18" t="str">
        <f>IF(JLVT[[#This Row],[Date]]="","","VTE")</f>
        <v/>
      </c>
      <c r="C837" s="13" t="str">
        <f>IFERROR(INDEX(FCS[DATE],MATCH(JLVT[[#This Row],[N]],FCS[Cpt],0)),"")</f>
        <v/>
      </c>
      <c r="D837" s="18" t="str">
        <f>IFERROR(INDEX(FCS[Numéro Facture],MATCH(JLVT[[#This Row],[N]],FCS[Cpt],0)),"")</f>
        <v/>
      </c>
      <c r="E837" s="18" t="str">
        <f>IF(JLVT[[#This Row],[Date]]&lt;&gt;"",INDEX(Plan[Comptes],COUNTIF($A$1:A837,JLVT[[#This Row],[N]])),"")</f>
        <v/>
      </c>
      <c r="F837" s="18" t="str">
        <f>IF(JLVT[[#This Row],[Date]]&lt;&gt;"",INDEX(Plan[Libelles],COUNTIF($A$1:A837,JLVT[[#This Row],[N]])),"")</f>
        <v/>
      </c>
      <c r="G837" s="19" t="str">
        <f>IFERROR(INDEX(FCS[NOM DU CLIENT],MATCH(JLVT[[#This Row],[N]],FCS[Cpt],0)),"")</f>
        <v/>
      </c>
      <c r="H837" s="20">
        <f ca="1">IFERROR(MAX(INDEX(INDIRECT("FCS["&amp;CHOOSE(COUNTIF($A$1:A837,JLVT[[#This Row],[N]]),"HT","TVA","TTC")&amp;"]"),MATCH(JLVT[[#This Row],[N]],FCS[Cpt],0))*CHOOSE(COUNTIF($A$1:A837,JLVT[[#This Row],[N]]),-1,-1,1),0),)</f>
        <v>0</v>
      </c>
      <c r="I837" s="21">
        <f ca="1">IFERROR(MAX(INDEX(INDIRECT("FCS["&amp;CHOOSE(COUNTIF($A$1:A837,JLVT[[#This Row],[N]]),"HT","TVA","TTC")&amp;"]"),MATCH(JLVT[[#This Row],[N]],FCS[Cpt],0))*CHOOSE(COUNTIF($A$1:A837,JLVT[[#This Row],[N]]),1,1,-1),0),)</f>
        <v>0</v>
      </c>
      <c r="J837" s="21">
        <f ca="1">JLVT[[#This Row],[crédit]]-JLVT[[#This Row],[débit ]]</f>
        <v>0</v>
      </c>
    </row>
    <row r="838" spans="1:10" x14ac:dyDescent="0.25">
      <c r="A838" s="12">
        <f>IF(OR(SUM($A$1:A837)=0,COUNTIF($A$1:A837,A837)=3),MAX($A$1:A837)+1,A837)</f>
        <v>279</v>
      </c>
      <c r="B838" s="18" t="str">
        <f>IF(JLVT[[#This Row],[Date]]="","","VTE")</f>
        <v/>
      </c>
      <c r="C838" s="13" t="str">
        <f>IFERROR(INDEX(FCS[DATE],MATCH(JLVT[[#This Row],[N]],FCS[Cpt],0)),"")</f>
        <v/>
      </c>
      <c r="D838" s="18" t="str">
        <f>IFERROR(INDEX(FCS[Numéro Facture],MATCH(JLVT[[#This Row],[N]],FCS[Cpt],0)),"")</f>
        <v/>
      </c>
      <c r="E838" s="18" t="str">
        <f>IF(JLVT[[#This Row],[Date]]&lt;&gt;"",INDEX(Plan[Comptes],COUNTIF($A$1:A838,JLVT[[#This Row],[N]])),"")</f>
        <v/>
      </c>
      <c r="F838" s="18" t="str">
        <f>IF(JLVT[[#This Row],[Date]]&lt;&gt;"",INDEX(Plan[Libelles],COUNTIF($A$1:A838,JLVT[[#This Row],[N]])),"")</f>
        <v/>
      </c>
      <c r="G838" s="19" t="str">
        <f>IFERROR(INDEX(FCS[NOM DU CLIENT],MATCH(JLVT[[#This Row],[N]],FCS[Cpt],0)),"")</f>
        <v/>
      </c>
      <c r="H838" s="20">
        <f ca="1">IFERROR(MAX(INDEX(INDIRECT("FCS["&amp;CHOOSE(COUNTIF($A$1:A838,JLVT[[#This Row],[N]]),"HT","TVA","TTC")&amp;"]"),MATCH(JLVT[[#This Row],[N]],FCS[Cpt],0))*CHOOSE(COUNTIF($A$1:A838,JLVT[[#This Row],[N]]),-1,-1,1),0),)</f>
        <v>0</v>
      </c>
      <c r="I838" s="21">
        <f ca="1">IFERROR(MAX(INDEX(INDIRECT("FCS["&amp;CHOOSE(COUNTIF($A$1:A838,JLVT[[#This Row],[N]]),"HT","TVA","TTC")&amp;"]"),MATCH(JLVT[[#This Row],[N]],FCS[Cpt],0))*CHOOSE(COUNTIF($A$1:A838,JLVT[[#This Row],[N]]),1,1,-1),0),)</f>
        <v>0</v>
      </c>
      <c r="J838" s="21">
        <f ca="1">JLVT[[#This Row],[crédit]]-JLVT[[#This Row],[débit ]]</f>
        <v>0</v>
      </c>
    </row>
    <row r="839" spans="1:10" x14ac:dyDescent="0.25">
      <c r="A839" s="12">
        <f>IF(OR(SUM($A$1:A838)=0,COUNTIF($A$1:A838,A838)=3),MAX($A$1:A838)+1,A838)</f>
        <v>279</v>
      </c>
      <c r="B839" s="18" t="str">
        <f>IF(JLVT[[#This Row],[Date]]="","","VTE")</f>
        <v/>
      </c>
      <c r="C839" s="13" t="str">
        <f>IFERROR(INDEX(FCS[DATE],MATCH(JLVT[[#This Row],[N]],FCS[Cpt],0)),"")</f>
        <v/>
      </c>
      <c r="D839" s="18" t="str">
        <f>IFERROR(INDEX(FCS[Numéro Facture],MATCH(JLVT[[#This Row],[N]],FCS[Cpt],0)),"")</f>
        <v/>
      </c>
      <c r="E839" s="18" t="str">
        <f>IF(JLVT[[#This Row],[Date]]&lt;&gt;"",INDEX(Plan[Comptes],COUNTIF($A$1:A839,JLVT[[#This Row],[N]])),"")</f>
        <v/>
      </c>
      <c r="F839" s="18" t="str">
        <f>IF(JLVT[[#This Row],[Date]]&lt;&gt;"",INDEX(Plan[Libelles],COUNTIF($A$1:A839,JLVT[[#This Row],[N]])),"")</f>
        <v/>
      </c>
      <c r="G839" s="19" t="str">
        <f>IFERROR(INDEX(FCS[NOM DU CLIENT],MATCH(JLVT[[#This Row],[N]],FCS[Cpt],0)),"")</f>
        <v/>
      </c>
      <c r="H839" s="20">
        <f ca="1">IFERROR(MAX(INDEX(INDIRECT("FCS["&amp;CHOOSE(COUNTIF($A$1:A839,JLVT[[#This Row],[N]]),"HT","TVA","TTC")&amp;"]"),MATCH(JLVT[[#This Row],[N]],FCS[Cpt],0))*CHOOSE(COUNTIF($A$1:A839,JLVT[[#This Row],[N]]),-1,-1,1),0),)</f>
        <v>0</v>
      </c>
      <c r="I839" s="21">
        <f ca="1">IFERROR(MAX(INDEX(INDIRECT("FCS["&amp;CHOOSE(COUNTIF($A$1:A839,JLVT[[#This Row],[N]]),"HT","TVA","TTC")&amp;"]"),MATCH(JLVT[[#This Row],[N]],FCS[Cpt],0))*CHOOSE(COUNTIF($A$1:A839,JLVT[[#This Row],[N]]),1,1,-1),0),)</f>
        <v>0</v>
      </c>
      <c r="J839" s="21">
        <f ca="1">JLVT[[#This Row],[crédit]]-JLVT[[#This Row],[débit ]]</f>
        <v>0</v>
      </c>
    </row>
    <row r="840" spans="1:10" x14ac:dyDescent="0.25">
      <c r="A840" s="12">
        <f>IF(OR(SUM($A$1:A839)=0,COUNTIF($A$1:A839,A839)=3),MAX($A$1:A839)+1,A839)</f>
        <v>279</v>
      </c>
      <c r="B840" s="18" t="str">
        <f>IF(JLVT[[#This Row],[Date]]="","","VTE")</f>
        <v/>
      </c>
      <c r="C840" s="13" t="str">
        <f>IFERROR(INDEX(FCS[DATE],MATCH(JLVT[[#This Row],[N]],FCS[Cpt],0)),"")</f>
        <v/>
      </c>
      <c r="D840" s="18" t="str">
        <f>IFERROR(INDEX(FCS[Numéro Facture],MATCH(JLVT[[#This Row],[N]],FCS[Cpt],0)),"")</f>
        <v/>
      </c>
      <c r="E840" s="18" t="str">
        <f>IF(JLVT[[#This Row],[Date]]&lt;&gt;"",INDEX(Plan[Comptes],COUNTIF($A$1:A840,JLVT[[#This Row],[N]])),"")</f>
        <v/>
      </c>
      <c r="F840" s="18" t="str">
        <f>IF(JLVT[[#This Row],[Date]]&lt;&gt;"",INDEX(Plan[Libelles],COUNTIF($A$1:A840,JLVT[[#This Row],[N]])),"")</f>
        <v/>
      </c>
      <c r="G840" s="19" t="str">
        <f>IFERROR(INDEX(FCS[NOM DU CLIENT],MATCH(JLVT[[#This Row],[N]],FCS[Cpt],0)),"")</f>
        <v/>
      </c>
      <c r="H840" s="20">
        <f ca="1">IFERROR(MAX(INDEX(INDIRECT("FCS["&amp;CHOOSE(COUNTIF($A$1:A840,JLVT[[#This Row],[N]]),"HT","TVA","TTC")&amp;"]"),MATCH(JLVT[[#This Row],[N]],FCS[Cpt],0))*CHOOSE(COUNTIF($A$1:A840,JLVT[[#This Row],[N]]),-1,-1,1),0),)</f>
        <v>0</v>
      </c>
      <c r="I840" s="21">
        <f ca="1">IFERROR(MAX(INDEX(INDIRECT("FCS["&amp;CHOOSE(COUNTIF($A$1:A840,JLVT[[#This Row],[N]]),"HT","TVA","TTC")&amp;"]"),MATCH(JLVT[[#This Row],[N]],FCS[Cpt],0))*CHOOSE(COUNTIF($A$1:A840,JLVT[[#This Row],[N]]),1,1,-1),0),)</f>
        <v>0</v>
      </c>
      <c r="J840" s="21">
        <f ca="1">JLVT[[#This Row],[crédit]]-JLVT[[#This Row],[débit ]]</f>
        <v>0</v>
      </c>
    </row>
    <row r="841" spans="1:10" x14ac:dyDescent="0.25">
      <c r="A841" s="12">
        <f>IF(OR(SUM($A$1:A840)=0,COUNTIF($A$1:A840,A840)=3),MAX($A$1:A840)+1,A840)</f>
        <v>280</v>
      </c>
      <c r="B841" s="18" t="str">
        <f>IF(JLVT[[#This Row],[Date]]="","","VTE")</f>
        <v/>
      </c>
      <c r="C841" s="13" t="str">
        <f>IFERROR(INDEX(FCS[DATE],MATCH(JLVT[[#This Row],[N]],FCS[Cpt],0)),"")</f>
        <v/>
      </c>
      <c r="D841" s="18" t="str">
        <f>IFERROR(INDEX(FCS[Numéro Facture],MATCH(JLVT[[#This Row],[N]],FCS[Cpt],0)),"")</f>
        <v/>
      </c>
      <c r="E841" s="18" t="str">
        <f>IF(JLVT[[#This Row],[Date]]&lt;&gt;"",INDEX(Plan[Comptes],COUNTIF($A$1:A841,JLVT[[#This Row],[N]])),"")</f>
        <v/>
      </c>
      <c r="F841" s="18" t="str">
        <f>IF(JLVT[[#This Row],[Date]]&lt;&gt;"",INDEX(Plan[Libelles],COUNTIF($A$1:A841,JLVT[[#This Row],[N]])),"")</f>
        <v/>
      </c>
      <c r="G841" s="19" t="str">
        <f>IFERROR(INDEX(FCS[NOM DU CLIENT],MATCH(JLVT[[#This Row],[N]],FCS[Cpt],0)),"")</f>
        <v/>
      </c>
      <c r="H841" s="20">
        <f ca="1">IFERROR(MAX(INDEX(INDIRECT("FCS["&amp;CHOOSE(COUNTIF($A$1:A841,JLVT[[#This Row],[N]]),"HT","TVA","TTC")&amp;"]"),MATCH(JLVT[[#This Row],[N]],FCS[Cpt],0))*CHOOSE(COUNTIF($A$1:A841,JLVT[[#This Row],[N]]),-1,-1,1),0),)</f>
        <v>0</v>
      </c>
      <c r="I841" s="21">
        <f ca="1">IFERROR(MAX(INDEX(INDIRECT("FCS["&amp;CHOOSE(COUNTIF($A$1:A841,JLVT[[#This Row],[N]]),"HT","TVA","TTC")&amp;"]"),MATCH(JLVT[[#This Row],[N]],FCS[Cpt],0))*CHOOSE(COUNTIF($A$1:A841,JLVT[[#This Row],[N]]),1,1,-1),0),)</f>
        <v>0</v>
      </c>
      <c r="J841" s="21">
        <f ca="1">JLVT[[#This Row],[crédit]]-JLVT[[#This Row],[débit ]]</f>
        <v>0</v>
      </c>
    </row>
    <row r="842" spans="1:10" x14ac:dyDescent="0.25">
      <c r="A842" s="12">
        <f>IF(OR(SUM($A$1:A841)=0,COUNTIF($A$1:A841,A841)=3),MAX($A$1:A841)+1,A841)</f>
        <v>280</v>
      </c>
      <c r="B842" s="18" t="str">
        <f>IF(JLVT[[#This Row],[Date]]="","","VTE")</f>
        <v/>
      </c>
      <c r="C842" s="13" t="str">
        <f>IFERROR(INDEX(FCS[DATE],MATCH(JLVT[[#This Row],[N]],FCS[Cpt],0)),"")</f>
        <v/>
      </c>
      <c r="D842" s="18" t="str">
        <f>IFERROR(INDEX(FCS[Numéro Facture],MATCH(JLVT[[#This Row],[N]],FCS[Cpt],0)),"")</f>
        <v/>
      </c>
      <c r="E842" s="18" t="str">
        <f>IF(JLVT[[#This Row],[Date]]&lt;&gt;"",INDEX(Plan[Comptes],COUNTIF($A$1:A842,JLVT[[#This Row],[N]])),"")</f>
        <v/>
      </c>
      <c r="F842" s="18" t="str">
        <f>IF(JLVT[[#This Row],[Date]]&lt;&gt;"",INDEX(Plan[Libelles],COUNTIF($A$1:A842,JLVT[[#This Row],[N]])),"")</f>
        <v/>
      </c>
      <c r="G842" s="19" t="str">
        <f>IFERROR(INDEX(FCS[NOM DU CLIENT],MATCH(JLVT[[#This Row],[N]],FCS[Cpt],0)),"")</f>
        <v/>
      </c>
      <c r="H842" s="20">
        <f ca="1">IFERROR(MAX(INDEX(INDIRECT("FCS["&amp;CHOOSE(COUNTIF($A$1:A842,JLVT[[#This Row],[N]]),"HT","TVA","TTC")&amp;"]"),MATCH(JLVT[[#This Row],[N]],FCS[Cpt],0))*CHOOSE(COUNTIF($A$1:A842,JLVT[[#This Row],[N]]),-1,-1,1),0),)</f>
        <v>0</v>
      </c>
      <c r="I842" s="21">
        <f ca="1">IFERROR(MAX(INDEX(INDIRECT("FCS["&amp;CHOOSE(COUNTIF($A$1:A842,JLVT[[#This Row],[N]]),"HT","TVA","TTC")&amp;"]"),MATCH(JLVT[[#This Row],[N]],FCS[Cpt],0))*CHOOSE(COUNTIF($A$1:A842,JLVT[[#This Row],[N]]),1,1,-1),0),)</f>
        <v>0</v>
      </c>
      <c r="J842" s="21">
        <f ca="1">JLVT[[#This Row],[crédit]]-JLVT[[#This Row],[débit ]]</f>
        <v>0</v>
      </c>
    </row>
    <row r="843" spans="1:10" x14ac:dyDescent="0.25">
      <c r="A843" s="12">
        <f>IF(OR(SUM($A$1:A842)=0,COUNTIF($A$1:A842,A842)=3),MAX($A$1:A842)+1,A842)</f>
        <v>280</v>
      </c>
      <c r="B843" s="18" t="str">
        <f>IF(JLVT[[#This Row],[Date]]="","","VTE")</f>
        <v/>
      </c>
      <c r="C843" s="13" t="str">
        <f>IFERROR(INDEX(FCS[DATE],MATCH(JLVT[[#This Row],[N]],FCS[Cpt],0)),"")</f>
        <v/>
      </c>
      <c r="D843" s="18" t="str">
        <f>IFERROR(INDEX(FCS[Numéro Facture],MATCH(JLVT[[#This Row],[N]],FCS[Cpt],0)),"")</f>
        <v/>
      </c>
      <c r="E843" s="18" t="str">
        <f>IF(JLVT[[#This Row],[Date]]&lt;&gt;"",INDEX(Plan[Comptes],COUNTIF($A$1:A843,JLVT[[#This Row],[N]])),"")</f>
        <v/>
      </c>
      <c r="F843" s="18" t="str">
        <f>IF(JLVT[[#This Row],[Date]]&lt;&gt;"",INDEX(Plan[Libelles],COUNTIF($A$1:A843,JLVT[[#This Row],[N]])),"")</f>
        <v/>
      </c>
      <c r="G843" s="19" t="str">
        <f>IFERROR(INDEX(FCS[NOM DU CLIENT],MATCH(JLVT[[#This Row],[N]],FCS[Cpt],0)),"")</f>
        <v/>
      </c>
      <c r="H843" s="20">
        <f ca="1">IFERROR(MAX(INDEX(INDIRECT("FCS["&amp;CHOOSE(COUNTIF($A$1:A843,JLVT[[#This Row],[N]]),"HT","TVA","TTC")&amp;"]"),MATCH(JLVT[[#This Row],[N]],FCS[Cpt],0))*CHOOSE(COUNTIF($A$1:A843,JLVT[[#This Row],[N]]),-1,-1,1),0),)</f>
        <v>0</v>
      </c>
      <c r="I843" s="21">
        <f ca="1">IFERROR(MAX(INDEX(INDIRECT("FCS["&amp;CHOOSE(COUNTIF($A$1:A843,JLVT[[#This Row],[N]]),"HT","TVA","TTC")&amp;"]"),MATCH(JLVT[[#This Row],[N]],FCS[Cpt],0))*CHOOSE(COUNTIF($A$1:A843,JLVT[[#This Row],[N]]),1,1,-1),0),)</f>
        <v>0</v>
      </c>
      <c r="J843" s="21">
        <f ca="1">JLVT[[#This Row],[crédit]]-JLVT[[#This Row],[débit ]]</f>
        <v>0</v>
      </c>
    </row>
    <row r="844" spans="1:10" x14ac:dyDescent="0.25">
      <c r="A844" s="12">
        <f>IF(OR(SUM($A$1:A843)=0,COUNTIF($A$1:A843,A843)=3),MAX($A$1:A843)+1,A843)</f>
        <v>281</v>
      </c>
      <c r="B844" s="18" t="str">
        <f>IF(JLVT[[#This Row],[Date]]="","","VTE")</f>
        <v/>
      </c>
      <c r="C844" s="13" t="str">
        <f>IFERROR(INDEX(FCS[DATE],MATCH(JLVT[[#This Row],[N]],FCS[Cpt],0)),"")</f>
        <v/>
      </c>
      <c r="D844" s="18" t="str">
        <f>IFERROR(INDEX(FCS[Numéro Facture],MATCH(JLVT[[#This Row],[N]],FCS[Cpt],0)),"")</f>
        <v/>
      </c>
      <c r="E844" s="18" t="str">
        <f>IF(JLVT[[#This Row],[Date]]&lt;&gt;"",INDEX(Plan[Comptes],COUNTIF($A$1:A844,JLVT[[#This Row],[N]])),"")</f>
        <v/>
      </c>
      <c r="F844" s="18" t="str">
        <f>IF(JLVT[[#This Row],[Date]]&lt;&gt;"",INDEX(Plan[Libelles],COUNTIF($A$1:A844,JLVT[[#This Row],[N]])),"")</f>
        <v/>
      </c>
      <c r="G844" s="19" t="str">
        <f>IFERROR(INDEX(FCS[NOM DU CLIENT],MATCH(JLVT[[#This Row],[N]],FCS[Cpt],0)),"")</f>
        <v/>
      </c>
      <c r="H844" s="20">
        <f ca="1">IFERROR(MAX(INDEX(INDIRECT("FCS["&amp;CHOOSE(COUNTIF($A$1:A844,JLVT[[#This Row],[N]]),"HT","TVA","TTC")&amp;"]"),MATCH(JLVT[[#This Row],[N]],FCS[Cpt],0))*CHOOSE(COUNTIF($A$1:A844,JLVT[[#This Row],[N]]),-1,-1,1),0),)</f>
        <v>0</v>
      </c>
      <c r="I844" s="21">
        <f ca="1">IFERROR(MAX(INDEX(INDIRECT("FCS["&amp;CHOOSE(COUNTIF($A$1:A844,JLVT[[#This Row],[N]]),"HT","TVA","TTC")&amp;"]"),MATCH(JLVT[[#This Row],[N]],FCS[Cpt],0))*CHOOSE(COUNTIF($A$1:A844,JLVT[[#This Row],[N]]),1,1,-1),0),)</f>
        <v>0</v>
      </c>
      <c r="J844" s="21">
        <f ca="1">JLVT[[#This Row],[crédit]]-JLVT[[#This Row],[débit ]]</f>
        <v>0</v>
      </c>
    </row>
    <row r="845" spans="1:10" x14ac:dyDescent="0.25">
      <c r="A845" s="12">
        <f>IF(OR(SUM($A$1:A844)=0,COUNTIF($A$1:A844,A844)=3),MAX($A$1:A844)+1,A844)</f>
        <v>281</v>
      </c>
      <c r="B845" s="18" t="str">
        <f>IF(JLVT[[#This Row],[Date]]="","","VTE")</f>
        <v/>
      </c>
      <c r="C845" s="13" t="str">
        <f>IFERROR(INDEX(FCS[DATE],MATCH(JLVT[[#This Row],[N]],FCS[Cpt],0)),"")</f>
        <v/>
      </c>
      <c r="D845" s="18" t="str">
        <f>IFERROR(INDEX(FCS[Numéro Facture],MATCH(JLVT[[#This Row],[N]],FCS[Cpt],0)),"")</f>
        <v/>
      </c>
      <c r="E845" s="18" t="str">
        <f>IF(JLVT[[#This Row],[Date]]&lt;&gt;"",INDEX(Plan[Comptes],COUNTIF($A$1:A845,JLVT[[#This Row],[N]])),"")</f>
        <v/>
      </c>
      <c r="F845" s="18" t="str">
        <f>IF(JLVT[[#This Row],[Date]]&lt;&gt;"",INDEX(Plan[Libelles],COUNTIF($A$1:A845,JLVT[[#This Row],[N]])),"")</f>
        <v/>
      </c>
      <c r="G845" s="19" t="str">
        <f>IFERROR(INDEX(FCS[NOM DU CLIENT],MATCH(JLVT[[#This Row],[N]],FCS[Cpt],0)),"")</f>
        <v/>
      </c>
      <c r="H845" s="20">
        <f ca="1">IFERROR(MAX(INDEX(INDIRECT("FCS["&amp;CHOOSE(COUNTIF($A$1:A845,JLVT[[#This Row],[N]]),"HT","TVA","TTC")&amp;"]"),MATCH(JLVT[[#This Row],[N]],FCS[Cpt],0))*CHOOSE(COUNTIF($A$1:A845,JLVT[[#This Row],[N]]),-1,-1,1),0),)</f>
        <v>0</v>
      </c>
      <c r="I845" s="21">
        <f ca="1">IFERROR(MAX(INDEX(INDIRECT("FCS["&amp;CHOOSE(COUNTIF($A$1:A845,JLVT[[#This Row],[N]]),"HT","TVA","TTC")&amp;"]"),MATCH(JLVT[[#This Row],[N]],FCS[Cpt],0))*CHOOSE(COUNTIF($A$1:A845,JLVT[[#This Row],[N]]),1,1,-1),0),)</f>
        <v>0</v>
      </c>
      <c r="J845" s="21">
        <f ca="1">JLVT[[#This Row],[crédit]]-JLVT[[#This Row],[débit ]]</f>
        <v>0</v>
      </c>
    </row>
    <row r="846" spans="1:10" x14ac:dyDescent="0.25">
      <c r="A846" s="12">
        <f>IF(OR(SUM($A$1:A845)=0,COUNTIF($A$1:A845,A845)=3),MAX($A$1:A845)+1,A845)</f>
        <v>281</v>
      </c>
      <c r="B846" s="18" t="str">
        <f>IF(JLVT[[#This Row],[Date]]="","","VTE")</f>
        <v/>
      </c>
      <c r="C846" s="13" t="str">
        <f>IFERROR(INDEX(FCS[DATE],MATCH(JLVT[[#This Row],[N]],FCS[Cpt],0)),"")</f>
        <v/>
      </c>
      <c r="D846" s="18" t="str">
        <f>IFERROR(INDEX(FCS[Numéro Facture],MATCH(JLVT[[#This Row],[N]],FCS[Cpt],0)),"")</f>
        <v/>
      </c>
      <c r="E846" s="18" t="str">
        <f>IF(JLVT[[#This Row],[Date]]&lt;&gt;"",INDEX(Plan[Comptes],COUNTIF($A$1:A846,JLVT[[#This Row],[N]])),"")</f>
        <v/>
      </c>
      <c r="F846" s="18" t="str">
        <f>IF(JLVT[[#This Row],[Date]]&lt;&gt;"",INDEX(Plan[Libelles],COUNTIF($A$1:A846,JLVT[[#This Row],[N]])),"")</f>
        <v/>
      </c>
      <c r="G846" s="19" t="str">
        <f>IFERROR(INDEX(FCS[NOM DU CLIENT],MATCH(JLVT[[#This Row],[N]],FCS[Cpt],0)),"")</f>
        <v/>
      </c>
      <c r="H846" s="20">
        <f ca="1">IFERROR(MAX(INDEX(INDIRECT("FCS["&amp;CHOOSE(COUNTIF($A$1:A846,JLVT[[#This Row],[N]]),"HT","TVA","TTC")&amp;"]"),MATCH(JLVT[[#This Row],[N]],FCS[Cpt],0))*CHOOSE(COUNTIF($A$1:A846,JLVT[[#This Row],[N]]),-1,-1,1),0),)</f>
        <v>0</v>
      </c>
      <c r="I846" s="21">
        <f ca="1">IFERROR(MAX(INDEX(INDIRECT("FCS["&amp;CHOOSE(COUNTIF($A$1:A846,JLVT[[#This Row],[N]]),"HT","TVA","TTC")&amp;"]"),MATCH(JLVT[[#This Row],[N]],FCS[Cpt],0))*CHOOSE(COUNTIF($A$1:A846,JLVT[[#This Row],[N]]),1,1,-1),0),)</f>
        <v>0</v>
      </c>
      <c r="J846" s="21">
        <f ca="1">JLVT[[#This Row],[crédit]]-JLVT[[#This Row],[débit ]]</f>
        <v>0</v>
      </c>
    </row>
    <row r="847" spans="1:10" x14ac:dyDescent="0.25">
      <c r="A847" s="12">
        <f>IF(OR(SUM($A$1:A846)=0,COUNTIF($A$1:A846,A846)=3),MAX($A$1:A846)+1,A846)</f>
        <v>282</v>
      </c>
      <c r="B847" s="18" t="str">
        <f>IF(JLVT[[#This Row],[Date]]="","","VTE")</f>
        <v/>
      </c>
      <c r="C847" s="13" t="str">
        <f>IFERROR(INDEX(FCS[DATE],MATCH(JLVT[[#This Row],[N]],FCS[Cpt],0)),"")</f>
        <v/>
      </c>
      <c r="D847" s="18" t="str">
        <f>IFERROR(INDEX(FCS[Numéro Facture],MATCH(JLVT[[#This Row],[N]],FCS[Cpt],0)),"")</f>
        <v/>
      </c>
      <c r="E847" s="18" t="str">
        <f>IF(JLVT[[#This Row],[Date]]&lt;&gt;"",INDEX(Plan[Comptes],COUNTIF($A$1:A847,JLVT[[#This Row],[N]])),"")</f>
        <v/>
      </c>
      <c r="F847" s="18" t="str">
        <f>IF(JLVT[[#This Row],[Date]]&lt;&gt;"",INDEX(Plan[Libelles],COUNTIF($A$1:A847,JLVT[[#This Row],[N]])),"")</f>
        <v/>
      </c>
      <c r="G847" s="19" t="str">
        <f>IFERROR(INDEX(FCS[NOM DU CLIENT],MATCH(JLVT[[#This Row],[N]],FCS[Cpt],0)),"")</f>
        <v/>
      </c>
      <c r="H847" s="20">
        <f ca="1">IFERROR(MAX(INDEX(INDIRECT("FCS["&amp;CHOOSE(COUNTIF($A$1:A847,JLVT[[#This Row],[N]]),"HT","TVA","TTC")&amp;"]"),MATCH(JLVT[[#This Row],[N]],FCS[Cpt],0))*CHOOSE(COUNTIF($A$1:A847,JLVT[[#This Row],[N]]),-1,-1,1),0),)</f>
        <v>0</v>
      </c>
      <c r="I847" s="21">
        <f ca="1">IFERROR(MAX(INDEX(INDIRECT("FCS["&amp;CHOOSE(COUNTIF($A$1:A847,JLVT[[#This Row],[N]]),"HT","TVA","TTC")&amp;"]"),MATCH(JLVT[[#This Row],[N]],FCS[Cpt],0))*CHOOSE(COUNTIF($A$1:A847,JLVT[[#This Row],[N]]),1,1,-1),0),)</f>
        <v>0</v>
      </c>
      <c r="J847" s="21">
        <f ca="1">JLVT[[#This Row],[crédit]]-JLVT[[#This Row],[débit ]]</f>
        <v>0</v>
      </c>
    </row>
    <row r="848" spans="1:10" x14ac:dyDescent="0.25">
      <c r="A848" s="12">
        <f>IF(OR(SUM($A$1:A847)=0,COUNTIF($A$1:A847,A847)=3),MAX($A$1:A847)+1,A847)</f>
        <v>282</v>
      </c>
      <c r="B848" s="18" t="str">
        <f>IF(JLVT[[#This Row],[Date]]="","","VTE")</f>
        <v/>
      </c>
      <c r="C848" s="13" t="str">
        <f>IFERROR(INDEX(FCS[DATE],MATCH(JLVT[[#This Row],[N]],FCS[Cpt],0)),"")</f>
        <v/>
      </c>
      <c r="D848" s="18" t="str">
        <f>IFERROR(INDEX(FCS[Numéro Facture],MATCH(JLVT[[#This Row],[N]],FCS[Cpt],0)),"")</f>
        <v/>
      </c>
      <c r="E848" s="18" t="str">
        <f>IF(JLVT[[#This Row],[Date]]&lt;&gt;"",INDEX(Plan[Comptes],COUNTIF($A$1:A848,JLVT[[#This Row],[N]])),"")</f>
        <v/>
      </c>
      <c r="F848" s="18" t="str">
        <f>IF(JLVT[[#This Row],[Date]]&lt;&gt;"",INDEX(Plan[Libelles],COUNTIF($A$1:A848,JLVT[[#This Row],[N]])),"")</f>
        <v/>
      </c>
      <c r="G848" s="19" t="str">
        <f>IFERROR(INDEX(FCS[NOM DU CLIENT],MATCH(JLVT[[#This Row],[N]],FCS[Cpt],0)),"")</f>
        <v/>
      </c>
      <c r="H848" s="20">
        <f ca="1">IFERROR(MAX(INDEX(INDIRECT("FCS["&amp;CHOOSE(COUNTIF($A$1:A848,JLVT[[#This Row],[N]]),"HT","TVA","TTC")&amp;"]"),MATCH(JLVT[[#This Row],[N]],FCS[Cpt],0))*CHOOSE(COUNTIF($A$1:A848,JLVT[[#This Row],[N]]),-1,-1,1),0),)</f>
        <v>0</v>
      </c>
      <c r="I848" s="21">
        <f ca="1">IFERROR(MAX(INDEX(INDIRECT("FCS["&amp;CHOOSE(COUNTIF($A$1:A848,JLVT[[#This Row],[N]]),"HT","TVA","TTC")&amp;"]"),MATCH(JLVT[[#This Row],[N]],FCS[Cpt],0))*CHOOSE(COUNTIF($A$1:A848,JLVT[[#This Row],[N]]),1,1,-1),0),)</f>
        <v>0</v>
      </c>
      <c r="J848" s="21">
        <f ca="1">JLVT[[#This Row],[crédit]]-JLVT[[#This Row],[débit ]]</f>
        <v>0</v>
      </c>
    </row>
    <row r="849" spans="1:10" x14ac:dyDescent="0.25">
      <c r="A849" s="12">
        <f>IF(OR(SUM($A$1:A848)=0,COUNTIF($A$1:A848,A848)=3),MAX($A$1:A848)+1,A848)</f>
        <v>282</v>
      </c>
      <c r="B849" s="18" t="str">
        <f>IF(JLVT[[#This Row],[Date]]="","","VTE")</f>
        <v/>
      </c>
      <c r="C849" s="13" t="str">
        <f>IFERROR(INDEX(FCS[DATE],MATCH(JLVT[[#This Row],[N]],FCS[Cpt],0)),"")</f>
        <v/>
      </c>
      <c r="D849" s="18" t="str">
        <f>IFERROR(INDEX(FCS[Numéro Facture],MATCH(JLVT[[#This Row],[N]],FCS[Cpt],0)),"")</f>
        <v/>
      </c>
      <c r="E849" s="18" t="str">
        <f>IF(JLVT[[#This Row],[Date]]&lt;&gt;"",INDEX(Plan[Comptes],COUNTIF($A$1:A849,JLVT[[#This Row],[N]])),"")</f>
        <v/>
      </c>
      <c r="F849" s="18" t="str">
        <f>IF(JLVT[[#This Row],[Date]]&lt;&gt;"",INDEX(Plan[Libelles],COUNTIF($A$1:A849,JLVT[[#This Row],[N]])),"")</f>
        <v/>
      </c>
      <c r="G849" s="19" t="str">
        <f>IFERROR(INDEX(FCS[NOM DU CLIENT],MATCH(JLVT[[#This Row],[N]],FCS[Cpt],0)),"")</f>
        <v/>
      </c>
      <c r="H849" s="20">
        <f ca="1">IFERROR(MAX(INDEX(INDIRECT("FCS["&amp;CHOOSE(COUNTIF($A$1:A849,JLVT[[#This Row],[N]]),"HT","TVA","TTC")&amp;"]"),MATCH(JLVT[[#This Row],[N]],FCS[Cpt],0))*CHOOSE(COUNTIF($A$1:A849,JLVT[[#This Row],[N]]),-1,-1,1),0),)</f>
        <v>0</v>
      </c>
      <c r="I849" s="21">
        <f ca="1">IFERROR(MAX(INDEX(INDIRECT("FCS["&amp;CHOOSE(COUNTIF($A$1:A849,JLVT[[#This Row],[N]]),"HT","TVA","TTC")&amp;"]"),MATCH(JLVT[[#This Row],[N]],FCS[Cpt],0))*CHOOSE(COUNTIF($A$1:A849,JLVT[[#This Row],[N]]),1,1,-1),0),)</f>
        <v>0</v>
      </c>
      <c r="J849" s="21">
        <f ca="1">JLVT[[#This Row],[crédit]]-JLVT[[#This Row],[débit ]]</f>
        <v>0</v>
      </c>
    </row>
    <row r="850" spans="1:10" x14ac:dyDescent="0.25">
      <c r="A850" s="12">
        <f>IF(OR(SUM($A$1:A849)=0,COUNTIF($A$1:A849,A849)=3),MAX($A$1:A849)+1,A849)</f>
        <v>283</v>
      </c>
      <c r="B850" s="18" t="str">
        <f>IF(JLVT[[#This Row],[Date]]="","","VTE")</f>
        <v/>
      </c>
      <c r="C850" s="13" t="str">
        <f>IFERROR(INDEX(FCS[DATE],MATCH(JLVT[[#This Row],[N]],FCS[Cpt],0)),"")</f>
        <v/>
      </c>
      <c r="D850" s="18" t="str">
        <f>IFERROR(INDEX(FCS[Numéro Facture],MATCH(JLVT[[#This Row],[N]],FCS[Cpt],0)),"")</f>
        <v/>
      </c>
      <c r="E850" s="18" t="str">
        <f>IF(JLVT[[#This Row],[Date]]&lt;&gt;"",INDEX(Plan[Comptes],COUNTIF($A$1:A850,JLVT[[#This Row],[N]])),"")</f>
        <v/>
      </c>
      <c r="F850" s="18" t="str">
        <f>IF(JLVT[[#This Row],[Date]]&lt;&gt;"",INDEX(Plan[Libelles],COUNTIF($A$1:A850,JLVT[[#This Row],[N]])),"")</f>
        <v/>
      </c>
      <c r="G850" s="19" t="str">
        <f>IFERROR(INDEX(FCS[NOM DU CLIENT],MATCH(JLVT[[#This Row],[N]],FCS[Cpt],0)),"")</f>
        <v/>
      </c>
      <c r="H850" s="20">
        <f ca="1">IFERROR(MAX(INDEX(INDIRECT("FCS["&amp;CHOOSE(COUNTIF($A$1:A850,JLVT[[#This Row],[N]]),"HT","TVA","TTC")&amp;"]"),MATCH(JLVT[[#This Row],[N]],FCS[Cpt],0))*CHOOSE(COUNTIF($A$1:A850,JLVT[[#This Row],[N]]),-1,-1,1),0),)</f>
        <v>0</v>
      </c>
      <c r="I850" s="21">
        <f ca="1">IFERROR(MAX(INDEX(INDIRECT("FCS["&amp;CHOOSE(COUNTIF($A$1:A850,JLVT[[#This Row],[N]]),"HT","TVA","TTC")&amp;"]"),MATCH(JLVT[[#This Row],[N]],FCS[Cpt],0))*CHOOSE(COUNTIF($A$1:A850,JLVT[[#This Row],[N]]),1,1,-1),0),)</f>
        <v>0</v>
      </c>
      <c r="J850" s="21">
        <f ca="1">JLVT[[#This Row],[crédit]]-JLVT[[#This Row],[débit ]]</f>
        <v>0</v>
      </c>
    </row>
    <row r="851" spans="1:10" x14ac:dyDescent="0.25">
      <c r="A851" s="12">
        <f>IF(OR(SUM($A$1:A850)=0,COUNTIF($A$1:A850,A850)=3),MAX($A$1:A850)+1,A850)</f>
        <v>283</v>
      </c>
      <c r="B851" s="18" t="str">
        <f>IF(JLVT[[#This Row],[Date]]="","","VTE")</f>
        <v/>
      </c>
      <c r="C851" s="13" t="str">
        <f>IFERROR(INDEX(FCS[DATE],MATCH(JLVT[[#This Row],[N]],FCS[Cpt],0)),"")</f>
        <v/>
      </c>
      <c r="D851" s="18" t="str">
        <f>IFERROR(INDEX(FCS[Numéro Facture],MATCH(JLVT[[#This Row],[N]],FCS[Cpt],0)),"")</f>
        <v/>
      </c>
      <c r="E851" s="18" t="str">
        <f>IF(JLVT[[#This Row],[Date]]&lt;&gt;"",INDEX(Plan[Comptes],COUNTIF($A$1:A851,JLVT[[#This Row],[N]])),"")</f>
        <v/>
      </c>
      <c r="F851" s="18" t="str">
        <f>IF(JLVT[[#This Row],[Date]]&lt;&gt;"",INDEX(Plan[Libelles],COUNTIF($A$1:A851,JLVT[[#This Row],[N]])),"")</f>
        <v/>
      </c>
      <c r="G851" s="19" t="str">
        <f>IFERROR(INDEX(FCS[NOM DU CLIENT],MATCH(JLVT[[#This Row],[N]],FCS[Cpt],0)),"")</f>
        <v/>
      </c>
      <c r="H851" s="20">
        <f ca="1">IFERROR(MAX(INDEX(INDIRECT("FCS["&amp;CHOOSE(COUNTIF($A$1:A851,JLVT[[#This Row],[N]]),"HT","TVA","TTC")&amp;"]"),MATCH(JLVT[[#This Row],[N]],FCS[Cpt],0))*CHOOSE(COUNTIF($A$1:A851,JLVT[[#This Row],[N]]),-1,-1,1),0),)</f>
        <v>0</v>
      </c>
      <c r="I851" s="21">
        <f ca="1">IFERROR(MAX(INDEX(INDIRECT("FCS["&amp;CHOOSE(COUNTIF($A$1:A851,JLVT[[#This Row],[N]]),"HT","TVA","TTC")&amp;"]"),MATCH(JLVT[[#This Row],[N]],FCS[Cpt],0))*CHOOSE(COUNTIF($A$1:A851,JLVT[[#This Row],[N]]),1,1,-1),0),)</f>
        <v>0</v>
      </c>
      <c r="J851" s="21">
        <f ca="1">JLVT[[#This Row],[crédit]]-JLVT[[#This Row],[débit ]]</f>
        <v>0</v>
      </c>
    </row>
    <row r="852" spans="1:10" x14ac:dyDescent="0.25">
      <c r="A852" s="12">
        <f>IF(OR(SUM($A$1:A851)=0,COUNTIF($A$1:A851,A851)=3),MAX($A$1:A851)+1,A851)</f>
        <v>283</v>
      </c>
      <c r="B852" s="18" t="str">
        <f>IF(JLVT[[#This Row],[Date]]="","","VTE")</f>
        <v/>
      </c>
      <c r="C852" s="13" t="str">
        <f>IFERROR(INDEX(FCS[DATE],MATCH(JLVT[[#This Row],[N]],FCS[Cpt],0)),"")</f>
        <v/>
      </c>
      <c r="D852" s="18" t="str">
        <f>IFERROR(INDEX(FCS[Numéro Facture],MATCH(JLVT[[#This Row],[N]],FCS[Cpt],0)),"")</f>
        <v/>
      </c>
      <c r="E852" s="18" t="str">
        <f>IF(JLVT[[#This Row],[Date]]&lt;&gt;"",INDEX(Plan[Comptes],COUNTIF($A$1:A852,JLVT[[#This Row],[N]])),"")</f>
        <v/>
      </c>
      <c r="F852" s="18" t="str">
        <f>IF(JLVT[[#This Row],[Date]]&lt;&gt;"",INDEX(Plan[Libelles],COUNTIF($A$1:A852,JLVT[[#This Row],[N]])),"")</f>
        <v/>
      </c>
      <c r="G852" s="19" t="str">
        <f>IFERROR(INDEX(FCS[NOM DU CLIENT],MATCH(JLVT[[#This Row],[N]],FCS[Cpt],0)),"")</f>
        <v/>
      </c>
      <c r="H852" s="20">
        <f ca="1">IFERROR(MAX(INDEX(INDIRECT("FCS["&amp;CHOOSE(COUNTIF($A$1:A852,JLVT[[#This Row],[N]]),"HT","TVA","TTC")&amp;"]"),MATCH(JLVT[[#This Row],[N]],FCS[Cpt],0))*CHOOSE(COUNTIF($A$1:A852,JLVT[[#This Row],[N]]),-1,-1,1),0),)</f>
        <v>0</v>
      </c>
      <c r="I852" s="21">
        <f ca="1">IFERROR(MAX(INDEX(INDIRECT("FCS["&amp;CHOOSE(COUNTIF($A$1:A852,JLVT[[#This Row],[N]]),"HT","TVA","TTC")&amp;"]"),MATCH(JLVT[[#This Row],[N]],FCS[Cpt],0))*CHOOSE(COUNTIF($A$1:A852,JLVT[[#This Row],[N]]),1,1,-1),0),)</f>
        <v>0</v>
      </c>
      <c r="J852" s="21">
        <f ca="1">JLVT[[#This Row],[crédit]]-JLVT[[#This Row],[débit ]]</f>
        <v>0</v>
      </c>
    </row>
    <row r="853" spans="1:10" x14ac:dyDescent="0.25">
      <c r="A853" s="12">
        <f>IF(OR(SUM($A$1:A852)=0,COUNTIF($A$1:A852,A852)=3),MAX($A$1:A852)+1,A852)</f>
        <v>284</v>
      </c>
      <c r="B853" s="18" t="str">
        <f>IF(JLVT[[#This Row],[Date]]="","","VTE")</f>
        <v/>
      </c>
      <c r="C853" s="13" t="str">
        <f>IFERROR(INDEX(FCS[DATE],MATCH(JLVT[[#This Row],[N]],FCS[Cpt],0)),"")</f>
        <v/>
      </c>
      <c r="D853" s="18" t="str">
        <f>IFERROR(INDEX(FCS[Numéro Facture],MATCH(JLVT[[#This Row],[N]],FCS[Cpt],0)),"")</f>
        <v/>
      </c>
      <c r="E853" s="18" t="str">
        <f>IF(JLVT[[#This Row],[Date]]&lt;&gt;"",INDEX(Plan[Comptes],COUNTIF($A$1:A853,JLVT[[#This Row],[N]])),"")</f>
        <v/>
      </c>
      <c r="F853" s="18" t="str">
        <f>IF(JLVT[[#This Row],[Date]]&lt;&gt;"",INDEX(Plan[Libelles],COUNTIF($A$1:A853,JLVT[[#This Row],[N]])),"")</f>
        <v/>
      </c>
      <c r="G853" s="19" t="str">
        <f>IFERROR(INDEX(FCS[NOM DU CLIENT],MATCH(JLVT[[#This Row],[N]],FCS[Cpt],0)),"")</f>
        <v/>
      </c>
      <c r="H853" s="20">
        <f ca="1">IFERROR(MAX(INDEX(INDIRECT("FCS["&amp;CHOOSE(COUNTIF($A$1:A853,JLVT[[#This Row],[N]]),"HT","TVA","TTC")&amp;"]"),MATCH(JLVT[[#This Row],[N]],FCS[Cpt],0))*CHOOSE(COUNTIF($A$1:A853,JLVT[[#This Row],[N]]),-1,-1,1),0),)</f>
        <v>0</v>
      </c>
      <c r="I853" s="21">
        <f ca="1">IFERROR(MAX(INDEX(INDIRECT("FCS["&amp;CHOOSE(COUNTIF($A$1:A853,JLVT[[#This Row],[N]]),"HT","TVA","TTC")&amp;"]"),MATCH(JLVT[[#This Row],[N]],FCS[Cpt],0))*CHOOSE(COUNTIF($A$1:A853,JLVT[[#This Row],[N]]),1,1,-1),0),)</f>
        <v>0</v>
      </c>
      <c r="J853" s="21">
        <f ca="1">JLVT[[#This Row],[crédit]]-JLVT[[#This Row],[débit ]]</f>
        <v>0</v>
      </c>
    </row>
    <row r="854" spans="1:10" x14ac:dyDescent="0.25">
      <c r="A854" s="12">
        <f>IF(OR(SUM($A$1:A853)=0,COUNTIF($A$1:A853,A853)=3),MAX($A$1:A853)+1,A853)</f>
        <v>284</v>
      </c>
      <c r="B854" s="18" t="str">
        <f>IF(JLVT[[#This Row],[Date]]="","","VTE")</f>
        <v/>
      </c>
      <c r="C854" s="13" t="str">
        <f>IFERROR(INDEX(FCS[DATE],MATCH(JLVT[[#This Row],[N]],FCS[Cpt],0)),"")</f>
        <v/>
      </c>
      <c r="D854" s="18" t="str">
        <f>IFERROR(INDEX(FCS[Numéro Facture],MATCH(JLVT[[#This Row],[N]],FCS[Cpt],0)),"")</f>
        <v/>
      </c>
      <c r="E854" s="18" t="str">
        <f>IF(JLVT[[#This Row],[Date]]&lt;&gt;"",INDEX(Plan[Comptes],COUNTIF($A$1:A854,JLVT[[#This Row],[N]])),"")</f>
        <v/>
      </c>
      <c r="F854" s="18" t="str">
        <f>IF(JLVT[[#This Row],[Date]]&lt;&gt;"",INDEX(Plan[Libelles],COUNTIF($A$1:A854,JLVT[[#This Row],[N]])),"")</f>
        <v/>
      </c>
      <c r="G854" s="19" t="str">
        <f>IFERROR(INDEX(FCS[NOM DU CLIENT],MATCH(JLVT[[#This Row],[N]],FCS[Cpt],0)),"")</f>
        <v/>
      </c>
      <c r="H854" s="20">
        <f ca="1">IFERROR(MAX(INDEX(INDIRECT("FCS["&amp;CHOOSE(COUNTIF($A$1:A854,JLVT[[#This Row],[N]]),"HT","TVA","TTC")&amp;"]"),MATCH(JLVT[[#This Row],[N]],FCS[Cpt],0))*CHOOSE(COUNTIF($A$1:A854,JLVT[[#This Row],[N]]),-1,-1,1),0),)</f>
        <v>0</v>
      </c>
      <c r="I854" s="21">
        <f ca="1">IFERROR(MAX(INDEX(INDIRECT("FCS["&amp;CHOOSE(COUNTIF($A$1:A854,JLVT[[#This Row],[N]]),"HT","TVA","TTC")&amp;"]"),MATCH(JLVT[[#This Row],[N]],FCS[Cpt],0))*CHOOSE(COUNTIF($A$1:A854,JLVT[[#This Row],[N]]),1,1,-1),0),)</f>
        <v>0</v>
      </c>
      <c r="J854" s="21">
        <f ca="1">JLVT[[#This Row],[crédit]]-JLVT[[#This Row],[débit ]]</f>
        <v>0</v>
      </c>
    </row>
    <row r="855" spans="1:10" x14ac:dyDescent="0.25">
      <c r="A855" s="12">
        <f>IF(OR(SUM($A$1:A854)=0,COUNTIF($A$1:A854,A854)=3),MAX($A$1:A854)+1,A854)</f>
        <v>284</v>
      </c>
      <c r="B855" s="18" t="str">
        <f>IF(JLVT[[#This Row],[Date]]="","","VTE")</f>
        <v/>
      </c>
      <c r="C855" s="13" t="str">
        <f>IFERROR(INDEX(FCS[DATE],MATCH(JLVT[[#This Row],[N]],FCS[Cpt],0)),"")</f>
        <v/>
      </c>
      <c r="D855" s="18" t="str">
        <f>IFERROR(INDEX(FCS[Numéro Facture],MATCH(JLVT[[#This Row],[N]],FCS[Cpt],0)),"")</f>
        <v/>
      </c>
      <c r="E855" s="18" t="str">
        <f>IF(JLVT[[#This Row],[Date]]&lt;&gt;"",INDEX(Plan[Comptes],COUNTIF($A$1:A855,JLVT[[#This Row],[N]])),"")</f>
        <v/>
      </c>
      <c r="F855" s="18" t="str">
        <f>IF(JLVT[[#This Row],[Date]]&lt;&gt;"",INDEX(Plan[Libelles],COUNTIF($A$1:A855,JLVT[[#This Row],[N]])),"")</f>
        <v/>
      </c>
      <c r="G855" s="19" t="str">
        <f>IFERROR(INDEX(FCS[NOM DU CLIENT],MATCH(JLVT[[#This Row],[N]],FCS[Cpt],0)),"")</f>
        <v/>
      </c>
      <c r="H855" s="20">
        <f ca="1">IFERROR(MAX(INDEX(INDIRECT("FCS["&amp;CHOOSE(COUNTIF($A$1:A855,JLVT[[#This Row],[N]]),"HT","TVA","TTC")&amp;"]"),MATCH(JLVT[[#This Row],[N]],FCS[Cpt],0))*CHOOSE(COUNTIF($A$1:A855,JLVT[[#This Row],[N]]),-1,-1,1),0),)</f>
        <v>0</v>
      </c>
      <c r="I855" s="21">
        <f ca="1">IFERROR(MAX(INDEX(INDIRECT("FCS["&amp;CHOOSE(COUNTIF($A$1:A855,JLVT[[#This Row],[N]]),"HT","TVA","TTC")&amp;"]"),MATCH(JLVT[[#This Row],[N]],FCS[Cpt],0))*CHOOSE(COUNTIF($A$1:A855,JLVT[[#This Row],[N]]),1,1,-1),0),)</f>
        <v>0</v>
      </c>
      <c r="J855" s="21">
        <f ca="1">JLVT[[#This Row],[crédit]]-JLVT[[#This Row],[débit ]]</f>
        <v>0</v>
      </c>
    </row>
    <row r="856" spans="1:10" x14ac:dyDescent="0.25">
      <c r="A856" s="12">
        <f>IF(OR(SUM($A$1:A855)=0,COUNTIF($A$1:A855,A855)=3),MAX($A$1:A855)+1,A855)</f>
        <v>285</v>
      </c>
      <c r="B856" s="18" t="str">
        <f>IF(JLVT[[#This Row],[Date]]="","","VTE")</f>
        <v/>
      </c>
      <c r="C856" s="13" t="str">
        <f>IFERROR(INDEX(FCS[DATE],MATCH(JLVT[[#This Row],[N]],FCS[Cpt],0)),"")</f>
        <v/>
      </c>
      <c r="D856" s="18" t="str">
        <f>IFERROR(INDEX(FCS[Numéro Facture],MATCH(JLVT[[#This Row],[N]],FCS[Cpt],0)),"")</f>
        <v/>
      </c>
      <c r="E856" s="18" t="str">
        <f>IF(JLVT[[#This Row],[Date]]&lt;&gt;"",INDEX(Plan[Comptes],COUNTIF($A$1:A856,JLVT[[#This Row],[N]])),"")</f>
        <v/>
      </c>
      <c r="F856" s="18" t="str">
        <f>IF(JLVT[[#This Row],[Date]]&lt;&gt;"",INDEX(Plan[Libelles],COUNTIF($A$1:A856,JLVT[[#This Row],[N]])),"")</f>
        <v/>
      </c>
      <c r="G856" s="19" t="str">
        <f>IFERROR(INDEX(FCS[NOM DU CLIENT],MATCH(JLVT[[#This Row],[N]],FCS[Cpt],0)),"")</f>
        <v/>
      </c>
      <c r="H856" s="20">
        <f ca="1">IFERROR(MAX(INDEX(INDIRECT("FCS["&amp;CHOOSE(COUNTIF($A$1:A856,JLVT[[#This Row],[N]]),"HT","TVA","TTC")&amp;"]"),MATCH(JLVT[[#This Row],[N]],FCS[Cpt],0))*CHOOSE(COUNTIF($A$1:A856,JLVT[[#This Row],[N]]),-1,-1,1),0),)</f>
        <v>0</v>
      </c>
      <c r="I856" s="21">
        <f ca="1">IFERROR(MAX(INDEX(INDIRECT("FCS["&amp;CHOOSE(COUNTIF($A$1:A856,JLVT[[#This Row],[N]]),"HT","TVA","TTC")&amp;"]"),MATCH(JLVT[[#This Row],[N]],FCS[Cpt],0))*CHOOSE(COUNTIF($A$1:A856,JLVT[[#This Row],[N]]),1,1,-1),0),)</f>
        <v>0</v>
      </c>
      <c r="J856" s="21">
        <f ca="1">JLVT[[#This Row],[crédit]]-JLVT[[#This Row],[débit ]]</f>
        <v>0</v>
      </c>
    </row>
    <row r="857" spans="1:10" x14ac:dyDescent="0.25">
      <c r="A857" s="12">
        <f>IF(OR(SUM($A$1:A856)=0,COUNTIF($A$1:A856,A856)=3),MAX($A$1:A856)+1,A856)</f>
        <v>285</v>
      </c>
      <c r="B857" s="18" t="str">
        <f>IF(JLVT[[#This Row],[Date]]="","","VTE")</f>
        <v/>
      </c>
      <c r="C857" s="13" t="str">
        <f>IFERROR(INDEX(FCS[DATE],MATCH(JLVT[[#This Row],[N]],FCS[Cpt],0)),"")</f>
        <v/>
      </c>
      <c r="D857" s="18" t="str">
        <f>IFERROR(INDEX(FCS[Numéro Facture],MATCH(JLVT[[#This Row],[N]],FCS[Cpt],0)),"")</f>
        <v/>
      </c>
      <c r="E857" s="18" t="str">
        <f>IF(JLVT[[#This Row],[Date]]&lt;&gt;"",INDEX(Plan[Comptes],COUNTIF($A$1:A857,JLVT[[#This Row],[N]])),"")</f>
        <v/>
      </c>
      <c r="F857" s="18" t="str">
        <f>IF(JLVT[[#This Row],[Date]]&lt;&gt;"",INDEX(Plan[Libelles],COUNTIF($A$1:A857,JLVT[[#This Row],[N]])),"")</f>
        <v/>
      </c>
      <c r="G857" s="19" t="str">
        <f>IFERROR(INDEX(FCS[NOM DU CLIENT],MATCH(JLVT[[#This Row],[N]],FCS[Cpt],0)),"")</f>
        <v/>
      </c>
      <c r="H857" s="20">
        <f ca="1">IFERROR(MAX(INDEX(INDIRECT("FCS["&amp;CHOOSE(COUNTIF($A$1:A857,JLVT[[#This Row],[N]]),"HT","TVA","TTC")&amp;"]"),MATCH(JLVT[[#This Row],[N]],FCS[Cpt],0))*CHOOSE(COUNTIF($A$1:A857,JLVT[[#This Row],[N]]),-1,-1,1),0),)</f>
        <v>0</v>
      </c>
      <c r="I857" s="21">
        <f ca="1">IFERROR(MAX(INDEX(INDIRECT("FCS["&amp;CHOOSE(COUNTIF($A$1:A857,JLVT[[#This Row],[N]]),"HT","TVA","TTC")&amp;"]"),MATCH(JLVT[[#This Row],[N]],FCS[Cpt],0))*CHOOSE(COUNTIF($A$1:A857,JLVT[[#This Row],[N]]),1,1,-1),0),)</f>
        <v>0</v>
      </c>
      <c r="J857" s="21">
        <f ca="1">JLVT[[#This Row],[crédit]]-JLVT[[#This Row],[débit ]]</f>
        <v>0</v>
      </c>
    </row>
    <row r="858" spans="1:10" x14ac:dyDescent="0.25">
      <c r="A858" s="12">
        <f>IF(OR(SUM($A$1:A857)=0,COUNTIF($A$1:A857,A857)=3),MAX($A$1:A857)+1,A857)</f>
        <v>285</v>
      </c>
      <c r="B858" s="18" t="str">
        <f>IF(JLVT[[#This Row],[Date]]="","","VTE")</f>
        <v/>
      </c>
      <c r="C858" s="13" t="str">
        <f>IFERROR(INDEX(FCS[DATE],MATCH(JLVT[[#This Row],[N]],FCS[Cpt],0)),"")</f>
        <v/>
      </c>
      <c r="D858" s="18" t="str">
        <f>IFERROR(INDEX(FCS[Numéro Facture],MATCH(JLVT[[#This Row],[N]],FCS[Cpt],0)),"")</f>
        <v/>
      </c>
      <c r="E858" s="18" t="str">
        <f>IF(JLVT[[#This Row],[Date]]&lt;&gt;"",INDEX(Plan[Comptes],COUNTIF($A$1:A858,JLVT[[#This Row],[N]])),"")</f>
        <v/>
      </c>
      <c r="F858" s="18" t="str">
        <f>IF(JLVT[[#This Row],[Date]]&lt;&gt;"",INDEX(Plan[Libelles],COUNTIF($A$1:A858,JLVT[[#This Row],[N]])),"")</f>
        <v/>
      </c>
      <c r="G858" s="19" t="str">
        <f>IFERROR(INDEX(FCS[NOM DU CLIENT],MATCH(JLVT[[#This Row],[N]],FCS[Cpt],0)),"")</f>
        <v/>
      </c>
      <c r="H858" s="20">
        <f ca="1">IFERROR(MAX(INDEX(INDIRECT("FCS["&amp;CHOOSE(COUNTIF($A$1:A858,JLVT[[#This Row],[N]]),"HT","TVA","TTC")&amp;"]"),MATCH(JLVT[[#This Row],[N]],FCS[Cpt],0))*CHOOSE(COUNTIF($A$1:A858,JLVT[[#This Row],[N]]),-1,-1,1),0),)</f>
        <v>0</v>
      </c>
      <c r="I858" s="21">
        <f ca="1">IFERROR(MAX(INDEX(INDIRECT("FCS["&amp;CHOOSE(COUNTIF($A$1:A858,JLVT[[#This Row],[N]]),"HT","TVA","TTC")&amp;"]"),MATCH(JLVT[[#This Row],[N]],FCS[Cpt],0))*CHOOSE(COUNTIF($A$1:A858,JLVT[[#This Row],[N]]),1,1,-1),0),)</f>
        <v>0</v>
      </c>
      <c r="J858" s="21">
        <f ca="1">JLVT[[#This Row],[crédit]]-JLVT[[#This Row],[débit ]]</f>
        <v>0</v>
      </c>
    </row>
    <row r="859" spans="1:10" x14ac:dyDescent="0.25">
      <c r="A859" s="12">
        <f>IF(OR(SUM($A$1:A858)=0,COUNTIF($A$1:A858,A858)=3),MAX($A$1:A858)+1,A858)</f>
        <v>286</v>
      </c>
      <c r="B859" s="18" t="str">
        <f>IF(JLVT[[#This Row],[Date]]="","","VTE")</f>
        <v/>
      </c>
      <c r="C859" s="13" t="str">
        <f>IFERROR(INDEX(FCS[DATE],MATCH(JLVT[[#This Row],[N]],FCS[Cpt],0)),"")</f>
        <v/>
      </c>
      <c r="D859" s="18" t="str">
        <f>IFERROR(INDEX(FCS[Numéro Facture],MATCH(JLVT[[#This Row],[N]],FCS[Cpt],0)),"")</f>
        <v/>
      </c>
      <c r="E859" s="18" t="str">
        <f>IF(JLVT[[#This Row],[Date]]&lt;&gt;"",INDEX(Plan[Comptes],COUNTIF($A$1:A859,JLVT[[#This Row],[N]])),"")</f>
        <v/>
      </c>
      <c r="F859" s="18" t="str">
        <f>IF(JLVT[[#This Row],[Date]]&lt;&gt;"",INDEX(Plan[Libelles],COUNTIF($A$1:A859,JLVT[[#This Row],[N]])),"")</f>
        <v/>
      </c>
      <c r="G859" s="19" t="str">
        <f>IFERROR(INDEX(FCS[NOM DU CLIENT],MATCH(JLVT[[#This Row],[N]],FCS[Cpt],0)),"")</f>
        <v/>
      </c>
      <c r="H859" s="20">
        <f ca="1">IFERROR(MAX(INDEX(INDIRECT("FCS["&amp;CHOOSE(COUNTIF($A$1:A859,JLVT[[#This Row],[N]]),"HT","TVA","TTC")&amp;"]"),MATCH(JLVT[[#This Row],[N]],FCS[Cpt],0))*CHOOSE(COUNTIF($A$1:A859,JLVT[[#This Row],[N]]),-1,-1,1),0),)</f>
        <v>0</v>
      </c>
      <c r="I859" s="21">
        <f ca="1">IFERROR(MAX(INDEX(INDIRECT("FCS["&amp;CHOOSE(COUNTIF($A$1:A859,JLVT[[#This Row],[N]]),"HT","TVA","TTC")&amp;"]"),MATCH(JLVT[[#This Row],[N]],FCS[Cpt],0))*CHOOSE(COUNTIF($A$1:A859,JLVT[[#This Row],[N]]),1,1,-1),0),)</f>
        <v>0</v>
      </c>
      <c r="J859" s="21">
        <f ca="1">JLVT[[#This Row],[crédit]]-JLVT[[#This Row],[débit ]]</f>
        <v>0</v>
      </c>
    </row>
    <row r="860" spans="1:10" x14ac:dyDescent="0.25">
      <c r="A860" s="12">
        <f>IF(OR(SUM($A$1:A859)=0,COUNTIF($A$1:A859,A859)=3),MAX($A$1:A859)+1,A859)</f>
        <v>286</v>
      </c>
      <c r="B860" s="18" t="str">
        <f>IF(JLVT[[#This Row],[Date]]="","","VTE")</f>
        <v/>
      </c>
      <c r="C860" s="13" t="str">
        <f>IFERROR(INDEX(FCS[DATE],MATCH(JLVT[[#This Row],[N]],FCS[Cpt],0)),"")</f>
        <v/>
      </c>
      <c r="D860" s="18" t="str">
        <f>IFERROR(INDEX(FCS[Numéro Facture],MATCH(JLVT[[#This Row],[N]],FCS[Cpt],0)),"")</f>
        <v/>
      </c>
      <c r="E860" s="18" t="str">
        <f>IF(JLVT[[#This Row],[Date]]&lt;&gt;"",INDEX(Plan[Comptes],COUNTIF($A$1:A860,JLVT[[#This Row],[N]])),"")</f>
        <v/>
      </c>
      <c r="F860" s="18" t="str">
        <f>IF(JLVT[[#This Row],[Date]]&lt;&gt;"",INDEX(Plan[Libelles],COUNTIF($A$1:A860,JLVT[[#This Row],[N]])),"")</f>
        <v/>
      </c>
      <c r="G860" s="19" t="str">
        <f>IFERROR(INDEX(FCS[NOM DU CLIENT],MATCH(JLVT[[#This Row],[N]],FCS[Cpt],0)),"")</f>
        <v/>
      </c>
      <c r="H860" s="20">
        <f ca="1">IFERROR(MAX(INDEX(INDIRECT("FCS["&amp;CHOOSE(COUNTIF($A$1:A860,JLVT[[#This Row],[N]]),"HT","TVA","TTC")&amp;"]"),MATCH(JLVT[[#This Row],[N]],FCS[Cpt],0))*CHOOSE(COUNTIF($A$1:A860,JLVT[[#This Row],[N]]),-1,-1,1),0),)</f>
        <v>0</v>
      </c>
      <c r="I860" s="21">
        <f ca="1">IFERROR(MAX(INDEX(INDIRECT("FCS["&amp;CHOOSE(COUNTIF($A$1:A860,JLVT[[#This Row],[N]]),"HT","TVA","TTC")&amp;"]"),MATCH(JLVT[[#This Row],[N]],FCS[Cpt],0))*CHOOSE(COUNTIF($A$1:A860,JLVT[[#This Row],[N]]),1,1,-1),0),)</f>
        <v>0</v>
      </c>
      <c r="J860" s="21">
        <f ca="1">JLVT[[#This Row],[crédit]]-JLVT[[#This Row],[débit ]]</f>
        <v>0</v>
      </c>
    </row>
    <row r="861" spans="1:10" x14ac:dyDescent="0.25">
      <c r="A861" s="12">
        <f>IF(OR(SUM($A$1:A860)=0,COUNTIF($A$1:A860,A860)=3),MAX($A$1:A860)+1,A860)</f>
        <v>286</v>
      </c>
      <c r="B861" s="18" t="str">
        <f>IF(JLVT[[#This Row],[Date]]="","","VTE")</f>
        <v/>
      </c>
      <c r="C861" s="13" t="str">
        <f>IFERROR(INDEX(FCS[DATE],MATCH(JLVT[[#This Row],[N]],FCS[Cpt],0)),"")</f>
        <v/>
      </c>
      <c r="D861" s="18" t="str">
        <f>IFERROR(INDEX(FCS[Numéro Facture],MATCH(JLVT[[#This Row],[N]],FCS[Cpt],0)),"")</f>
        <v/>
      </c>
      <c r="E861" s="18" t="str">
        <f>IF(JLVT[[#This Row],[Date]]&lt;&gt;"",INDEX(Plan[Comptes],COUNTIF($A$1:A861,JLVT[[#This Row],[N]])),"")</f>
        <v/>
      </c>
      <c r="F861" s="18" t="str">
        <f>IF(JLVT[[#This Row],[Date]]&lt;&gt;"",INDEX(Plan[Libelles],COUNTIF($A$1:A861,JLVT[[#This Row],[N]])),"")</f>
        <v/>
      </c>
      <c r="G861" s="19" t="str">
        <f>IFERROR(INDEX(FCS[NOM DU CLIENT],MATCH(JLVT[[#This Row],[N]],FCS[Cpt],0)),"")</f>
        <v/>
      </c>
      <c r="H861" s="20">
        <f ca="1">IFERROR(MAX(INDEX(INDIRECT("FCS["&amp;CHOOSE(COUNTIF($A$1:A861,JLVT[[#This Row],[N]]),"HT","TVA","TTC")&amp;"]"),MATCH(JLVT[[#This Row],[N]],FCS[Cpt],0))*CHOOSE(COUNTIF($A$1:A861,JLVT[[#This Row],[N]]),-1,-1,1),0),)</f>
        <v>0</v>
      </c>
      <c r="I861" s="21">
        <f ca="1">IFERROR(MAX(INDEX(INDIRECT("FCS["&amp;CHOOSE(COUNTIF($A$1:A861,JLVT[[#This Row],[N]]),"HT","TVA","TTC")&amp;"]"),MATCH(JLVT[[#This Row],[N]],FCS[Cpt],0))*CHOOSE(COUNTIF($A$1:A861,JLVT[[#This Row],[N]]),1,1,-1),0),)</f>
        <v>0</v>
      </c>
      <c r="J861" s="21">
        <f ca="1">JLVT[[#This Row],[crédit]]-JLVT[[#This Row],[débit ]]</f>
        <v>0</v>
      </c>
    </row>
    <row r="862" spans="1:10" x14ac:dyDescent="0.25">
      <c r="A862" s="12">
        <f>IF(OR(SUM($A$1:A861)=0,COUNTIF($A$1:A861,A861)=3),MAX($A$1:A861)+1,A861)</f>
        <v>287</v>
      </c>
      <c r="B862" s="18" t="str">
        <f>IF(JLVT[[#This Row],[Date]]="","","VTE")</f>
        <v/>
      </c>
      <c r="C862" s="13" t="str">
        <f>IFERROR(INDEX(FCS[DATE],MATCH(JLVT[[#This Row],[N]],FCS[Cpt],0)),"")</f>
        <v/>
      </c>
      <c r="D862" s="18" t="str">
        <f>IFERROR(INDEX(FCS[Numéro Facture],MATCH(JLVT[[#This Row],[N]],FCS[Cpt],0)),"")</f>
        <v/>
      </c>
      <c r="E862" s="18" t="str">
        <f>IF(JLVT[[#This Row],[Date]]&lt;&gt;"",INDEX(Plan[Comptes],COUNTIF($A$1:A862,JLVT[[#This Row],[N]])),"")</f>
        <v/>
      </c>
      <c r="F862" s="18" t="str">
        <f>IF(JLVT[[#This Row],[Date]]&lt;&gt;"",INDEX(Plan[Libelles],COUNTIF($A$1:A862,JLVT[[#This Row],[N]])),"")</f>
        <v/>
      </c>
      <c r="G862" s="19" t="str">
        <f>IFERROR(INDEX(FCS[NOM DU CLIENT],MATCH(JLVT[[#This Row],[N]],FCS[Cpt],0)),"")</f>
        <v/>
      </c>
      <c r="H862" s="20">
        <f ca="1">IFERROR(MAX(INDEX(INDIRECT("FCS["&amp;CHOOSE(COUNTIF($A$1:A862,JLVT[[#This Row],[N]]),"HT","TVA","TTC")&amp;"]"),MATCH(JLVT[[#This Row],[N]],FCS[Cpt],0))*CHOOSE(COUNTIF($A$1:A862,JLVT[[#This Row],[N]]),-1,-1,1),0),)</f>
        <v>0</v>
      </c>
      <c r="I862" s="21">
        <f ca="1">IFERROR(MAX(INDEX(INDIRECT("FCS["&amp;CHOOSE(COUNTIF($A$1:A862,JLVT[[#This Row],[N]]),"HT","TVA","TTC")&amp;"]"),MATCH(JLVT[[#This Row],[N]],FCS[Cpt],0))*CHOOSE(COUNTIF($A$1:A862,JLVT[[#This Row],[N]]),1,1,-1),0),)</f>
        <v>0</v>
      </c>
      <c r="J862" s="21">
        <f ca="1">JLVT[[#This Row],[crédit]]-JLVT[[#This Row],[débit ]]</f>
        <v>0</v>
      </c>
    </row>
    <row r="863" spans="1:10" x14ac:dyDescent="0.25">
      <c r="A863" s="12">
        <f>IF(OR(SUM($A$1:A862)=0,COUNTIF($A$1:A862,A862)=3),MAX($A$1:A862)+1,A862)</f>
        <v>287</v>
      </c>
      <c r="B863" s="18" t="str">
        <f>IF(JLVT[[#This Row],[Date]]="","","VTE")</f>
        <v/>
      </c>
      <c r="C863" s="13" t="str">
        <f>IFERROR(INDEX(FCS[DATE],MATCH(JLVT[[#This Row],[N]],FCS[Cpt],0)),"")</f>
        <v/>
      </c>
      <c r="D863" s="18" t="str">
        <f>IFERROR(INDEX(FCS[Numéro Facture],MATCH(JLVT[[#This Row],[N]],FCS[Cpt],0)),"")</f>
        <v/>
      </c>
      <c r="E863" s="18" t="str">
        <f>IF(JLVT[[#This Row],[Date]]&lt;&gt;"",INDEX(Plan[Comptes],COUNTIF($A$1:A863,JLVT[[#This Row],[N]])),"")</f>
        <v/>
      </c>
      <c r="F863" s="18" t="str">
        <f>IF(JLVT[[#This Row],[Date]]&lt;&gt;"",INDEX(Plan[Libelles],COUNTIF($A$1:A863,JLVT[[#This Row],[N]])),"")</f>
        <v/>
      </c>
      <c r="G863" s="19" t="str">
        <f>IFERROR(INDEX(FCS[NOM DU CLIENT],MATCH(JLVT[[#This Row],[N]],FCS[Cpt],0)),"")</f>
        <v/>
      </c>
      <c r="H863" s="20">
        <f ca="1">IFERROR(MAX(INDEX(INDIRECT("FCS["&amp;CHOOSE(COUNTIF($A$1:A863,JLVT[[#This Row],[N]]),"HT","TVA","TTC")&amp;"]"),MATCH(JLVT[[#This Row],[N]],FCS[Cpt],0))*CHOOSE(COUNTIF($A$1:A863,JLVT[[#This Row],[N]]),-1,-1,1),0),)</f>
        <v>0</v>
      </c>
      <c r="I863" s="21">
        <f ca="1">IFERROR(MAX(INDEX(INDIRECT("FCS["&amp;CHOOSE(COUNTIF($A$1:A863,JLVT[[#This Row],[N]]),"HT","TVA","TTC")&amp;"]"),MATCH(JLVT[[#This Row],[N]],FCS[Cpt],0))*CHOOSE(COUNTIF($A$1:A863,JLVT[[#This Row],[N]]),1,1,-1),0),)</f>
        <v>0</v>
      </c>
      <c r="J863" s="21">
        <f ca="1">JLVT[[#This Row],[crédit]]-JLVT[[#This Row],[débit ]]</f>
        <v>0</v>
      </c>
    </row>
    <row r="864" spans="1:10" x14ac:dyDescent="0.25">
      <c r="A864" s="12">
        <f>IF(OR(SUM($A$1:A863)=0,COUNTIF($A$1:A863,A863)=3),MAX($A$1:A863)+1,A863)</f>
        <v>287</v>
      </c>
      <c r="B864" s="18" t="str">
        <f>IF(JLVT[[#This Row],[Date]]="","","VTE")</f>
        <v/>
      </c>
      <c r="C864" s="13" t="str">
        <f>IFERROR(INDEX(FCS[DATE],MATCH(JLVT[[#This Row],[N]],FCS[Cpt],0)),"")</f>
        <v/>
      </c>
      <c r="D864" s="18" t="str">
        <f>IFERROR(INDEX(FCS[Numéro Facture],MATCH(JLVT[[#This Row],[N]],FCS[Cpt],0)),"")</f>
        <v/>
      </c>
      <c r="E864" s="18" t="str">
        <f>IF(JLVT[[#This Row],[Date]]&lt;&gt;"",INDEX(Plan[Comptes],COUNTIF($A$1:A864,JLVT[[#This Row],[N]])),"")</f>
        <v/>
      </c>
      <c r="F864" s="18" t="str">
        <f>IF(JLVT[[#This Row],[Date]]&lt;&gt;"",INDEX(Plan[Libelles],COUNTIF($A$1:A864,JLVT[[#This Row],[N]])),"")</f>
        <v/>
      </c>
      <c r="G864" s="19" t="str">
        <f>IFERROR(INDEX(FCS[NOM DU CLIENT],MATCH(JLVT[[#This Row],[N]],FCS[Cpt],0)),"")</f>
        <v/>
      </c>
      <c r="H864" s="20">
        <f ca="1">IFERROR(MAX(INDEX(INDIRECT("FCS["&amp;CHOOSE(COUNTIF($A$1:A864,JLVT[[#This Row],[N]]),"HT","TVA","TTC")&amp;"]"),MATCH(JLVT[[#This Row],[N]],FCS[Cpt],0))*CHOOSE(COUNTIF($A$1:A864,JLVT[[#This Row],[N]]),-1,-1,1),0),)</f>
        <v>0</v>
      </c>
      <c r="I864" s="21">
        <f ca="1">IFERROR(MAX(INDEX(INDIRECT("FCS["&amp;CHOOSE(COUNTIF($A$1:A864,JLVT[[#This Row],[N]]),"HT","TVA","TTC")&amp;"]"),MATCH(JLVT[[#This Row],[N]],FCS[Cpt],0))*CHOOSE(COUNTIF($A$1:A864,JLVT[[#This Row],[N]]),1,1,-1),0),)</f>
        <v>0</v>
      </c>
      <c r="J864" s="21">
        <f ca="1">JLVT[[#This Row],[crédit]]-JLVT[[#This Row],[débit ]]</f>
        <v>0</v>
      </c>
    </row>
    <row r="865" spans="1:10" x14ac:dyDescent="0.25">
      <c r="A865" s="12">
        <f>IF(OR(SUM($A$1:A864)=0,COUNTIF($A$1:A864,A864)=3),MAX($A$1:A864)+1,A864)</f>
        <v>288</v>
      </c>
      <c r="B865" s="18" t="str">
        <f>IF(JLVT[[#This Row],[Date]]="","","VTE")</f>
        <v/>
      </c>
      <c r="C865" s="13" t="str">
        <f>IFERROR(INDEX(FCS[DATE],MATCH(JLVT[[#This Row],[N]],FCS[Cpt],0)),"")</f>
        <v/>
      </c>
      <c r="D865" s="18" t="str">
        <f>IFERROR(INDEX(FCS[Numéro Facture],MATCH(JLVT[[#This Row],[N]],FCS[Cpt],0)),"")</f>
        <v/>
      </c>
      <c r="E865" s="18" t="str">
        <f>IF(JLVT[[#This Row],[Date]]&lt;&gt;"",INDEX(Plan[Comptes],COUNTIF($A$1:A865,JLVT[[#This Row],[N]])),"")</f>
        <v/>
      </c>
      <c r="F865" s="18" t="str">
        <f>IF(JLVT[[#This Row],[Date]]&lt;&gt;"",INDEX(Plan[Libelles],COUNTIF($A$1:A865,JLVT[[#This Row],[N]])),"")</f>
        <v/>
      </c>
      <c r="G865" s="19" t="str">
        <f>IFERROR(INDEX(FCS[NOM DU CLIENT],MATCH(JLVT[[#This Row],[N]],FCS[Cpt],0)),"")</f>
        <v/>
      </c>
      <c r="H865" s="20">
        <f ca="1">IFERROR(MAX(INDEX(INDIRECT("FCS["&amp;CHOOSE(COUNTIF($A$1:A865,JLVT[[#This Row],[N]]),"HT","TVA","TTC")&amp;"]"),MATCH(JLVT[[#This Row],[N]],FCS[Cpt],0))*CHOOSE(COUNTIF($A$1:A865,JLVT[[#This Row],[N]]),-1,-1,1),0),)</f>
        <v>0</v>
      </c>
      <c r="I865" s="21">
        <f ca="1">IFERROR(MAX(INDEX(INDIRECT("FCS["&amp;CHOOSE(COUNTIF($A$1:A865,JLVT[[#This Row],[N]]),"HT","TVA","TTC")&amp;"]"),MATCH(JLVT[[#This Row],[N]],FCS[Cpt],0))*CHOOSE(COUNTIF($A$1:A865,JLVT[[#This Row],[N]]),1,1,-1),0),)</f>
        <v>0</v>
      </c>
      <c r="J865" s="21">
        <f ca="1">JLVT[[#This Row],[crédit]]-JLVT[[#This Row],[débit ]]</f>
        <v>0</v>
      </c>
    </row>
    <row r="866" spans="1:10" x14ac:dyDescent="0.25">
      <c r="A866" s="12">
        <f>IF(OR(SUM($A$1:A865)=0,COUNTIF($A$1:A865,A865)=3),MAX($A$1:A865)+1,A865)</f>
        <v>288</v>
      </c>
      <c r="B866" s="18" t="str">
        <f>IF(JLVT[[#This Row],[Date]]="","","VTE")</f>
        <v/>
      </c>
      <c r="C866" s="13" t="str">
        <f>IFERROR(INDEX(FCS[DATE],MATCH(JLVT[[#This Row],[N]],FCS[Cpt],0)),"")</f>
        <v/>
      </c>
      <c r="D866" s="18" t="str">
        <f>IFERROR(INDEX(FCS[Numéro Facture],MATCH(JLVT[[#This Row],[N]],FCS[Cpt],0)),"")</f>
        <v/>
      </c>
      <c r="E866" s="18" t="str">
        <f>IF(JLVT[[#This Row],[Date]]&lt;&gt;"",INDEX(Plan[Comptes],COUNTIF($A$1:A866,JLVT[[#This Row],[N]])),"")</f>
        <v/>
      </c>
      <c r="F866" s="18" t="str">
        <f>IF(JLVT[[#This Row],[Date]]&lt;&gt;"",INDEX(Plan[Libelles],COUNTIF($A$1:A866,JLVT[[#This Row],[N]])),"")</f>
        <v/>
      </c>
      <c r="G866" s="19" t="str">
        <f>IFERROR(INDEX(FCS[NOM DU CLIENT],MATCH(JLVT[[#This Row],[N]],FCS[Cpt],0)),"")</f>
        <v/>
      </c>
      <c r="H866" s="20">
        <f ca="1">IFERROR(MAX(INDEX(INDIRECT("FCS["&amp;CHOOSE(COUNTIF($A$1:A866,JLVT[[#This Row],[N]]),"HT","TVA","TTC")&amp;"]"),MATCH(JLVT[[#This Row],[N]],FCS[Cpt],0))*CHOOSE(COUNTIF($A$1:A866,JLVT[[#This Row],[N]]),-1,-1,1),0),)</f>
        <v>0</v>
      </c>
      <c r="I866" s="21">
        <f ca="1">IFERROR(MAX(INDEX(INDIRECT("FCS["&amp;CHOOSE(COUNTIF($A$1:A866,JLVT[[#This Row],[N]]),"HT","TVA","TTC")&amp;"]"),MATCH(JLVT[[#This Row],[N]],FCS[Cpt],0))*CHOOSE(COUNTIF($A$1:A866,JLVT[[#This Row],[N]]),1,1,-1),0),)</f>
        <v>0</v>
      </c>
      <c r="J866" s="21">
        <f ca="1">JLVT[[#This Row],[crédit]]-JLVT[[#This Row],[débit ]]</f>
        <v>0</v>
      </c>
    </row>
    <row r="867" spans="1:10" x14ac:dyDescent="0.25">
      <c r="A867" s="12">
        <f>IF(OR(SUM($A$1:A866)=0,COUNTIF($A$1:A866,A866)=3),MAX($A$1:A866)+1,A866)</f>
        <v>288</v>
      </c>
      <c r="B867" s="18" t="str">
        <f>IF(JLVT[[#This Row],[Date]]="","","VTE")</f>
        <v/>
      </c>
      <c r="C867" s="13" t="str">
        <f>IFERROR(INDEX(FCS[DATE],MATCH(JLVT[[#This Row],[N]],FCS[Cpt],0)),"")</f>
        <v/>
      </c>
      <c r="D867" s="18" t="str">
        <f>IFERROR(INDEX(FCS[Numéro Facture],MATCH(JLVT[[#This Row],[N]],FCS[Cpt],0)),"")</f>
        <v/>
      </c>
      <c r="E867" s="18" t="str">
        <f>IF(JLVT[[#This Row],[Date]]&lt;&gt;"",INDEX(Plan[Comptes],COUNTIF($A$1:A867,JLVT[[#This Row],[N]])),"")</f>
        <v/>
      </c>
      <c r="F867" s="18" t="str">
        <f>IF(JLVT[[#This Row],[Date]]&lt;&gt;"",INDEX(Plan[Libelles],COUNTIF($A$1:A867,JLVT[[#This Row],[N]])),"")</f>
        <v/>
      </c>
      <c r="G867" s="19" t="str">
        <f>IFERROR(INDEX(FCS[NOM DU CLIENT],MATCH(JLVT[[#This Row],[N]],FCS[Cpt],0)),"")</f>
        <v/>
      </c>
      <c r="H867" s="20">
        <f ca="1">IFERROR(MAX(INDEX(INDIRECT("FCS["&amp;CHOOSE(COUNTIF($A$1:A867,JLVT[[#This Row],[N]]),"HT","TVA","TTC")&amp;"]"),MATCH(JLVT[[#This Row],[N]],FCS[Cpt],0))*CHOOSE(COUNTIF($A$1:A867,JLVT[[#This Row],[N]]),-1,-1,1),0),)</f>
        <v>0</v>
      </c>
      <c r="I867" s="21">
        <f ca="1">IFERROR(MAX(INDEX(INDIRECT("FCS["&amp;CHOOSE(COUNTIF($A$1:A867,JLVT[[#This Row],[N]]),"HT","TVA","TTC")&amp;"]"),MATCH(JLVT[[#This Row],[N]],FCS[Cpt],0))*CHOOSE(COUNTIF($A$1:A867,JLVT[[#This Row],[N]]),1,1,-1),0),)</f>
        <v>0</v>
      </c>
      <c r="J867" s="21">
        <f ca="1">JLVT[[#This Row],[crédit]]-JLVT[[#This Row],[débit ]]</f>
        <v>0</v>
      </c>
    </row>
    <row r="868" spans="1:10" x14ac:dyDescent="0.25">
      <c r="A868" s="12">
        <f>IF(OR(SUM($A$1:A867)=0,COUNTIF($A$1:A867,A867)=3),MAX($A$1:A867)+1,A867)</f>
        <v>289</v>
      </c>
      <c r="B868" s="18" t="str">
        <f>IF(JLVT[[#This Row],[Date]]="","","VTE")</f>
        <v/>
      </c>
      <c r="C868" s="13" t="str">
        <f>IFERROR(INDEX(FCS[DATE],MATCH(JLVT[[#This Row],[N]],FCS[Cpt],0)),"")</f>
        <v/>
      </c>
      <c r="D868" s="18" t="str">
        <f>IFERROR(INDEX(FCS[Numéro Facture],MATCH(JLVT[[#This Row],[N]],FCS[Cpt],0)),"")</f>
        <v/>
      </c>
      <c r="E868" s="18" t="str">
        <f>IF(JLVT[[#This Row],[Date]]&lt;&gt;"",INDEX(Plan[Comptes],COUNTIF($A$1:A868,JLVT[[#This Row],[N]])),"")</f>
        <v/>
      </c>
      <c r="F868" s="18" t="str">
        <f>IF(JLVT[[#This Row],[Date]]&lt;&gt;"",INDEX(Plan[Libelles],COUNTIF($A$1:A868,JLVT[[#This Row],[N]])),"")</f>
        <v/>
      </c>
      <c r="G868" s="19" t="str">
        <f>IFERROR(INDEX(FCS[NOM DU CLIENT],MATCH(JLVT[[#This Row],[N]],FCS[Cpt],0)),"")</f>
        <v/>
      </c>
      <c r="H868" s="20">
        <f ca="1">IFERROR(MAX(INDEX(INDIRECT("FCS["&amp;CHOOSE(COUNTIF($A$1:A868,JLVT[[#This Row],[N]]),"HT","TVA","TTC")&amp;"]"),MATCH(JLVT[[#This Row],[N]],FCS[Cpt],0))*CHOOSE(COUNTIF($A$1:A868,JLVT[[#This Row],[N]]),-1,-1,1),0),)</f>
        <v>0</v>
      </c>
      <c r="I868" s="21">
        <f ca="1">IFERROR(MAX(INDEX(INDIRECT("FCS["&amp;CHOOSE(COUNTIF($A$1:A868,JLVT[[#This Row],[N]]),"HT","TVA","TTC")&amp;"]"),MATCH(JLVT[[#This Row],[N]],FCS[Cpt],0))*CHOOSE(COUNTIF($A$1:A868,JLVT[[#This Row],[N]]),1,1,-1),0),)</f>
        <v>0</v>
      </c>
      <c r="J868" s="21">
        <f ca="1">JLVT[[#This Row],[crédit]]-JLVT[[#This Row],[débit ]]</f>
        <v>0</v>
      </c>
    </row>
    <row r="869" spans="1:10" x14ac:dyDescent="0.25">
      <c r="A869" s="12">
        <f>IF(OR(SUM($A$1:A868)=0,COUNTIF($A$1:A868,A868)=3),MAX($A$1:A868)+1,A868)</f>
        <v>289</v>
      </c>
      <c r="B869" s="18" t="str">
        <f>IF(JLVT[[#This Row],[Date]]="","","VTE")</f>
        <v/>
      </c>
      <c r="C869" s="13" t="str">
        <f>IFERROR(INDEX(FCS[DATE],MATCH(JLVT[[#This Row],[N]],FCS[Cpt],0)),"")</f>
        <v/>
      </c>
      <c r="D869" s="18" t="str">
        <f>IFERROR(INDEX(FCS[Numéro Facture],MATCH(JLVT[[#This Row],[N]],FCS[Cpt],0)),"")</f>
        <v/>
      </c>
      <c r="E869" s="18" t="str">
        <f>IF(JLVT[[#This Row],[Date]]&lt;&gt;"",INDEX(Plan[Comptes],COUNTIF($A$1:A869,JLVT[[#This Row],[N]])),"")</f>
        <v/>
      </c>
      <c r="F869" s="18" t="str">
        <f>IF(JLVT[[#This Row],[Date]]&lt;&gt;"",INDEX(Plan[Libelles],COUNTIF($A$1:A869,JLVT[[#This Row],[N]])),"")</f>
        <v/>
      </c>
      <c r="G869" s="19" t="str">
        <f>IFERROR(INDEX(FCS[NOM DU CLIENT],MATCH(JLVT[[#This Row],[N]],FCS[Cpt],0)),"")</f>
        <v/>
      </c>
      <c r="H869" s="20">
        <f ca="1">IFERROR(MAX(INDEX(INDIRECT("FCS["&amp;CHOOSE(COUNTIF($A$1:A869,JLVT[[#This Row],[N]]),"HT","TVA","TTC")&amp;"]"),MATCH(JLVT[[#This Row],[N]],FCS[Cpt],0))*CHOOSE(COUNTIF($A$1:A869,JLVT[[#This Row],[N]]),-1,-1,1),0),)</f>
        <v>0</v>
      </c>
      <c r="I869" s="21">
        <f ca="1">IFERROR(MAX(INDEX(INDIRECT("FCS["&amp;CHOOSE(COUNTIF($A$1:A869,JLVT[[#This Row],[N]]),"HT","TVA","TTC")&amp;"]"),MATCH(JLVT[[#This Row],[N]],FCS[Cpt],0))*CHOOSE(COUNTIF($A$1:A869,JLVT[[#This Row],[N]]),1,1,-1),0),)</f>
        <v>0</v>
      </c>
      <c r="J869" s="21">
        <f ca="1">JLVT[[#This Row],[crédit]]-JLVT[[#This Row],[débit ]]</f>
        <v>0</v>
      </c>
    </row>
    <row r="870" spans="1:10" x14ac:dyDescent="0.25">
      <c r="A870" s="12">
        <f>IF(OR(SUM($A$1:A869)=0,COUNTIF($A$1:A869,A869)=3),MAX($A$1:A869)+1,A869)</f>
        <v>289</v>
      </c>
      <c r="B870" s="18" t="str">
        <f>IF(JLVT[[#This Row],[Date]]="","","VTE")</f>
        <v/>
      </c>
      <c r="C870" s="13" t="str">
        <f>IFERROR(INDEX(FCS[DATE],MATCH(JLVT[[#This Row],[N]],FCS[Cpt],0)),"")</f>
        <v/>
      </c>
      <c r="D870" s="18" t="str">
        <f>IFERROR(INDEX(FCS[Numéro Facture],MATCH(JLVT[[#This Row],[N]],FCS[Cpt],0)),"")</f>
        <v/>
      </c>
      <c r="E870" s="18" t="str">
        <f>IF(JLVT[[#This Row],[Date]]&lt;&gt;"",INDEX(Plan[Comptes],COUNTIF($A$1:A870,JLVT[[#This Row],[N]])),"")</f>
        <v/>
      </c>
      <c r="F870" s="18" t="str">
        <f>IF(JLVT[[#This Row],[Date]]&lt;&gt;"",INDEX(Plan[Libelles],COUNTIF($A$1:A870,JLVT[[#This Row],[N]])),"")</f>
        <v/>
      </c>
      <c r="G870" s="19" t="str">
        <f>IFERROR(INDEX(FCS[NOM DU CLIENT],MATCH(JLVT[[#This Row],[N]],FCS[Cpt],0)),"")</f>
        <v/>
      </c>
      <c r="H870" s="20">
        <f ca="1">IFERROR(MAX(INDEX(INDIRECT("FCS["&amp;CHOOSE(COUNTIF($A$1:A870,JLVT[[#This Row],[N]]),"HT","TVA","TTC")&amp;"]"),MATCH(JLVT[[#This Row],[N]],FCS[Cpt],0))*CHOOSE(COUNTIF($A$1:A870,JLVT[[#This Row],[N]]),-1,-1,1),0),)</f>
        <v>0</v>
      </c>
      <c r="I870" s="21">
        <f ca="1">IFERROR(MAX(INDEX(INDIRECT("FCS["&amp;CHOOSE(COUNTIF($A$1:A870,JLVT[[#This Row],[N]]),"HT","TVA","TTC")&amp;"]"),MATCH(JLVT[[#This Row],[N]],FCS[Cpt],0))*CHOOSE(COUNTIF($A$1:A870,JLVT[[#This Row],[N]]),1,1,-1),0),)</f>
        <v>0</v>
      </c>
      <c r="J870" s="21">
        <f ca="1">JLVT[[#This Row],[crédit]]-JLVT[[#This Row],[débit ]]</f>
        <v>0</v>
      </c>
    </row>
    <row r="871" spans="1:10" x14ac:dyDescent="0.25">
      <c r="A871" s="12">
        <f>IF(OR(SUM($A$1:A870)=0,COUNTIF($A$1:A870,A870)=3),MAX($A$1:A870)+1,A870)</f>
        <v>290</v>
      </c>
      <c r="B871" s="18" t="str">
        <f>IF(JLVT[[#This Row],[Date]]="","","VTE")</f>
        <v/>
      </c>
      <c r="C871" s="13" t="str">
        <f>IFERROR(INDEX(FCS[DATE],MATCH(JLVT[[#This Row],[N]],FCS[Cpt],0)),"")</f>
        <v/>
      </c>
      <c r="D871" s="18" t="str">
        <f>IFERROR(INDEX(FCS[Numéro Facture],MATCH(JLVT[[#This Row],[N]],FCS[Cpt],0)),"")</f>
        <v/>
      </c>
      <c r="E871" s="18" t="str">
        <f>IF(JLVT[[#This Row],[Date]]&lt;&gt;"",INDEX(Plan[Comptes],COUNTIF($A$1:A871,JLVT[[#This Row],[N]])),"")</f>
        <v/>
      </c>
      <c r="F871" s="18" t="str">
        <f>IF(JLVT[[#This Row],[Date]]&lt;&gt;"",INDEX(Plan[Libelles],COUNTIF($A$1:A871,JLVT[[#This Row],[N]])),"")</f>
        <v/>
      </c>
      <c r="G871" s="19" t="str">
        <f>IFERROR(INDEX(FCS[NOM DU CLIENT],MATCH(JLVT[[#This Row],[N]],FCS[Cpt],0)),"")</f>
        <v/>
      </c>
      <c r="H871" s="20">
        <f ca="1">IFERROR(MAX(INDEX(INDIRECT("FCS["&amp;CHOOSE(COUNTIF($A$1:A871,JLVT[[#This Row],[N]]),"HT","TVA","TTC")&amp;"]"),MATCH(JLVT[[#This Row],[N]],FCS[Cpt],0))*CHOOSE(COUNTIF($A$1:A871,JLVT[[#This Row],[N]]),-1,-1,1),0),)</f>
        <v>0</v>
      </c>
      <c r="I871" s="21">
        <f ca="1">IFERROR(MAX(INDEX(INDIRECT("FCS["&amp;CHOOSE(COUNTIF($A$1:A871,JLVT[[#This Row],[N]]),"HT","TVA","TTC")&amp;"]"),MATCH(JLVT[[#This Row],[N]],FCS[Cpt],0))*CHOOSE(COUNTIF($A$1:A871,JLVT[[#This Row],[N]]),1,1,-1),0),)</f>
        <v>0</v>
      </c>
      <c r="J871" s="21">
        <f ca="1">JLVT[[#This Row],[crédit]]-JLVT[[#This Row],[débit ]]</f>
        <v>0</v>
      </c>
    </row>
    <row r="872" spans="1:10" x14ac:dyDescent="0.25">
      <c r="A872" s="12">
        <f>IF(OR(SUM($A$1:A871)=0,COUNTIF($A$1:A871,A871)=3),MAX($A$1:A871)+1,A871)</f>
        <v>290</v>
      </c>
      <c r="B872" s="18" t="str">
        <f>IF(JLVT[[#This Row],[Date]]="","","VTE")</f>
        <v/>
      </c>
      <c r="C872" s="13" t="str">
        <f>IFERROR(INDEX(FCS[DATE],MATCH(JLVT[[#This Row],[N]],FCS[Cpt],0)),"")</f>
        <v/>
      </c>
      <c r="D872" s="18" t="str">
        <f>IFERROR(INDEX(FCS[Numéro Facture],MATCH(JLVT[[#This Row],[N]],FCS[Cpt],0)),"")</f>
        <v/>
      </c>
      <c r="E872" s="18" t="str">
        <f>IF(JLVT[[#This Row],[Date]]&lt;&gt;"",INDEX(Plan[Comptes],COUNTIF($A$1:A872,JLVT[[#This Row],[N]])),"")</f>
        <v/>
      </c>
      <c r="F872" s="18" t="str">
        <f>IF(JLVT[[#This Row],[Date]]&lt;&gt;"",INDEX(Plan[Libelles],COUNTIF($A$1:A872,JLVT[[#This Row],[N]])),"")</f>
        <v/>
      </c>
      <c r="G872" s="19" t="str">
        <f>IFERROR(INDEX(FCS[NOM DU CLIENT],MATCH(JLVT[[#This Row],[N]],FCS[Cpt],0)),"")</f>
        <v/>
      </c>
      <c r="H872" s="20">
        <f ca="1">IFERROR(MAX(INDEX(INDIRECT("FCS["&amp;CHOOSE(COUNTIF($A$1:A872,JLVT[[#This Row],[N]]),"HT","TVA","TTC")&amp;"]"),MATCH(JLVT[[#This Row],[N]],FCS[Cpt],0))*CHOOSE(COUNTIF($A$1:A872,JLVT[[#This Row],[N]]),-1,-1,1),0),)</f>
        <v>0</v>
      </c>
      <c r="I872" s="21">
        <f ca="1">IFERROR(MAX(INDEX(INDIRECT("FCS["&amp;CHOOSE(COUNTIF($A$1:A872,JLVT[[#This Row],[N]]),"HT","TVA","TTC")&amp;"]"),MATCH(JLVT[[#This Row],[N]],FCS[Cpt],0))*CHOOSE(COUNTIF($A$1:A872,JLVT[[#This Row],[N]]),1,1,-1),0),)</f>
        <v>0</v>
      </c>
      <c r="J872" s="21">
        <f ca="1">JLVT[[#This Row],[crédit]]-JLVT[[#This Row],[débit ]]</f>
        <v>0</v>
      </c>
    </row>
    <row r="873" spans="1:10" x14ac:dyDescent="0.25">
      <c r="A873" s="12">
        <f>IF(OR(SUM($A$1:A872)=0,COUNTIF($A$1:A872,A872)=3),MAX($A$1:A872)+1,A872)</f>
        <v>290</v>
      </c>
      <c r="B873" s="18" t="str">
        <f>IF(JLVT[[#This Row],[Date]]="","","VTE")</f>
        <v/>
      </c>
      <c r="C873" s="13" t="str">
        <f>IFERROR(INDEX(FCS[DATE],MATCH(JLVT[[#This Row],[N]],FCS[Cpt],0)),"")</f>
        <v/>
      </c>
      <c r="D873" s="18" t="str">
        <f>IFERROR(INDEX(FCS[Numéro Facture],MATCH(JLVT[[#This Row],[N]],FCS[Cpt],0)),"")</f>
        <v/>
      </c>
      <c r="E873" s="18" t="str">
        <f>IF(JLVT[[#This Row],[Date]]&lt;&gt;"",INDEX(Plan[Comptes],COUNTIF($A$1:A873,JLVT[[#This Row],[N]])),"")</f>
        <v/>
      </c>
      <c r="F873" s="18" t="str">
        <f>IF(JLVT[[#This Row],[Date]]&lt;&gt;"",INDEX(Plan[Libelles],COUNTIF($A$1:A873,JLVT[[#This Row],[N]])),"")</f>
        <v/>
      </c>
      <c r="G873" s="19" t="str">
        <f>IFERROR(INDEX(FCS[NOM DU CLIENT],MATCH(JLVT[[#This Row],[N]],FCS[Cpt],0)),"")</f>
        <v/>
      </c>
      <c r="H873" s="20">
        <f ca="1">IFERROR(MAX(INDEX(INDIRECT("FCS["&amp;CHOOSE(COUNTIF($A$1:A873,JLVT[[#This Row],[N]]),"HT","TVA","TTC")&amp;"]"),MATCH(JLVT[[#This Row],[N]],FCS[Cpt],0))*CHOOSE(COUNTIF($A$1:A873,JLVT[[#This Row],[N]]),-1,-1,1),0),)</f>
        <v>0</v>
      </c>
      <c r="I873" s="21">
        <f ca="1">IFERROR(MAX(INDEX(INDIRECT("FCS["&amp;CHOOSE(COUNTIF($A$1:A873,JLVT[[#This Row],[N]]),"HT","TVA","TTC")&amp;"]"),MATCH(JLVT[[#This Row],[N]],FCS[Cpt],0))*CHOOSE(COUNTIF($A$1:A873,JLVT[[#This Row],[N]]),1,1,-1),0),)</f>
        <v>0</v>
      </c>
      <c r="J873" s="21">
        <f ca="1">JLVT[[#This Row],[crédit]]-JLVT[[#This Row],[débit ]]</f>
        <v>0</v>
      </c>
    </row>
    <row r="874" spans="1:10" x14ac:dyDescent="0.25">
      <c r="A874" s="12">
        <f>IF(OR(SUM($A$1:A873)=0,COUNTIF($A$1:A873,A873)=3),MAX($A$1:A873)+1,A873)</f>
        <v>291</v>
      </c>
      <c r="B874" s="18" t="str">
        <f>IF(JLVT[[#This Row],[Date]]="","","VTE")</f>
        <v/>
      </c>
      <c r="C874" s="13" t="str">
        <f>IFERROR(INDEX(FCS[DATE],MATCH(JLVT[[#This Row],[N]],FCS[Cpt],0)),"")</f>
        <v/>
      </c>
      <c r="D874" s="18" t="str">
        <f>IFERROR(INDEX(FCS[Numéro Facture],MATCH(JLVT[[#This Row],[N]],FCS[Cpt],0)),"")</f>
        <v/>
      </c>
      <c r="E874" s="18" t="str">
        <f>IF(JLVT[[#This Row],[Date]]&lt;&gt;"",INDEX(Plan[Comptes],COUNTIF($A$1:A874,JLVT[[#This Row],[N]])),"")</f>
        <v/>
      </c>
      <c r="F874" s="18" t="str">
        <f>IF(JLVT[[#This Row],[Date]]&lt;&gt;"",INDEX(Plan[Libelles],COUNTIF($A$1:A874,JLVT[[#This Row],[N]])),"")</f>
        <v/>
      </c>
      <c r="G874" s="19" t="str">
        <f>IFERROR(INDEX(FCS[NOM DU CLIENT],MATCH(JLVT[[#This Row],[N]],FCS[Cpt],0)),"")</f>
        <v/>
      </c>
      <c r="H874" s="20">
        <f ca="1">IFERROR(MAX(INDEX(INDIRECT("FCS["&amp;CHOOSE(COUNTIF($A$1:A874,JLVT[[#This Row],[N]]),"HT","TVA","TTC")&amp;"]"),MATCH(JLVT[[#This Row],[N]],FCS[Cpt],0))*CHOOSE(COUNTIF($A$1:A874,JLVT[[#This Row],[N]]),-1,-1,1),0),)</f>
        <v>0</v>
      </c>
      <c r="I874" s="21">
        <f ca="1">IFERROR(MAX(INDEX(INDIRECT("FCS["&amp;CHOOSE(COUNTIF($A$1:A874,JLVT[[#This Row],[N]]),"HT","TVA","TTC")&amp;"]"),MATCH(JLVT[[#This Row],[N]],FCS[Cpt],0))*CHOOSE(COUNTIF($A$1:A874,JLVT[[#This Row],[N]]),1,1,-1),0),)</f>
        <v>0</v>
      </c>
      <c r="J874" s="21">
        <f ca="1">JLVT[[#This Row],[crédit]]-JLVT[[#This Row],[débit ]]</f>
        <v>0</v>
      </c>
    </row>
    <row r="875" spans="1:10" x14ac:dyDescent="0.25">
      <c r="A875" s="12">
        <f>IF(OR(SUM($A$1:A874)=0,COUNTIF($A$1:A874,A874)=3),MAX($A$1:A874)+1,A874)</f>
        <v>291</v>
      </c>
      <c r="B875" s="18" t="str">
        <f>IF(JLVT[[#This Row],[Date]]="","","VTE")</f>
        <v/>
      </c>
      <c r="C875" s="13" t="str">
        <f>IFERROR(INDEX(FCS[DATE],MATCH(JLVT[[#This Row],[N]],FCS[Cpt],0)),"")</f>
        <v/>
      </c>
      <c r="D875" s="18" t="str">
        <f>IFERROR(INDEX(FCS[Numéro Facture],MATCH(JLVT[[#This Row],[N]],FCS[Cpt],0)),"")</f>
        <v/>
      </c>
      <c r="E875" s="18" t="str">
        <f>IF(JLVT[[#This Row],[Date]]&lt;&gt;"",INDEX(Plan[Comptes],COUNTIF($A$1:A875,JLVT[[#This Row],[N]])),"")</f>
        <v/>
      </c>
      <c r="F875" s="18" t="str">
        <f>IF(JLVT[[#This Row],[Date]]&lt;&gt;"",INDEX(Plan[Libelles],COUNTIF($A$1:A875,JLVT[[#This Row],[N]])),"")</f>
        <v/>
      </c>
      <c r="G875" s="19" t="str">
        <f>IFERROR(INDEX(FCS[NOM DU CLIENT],MATCH(JLVT[[#This Row],[N]],FCS[Cpt],0)),"")</f>
        <v/>
      </c>
      <c r="H875" s="20">
        <f ca="1">IFERROR(MAX(INDEX(INDIRECT("FCS["&amp;CHOOSE(COUNTIF($A$1:A875,JLVT[[#This Row],[N]]),"HT","TVA","TTC")&amp;"]"),MATCH(JLVT[[#This Row],[N]],FCS[Cpt],0))*CHOOSE(COUNTIF($A$1:A875,JLVT[[#This Row],[N]]),-1,-1,1),0),)</f>
        <v>0</v>
      </c>
      <c r="I875" s="21">
        <f ca="1">IFERROR(MAX(INDEX(INDIRECT("FCS["&amp;CHOOSE(COUNTIF($A$1:A875,JLVT[[#This Row],[N]]),"HT","TVA","TTC")&amp;"]"),MATCH(JLVT[[#This Row],[N]],FCS[Cpt],0))*CHOOSE(COUNTIF($A$1:A875,JLVT[[#This Row],[N]]),1,1,-1),0),)</f>
        <v>0</v>
      </c>
      <c r="J875" s="21">
        <f ca="1">JLVT[[#This Row],[crédit]]-JLVT[[#This Row],[débit ]]</f>
        <v>0</v>
      </c>
    </row>
    <row r="876" spans="1:10" x14ac:dyDescent="0.25">
      <c r="A876" s="12">
        <f>IF(OR(SUM($A$1:A875)=0,COUNTIF($A$1:A875,A875)=3),MAX($A$1:A875)+1,A875)</f>
        <v>291</v>
      </c>
      <c r="B876" s="18" t="str">
        <f>IF(JLVT[[#This Row],[Date]]="","","VTE")</f>
        <v/>
      </c>
      <c r="C876" s="13" t="str">
        <f>IFERROR(INDEX(FCS[DATE],MATCH(JLVT[[#This Row],[N]],FCS[Cpt],0)),"")</f>
        <v/>
      </c>
      <c r="D876" s="18" t="str">
        <f>IFERROR(INDEX(FCS[Numéro Facture],MATCH(JLVT[[#This Row],[N]],FCS[Cpt],0)),"")</f>
        <v/>
      </c>
      <c r="E876" s="18" t="str">
        <f>IF(JLVT[[#This Row],[Date]]&lt;&gt;"",INDEX(Plan[Comptes],COUNTIF($A$1:A876,JLVT[[#This Row],[N]])),"")</f>
        <v/>
      </c>
      <c r="F876" s="18" t="str">
        <f>IF(JLVT[[#This Row],[Date]]&lt;&gt;"",INDEX(Plan[Libelles],COUNTIF($A$1:A876,JLVT[[#This Row],[N]])),"")</f>
        <v/>
      </c>
      <c r="G876" s="19" t="str">
        <f>IFERROR(INDEX(FCS[NOM DU CLIENT],MATCH(JLVT[[#This Row],[N]],FCS[Cpt],0)),"")</f>
        <v/>
      </c>
      <c r="H876" s="20">
        <f ca="1">IFERROR(MAX(INDEX(INDIRECT("FCS["&amp;CHOOSE(COUNTIF($A$1:A876,JLVT[[#This Row],[N]]),"HT","TVA","TTC")&amp;"]"),MATCH(JLVT[[#This Row],[N]],FCS[Cpt],0))*CHOOSE(COUNTIF($A$1:A876,JLVT[[#This Row],[N]]),-1,-1,1),0),)</f>
        <v>0</v>
      </c>
      <c r="I876" s="21">
        <f ca="1">IFERROR(MAX(INDEX(INDIRECT("FCS["&amp;CHOOSE(COUNTIF($A$1:A876,JLVT[[#This Row],[N]]),"HT","TVA","TTC")&amp;"]"),MATCH(JLVT[[#This Row],[N]],FCS[Cpt],0))*CHOOSE(COUNTIF($A$1:A876,JLVT[[#This Row],[N]]),1,1,-1),0),)</f>
        <v>0</v>
      </c>
      <c r="J876" s="21">
        <f ca="1">JLVT[[#This Row],[crédit]]-JLVT[[#This Row],[débit ]]</f>
        <v>0</v>
      </c>
    </row>
    <row r="877" spans="1:10" x14ac:dyDescent="0.25">
      <c r="A877" s="12">
        <f>IF(OR(SUM($A$1:A876)=0,COUNTIF($A$1:A876,A876)=3),MAX($A$1:A876)+1,A876)</f>
        <v>292</v>
      </c>
      <c r="B877" s="18" t="str">
        <f>IF(JLVT[[#This Row],[Date]]="","","VTE")</f>
        <v/>
      </c>
      <c r="C877" s="13" t="str">
        <f>IFERROR(INDEX(FCS[DATE],MATCH(JLVT[[#This Row],[N]],FCS[Cpt],0)),"")</f>
        <v/>
      </c>
      <c r="D877" s="18" t="str">
        <f>IFERROR(INDEX(FCS[Numéro Facture],MATCH(JLVT[[#This Row],[N]],FCS[Cpt],0)),"")</f>
        <v/>
      </c>
      <c r="E877" s="18" t="str">
        <f>IF(JLVT[[#This Row],[Date]]&lt;&gt;"",INDEX(Plan[Comptes],COUNTIF($A$1:A877,JLVT[[#This Row],[N]])),"")</f>
        <v/>
      </c>
      <c r="F877" s="18" t="str">
        <f>IF(JLVT[[#This Row],[Date]]&lt;&gt;"",INDEX(Plan[Libelles],COUNTIF($A$1:A877,JLVT[[#This Row],[N]])),"")</f>
        <v/>
      </c>
      <c r="G877" s="19" t="str">
        <f>IFERROR(INDEX(FCS[NOM DU CLIENT],MATCH(JLVT[[#This Row],[N]],FCS[Cpt],0)),"")</f>
        <v/>
      </c>
      <c r="H877" s="20">
        <f ca="1">IFERROR(MAX(INDEX(INDIRECT("FCS["&amp;CHOOSE(COUNTIF($A$1:A877,JLVT[[#This Row],[N]]),"HT","TVA","TTC")&amp;"]"),MATCH(JLVT[[#This Row],[N]],FCS[Cpt],0))*CHOOSE(COUNTIF($A$1:A877,JLVT[[#This Row],[N]]),-1,-1,1),0),)</f>
        <v>0</v>
      </c>
      <c r="I877" s="21">
        <f ca="1">IFERROR(MAX(INDEX(INDIRECT("FCS["&amp;CHOOSE(COUNTIF($A$1:A877,JLVT[[#This Row],[N]]),"HT","TVA","TTC")&amp;"]"),MATCH(JLVT[[#This Row],[N]],FCS[Cpt],0))*CHOOSE(COUNTIF($A$1:A877,JLVT[[#This Row],[N]]),1,1,-1),0),)</f>
        <v>0</v>
      </c>
      <c r="J877" s="21">
        <f ca="1">JLVT[[#This Row],[crédit]]-JLVT[[#This Row],[débit ]]</f>
        <v>0</v>
      </c>
    </row>
    <row r="878" spans="1:10" x14ac:dyDescent="0.25">
      <c r="A878" s="12">
        <f>IF(OR(SUM($A$1:A877)=0,COUNTIF($A$1:A877,A877)=3),MAX($A$1:A877)+1,A877)</f>
        <v>292</v>
      </c>
      <c r="B878" s="18" t="str">
        <f>IF(JLVT[[#This Row],[Date]]="","","VTE")</f>
        <v/>
      </c>
      <c r="C878" s="13" t="str">
        <f>IFERROR(INDEX(FCS[DATE],MATCH(JLVT[[#This Row],[N]],FCS[Cpt],0)),"")</f>
        <v/>
      </c>
      <c r="D878" s="18" t="str">
        <f>IFERROR(INDEX(FCS[Numéro Facture],MATCH(JLVT[[#This Row],[N]],FCS[Cpt],0)),"")</f>
        <v/>
      </c>
      <c r="E878" s="18" t="str">
        <f>IF(JLVT[[#This Row],[Date]]&lt;&gt;"",INDEX(Plan[Comptes],COUNTIF($A$1:A878,JLVT[[#This Row],[N]])),"")</f>
        <v/>
      </c>
      <c r="F878" s="18" t="str">
        <f>IF(JLVT[[#This Row],[Date]]&lt;&gt;"",INDEX(Plan[Libelles],COUNTIF($A$1:A878,JLVT[[#This Row],[N]])),"")</f>
        <v/>
      </c>
      <c r="G878" s="19" t="str">
        <f>IFERROR(INDEX(FCS[NOM DU CLIENT],MATCH(JLVT[[#This Row],[N]],FCS[Cpt],0)),"")</f>
        <v/>
      </c>
      <c r="H878" s="20">
        <f ca="1">IFERROR(MAX(INDEX(INDIRECT("FCS["&amp;CHOOSE(COUNTIF($A$1:A878,JLVT[[#This Row],[N]]),"HT","TVA","TTC")&amp;"]"),MATCH(JLVT[[#This Row],[N]],FCS[Cpt],0))*CHOOSE(COUNTIF($A$1:A878,JLVT[[#This Row],[N]]),-1,-1,1),0),)</f>
        <v>0</v>
      </c>
      <c r="I878" s="21">
        <f ca="1">IFERROR(MAX(INDEX(INDIRECT("FCS["&amp;CHOOSE(COUNTIF($A$1:A878,JLVT[[#This Row],[N]]),"HT","TVA","TTC")&amp;"]"),MATCH(JLVT[[#This Row],[N]],FCS[Cpt],0))*CHOOSE(COUNTIF($A$1:A878,JLVT[[#This Row],[N]]),1,1,-1),0),)</f>
        <v>0</v>
      </c>
      <c r="J878" s="21">
        <f ca="1">JLVT[[#This Row],[crédit]]-JLVT[[#This Row],[débit ]]</f>
        <v>0</v>
      </c>
    </row>
    <row r="879" spans="1:10" x14ac:dyDescent="0.25">
      <c r="A879" s="12">
        <f>IF(OR(SUM($A$1:A878)=0,COUNTIF($A$1:A878,A878)=3),MAX($A$1:A878)+1,A878)</f>
        <v>292</v>
      </c>
      <c r="B879" s="18" t="str">
        <f>IF(JLVT[[#This Row],[Date]]="","","VTE")</f>
        <v/>
      </c>
      <c r="C879" s="13" t="str">
        <f>IFERROR(INDEX(FCS[DATE],MATCH(JLVT[[#This Row],[N]],FCS[Cpt],0)),"")</f>
        <v/>
      </c>
      <c r="D879" s="18" t="str">
        <f>IFERROR(INDEX(FCS[Numéro Facture],MATCH(JLVT[[#This Row],[N]],FCS[Cpt],0)),"")</f>
        <v/>
      </c>
      <c r="E879" s="18" t="str">
        <f>IF(JLVT[[#This Row],[Date]]&lt;&gt;"",INDEX(Plan[Comptes],COUNTIF($A$1:A879,JLVT[[#This Row],[N]])),"")</f>
        <v/>
      </c>
      <c r="F879" s="18" t="str">
        <f>IF(JLVT[[#This Row],[Date]]&lt;&gt;"",INDEX(Plan[Libelles],COUNTIF($A$1:A879,JLVT[[#This Row],[N]])),"")</f>
        <v/>
      </c>
      <c r="G879" s="19" t="str">
        <f>IFERROR(INDEX(FCS[NOM DU CLIENT],MATCH(JLVT[[#This Row],[N]],FCS[Cpt],0)),"")</f>
        <v/>
      </c>
      <c r="H879" s="20">
        <f ca="1">IFERROR(MAX(INDEX(INDIRECT("FCS["&amp;CHOOSE(COUNTIF($A$1:A879,JLVT[[#This Row],[N]]),"HT","TVA","TTC")&amp;"]"),MATCH(JLVT[[#This Row],[N]],FCS[Cpt],0))*CHOOSE(COUNTIF($A$1:A879,JLVT[[#This Row],[N]]),-1,-1,1),0),)</f>
        <v>0</v>
      </c>
      <c r="I879" s="21">
        <f ca="1">IFERROR(MAX(INDEX(INDIRECT("FCS["&amp;CHOOSE(COUNTIF($A$1:A879,JLVT[[#This Row],[N]]),"HT","TVA","TTC")&amp;"]"),MATCH(JLVT[[#This Row],[N]],FCS[Cpt],0))*CHOOSE(COUNTIF($A$1:A879,JLVT[[#This Row],[N]]),1,1,-1),0),)</f>
        <v>0</v>
      </c>
      <c r="J879" s="21">
        <f ca="1">JLVT[[#This Row],[crédit]]-JLVT[[#This Row],[débit ]]</f>
        <v>0</v>
      </c>
    </row>
    <row r="880" spans="1:10" x14ac:dyDescent="0.25">
      <c r="A880" s="12">
        <f>IF(OR(SUM($A$1:A879)=0,COUNTIF($A$1:A879,A879)=3),MAX($A$1:A879)+1,A879)</f>
        <v>293</v>
      </c>
      <c r="B880" s="18" t="str">
        <f>IF(JLVT[[#This Row],[Date]]="","","VTE")</f>
        <v/>
      </c>
      <c r="C880" s="13" t="str">
        <f>IFERROR(INDEX(FCS[DATE],MATCH(JLVT[[#This Row],[N]],FCS[Cpt],0)),"")</f>
        <v/>
      </c>
      <c r="D880" s="18" t="str">
        <f>IFERROR(INDEX(FCS[Numéro Facture],MATCH(JLVT[[#This Row],[N]],FCS[Cpt],0)),"")</f>
        <v/>
      </c>
      <c r="E880" s="18" t="str">
        <f>IF(JLVT[[#This Row],[Date]]&lt;&gt;"",INDEX(Plan[Comptes],COUNTIF($A$1:A880,JLVT[[#This Row],[N]])),"")</f>
        <v/>
      </c>
      <c r="F880" s="18" t="str">
        <f>IF(JLVT[[#This Row],[Date]]&lt;&gt;"",INDEX(Plan[Libelles],COUNTIF($A$1:A880,JLVT[[#This Row],[N]])),"")</f>
        <v/>
      </c>
      <c r="G880" s="19" t="str">
        <f>IFERROR(INDEX(FCS[NOM DU CLIENT],MATCH(JLVT[[#This Row],[N]],FCS[Cpt],0)),"")</f>
        <v/>
      </c>
      <c r="H880" s="20">
        <f ca="1">IFERROR(MAX(INDEX(INDIRECT("FCS["&amp;CHOOSE(COUNTIF($A$1:A880,JLVT[[#This Row],[N]]),"HT","TVA","TTC")&amp;"]"),MATCH(JLVT[[#This Row],[N]],FCS[Cpt],0))*CHOOSE(COUNTIF($A$1:A880,JLVT[[#This Row],[N]]),-1,-1,1),0),)</f>
        <v>0</v>
      </c>
      <c r="I880" s="21">
        <f ca="1">IFERROR(MAX(INDEX(INDIRECT("FCS["&amp;CHOOSE(COUNTIF($A$1:A880,JLVT[[#This Row],[N]]),"HT","TVA","TTC")&amp;"]"),MATCH(JLVT[[#This Row],[N]],FCS[Cpt],0))*CHOOSE(COUNTIF($A$1:A880,JLVT[[#This Row],[N]]),1,1,-1),0),)</f>
        <v>0</v>
      </c>
      <c r="J880" s="21">
        <f ca="1">JLVT[[#This Row],[crédit]]-JLVT[[#This Row],[débit ]]</f>
        <v>0</v>
      </c>
    </row>
    <row r="881" spans="1:10" x14ac:dyDescent="0.25">
      <c r="A881" s="12">
        <f>IF(OR(SUM($A$1:A880)=0,COUNTIF($A$1:A880,A880)=3),MAX($A$1:A880)+1,A880)</f>
        <v>293</v>
      </c>
      <c r="B881" s="18" t="str">
        <f>IF(JLVT[[#This Row],[Date]]="","","VTE")</f>
        <v/>
      </c>
      <c r="C881" s="13" t="str">
        <f>IFERROR(INDEX(FCS[DATE],MATCH(JLVT[[#This Row],[N]],FCS[Cpt],0)),"")</f>
        <v/>
      </c>
      <c r="D881" s="18" t="str">
        <f>IFERROR(INDEX(FCS[Numéro Facture],MATCH(JLVT[[#This Row],[N]],FCS[Cpt],0)),"")</f>
        <v/>
      </c>
      <c r="E881" s="18" t="str">
        <f>IF(JLVT[[#This Row],[Date]]&lt;&gt;"",INDEX(Plan[Comptes],COUNTIF($A$1:A881,JLVT[[#This Row],[N]])),"")</f>
        <v/>
      </c>
      <c r="F881" s="18" t="str">
        <f>IF(JLVT[[#This Row],[Date]]&lt;&gt;"",INDEX(Plan[Libelles],COUNTIF($A$1:A881,JLVT[[#This Row],[N]])),"")</f>
        <v/>
      </c>
      <c r="G881" s="19" t="str">
        <f>IFERROR(INDEX(FCS[NOM DU CLIENT],MATCH(JLVT[[#This Row],[N]],FCS[Cpt],0)),"")</f>
        <v/>
      </c>
      <c r="H881" s="20">
        <f ca="1">IFERROR(MAX(INDEX(INDIRECT("FCS["&amp;CHOOSE(COUNTIF($A$1:A881,JLVT[[#This Row],[N]]),"HT","TVA","TTC")&amp;"]"),MATCH(JLVT[[#This Row],[N]],FCS[Cpt],0))*CHOOSE(COUNTIF($A$1:A881,JLVT[[#This Row],[N]]),-1,-1,1),0),)</f>
        <v>0</v>
      </c>
      <c r="I881" s="21">
        <f ca="1">IFERROR(MAX(INDEX(INDIRECT("FCS["&amp;CHOOSE(COUNTIF($A$1:A881,JLVT[[#This Row],[N]]),"HT","TVA","TTC")&amp;"]"),MATCH(JLVT[[#This Row],[N]],FCS[Cpt],0))*CHOOSE(COUNTIF($A$1:A881,JLVT[[#This Row],[N]]),1,1,-1),0),)</f>
        <v>0</v>
      </c>
      <c r="J881" s="21">
        <f ca="1">JLVT[[#This Row],[crédit]]-JLVT[[#This Row],[débit ]]</f>
        <v>0</v>
      </c>
    </row>
    <row r="882" spans="1:10" x14ac:dyDescent="0.25">
      <c r="A882" s="12">
        <f>IF(OR(SUM($A$1:A881)=0,COUNTIF($A$1:A881,A881)=3),MAX($A$1:A881)+1,A881)</f>
        <v>293</v>
      </c>
      <c r="B882" s="18" t="str">
        <f>IF(JLVT[[#This Row],[Date]]="","","VTE")</f>
        <v/>
      </c>
      <c r="C882" s="13" t="str">
        <f>IFERROR(INDEX(FCS[DATE],MATCH(JLVT[[#This Row],[N]],FCS[Cpt],0)),"")</f>
        <v/>
      </c>
      <c r="D882" s="18" t="str">
        <f>IFERROR(INDEX(FCS[Numéro Facture],MATCH(JLVT[[#This Row],[N]],FCS[Cpt],0)),"")</f>
        <v/>
      </c>
      <c r="E882" s="18" t="str">
        <f>IF(JLVT[[#This Row],[Date]]&lt;&gt;"",INDEX(Plan[Comptes],COUNTIF($A$1:A882,JLVT[[#This Row],[N]])),"")</f>
        <v/>
      </c>
      <c r="F882" s="18" t="str">
        <f>IF(JLVT[[#This Row],[Date]]&lt;&gt;"",INDEX(Plan[Libelles],COUNTIF($A$1:A882,JLVT[[#This Row],[N]])),"")</f>
        <v/>
      </c>
      <c r="G882" s="19" t="str">
        <f>IFERROR(INDEX(FCS[NOM DU CLIENT],MATCH(JLVT[[#This Row],[N]],FCS[Cpt],0)),"")</f>
        <v/>
      </c>
      <c r="H882" s="20">
        <f ca="1">IFERROR(MAX(INDEX(INDIRECT("FCS["&amp;CHOOSE(COUNTIF($A$1:A882,JLVT[[#This Row],[N]]),"HT","TVA","TTC")&amp;"]"),MATCH(JLVT[[#This Row],[N]],FCS[Cpt],0))*CHOOSE(COUNTIF($A$1:A882,JLVT[[#This Row],[N]]),-1,-1,1),0),)</f>
        <v>0</v>
      </c>
      <c r="I882" s="21">
        <f ca="1">IFERROR(MAX(INDEX(INDIRECT("FCS["&amp;CHOOSE(COUNTIF($A$1:A882,JLVT[[#This Row],[N]]),"HT","TVA","TTC")&amp;"]"),MATCH(JLVT[[#This Row],[N]],FCS[Cpt],0))*CHOOSE(COUNTIF($A$1:A882,JLVT[[#This Row],[N]]),1,1,-1),0),)</f>
        <v>0</v>
      </c>
      <c r="J882" s="21">
        <f ca="1">JLVT[[#This Row],[crédit]]-JLVT[[#This Row],[débit ]]</f>
        <v>0</v>
      </c>
    </row>
    <row r="883" spans="1:10" x14ac:dyDescent="0.25">
      <c r="A883" s="12">
        <f>IF(OR(SUM($A$1:A882)=0,COUNTIF($A$1:A882,A882)=3),MAX($A$1:A882)+1,A882)</f>
        <v>294</v>
      </c>
      <c r="B883" s="18" t="str">
        <f>IF(JLVT[[#This Row],[Date]]="","","VTE")</f>
        <v/>
      </c>
      <c r="C883" s="13" t="str">
        <f>IFERROR(INDEX(FCS[DATE],MATCH(JLVT[[#This Row],[N]],FCS[Cpt],0)),"")</f>
        <v/>
      </c>
      <c r="D883" s="18" t="str">
        <f>IFERROR(INDEX(FCS[Numéro Facture],MATCH(JLVT[[#This Row],[N]],FCS[Cpt],0)),"")</f>
        <v/>
      </c>
      <c r="E883" s="18" t="str">
        <f>IF(JLVT[[#This Row],[Date]]&lt;&gt;"",INDEX(Plan[Comptes],COUNTIF($A$1:A883,JLVT[[#This Row],[N]])),"")</f>
        <v/>
      </c>
      <c r="F883" s="18" t="str">
        <f>IF(JLVT[[#This Row],[Date]]&lt;&gt;"",INDEX(Plan[Libelles],COUNTIF($A$1:A883,JLVT[[#This Row],[N]])),"")</f>
        <v/>
      </c>
      <c r="G883" s="19" t="str">
        <f>IFERROR(INDEX(FCS[NOM DU CLIENT],MATCH(JLVT[[#This Row],[N]],FCS[Cpt],0)),"")</f>
        <v/>
      </c>
      <c r="H883" s="20">
        <f ca="1">IFERROR(MAX(INDEX(INDIRECT("FCS["&amp;CHOOSE(COUNTIF($A$1:A883,JLVT[[#This Row],[N]]),"HT","TVA","TTC")&amp;"]"),MATCH(JLVT[[#This Row],[N]],FCS[Cpt],0))*CHOOSE(COUNTIF($A$1:A883,JLVT[[#This Row],[N]]),-1,-1,1),0),)</f>
        <v>0</v>
      </c>
      <c r="I883" s="21">
        <f ca="1">IFERROR(MAX(INDEX(INDIRECT("FCS["&amp;CHOOSE(COUNTIF($A$1:A883,JLVT[[#This Row],[N]]),"HT","TVA","TTC")&amp;"]"),MATCH(JLVT[[#This Row],[N]],FCS[Cpt],0))*CHOOSE(COUNTIF($A$1:A883,JLVT[[#This Row],[N]]),1,1,-1),0),)</f>
        <v>0</v>
      </c>
      <c r="J883" s="21">
        <f ca="1">JLVT[[#This Row],[crédit]]-JLVT[[#This Row],[débit ]]</f>
        <v>0</v>
      </c>
    </row>
    <row r="884" spans="1:10" x14ac:dyDescent="0.25">
      <c r="A884" s="12">
        <f>IF(OR(SUM($A$1:A883)=0,COUNTIF($A$1:A883,A883)=3),MAX($A$1:A883)+1,A883)</f>
        <v>294</v>
      </c>
      <c r="B884" s="18" t="str">
        <f>IF(JLVT[[#This Row],[Date]]="","","VTE")</f>
        <v/>
      </c>
      <c r="C884" s="13" t="str">
        <f>IFERROR(INDEX(FCS[DATE],MATCH(JLVT[[#This Row],[N]],FCS[Cpt],0)),"")</f>
        <v/>
      </c>
      <c r="D884" s="18" t="str">
        <f>IFERROR(INDEX(FCS[Numéro Facture],MATCH(JLVT[[#This Row],[N]],FCS[Cpt],0)),"")</f>
        <v/>
      </c>
      <c r="E884" s="18" t="str">
        <f>IF(JLVT[[#This Row],[Date]]&lt;&gt;"",INDEX(Plan[Comptes],COUNTIF($A$1:A884,JLVT[[#This Row],[N]])),"")</f>
        <v/>
      </c>
      <c r="F884" s="18" t="str">
        <f>IF(JLVT[[#This Row],[Date]]&lt;&gt;"",INDEX(Plan[Libelles],COUNTIF($A$1:A884,JLVT[[#This Row],[N]])),"")</f>
        <v/>
      </c>
      <c r="G884" s="19" t="str">
        <f>IFERROR(INDEX(FCS[NOM DU CLIENT],MATCH(JLVT[[#This Row],[N]],FCS[Cpt],0)),"")</f>
        <v/>
      </c>
      <c r="H884" s="20">
        <f ca="1">IFERROR(MAX(INDEX(INDIRECT("FCS["&amp;CHOOSE(COUNTIF($A$1:A884,JLVT[[#This Row],[N]]),"HT","TVA","TTC")&amp;"]"),MATCH(JLVT[[#This Row],[N]],FCS[Cpt],0))*CHOOSE(COUNTIF($A$1:A884,JLVT[[#This Row],[N]]),-1,-1,1),0),)</f>
        <v>0</v>
      </c>
      <c r="I884" s="21">
        <f ca="1">IFERROR(MAX(INDEX(INDIRECT("FCS["&amp;CHOOSE(COUNTIF($A$1:A884,JLVT[[#This Row],[N]]),"HT","TVA","TTC")&amp;"]"),MATCH(JLVT[[#This Row],[N]],FCS[Cpt],0))*CHOOSE(COUNTIF($A$1:A884,JLVT[[#This Row],[N]]),1,1,-1),0),)</f>
        <v>0</v>
      </c>
      <c r="J884" s="21">
        <f ca="1">JLVT[[#This Row],[crédit]]-JLVT[[#This Row],[débit ]]</f>
        <v>0</v>
      </c>
    </row>
    <row r="885" spans="1:10" x14ac:dyDescent="0.25">
      <c r="A885" s="12">
        <f>IF(OR(SUM($A$1:A884)=0,COUNTIF($A$1:A884,A884)=3),MAX($A$1:A884)+1,A884)</f>
        <v>294</v>
      </c>
      <c r="B885" s="18" t="str">
        <f>IF(JLVT[[#This Row],[Date]]="","","VTE")</f>
        <v/>
      </c>
      <c r="C885" s="13" t="str">
        <f>IFERROR(INDEX(FCS[DATE],MATCH(JLVT[[#This Row],[N]],FCS[Cpt],0)),"")</f>
        <v/>
      </c>
      <c r="D885" s="18" t="str">
        <f>IFERROR(INDEX(FCS[Numéro Facture],MATCH(JLVT[[#This Row],[N]],FCS[Cpt],0)),"")</f>
        <v/>
      </c>
      <c r="E885" s="18" t="str">
        <f>IF(JLVT[[#This Row],[Date]]&lt;&gt;"",INDEX(Plan[Comptes],COUNTIF($A$1:A885,JLVT[[#This Row],[N]])),"")</f>
        <v/>
      </c>
      <c r="F885" s="18" t="str">
        <f>IF(JLVT[[#This Row],[Date]]&lt;&gt;"",INDEX(Plan[Libelles],COUNTIF($A$1:A885,JLVT[[#This Row],[N]])),"")</f>
        <v/>
      </c>
      <c r="G885" s="19" t="str">
        <f>IFERROR(INDEX(FCS[NOM DU CLIENT],MATCH(JLVT[[#This Row],[N]],FCS[Cpt],0)),"")</f>
        <v/>
      </c>
      <c r="H885" s="20">
        <f ca="1">IFERROR(MAX(INDEX(INDIRECT("FCS["&amp;CHOOSE(COUNTIF($A$1:A885,JLVT[[#This Row],[N]]),"HT","TVA","TTC")&amp;"]"),MATCH(JLVT[[#This Row],[N]],FCS[Cpt],0))*CHOOSE(COUNTIF($A$1:A885,JLVT[[#This Row],[N]]),-1,-1,1),0),)</f>
        <v>0</v>
      </c>
      <c r="I885" s="21">
        <f ca="1">IFERROR(MAX(INDEX(INDIRECT("FCS["&amp;CHOOSE(COUNTIF($A$1:A885,JLVT[[#This Row],[N]]),"HT","TVA","TTC")&amp;"]"),MATCH(JLVT[[#This Row],[N]],FCS[Cpt],0))*CHOOSE(COUNTIF($A$1:A885,JLVT[[#This Row],[N]]),1,1,-1),0),)</f>
        <v>0</v>
      </c>
      <c r="J885" s="21">
        <f ca="1">JLVT[[#This Row],[crédit]]-JLVT[[#This Row],[débit ]]</f>
        <v>0</v>
      </c>
    </row>
    <row r="886" spans="1:10" x14ac:dyDescent="0.25">
      <c r="A886" s="12">
        <f>IF(OR(SUM($A$1:A885)=0,COUNTIF($A$1:A885,A885)=3),MAX($A$1:A885)+1,A885)</f>
        <v>295</v>
      </c>
      <c r="B886" s="18" t="str">
        <f>IF(JLVT[[#This Row],[Date]]="","","VTE")</f>
        <v/>
      </c>
      <c r="C886" s="13" t="str">
        <f>IFERROR(INDEX(FCS[DATE],MATCH(JLVT[[#This Row],[N]],FCS[Cpt],0)),"")</f>
        <v/>
      </c>
      <c r="D886" s="18" t="str">
        <f>IFERROR(INDEX(FCS[Numéro Facture],MATCH(JLVT[[#This Row],[N]],FCS[Cpt],0)),"")</f>
        <v/>
      </c>
      <c r="E886" s="18" t="str">
        <f>IF(JLVT[[#This Row],[Date]]&lt;&gt;"",INDEX(Plan[Comptes],COUNTIF($A$1:A886,JLVT[[#This Row],[N]])),"")</f>
        <v/>
      </c>
      <c r="F886" s="18" t="str">
        <f>IF(JLVT[[#This Row],[Date]]&lt;&gt;"",INDEX(Plan[Libelles],COUNTIF($A$1:A886,JLVT[[#This Row],[N]])),"")</f>
        <v/>
      </c>
      <c r="G886" s="19" t="str">
        <f>IFERROR(INDEX(FCS[NOM DU CLIENT],MATCH(JLVT[[#This Row],[N]],FCS[Cpt],0)),"")</f>
        <v/>
      </c>
      <c r="H886" s="20">
        <f ca="1">IFERROR(MAX(INDEX(INDIRECT("FCS["&amp;CHOOSE(COUNTIF($A$1:A886,JLVT[[#This Row],[N]]),"HT","TVA","TTC")&amp;"]"),MATCH(JLVT[[#This Row],[N]],FCS[Cpt],0))*CHOOSE(COUNTIF($A$1:A886,JLVT[[#This Row],[N]]),-1,-1,1),0),)</f>
        <v>0</v>
      </c>
      <c r="I886" s="21">
        <f ca="1">IFERROR(MAX(INDEX(INDIRECT("FCS["&amp;CHOOSE(COUNTIF($A$1:A886,JLVT[[#This Row],[N]]),"HT","TVA","TTC")&amp;"]"),MATCH(JLVT[[#This Row],[N]],FCS[Cpt],0))*CHOOSE(COUNTIF($A$1:A886,JLVT[[#This Row],[N]]),1,1,-1),0),)</f>
        <v>0</v>
      </c>
      <c r="J886" s="21">
        <f ca="1">JLVT[[#This Row],[crédit]]-JLVT[[#This Row],[débit ]]</f>
        <v>0</v>
      </c>
    </row>
    <row r="887" spans="1:10" x14ac:dyDescent="0.25">
      <c r="A887" s="12">
        <f>IF(OR(SUM($A$1:A886)=0,COUNTIF($A$1:A886,A886)=3),MAX($A$1:A886)+1,A886)</f>
        <v>295</v>
      </c>
      <c r="B887" s="18" t="str">
        <f>IF(JLVT[[#This Row],[Date]]="","","VTE")</f>
        <v/>
      </c>
      <c r="C887" s="13" t="str">
        <f>IFERROR(INDEX(FCS[DATE],MATCH(JLVT[[#This Row],[N]],FCS[Cpt],0)),"")</f>
        <v/>
      </c>
      <c r="D887" s="18" t="str">
        <f>IFERROR(INDEX(FCS[Numéro Facture],MATCH(JLVT[[#This Row],[N]],FCS[Cpt],0)),"")</f>
        <v/>
      </c>
      <c r="E887" s="18" t="str">
        <f>IF(JLVT[[#This Row],[Date]]&lt;&gt;"",INDEX(Plan[Comptes],COUNTIF($A$1:A887,JLVT[[#This Row],[N]])),"")</f>
        <v/>
      </c>
      <c r="F887" s="18" t="str">
        <f>IF(JLVT[[#This Row],[Date]]&lt;&gt;"",INDEX(Plan[Libelles],COUNTIF($A$1:A887,JLVT[[#This Row],[N]])),"")</f>
        <v/>
      </c>
      <c r="G887" s="19" t="str">
        <f>IFERROR(INDEX(FCS[NOM DU CLIENT],MATCH(JLVT[[#This Row],[N]],FCS[Cpt],0)),"")</f>
        <v/>
      </c>
      <c r="H887" s="20">
        <f ca="1">IFERROR(MAX(INDEX(INDIRECT("FCS["&amp;CHOOSE(COUNTIF($A$1:A887,JLVT[[#This Row],[N]]),"HT","TVA","TTC")&amp;"]"),MATCH(JLVT[[#This Row],[N]],FCS[Cpt],0))*CHOOSE(COUNTIF($A$1:A887,JLVT[[#This Row],[N]]),-1,-1,1),0),)</f>
        <v>0</v>
      </c>
      <c r="I887" s="21">
        <f ca="1">IFERROR(MAX(INDEX(INDIRECT("FCS["&amp;CHOOSE(COUNTIF($A$1:A887,JLVT[[#This Row],[N]]),"HT","TVA","TTC")&amp;"]"),MATCH(JLVT[[#This Row],[N]],FCS[Cpt],0))*CHOOSE(COUNTIF($A$1:A887,JLVT[[#This Row],[N]]),1,1,-1),0),)</f>
        <v>0</v>
      </c>
      <c r="J887" s="21">
        <f ca="1">JLVT[[#This Row],[crédit]]-JLVT[[#This Row],[débit ]]</f>
        <v>0</v>
      </c>
    </row>
    <row r="888" spans="1:10" x14ac:dyDescent="0.25">
      <c r="A888" s="12">
        <f>IF(OR(SUM($A$1:A887)=0,COUNTIF($A$1:A887,A887)=3),MAX($A$1:A887)+1,A887)</f>
        <v>295</v>
      </c>
      <c r="B888" s="18" t="str">
        <f>IF(JLVT[[#This Row],[Date]]="","","VTE")</f>
        <v/>
      </c>
      <c r="C888" s="13" t="str">
        <f>IFERROR(INDEX(FCS[DATE],MATCH(JLVT[[#This Row],[N]],FCS[Cpt],0)),"")</f>
        <v/>
      </c>
      <c r="D888" s="18" t="str">
        <f>IFERROR(INDEX(FCS[Numéro Facture],MATCH(JLVT[[#This Row],[N]],FCS[Cpt],0)),"")</f>
        <v/>
      </c>
      <c r="E888" s="18" t="str">
        <f>IF(JLVT[[#This Row],[Date]]&lt;&gt;"",INDEX(Plan[Comptes],COUNTIF($A$1:A888,JLVT[[#This Row],[N]])),"")</f>
        <v/>
      </c>
      <c r="F888" s="18" t="str">
        <f>IF(JLVT[[#This Row],[Date]]&lt;&gt;"",INDEX(Plan[Libelles],COUNTIF($A$1:A888,JLVT[[#This Row],[N]])),"")</f>
        <v/>
      </c>
      <c r="G888" s="19" t="str">
        <f>IFERROR(INDEX(FCS[NOM DU CLIENT],MATCH(JLVT[[#This Row],[N]],FCS[Cpt],0)),"")</f>
        <v/>
      </c>
      <c r="H888" s="20">
        <f ca="1">IFERROR(MAX(INDEX(INDIRECT("FCS["&amp;CHOOSE(COUNTIF($A$1:A888,JLVT[[#This Row],[N]]),"HT","TVA","TTC")&amp;"]"),MATCH(JLVT[[#This Row],[N]],FCS[Cpt],0))*CHOOSE(COUNTIF($A$1:A888,JLVT[[#This Row],[N]]),-1,-1,1),0),)</f>
        <v>0</v>
      </c>
      <c r="I888" s="21">
        <f ca="1">IFERROR(MAX(INDEX(INDIRECT("FCS["&amp;CHOOSE(COUNTIF($A$1:A888,JLVT[[#This Row],[N]]),"HT","TVA","TTC")&amp;"]"),MATCH(JLVT[[#This Row],[N]],FCS[Cpt],0))*CHOOSE(COUNTIF($A$1:A888,JLVT[[#This Row],[N]]),1,1,-1),0),)</f>
        <v>0</v>
      </c>
      <c r="J888" s="21">
        <f ca="1">JLVT[[#This Row],[crédit]]-JLVT[[#This Row],[débit ]]</f>
        <v>0</v>
      </c>
    </row>
    <row r="889" spans="1:10" x14ac:dyDescent="0.25">
      <c r="A889" s="12">
        <f>IF(OR(SUM($A$1:A888)=0,COUNTIF($A$1:A888,A888)=3),MAX($A$1:A888)+1,A888)</f>
        <v>296</v>
      </c>
      <c r="B889" s="18" t="str">
        <f>IF(JLVT[[#This Row],[Date]]="","","VTE")</f>
        <v/>
      </c>
      <c r="C889" s="13" t="str">
        <f>IFERROR(INDEX(FCS[DATE],MATCH(JLVT[[#This Row],[N]],FCS[Cpt],0)),"")</f>
        <v/>
      </c>
      <c r="D889" s="18" t="str">
        <f>IFERROR(INDEX(FCS[Numéro Facture],MATCH(JLVT[[#This Row],[N]],FCS[Cpt],0)),"")</f>
        <v/>
      </c>
      <c r="E889" s="18" t="str">
        <f>IF(JLVT[[#This Row],[Date]]&lt;&gt;"",INDEX(Plan[Comptes],COUNTIF($A$1:A889,JLVT[[#This Row],[N]])),"")</f>
        <v/>
      </c>
      <c r="F889" s="18" t="str">
        <f>IF(JLVT[[#This Row],[Date]]&lt;&gt;"",INDEX(Plan[Libelles],COUNTIF($A$1:A889,JLVT[[#This Row],[N]])),"")</f>
        <v/>
      </c>
      <c r="G889" s="19" t="str">
        <f>IFERROR(INDEX(FCS[NOM DU CLIENT],MATCH(JLVT[[#This Row],[N]],FCS[Cpt],0)),"")</f>
        <v/>
      </c>
      <c r="H889" s="20">
        <f ca="1">IFERROR(MAX(INDEX(INDIRECT("FCS["&amp;CHOOSE(COUNTIF($A$1:A889,JLVT[[#This Row],[N]]),"HT","TVA","TTC")&amp;"]"),MATCH(JLVT[[#This Row],[N]],FCS[Cpt],0))*CHOOSE(COUNTIF($A$1:A889,JLVT[[#This Row],[N]]),-1,-1,1),0),)</f>
        <v>0</v>
      </c>
      <c r="I889" s="21">
        <f ca="1">IFERROR(MAX(INDEX(INDIRECT("FCS["&amp;CHOOSE(COUNTIF($A$1:A889,JLVT[[#This Row],[N]]),"HT","TVA","TTC")&amp;"]"),MATCH(JLVT[[#This Row],[N]],FCS[Cpt],0))*CHOOSE(COUNTIF($A$1:A889,JLVT[[#This Row],[N]]),1,1,-1),0),)</f>
        <v>0</v>
      </c>
      <c r="J889" s="21">
        <f ca="1">JLVT[[#This Row],[crédit]]-JLVT[[#This Row],[débit ]]</f>
        <v>0</v>
      </c>
    </row>
    <row r="890" spans="1:10" x14ac:dyDescent="0.25">
      <c r="A890" s="12">
        <f>IF(OR(SUM($A$1:A889)=0,COUNTIF($A$1:A889,A889)=3),MAX($A$1:A889)+1,A889)</f>
        <v>296</v>
      </c>
      <c r="B890" s="18" t="str">
        <f>IF(JLVT[[#This Row],[Date]]="","","VTE")</f>
        <v/>
      </c>
      <c r="C890" s="13" t="str">
        <f>IFERROR(INDEX(FCS[DATE],MATCH(JLVT[[#This Row],[N]],FCS[Cpt],0)),"")</f>
        <v/>
      </c>
      <c r="D890" s="18" t="str">
        <f>IFERROR(INDEX(FCS[Numéro Facture],MATCH(JLVT[[#This Row],[N]],FCS[Cpt],0)),"")</f>
        <v/>
      </c>
      <c r="E890" s="18" t="str">
        <f>IF(JLVT[[#This Row],[Date]]&lt;&gt;"",INDEX(Plan[Comptes],COUNTIF($A$1:A890,JLVT[[#This Row],[N]])),"")</f>
        <v/>
      </c>
      <c r="F890" s="18" t="str">
        <f>IF(JLVT[[#This Row],[Date]]&lt;&gt;"",INDEX(Plan[Libelles],COUNTIF($A$1:A890,JLVT[[#This Row],[N]])),"")</f>
        <v/>
      </c>
      <c r="G890" s="19" t="str">
        <f>IFERROR(INDEX(FCS[NOM DU CLIENT],MATCH(JLVT[[#This Row],[N]],FCS[Cpt],0)),"")</f>
        <v/>
      </c>
      <c r="H890" s="20">
        <f ca="1">IFERROR(MAX(INDEX(INDIRECT("FCS["&amp;CHOOSE(COUNTIF($A$1:A890,JLVT[[#This Row],[N]]),"HT","TVA","TTC")&amp;"]"),MATCH(JLVT[[#This Row],[N]],FCS[Cpt],0))*CHOOSE(COUNTIF($A$1:A890,JLVT[[#This Row],[N]]),-1,-1,1),0),)</f>
        <v>0</v>
      </c>
      <c r="I890" s="21">
        <f ca="1">IFERROR(MAX(INDEX(INDIRECT("FCS["&amp;CHOOSE(COUNTIF($A$1:A890,JLVT[[#This Row],[N]]),"HT","TVA","TTC")&amp;"]"),MATCH(JLVT[[#This Row],[N]],FCS[Cpt],0))*CHOOSE(COUNTIF($A$1:A890,JLVT[[#This Row],[N]]),1,1,-1),0),)</f>
        <v>0</v>
      </c>
      <c r="J890" s="21">
        <f ca="1">JLVT[[#This Row],[crédit]]-JLVT[[#This Row],[débit ]]</f>
        <v>0</v>
      </c>
    </row>
    <row r="891" spans="1:10" x14ac:dyDescent="0.25">
      <c r="A891" s="12">
        <f>IF(OR(SUM($A$1:A890)=0,COUNTIF($A$1:A890,A890)=3),MAX($A$1:A890)+1,A890)</f>
        <v>296</v>
      </c>
      <c r="B891" s="18" t="str">
        <f>IF(JLVT[[#This Row],[Date]]="","","VTE")</f>
        <v/>
      </c>
      <c r="C891" s="13" t="str">
        <f>IFERROR(INDEX(FCS[DATE],MATCH(JLVT[[#This Row],[N]],FCS[Cpt],0)),"")</f>
        <v/>
      </c>
      <c r="D891" s="18" t="str">
        <f>IFERROR(INDEX(FCS[Numéro Facture],MATCH(JLVT[[#This Row],[N]],FCS[Cpt],0)),"")</f>
        <v/>
      </c>
      <c r="E891" s="18" t="str">
        <f>IF(JLVT[[#This Row],[Date]]&lt;&gt;"",INDEX(Plan[Comptes],COUNTIF($A$1:A891,JLVT[[#This Row],[N]])),"")</f>
        <v/>
      </c>
      <c r="F891" s="18" t="str">
        <f>IF(JLVT[[#This Row],[Date]]&lt;&gt;"",INDEX(Plan[Libelles],COUNTIF($A$1:A891,JLVT[[#This Row],[N]])),"")</f>
        <v/>
      </c>
      <c r="G891" s="19" t="str">
        <f>IFERROR(INDEX(FCS[NOM DU CLIENT],MATCH(JLVT[[#This Row],[N]],FCS[Cpt],0)),"")</f>
        <v/>
      </c>
      <c r="H891" s="20">
        <f ca="1">IFERROR(MAX(INDEX(INDIRECT("FCS["&amp;CHOOSE(COUNTIF($A$1:A891,JLVT[[#This Row],[N]]),"HT","TVA","TTC")&amp;"]"),MATCH(JLVT[[#This Row],[N]],FCS[Cpt],0))*CHOOSE(COUNTIF($A$1:A891,JLVT[[#This Row],[N]]),-1,-1,1),0),)</f>
        <v>0</v>
      </c>
      <c r="I891" s="21">
        <f ca="1">IFERROR(MAX(INDEX(INDIRECT("FCS["&amp;CHOOSE(COUNTIF($A$1:A891,JLVT[[#This Row],[N]]),"HT","TVA","TTC")&amp;"]"),MATCH(JLVT[[#This Row],[N]],FCS[Cpt],0))*CHOOSE(COUNTIF($A$1:A891,JLVT[[#This Row],[N]]),1,1,-1),0),)</f>
        <v>0</v>
      </c>
      <c r="J891" s="21">
        <f ca="1">JLVT[[#This Row],[crédit]]-JLVT[[#This Row],[débit ]]</f>
        <v>0</v>
      </c>
    </row>
    <row r="892" spans="1:10" x14ac:dyDescent="0.25">
      <c r="A892" s="12">
        <f>IF(OR(SUM($A$1:A891)=0,COUNTIF($A$1:A891,A891)=3),MAX($A$1:A891)+1,A891)</f>
        <v>297</v>
      </c>
      <c r="B892" s="18" t="str">
        <f>IF(JLVT[[#This Row],[Date]]="","","VTE")</f>
        <v/>
      </c>
      <c r="C892" s="13" t="str">
        <f>IFERROR(INDEX(FCS[DATE],MATCH(JLVT[[#This Row],[N]],FCS[Cpt],0)),"")</f>
        <v/>
      </c>
      <c r="D892" s="18" t="str">
        <f>IFERROR(INDEX(FCS[Numéro Facture],MATCH(JLVT[[#This Row],[N]],FCS[Cpt],0)),"")</f>
        <v/>
      </c>
      <c r="E892" s="18" t="str">
        <f>IF(JLVT[[#This Row],[Date]]&lt;&gt;"",INDEX(Plan[Comptes],COUNTIF($A$1:A892,JLVT[[#This Row],[N]])),"")</f>
        <v/>
      </c>
      <c r="F892" s="18" t="str">
        <f>IF(JLVT[[#This Row],[Date]]&lt;&gt;"",INDEX(Plan[Libelles],COUNTIF($A$1:A892,JLVT[[#This Row],[N]])),"")</f>
        <v/>
      </c>
      <c r="G892" s="19" t="str">
        <f>IFERROR(INDEX(FCS[NOM DU CLIENT],MATCH(JLVT[[#This Row],[N]],FCS[Cpt],0)),"")</f>
        <v/>
      </c>
      <c r="H892" s="20">
        <f ca="1">IFERROR(MAX(INDEX(INDIRECT("FCS["&amp;CHOOSE(COUNTIF($A$1:A892,JLVT[[#This Row],[N]]),"HT","TVA","TTC")&amp;"]"),MATCH(JLVT[[#This Row],[N]],FCS[Cpt],0))*CHOOSE(COUNTIF($A$1:A892,JLVT[[#This Row],[N]]),-1,-1,1),0),)</f>
        <v>0</v>
      </c>
      <c r="I892" s="21">
        <f ca="1">IFERROR(MAX(INDEX(INDIRECT("FCS["&amp;CHOOSE(COUNTIF($A$1:A892,JLVT[[#This Row],[N]]),"HT","TVA","TTC")&amp;"]"),MATCH(JLVT[[#This Row],[N]],FCS[Cpt],0))*CHOOSE(COUNTIF($A$1:A892,JLVT[[#This Row],[N]]),1,1,-1),0),)</f>
        <v>0</v>
      </c>
      <c r="J892" s="21">
        <f ca="1">JLVT[[#This Row],[crédit]]-JLVT[[#This Row],[débit ]]</f>
        <v>0</v>
      </c>
    </row>
    <row r="893" spans="1:10" x14ac:dyDescent="0.25">
      <c r="A893" s="12">
        <f>IF(OR(SUM($A$1:A892)=0,COUNTIF($A$1:A892,A892)=3),MAX($A$1:A892)+1,A892)</f>
        <v>297</v>
      </c>
      <c r="B893" s="18" t="str">
        <f>IF(JLVT[[#This Row],[Date]]="","","VTE")</f>
        <v/>
      </c>
      <c r="C893" s="13" t="str">
        <f>IFERROR(INDEX(FCS[DATE],MATCH(JLVT[[#This Row],[N]],FCS[Cpt],0)),"")</f>
        <v/>
      </c>
      <c r="D893" s="18" t="str">
        <f>IFERROR(INDEX(FCS[Numéro Facture],MATCH(JLVT[[#This Row],[N]],FCS[Cpt],0)),"")</f>
        <v/>
      </c>
      <c r="E893" s="18" t="str">
        <f>IF(JLVT[[#This Row],[Date]]&lt;&gt;"",INDEX(Plan[Comptes],COUNTIF($A$1:A893,JLVT[[#This Row],[N]])),"")</f>
        <v/>
      </c>
      <c r="F893" s="18" t="str">
        <f>IF(JLVT[[#This Row],[Date]]&lt;&gt;"",INDEX(Plan[Libelles],COUNTIF($A$1:A893,JLVT[[#This Row],[N]])),"")</f>
        <v/>
      </c>
      <c r="G893" s="19" t="str">
        <f>IFERROR(INDEX(FCS[NOM DU CLIENT],MATCH(JLVT[[#This Row],[N]],FCS[Cpt],0)),"")</f>
        <v/>
      </c>
      <c r="H893" s="20">
        <f ca="1">IFERROR(MAX(INDEX(INDIRECT("FCS["&amp;CHOOSE(COUNTIF($A$1:A893,JLVT[[#This Row],[N]]),"HT","TVA","TTC")&amp;"]"),MATCH(JLVT[[#This Row],[N]],FCS[Cpt],0))*CHOOSE(COUNTIF($A$1:A893,JLVT[[#This Row],[N]]),-1,-1,1),0),)</f>
        <v>0</v>
      </c>
      <c r="I893" s="21">
        <f ca="1">IFERROR(MAX(INDEX(INDIRECT("FCS["&amp;CHOOSE(COUNTIF($A$1:A893,JLVT[[#This Row],[N]]),"HT","TVA","TTC")&amp;"]"),MATCH(JLVT[[#This Row],[N]],FCS[Cpt],0))*CHOOSE(COUNTIF($A$1:A893,JLVT[[#This Row],[N]]),1,1,-1),0),)</f>
        <v>0</v>
      </c>
      <c r="J893" s="21">
        <f ca="1">JLVT[[#This Row],[crédit]]-JLVT[[#This Row],[débit ]]</f>
        <v>0</v>
      </c>
    </row>
    <row r="894" spans="1:10" x14ac:dyDescent="0.25">
      <c r="A894" s="12">
        <f>IF(OR(SUM($A$1:A893)=0,COUNTIF($A$1:A893,A893)=3),MAX($A$1:A893)+1,A893)</f>
        <v>297</v>
      </c>
      <c r="B894" s="18" t="str">
        <f>IF(JLVT[[#This Row],[Date]]="","","VTE")</f>
        <v/>
      </c>
      <c r="C894" s="13" t="str">
        <f>IFERROR(INDEX(FCS[DATE],MATCH(JLVT[[#This Row],[N]],FCS[Cpt],0)),"")</f>
        <v/>
      </c>
      <c r="D894" s="18" t="str">
        <f>IFERROR(INDEX(FCS[Numéro Facture],MATCH(JLVT[[#This Row],[N]],FCS[Cpt],0)),"")</f>
        <v/>
      </c>
      <c r="E894" s="18" t="str">
        <f>IF(JLVT[[#This Row],[Date]]&lt;&gt;"",INDEX(Plan[Comptes],COUNTIF($A$1:A894,JLVT[[#This Row],[N]])),"")</f>
        <v/>
      </c>
      <c r="F894" s="18" t="str">
        <f>IF(JLVT[[#This Row],[Date]]&lt;&gt;"",INDEX(Plan[Libelles],COUNTIF($A$1:A894,JLVT[[#This Row],[N]])),"")</f>
        <v/>
      </c>
      <c r="G894" s="19" t="str">
        <f>IFERROR(INDEX(FCS[NOM DU CLIENT],MATCH(JLVT[[#This Row],[N]],FCS[Cpt],0)),"")</f>
        <v/>
      </c>
      <c r="H894" s="20">
        <f ca="1">IFERROR(MAX(INDEX(INDIRECT("FCS["&amp;CHOOSE(COUNTIF($A$1:A894,JLVT[[#This Row],[N]]),"HT","TVA","TTC")&amp;"]"),MATCH(JLVT[[#This Row],[N]],FCS[Cpt],0))*CHOOSE(COUNTIF($A$1:A894,JLVT[[#This Row],[N]]),-1,-1,1),0),)</f>
        <v>0</v>
      </c>
      <c r="I894" s="21">
        <f ca="1">IFERROR(MAX(INDEX(INDIRECT("FCS["&amp;CHOOSE(COUNTIF($A$1:A894,JLVT[[#This Row],[N]]),"HT","TVA","TTC")&amp;"]"),MATCH(JLVT[[#This Row],[N]],FCS[Cpt],0))*CHOOSE(COUNTIF($A$1:A894,JLVT[[#This Row],[N]]),1,1,-1),0),)</f>
        <v>0</v>
      </c>
      <c r="J894" s="21">
        <f ca="1">JLVT[[#This Row],[crédit]]-JLVT[[#This Row],[débit ]]</f>
        <v>0</v>
      </c>
    </row>
    <row r="895" spans="1:10" x14ac:dyDescent="0.25">
      <c r="A895" s="12">
        <f>IF(OR(SUM($A$1:A894)=0,COUNTIF($A$1:A894,A894)=3),MAX($A$1:A894)+1,A894)</f>
        <v>298</v>
      </c>
      <c r="B895" s="18" t="str">
        <f>IF(JLVT[[#This Row],[Date]]="","","VTE")</f>
        <v/>
      </c>
      <c r="C895" s="13" t="str">
        <f>IFERROR(INDEX(FCS[DATE],MATCH(JLVT[[#This Row],[N]],FCS[Cpt],0)),"")</f>
        <v/>
      </c>
      <c r="D895" s="18" t="str">
        <f>IFERROR(INDEX(FCS[Numéro Facture],MATCH(JLVT[[#This Row],[N]],FCS[Cpt],0)),"")</f>
        <v/>
      </c>
      <c r="E895" s="18" t="str">
        <f>IF(JLVT[[#This Row],[Date]]&lt;&gt;"",INDEX(Plan[Comptes],COUNTIF($A$1:A895,JLVT[[#This Row],[N]])),"")</f>
        <v/>
      </c>
      <c r="F895" s="18" t="str">
        <f>IF(JLVT[[#This Row],[Date]]&lt;&gt;"",INDEX(Plan[Libelles],COUNTIF($A$1:A895,JLVT[[#This Row],[N]])),"")</f>
        <v/>
      </c>
      <c r="G895" s="19" t="str">
        <f>IFERROR(INDEX(FCS[NOM DU CLIENT],MATCH(JLVT[[#This Row],[N]],FCS[Cpt],0)),"")</f>
        <v/>
      </c>
      <c r="H895" s="20">
        <f ca="1">IFERROR(MAX(INDEX(INDIRECT("FCS["&amp;CHOOSE(COUNTIF($A$1:A895,JLVT[[#This Row],[N]]),"HT","TVA","TTC")&amp;"]"),MATCH(JLVT[[#This Row],[N]],FCS[Cpt],0))*CHOOSE(COUNTIF($A$1:A895,JLVT[[#This Row],[N]]),-1,-1,1),0),)</f>
        <v>0</v>
      </c>
      <c r="I895" s="21">
        <f ca="1">IFERROR(MAX(INDEX(INDIRECT("FCS["&amp;CHOOSE(COUNTIF($A$1:A895,JLVT[[#This Row],[N]]),"HT","TVA","TTC")&amp;"]"),MATCH(JLVT[[#This Row],[N]],FCS[Cpt],0))*CHOOSE(COUNTIF($A$1:A895,JLVT[[#This Row],[N]]),1,1,-1),0),)</f>
        <v>0</v>
      </c>
      <c r="J895" s="21">
        <f ca="1">JLVT[[#This Row],[crédit]]-JLVT[[#This Row],[débit ]]</f>
        <v>0</v>
      </c>
    </row>
    <row r="896" spans="1:10" x14ac:dyDescent="0.25">
      <c r="A896" s="12">
        <f>IF(OR(SUM($A$1:A895)=0,COUNTIF($A$1:A895,A895)=3),MAX($A$1:A895)+1,A895)</f>
        <v>298</v>
      </c>
      <c r="B896" s="18" t="str">
        <f>IF(JLVT[[#This Row],[Date]]="","","VTE")</f>
        <v/>
      </c>
      <c r="C896" s="13" t="str">
        <f>IFERROR(INDEX(FCS[DATE],MATCH(JLVT[[#This Row],[N]],FCS[Cpt],0)),"")</f>
        <v/>
      </c>
      <c r="D896" s="18" t="str">
        <f>IFERROR(INDEX(FCS[Numéro Facture],MATCH(JLVT[[#This Row],[N]],FCS[Cpt],0)),"")</f>
        <v/>
      </c>
      <c r="E896" s="18" t="str">
        <f>IF(JLVT[[#This Row],[Date]]&lt;&gt;"",INDEX(Plan[Comptes],COUNTIF($A$1:A896,JLVT[[#This Row],[N]])),"")</f>
        <v/>
      </c>
      <c r="F896" s="18" t="str">
        <f>IF(JLVT[[#This Row],[Date]]&lt;&gt;"",INDEX(Plan[Libelles],COUNTIF($A$1:A896,JLVT[[#This Row],[N]])),"")</f>
        <v/>
      </c>
      <c r="G896" s="19" t="str">
        <f>IFERROR(INDEX(FCS[NOM DU CLIENT],MATCH(JLVT[[#This Row],[N]],FCS[Cpt],0)),"")</f>
        <v/>
      </c>
      <c r="H896" s="20">
        <f ca="1">IFERROR(MAX(INDEX(INDIRECT("FCS["&amp;CHOOSE(COUNTIF($A$1:A896,JLVT[[#This Row],[N]]),"HT","TVA","TTC")&amp;"]"),MATCH(JLVT[[#This Row],[N]],FCS[Cpt],0))*CHOOSE(COUNTIF($A$1:A896,JLVT[[#This Row],[N]]),-1,-1,1),0),)</f>
        <v>0</v>
      </c>
      <c r="I896" s="21">
        <f ca="1">IFERROR(MAX(INDEX(INDIRECT("FCS["&amp;CHOOSE(COUNTIF($A$1:A896,JLVT[[#This Row],[N]]),"HT","TVA","TTC")&amp;"]"),MATCH(JLVT[[#This Row],[N]],FCS[Cpt],0))*CHOOSE(COUNTIF($A$1:A896,JLVT[[#This Row],[N]]),1,1,-1),0),)</f>
        <v>0</v>
      </c>
      <c r="J896" s="21">
        <f ca="1">JLVT[[#This Row],[crédit]]-JLVT[[#This Row],[débit ]]</f>
        <v>0</v>
      </c>
    </row>
    <row r="897" spans="1:10" x14ac:dyDescent="0.25">
      <c r="A897" s="12">
        <f>IF(OR(SUM($A$1:A896)=0,COUNTIF($A$1:A896,A896)=3),MAX($A$1:A896)+1,A896)</f>
        <v>298</v>
      </c>
      <c r="B897" s="18" t="str">
        <f>IF(JLVT[[#This Row],[Date]]="","","VTE")</f>
        <v/>
      </c>
      <c r="C897" s="13" t="str">
        <f>IFERROR(INDEX(FCS[DATE],MATCH(JLVT[[#This Row],[N]],FCS[Cpt],0)),"")</f>
        <v/>
      </c>
      <c r="D897" s="18" t="str">
        <f>IFERROR(INDEX(FCS[Numéro Facture],MATCH(JLVT[[#This Row],[N]],FCS[Cpt],0)),"")</f>
        <v/>
      </c>
      <c r="E897" s="18" t="str">
        <f>IF(JLVT[[#This Row],[Date]]&lt;&gt;"",INDEX(Plan[Comptes],COUNTIF($A$1:A897,JLVT[[#This Row],[N]])),"")</f>
        <v/>
      </c>
      <c r="F897" s="18" t="str">
        <f>IF(JLVT[[#This Row],[Date]]&lt;&gt;"",INDEX(Plan[Libelles],COUNTIF($A$1:A897,JLVT[[#This Row],[N]])),"")</f>
        <v/>
      </c>
      <c r="G897" s="19" t="str">
        <f>IFERROR(INDEX(FCS[NOM DU CLIENT],MATCH(JLVT[[#This Row],[N]],FCS[Cpt],0)),"")</f>
        <v/>
      </c>
      <c r="H897" s="20">
        <f ca="1">IFERROR(MAX(INDEX(INDIRECT("FCS["&amp;CHOOSE(COUNTIF($A$1:A897,JLVT[[#This Row],[N]]),"HT","TVA","TTC")&amp;"]"),MATCH(JLVT[[#This Row],[N]],FCS[Cpt],0))*CHOOSE(COUNTIF($A$1:A897,JLVT[[#This Row],[N]]),-1,-1,1),0),)</f>
        <v>0</v>
      </c>
      <c r="I897" s="21">
        <f ca="1">IFERROR(MAX(INDEX(INDIRECT("FCS["&amp;CHOOSE(COUNTIF($A$1:A897,JLVT[[#This Row],[N]]),"HT","TVA","TTC")&amp;"]"),MATCH(JLVT[[#This Row],[N]],FCS[Cpt],0))*CHOOSE(COUNTIF($A$1:A897,JLVT[[#This Row],[N]]),1,1,-1),0),)</f>
        <v>0</v>
      </c>
      <c r="J897" s="21">
        <f ca="1">JLVT[[#This Row],[crédit]]-JLVT[[#This Row],[débit ]]</f>
        <v>0</v>
      </c>
    </row>
    <row r="898" spans="1:10" x14ac:dyDescent="0.25">
      <c r="A898" s="12">
        <f>IF(OR(SUM($A$1:A897)=0,COUNTIF($A$1:A897,A897)=3),MAX($A$1:A897)+1,A897)</f>
        <v>299</v>
      </c>
      <c r="B898" s="18" t="str">
        <f>IF(JLVT[[#This Row],[Date]]="","","VTE")</f>
        <v/>
      </c>
      <c r="C898" s="13" t="str">
        <f>IFERROR(INDEX(FCS[DATE],MATCH(JLVT[[#This Row],[N]],FCS[Cpt],0)),"")</f>
        <v/>
      </c>
      <c r="D898" s="18" t="str">
        <f>IFERROR(INDEX(FCS[Numéro Facture],MATCH(JLVT[[#This Row],[N]],FCS[Cpt],0)),"")</f>
        <v/>
      </c>
      <c r="E898" s="18" t="str">
        <f>IF(JLVT[[#This Row],[Date]]&lt;&gt;"",INDEX(Plan[Comptes],COUNTIF($A$1:A898,JLVT[[#This Row],[N]])),"")</f>
        <v/>
      </c>
      <c r="F898" s="18" t="str">
        <f>IF(JLVT[[#This Row],[Date]]&lt;&gt;"",INDEX(Plan[Libelles],COUNTIF($A$1:A898,JLVT[[#This Row],[N]])),"")</f>
        <v/>
      </c>
      <c r="G898" s="19" t="str">
        <f>IFERROR(INDEX(FCS[NOM DU CLIENT],MATCH(JLVT[[#This Row],[N]],FCS[Cpt],0)),"")</f>
        <v/>
      </c>
      <c r="H898" s="20">
        <f ca="1">IFERROR(MAX(INDEX(INDIRECT("FCS["&amp;CHOOSE(COUNTIF($A$1:A898,JLVT[[#This Row],[N]]),"HT","TVA","TTC")&amp;"]"),MATCH(JLVT[[#This Row],[N]],FCS[Cpt],0))*CHOOSE(COUNTIF($A$1:A898,JLVT[[#This Row],[N]]),-1,-1,1),0),)</f>
        <v>0</v>
      </c>
      <c r="I898" s="21">
        <f ca="1">IFERROR(MAX(INDEX(INDIRECT("FCS["&amp;CHOOSE(COUNTIF($A$1:A898,JLVT[[#This Row],[N]]),"HT","TVA","TTC")&amp;"]"),MATCH(JLVT[[#This Row],[N]],FCS[Cpt],0))*CHOOSE(COUNTIF($A$1:A898,JLVT[[#This Row],[N]]),1,1,-1),0),)</f>
        <v>0</v>
      </c>
      <c r="J898" s="21">
        <f ca="1">JLVT[[#This Row],[crédit]]-JLVT[[#This Row],[débit ]]</f>
        <v>0</v>
      </c>
    </row>
    <row r="899" spans="1:10" x14ac:dyDescent="0.25">
      <c r="A899" s="12">
        <f>IF(OR(SUM($A$1:A898)=0,COUNTIF($A$1:A898,A898)=3),MAX($A$1:A898)+1,A898)</f>
        <v>299</v>
      </c>
      <c r="B899" s="18" t="str">
        <f>IF(JLVT[[#This Row],[Date]]="","","VTE")</f>
        <v/>
      </c>
      <c r="C899" s="13" t="str">
        <f>IFERROR(INDEX(FCS[DATE],MATCH(JLVT[[#This Row],[N]],FCS[Cpt],0)),"")</f>
        <v/>
      </c>
      <c r="D899" s="18" t="str">
        <f>IFERROR(INDEX(FCS[Numéro Facture],MATCH(JLVT[[#This Row],[N]],FCS[Cpt],0)),"")</f>
        <v/>
      </c>
      <c r="E899" s="18" t="str">
        <f>IF(JLVT[[#This Row],[Date]]&lt;&gt;"",INDEX(Plan[Comptes],COUNTIF($A$1:A899,JLVT[[#This Row],[N]])),"")</f>
        <v/>
      </c>
      <c r="F899" s="18" t="str">
        <f>IF(JLVT[[#This Row],[Date]]&lt;&gt;"",INDEX(Plan[Libelles],COUNTIF($A$1:A899,JLVT[[#This Row],[N]])),"")</f>
        <v/>
      </c>
      <c r="G899" s="19" t="str">
        <f>IFERROR(INDEX(FCS[NOM DU CLIENT],MATCH(JLVT[[#This Row],[N]],FCS[Cpt],0)),"")</f>
        <v/>
      </c>
      <c r="H899" s="20">
        <f ca="1">IFERROR(MAX(INDEX(INDIRECT("FCS["&amp;CHOOSE(COUNTIF($A$1:A899,JLVT[[#This Row],[N]]),"HT","TVA","TTC")&amp;"]"),MATCH(JLVT[[#This Row],[N]],FCS[Cpt],0))*CHOOSE(COUNTIF($A$1:A899,JLVT[[#This Row],[N]]),-1,-1,1),0),)</f>
        <v>0</v>
      </c>
      <c r="I899" s="21">
        <f ca="1">IFERROR(MAX(INDEX(INDIRECT("FCS["&amp;CHOOSE(COUNTIF($A$1:A899,JLVT[[#This Row],[N]]),"HT","TVA","TTC")&amp;"]"),MATCH(JLVT[[#This Row],[N]],FCS[Cpt],0))*CHOOSE(COUNTIF($A$1:A899,JLVT[[#This Row],[N]]),1,1,-1),0),)</f>
        <v>0</v>
      </c>
      <c r="J899" s="21">
        <f ca="1">JLVT[[#This Row],[crédit]]-JLVT[[#This Row],[débit ]]</f>
        <v>0</v>
      </c>
    </row>
    <row r="900" spans="1:10" x14ac:dyDescent="0.25">
      <c r="A900" s="12">
        <f>IF(OR(SUM($A$1:A899)=0,COUNTIF($A$1:A899,A899)=3),MAX($A$1:A899)+1,A899)</f>
        <v>299</v>
      </c>
      <c r="B900" s="18" t="str">
        <f>IF(JLVT[[#This Row],[Date]]="","","VTE")</f>
        <v/>
      </c>
      <c r="C900" s="13" t="str">
        <f>IFERROR(INDEX(FCS[DATE],MATCH(JLVT[[#This Row],[N]],FCS[Cpt],0)),"")</f>
        <v/>
      </c>
      <c r="D900" s="18" t="str">
        <f>IFERROR(INDEX(FCS[Numéro Facture],MATCH(JLVT[[#This Row],[N]],FCS[Cpt],0)),"")</f>
        <v/>
      </c>
      <c r="E900" s="18" t="str">
        <f>IF(JLVT[[#This Row],[Date]]&lt;&gt;"",INDEX(Plan[Comptes],COUNTIF($A$1:A900,JLVT[[#This Row],[N]])),"")</f>
        <v/>
      </c>
      <c r="F900" s="18" t="str">
        <f>IF(JLVT[[#This Row],[Date]]&lt;&gt;"",INDEX(Plan[Libelles],COUNTIF($A$1:A900,JLVT[[#This Row],[N]])),"")</f>
        <v/>
      </c>
      <c r="G900" s="19" t="str">
        <f>IFERROR(INDEX(FCS[NOM DU CLIENT],MATCH(JLVT[[#This Row],[N]],FCS[Cpt],0)),"")</f>
        <v/>
      </c>
      <c r="H900" s="20">
        <f ca="1">IFERROR(MAX(INDEX(INDIRECT("FCS["&amp;CHOOSE(COUNTIF($A$1:A900,JLVT[[#This Row],[N]]),"HT","TVA","TTC")&amp;"]"),MATCH(JLVT[[#This Row],[N]],FCS[Cpt],0))*CHOOSE(COUNTIF($A$1:A900,JLVT[[#This Row],[N]]),-1,-1,1),0),)</f>
        <v>0</v>
      </c>
      <c r="I900" s="21">
        <f ca="1">IFERROR(MAX(INDEX(INDIRECT("FCS["&amp;CHOOSE(COUNTIF($A$1:A900,JLVT[[#This Row],[N]]),"HT","TVA","TTC")&amp;"]"),MATCH(JLVT[[#This Row],[N]],FCS[Cpt],0))*CHOOSE(COUNTIF($A$1:A900,JLVT[[#This Row],[N]]),1,1,-1),0),)</f>
        <v>0</v>
      </c>
      <c r="J900" s="21">
        <f ca="1">JLVT[[#This Row],[crédit]]-JLVT[[#This Row],[débit ]]</f>
        <v>0</v>
      </c>
    </row>
    <row r="901" spans="1:10" x14ac:dyDescent="0.25">
      <c r="A901" s="12">
        <f>IF(OR(SUM($A$1:A900)=0,COUNTIF($A$1:A900,A900)=3),MAX($A$1:A900)+1,A900)</f>
        <v>300</v>
      </c>
      <c r="B901" s="18" t="str">
        <f>IF(JLVT[[#This Row],[Date]]="","","VTE")</f>
        <v/>
      </c>
      <c r="C901" s="13" t="str">
        <f>IFERROR(INDEX(FCS[DATE],MATCH(JLVT[[#This Row],[N]],FCS[Cpt],0)),"")</f>
        <v/>
      </c>
      <c r="D901" s="18" t="str">
        <f>IFERROR(INDEX(FCS[Numéro Facture],MATCH(JLVT[[#This Row],[N]],FCS[Cpt],0)),"")</f>
        <v/>
      </c>
      <c r="E901" s="18" t="str">
        <f>IF(JLVT[[#This Row],[Date]]&lt;&gt;"",INDEX(Plan[Comptes],COUNTIF($A$1:A901,JLVT[[#This Row],[N]])),"")</f>
        <v/>
      </c>
      <c r="F901" s="18" t="str">
        <f>IF(JLVT[[#This Row],[Date]]&lt;&gt;"",INDEX(Plan[Libelles],COUNTIF($A$1:A901,JLVT[[#This Row],[N]])),"")</f>
        <v/>
      </c>
      <c r="G901" s="19" t="str">
        <f>IFERROR(INDEX(FCS[NOM DU CLIENT],MATCH(JLVT[[#This Row],[N]],FCS[Cpt],0)),"")</f>
        <v/>
      </c>
      <c r="H901" s="20">
        <f ca="1">IFERROR(MAX(INDEX(INDIRECT("FCS["&amp;CHOOSE(COUNTIF($A$1:A901,JLVT[[#This Row],[N]]),"HT","TVA","TTC")&amp;"]"),MATCH(JLVT[[#This Row],[N]],FCS[Cpt],0))*CHOOSE(COUNTIF($A$1:A901,JLVT[[#This Row],[N]]),-1,-1,1),0),)</f>
        <v>0</v>
      </c>
      <c r="I901" s="21">
        <f ca="1">IFERROR(MAX(INDEX(INDIRECT("FCS["&amp;CHOOSE(COUNTIF($A$1:A901,JLVT[[#This Row],[N]]),"HT","TVA","TTC")&amp;"]"),MATCH(JLVT[[#This Row],[N]],FCS[Cpt],0))*CHOOSE(COUNTIF($A$1:A901,JLVT[[#This Row],[N]]),1,1,-1),0),)</f>
        <v>0</v>
      </c>
      <c r="J901" s="21">
        <f ca="1">JLVT[[#This Row],[crédit]]-JLVT[[#This Row],[débit ]]</f>
        <v>0</v>
      </c>
    </row>
    <row r="902" spans="1:10" x14ac:dyDescent="0.25">
      <c r="A902" s="12">
        <f>IF(OR(SUM($A$1:A901)=0,COUNTIF($A$1:A901,A901)=3),MAX($A$1:A901)+1,A901)</f>
        <v>300</v>
      </c>
      <c r="B902" s="18" t="str">
        <f>IF(JLVT[[#This Row],[Date]]="","","VTE")</f>
        <v/>
      </c>
      <c r="C902" s="13" t="str">
        <f>IFERROR(INDEX(FCS[DATE],MATCH(JLVT[[#This Row],[N]],FCS[Cpt],0)),"")</f>
        <v/>
      </c>
      <c r="D902" s="18" t="str">
        <f>IFERROR(INDEX(FCS[Numéro Facture],MATCH(JLVT[[#This Row],[N]],FCS[Cpt],0)),"")</f>
        <v/>
      </c>
      <c r="E902" s="18" t="str">
        <f>IF(JLVT[[#This Row],[Date]]&lt;&gt;"",INDEX(Plan[Comptes],COUNTIF($A$1:A902,JLVT[[#This Row],[N]])),"")</f>
        <v/>
      </c>
      <c r="F902" s="18" t="str">
        <f>IF(JLVT[[#This Row],[Date]]&lt;&gt;"",INDEX(Plan[Libelles],COUNTIF($A$1:A902,JLVT[[#This Row],[N]])),"")</f>
        <v/>
      </c>
      <c r="G902" s="19" t="str">
        <f>IFERROR(INDEX(FCS[NOM DU CLIENT],MATCH(JLVT[[#This Row],[N]],FCS[Cpt],0)),"")</f>
        <v/>
      </c>
      <c r="H902" s="20">
        <f ca="1">IFERROR(MAX(INDEX(INDIRECT("FCS["&amp;CHOOSE(COUNTIF($A$1:A902,JLVT[[#This Row],[N]]),"HT","TVA","TTC")&amp;"]"),MATCH(JLVT[[#This Row],[N]],FCS[Cpt],0))*CHOOSE(COUNTIF($A$1:A902,JLVT[[#This Row],[N]]),-1,-1,1),0),)</f>
        <v>0</v>
      </c>
      <c r="I902" s="21">
        <f ca="1">IFERROR(MAX(INDEX(INDIRECT("FCS["&amp;CHOOSE(COUNTIF($A$1:A902,JLVT[[#This Row],[N]]),"HT","TVA","TTC")&amp;"]"),MATCH(JLVT[[#This Row],[N]],FCS[Cpt],0))*CHOOSE(COUNTIF($A$1:A902,JLVT[[#This Row],[N]]),1,1,-1),0),)</f>
        <v>0</v>
      </c>
      <c r="J902" s="21">
        <f ca="1">JLVT[[#This Row],[crédit]]-JLVT[[#This Row],[débit ]]</f>
        <v>0</v>
      </c>
    </row>
    <row r="903" spans="1:10" x14ac:dyDescent="0.25">
      <c r="A903" s="12">
        <f>IF(OR(SUM($A$1:A902)=0,COUNTIF($A$1:A902,A902)=3),MAX($A$1:A902)+1,A902)</f>
        <v>300</v>
      </c>
      <c r="B903" s="18" t="str">
        <f>IF(JLVT[[#This Row],[Date]]="","","VTE")</f>
        <v/>
      </c>
      <c r="C903" s="13" t="str">
        <f>IFERROR(INDEX(FCS[DATE],MATCH(JLVT[[#This Row],[N]],FCS[Cpt],0)),"")</f>
        <v/>
      </c>
      <c r="D903" s="18" t="str">
        <f>IFERROR(INDEX(FCS[Numéro Facture],MATCH(JLVT[[#This Row],[N]],FCS[Cpt],0)),"")</f>
        <v/>
      </c>
      <c r="E903" s="18" t="str">
        <f>IF(JLVT[[#This Row],[Date]]&lt;&gt;"",INDEX(Plan[Comptes],COUNTIF($A$1:A903,JLVT[[#This Row],[N]])),"")</f>
        <v/>
      </c>
      <c r="F903" s="18" t="str">
        <f>IF(JLVT[[#This Row],[Date]]&lt;&gt;"",INDEX(Plan[Libelles],COUNTIF($A$1:A903,JLVT[[#This Row],[N]])),"")</f>
        <v/>
      </c>
      <c r="G903" s="19" t="str">
        <f>IFERROR(INDEX(FCS[NOM DU CLIENT],MATCH(JLVT[[#This Row],[N]],FCS[Cpt],0)),"")</f>
        <v/>
      </c>
      <c r="H903" s="20">
        <f ca="1">IFERROR(MAX(INDEX(INDIRECT("FCS["&amp;CHOOSE(COUNTIF($A$1:A903,JLVT[[#This Row],[N]]),"HT","TVA","TTC")&amp;"]"),MATCH(JLVT[[#This Row],[N]],FCS[Cpt],0))*CHOOSE(COUNTIF($A$1:A903,JLVT[[#This Row],[N]]),-1,-1,1),0),)</f>
        <v>0</v>
      </c>
      <c r="I903" s="21">
        <f ca="1">IFERROR(MAX(INDEX(INDIRECT("FCS["&amp;CHOOSE(COUNTIF($A$1:A903,JLVT[[#This Row],[N]]),"HT","TVA","TTC")&amp;"]"),MATCH(JLVT[[#This Row],[N]],FCS[Cpt],0))*CHOOSE(COUNTIF($A$1:A903,JLVT[[#This Row],[N]]),1,1,-1),0),)</f>
        <v>0</v>
      </c>
      <c r="J903" s="21">
        <f ca="1">JLVT[[#This Row],[crédit]]-JLVT[[#This Row],[débit ]]</f>
        <v>0</v>
      </c>
    </row>
    <row r="904" spans="1:10" x14ac:dyDescent="0.25">
      <c r="A904" s="12">
        <f>IF(OR(SUM($A$1:A903)=0,COUNTIF($A$1:A903,A903)=3),MAX($A$1:A903)+1,A903)</f>
        <v>301</v>
      </c>
      <c r="B904" s="18" t="str">
        <f>IF(JLVT[[#This Row],[Date]]="","","VTE")</f>
        <v/>
      </c>
      <c r="C904" s="13" t="str">
        <f>IFERROR(INDEX(FCS[DATE],MATCH(JLVT[[#This Row],[N]],FCS[Cpt],0)),"")</f>
        <v/>
      </c>
      <c r="D904" s="18" t="str">
        <f>IFERROR(INDEX(FCS[Numéro Facture],MATCH(JLVT[[#This Row],[N]],FCS[Cpt],0)),"")</f>
        <v/>
      </c>
      <c r="E904" s="18" t="str">
        <f>IF(JLVT[[#This Row],[Date]]&lt;&gt;"",INDEX(Plan[Comptes],COUNTIF($A$1:A904,JLVT[[#This Row],[N]])),"")</f>
        <v/>
      </c>
      <c r="F904" s="18" t="str">
        <f>IF(JLVT[[#This Row],[Date]]&lt;&gt;"",INDEX(Plan[Libelles],COUNTIF($A$1:A904,JLVT[[#This Row],[N]])),"")</f>
        <v/>
      </c>
      <c r="G904" s="19" t="str">
        <f>IFERROR(INDEX(FCS[NOM DU CLIENT],MATCH(JLVT[[#This Row],[N]],FCS[Cpt],0)),"")</f>
        <v/>
      </c>
      <c r="H904" s="20">
        <f ca="1">IFERROR(MAX(INDEX(INDIRECT("FCS["&amp;CHOOSE(COUNTIF($A$1:A904,JLVT[[#This Row],[N]]),"HT","TVA","TTC")&amp;"]"),MATCH(JLVT[[#This Row],[N]],FCS[Cpt],0))*CHOOSE(COUNTIF($A$1:A904,JLVT[[#This Row],[N]]),-1,-1,1),0),)</f>
        <v>0</v>
      </c>
      <c r="I904" s="21">
        <f ca="1">IFERROR(MAX(INDEX(INDIRECT("FCS["&amp;CHOOSE(COUNTIF($A$1:A904,JLVT[[#This Row],[N]]),"HT","TVA","TTC")&amp;"]"),MATCH(JLVT[[#This Row],[N]],FCS[Cpt],0))*CHOOSE(COUNTIF($A$1:A904,JLVT[[#This Row],[N]]),1,1,-1),0),)</f>
        <v>0</v>
      </c>
      <c r="J904" s="21">
        <f ca="1">JLVT[[#This Row],[crédit]]-JLVT[[#This Row],[débit ]]</f>
        <v>0</v>
      </c>
    </row>
    <row r="905" spans="1:10" x14ac:dyDescent="0.25">
      <c r="A905" s="12">
        <f>IF(OR(SUM($A$1:A904)=0,COUNTIF($A$1:A904,A904)=3),MAX($A$1:A904)+1,A904)</f>
        <v>301</v>
      </c>
      <c r="B905" s="18" t="str">
        <f>IF(JLVT[[#This Row],[Date]]="","","VTE")</f>
        <v/>
      </c>
      <c r="C905" s="13" t="str">
        <f>IFERROR(INDEX(FCS[DATE],MATCH(JLVT[[#This Row],[N]],FCS[Cpt],0)),"")</f>
        <v/>
      </c>
      <c r="D905" s="18" t="str">
        <f>IFERROR(INDEX(FCS[Numéro Facture],MATCH(JLVT[[#This Row],[N]],FCS[Cpt],0)),"")</f>
        <v/>
      </c>
      <c r="E905" s="18" t="str">
        <f>IF(JLVT[[#This Row],[Date]]&lt;&gt;"",INDEX(Plan[Comptes],COUNTIF($A$1:A905,JLVT[[#This Row],[N]])),"")</f>
        <v/>
      </c>
      <c r="F905" s="18" t="str">
        <f>IF(JLVT[[#This Row],[Date]]&lt;&gt;"",INDEX(Plan[Libelles],COUNTIF($A$1:A905,JLVT[[#This Row],[N]])),"")</f>
        <v/>
      </c>
      <c r="G905" s="19" t="str">
        <f>IFERROR(INDEX(FCS[NOM DU CLIENT],MATCH(JLVT[[#This Row],[N]],FCS[Cpt],0)),"")</f>
        <v/>
      </c>
      <c r="H905" s="20">
        <f ca="1">IFERROR(MAX(INDEX(INDIRECT("FCS["&amp;CHOOSE(COUNTIF($A$1:A905,JLVT[[#This Row],[N]]),"HT","TVA","TTC")&amp;"]"),MATCH(JLVT[[#This Row],[N]],FCS[Cpt],0))*CHOOSE(COUNTIF($A$1:A905,JLVT[[#This Row],[N]]),-1,-1,1),0),)</f>
        <v>0</v>
      </c>
      <c r="I905" s="21">
        <f ca="1">IFERROR(MAX(INDEX(INDIRECT("FCS["&amp;CHOOSE(COUNTIF($A$1:A905,JLVT[[#This Row],[N]]),"HT","TVA","TTC")&amp;"]"),MATCH(JLVT[[#This Row],[N]],FCS[Cpt],0))*CHOOSE(COUNTIF($A$1:A905,JLVT[[#This Row],[N]]),1,1,-1),0),)</f>
        <v>0</v>
      </c>
      <c r="J905" s="21">
        <f ca="1">JLVT[[#This Row],[crédit]]-JLVT[[#This Row],[débit ]]</f>
        <v>0</v>
      </c>
    </row>
    <row r="906" spans="1:10" x14ac:dyDescent="0.25">
      <c r="A906" s="12">
        <f>IF(OR(SUM($A$1:A905)=0,COUNTIF($A$1:A905,A905)=3),MAX($A$1:A905)+1,A905)</f>
        <v>301</v>
      </c>
      <c r="B906" s="18" t="str">
        <f>IF(JLVT[[#This Row],[Date]]="","","VTE")</f>
        <v/>
      </c>
      <c r="C906" s="13" t="str">
        <f>IFERROR(INDEX(FCS[DATE],MATCH(JLVT[[#This Row],[N]],FCS[Cpt],0)),"")</f>
        <v/>
      </c>
      <c r="D906" s="18" t="str">
        <f>IFERROR(INDEX(FCS[Numéro Facture],MATCH(JLVT[[#This Row],[N]],FCS[Cpt],0)),"")</f>
        <v/>
      </c>
      <c r="E906" s="18" t="str">
        <f>IF(JLVT[[#This Row],[Date]]&lt;&gt;"",INDEX(Plan[Comptes],COUNTIF($A$1:A906,JLVT[[#This Row],[N]])),"")</f>
        <v/>
      </c>
      <c r="F906" s="18" t="str">
        <f>IF(JLVT[[#This Row],[Date]]&lt;&gt;"",INDEX(Plan[Libelles],COUNTIF($A$1:A906,JLVT[[#This Row],[N]])),"")</f>
        <v/>
      </c>
      <c r="G906" s="19" t="str">
        <f>IFERROR(INDEX(FCS[NOM DU CLIENT],MATCH(JLVT[[#This Row],[N]],FCS[Cpt],0)),"")</f>
        <v/>
      </c>
      <c r="H906" s="20">
        <f ca="1">IFERROR(MAX(INDEX(INDIRECT("FCS["&amp;CHOOSE(COUNTIF($A$1:A906,JLVT[[#This Row],[N]]),"HT","TVA","TTC")&amp;"]"),MATCH(JLVT[[#This Row],[N]],FCS[Cpt],0))*CHOOSE(COUNTIF($A$1:A906,JLVT[[#This Row],[N]]),-1,-1,1),0),)</f>
        <v>0</v>
      </c>
      <c r="I906" s="21">
        <f ca="1">IFERROR(MAX(INDEX(INDIRECT("FCS["&amp;CHOOSE(COUNTIF($A$1:A906,JLVT[[#This Row],[N]]),"HT","TVA","TTC")&amp;"]"),MATCH(JLVT[[#This Row],[N]],FCS[Cpt],0))*CHOOSE(COUNTIF($A$1:A906,JLVT[[#This Row],[N]]),1,1,-1),0),)</f>
        <v>0</v>
      </c>
      <c r="J906" s="21">
        <f ca="1">JLVT[[#This Row],[crédit]]-JLVT[[#This Row],[débit ]]</f>
        <v>0</v>
      </c>
    </row>
    <row r="907" spans="1:10" x14ac:dyDescent="0.25">
      <c r="A907" s="12">
        <f>IF(OR(SUM($A$1:A906)=0,COUNTIF($A$1:A906,A906)=3),MAX($A$1:A906)+1,A906)</f>
        <v>302</v>
      </c>
      <c r="B907" s="18" t="str">
        <f>IF(JLVT[[#This Row],[Date]]="","","VTE")</f>
        <v/>
      </c>
      <c r="C907" s="13" t="str">
        <f>IFERROR(INDEX(FCS[DATE],MATCH(JLVT[[#This Row],[N]],FCS[Cpt],0)),"")</f>
        <v/>
      </c>
      <c r="D907" s="18" t="str">
        <f>IFERROR(INDEX(FCS[Numéro Facture],MATCH(JLVT[[#This Row],[N]],FCS[Cpt],0)),"")</f>
        <v/>
      </c>
      <c r="E907" s="18" t="str">
        <f>IF(JLVT[[#This Row],[Date]]&lt;&gt;"",INDEX(Plan[Comptes],COUNTIF($A$1:A907,JLVT[[#This Row],[N]])),"")</f>
        <v/>
      </c>
      <c r="F907" s="18" t="str">
        <f>IF(JLVT[[#This Row],[Date]]&lt;&gt;"",INDEX(Plan[Libelles],COUNTIF($A$1:A907,JLVT[[#This Row],[N]])),"")</f>
        <v/>
      </c>
      <c r="G907" s="19" t="str">
        <f>IFERROR(INDEX(FCS[NOM DU CLIENT],MATCH(JLVT[[#This Row],[N]],FCS[Cpt],0)),"")</f>
        <v/>
      </c>
      <c r="H907" s="20">
        <f ca="1">IFERROR(MAX(INDEX(INDIRECT("FCS["&amp;CHOOSE(COUNTIF($A$1:A907,JLVT[[#This Row],[N]]),"HT","TVA","TTC")&amp;"]"),MATCH(JLVT[[#This Row],[N]],FCS[Cpt],0))*CHOOSE(COUNTIF($A$1:A907,JLVT[[#This Row],[N]]),-1,-1,1),0),)</f>
        <v>0</v>
      </c>
      <c r="I907" s="21">
        <f ca="1">IFERROR(MAX(INDEX(INDIRECT("FCS["&amp;CHOOSE(COUNTIF($A$1:A907,JLVT[[#This Row],[N]]),"HT","TVA","TTC")&amp;"]"),MATCH(JLVT[[#This Row],[N]],FCS[Cpt],0))*CHOOSE(COUNTIF($A$1:A907,JLVT[[#This Row],[N]]),1,1,-1),0),)</f>
        <v>0</v>
      </c>
      <c r="J907" s="21">
        <f ca="1">JLVT[[#This Row],[crédit]]-JLVT[[#This Row],[débit ]]</f>
        <v>0</v>
      </c>
    </row>
    <row r="908" spans="1:10" x14ac:dyDescent="0.25">
      <c r="A908" s="12">
        <f>IF(OR(SUM($A$1:A907)=0,COUNTIF($A$1:A907,A907)=3),MAX($A$1:A907)+1,A907)</f>
        <v>302</v>
      </c>
      <c r="B908" s="18" t="str">
        <f>IF(JLVT[[#This Row],[Date]]="","","VTE")</f>
        <v/>
      </c>
      <c r="C908" s="13" t="str">
        <f>IFERROR(INDEX(FCS[DATE],MATCH(JLVT[[#This Row],[N]],FCS[Cpt],0)),"")</f>
        <v/>
      </c>
      <c r="D908" s="18" t="str">
        <f>IFERROR(INDEX(FCS[Numéro Facture],MATCH(JLVT[[#This Row],[N]],FCS[Cpt],0)),"")</f>
        <v/>
      </c>
      <c r="E908" s="18" t="str">
        <f>IF(JLVT[[#This Row],[Date]]&lt;&gt;"",INDEX(Plan[Comptes],COUNTIF($A$1:A908,JLVT[[#This Row],[N]])),"")</f>
        <v/>
      </c>
      <c r="F908" s="18" t="str">
        <f>IF(JLVT[[#This Row],[Date]]&lt;&gt;"",INDEX(Plan[Libelles],COUNTIF($A$1:A908,JLVT[[#This Row],[N]])),"")</f>
        <v/>
      </c>
      <c r="G908" s="19" t="str">
        <f>IFERROR(INDEX(FCS[NOM DU CLIENT],MATCH(JLVT[[#This Row],[N]],FCS[Cpt],0)),"")</f>
        <v/>
      </c>
      <c r="H908" s="20">
        <f ca="1">IFERROR(MAX(INDEX(INDIRECT("FCS["&amp;CHOOSE(COUNTIF($A$1:A908,JLVT[[#This Row],[N]]),"HT","TVA","TTC")&amp;"]"),MATCH(JLVT[[#This Row],[N]],FCS[Cpt],0))*CHOOSE(COUNTIF($A$1:A908,JLVT[[#This Row],[N]]),-1,-1,1),0),)</f>
        <v>0</v>
      </c>
      <c r="I908" s="21">
        <f ca="1">IFERROR(MAX(INDEX(INDIRECT("FCS["&amp;CHOOSE(COUNTIF($A$1:A908,JLVT[[#This Row],[N]]),"HT","TVA","TTC")&amp;"]"),MATCH(JLVT[[#This Row],[N]],FCS[Cpt],0))*CHOOSE(COUNTIF($A$1:A908,JLVT[[#This Row],[N]]),1,1,-1),0),)</f>
        <v>0</v>
      </c>
      <c r="J908" s="21">
        <f ca="1">JLVT[[#This Row],[crédit]]-JLVT[[#This Row],[débit ]]</f>
        <v>0</v>
      </c>
    </row>
    <row r="909" spans="1:10" x14ac:dyDescent="0.25">
      <c r="A909" s="12">
        <f>IF(OR(SUM($A$1:A908)=0,COUNTIF($A$1:A908,A908)=3),MAX($A$1:A908)+1,A908)</f>
        <v>302</v>
      </c>
      <c r="B909" s="18" t="str">
        <f>IF(JLVT[[#This Row],[Date]]="","","VTE")</f>
        <v/>
      </c>
      <c r="C909" s="13" t="str">
        <f>IFERROR(INDEX(FCS[DATE],MATCH(JLVT[[#This Row],[N]],FCS[Cpt],0)),"")</f>
        <v/>
      </c>
      <c r="D909" s="18" t="str">
        <f>IFERROR(INDEX(FCS[Numéro Facture],MATCH(JLVT[[#This Row],[N]],FCS[Cpt],0)),"")</f>
        <v/>
      </c>
      <c r="E909" s="18" t="str">
        <f>IF(JLVT[[#This Row],[Date]]&lt;&gt;"",INDEX(Plan[Comptes],COUNTIF($A$1:A909,JLVT[[#This Row],[N]])),"")</f>
        <v/>
      </c>
      <c r="F909" s="18" t="str">
        <f>IF(JLVT[[#This Row],[Date]]&lt;&gt;"",INDEX(Plan[Libelles],COUNTIF($A$1:A909,JLVT[[#This Row],[N]])),"")</f>
        <v/>
      </c>
      <c r="G909" s="19" t="str">
        <f>IFERROR(INDEX(FCS[NOM DU CLIENT],MATCH(JLVT[[#This Row],[N]],FCS[Cpt],0)),"")</f>
        <v/>
      </c>
      <c r="H909" s="20">
        <f ca="1">IFERROR(MAX(INDEX(INDIRECT("FCS["&amp;CHOOSE(COUNTIF($A$1:A909,JLVT[[#This Row],[N]]),"HT","TVA","TTC")&amp;"]"),MATCH(JLVT[[#This Row],[N]],FCS[Cpt],0))*CHOOSE(COUNTIF($A$1:A909,JLVT[[#This Row],[N]]),-1,-1,1),0),)</f>
        <v>0</v>
      </c>
      <c r="I909" s="21">
        <f ca="1">IFERROR(MAX(INDEX(INDIRECT("FCS["&amp;CHOOSE(COUNTIF($A$1:A909,JLVT[[#This Row],[N]]),"HT","TVA","TTC")&amp;"]"),MATCH(JLVT[[#This Row],[N]],FCS[Cpt],0))*CHOOSE(COUNTIF($A$1:A909,JLVT[[#This Row],[N]]),1,1,-1),0),)</f>
        <v>0</v>
      </c>
      <c r="J909" s="21">
        <f ca="1">JLVT[[#This Row],[crédit]]-JLVT[[#This Row],[débit ]]</f>
        <v>0</v>
      </c>
    </row>
    <row r="910" spans="1:10" x14ac:dyDescent="0.25">
      <c r="A910" s="12">
        <f>IF(OR(SUM($A$1:A909)=0,COUNTIF($A$1:A909,A909)=3),MAX($A$1:A909)+1,A909)</f>
        <v>303</v>
      </c>
      <c r="B910" s="18" t="str">
        <f>IF(JLVT[[#This Row],[Date]]="","","VTE")</f>
        <v/>
      </c>
      <c r="C910" s="13" t="str">
        <f>IFERROR(INDEX(FCS[DATE],MATCH(JLVT[[#This Row],[N]],FCS[Cpt],0)),"")</f>
        <v/>
      </c>
      <c r="D910" s="18" t="str">
        <f>IFERROR(INDEX(FCS[Numéro Facture],MATCH(JLVT[[#This Row],[N]],FCS[Cpt],0)),"")</f>
        <v/>
      </c>
      <c r="E910" s="18" t="str">
        <f>IF(JLVT[[#This Row],[Date]]&lt;&gt;"",INDEX(Plan[Comptes],COUNTIF($A$1:A910,JLVT[[#This Row],[N]])),"")</f>
        <v/>
      </c>
      <c r="F910" s="18" t="str">
        <f>IF(JLVT[[#This Row],[Date]]&lt;&gt;"",INDEX(Plan[Libelles],COUNTIF($A$1:A910,JLVT[[#This Row],[N]])),"")</f>
        <v/>
      </c>
      <c r="G910" s="19" t="str">
        <f>IFERROR(INDEX(FCS[NOM DU CLIENT],MATCH(JLVT[[#This Row],[N]],FCS[Cpt],0)),"")</f>
        <v/>
      </c>
      <c r="H910" s="20">
        <f ca="1">IFERROR(MAX(INDEX(INDIRECT("FCS["&amp;CHOOSE(COUNTIF($A$1:A910,JLVT[[#This Row],[N]]),"HT","TVA","TTC")&amp;"]"),MATCH(JLVT[[#This Row],[N]],FCS[Cpt],0))*CHOOSE(COUNTIF($A$1:A910,JLVT[[#This Row],[N]]),-1,-1,1),0),)</f>
        <v>0</v>
      </c>
      <c r="I910" s="21">
        <f ca="1">IFERROR(MAX(INDEX(INDIRECT("FCS["&amp;CHOOSE(COUNTIF($A$1:A910,JLVT[[#This Row],[N]]),"HT","TVA","TTC")&amp;"]"),MATCH(JLVT[[#This Row],[N]],FCS[Cpt],0))*CHOOSE(COUNTIF($A$1:A910,JLVT[[#This Row],[N]]),1,1,-1),0),)</f>
        <v>0</v>
      </c>
      <c r="J910" s="21">
        <f ca="1">JLVT[[#This Row],[crédit]]-JLVT[[#This Row],[débit ]]</f>
        <v>0</v>
      </c>
    </row>
    <row r="911" spans="1:10" x14ac:dyDescent="0.25">
      <c r="A911" s="12">
        <f>IF(OR(SUM($A$1:A910)=0,COUNTIF($A$1:A910,A910)=3),MAX($A$1:A910)+1,A910)</f>
        <v>303</v>
      </c>
      <c r="B911" s="18" t="str">
        <f>IF(JLVT[[#This Row],[Date]]="","","VTE")</f>
        <v/>
      </c>
      <c r="C911" s="13" t="str">
        <f>IFERROR(INDEX(FCS[DATE],MATCH(JLVT[[#This Row],[N]],FCS[Cpt],0)),"")</f>
        <v/>
      </c>
      <c r="D911" s="18" t="str">
        <f>IFERROR(INDEX(FCS[Numéro Facture],MATCH(JLVT[[#This Row],[N]],FCS[Cpt],0)),"")</f>
        <v/>
      </c>
      <c r="E911" s="18" t="str">
        <f>IF(JLVT[[#This Row],[Date]]&lt;&gt;"",INDEX(Plan[Comptes],COUNTIF($A$1:A911,JLVT[[#This Row],[N]])),"")</f>
        <v/>
      </c>
      <c r="F911" s="18" t="str">
        <f>IF(JLVT[[#This Row],[Date]]&lt;&gt;"",INDEX(Plan[Libelles],COUNTIF($A$1:A911,JLVT[[#This Row],[N]])),"")</f>
        <v/>
      </c>
      <c r="G911" s="19" t="str">
        <f>IFERROR(INDEX(FCS[NOM DU CLIENT],MATCH(JLVT[[#This Row],[N]],FCS[Cpt],0)),"")</f>
        <v/>
      </c>
      <c r="H911" s="20">
        <f ca="1">IFERROR(MAX(INDEX(INDIRECT("FCS["&amp;CHOOSE(COUNTIF($A$1:A911,JLVT[[#This Row],[N]]),"HT","TVA","TTC")&amp;"]"),MATCH(JLVT[[#This Row],[N]],FCS[Cpt],0))*CHOOSE(COUNTIF($A$1:A911,JLVT[[#This Row],[N]]),-1,-1,1),0),)</f>
        <v>0</v>
      </c>
      <c r="I911" s="21">
        <f ca="1">IFERROR(MAX(INDEX(INDIRECT("FCS["&amp;CHOOSE(COUNTIF($A$1:A911,JLVT[[#This Row],[N]]),"HT","TVA","TTC")&amp;"]"),MATCH(JLVT[[#This Row],[N]],FCS[Cpt],0))*CHOOSE(COUNTIF($A$1:A911,JLVT[[#This Row],[N]]),1,1,-1),0),)</f>
        <v>0</v>
      </c>
      <c r="J911" s="21">
        <f ca="1">JLVT[[#This Row],[crédit]]-JLVT[[#This Row],[débit ]]</f>
        <v>0</v>
      </c>
    </row>
    <row r="912" spans="1:10" x14ac:dyDescent="0.25">
      <c r="A912" s="12">
        <f>IF(OR(SUM($A$1:A911)=0,COUNTIF($A$1:A911,A911)=3),MAX($A$1:A911)+1,A911)</f>
        <v>303</v>
      </c>
      <c r="B912" s="18" t="str">
        <f>IF(JLVT[[#This Row],[Date]]="","","VTE")</f>
        <v/>
      </c>
      <c r="C912" s="13" t="str">
        <f>IFERROR(INDEX(FCS[DATE],MATCH(JLVT[[#This Row],[N]],FCS[Cpt],0)),"")</f>
        <v/>
      </c>
      <c r="D912" s="18" t="str">
        <f>IFERROR(INDEX(FCS[Numéro Facture],MATCH(JLVT[[#This Row],[N]],FCS[Cpt],0)),"")</f>
        <v/>
      </c>
      <c r="E912" s="18" t="str">
        <f>IF(JLVT[[#This Row],[Date]]&lt;&gt;"",INDEX(Plan[Comptes],COUNTIF($A$1:A912,JLVT[[#This Row],[N]])),"")</f>
        <v/>
      </c>
      <c r="F912" s="18" t="str">
        <f>IF(JLVT[[#This Row],[Date]]&lt;&gt;"",INDEX(Plan[Libelles],COUNTIF($A$1:A912,JLVT[[#This Row],[N]])),"")</f>
        <v/>
      </c>
      <c r="G912" s="19" t="str">
        <f>IFERROR(INDEX(FCS[NOM DU CLIENT],MATCH(JLVT[[#This Row],[N]],FCS[Cpt],0)),"")</f>
        <v/>
      </c>
      <c r="H912" s="20">
        <f ca="1">IFERROR(MAX(INDEX(INDIRECT("FCS["&amp;CHOOSE(COUNTIF($A$1:A912,JLVT[[#This Row],[N]]),"HT","TVA","TTC")&amp;"]"),MATCH(JLVT[[#This Row],[N]],FCS[Cpt],0))*CHOOSE(COUNTIF($A$1:A912,JLVT[[#This Row],[N]]),-1,-1,1),0),)</f>
        <v>0</v>
      </c>
      <c r="I912" s="21">
        <f ca="1">IFERROR(MAX(INDEX(INDIRECT("FCS["&amp;CHOOSE(COUNTIF($A$1:A912,JLVT[[#This Row],[N]]),"HT","TVA","TTC")&amp;"]"),MATCH(JLVT[[#This Row],[N]],FCS[Cpt],0))*CHOOSE(COUNTIF($A$1:A912,JLVT[[#This Row],[N]]),1,1,-1),0),)</f>
        <v>0</v>
      </c>
      <c r="J912" s="21">
        <f ca="1">JLVT[[#This Row],[crédit]]-JLVT[[#This Row],[débit ]]</f>
        <v>0</v>
      </c>
    </row>
    <row r="913" spans="1:10" x14ac:dyDescent="0.25">
      <c r="A913" s="12">
        <f>IF(OR(SUM($A$1:A912)=0,COUNTIF($A$1:A912,A912)=3),MAX($A$1:A912)+1,A912)</f>
        <v>304</v>
      </c>
      <c r="B913" s="18" t="str">
        <f>IF(JLVT[[#This Row],[Date]]="","","VTE")</f>
        <v/>
      </c>
      <c r="C913" s="13" t="str">
        <f>IFERROR(INDEX(FCS[DATE],MATCH(JLVT[[#This Row],[N]],FCS[Cpt],0)),"")</f>
        <v/>
      </c>
      <c r="D913" s="18" t="str">
        <f>IFERROR(INDEX(FCS[Numéro Facture],MATCH(JLVT[[#This Row],[N]],FCS[Cpt],0)),"")</f>
        <v/>
      </c>
      <c r="E913" s="18" t="str">
        <f>IF(JLVT[[#This Row],[Date]]&lt;&gt;"",INDEX(Plan[Comptes],COUNTIF($A$1:A913,JLVT[[#This Row],[N]])),"")</f>
        <v/>
      </c>
      <c r="F913" s="18" t="str">
        <f>IF(JLVT[[#This Row],[Date]]&lt;&gt;"",INDEX(Plan[Libelles],COUNTIF($A$1:A913,JLVT[[#This Row],[N]])),"")</f>
        <v/>
      </c>
      <c r="G913" s="19" t="str">
        <f>IFERROR(INDEX(FCS[NOM DU CLIENT],MATCH(JLVT[[#This Row],[N]],FCS[Cpt],0)),"")</f>
        <v/>
      </c>
      <c r="H913" s="20">
        <f ca="1">IFERROR(MAX(INDEX(INDIRECT("FCS["&amp;CHOOSE(COUNTIF($A$1:A913,JLVT[[#This Row],[N]]),"HT","TVA","TTC")&amp;"]"),MATCH(JLVT[[#This Row],[N]],FCS[Cpt],0))*CHOOSE(COUNTIF($A$1:A913,JLVT[[#This Row],[N]]),-1,-1,1),0),)</f>
        <v>0</v>
      </c>
      <c r="I913" s="21">
        <f ca="1">IFERROR(MAX(INDEX(INDIRECT("FCS["&amp;CHOOSE(COUNTIF($A$1:A913,JLVT[[#This Row],[N]]),"HT","TVA","TTC")&amp;"]"),MATCH(JLVT[[#This Row],[N]],FCS[Cpt],0))*CHOOSE(COUNTIF($A$1:A913,JLVT[[#This Row],[N]]),1,1,-1),0),)</f>
        <v>0</v>
      </c>
      <c r="J913" s="21">
        <f ca="1">JLVT[[#This Row],[crédit]]-JLVT[[#This Row],[débit ]]</f>
        <v>0</v>
      </c>
    </row>
    <row r="914" spans="1:10" x14ac:dyDescent="0.25">
      <c r="A914" s="12">
        <f>IF(OR(SUM($A$1:A913)=0,COUNTIF($A$1:A913,A913)=3),MAX($A$1:A913)+1,A913)</f>
        <v>304</v>
      </c>
      <c r="B914" s="18" t="str">
        <f>IF(JLVT[[#This Row],[Date]]="","","VTE")</f>
        <v/>
      </c>
      <c r="C914" s="13" t="str">
        <f>IFERROR(INDEX(FCS[DATE],MATCH(JLVT[[#This Row],[N]],FCS[Cpt],0)),"")</f>
        <v/>
      </c>
      <c r="D914" s="18" t="str">
        <f>IFERROR(INDEX(FCS[Numéro Facture],MATCH(JLVT[[#This Row],[N]],FCS[Cpt],0)),"")</f>
        <v/>
      </c>
      <c r="E914" s="18" t="str">
        <f>IF(JLVT[[#This Row],[Date]]&lt;&gt;"",INDEX(Plan[Comptes],COUNTIF($A$1:A914,JLVT[[#This Row],[N]])),"")</f>
        <v/>
      </c>
      <c r="F914" s="18" t="str">
        <f>IF(JLVT[[#This Row],[Date]]&lt;&gt;"",INDEX(Plan[Libelles],COUNTIF($A$1:A914,JLVT[[#This Row],[N]])),"")</f>
        <v/>
      </c>
      <c r="G914" s="19" t="str">
        <f>IFERROR(INDEX(FCS[NOM DU CLIENT],MATCH(JLVT[[#This Row],[N]],FCS[Cpt],0)),"")</f>
        <v/>
      </c>
      <c r="H914" s="20">
        <f ca="1">IFERROR(MAX(INDEX(INDIRECT("FCS["&amp;CHOOSE(COUNTIF($A$1:A914,JLVT[[#This Row],[N]]),"HT","TVA","TTC")&amp;"]"),MATCH(JLVT[[#This Row],[N]],FCS[Cpt],0))*CHOOSE(COUNTIF($A$1:A914,JLVT[[#This Row],[N]]),-1,-1,1),0),)</f>
        <v>0</v>
      </c>
      <c r="I914" s="21">
        <f ca="1">IFERROR(MAX(INDEX(INDIRECT("FCS["&amp;CHOOSE(COUNTIF($A$1:A914,JLVT[[#This Row],[N]]),"HT","TVA","TTC")&amp;"]"),MATCH(JLVT[[#This Row],[N]],FCS[Cpt],0))*CHOOSE(COUNTIF($A$1:A914,JLVT[[#This Row],[N]]),1,1,-1),0),)</f>
        <v>0</v>
      </c>
      <c r="J914" s="21">
        <f ca="1">JLVT[[#This Row],[crédit]]-JLVT[[#This Row],[débit ]]</f>
        <v>0</v>
      </c>
    </row>
    <row r="915" spans="1:10" x14ac:dyDescent="0.25">
      <c r="A915" s="12">
        <f>IF(OR(SUM($A$1:A914)=0,COUNTIF($A$1:A914,A914)=3),MAX($A$1:A914)+1,A914)</f>
        <v>304</v>
      </c>
      <c r="B915" s="18" t="str">
        <f>IF(JLVT[[#This Row],[Date]]="","","VTE")</f>
        <v/>
      </c>
      <c r="C915" s="13" t="str">
        <f>IFERROR(INDEX(FCS[DATE],MATCH(JLVT[[#This Row],[N]],FCS[Cpt],0)),"")</f>
        <v/>
      </c>
      <c r="D915" s="18" t="str">
        <f>IFERROR(INDEX(FCS[Numéro Facture],MATCH(JLVT[[#This Row],[N]],FCS[Cpt],0)),"")</f>
        <v/>
      </c>
      <c r="E915" s="18" t="str">
        <f>IF(JLVT[[#This Row],[Date]]&lt;&gt;"",INDEX(Plan[Comptes],COUNTIF($A$1:A915,JLVT[[#This Row],[N]])),"")</f>
        <v/>
      </c>
      <c r="F915" s="18" t="str">
        <f>IF(JLVT[[#This Row],[Date]]&lt;&gt;"",INDEX(Plan[Libelles],COUNTIF($A$1:A915,JLVT[[#This Row],[N]])),"")</f>
        <v/>
      </c>
      <c r="G915" s="19" t="str">
        <f>IFERROR(INDEX(FCS[NOM DU CLIENT],MATCH(JLVT[[#This Row],[N]],FCS[Cpt],0)),"")</f>
        <v/>
      </c>
      <c r="H915" s="20">
        <f ca="1">IFERROR(MAX(INDEX(INDIRECT("FCS["&amp;CHOOSE(COUNTIF($A$1:A915,JLVT[[#This Row],[N]]),"HT","TVA","TTC")&amp;"]"),MATCH(JLVT[[#This Row],[N]],FCS[Cpt],0))*CHOOSE(COUNTIF($A$1:A915,JLVT[[#This Row],[N]]),-1,-1,1),0),)</f>
        <v>0</v>
      </c>
      <c r="I915" s="21">
        <f ca="1">IFERROR(MAX(INDEX(INDIRECT("FCS["&amp;CHOOSE(COUNTIF($A$1:A915,JLVT[[#This Row],[N]]),"HT","TVA","TTC")&amp;"]"),MATCH(JLVT[[#This Row],[N]],FCS[Cpt],0))*CHOOSE(COUNTIF($A$1:A915,JLVT[[#This Row],[N]]),1,1,-1),0),)</f>
        <v>0</v>
      </c>
      <c r="J915" s="21">
        <f ca="1">JLVT[[#This Row],[crédit]]-JLVT[[#This Row],[débit ]]</f>
        <v>0</v>
      </c>
    </row>
    <row r="916" spans="1:10" x14ac:dyDescent="0.25">
      <c r="A916" s="12">
        <f>IF(OR(SUM($A$1:A915)=0,COUNTIF($A$1:A915,A915)=3),MAX($A$1:A915)+1,A915)</f>
        <v>305</v>
      </c>
      <c r="B916" s="18" t="str">
        <f>IF(JLVT[[#This Row],[Date]]="","","VTE")</f>
        <v/>
      </c>
      <c r="C916" s="13" t="str">
        <f>IFERROR(INDEX(FCS[DATE],MATCH(JLVT[[#This Row],[N]],FCS[Cpt],0)),"")</f>
        <v/>
      </c>
      <c r="D916" s="18" t="str">
        <f>IFERROR(INDEX(FCS[Numéro Facture],MATCH(JLVT[[#This Row],[N]],FCS[Cpt],0)),"")</f>
        <v/>
      </c>
      <c r="E916" s="18" t="str">
        <f>IF(JLVT[[#This Row],[Date]]&lt;&gt;"",INDEX(Plan[Comptes],COUNTIF($A$1:A916,JLVT[[#This Row],[N]])),"")</f>
        <v/>
      </c>
      <c r="F916" s="18" t="str">
        <f>IF(JLVT[[#This Row],[Date]]&lt;&gt;"",INDEX(Plan[Libelles],COUNTIF($A$1:A916,JLVT[[#This Row],[N]])),"")</f>
        <v/>
      </c>
      <c r="G916" s="19" t="str">
        <f>IFERROR(INDEX(FCS[NOM DU CLIENT],MATCH(JLVT[[#This Row],[N]],FCS[Cpt],0)),"")</f>
        <v/>
      </c>
      <c r="H916" s="20">
        <f ca="1">IFERROR(MAX(INDEX(INDIRECT("FCS["&amp;CHOOSE(COUNTIF($A$1:A916,JLVT[[#This Row],[N]]),"HT","TVA","TTC")&amp;"]"),MATCH(JLVT[[#This Row],[N]],FCS[Cpt],0))*CHOOSE(COUNTIF($A$1:A916,JLVT[[#This Row],[N]]),-1,-1,1),0),)</f>
        <v>0</v>
      </c>
      <c r="I916" s="21">
        <f ca="1">IFERROR(MAX(INDEX(INDIRECT("FCS["&amp;CHOOSE(COUNTIF($A$1:A916,JLVT[[#This Row],[N]]),"HT","TVA","TTC")&amp;"]"),MATCH(JLVT[[#This Row],[N]],FCS[Cpt],0))*CHOOSE(COUNTIF($A$1:A916,JLVT[[#This Row],[N]]),1,1,-1),0),)</f>
        <v>0</v>
      </c>
      <c r="J916" s="21">
        <f ca="1">JLVT[[#This Row],[crédit]]-JLVT[[#This Row],[débit ]]</f>
        <v>0</v>
      </c>
    </row>
    <row r="917" spans="1:10" x14ac:dyDescent="0.25">
      <c r="A917" s="12">
        <f>IF(OR(SUM($A$1:A916)=0,COUNTIF($A$1:A916,A916)=3),MAX($A$1:A916)+1,A916)</f>
        <v>305</v>
      </c>
      <c r="B917" s="18" t="str">
        <f>IF(JLVT[[#This Row],[Date]]="","","VTE")</f>
        <v/>
      </c>
      <c r="C917" s="13" t="str">
        <f>IFERROR(INDEX(FCS[DATE],MATCH(JLVT[[#This Row],[N]],FCS[Cpt],0)),"")</f>
        <v/>
      </c>
      <c r="D917" s="18" t="str">
        <f>IFERROR(INDEX(FCS[Numéro Facture],MATCH(JLVT[[#This Row],[N]],FCS[Cpt],0)),"")</f>
        <v/>
      </c>
      <c r="E917" s="18" t="str">
        <f>IF(JLVT[[#This Row],[Date]]&lt;&gt;"",INDEX(Plan[Comptes],COUNTIF($A$1:A917,JLVT[[#This Row],[N]])),"")</f>
        <v/>
      </c>
      <c r="F917" s="18" t="str">
        <f>IF(JLVT[[#This Row],[Date]]&lt;&gt;"",INDEX(Plan[Libelles],COUNTIF($A$1:A917,JLVT[[#This Row],[N]])),"")</f>
        <v/>
      </c>
      <c r="G917" s="19" t="str">
        <f>IFERROR(INDEX(FCS[NOM DU CLIENT],MATCH(JLVT[[#This Row],[N]],FCS[Cpt],0)),"")</f>
        <v/>
      </c>
      <c r="H917" s="20">
        <f ca="1">IFERROR(MAX(INDEX(INDIRECT("FCS["&amp;CHOOSE(COUNTIF($A$1:A917,JLVT[[#This Row],[N]]),"HT","TVA","TTC")&amp;"]"),MATCH(JLVT[[#This Row],[N]],FCS[Cpt],0))*CHOOSE(COUNTIF($A$1:A917,JLVT[[#This Row],[N]]),-1,-1,1),0),)</f>
        <v>0</v>
      </c>
      <c r="I917" s="21">
        <f ca="1">IFERROR(MAX(INDEX(INDIRECT("FCS["&amp;CHOOSE(COUNTIF($A$1:A917,JLVT[[#This Row],[N]]),"HT","TVA","TTC")&amp;"]"),MATCH(JLVT[[#This Row],[N]],FCS[Cpt],0))*CHOOSE(COUNTIF($A$1:A917,JLVT[[#This Row],[N]]),1,1,-1),0),)</f>
        <v>0</v>
      </c>
      <c r="J917" s="21">
        <f ca="1">JLVT[[#This Row],[crédit]]-JLVT[[#This Row],[débit ]]</f>
        <v>0</v>
      </c>
    </row>
    <row r="918" spans="1:10" x14ac:dyDescent="0.25">
      <c r="A918" s="12">
        <f>IF(OR(SUM($A$1:A917)=0,COUNTIF($A$1:A917,A917)=3),MAX($A$1:A917)+1,A917)</f>
        <v>305</v>
      </c>
      <c r="B918" s="18" t="str">
        <f>IF(JLVT[[#This Row],[Date]]="","","VTE")</f>
        <v/>
      </c>
      <c r="C918" s="13" t="str">
        <f>IFERROR(INDEX(FCS[DATE],MATCH(JLVT[[#This Row],[N]],FCS[Cpt],0)),"")</f>
        <v/>
      </c>
      <c r="D918" s="18" t="str">
        <f>IFERROR(INDEX(FCS[Numéro Facture],MATCH(JLVT[[#This Row],[N]],FCS[Cpt],0)),"")</f>
        <v/>
      </c>
      <c r="E918" s="18" t="str">
        <f>IF(JLVT[[#This Row],[Date]]&lt;&gt;"",INDEX(Plan[Comptes],COUNTIF($A$1:A918,JLVT[[#This Row],[N]])),"")</f>
        <v/>
      </c>
      <c r="F918" s="18" t="str">
        <f>IF(JLVT[[#This Row],[Date]]&lt;&gt;"",INDEX(Plan[Libelles],COUNTIF($A$1:A918,JLVT[[#This Row],[N]])),"")</f>
        <v/>
      </c>
      <c r="G918" s="19" t="str">
        <f>IFERROR(INDEX(FCS[NOM DU CLIENT],MATCH(JLVT[[#This Row],[N]],FCS[Cpt],0)),"")</f>
        <v/>
      </c>
      <c r="H918" s="20">
        <f ca="1">IFERROR(MAX(INDEX(INDIRECT("FCS["&amp;CHOOSE(COUNTIF($A$1:A918,JLVT[[#This Row],[N]]),"HT","TVA","TTC")&amp;"]"),MATCH(JLVT[[#This Row],[N]],FCS[Cpt],0))*CHOOSE(COUNTIF($A$1:A918,JLVT[[#This Row],[N]]),-1,-1,1),0),)</f>
        <v>0</v>
      </c>
      <c r="I918" s="21">
        <f ca="1">IFERROR(MAX(INDEX(INDIRECT("FCS["&amp;CHOOSE(COUNTIF($A$1:A918,JLVT[[#This Row],[N]]),"HT","TVA","TTC")&amp;"]"),MATCH(JLVT[[#This Row],[N]],FCS[Cpt],0))*CHOOSE(COUNTIF($A$1:A918,JLVT[[#This Row],[N]]),1,1,-1),0),)</f>
        <v>0</v>
      </c>
      <c r="J918" s="21">
        <f ca="1">JLVT[[#This Row],[crédit]]-JLVT[[#This Row],[débit ]]</f>
        <v>0</v>
      </c>
    </row>
    <row r="919" spans="1:10" x14ac:dyDescent="0.25">
      <c r="A919" s="12">
        <f>IF(OR(SUM($A$1:A918)=0,COUNTIF($A$1:A918,A918)=3),MAX($A$1:A918)+1,A918)</f>
        <v>306</v>
      </c>
      <c r="B919" s="18" t="str">
        <f>IF(JLVT[[#This Row],[Date]]="","","VTE")</f>
        <v/>
      </c>
      <c r="C919" s="13" t="str">
        <f>IFERROR(INDEX(FCS[DATE],MATCH(JLVT[[#This Row],[N]],FCS[Cpt],0)),"")</f>
        <v/>
      </c>
      <c r="D919" s="18" t="str">
        <f>IFERROR(INDEX(FCS[Numéro Facture],MATCH(JLVT[[#This Row],[N]],FCS[Cpt],0)),"")</f>
        <v/>
      </c>
      <c r="E919" s="18" t="str">
        <f>IF(JLVT[[#This Row],[Date]]&lt;&gt;"",INDEX(Plan[Comptes],COUNTIF($A$1:A919,JLVT[[#This Row],[N]])),"")</f>
        <v/>
      </c>
      <c r="F919" s="18" t="str">
        <f>IF(JLVT[[#This Row],[Date]]&lt;&gt;"",INDEX(Plan[Libelles],COUNTIF($A$1:A919,JLVT[[#This Row],[N]])),"")</f>
        <v/>
      </c>
      <c r="G919" s="19" t="str">
        <f>IFERROR(INDEX(FCS[NOM DU CLIENT],MATCH(JLVT[[#This Row],[N]],FCS[Cpt],0)),"")</f>
        <v/>
      </c>
      <c r="H919" s="20">
        <f ca="1">IFERROR(MAX(INDEX(INDIRECT("FCS["&amp;CHOOSE(COUNTIF($A$1:A919,JLVT[[#This Row],[N]]),"HT","TVA","TTC")&amp;"]"),MATCH(JLVT[[#This Row],[N]],FCS[Cpt],0))*CHOOSE(COUNTIF($A$1:A919,JLVT[[#This Row],[N]]),-1,-1,1),0),)</f>
        <v>0</v>
      </c>
      <c r="I919" s="21">
        <f ca="1">IFERROR(MAX(INDEX(INDIRECT("FCS["&amp;CHOOSE(COUNTIF($A$1:A919,JLVT[[#This Row],[N]]),"HT","TVA","TTC")&amp;"]"),MATCH(JLVT[[#This Row],[N]],FCS[Cpt],0))*CHOOSE(COUNTIF($A$1:A919,JLVT[[#This Row],[N]]),1,1,-1),0),)</f>
        <v>0</v>
      </c>
      <c r="J919" s="21">
        <f ca="1">JLVT[[#This Row],[crédit]]-JLVT[[#This Row],[débit ]]</f>
        <v>0</v>
      </c>
    </row>
    <row r="920" spans="1:10" x14ac:dyDescent="0.25">
      <c r="A920" s="12">
        <f>IF(OR(SUM($A$1:A919)=0,COUNTIF($A$1:A919,A919)=3),MAX($A$1:A919)+1,A919)</f>
        <v>306</v>
      </c>
      <c r="B920" s="18" t="str">
        <f>IF(JLVT[[#This Row],[Date]]="","","VTE")</f>
        <v/>
      </c>
      <c r="C920" s="13" t="str">
        <f>IFERROR(INDEX(FCS[DATE],MATCH(JLVT[[#This Row],[N]],FCS[Cpt],0)),"")</f>
        <v/>
      </c>
      <c r="D920" s="18" t="str">
        <f>IFERROR(INDEX(FCS[Numéro Facture],MATCH(JLVT[[#This Row],[N]],FCS[Cpt],0)),"")</f>
        <v/>
      </c>
      <c r="E920" s="18" t="str">
        <f>IF(JLVT[[#This Row],[Date]]&lt;&gt;"",INDEX(Plan[Comptes],COUNTIF($A$1:A920,JLVT[[#This Row],[N]])),"")</f>
        <v/>
      </c>
      <c r="F920" s="18" t="str">
        <f>IF(JLVT[[#This Row],[Date]]&lt;&gt;"",INDEX(Plan[Libelles],COUNTIF($A$1:A920,JLVT[[#This Row],[N]])),"")</f>
        <v/>
      </c>
      <c r="G920" s="19" t="str">
        <f>IFERROR(INDEX(FCS[NOM DU CLIENT],MATCH(JLVT[[#This Row],[N]],FCS[Cpt],0)),"")</f>
        <v/>
      </c>
      <c r="H920" s="20">
        <f ca="1">IFERROR(MAX(INDEX(INDIRECT("FCS["&amp;CHOOSE(COUNTIF($A$1:A920,JLVT[[#This Row],[N]]),"HT","TVA","TTC")&amp;"]"),MATCH(JLVT[[#This Row],[N]],FCS[Cpt],0))*CHOOSE(COUNTIF($A$1:A920,JLVT[[#This Row],[N]]),-1,-1,1),0),)</f>
        <v>0</v>
      </c>
      <c r="I920" s="21">
        <f ca="1">IFERROR(MAX(INDEX(INDIRECT("FCS["&amp;CHOOSE(COUNTIF($A$1:A920,JLVT[[#This Row],[N]]),"HT","TVA","TTC")&amp;"]"),MATCH(JLVT[[#This Row],[N]],FCS[Cpt],0))*CHOOSE(COUNTIF($A$1:A920,JLVT[[#This Row],[N]]),1,1,-1),0),)</f>
        <v>0</v>
      </c>
      <c r="J920" s="21">
        <f ca="1">JLVT[[#This Row],[crédit]]-JLVT[[#This Row],[débit ]]</f>
        <v>0</v>
      </c>
    </row>
    <row r="921" spans="1:10" x14ac:dyDescent="0.25">
      <c r="A921" s="12">
        <f>IF(OR(SUM($A$1:A920)=0,COUNTIF($A$1:A920,A920)=3),MAX($A$1:A920)+1,A920)</f>
        <v>306</v>
      </c>
      <c r="B921" s="18" t="str">
        <f>IF(JLVT[[#This Row],[Date]]="","","VTE")</f>
        <v/>
      </c>
      <c r="C921" s="13" t="str">
        <f>IFERROR(INDEX(FCS[DATE],MATCH(JLVT[[#This Row],[N]],FCS[Cpt],0)),"")</f>
        <v/>
      </c>
      <c r="D921" s="18" t="str">
        <f>IFERROR(INDEX(FCS[Numéro Facture],MATCH(JLVT[[#This Row],[N]],FCS[Cpt],0)),"")</f>
        <v/>
      </c>
      <c r="E921" s="18" t="str">
        <f>IF(JLVT[[#This Row],[Date]]&lt;&gt;"",INDEX(Plan[Comptes],COUNTIF($A$1:A921,JLVT[[#This Row],[N]])),"")</f>
        <v/>
      </c>
      <c r="F921" s="18" t="str">
        <f>IF(JLVT[[#This Row],[Date]]&lt;&gt;"",INDEX(Plan[Libelles],COUNTIF($A$1:A921,JLVT[[#This Row],[N]])),"")</f>
        <v/>
      </c>
      <c r="G921" s="19" t="str">
        <f>IFERROR(INDEX(FCS[NOM DU CLIENT],MATCH(JLVT[[#This Row],[N]],FCS[Cpt],0)),"")</f>
        <v/>
      </c>
      <c r="H921" s="20">
        <f ca="1">IFERROR(MAX(INDEX(INDIRECT("FCS["&amp;CHOOSE(COUNTIF($A$1:A921,JLVT[[#This Row],[N]]),"HT","TVA","TTC")&amp;"]"),MATCH(JLVT[[#This Row],[N]],FCS[Cpt],0))*CHOOSE(COUNTIF($A$1:A921,JLVT[[#This Row],[N]]),-1,-1,1),0),)</f>
        <v>0</v>
      </c>
      <c r="I921" s="21">
        <f ca="1">IFERROR(MAX(INDEX(INDIRECT("FCS["&amp;CHOOSE(COUNTIF($A$1:A921,JLVT[[#This Row],[N]]),"HT","TVA","TTC")&amp;"]"),MATCH(JLVT[[#This Row],[N]],FCS[Cpt],0))*CHOOSE(COUNTIF($A$1:A921,JLVT[[#This Row],[N]]),1,1,-1),0),)</f>
        <v>0</v>
      </c>
      <c r="J921" s="21">
        <f ca="1">JLVT[[#This Row],[crédit]]-JLVT[[#This Row],[débit ]]</f>
        <v>0</v>
      </c>
    </row>
    <row r="922" spans="1:10" x14ac:dyDescent="0.25">
      <c r="A922" s="12">
        <f>IF(OR(SUM($A$1:A921)=0,COUNTIF($A$1:A921,A921)=3),MAX($A$1:A921)+1,A921)</f>
        <v>307</v>
      </c>
      <c r="B922" s="18" t="str">
        <f>IF(JLVT[[#This Row],[Date]]="","","VTE")</f>
        <v/>
      </c>
      <c r="C922" s="13" t="str">
        <f>IFERROR(INDEX(FCS[DATE],MATCH(JLVT[[#This Row],[N]],FCS[Cpt],0)),"")</f>
        <v/>
      </c>
      <c r="D922" s="18" t="str">
        <f>IFERROR(INDEX(FCS[Numéro Facture],MATCH(JLVT[[#This Row],[N]],FCS[Cpt],0)),"")</f>
        <v/>
      </c>
      <c r="E922" s="18" t="str">
        <f>IF(JLVT[[#This Row],[Date]]&lt;&gt;"",INDEX(Plan[Comptes],COUNTIF($A$1:A922,JLVT[[#This Row],[N]])),"")</f>
        <v/>
      </c>
      <c r="F922" s="18" t="str">
        <f>IF(JLVT[[#This Row],[Date]]&lt;&gt;"",INDEX(Plan[Libelles],COUNTIF($A$1:A922,JLVT[[#This Row],[N]])),"")</f>
        <v/>
      </c>
      <c r="G922" s="19" t="str">
        <f>IFERROR(INDEX(FCS[NOM DU CLIENT],MATCH(JLVT[[#This Row],[N]],FCS[Cpt],0)),"")</f>
        <v/>
      </c>
      <c r="H922" s="20">
        <f ca="1">IFERROR(MAX(INDEX(INDIRECT("FCS["&amp;CHOOSE(COUNTIF($A$1:A922,JLVT[[#This Row],[N]]),"HT","TVA","TTC")&amp;"]"),MATCH(JLVT[[#This Row],[N]],FCS[Cpt],0))*CHOOSE(COUNTIF($A$1:A922,JLVT[[#This Row],[N]]),-1,-1,1),0),)</f>
        <v>0</v>
      </c>
      <c r="I922" s="21">
        <f ca="1">IFERROR(MAX(INDEX(INDIRECT("FCS["&amp;CHOOSE(COUNTIF($A$1:A922,JLVT[[#This Row],[N]]),"HT","TVA","TTC")&amp;"]"),MATCH(JLVT[[#This Row],[N]],FCS[Cpt],0))*CHOOSE(COUNTIF($A$1:A922,JLVT[[#This Row],[N]]),1,1,-1),0),)</f>
        <v>0</v>
      </c>
      <c r="J922" s="21">
        <f ca="1">JLVT[[#This Row],[crédit]]-JLVT[[#This Row],[débit ]]</f>
        <v>0</v>
      </c>
    </row>
    <row r="923" spans="1:10" x14ac:dyDescent="0.25">
      <c r="A923" s="12">
        <f>IF(OR(SUM($A$1:A922)=0,COUNTIF($A$1:A922,A922)=3),MAX($A$1:A922)+1,A922)</f>
        <v>307</v>
      </c>
      <c r="B923" s="18" t="str">
        <f>IF(JLVT[[#This Row],[Date]]="","","VTE")</f>
        <v/>
      </c>
      <c r="C923" s="13" t="str">
        <f>IFERROR(INDEX(FCS[DATE],MATCH(JLVT[[#This Row],[N]],FCS[Cpt],0)),"")</f>
        <v/>
      </c>
      <c r="D923" s="18" t="str">
        <f>IFERROR(INDEX(FCS[Numéro Facture],MATCH(JLVT[[#This Row],[N]],FCS[Cpt],0)),"")</f>
        <v/>
      </c>
      <c r="E923" s="18" t="str">
        <f>IF(JLVT[[#This Row],[Date]]&lt;&gt;"",INDEX(Plan[Comptes],COUNTIF($A$1:A923,JLVT[[#This Row],[N]])),"")</f>
        <v/>
      </c>
      <c r="F923" s="18" t="str">
        <f>IF(JLVT[[#This Row],[Date]]&lt;&gt;"",INDEX(Plan[Libelles],COUNTIF($A$1:A923,JLVT[[#This Row],[N]])),"")</f>
        <v/>
      </c>
      <c r="G923" s="19" t="str">
        <f>IFERROR(INDEX(FCS[NOM DU CLIENT],MATCH(JLVT[[#This Row],[N]],FCS[Cpt],0)),"")</f>
        <v/>
      </c>
      <c r="H923" s="20">
        <f ca="1">IFERROR(MAX(INDEX(INDIRECT("FCS["&amp;CHOOSE(COUNTIF($A$1:A923,JLVT[[#This Row],[N]]),"HT","TVA","TTC")&amp;"]"),MATCH(JLVT[[#This Row],[N]],FCS[Cpt],0))*CHOOSE(COUNTIF($A$1:A923,JLVT[[#This Row],[N]]),-1,-1,1),0),)</f>
        <v>0</v>
      </c>
      <c r="I923" s="21">
        <f ca="1">IFERROR(MAX(INDEX(INDIRECT("FCS["&amp;CHOOSE(COUNTIF($A$1:A923,JLVT[[#This Row],[N]]),"HT","TVA","TTC")&amp;"]"),MATCH(JLVT[[#This Row],[N]],FCS[Cpt],0))*CHOOSE(COUNTIF($A$1:A923,JLVT[[#This Row],[N]]),1,1,-1),0),)</f>
        <v>0</v>
      </c>
      <c r="J923" s="21">
        <f ca="1">JLVT[[#This Row],[crédit]]-JLVT[[#This Row],[débit ]]</f>
        <v>0</v>
      </c>
    </row>
    <row r="924" spans="1:10" x14ac:dyDescent="0.25">
      <c r="A924" s="12">
        <f>IF(OR(SUM($A$1:A923)=0,COUNTIF($A$1:A923,A923)=3),MAX($A$1:A923)+1,A923)</f>
        <v>307</v>
      </c>
      <c r="B924" s="18" t="str">
        <f>IF(JLVT[[#This Row],[Date]]="","","VTE")</f>
        <v/>
      </c>
      <c r="C924" s="13" t="str">
        <f>IFERROR(INDEX(FCS[DATE],MATCH(JLVT[[#This Row],[N]],FCS[Cpt],0)),"")</f>
        <v/>
      </c>
      <c r="D924" s="18" t="str">
        <f>IFERROR(INDEX(FCS[Numéro Facture],MATCH(JLVT[[#This Row],[N]],FCS[Cpt],0)),"")</f>
        <v/>
      </c>
      <c r="E924" s="18" t="str">
        <f>IF(JLVT[[#This Row],[Date]]&lt;&gt;"",INDEX(Plan[Comptes],COUNTIF($A$1:A924,JLVT[[#This Row],[N]])),"")</f>
        <v/>
      </c>
      <c r="F924" s="18" t="str">
        <f>IF(JLVT[[#This Row],[Date]]&lt;&gt;"",INDEX(Plan[Libelles],COUNTIF($A$1:A924,JLVT[[#This Row],[N]])),"")</f>
        <v/>
      </c>
      <c r="G924" s="19" t="str">
        <f>IFERROR(INDEX(FCS[NOM DU CLIENT],MATCH(JLVT[[#This Row],[N]],FCS[Cpt],0)),"")</f>
        <v/>
      </c>
      <c r="H924" s="20">
        <f ca="1">IFERROR(MAX(INDEX(INDIRECT("FCS["&amp;CHOOSE(COUNTIF($A$1:A924,JLVT[[#This Row],[N]]),"HT","TVA","TTC")&amp;"]"),MATCH(JLVT[[#This Row],[N]],FCS[Cpt],0))*CHOOSE(COUNTIF($A$1:A924,JLVT[[#This Row],[N]]),-1,-1,1),0),)</f>
        <v>0</v>
      </c>
      <c r="I924" s="21">
        <f ca="1">IFERROR(MAX(INDEX(INDIRECT("FCS["&amp;CHOOSE(COUNTIF($A$1:A924,JLVT[[#This Row],[N]]),"HT","TVA","TTC")&amp;"]"),MATCH(JLVT[[#This Row],[N]],FCS[Cpt],0))*CHOOSE(COUNTIF($A$1:A924,JLVT[[#This Row],[N]]),1,1,-1),0),)</f>
        <v>0</v>
      </c>
      <c r="J924" s="21">
        <f ca="1">JLVT[[#This Row],[crédit]]-JLVT[[#This Row],[débit ]]</f>
        <v>0</v>
      </c>
    </row>
    <row r="925" spans="1:10" x14ac:dyDescent="0.25">
      <c r="A925" s="12">
        <f>IF(OR(SUM($A$1:A924)=0,COUNTIF($A$1:A924,A924)=3),MAX($A$1:A924)+1,A924)</f>
        <v>308</v>
      </c>
      <c r="B925" s="18" t="str">
        <f>IF(JLVT[[#This Row],[Date]]="","","VTE")</f>
        <v/>
      </c>
      <c r="C925" s="13" t="str">
        <f>IFERROR(INDEX(FCS[DATE],MATCH(JLVT[[#This Row],[N]],FCS[Cpt],0)),"")</f>
        <v/>
      </c>
      <c r="D925" s="18" t="str">
        <f>IFERROR(INDEX(FCS[Numéro Facture],MATCH(JLVT[[#This Row],[N]],FCS[Cpt],0)),"")</f>
        <v/>
      </c>
      <c r="E925" s="18" t="str">
        <f>IF(JLVT[[#This Row],[Date]]&lt;&gt;"",INDEX(Plan[Comptes],COUNTIF($A$1:A925,JLVT[[#This Row],[N]])),"")</f>
        <v/>
      </c>
      <c r="F925" s="18" t="str">
        <f>IF(JLVT[[#This Row],[Date]]&lt;&gt;"",INDEX(Plan[Libelles],COUNTIF($A$1:A925,JLVT[[#This Row],[N]])),"")</f>
        <v/>
      </c>
      <c r="G925" s="19" t="str">
        <f>IFERROR(INDEX(FCS[NOM DU CLIENT],MATCH(JLVT[[#This Row],[N]],FCS[Cpt],0)),"")</f>
        <v/>
      </c>
      <c r="H925" s="20">
        <f ca="1">IFERROR(MAX(INDEX(INDIRECT("FCS["&amp;CHOOSE(COUNTIF($A$1:A925,JLVT[[#This Row],[N]]),"HT","TVA","TTC")&amp;"]"),MATCH(JLVT[[#This Row],[N]],FCS[Cpt],0))*CHOOSE(COUNTIF($A$1:A925,JLVT[[#This Row],[N]]),-1,-1,1),0),)</f>
        <v>0</v>
      </c>
      <c r="I925" s="21">
        <f ca="1">IFERROR(MAX(INDEX(INDIRECT("FCS["&amp;CHOOSE(COUNTIF($A$1:A925,JLVT[[#This Row],[N]]),"HT","TVA","TTC")&amp;"]"),MATCH(JLVT[[#This Row],[N]],FCS[Cpt],0))*CHOOSE(COUNTIF($A$1:A925,JLVT[[#This Row],[N]]),1,1,-1),0),)</f>
        <v>0</v>
      </c>
      <c r="J925" s="21">
        <f ca="1">JLVT[[#This Row],[crédit]]-JLVT[[#This Row],[débit ]]</f>
        <v>0</v>
      </c>
    </row>
    <row r="926" spans="1:10" x14ac:dyDescent="0.25">
      <c r="A926" s="12">
        <f>IF(OR(SUM($A$1:A925)=0,COUNTIF($A$1:A925,A925)=3),MAX($A$1:A925)+1,A925)</f>
        <v>308</v>
      </c>
      <c r="B926" s="18" t="str">
        <f>IF(JLVT[[#This Row],[Date]]="","","VTE")</f>
        <v/>
      </c>
      <c r="C926" s="13" t="str">
        <f>IFERROR(INDEX(FCS[DATE],MATCH(JLVT[[#This Row],[N]],FCS[Cpt],0)),"")</f>
        <v/>
      </c>
      <c r="D926" s="18" t="str">
        <f>IFERROR(INDEX(FCS[Numéro Facture],MATCH(JLVT[[#This Row],[N]],FCS[Cpt],0)),"")</f>
        <v/>
      </c>
      <c r="E926" s="18" t="str">
        <f>IF(JLVT[[#This Row],[Date]]&lt;&gt;"",INDEX(Plan[Comptes],COUNTIF($A$1:A926,JLVT[[#This Row],[N]])),"")</f>
        <v/>
      </c>
      <c r="F926" s="18" t="str">
        <f>IF(JLVT[[#This Row],[Date]]&lt;&gt;"",INDEX(Plan[Libelles],COUNTIF($A$1:A926,JLVT[[#This Row],[N]])),"")</f>
        <v/>
      </c>
      <c r="G926" s="19" t="str">
        <f>IFERROR(INDEX(FCS[NOM DU CLIENT],MATCH(JLVT[[#This Row],[N]],FCS[Cpt],0)),"")</f>
        <v/>
      </c>
      <c r="H926" s="20">
        <f ca="1">IFERROR(MAX(INDEX(INDIRECT("FCS["&amp;CHOOSE(COUNTIF($A$1:A926,JLVT[[#This Row],[N]]),"HT","TVA","TTC")&amp;"]"),MATCH(JLVT[[#This Row],[N]],FCS[Cpt],0))*CHOOSE(COUNTIF($A$1:A926,JLVT[[#This Row],[N]]),-1,-1,1),0),)</f>
        <v>0</v>
      </c>
      <c r="I926" s="21">
        <f ca="1">IFERROR(MAX(INDEX(INDIRECT("FCS["&amp;CHOOSE(COUNTIF($A$1:A926,JLVT[[#This Row],[N]]),"HT","TVA","TTC")&amp;"]"),MATCH(JLVT[[#This Row],[N]],FCS[Cpt],0))*CHOOSE(COUNTIF($A$1:A926,JLVT[[#This Row],[N]]),1,1,-1),0),)</f>
        <v>0</v>
      </c>
      <c r="J926" s="21">
        <f ca="1">JLVT[[#This Row],[crédit]]-JLVT[[#This Row],[débit ]]</f>
        <v>0</v>
      </c>
    </row>
    <row r="927" spans="1:10" x14ac:dyDescent="0.25">
      <c r="A927" s="12">
        <f>IF(OR(SUM($A$1:A926)=0,COUNTIF($A$1:A926,A926)=3),MAX($A$1:A926)+1,A926)</f>
        <v>308</v>
      </c>
      <c r="B927" s="18" t="str">
        <f>IF(JLVT[[#This Row],[Date]]="","","VTE")</f>
        <v/>
      </c>
      <c r="C927" s="13" t="str">
        <f>IFERROR(INDEX(FCS[DATE],MATCH(JLVT[[#This Row],[N]],FCS[Cpt],0)),"")</f>
        <v/>
      </c>
      <c r="D927" s="18" t="str">
        <f>IFERROR(INDEX(FCS[Numéro Facture],MATCH(JLVT[[#This Row],[N]],FCS[Cpt],0)),"")</f>
        <v/>
      </c>
      <c r="E927" s="18" t="str">
        <f>IF(JLVT[[#This Row],[Date]]&lt;&gt;"",INDEX(Plan[Comptes],COUNTIF($A$1:A927,JLVT[[#This Row],[N]])),"")</f>
        <v/>
      </c>
      <c r="F927" s="18" t="str">
        <f>IF(JLVT[[#This Row],[Date]]&lt;&gt;"",INDEX(Plan[Libelles],COUNTIF($A$1:A927,JLVT[[#This Row],[N]])),"")</f>
        <v/>
      </c>
      <c r="G927" s="19" t="str">
        <f>IFERROR(INDEX(FCS[NOM DU CLIENT],MATCH(JLVT[[#This Row],[N]],FCS[Cpt],0)),"")</f>
        <v/>
      </c>
      <c r="H927" s="20">
        <f ca="1">IFERROR(MAX(INDEX(INDIRECT("FCS["&amp;CHOOSE(COUNTIF($A$1:A927,JLVT[[#This Row],[N]]),"HT","TVA","TTC")&amp;"]"),MATCH(JLVT[[#This Row],[N]],FCS[Cpt],0))*CHOOSE(COUNTIF($A$1:A927,JLVT[[#This Row],[N]]),-1,-1,1),0),)</f>
        <v>0</v>
      </c>
      <c r="I927" s="21">
        <f ca="1">IFERROR(MAX(INDEX(INDIRECT("FCS["&amp;CHOOSE(COUNTIF($A$1:A927,JLVT[[#This Row],[N]]),"HT","TVA","TTC")&amp;"]"),MATCH(JLVT[[#This Row],[N]],FCS[Cpt],0))*CHOOSE(COUNTIF($A$1:A927,JLVT[[#This Row],[N]]),1,1,-1),0),)</f>
        <v>0</v>
      </c>
      <c r="J927" s="21">
        <f ca="1">JLVT[[#This Row],[crédit]]-JLVT[[#This Row],[débit ]]</f>
        <v>0</v>
      </c>
    </row>
    <row r="928" spans="1:10" x14ac:dyDescent="0.25">
      <c r="A928" s="12">
        <f>IF(OR(SUM($A$1:A927)=0,COUNTIF($A$1:A927,A927)=3),MAX($A$1:A927)+1,A927)</f>
        <v>309</v>
      </c>
      <c r="B928" s="18" t="str">
        <f>IF(JLVT[[#This Row],[Date]]="","","VTE")</f>
        <v/>
      </c>
      <c r="C928" s="13" t="str">
        <f>IFERROR(INDEX(FCS[DATE],MATCH(JLVT[[#This Row],[N]],FCS[Cpt],0)),"")</f>
        <v/>
      </c>
      <c r="D928" s="18" t="str">
        <f>IFERROR(INDEX(FCS[Numéro Facture],MATCH(JLVT[[#This Row],[N]],FCS[Cpt],0)),"")</f>
        <v/>
      </c>
      <c r="E928" s="18" t="str">
        <f>IF(JLVT[[#This Row],[Date]]&lt;&gt;"",INDEX(Plan[Comptes],COUNTIF($A$1:A928,JLVT[[#This Row],[N]])),"")</f>
        <v/>
      </c>
      <c r="F928" s="18" t="str">
        <f>IF(JLVT[[#This Row],[Date]]&lt;&gt;"",INDEX(Plan[Libelles],COUNTIF($A$1:A928,JLVT[[#This Row],[N]])),"")</f>
        <v/>
      </c>
      <c r="G928" s="19" t="str">
        <f>IFERROR(INDEX(FCS[NOM DU CLIENT],MATCH(JLVT[[#This Row],[N]],FCS[Cpt],0)),"")</f>
        <v/>
      </c>
      <c r="H928" s="20">
        <f ca="1">IFERROR(MAX(INDEX(INDIRECT("FCS["&amp;CHOOSE(COUNTIF($A$1:A928,JLVT[[#This Row],[N]]),"HT","TVA","TTC")&amp;"]"),MATCH(JLVT[[#This Row],[N]],FCS[Cpt],0))*CHOOSE(COUNTIF($A$1:A928,JLVT[[#This Row],[N]]),-1,-1,1),0),)</f>
        <v>0</v>
      </c>
      <c r="I928" s="21">
        <f ca="1">IFERROR(MAX(INDEX(INDIRECT("FCS["&amp;CHOOSE(COUNTIF($A$1:A928,JLVT[[#This Row],[N]]),"HT","TVA","TTC")&amp;"]"),MATCH(JLVT[[#This Row],[N]],FCS[Cpt],0))*CHOOSE(COUNTIF($A$1:A928,JLVT[[#This Row],[N]]),1,1,-1),0),)</f>
        <v>0</v>
      </c>
      <c r="J928" s="21">
        <f ca="1">JLVT[[#This Row],[crédit]]-JLVT[[#This Row],[débit ]]</f>
        <v>0</v>
      </c>
    </row>
    <row r="929" spans="1:10" x14ac:dyDescent="0.25">
      <c r="A929" s="12">
        <f>IF(OR(SUM($A$1:A928)=0,COUNTIF($A$1:A928,A928)=3),MAX($A$1:A928)+1,A928)</f>
        <v>309</v>
      </c>
      <c r="B929" s="18" t="str">
        <f>IF(JLVT[[#This Row],[Date]]="","","VTE")</f>
        <v/>
      </c>
      <c r="C929" s="13" t="str">
        <f>IFERROR(INDEX(FCS[DATE],MATCH(JLVT[[#This Row],[N]],FCS[Cpt],0)),"")</f>
        <v/>
      </c>
      <c r="D929" s="18" t="str">
        <f>IFERROR(INDEX(FCS[Numéro Facture],MATCH(JLVT[[#This Row],[N]],FCS[Cpt],0)),"")</f>
        <v/>
      </c>
      <c r="E929" s="18" t="str">
        <f>IF(JLVT[[#This Row],[Date]]&lt;&gt;"",INDEX(Plan[Comptes],COUNTIF($A$1:A929,JLVT[[#This Row],[N]])),"")</f>
        <v/>
      </c>
      <c r="F929" s="18" t="str">
        <f>IF(JLVT[[#This Row],[Date]]&lt;&gt;"",INDEX(Plan[Libelles],COUNTIF($A$1:A929,JLVT[[#This Row],[N]])),"")</f>
        <v/>
      </c>
      <c r="G929" s="19" t="str">
        <f>IFERROR(INDEX(FCS[NOM DU CLIENT],MATCH(JLVT[[#This Row],[N]],FCS[Cpt],0)),"")</f>
        <v/>
      </c>
      <c r="H929" s="20">
        <f ca="1">IFERROR(MAX(INDEX(INDIRECT("FCS["&amp;CHOOSE(COUNTIF($A$1:A929,JLVT[[#This Row],[N]]),"HT","TVA","TTC")&amp;"]"),MATCH(JLVT[[#This Row],[N]],FCS[Cpt],0))*CHOOSE(COUNTIF($A$1:A929,JLVT[[#This Row],[N]]),-1,-1,1),0),)</f>
        <v>0</v>
      </c>
      <c r="I929" s="21">
        <f ca="1">IFERROR(MAX(INDEX(INDIRECT("FCS["&amp;CHOOSE(COUNTIF($A$1:A929,JLVT[[#This Row],[N]]),"HT","TVA","TTC")&amp;"]"),MATCH(JLVT[[#This Row],[N]],FCS[Cpt],0))*CHOOSE(COUNTIF($A$1:A929,JLVT[[#This Row],[N]]),1,1,-1),0),)</f>
        <v>0</v>
      </c>
      <c r="J929" s="21">
        <f ca="1">JLVT[[#This Row],[crédit]]-JLVT[[#This Row],[débit ]]</f>
        <v>0</v>
      </c>
    </row>
    <row r="930" spans="1:10" x14ac:dyDescent="0.25">
      <c r="A930" s="12">
        <f>IF(OR(SUM($A$1:A929)=0,COUNTIF($A$1:A929,A929)=3),MAX($A$1:A929)+1,A929)</f>
        <v>309</v>
      </c>
      <c r="B930" s="18" t="str">
        <f>IF(JLVT[[#This Row],[Date]]="","","VTE")</f>
        <v/>
      </c>
      <c r="C930" s="13" t="str">
        <f>IFERROR(INDEX(FCS[DATE],MATCH(JLVT[[#This Row],[N]],FCS[Cpt],0)),"")</f>
        <v/>
      </c>
      <c r="D930" s="18" t="str">
        <f>IFERROR(INDEX(FCS[Numéro Facture],MATCH(JLVT[[#This Row],[N]],FCS[Cpt],0)),"")</f>
        <v/>
      </c>
      <c r="E930" s="18" t="str">
        <f>IF(JLVT[[#This Row],[Date]]&lt;&gt;"",INDEX(Plan[Comptes],COUNTIF($A$1:A930,JLVT[[#This Row],[N]])),"")</f>
        <v/>
      </c>
      <c r="F930" s="18" t="str">
        <f>IF(JLVT[[#This Row],[Date]]&lt;&gt;"",INDEX(Plan[Libelles],COUNTIF($A$1:A930,JLVT[[#This Row],[N]])),"")</f>
        <v/>
      </c>
      <c r="G930" s="19" t="str">
        <f>IFERROR(INDEX(FCS[NOM DU CLIENT],MATCH(JLVT[[#This Row],[N]],FCS[Cpt],0)),"")</f>
        <v/>
      </c>
      <c r="H930" s="20">
        <f ca="1">IFERROR(MAX(INDEX(INDIRECT("FCS["&amp;CHOOSE(COUNTIF($A$1:A930,JLVT[[#This Row],[N]]),"HT","TVA","TTC")&amp;"]"),MATCH(JLVT[[#This Row],[N]],FCS[Cpt],0))*CHOOSE(COUNTIF($A$1:A930,JLVT[[#This Row],[N]]),-1,-1,1),0),)</f>
        <v>0</v>
      </c>
      <c r="I930" s="21">
        <f ca="1">IFERROR(MAX(INDEX(INDIRECT("FCS["&amp;CHOOSE(COUNTIF($A$1:A930,JLVT[[#This Row],[N]]),"HT","TVA","TTC")&amp;"]"),MATCH(JLVT[[#This Row],[N]],FCS[Cpt],0))*CHOOSE(COUNTIF($A$1:A930,JLVT[[#This Row],[N]]),1,1,-1),0),)</f>
        <v>0</v>
      </c>
      <c r="J930" s="21">
        <f ca="1">JLVT[[#This Row],[crédit]]-JLVT[[#This Row],[débit ]]</f>
        <v>0</v>
      </c>
    </row>
    <row r="931" spans="1:10" x14ac:dyDescent="0.25">
      <c r="A931" s="12">
        <f>IF(OR(SUM($A$1:A930)=0,COUNTIF($A$1:A930,A930)=3),MAX($A$1:A930)+1,A930)</f>
        <v>310</v>
      </c>
      <c r="B931" s="18" t="str">
        <f>IF(JLVT[[#This Row],[Date]]="","","VTE")</f>
        <v/>
      </c>
      <c r="C931" s="13" t="str">
        <f>IFERROR(INDEX(FCS[DATE],MATCH(JLVT[[#This Row],[N]],FCS[Cpt],0)),"")</f>
        <v/>
      </c>
      <c r="D931" s="18" t="str">
        <f>IFERROR(INDEX(FCS[Numéro Facture],MATCH(JLVT[[#This Row],[N]],FCS[Cpt],0)),"")</f>
        <v/>
      </c>
      <c r="E931" s="18" t="str">
        <f>IF(JLVT[[#This Row],[Date]]&lt;&gt;"",INDEX(Plan[Comptes],COUNTIF($A$1:A931,JLVT[[#This Row],[N]])),"")</f>
        <v/>
      </c>
      <c r="F931" s="18" t="str">
        <f>IF(JLVT[[#This Row],[Date]]&lt;&gt;"",INDEX(Plan[Libelles],COUNTIF($A$1:A931,JLVT[[#This Row],[N]])),"")</f>
        <v/>
      </c>
      <c r="G931" s="19" t="str">
        <f>IFERROR(INDEX(FCS[NOM DU CLIENT],MATCH(JLVT[[#This Row],[N]],FCS[Cpt],0)),"")</f>
        <v/>
      </c>
      <c r="H931" s="20">
        <f ca="1">IFERROR(MAX(INDEX(INDIRECT("FCS["&amp;CHOOSE(COUNTIF($A$1:A931,JLVT[[#This Row],[N]]),"HT","TVA","TTC")&amp;"]"),MATCH(JLVT[[#This Row],[N]],FCS[Cpt],0))*CHOOSE(COUNTIF($A$1:A931,JLVT[[#This Row],[N]]),-1,-1,1),0),)</f>
        <v>0</v>
      </c>
      <c r="I931" s="21">
        <f ca="1">IFERROR(MAX(INDEX(INDIRECT("FCS["&amp;CHOOSE(COUNTIF($A$1:A931,JLVT[[#This Row],[N]]),"HT","TVA","TTC")&amp;"]"),MATCH(JLVT[[#This Row],[N]],FCS[Cpt],0))*CHOOSE(COUNTIF($A$1:A931,JLVT[[#This Row],[N]]),1,1,-1),0),)</f>
        <v>0</v>
      </c>
      <c r="J931" s="21">
        <f ca="1">JLVT[[#This Row],[crédit]]-JLVT[[#This Row],[débit ]]</f>
        <v>0</v>
      </c>
    </row>
    <row r="932" spans="1:10" x14ac:dyDescent="0.25">
      <c r="A932" s="12">
        <f>IF(OR(SUM($A$1:A931)=0,COUNTIF($A$1:A931,A931)=3),MAX($A$1:A931)+1,A931)</f>
        <v>310</v>
      </c>
      <c r="B932" s="18" t="str">
        <f>IF(JLVT[[#This Row],[Date]]="","","VTE")</f>
        <v/>
      </c>
      <c r="C932" s="13" t="str">
        <f>IFERROR(INDEX(FCS[DATE],MATCH(JLVT[[#This Row],[N]],FCS[Cpt],0)),"")</f>
        <v/>
      </c>
      <c r="D932" s="18" t="str">
        <f>IFERROR(INDEX(FCS[Numéro Facture],MATCH(JLVT[[#This Row],[N]],FCS[Cpt],0)),"")</f>
        <v/>
      </c>
      <c r="E932" s="18" t="str">
        <f>IF(JLVT[[#This Row],[Date]]&lt;&gt;"",INDEX(Plan[Comptes],COUNTIF($A$1:A932,JLVT[[#This Row],[N]])),"")</f>
        <v/>
      </c>
      <c r="F932" s="18" t="str">
        <f>IF(JLVT[[#This Row],[Date]]&lt;&gt;"",INDEX(Plan[Libelles],COUNTIF($A$1:A932,JLVT[[#This Row],[N]])),"")</f>
        <v/>
      </c>
      <c r="G932" s="19" t="str">
        <f>IFERROR(INDEX(FCS[NOM DU CLIENT],MATCH(JLVT[[#This Row],[N]],FCS[Cpt],0)),"")</f>
        <v/>
      </c>
      <c r="H932" s="20">
        <f ca="1">IFERROR(MAX(INDEX(INDIRECT("FCS["&amp;CHOOSE(COUNTIF($A$1:A932,JLVT[[#This Row],[N]]),"HT","TVA","TTC")&amp;"]"),MATCH(JLVT[[#This Row],[N]],FCS[Cpt],0))*CHOOSE(COUNTIF($A$1:A932,JLVT[[#This Row],[N]]),-1,-1,1),0),)</f>
        <v>0</v>
      </c>
      <c r="I932" s="21">
        <f ca="1">IFERROR(MAX(INDEX(INDIRECT("FCS["&amp;CHOOSE(COUNTIF($A$1:A932,JLVT[[#This Row],[N]]),"HT","TVA","TTC")&amp;"]"),MATCH(JLVT[[#This Row],[N]],FCS[Cpt],0))*CHOOSE(COUNTIF($A$1:A932,JLVT[[#This Row],[N]]),1,1,-1),0),)</f>
        <v>0</v>
      </c>
      <c r="J932" s="21">
        <f ca="1">JLVT[[#This Row],[crédit]]-JLVT[[#This Row],[débit ]]</f>
        <v>0</v>
      </c>
    </row>
    <row r="933" spans="1:10" x14ac:dyDescent="0.25">
      <c r="A933" s="12">
        <f>IF(OR(SUM($A$1:A932)=0,COUNTIF($A$1:A932,A932)=3),MAX($A$1:A932)+1,A932)</f>
        <v>310</v>
      </c>
      <c r="B933" s="18" t="str">
        <f>IF(JLVT[[#This Row],[Date]]="","","VTE")</f>
        <v/>
      </c>
      <c r="C933" s="13" t="str">
        <f>IFERROR(INDEX(FCS[DATE],MATCH(JLVT[[#This Row],[N]],FCS[Cpt],0)),"")</f>
        <v/>
      </c>
      <c r="D933" s="18" t="str">
        <f>IFERROR(INDEX(FCS[Numéro Facture],MATCH(JLVT[[#This Row],[N]],FCS[Cpt],0)),"")</f>
        <v/>
      </c>
      <c r="E933" s="18" t="str">
        <f>IF(JLVT[[#This Row],[Date]]&lt;&gt;"",INDEX(Plan[Comptes],COUNTIF($A$1:A933,JLVT[[#This Row],[N]])),"")</f>
        <v/>
      </c>
      <c r="F933" s="18" t="str">
        <f>IF(JLVT[[#This Row],[Date]]&lt;&gt;"",INDEX(Plan[Libelles],COUNTIF($A$1:A933,JLVT[[#This Row],[N]])),"")</f>
        <v/>
      </c>
      <c r="G933" s="19" t="str">
        <f>IFERROR(INDEX(FCS[NOM DU CLIENT],MATCH(JLVT[[#This Row],[N]],FCS[Cpt],0)),"")</f>
        <v/>
      </c>
      <c r="H933" s="20">
        <f ca="1">IFERROR(MAX(INDEX(INDIRECT("FCS["&amp;CHOOSE(COUNTIF($A$1:A933,JLVT[[#This Row],[N]]),"HT","TVA","TTC")&amp;"]"),MATCH(JLVT[[#This Row],[N]],FCS[Cpt],0))*CHOOSE(COUNTIF($A$1:A933,JLVT[[#This Row],[N]]),-1,-1,1),0),)</f>
        <v>0</v>
      </c>
      <c r="I933" s="21">
        <f ca="1">IFERROR(MAX(INDEX(INDIRECT("FCS["&amp;CHOOSE(COUNTIF($A$1:A933,JLVT[[#This Row],[N]]),"HT","TVA","TTC")&amp;"]"),MATCH(JLVT[[#This Row],[N]],FCS[Cpt],0))*CHOOSE(COUNTIF($A$1:A933,JLVT[[#This Row],[N]]),1,1,-1),0),)</f>
        <v>0</v>
      </c>
      <c r="J933" s="21">
        <f ca="1">JLVT[[#This Row],[crédit]]-JLVT[[#This Row],[débit ]]</f>
        <v>0</v>
      </c>
    </row>
    <row r="934" spans="1:10" x14ac:dyDescent="0.25">
      <c r="A934" s="12">
        <f>IF(OR(SUM($A$1:A933)=0,COUNTIF($A$1:A933,A933)=3),MAX($A$1:A933)+1,A933)</f>
        <v>311</v>
      </c>
      <c r="B934" s="18" t="str">
        <f>IF(JLVT[[#This Row],[Date]]="","","VTE")</f>
        <v/>
      </c>
      <c r="C934" s="13" t="str">
        <f>IFERROR(INDEX(FCS[DATE],MATCH(JLVT[[#This Row],[N]],FCS[Cpt],0)),"")</f>
        <v/>
      </c>
      <c r="D934" s="18" t="str">
        <f>IFERROR(INDEX(FCS[Numéro Facture],MATCH(JLVT[[#This Row],[N]],FCS[Cpt],0)),"")</f>
        <v/>
      </c>
      <c r="E934" s="18" t="str">
        <f>IF(JLVT[[#This Row],[Date]]&lt;&gt;"",INDEX(Plan[Comptes],COUNTIF($A$1:A934,JLVT[[#This Row],[N]])),"")</f>
        <v/>
      </c>
      <c r="F934" s="18" t="str">
        <f>IF(JLVT[[#This Row],[Date]]&lt;&gt;"",INDEX(Plan[Libelles],COUNTIF($A$1:A934,JLVT[[#This Row],[N]])),"")</f>
        <v/>
      </c>
      <c r="G934" s="19" t="str">
        <f>IFERROR(INDEX(FCS[NOM DU CLIENT],MATCH(JLVT[[#This Row],[N]],FCS[Cpt],0)),"")</f>
        <v/>
      </c>
      <c r="H934" s="20">
        <f ca="1">IFERROR(MAX(INDEX(INDIRECT("FCS["&amp;CHOOSE(COUNTIF($A$1:A934,JLVT[[#This Row],[N]]),"HT","TVA","TTC")&amp;"]"),MATCH(JLVT[[#This Row],[N]],FCS[Cpt],0))*CHOOSE(COUNTIF($A$1:A934,JLVT[[#This Row],[N]]),-1,-1,1),0),)</f>
        <v>0</v>
      </c>
      <c r="I934" s="21">
        <f ca="1">IFERROR(MAX(INDEX(INDIRECT("FCS["&amp;CHOOSE(COUNTIF($A$1:A934,JLVT[[#This Row],[N]]),"HT","TVA","TTC")&amp;"]"),MATCH(JLVT[[#This Row],[N]],FCS[Cpt],0))*CHOOSE(COUNTIF($A$1:A934,JLVT[[#This Row],[N]]),1,1,-1),0),)</f>
        <v>0</v>
      </c>
      <c r="J934" s="21">
        <f ca="1">JLVT[[#This Row],[crédit]]-JLVT[[#This Row],[débit ]]</f>
        <v>0</v>
      </c>
    </row>
    <row r="935" spans="1:10" x14ac:dyDescent="0.25">
      <c r="A935" s="12">
        <f>IF(OR(SUM($A$1:A934)=0,COUNTIF($A$1:A934,A934)=3),MAX($A$1:A934)+1,A934)</f>
        <v>311</v>
      </c>
      <c r="B935" s="18" t="str">
        <f>IF(JLVT[[#This Row],[Date]]="","","VTE")</f>
        <v/>
      </c>
      <c r="C935" s="13" t="str">
        <f>IFERROR(INDEX(FCS[DATE],MATCH(JLVT[[#This Row],[N]],FCS[Cpt],0)),"")</f>
        <v/>
      </c>
      <c r="D935" s="18" t="str">
        <f>IFERROR(INDEX(FCS[Numéro Facture],MATCH(JLVT[[#This Row],[N]],FCS[Cpt],0)),"")</f>
        <v/>
      </c>
      <c r="E935" s="18" t="str">
        <f>IF(JLVT[[#This Row],[Date]]&lt;&gt;"",INDEX(Plan[Comptes],COUNTIF($A$1:A935,JLVT[[#This Row],[N]])),"")</f>
        <v/>
      </c>
      <c r="F935" s="18" t="str">
        <f>IF(JLVT[[#This Row],[Date]]&lt;&gt;"",INDEX(Plan[Libelles],COUNTIF($A$1:A935,JLVT[[#This Row],[N]])),"")</f>
        <v/>
      </c>
      <c r="G935" s="19" t="str">
        <f>IFERROR(INDEX(FCS[NOM DU CLIENT],MATCH(JLVT[[#This Row],[N]],FCS[Cpt],0)),"")</f>
        <v/>
      </c>
      <c r="H935" s="20">
        <f ca="1">IFERROR(MAX(INDEX(INDIRECT("FCS["&amp;CHOOSE(COUNTIF($A$1:A935,JLVT[[#This Row],[N]]),"HT","TVA","TTC")&amp;"]"),MATCH(JLVT[[#This Row],[N]],FCS[Cpt],0))*CHOOSE(COUNTIF($A$1:A935,JLVT[[#This Row],[N]]),-1,-1,1),0),)</f>
        <v>0</v>
      </c>
      <c r="I935" s="21">
        <f ca="1">IFERROR(MAX(INDEX(INDIRECT("FCS["&amp;CHOOSE(COUNTIF($A$1:A935,JLVT[[#This Row],[N]]),"HT","TVA","TTC")&amp;"]"),MATCH(JLVT[[#This Row],[N]],FCS[Cpt],0))*CHOOSE(COUNTIF($A$1:A935,JLVT[[#This Row],[N]]),1,1,-1),0),)</f>
        <v>0</v>
      </c>
      <c r="J935" s="21">
        <f ca="1">JLVT[[#This Row],[crédit]]-JLVT[[#This Row],[débit ]]</f>
        <v>0</v>
      </c>
    </row>
    <row r="936" spans="1:10" x14ac:dyDescent="0.25">
      <c r="A936" s="12">
        <f>IF(OR(SUM($A$1:A935)=0,COUNTIF($A$1:A935,A935)=3),MAX($A$1:A935)+1,A935)</f>
        <v>311</v>
      </c>
      <c r="B936" s="18" t="str">
        <f>IF(JLVT[[#This Row],[Date]]="","","VTE")</f>
        <v/>
      </c>
      <c r="C936" s="13" t="str">
        <f>IFERROR(INDEX(FCS[DATE],MATCH(JLVT[[#This Row],[N]],FCS[Cpt],0)),"")</f>
        <v/>
      </c>
      <c r="D936" s="18" t="str">
        <f>IFERROR(INDEX(FCS[Numéro Facture],MATCH(JLVT[[#This Row],[N]],FCS[Cpt],0)),"")</f>
        <v/>
      </c>
      <c r="E936" s="18" t="str">
        <f>IF(JLVT[[#This Row],[Date]]&lt;&gt;"",INDEX(Plan[Comptes],COUNTIF($A$1:A936,JLVT[[#This Row],[N]])),"")</f>
        <v/>
      </c>
      <c r="F936" s="18" t="str">
        <f>IF(JLVT[[#This Row],[Date]]&lt;&gt;"",INDEX(Plan[Libelles],COUNTIF($A$1:A936,JLVT[[#This Row],[N]])),"")</f>
        <v/>
      </c>
      <c r="G936" s="19" t="str">
        <f>IFERROR(INDEX(FCS[NOM DU CLIENT],MATCH(JLVT[[#This Row],[N]],FCS[Cpt],0)),"")</f>
        <v/>
      </c>
      <c r="H936" s="20">
        <f ca="1">IFERROR(MAX(INDEX(INDIRECT("FCS["&amp;CHOOSE(COUNTIF($A$1:A936,JLVT[[#This Row],[N]]),"HT","TVA","TTC")&amp;"]"),MATCH(JLVT[[#This Row],[N]],FCS[Cpt],0))*CHOOSE(COUNTIF($A$1:A936,JLVT[[#This Row],[N]]),-1,-1,1),0),)</f>
        <v>0</v>
      </c>
      <c r="I936" s="21">
        <f ca="1">IFERROR(MAX(INDEX(INDIRECT("FCS["&amp;CHOOSE(COUNTIF($A$1:A936,JLVT[[#This Row],[N]]),"HT","TVA","TTC")&amp;"]"),MATCH(JLVT[[#This Row],[N]],FCS[Cpt],0))*CHOOSE(COUNTIF($A$1:A936,JLVT[[#This Row],[N]]),1,1,-1),0),)</f>
        <v>0</v>
      </c>
      <c r="J936" s="21">
        <f ca="1">JLVT[[#This Row],[crédit]]-JLVT[[#This Row],[débit ]]</f>
        <v>0</v>
      </c>
    </row>
    <row r="937" spans="1:10" x14ac:dyDescent="0.25">
      <c r="A937" s="12">
        <f>IF(OR(SUM($A$1:A936)=0,COUNTIF($A$1:A936,A936)=3),MAX($A$1:A936)+1,A936)</f>
        <v>312</v>
      </c>
      <c r="B937" s="18" t="str">
        <f>IF(JLVT[[#This Row],[Date]]="","","VTE")</f>
        <v/>
      </c>
      <c r="C937" s="13" t="str">
        <f>IFERROR(INDEX(FCS[DATE],MATCH(JLVT[[#This Row],[N]],FCS[Cpt],0)),"")</f>
        <v/>
      </c>
      <c r="D937" s="18" t="str">
        <f>IFERROR(INDEX(FCS[Numéro Facture],MATCH(JLVT[[#This Row],[N]],FCS[Cpt],0)),"")</f>
        <v/>
      </c>
      <c r="E937" s="18" t="str">
        <f>IF(JLVT[[#This Row],[Date]]&lt;&gt;"",INDEX(Plan[Comptes],COUNTIF($A$1:A937,JLVT[[#This Row],[N]])),"")</f>
        <v/>
      </c>
      <c r="F937" s="18" t="str">
        <f>IF(JLVT[[#This Row],[Date]]&lt;&gt;"",INDEX(Plan[Libelles],COUNTIF($A$1:A937,JLVT[[#This Row],[N]])),"")</f>
        <v/>
      </c>
      <c r="G937" s="19" t="str">
        <f>IFERROR(INDEX(FCS[NOM DU CLIENT],MATCH(JLVT[[#This Row],[N]],FCS[Cpt],0)),"")</f>
        <v/>
      </c>
      <c r="H937" s="20">
        <f ca="1">IFERROR(MAX(INDEX(INDIRECT("FCS["&amp;CHOOSE(COUNTIF($A$1:A937,JLVT[[#This Row],[N]]),"HT","TVA","TTC")&amp;"]"),MATCH(JLVT[[#This Row],[N]],FCS[Cpt],0))*CHOOSE(COUNTIF($A$1:A937,JLVT[[#This Row],[N]]),-1,-1,1),0),)</f>
        <v>0</v>
      </c>
      <c r="I937" s="21">
        <f ca="1">IFERROR(MAX(INDEX(INDIRECT("FCS["&amp;CHOOSE(COUNTIF($A$1:A937,JLVT[[#This Row],[N]]),"HT","TVA","TTC")&amp;"]"),MATCH(JLVT[[#This Row],[N]],FCS[Cpt],0))*CHOOSE(COUNTIF($A$1:A937,JLVT[[#This Row],[N]]),1,1,-1),0),)</f>
        <v>0</v>
      </c>
      <c r="J937" s="21">
        <f ca="1">JLVT[[#This Row],[crédit]]-JLVT[[#This Row],[débit ]]</f>
        <v>0</v>
      </c>
    </row>
    <row r="938" spans="1:10" x14ac:dyDescent="0.25">
      <c r="A938" s="12">
        <f>IF(OR(SUM($A$1:A937)=0,COUNTIF($A$1:A937,A937)=3),MAX($A$1:A937)+1,A937)</f>
        <v>312</v>
      </c>
      <c r="B938" s="18" t="str">
        <f>IF(JLVT[[#This Row],[Date]]="","","VTE")</f>
        <v/>
      </c>
      <c r="C938" s="13" t="str">
        <f>IFERROR(INDEX(FCS[DATE],MATCH(JLVT[[#This Row],[N]],FCS[Cpt],0)),"")</f>
        <v/>
      </c>
      <c r="D938" s="18" t="str">
        <f>IFERROR(INDEX(FCS[Numéro Facture],MATCH(JLVT[[#This Row],[N]],FCS[Cpt],0)),"")</f>
        <v/>
      </c>
      <c r="E938" s="18" t="str">
        <f>IF(JLVT[[#This Row],[Date]]&lt;&gt;"",INDEX(Plan[Comptes],COUNTIF($A$1:A938,JLVT[[#This Row],[N]])),"")</f>
        <v/>
      </c>
      <c r="F938" s="18" t="str">
        <f>IF(JLVT[[#This Row],[Date]]&lt;&gt;"",INDEX(Plan[Libelles],COUNTIF($A$1:A938,JLVT[[#This Row],[N]])),"")</f>
        <v/>
      </c>
      <c r="G938" s="19" t="str">
        <f>IFERROR(INDEX(FCS[NOM DU CLIENT],MATCH(JLVT[[#This Row],[N]],FCS[Cpt],0)),"")</f>
        <v/>
      </c>
      <c r="H938" s="20">
        <f ca="1">IFERROR(MAX(INDEX(INDIRECT("FCS["&amp;CHOOSE(COUNTIF($A$1:A938,JLVT[[#This Row],[N]]),"HT","TVA","TTC")&amp;"]"),MATCH(JLVT[[#This Row],[N]],FCS[Cpt],0))*CHOOSE(COUNTIF($A$1:A938,JLVT[[#This Row],[N]]),-1,-1,1),0),)</f>
        <v>0</v>
      </c>
      <c r="I938" s="21">
        <f ca="1">IFERROR(MAX(INDEX(INDIRECT("FCS["&amp;CHOOSE(COUNTIF($A$1:A938,JLVT[[#This Row],[N]]),"HT","TVA","TTC")&amp;"]"),MATCH(JLVT[[#This Row],[N]],FCS[Cpt],0))*CHOOSE(COUNTIF($A$1:A938,JLVT[[#This Row],[N]]),1,1,-1),0),)</f>
        <v>0</v>
      </c>
      <c r="J938" s="21">
        <f ca="1">JLVT[[#This Row],[crédit]]-JLVT[[#This Row],[débit ]]</f>
        <v>0</v>
      </c>
    </row>
    <row r="939" spans="1:10" x14ac:dyDescent="0.25">
      <c r="A939" s="12">
        <f>IF(OR(SUM($A$1:A938)=0,COUNTIF($A$1:A938,A938)=3),MAX($A$1:A938)+1,A938)</f>
        <v>312</v>
      </c>
      <c r="B939" s="18" t="str">
        <f>IF(JLVT[[#This Row],[Date]]="","","VTE")</f>
        <v/>
      </c>
      <c r="C939" s="13" t="str">
        <f>IFERROR(INDEX(FCS[DATE],MATCH(JLVT[[#This Row],[N]],FCS[Cpt],0)),"")</f>
        <v/>
      </c>
      <c r="D939" s="18" t="str">
        <f>IFERROR(INDEX(FCS[Numéro Facture],MATCH(JLVT[[#This Row],[N]],FCS[Cpt],0)),"")</f>
        <v/>
      </c>
      <c r="E939" s="18" t="str">
        <f>IF(JLVT[[#This Row],[Date]]&lt;&gt;"",INDEX(Plan[Comptes],COUNTIF($A$1:A939,JLVT[[#This Row],[N]])),"")</f>
        <v/>
      </c>
      <c r="F939" s="18" t="str">
        <f>IF(JLVT[[#This Row],[Date]]&lt;&gt;"",INDEX(Plan[Libelles],COUNTIF($A$1:A939,JLVT[[#This Row],[N]])),"")</f>
        <v/>
      </c>
      <c r="G939" s="19" t="str">
        <f>IFERROR(INDEX(FCS[NOM DU CLIENT],MATCH(JLVT[[#This Row],[N]],FCS[Cpt],0)),"")</f>
        <v/>
      </c>
      <c r="H939" s="20">
        <f ca="1">IFERROR(MAX(INDEX(INDIRECT("FCS["&amp;CHOOSE(COUNTIF($A$1:A939,JLVT[[#This Row],[N]]),"HT","TVA","TTC")&amp;"]"),MATCH(JLVT[[#This Row],[N]],FCS[Cpt],0))*CHOOSE(COUNTIF($A$1:A939,JLVT[[#This Row],[N]]),-1,-1,1),0),)</f>
        <v>0</v>
      </c>
      <c r="I939" s="21">
        <f ca="1">IFERROR(MAX(INDEX(INDIRECT("FCS["&amp;CHOOSE(COUNTIF($A$1:A939,JLVT[[#This Row],[N]]),"HT","TVA","TTC")&amp;"]"),MATCH(JLVT[[#This Row],[N]],FCS[Cpt],0))*CHOOSE(COUNTIF($A$1:A939,JLVT[[#This Row],[N]]),1,1,-1),0),)</f>
        <v>0</v>
      </c>
      <c r="J939" s="21">
        <f ca="1">JLVT[[#This Row],[crédit]]-JLVT[[#This Row],[débit ]]</f>
        <v>0</v>
      </c>
    </row>
    <row r="940" spans="1:10" x14ac:dyDescent="0.25">
      <c r="A940" s="12">
        <f>IF(OR(SUM($A$1:A939)=0,COUNTIF($A$1:A939,A939)=3),MAX($A$1:A939)+1,A939)</f>
        <v>313</v>
      </c>
      <c r="B940" s="18" t="str">
        <f>IF(JLVT[[#This Row],[Date]]="","","VTE")</f>
        <v/>
      </c>
      <c r="C940" s="13" t="str">
        <f>IFERROR(INDEX(FCS[DATE],MATCH(JLVT[[#This Row],[N]],FCS[Cpt],0)),"")</f>
        <v/>
      </c>
      <c r="D940" s="18" t="str">
        <f>IFERROR(INDEX(FCS[Numéro Facture],MATCH(JLVT[[#This Row],[N]],FCS[Cpt],0)),"")</f>
        <v/>
      </c>
      <c r="E940" s="18" t="str">
        <f>IF(JLVT[[#This Row],[Date]]&lt;&gt;"",INDEX(Plan[Comptes],COUNTIF($A$1:A940,JLVT[[#This Row],[N]])),"")</f>
        <v/>
      </c>
      <c r="F940" s="18" t="str">
        <f>IF(JLVT[[#This Row],[Date]]&lt;&gt;"",INDEX(Plan[Libelles],COUNTIF($A$1:A940,JLVT[[#This Row],[N]])),"")</f>
        <v/>
      </c>
      <c r="G940" s="19" t="str">
        <f>IFERROR(INDEX(FCS[NOM DU CLIENT],MATCH(JLVT[[#This Row],[N]],FCS[Cpt],0)),"")</f>
        <v/>
      </c>
      <c r="H940" s="20">
        <f ca="1">IFERROR(MAX(INDEX(INDIRECT("FCS["&amp;CHOOSE(COUNTIF($A$1:A940,JLVT[[#This Row],[N]]),"HT","TVA","TTC")&amp;"]"),MATCH(JLVT[[#This Row],[N]],FCS[Cpt],0))*CHOOSE(COUNTIF($A$1:A940,JLVT[[#This Row],[N]]),-1,-1,1),0),)</f>
        <v>0</v>
      </c>
      <c r="I940" s="21">
        <f ca="1">IFERROR(MAX(INDEX(INDIRECT("FCS["&amp;CHOOSE(COUNTIF($A$1:A940,JLVT[[#This Row],[N]]),"HT","TVA","TTC")&amp;"]"),MATCH(JLVT[[#This Row],[N]],FCS[Cpt],0))*CHOOSE(COUNTIF($A$1:A940,JLVT[[#This Row],[N]]),1,1,-1),0),)</f>
        <v>0</v>
      </c>
      <c r="J940" s="21">
        <f ca="1">JLVT[[#This Row],[crédit]]-JLVT[[#This Row],[débit ]]</f>
        <v>0</v>
      </c>
    </row>
    <row r="941" spans="1:10" x14ac:dyDescent="0.25">
      <c r="A941" s="12">
        <f>IF(OR(SUM($A$1:A940)=0,COUNTIF($A$1:A940,A940)=3),MAX($A$1:A940)+1,A940)</f>
        <v>313</v>
      </c>
      <c r="B941" s="18" t="str">
        <f>IF(JLVT[[#This Row],[Date]]="","","VTE")</f>
        <v/>
      </c>
      <c r="C941" s="13" t="str">
        <f>IFERROR(INDEX(FCS[DATE],MATCH(JLVT[[#This Row],[N]],FCS[Cpt],0)),"")</f>
        <v/>
      </c>
      <c r="D941" s="18" t="str">
        <f>IFERROR(INDEX(FCS[Numéro Facture],MATCH(JLVT[[#This Row],[N]],FCS[Cpt],0)),"")</f>
        <v/>
      </c>
      <c r="E941" s="18" t="str">
        <f>IF(JLVT[[#This Row],[Date]]&lt;&gt;"",INDEX(Plan[Comptes],COUNTIF($A$1:A941,JLVT[[#This Row],[N]])),"")</f>
        <v/>
      </c>
      <c r="F941" s="18" t="str">
        <f>IF(JLVT[[#This Row],[Date]]&lt;&gt;"",INDEX(Plan[Libelles],COUNTIF($A$1:A941,JLVT[[#This Row],[N]])),"")</f>
        <v/>
      </c>
      <c r="G941" s="19" t="str">
        <f>IFERROR(INDEX(FCS[NOM DU CLIENT],MATCH(JLVT[[#This Row],[N]],FCS[Cpt],0)),"")</f>
        <v/>
      </c>
      <c r="H941" s="20">
        <f ca="1">IFERROR(MAX(INDEX(INDIRECT("FCS["&amp;CHOOSE(COUNTIF($A$1:A941,JLVT[[#This Row],[N]]),"HT","TVA","TTC")&amp;"]"),MATCH(JLVT[[#This Row],[N]],FCS[Cpt],0))*CHOOSE(COUNTIF($A$1:A941,JLVT[[#This Row],[N]]),-1,-1,1),0),)</f>
        <v>0</v>
      </c>
      <c r="I941" s="21">
        <f ca="1">IFERROR(MAX(INDEX(INDIRECT("FCS["&amp;CHOOSE(COUNTIF($A$1:A941,JLVT[[#This Row],[N]]),"HT","TVA","TTC")&amp;"]"),MATCH(JLVT[[#This Row],[N]],FCS[Cpt],0))*CHOOSE(COUNTIF($A$1:A941,JLVT[[#This Row],[N]]),1,1,-1),0),)</f>
        <v>0</v>
      </c>
      <c r="J941" s="21">
        <f ca="1">JLVT[[#This Row],[crédit]]-JLVT[[#This Row],[débit ]]</f>
        <v>0</v>
      </c>
    </row>
    <row r="942" spans="1:10" x14ac:dyDescent="0.25">
      <c r="A942" s="12">
        <f>IF(OR(SUM($A$1:A941)=0,COUNTIF($A$1:A941,A941)=3),MAX($A$1:A941)+1,A941)</f>
        <v>313</v>
      </c>
      <c r="B942" s="18" t="str">
        <f>IF(JLVT[[#This Row],[Date]]="","","VTE")</f>
        <v/>
      </c>
      <c r="C942" s="13" t="str">
        <f>IFERROR(INDEX(FCS[DATE],MATCH(JLVT[[#This Row],[N]],FCS[Cpt],0)),"")</f>
        <v/>
      </c>
      <c r="D942" s="18" t="str">
        <f>IFERROR(INDEX(FCS[Numéro Facture],MATCH(JLVT[[#This Row],[N]],FCS[Cpt],0)),"")</f>
        <v/>
      </c>
      <c r="E942" s="18" t="str">
        <f>IF(JLVT[[#This Row],[Date]]&lt;&gt;"",INDEX(Plan[Comptes],COUNTIF($A$1:A942,JLVT[[#This Row],[N]])),"")</f>
        <v/>
      </c>
      <c r="F942" s="18" t="str">
        <f>IF(JLVT[[#This Row],[Date]]&lt;&gt;"",INDEX(Plan[Libelles],COUNTIF($A$1:A942,JLVT[[#This Row],[N]])),"")</f>
        <v/>
      </c>
      <c r="G942" s="19" t="str">
        <f>IFERROR(INDEX(FCS[NOM DU CLIENT],MATCH(JLVT[[#This Row],[N]],FCS[Cpt],0)),"")</f>
        <v/>
      </c>
      <c r="H942" s="20">
        <f ca="1">IFERROR(MAX(INDEX(INDIRECT("FCS["&amp;CHOOSE(COUNTIF($A$1:A942,JLVT[[#This Row],[N]]),"HT","TVA","TTC")&amp;"]"),MATCH(JLVT[[#This Row],[N]],FCS[Cpt],0))*CHOOSE(COUNTIF($A$1:A942,JLVT[[#This Row],[N]]),-1,-1,1),0),)</f>
        <v>0</v>
      </c>
      <c r="I942" s="21">
        <f ca="1">IFERROR(MAX(INDEX(INDIRECT("FCS["&amp;CHOOSE(COUNTIF($A$1:A942,JLVT[[#This Row],[N]]),"HT","TVA","TTC")&amp;"]"),MATCH(JLVT[[#This Row],[N]],FCS[Cpt],0))*CHOOSE(COUNTIF($A$1:A942,JLVT[[#This Row],[N]]),1,1,-1),0),)</f>
        <v>0</v>
      </c>
      <c r="J942" s="21">
        <f ca="1">JLVT[[#This Row],[crédit]]-JLVT[[#This Row],[débit ]]</f>
        <v>0</v>
      </c>
    </row>
    <row r="943" spans="1:10" x14ac:dyDescent="0.25">
      <c r="A943" s="12">
        <f>IF(OR(SUM($A$1:A942)=0,COUNTIF($A$1:A942,A942)=3),MAX($A$1:A942)+1,A942)</f>
        <v>314</v>
      </c>
      <c r="B943" s="18" t="str">
        <f>IF(JLVT[[#This Row],[Date]]="","","VTE")</f>
        <v/>
      </c>
      <c r="C943" s="13" t="str">
        <f>IFERROR(INDEX(FCS[DATE],MATCH(JLVT[[#This Row],[N]],FCS[Cpt],0)),"")</f>
        <v/>
      </c>
      <c r="D943" s="18" t="str">
        <f>IFERROR(INDEX(FCS[Numéro Facture],MATCH(JLVT[[#This Row],[N]],FCS[Cpt],0)),"")</f>
        <v/>
      </c>
      <c r="E943" s="18" t="str">
        <f>IF(JLVT[[#This Row],[Date]]&lt;&gt;"",INDEX(Plan[Comptes],COUNTIF($A$1:A943,JLVT[[#This Row],[N]])),"")</f>
        <v/>
      </c>
      <c r="F943" s="18" t="str">
        <f>IF(JLVT[[#This Row],[Date]]&lt;&gt;"",INDEX(Plan[Libelles],COUNTIF($A$1:A943,JLVT[[#This Row],[N]])),"")</f>
        <v/>
      </c>
      <c r="G943" s="19" t="str">
        <f>IFERROR(INDEX(FCS[NOM DU CLIENT],MATCH(JLVT[[#This Row],[N]],FCS[Cpt],0)),"")</f>
        <v/>
      </c>
      <c r="H943" s="20">
        <f ca="1">IFERROR(MAX(INDEX(INDIRECT("FCS["&amp;CHOOSE(COUNTIF($A$1:A943,JLVT[[#This Row],[N]]),"HT","TVA","TTC")&amp;"]"),MATCH(JLVT[[#This Row],[N]],FCS[Cpt],0))*CHOOSE(COUNTIF($A$1:A943,JLVT[[#This Row],[N]]),-1,-1,1),0),)</f>
        <v>0</v>
      </c>
      <c r="I943" s="21">
        <f ca="1">IFERROR(MAX(INDEX(INDIRECT("FCS["&amp;CHOOSE(COUNTIF($A$1:A943,JLVT[[#This Row],[N]]),"HT","TVA","TTC")&amp;"]"),MATCH(JLVT[[#This Row],[N]],FCS[Cpt],0))*CHOOSE(COUNTIF($A$1:A943,JLVT[[#This Row],[N]]),1,1,-1),0),)</f>
        <v>0</v>
      </c>
      <c r="J943" s="21">
        <f ca="1">JLVT[[#This Row],[crédit]]-JLVT[[#This Row],[débit ]]</f>
        <v>0</v>
      </c>
    </row>
    <row r="944" spans="1:10" x14ac:dyDescent="0.25">
      <c r="A944" s="12">
        <f>IF(OR(SUM($A$1:A943)=0,COUNTIF($A$1:A943,A943)=3),MAX($A$1:A943)+1,A943)</f>
        <v>314</v>
      </c>
      <c r="B944" s="18" t="str">
        <f>IF(JLVT[[#This Row],[Date]]="","","VTE")</f>
        <v/>
      </c>
      <c r="C944" s="13" t="str">
        <f>IFERROR(INDEX(FCS[DATE],MATCH(JLVT[[#This Row],[N]],FCS[Cpt],0)),"")</f>
        <v/>
      </c>
      <c r="D944" s="18" t="str">
        <f>IFERROR(INDEX(FCS[Numéro Facture],MATCH(JLVT[[#This Row],[N]],FCS[Cpt],0)),"")</f>
        <v/>
      </c>
      <c r="E944" s="18" t="str">
        <f>IF(JLVT[[#This Row],[Date]]&lt;&gt;"",INDEX(Plan[Comptes],COUNTIF($A$1:A944,JLVT[[#This Row],[N]])),"")</f>
        <v/>
      </c>
      <c r="F944" s="18" t="str">
        <f>IF(JLVT[[#This Row],[Date]]&lt;&gt;"",INDEX(Plan[Libelles],COUNTIF($A$1:A944,JLVT[[#This Row],[N]])),"")</f>
        <v/>
      </c>
      <c r="G944" s="19" t="str">
        <f>IFERROR(INDEX(FCS[NOM DU CLIENT],MATCH(JLVT[[#This Row],[N]],FCS[Cpt],0)),"")</f>
        <v/>
      </c>
      <c r="H944" s="20">
        <f ca="1">IFERROR(MAX(INDEX(INDIRECT("FCS["&amp;CHOOSE(COUNTIF($A$1:A944,JLVT[[#This Row],[N]]),"HT","TVA","TTC")&amp;"]"),MATCH(JLVT[[#This Row],[N]],FCS[Cpt],0))*CHOOSE(COUNTIF($A$1:A944,JLVT[[#This Row],[N]]),-1,-1,1),0),)</f>
        <v>0</v>
      </c>
      <c r="I944" s="21">
        <f ca="1">IFERROR(MAX(INDEX(INDIRECT("FCS["&amp;CHOOSE(COUNTIF($A$1:A944,JLVT[[#This Row],[N]]),"HT","TVA","TTC")&amp;"]"),MATCH(JLVT[[#This Row],[N]],FCS[Cpt],0))*CHOOSE(COUNTIF($A$1:A944,JLVT[[#This Row],[N]]),1,1,-1),0),)</f>
        <v>0</v>
      </c>
      <c r="J944" s="21">
        <f ca="1">JLVT[[#This Row],[crédit]]-JLVT[[#This Row],[débit ]]</f>
        <v>0</v>
      </c>
    </row>
    <row r="945" spans="1:10" x14ac:dyDescent="0.25">
      <c r="A945" s="12">
        <f>IF(OR(SUM($A$1:A944)=0,COUNTIF($A$1:A944,A944)=3),MAX($A$1:A944)+1,A944)</f>
        <v>314</v>
      </c>
      <c r="B945" s="18" t="str">
        <f>IF(JLVT[[#This Row],[Date]]="","","VTE")</f>
        <v/>
      </c>
      <c r="C945" s="13" t="str">
        <f>IFERROR(INDEX(FCS[DATE],MATCH(JLVT[[#This Row],[N]],FCS[Cpt],0)),"")</f>
        <v/>
      </c>
      <c r="D945" s="18" t="str">
        <f>IFERROR(INDEX(FCS[Numéro Facture],MATCH(JLVT[[#This Row],[N]],FCS[Cpt],0)),"")</f>
        <v/>
      </c>
      <c r="E945" s="18" t="str">
        <f>IF(JLVT[[#This Row],[Date]]&lt;&gt;"",INDEX(Plan[Comptes],COUNTIF($A$1:A945,JLVT[[#This Row],[N]])),"")</f>
        <v/>
      </c>
      <c r="F945" s="18" t="str">
        <f>IF(JLVT[[#This Row],[Date]]&lt;&gt;"",INDEX(Plan[Libelles],COUNTIF($A$1:A945,JLVT[[#This Row],[N]])),"")</f>
        <v/>
      </c>
      <c r="G945" s="19" t="str">
        <f>IFERROR(INDEX(FCS[NOM DU CLIENT],MATCH(JLVT[[#This Row],[N]],FCS[Cpt],0)),"")</f>
        <v/>
      </c>
      <c r="H945" s="20">
        <f ca="1">IFERROR(MAX(INDEX(INDIRECT("FCS["&amp;CHOOSE(COUNTIF($A$1:A945,JLVT[[#This Row],[N]]),"HT","TVA","TTC")&amp;"]"),MATCH(JLVT[[#This Row],[N]],FCS[Cpt],0))*CHOOSE(COUNTIF($A$1:A945,JLVT[[#This Row],[N]]),-1,-1,1),0),)</f>
        <v>0</v>
      </c>
      <c r="I945" s="21">
        <f ca="1">IFERROR(MAX(INDEX(INDIRECT("FCS["&amp;CHOOSE(COUNTIF($A$1:A945,JLVT[[#This Row],[N]]),"HT","TVA","TTC")&amp;"]"),MATCH(JLVT[[#This Row],[N]],FCS[Cpt],0))*CHOOSE(COUNTIF($A$1:A945,JLVT[[#This Row],[N]]),1,1,-1),0),)</f>
        <v>0</v>
      </c>
      <c r="J945" s="21">
        <f ca="1">JLVT[[#This Row],[crédit]]-JLVT[[#This Row],[débit ]]</f>
        <v>0</v>
      </c>
    </row>
    <row r="946" spans="1:10" x14ac:dyDescent="0.25">
      <c r="A946" s="12">
        <f>IF(OR(SUM($A$1:A945)=0,COUNTIF($A$1:A945,A945)=3),MAX($A$1:A945)+1,A945)</f>
        <v>315</v>
      </c>
      <c r="B946" s="18" t="str">
        <f>IF(JLVT[[#This Row],[Date]]="","","VTE")</f>
        <v/>
      </c>
      <c r="C946" s="13" t="str">
        <f>IFERROR(INDEX(FCS[DATE],MATCH(JLVT[[#This Row],[N]],FCS[Cpt],0)),"")</f>
        <v/>
      </c>
      <c r="D946" s="18" t="str">
        <f>IFERROR(INDEX(FCS[Numéro Facture],MATCH(JLVT[[#This Row],[N]],FCS[Cpt],0)),"")</f>
        <v/>
      </c>
      <c r="E946" s="18" t="str">
        <f>IF(JLVT[[#This Row],[Date]]&lt;&gt;"",INDEX(Plan[Comptes],COUNTIF($A$1:A946,JLVT[[#This Row],[N]])),"")</f>
        <v/>
      </c>
      <c r="F946" s="18" t="str">
        <f>IF(JLVT[[#This Row],[Date]]&lt;&gt;"",INDEX(Plan[Libelles],COUNTIF($A$1:A946,JLVT[[#This Row],[N]])),"")</f>
        <v/>
      </c>
      <c r="G946" s="19" t="str">
        <f>IFERROR(INDEX(FCS[NOM DU CLIENT],MATCH(JLVT[[#This Row],[N]],FCS[Cpt],0)),"")</f>
        <v/>
      </c>
      <c r="H946" s="20">
        <f ca="1">IFERROR(MAX(INDEX(INDIRECT("FCS["&amp;CHOOSE(COUNTIF($A$1:A946,JLVT[[#This Row],[N]]),"HT","TVA","TTC")&amp;"]"),MATCH(JLVT[[#This Row],[N]],FCS[Cpt],0))*CHOOSE(COUNTIF($A$1:A946,JLVT[[#This Row],[N]]),-1,-1,1),0),)</f>
        <v>0</v>
      </c>
      <c r="I946" s="21">
        <f ca="1">IFERROR(MAX(INDEX(INDIRECT("FCS["&amp;CHOOSE(COUNTIF($A$1:A946,JLVT[[#This Row],[N]]),"HT","TVA","TTC")&amp;"]"),MATCH(JLVT[[#This Row],[N]],FCS[Cpt],0))*CHOOSE(COUNTIF($A$1:A946,JLVT[[#This Row],[N]]),1,1,-1),0),)</f>
        <v>0</v>
      </c>
      <c r="J946" s="21">
        <f ca="1">JLVT[[#This Row],[crédit]]-JLVT[[#This Row],[débit ]]</f>
        <v>0</v>
      </c>
    </row>
    <row r="947" spans="1:10" x14ac:dyDescent="0.25">
      <c r="A947" s="12">
        <f>IF(OR(SUM($A$1:A946)=0,COUNTIF($A$1:A946,A946)=3),MAX($A$1:A946)+1,A946)</f>
        <v>315</v>
      </c>
      <c r="B947" s="18" t="str">
        <f>IF(JLVT[[#This Row],[Date]]="","","VTE")</f>
        <v/>
      </c>
      <c r="C947" s="13" t="str">
        <f>IFERROR(INDEX(FCS[DATE],MATCH(JLVT[[#This Row],[N]],FCS[Cpt],0)),"")</f>
        <v/>
      </c>
      <c r="D947" s="18" t="str">
        <f>IFERROR(INDEX(FCS[Numéro Facture],MATCH(JLVT[[#This Row],[N]],FCS[Cpt],0)),"")</f>
        <v/>
      </c>
      <c r="E947" s="18" t="str">
        <f>IF(JLVT[[#This Row],[Date]]&lt;&gt;"",INDEX(Plan[Comptes],COUNTIF($A$1:A947,JLVT[[#This Row],[N]])),"")</f>
        <v/>
      </c>
      <c r="F947" s="18" t="str">
        <f>IF(JLVT[[#This Row],[Date]]&lt;&gt;"",INDEX(Plan[Libelles],COUNTIF($A$1:A947,JLVT[[#This Row],[N]])),"")</f>
        <v/>
      </c>
      <c r="G947" s="19" t="str">
        <f>IFERROR(INDEX(FCS[NOM DU CLIENT],MATCH(JLVT[[#This Row],[N]],FCS[Cpt],0)),"")</f>
        <v/>
      </c>
      <c r="H947" s="20">
        <f ca="1">IFERROR(MAX(INDEX(INDIRECT("FCS["&amp;CHOOSE(COUNTIF($A$1:A947,JLVT[[#This Row],[N]]),"HT","TVA","TTC")&amp;"]"),MATCH(JLVT[[#This Row],[N]],FCS[Cpt],0))*CHOOSE(COUNTIF($A$1:A947,JLVT[[#This Row],[N]]),-1,-1,1),0),)</f>
        <v>0</v>
      </c>
      <c r="I947" s="21">
        <f ca="1">IFERROR(MAX(INDEX(INDIRECT("FCS["&amp;CHOOSE(COUNTIF($A$1:A947,JLVT[[#This Row],[N]]),"HT","TVA","TTC")&amp;"]"),MATCH(JLVT[[#This Row],[N]],FCS[Cpt],0))*CHOOSE(COUNTIF($A$1:A947,JLVT[[#This Row],[N]]),1,1,-1),0),)</f>
        <v>0</v>
      </c>
      <c r="J947" s="21">
        <f ca="1">JLVT[[#This Row],[crédit]]-JLVT[[#This Row],[débit ]]</f>
        <v>0</v>
      </c>
    </row>
    <row r="948" spans="1:10" x14ac:dyDescent="0.25">
      <c r="A948" s="12">
        <f>IF(OR(SUM($A$1:A947)=0,COUNTIF($A$1:A947,A947)=3),MAX($A$1:A947)+1,A947)</f>
        <v>315</v>
      </c>
      <c r="B948" s="18" t="str">
        <f>IF(JLVT[[#This Row],[Date]]="","","VTE")</f>
        <v/>
      </c>
      <c r="C948" s="13" t="str">
        <f>IFERROR(INDEX(FCS[DATE],MATCH(JLVT[[#This Row],[N]],FCS[Cpt],0)),"")</f>
        <v/>
      </c>
      <c r="D948" s="18" t="str">
        <f>IFERROR(INDEX(FCS[Numéro Facture],MATCH(JLVT[[#This Row],[N]],FCS[Cpt],0)),"")</f>
        <v/>
      </c>
      <c r="E948" s="18" t="str">
        <f>IF(JLVT[[#This Row],[Date]]&lt;&gt;"",INDEX(Plan[Comptes],COUNTIF($A$1:A948,JLVT[[#This Row],[N]])),"")</f>
        <v/>
      </c>
      <c r="F948" s="18" t="str">
        <f>IF(JLVT[[#This Row],[Date]]&lt;&gt;"",INDEX(Plan[Libelles],COUNTIF($A$1:A948,JLVT[[#This Row],[N]])),"")</f>
        <v/>
      </c>
      <c r="G948" s="19" t="str">
        <f>IFERROR(INDEX(FCS[NOM DU CLIENT],MATCH(JLVT[[#This Row],[N]],FCS[Cpt],0)),"")</f>
        <v/>
      </c>
      <c r="H948" s="20">
        <f ca="1">IFERROR(MAX(INDEX(INDIRECT("FCS["&amp;CHOOSE(COUNTIF($A$1:A948,JLVT[[#This Row],[N]]),"HT","TVA","TTC")&amp;"]"),MATCH(JLVT[[#This Row],[N]],FCS[Cpt],0))*CHOOSE(COUNTIF($A$1:A948,JLVT[[#This Row],[N]]),-1,-1,1),0),)</f>
        <v>0</v>
      </c>
      <c r="I948" s="21">
        <f ca="1">IFERROR(MAX(INDEX(INDIRECT("FCS["&amp;CHOOSE(COUNTIF($A$1:A948,JLVT[[#This Row],[N]]),"HT","TVA","TTC")&amp;"]"),MATCH(JLVT[[#This Row],[N]],FCS[Cpt],0))*CHOOSE(COUNTIF($A$1:A948,JLVT[[#This Row],[N]]),1,1,-1),0),)</f>
        <v>0</v>
      </c>
      <c r="J948" s="21">
        <f ca="1">JLVT[[#This Row],[crédit]]-JLVT[[#This Row],[débit ]]</f>
        <v>0</v>
      </c>
    </row>
    <row r="949" spans="1:10" x14ac:dyDescent="0.25">
      <c r="A949" s="12">
        <f>IF(OR(SUM($A$1:A948)=0,COUNTIF($A$1:A948,A948)=3),MAX($A$1:A948)+1,A948)</f>
        <v>316</v>
      </c>
      <c r="B949" s="18" t="str">
        <f>IF(JLVT[[#This Row],[Date]]="","","VTE")</f>
        <v/>
      </c>
      <c r="C949" s="13" t="str">
        <f>IFERROR(INDEX(FCS[DATE],MATCH(JLVT[[#This Row],[N]],FCS[Cpt],0)),"")</f>
        <v/>
      </c>
      <c r="D949" s="18" t="str">
        <f>IFERROR(INDEX(FCS[Numéro Facture],MATCH(JLVT[[#This Row],[N]],FCS[Cpt],0)),"")</f>
        <v/>
      </c>
      <c r="E949" s="18" t="str">
        <f>IF(JLVT[[#This Row],[Date]]&lt;&gt;"",INDEX(Plan[Comptes],COUNTIF($A$1:A949,JLVT[[#This Row],[N]])),"")</f>
        <v/>
      </c>
      <c r="F949" s="18" t="str">
        <f>IF(JLVT[[#This Row],[Date]]&lt;&gt;"",INDEX(Plan[Libelles],COUNTIF($A$1:A949,JLVT[[#This Row],[N]])),"")</f>
        <v/>
      </c>
      <c r="G949" s="19" t="str">
        <f>IFERROR(INDEX(FCS[NOM DU CLIENT],MATCH(JLVT[[#This Row],[N]],FCS[Cpt],0)),"")</f>
        <v/>
      </c>
      <c r="H949" s="20">
        <f ca="1">IFERROR(MAX(INDEX(INDIRECT("FCS["&amp;CHOOSE(COUNTIF($A$1:A949,JLVT[[#This Row],[N]]),"HT","TVA","TTC")&amp;"]"),MATCH(JLVT[[#This Row],[N]],FCS[Cpt],0))*CHOOSE(COUNTIF($A$1:A949,JLVT[[#This Row],[N]]),-1,-1,1),0),)</f>
        <v>0</v>
      </c>
      <c r="I949" s="21">
        <f ca="1">IFERROR(MAX(INDEX(INDIRECT("FCS["&amp;CHOOSE(COUNTIF($A$1:A949,JLVT[[#This Row],[N]]),"HT","TVA","TTC")&amp;"]"),MATCH(JLVT[[#This Row],[N]],FCS[Cpt],0))*CHOOSE(COUNTIF($A$1:A949,JLVT[[#This Row],[N]]),1,1,-1),0),)</f>
        <v>0</v>
      </c>
      <c r="J949" s="21">
        <f ca="1">JLVT[[#This Row],[crédit]]-JLVT[[#This Row],[débit ]]</f>
        <v>0</v>
      </c>
    </row>
    <row r="950" spans="1:10" x14ac:dyDescent="0.25">
      <c r="A950" s="12">
        <f>IF(OR(SUM($A$1:A949)=0,COUNTIF($A$1:A949,A949)=3),MAX($A$1:A949)+1,A949)</f>
        <v>316</v>
      </c>
      <c r="B950" s="18" t="str">
        <f>IF(JLVT[[#This Row],[Date]]="","","VTE")</f>
        <v/>
      </c>
      <c r="C950" s="13" t="str">
        <f>IFERROR(INDEX(FCS[DATE],MATCH(JLVT[[#This Row],[N]],FCS[Cpt],0)),"")</f>
        <v/>
      </c>
      <c r="D950" s="18" t="str">
        <f>IFERROR(INDEX(FCS[Numéro Facture],MATCH(JLVT[[#This Row],[N]],FCS[Cpt],0)),"")</f>
        <v/>
      </c>
      <c r="E950" s="18" t="str">
        <f>IF(JLVT[[#This Row],[Date]]&lt;&gt;"",INDEX(Plan[Comptes],COUNTIF($A$1:A950,JLVT[[#This Row],[N]])),"")</f>
        <v/>
      </c>
      <c r="F950" s="18" t="str">
        <f>IF(JLVT[[#This Row],[Date]]&lt;&gt;"",INDEX(Plan[Libelles],COUNTIF($A$1:A950,JLVT[[#This Row],[N]])),"")</f>
        <v/>
      </c>
      <c r="G950" s="19" t="str">
        <f>IFERROR(INDEX(FCS[NOM DU CLIENT],MATCH(JLVT[[#This Row],[N]],FCS[Cpt],0)),"")</f>
        <v/>
      </c>
      <c r="H950" s="20">
        <f ca="1">IFERROR(MAX(INDEX(INDIRECT("FCS["&amp;CHOOSE(COUNTIF($A$1:A950,JLVT[[#This Row],[N]]),"HT","TVA","TTC")&amp;"]"),MATCH(JLVT[[#This Row],[N]],FCS[Cpt],0))*CHOOSE(COUNTIF($A$1:A950,JLVT[[#This Row],[N]]),-1,-1,1),0),)</f>
        <v>0</v>
      </c>
      <c r="I950" s="21">
        <f ca="1">IFERROR(MAX(INDEX(INDIRECT("FCS["&amp;CHOOSE(COUNTIF($A$1:A950,JLVT[[#This Row],[N]]),"HT","TVA","TTC")&amp;"]"),MATCH(JLVT[[#This Row],[N]],FCS[Cpt],0))*CHOOSE(COUNTIF($A$1:A950,JLVT[[#This Row],[N]]),1,1,-1),0),)</f>
        <v>0</v>
      </c>
      <c r="J950" s="21">
        <f ca="1">JLVT[[#This Row],[crédit]]-JLVT[[#This Row],[débit ]]</f>
        <v>0</v>
      </c>
    </row>
    <row r="951" spans="1:10" x14ac:dyDescent="0.25">
      <c r="A951" s="12">
        <f>IF(OR(SUM($A$1:A950)=0,COUNTIF($A$1:A950,A950)=3),MAX($A$1:A950)+1,A950)</f>
        <v>316</v>
      </c>
      <c r="B951" s="18" t="str">
        <f>IF(JLVT[[#This Row],[Date]]="","","VTE")</f>
        <v/>
      </c>
      <c r="C951" s="13" t="str">
        <f>IFERROR(INDEX(FCS[DATE],MATCH(JLVT[[#This Row],[N]],FCS[Cpt],0)),"")</f>
        <v/>
      </c>
      <c r="D951" s="18" t="str">
        <f>IFERROR(INDEX(FCS[Numéro Facture],MATCH(JLVT[[#This Row],[N]],FCS[Cpt],0)),"")</f>
        <v/>
      </c>
      <c r="E951" s="18" t="str">
        <f>IF(JLVT[[#This Row],[Date]]&lt;&gt;"",INDEX(Plan[Comptes],COUNTIF($A$1:A951,JLVT[[#This Row],[N]])),"")</f>
        <v/>
      </c>
      <c r="F951" s="18" t="str">
        <f>IF(JLVT[[#This Row],[Date]]&lt;&gt;"",INDEX(Plan[Libelles],COUNTIF($A$1:A951,JLVT[[#This Row],[N]])),"")</f>
        <v/>
      </c>
      <c r="G951" s="19" t="str">
        <f>IFERROR(INDEX(FCS[NOM DU CLIENT],MATCH(JLVT[[#This Row],[N]],FCS[Cpt],0)),"")</f>
        <v/>
      </c>
      <c r="H951" s="20">
        <f ca="1">IFERROR(MAX(INDEX(INDIRECT("FCS["&amp;CHOOSE(COUNTIF($A$1:A951,JLVT[[#This Row],[N]]),"HT","TVA","TTC")&amp;"]"),MATCH(JLVT[[#This Row],[N]],FCS[Cpt],0))*CHOOSE(COUNTIF($A$1:A951,JLVT[[#This Row],[N]]),-1,-1,1),0),)</f>
        <v>0</v>
      </c>
      <c r="I951" s="21">
        <f ca="1">IFERROR(MAX(INDEX(INDIRECT("FCS["&amp;CHOOSE(COUNTIF($A$1:A951,JLVT[[#This Row],[N]]),"HT","TVA","TTC")&amp;"]"),MATCH(JLVT[[#This Row],[N]],FCS[Cpt],0))*CHOOSE(COUNTIF($A$1:A951,JLVT[[#This Row],[N]]),1,1,-1),0),)</f>
        <v>0</v>
      </c>
      <c r="J951" s="21">
        <f ca="1">JLVT[[#This Row],[crédit]]-JLVT[[#This Row],[débit ]]</f>
        <v>0</v>
      </c>
    </row>
    <row r="952" spans="1:10" x14ac:dyDescent="0.25">
      <c r="A952" s="12">
        <f>IF(OR(SUM($A$1:A951)=0,COUNTIF($A$1:A951,A951)=3),MAX($A$1:A951)+1,A951)</f>
        <v>317</v>
      </c>
      <c r="B952" s="18" t="str">
        <f>IF(JLVT[[#This Row],[Date]]="","","VTE")</f>
        <v/>
      </c>
      <c r="C952" s="13" t="str">
        <f>IFERROR(INDEX(FCS[DATE],MATCH(JLVT[[#This Row],[N]],FCS[Cpt],0)),"")</f>
        <v/>
      </c>
      <c r="D952" s="18" t="str">
        <f>IFERROR(INDEX(FCS[Numéro Facture],MATCH(JLVT[[#This Row],[N]],FCS[Cpt],0)),"")</f>
        <v/>
      </c>
      <c r="E952" s="18" t="str">
        <f>IF(JLVT[[#This Row],[Date]]&lt;&gt;"",INDEX(Plan[Comptes],COUNTIF($A$1:A952,JLVT[[#This Row],[N]])),"")</f>
        <v/>
      </c>
      <c r="F952" s="18" t="str">
        <f>IF(JLVT[[#This Row],[Date]]&lt;&gt;"",INDEX(Plan[Libelles],COUNTIF($A$1:A952,JLVT[[#This Row],[N]])),"")</f>
        <v/>
      </c>
      <c r="G952" s="19" t="str">
        <f>IFERROR(INDEX(FCS[NOM DU CLIENT],MATCH(JLVT[[#This Row],[N]],FCS[Cpt],0)),"")</f>
        <v/>
      </c>
      <c r="H952" s="20">
        <f ca="1">IFERROR(MAX(INDEX(INDIRECT("FCS["&amp;CHOOSE(COUNTIF($A$1:A952,JLVT[[#This Row],[N]]),"HT","TVA","TTC")&amp;"]"),MATCH(JLVT[[#This Row],[N]],FCS[Cpt],0))*CHOOSE(COUNTIF($A$1:A952,JLVT[[#This Row],[N]]),-1,-1,1),0),)</f>
        <v>0</v>
      </c>
      <c r="I952" s="21">
        <f ca="1">IFERROR(MAX(INDEX(INDIRECT("FCS["&amp;CHOOSE(COUNTIF($A$1:A952,JLVT[[#This Row],[N]]),"HT","TVA","TTC")&amp;"]"),MATCH(JLVT[[#This Row],[N]],FCS[Cpt],0))*CHOOSE(COUNTIF($A$1:A952,JLVT[[#This Row],[N]]),1,1,-1),0),)</f>
        <v>0</v>
      </c>
      <c r="J952" s="21">
        <f ca="1">JLVT[[#This Row],[crédit]]-JLVT[[#This Row],[débit ]]</f>
        <v>0</v>
      </c>
    </row>
    <row r="953" spans="1:10" x14ac:dyDescent="0.25">
      <c r="A953" s="12">
        <f>IF(OR(SUM($A$1:A952)=0,COUNTIF($A$1:A952,A952)=3),MAX($A$1:A952)+1,A952)</f>
        <v>317</v>
      </c>
      <c r="B953" s="18" t="str">
        <f>IF(JLVT[[#This Row],[Date]]="","","VTE")</f>
        <v/>
      </c>
      <c r="C953" s="13" t="str">
        <f>IFERROR(INDEX(FCS[DATE],MATCH(JLVT[[#This Row],[N]],FCS[Cpt],0)),"")</f>
        <v/>
      </c>
      <c r="D953" s="18" t="str">
        <f>IFERROR(INDEX(FCS[Numéro Facture],MATCH(JLVT[[#This Row],[N]],FCS[Cpt],0)),"")</f>
        <v/>
      </c>
      <c r="E953" s="18" t="str">
        <f>IF(JLVT[[#This Row],[Date]]&lt;&gt;"",INDEX(Plan[Comptes],COUNTIF($A$1:A953,JLVT[[#This Row],[N]])),"")</f>
        <v/>
      </c>
      <c r="F953" s="18" t="str">
        <f>IF(JLVT[[#This Row],[Date]]&lt;&gt;"",INDEX(Plan[Libelles],COUNTIF($A$1:A953,JLVT[[#This Row],[N]])),"")</f>
        <v/>
      </c>
      <c r="G953" s="19" t="str">
        <f>IFERROR(INDEX(FCS[NOM DU CLIENT],MATCH(JLVT[[#This Row],[N]],FCS[Cpt],0)),"")</f>
        <v/>
      </c>
      <c r="H953" s="20">
        <f ca="1">IFERROR(MAX(INDEX(INDIRECT("FCS["&amp;CHOOSE(COUNTIF($A$1:A953,JLVT[[#This Row],[N]]),"HT","TVA","TTC")&amp;"]"),MATCH(JLVT[[#This Row],[N]],FCS[Cpt],0))*CHOOSE(COUNTIF($A$1:A953,JLVT[[#This Row],[N]]),-1,-1,1),0),)</f>
        <v>0</v>
      </c>
      <c r="I953" s="21">
        <f ca="1">IFERROR(MAX(INDEX(INDIRECT("FCS["&amp;CHOOSE(COUNTIF($A$1:A953,JLVT[[#This Row],[N]]),"HT","TVA","TTC")&amp;"]"),MATCH(JLVT[[#This Row],[N]],FCS[Cpt],0))*CHOOSE(COUNTIF($A$1:A953,JLVT[[#This Row],[N]]),1,1,-1),0),)</f>
        <v>0</v>
      </c>
      <c r="J953" s="21">
        <f ca="1">JLVT[[#This Row],[crédit]]-JLVT[[#This Row],[débit ]]</f>
        <v>0</v>
      </c>
    </row>
    <row r="954" spans="1:10" x14ac:dyDescent="0.25">
      <c r="A954" s="12">
        <f>IF(OR(SUM($A$1:A953)=0,COUNTIF($A$1:A953,A953)=3),MAX($A$1:A953)+1,A953)</f>
        <v>317</v>
      </c>
      <c r="B954" s="18" t="str">
        <f>IF(JLVT[[#This Row],[Date]]="","","VTE")</f>
        <v/>
      </c>
      <c r="C954" s="13" t="str">
        <f>IFERROR(INDEX(FCS[DATE],MATCH(JLVT[[#This Row],[N]],FCS[Cpt],0)),"")</f>
        <v/>
      </c>
      <c r="D954" s="18" t="str">
        <f>IFERROR(INDEX(FCS[Numéro Facture],MATCH(JLVT[[#This Row],[N]],FCS[Cpt],0)),"")</f>
        <v/>
      </c>
      <c r="E954" s="18" t="str">
        <f>IF(JLVT[[#This Row],[Date]]&lt;&gt;"",INDEX(Plan[Comptes],COUNTIF($A$1:A954,JLVT[[#This Row],[N]])),"")</f>
        <v/>
      </c>
      <c r="F954" s="18" t="str">
        <f>IF(JLVT[[#This Row],[Date]]&lt;&gt;"",INDEX(Plan[Libelles],COUNTIF($A$1:A954,JLVT[[#This Row],[N]])),"")</f>
        <v/>
      </c>
      <c r="G954" s="19" t="str">
        <f>IFERROR(INDEX(FCS[NOM DU CLIENT],MATCH(JLVT[[#This Row],[N]],FCS[Cpt],0)),"")</f>
        <v/>
      </c>
      <c r="H954" s="20">
        <f ca="1">IFERROR(MAX(INDEX(INDIRECT("FCS["&amp;CHOOSE(COUNTIF($A$1:A954,JLVT[[#This Row],[N]]),"HT","TVA","TTC")&amp;"]"),MATCH(JLVT[[#This Row],[N]],FCS[Cpt],0))*CHOOSE(COUNTIF($A$1:A954,JLVT[[#This Row],[N]]),-1,-1,1),0),)</f>
        <v>0</v>
      </c>
      <c r="I954" s="21">
        <f ca="1">IFERROR(MAX(INDEX(INDIRECT("FCS["&amp;CHOOSE(COUNTIF($A$1:A954,JLVT[[#This Row],[N]]),"HT","TVA","TTC")&amp;"]"),MATCH(JLVT[[#This Row],[N]],FCS[Cpt],0))*CHOOSE(COUNTIF($A$1:A954,JLVT[[#This Row],[N]]),1,1,-1),0),)</f>
        <v>0</v>
      </c>
      <c r="J954" s="21">
        <f ca="1">JLVT[[#This Row],[crédit]]-JLVT[[#This Row],[débit ]]</f>
        <v>0</v>
      </c>
    </row>
    <row r="955" spans="1:10" x14ac:dyDescent="0.25">
      <c r="A955" s="12">
        <f>IF(OR(SUM($A$1:A954)=0,COUNTIF($A$1:A954,A954)=3),MAX($A$1:A954)+1,A954)</f>
        <v>318</v>
      </c>
      <c r="B955" s="18" t="str">
        <f>IF(JLVT[[#This Row],[Date]]="","","VTE")</f>
        <v/>
      </c>
      <c r="C955" s="13" t="str">
        <f>IFERROR(INDEX(FCS[DATE],MATCH(JLVT[[#This Row],[N]],FCS[Cpt],0)),"")</f>
        <v/>
      </c>
      <c r="D955" s="18" t="str">
        <f>IFERROR(INDEX(FCS[Numéro Facture],MATCH(JLVT[[#This Row],[N]],FCS[Cpt],0)),"")</f>
        <v/>
      </c>
      <c r="E955" s="18" t="str">
        <f>IF(JLVT[[#This Row],[Date]]&lt;&gt;"",INDEX(Plan[Comptes],COUNTIF($A$1:A955,JLVT[[#This Row],[N]])),"")</f>
        <v/>
      </c>
      <c r="F955" s="18" t="str">
        <f>IF(JLVT[[#This Row],[Date]]&lt;&gt;"",INDEX(Plan[Libelles],COUNTIF($A$1:A955,JLVT[[#This Row],[N]])),"")</f>
        <v/>
      </c>
      <c r="G955" s="19" t="str">
        <f>IFERROR(INDEX(FCS[NOM DU CLIENT],MATCH(JLVT[[#This Row],[N]],FCS[Cpt],0)),"")</f>
        <v/>
      </c>
      <c r="H955" s="20">
        <f ca="1">IFERROR(MAX(INDEX(INDIRECT("FCS["&amp;CHOOSE(COUNTIF($A$1:A955,JLVT[[#This Row],[N]]),"HT","TVA","TTC")&amp;"]"),MATCH(JLVT[[#This Row],[N]],FCS[Cpt],0))*CHOOSE(COUNTIF($A$1:A955,JLVT[[#This Row],[N]]),-1,-1,1),0),)</f>
        <v>0</v>
      </c>
      <c r="I955" s="21">
        <f ca="1">IFERROR(MAX(INDEX(INDIRECT("FCS["&amp;CHOOSE(COUNTIF($A$1:A955,JLVT[[#This Row],[N]]),"HT","TVA","TTC")&amp;"]"),MATCH(JLVT[[#This Row],[N]],FCS[Cpt],0))*CHOOSE(COUNTIF($A$1:A955,JLVT[[#This Row],[N]]),1,1,-1),0),)</f>
        <v>0</v>
      </c>
      <c r="J955" s="21">
        <f ca="1">JLVT[[#This Row],[crédit]]-JLVT[[#This Row],[débit ]]</f>
        <v>0</v>
      </c>
    </row>
    <row r="956" spans="1:10" x14ac:dyDescent="0.25">
      <c r="A956" s="12">
        <f>IF(OR(SUM($A$1:A955)=0,COUNTIF($A$1:A955,A955)=3),MAX($A$1:A955)+1,A955)</f>
        <v>318</v>
      </c>
      <c r="B956" s="18" t="str">
        <f>IF(JLVT[[#This Row],[Date]]="","","VTE")</f>
        <v/>
      </c>
      <c r="C956" s="13" t="str">
        <f>IFERROR(INDEX(FCS[DATE],MATCH(JLVT[[#This Row],[N]],FCS[Cpt],0)),"")</f>
        <v/>
      </c>
      <c r="D956" s="18" t="str">
        <f>IFERROR(INDEX(FCS[Numéro Facture],MATCH(JLVT[[#This Row],[N]],FCS[Cpt],0)),"")</f>
        <v/>
      </c>
      <c r="E956" s="18" t="str">
        <f>IF(JLVT[[#This Row],[Date]]&lt;&gt;"",INDEX(Plan[Comptes],COUNTIF($A$1:A956,JLVT[[#This Row],[N]])),"")</f>
        <v/>
      </c>
      <c r="F956" s="18" t="str">
        <f>IF(JLVT[[#This Row],[Date]]&lt;&gt;"",INDEX(Plan[Libelles],COUNTIF($A$1:A956,JLVT[[#This Row],[N]])),"")</f>
        <v/>
      </c>
      <c r="G956" s="19" t="str">
        <f>IFERROR(INDEX(FCS[NOM DU CLIENT],MATCH(JLVT[[#This Row],[N]],FCS[Cpt],0)),"")</f>
        <v/>
      </c>
      <c r="H956" s="20">
        <f ca="1">IFERROR(MAX(INDEX(INDIRECT("FCS["&amp;CHOOSE(COUNTIF($A$1:A956,JLVT[[#This Row],[N]]),"HT","TVA","TTC")&amp;"]"),MATCH(JLVT[[#This Row],[N]],FCS[Cpt],0))*CHOOSE(COUNTIF($A$1:A956,JLVT[[#This Row],[N]]),-1,-1,1),0),)</f>
        <v>0</v>
      </c>
      <c r="I956" s="21">
        <f ca="1">IFERROR(MAX(INDEX(INDIRECT("FCS["&amp;CHOOSE(COUNTIF($A$1:A956,JLVT[[#This Row],[N]]),"HT","TVA","TTC")&amp;"]"),MATCH(JLVT[[#This Row],[N]],FCS[Cpt],0))*CHOOSE(COUNTIF($A$1:A956,JLVT[[#This Row],[N]]),1,1,-1),0),)</f>
        <v>0</v>
      </c>
      <c r="J956" s="21">
        <f ca="1">JLVT[[#This Row],[crédit]]-JLVT[[#This Row],[débit ]]</f>
        <v>0</v>
      </c>
    </row>
    <row r="957" spans="1:10" x14ac:dyDescent="0.25">
      <c r="A957" s="12">
        <f>IF(OR(SUM($A$1:A956)=0,COUNTIF($A$1:A956,A956)=3),MAX($A$1:A956)+1,A956)</f>
        <v>318</v>
      </c>
      <c r="B957" s="18" t="str">
        <f>IF(JLVT[[#This Row],[Date]]="","","VTE")</f>
        <v/>
      </c>
      <c r="C957" s="13" t="str">
        <f>IFERROR(INDEX(FCS[DATE],MATCH(JLVT[[#This Row],[N]],FCS[Cpt],0)),"")</f>
        <v/>
      </c>
      <c r="D957" s="18" t="str">
        <f>IFERROR(INDEX(FCS[Numéro Facture],MATCH(JLVT[[#This Row],[N]],FCS[Cpt],0)),"")</f>
        <v/>
      </c>
      <c r="E957" s="18" t="str">
        <f>IF(JLVT[[#This Row],[Date]]&lt;&gt;"",INDEX(Plan[Comptes],COUNTIF($A$1:A957,JLVT[[#This Row],[N]])),"")</f>
        <v/>
      </c>
      <c r="F957" s="18" t="str">
        <f>IF(JLVT[[#This Row],[Date]]&lt;&gt;"",INDEX(Plan[Libelles],COUNTIF($A$1:A957,JLVT[[#This Row],[N]])),"")</f>
        <v/>
      </c>
      <c r="G957" s="19" t="str">
        <f>IFERROR(INDEX(FCS[NOM DU CLIENT],MATCH(JLVT[[#This Row],[N]],FCS[Cpt],0)),"")</f>
        <v/>
      </c>
      <c r="H957" s="20">
        <f ca="1">IFERROR(MAX(INDEX(INDIRECT("FCS["&amp;CHOOSE(COUNTIF($A$1:A957,JLVT[[#This Row],[N]]),"HT","TVA","TTC")&amp;"]"),MATCH(JLVT[[#This Row],[N]],FCS[Cpt],0))*CHOOSE(COUNTIF($A$1:A957,JLVT[[#This Row],[N]]),-1,-1,1),0),)</f>
        <v>0</v>
      </c>
      <c r="I957" s="21">
        <f ca="1">IFERROR(MAX(INDEX(INDIRECT("FCS["&amp;CHOOSE(COUNTIF($A$1:A957,JLVT[[#This Row],[N]]),"HT","TVA","TTC")&amp;"]"),MATCH(JLVT[[#This Row],[N]],FCS[Cpt],0))*CHOOSE(COUNTIF($A$1:A957,JLVT[[#This Row],[N]]),1,1,-1),0),)</f>
        <v>0</v>
      </c>
      <c r="J957" s="21">
        <f ca="1">JLVT[[#This Row],[crédit]]-JLVT[[#This Row],[débit ]]</f>
        <v>0</v>
      </c>
    </row>
    <row r="958" spans="1:10" x14ac:dyDescent="0.25">
      <c r="A958" s="12">
        <f>IF(OR(SUM($A$1:A957)=0,COUNTIF($A$1:A957,A957)=3),MAX($A$1:A957)+1,A957)</f>
        <v>319</v>
      </c>
      <c r="B958" s="18" t="str">
        <f>IF(JLVT[[#This Row],[Date]]="","","VTE")</f>
        <v/>
      </c>
      <c r="C958" s="13" t="str">
        <f>IFERROR(INDEX(FCS[DATE],MATCH(JLVT[[#This Row],[N]],FCS[Cpt],0)),"")</f>
        <v/>
      </c>
      <c r="D958" s="18" t="str">
        <f>IFERROR(INDEX(FCS[Numéro Facture],MATCH(JLVT[[#This Row],[N]],FCS[Cpt],0)),"")</f>
        <v/>
      </c>
      <c r="E958" s="18" t="str">
        <f>IF(JLVT[[#This Row],[Date]]&lt;&gt;"",INDEX(Plan[Comptes],COUNTIF($A$1:A958,JLVT[[#This Row],[N]])),"")</f>
        <v/>
      </c>
      <c r="F958" s="18" t="str">
        <f>IF(JLVT[[#This Row],[Date]]&lt;&gt;"",INDEX(Plan[Libelles],COUNTIF($A$1:A958,JLVT[[#This Row],[N]])),"")</f>
        <v/>
      </c>
      <c r="G958" s="19" t="str">
        <f>IFERROR(INDEX(FCS[NOM DU CLIENT],MATCH(JLVT[[#This Row],[N]],FCS[Cpt],0)),"")</f>
        <v/>
      </c>
      <c r="H958" s="20">
        <f ca="1">IFERROR(MAX(INDEX(INDIRECT("FCS["&amp;CHOOSE(COUNTIF($A$1:A958,JLVT[[#This Row],[N]]),"HT","TVA","TTC")&amp;"]"),MATCH(JLVT[[#This Row],[N]],FCS[Cpt],0))*CHOOSE(COUNTIF($A$1:A958,JLVT[[#This Row],[N]]),-1,-1,1),0),)</f>
        <v>0</v>
      </c>
      <c r="I958" s="21">
        <f ca="1">IFERROR(MAX(INDEX(INDIRECT("FCS["&amp;CHOOSE(COUNTIF($A$1:A958,JLVT[[#This Row],[N]]),"HT","TVA","TTC")&amp;"]"),MATCH(JLVT[[#This Row],[N]],FCS[Cpt],0))*CHOOSE(COUNTIF($A$1:A958,JLVT[[#This Row],[N]]),1,1,-1),0),)</f>
        <v>0</v>
      </c>
      <c r="J958" s="21">
        <f ca="1">JLVT[[#This Row],[crédit]]-JLVT[[#This Row],[débit ]]</f>
        <v>0</v>
      </c>
    </row>
    <row r="959" spans="1:10" x14ac:dyDescent="0.25">
      <c r="A959" s="12">
        <f>IF(OR(SUM($A$1:A958)=0,COUNTIF($A$1:A958,A958)=3),MAX($A$1:A958)+1,A958)</f>
        <v>319</v>
      </c>
      <c r="B959" s="18" t="str">
        <f>IF(JLVT[[#This Row],[Date]]="","","VTE")</f>
        <v/>
      </c>
      <c r="C959" s="13" t="str">
        <f>IFERROR(INDEX(FCS[DATE],MATCH(JLVT[[#This Row],[N]],FCS[Cpt],0)),"")</f>
        <v/>
      </c>
      <c r="D959" s="18" t="str">
        <f>IFERROR(INDEX(FCS[Numéro Facture],MATCH(JLVT[[#This Row],[N]],FCS[Cpt],0)),"")</f>
        <v/>
      </c>
      <c r="E959" s="18" t="str">
        <f>IF(JLVT[[#This Row],[Date]]&lt;&gt;"",INDEX(Plan[Comptes],COUNTIF($A$1:A959,JLVT[[#This Row],[N]])),"")</f>
        <v/>
      </c>
      <c r="F959" s="18" t="str">
        <f>IF(JLVT[[#This Row],[Date]]&lt;&gt;"",INDEX(Plan[Libelles],COUNTIF($A$1:A959,JLVT[[#This Row],[N]])),"")</f>
        <v/>
      </c>
      <c r="G959" s="19" t="str">
        <f>IFERROR(INDEX(FCS[NOM DU CLIENT],MATCH(JLVT[[#This Row],[N]],FCS[Cpt],0)),"")</f>
        <v/>
      </c>
      <c r="H959" s="20">
        <f ca="1">IFERROR(MAX(INDEX(INDIRECT("FCS["&amp;CHOOSE(COUNTIF($A$1:A959,JLVT[[#This Row],[N]]),"HT","TVA","TTC")&amp;"]"),MATCH(JLVT[[#This Row],[N]],FCS[Cpt],0))*CHOOSE(COUNTIF($A$1:A959,JLVT[[#This Row],[N]]),-1,-1,1),0),)</f>
        <v>0</v>
      </c>
      <c r="I959" s="21">
        <f ca="1">IFERROR(MAX(INDEX(INDIRECT("FCS["&amp;CHOOSE(COUNTIF($A$1:A959,JLVT[[#This Row],[N]]),"HT","TVA","TTC")&amp;"]"),MATCH(JLVT[[#This Row],[N]],FCS[Cpt],0))*CHOOSE(COUNTIF($A$1:A959,JLVT[[#This Row],[N]]),1,1,-1),0),)</f>
        <v>0</v>
      </c>
      <c r="J959" s="21">
        <f ca="1">JLVT[[#This Row],[crédit]]-JLVT[[#This Row],[débit ]]</f>
        <v>0</v>
      </c>
    </row>
    <row r="960" spans="1:10" x14ac:dyDescent="0.25">
      <c r="A960" s="12">
        <f>IF(OR(SUM($A$1:A959)=0,COUNTIF($A$1:A959,A959)=3),MAX($A$1:A959)+1,A959)</f>
        <v>319</v>
      </c>
      <c r="B960" s="18" t="str">
        <f>IF(JLVT[[#This Row],[Date]]="","","VTE")</f>
        <v/>
      </c>
      <c r="C960" s="13" t="str">
        <f>IFERROR(INDEX(FCS[DATE],MATCH(JLVT[[#This Row],[N]],FCS[Cpt],0)),"")</f>
        <v/>
      </c>
      <c r="D960" s="18" t="str">
        <f>IFERROR(INDEX(FCS[Numéro Facture],MATCH(JLVT[[#This Row],[N]],FCS[Cpt],0)),"")</f>
        <v/>
      </c>
      <c r="E960" s="18" t="str">
        <f>IF(JLVT[[#This Row],[Date]]&lt;&gt;"",INDEX(Plan[Comptes],COUNTIF($A$1:A960,JLVT[[#This Row],[N]])),"")</f>
        <v/>
      </c>
      <c r="F960" s="18" t="str">
        <f>IF(JLVT[[#This Row],[Date]]&lt;&gt;"",INDEX(Plan[Libelles],COUNTIF($A$1:A960,JLVT[[#This Row],[N]])),"")</f>
        <v/>
      </c>
      <c r="G960" s="19" t="str">
        <f>IFERROR(INDEX(FCS[NOM DU CLIENT],MATCH(JLVT[[#This Row],[N]],FCS[Cpt],0)),"")</f>
        <v/>
      </c>
      <c r="H960" s="20">
        <f ca="1">IFERROR(MAX(INDEX(INDIRECT("FCS["&amp;CHOOSE(COUNTIF($A$1:A960,JLVT[[#This Row],[N]]),"HT","TVA","TTC")&amp;"]"),MATCH(JLVT[[#This Row],[N]],FCS[Cpt],0))*CHOOSE(COUNTIF($A$1:A960,JLVT[[#This Row],[N]]),-1,-1,1),0),)</f>
        <v>0</v>
      </c>
      <c r="I960" s="21">
        <f ca="1">IFERROR(MAX(INDEX(INDIRECT("FCS["&amp;CHOOSE(COUNTIF($A$1:A960,JLVT[[#This Row],[N]]),"HT","TVA","TTC")&amp;"]"),MATCH(JLVT[[#This Row],[N]],FCS[Cpt],0))*CHOOSE(COUNTIF($A$1:A960,JLVT[[#This Row],[N]]),1,1,-1),0),)</f>
        <v>0</v>
      </c>
      <c r="J960" s="21">
        <f ca="1">JLVT[[#This Row],[crédit]]-JLVT[[#This Row],[débit ]]</f>
        <v>0</v>
      </c>
    </row>
    <row r="961" spans="1:10" x14ac:dyDescent="0.25">
      <c r="A961" s="12">
        <f>IF(OR(SUM($A$1:A960)=0,COUNTIF($A$1:A960,A960)=3),MAX($A$1:A960)+1,A960)</f>
        <v>320</v>
      </c>
      <c r="B961" s="18" t="str">
        <f>IF(JLVT[[#This Row],[Date]]="","","VTE")</f>
        <v/>
      </c>
      <c r="C961" s="13" t="str">
        <f>IFERROR(INDEX(FCS[DATE],MATCH(JLVT[[#This Row],[N]],FCS[Cpt],0)),"")</f>
        <v/>
      </c>
      <c r="D961" s="18" t="str">
        <f>IFERROR(INDEX(FCS[Numéro Facture],MATCH(JLVT[[#This Row],[N]],FCS[Cpt],0)),"")</f>
        <v/>
      </c>
      <c r="E961" s="18" t="str">
        <f>IF(JLVT[[#This Row],[Date]]&lt;&gt;"",INDEX(Plan[Comptes],COUNTIF($A$1:A961,JLVT[[#This Row],[N]])),"")</f>
        <v/>
      </c>
      <c r="F961" s="18" t="str">
        <f>IF(JLVT[[#This Row],[Date]]&lt;&gt;"",INDEX(Plan[Libelles],COUNTIF($A$1:A961,JLVT[[#This Row],[N]])),"")</f>
        <v/>
      </c>
      <c r="G961" s="19" t="str">
        <f>IFERROR(INDEX(FCS[NOM DU CLIENT],MATCH(JLVT[[#This Row],[N]],FCS[Cpt],0)),"")</f>
        <v/>
      </c>
      <c r="H961" s="20">
        <f ca="1">IFERROR(MAX(INDEX(INDIRECT("FCS["&amp;CHOOSE(COUNTIF($A$1:A961,JLVT[[#This Row],[N]]),"HT","TVA","TTC")&amp;"]"),MATCH(JLVT[[#This Row],[N]],FCS[Cpt],0))*CHOOSE(COUNTIF($A$1:A961,JLVT[[#This Row],[N]]),-1,-1,1),0),)</f>
        <v>0</v>
      </c>
      <c r="I961" s="21">
        <f ca="1">IFERROR(MAX(INDEX(INDIRECT("FCS["&amp;CHOOSE(COUNTIF($A$1:A961,JLVT[[#This Row],[N]]),"HT","TVA","TTC")&amp;"]"),MATCH(JLVT[[#This Row],[N]],FCS[Cpt],0))*CHOOSE(COUNTIF($A$1:A961,JLVT[[#This Row],[N]]),1,1,-1),0),)</f>
        <v>0</v>
      </c>
      <c r="J961" s="21">
        <f ca="1">JLVT[[#This Row],[crédit]]-JLVT[[#This Row],[débit ]]</f>
        <v>0</v>
      </c>
    </row>
    <row r="962" spans="1:10" x14ac:dyDescent="0.25">
      <c r="A962" s="12">
        <f>IF(OR(SUM($A$1:A961)=0,COUNTIF($A$1:A961,A961)=3),MAX($A$1:A961)+1,A961)</f>
        <v>320</v>
      </c>
      <c r="B962" s="18" t="str">
        <f>IF(JLVT[[#This Row],[Date]]="","","VTE")</f>
        <v/>
      </c>
      <c r="C962" s="13" t="str">
        <f>IFERROR(INDEX(FCS[DATE],MATCH(JLVT[[#This Row],[N]],FCS[Cpt],0)),"")</f>
        <v/>
      </c>
      <c r="D962" s="18" t="str">
        <f>IFERROR(INDEX(FCS[Numéro Facture],MATCH(JLVT[[#This Row],[N]],FCS[Cpt],0)),"")</f>
        <v/>
      </c>
      <c r="E962" s="18" t="str">
        <f>IF(JLVT[[#This Row],[Date]]&lt;&gt;"",INDEX(Plan[Comptes],COUNTIF($A$1:A962,JLVT[[#This Row],[N]])),"")</f>
        <v/>
      </c>
      <c r="F962" s="18" t="str">
        <f>IF(JLVT[[#This Row],[Date]]&lt;&gt;"",INDEX(Plan[Libelles],COUNTIF($A$1:A962,JLVT[[#This Row],[N]])),"")</f>
        <v/>
      </c>
      <c r="G962" s="19" t="str">
        <f>IFERROR(INDEX(FCS[NOM DU CLIENT],MATCH(JLVT[[#This Row],[N]],FCS[Cpt],0)),"")</f>
        <v/>
      </c>
      <c r="H962" s="20">
        <f ca="1">IFERROR(MAX(INDEX(INDIRECT("FCS["&amp;CHOOSE(COUNTIF($A$1:A962,JLVT[[#This Row],[N]]),"HT","TVA","TTC")&amp;"]"),MATCH(JLVT[[#This Row],[N]],FCS[Cpt],0))*CHOOSE(COUNTIF($A$1:A962,JLVT[[#This Row],[N]]),-1,-1,1),0),)</f>
        <v>0</v>
      </c>
      <c r="I962" s="21">
        <f ca="1">IFERROR(MAX(INDEX(INDIRECT("FCS["&amp;CHOOSE(COUNTIF($A$1:A962,JLVT[[#This Row],[N]]),"HT","TVA","TTC")&amp;"]"),MATCH(JLVT[[#This Row],[N]],FCS[Cpt],0))*CHOOSE(COUNTIF($A$1:A962,JLVT[[#This Row],[N]]),1,1,-1),0),)</f>
        <v>0</v>
      </c>
      <c r="J962" s="21">
        <f ca="1">JLVT[[#This Row],[crédit]]-JLVT[[#This Row],[débit ]]</f>
        <v>0</v>
      </c>
    </row>
    <row r="963" spans="1:10" x14ac:dyDescent="0.25">
      <c r="A963" s="12">
        <f>IF(OR(SUM($A$1:A962)=0,COUNTIF($A$1:A962,A962)=3),MAX($A$1:A962)+1,A962)</f>
        <v>320</v>
      </c>
      <c r="B963" s="18" t="str">
        <f>IF(JLVT[[#This Row],[Date]]="","","VTE")</f>
        <v/>
      </c>
      <c r="C963" s="13" t="str">
        <f>IFERROR(INDEX(FCS[DATE],MATCH(JLVT[[#This Row],[N]],FCS[Cpt],0)),"")</f>
        <v/>
      </c>
      <c r="D963" s="18" t="str">
        <f>IFERROR(INDEX(FCS[Numéro Facture],MATCH(JLVT[[#This Row],[N]],FCS[Cpt],0)),"")</f>
        <v/>
      </c>
      <c r="E963" s="18" t="str">
        <f>IF(JLVT[[#This Row],[Date]]&lt;&gt;"",INDEX(Plan[Comptes],COUNTIF($A$1:A963,JLVT[[#This Row],[N]])),"")</f>
        <v/>
      </c>
      <c r="F963" s="18" t="str">
        <f>IF(JLVT[[#This Row],[Date]]&lt;&gt;"",INDEX(Plan[Libelles],COUNTIF($A$1:A963,JLVT[[#This Row],[N]])),"")</f>
        <v/>
      </c>
      <c r="G963" s="19" t="str">
        <f>IFERROR(INDEX(FCS[NOM DU CLIENT],MATCH(JLVT[[#This Row],[N]],FCS[Cpt],0)),"")</f>
        <v/>
      </c>
      <c r="H963" s="20">
        <f ca="1">IFERROR(MAX(INDEX(INDIRECT("FCS["&amp;CHOOSE(COUNTIF($A$1:A963,JLVT[[#This Row],[N]]),"HT","TVA","TTC")&amp;"]"),MATCH(JLVT[[#This Row],[N]],FCS[Cpt],0))*CHOOSE(COUNTIF($A$1:A963,JLVT[[#This Row],[N]]),-1,-1,1),0),)</f>
        <v>0</v>
      </c>
      <c r="I963" s="21">
        <f ca="1">IFERROR(MAX(INDEX(INDIRECT("FCS["&amp;CHOOSE(COUNTIF($A$1:A963,JLVT[[#This Row],[N]]),"HT","TVA","TTC")&amp;"]"),MATCH(JLVT[[#This Row],[N]],FCS[Cpt],0))*CHOOSE(COUNTIF($A$1:A963,JLVT[[#This Row],[N]]),1,1,-1),0),)</f>
        <v>0</v>
      </c>
      <c r="J963" s="21">
        <f ca="1">JLVT[[#This Row],[crédit]]-JLVT[[#This Row],[débit ]]</f>
        <v>0</v>
      </c>
    </row>
    <row r="964" spans="1:10" x14ac:dyDescent="0.25">
      <c r="A964" s="12">
        <f>IF(OR(SUM($A$1:A963)=0,COUNTIF($A$1:A963,A963)=3),MAX($A$1:A963)+1,A963)</f>
        <v>321</v>
      </c>
      <c r="B964" s="18" t="str">
        <f>IF(JLVT[[#This Row],[Date]]="","","VTE")</f>
        <v/>
      </c>
      <c r="C964" s="13" t="str">
        <f>IFERROR(INDEX(FCS[DATE],MATCH(JLVT[[#This Row],[N]],FCS[Cpt],0)),"")</f>
        <v/>
      </c>
      <c r="D964" s="18" t="str">
        <f>IFERROR(INDEX(FCS[Numéro Facture],MATCH(JLVT[[#This Row],[N]],FCS[Cpt],0)),"")</f>
        <v/>
      </c>
      <c r="E964" s="18" t="str">
        <f>IF(JLVT[[#This Row],[Date]]&lt;&gt;"",INDEX(Plan[Comptes],COUNTIF($A$1:A964,JLVT[[#This Row],[N]])),"")</f>
        <v/>
      </c>
      <c r="F964" s="18" t="str">
        <f>IF(JLVT[[#This Row],[Date]]&lt;&gt;"",INDEX(Plan[Libelles],COUNTIF($A$1:A964,JLVT[[#This Row],[N]])),"")</f>
        <v/>
      </c>
      <c r="G964" s="19" t="str">
        <f>IFERROR(INDEX(FCS[NOM DU CLIENT],MATCH(JLVT[[#This Row],[N]],FCS[Cpt],0)),"")</f>
        <v/>
      </c>
      <c r="H964" s="20">
        <f ca="1">IFERROR(MAX(INDEX(INDIRECT("FCS["&amp;CHOOSE(COUNTIF($A$1:A964,JLVT[[#This Row],[N]]),"HT","TVA","TTC")&amp;"]"),MATCH(JLVT[[#This Row],[N]],FCS[Cpt],0))*CHOOSE(COUNTIF($A$1:A964,JLVT[[#This Row],[N]]),-1,-1,1),0),)</f>
        <v>0</v>
      </c>
      <c r="I964" s="21">
        <f ca="1">IFERROR(MAX(INDEX(INDIRECT("FCS["&amp;CHOOSE(COUNTIF($A$1:A964,JLVT[[#This Row],[N]]),"HT","TVA","TTC")&amp;"]"),MATCH(JLVT[[#This Row],[N]],FCS[Cpt],0))*CHOOSE(COUNTIF($A$1:A964,JLVT[[#This Row],[N]]),1,1,-1),0),)</f>
        <v>0</v>
      </c>
      <c r="J964" s="21">
        <f ca="1">JLVT[[#This Row],[crédit]]-JLVT[[#This Row],[débit ]]</f>
        <v>0</v>
      </c>
    </row>
    <row r="965" spans="1:10" x14ac:dyDescent="0.25">
      <c r="A965" s="12">
        <f>IF(OR(SUM($A$1:A964)=0,COUNTIF($A$1:A964,A964)=3),MAX($A$1:A964)+1,A964)</f>
        <v>321</v>
      </c>
      <c r="B965" s="18" t="str">
        <f>IF(JLVT[[#This Row],[Date]]="","","VTE")</f>
        <v/>
      </c>
      <c r="C965" s="13" t="str">
        <f>IFERROR(INDEX(FCS[DATE],MATCH(JLVT[[#This Row],[N]],FCS[Cpt],0)),"")</f>
        <v/>
      </c>
      <c r="D965" s="18" t="str">
        <f>IFERROR(INDEX(FCS[Numéro Facture],MATCH(JLVT[[#This Row],[N]],FCS[Cpt],0)),"")</f>
        <v/>
      </c>
      <c r="E965" s="18" t="str">
        <f>IF(JLVT[[#This Row],[Date]]&lt;&gt;"",INDEX(Plan[Comptes],COUNTIF($A$1:A965,JLVT[[#This Row],[N]])),"")</f>
        <v/>
      </c>
      <c r="F965" s="18" t="str">
        <f>IF(JLVT[[#This Row],[Date]]&lt;&gt;"",INDEX(Plan[Libelles],COUNTIF($A$1:A965,JLVT[[#This Row],[N]])),"")</f>
        <v/>
      </c>
      <c r="G965" s="19" t="str">
        <f>IFERROR(INDEX(FCS[NOM DU CLIENT],MATCH(JLVT[[#This Row],[N]],FCS[Cpt],0)),"")</f>
        <v/>
      </c>
      <c r="H965" s="20">
        <f ca="1">IFERROR(MAX(INDEX(INDIRECT("FCS["&amp;CHOOSE(COUNTIF($A$1:A965,JLVT[[#This Row],[N]]),"HT","TVA","TTC")&amp;"]"),MATCH(JLVT[[#This Row],[N]],FCS[Cpt],0))*CHOOSE(COUNTIF($A$1:A965,JLVT[[#This Row],[N]]),-1,-1,1),0),)</f>
        <v>0</v>
      </c>
      <c r="I965" s="21">
        <f ca="1">IFERROR(MAX(INDEX(INDIRECT("FCS["&amp;CHOOSE(COUNTIF($A$1:A965,JLVT[[#This Row],[N]]),"HT","TVA","TTC")&amp;"]"),MATCH(JLVT[[#This Row],[N]],FCS[Cpt],0))*CHOOSE(COUNTIF($A$1:A965,JLVT[[#This Row],[N]]),1,1,-1),0),)</f>
        <v>0</v>
      </c>
      <c r="J965" s="21">
        <f ca="1">JLVT[[#This Row],[crédit]]-JLVT[[#This Row],[débit ]]</f>
        <v>0</v>
      </c>
    </row>
    <row r="966" spans="1:10" x14ac:dyDescent="0.25">
      <c r="A966" s="12">
        <f>IF(OR(SUM($A$1:A965)=0,COUNTIF($A$1:A965,A965)=3),MAX($A$1:A965)+1,A965)</f>
        <v>321</v>
      </c>
      <c r="B966" s="18" t="str">
        <f>IF(JLVT[[#This Row],[Date]]="","","VTE")</f>
        <v/>
      </c>
      <c r="C966" s="13" t="str">
        <f>IFERROR(INDEX(FCS[DATE],MATCH(JLVT[[#This Row],[N]],FCS[Cpt],0)),"")</f>
        <v/>
      </c>
      <c r="D966" s="18" t="str">
        <f>IFERROR(INDEX(FCS[Numéro Facture],MATCH(JLVT[[#This Row],[N]],FCS[Cpt],0)),"")</f>
        <v/>
      </c>
      <c r="E966" s="18" t="str">
        <f>IF(JLVT[[#This Row],[Date]]&lt;&gt;"",INDEX(Plan[Comptes],COUNTIF($A$1:A966,JLVT[[#This Row],[N]])),"")</f>
        <v/>
      </c>
      <c r="F966" s="18" t="str">
        <f>IF(JLVT[[#This Row],[Date]]&lt;&gt;"",INDEX(Plan[Libelles],COUNTIF($A$1:A966,JLVT[[#This Row],[N]])),"")</f>
        <v/>
      </c>
      <c r="G966" s="19" t="str">
        <f>IFERROR(INDEX(FCS[NOM DU CLIENT],MATCH(JLVT[[#This Row],[N]],FCS[Cpt],0)),"")</f>
        <v/>
      </c>
      <c r="H966" s="20">
        <f ca="1">IFERROR(MAX(INDEX(INDIRECT("FCS["&amp;CHOOSE(COUNTIF($A$1:A966,JLVT[[#This Row],[N]]),"HT","TVA","TTC")&amp;"]"),MATCH(JLVT[[#This Row],[N]],FCS[Cpt],0))*CHOOSE(COUNTIF($A$1:A966,JLVT[[#This Row],[N]]),-1,-1,1),0),)</f>
        <v>0</v>
      </c>
      <c r="I966" s="21">
        <f ca="1">IFERROR(MAX(INDEX(INDIRECT("FCS["&amp;CHOOSE(COUNTIF($A$1:A966,JLVT[[#This Row],[N]]),"HT","TVA","TTC")&amp;"]"),MATCH(JLVT[[#This Row],[N]],FCS[Cpt],0))*CHOOSE(COUNTIF($A$1:A966,JLVT[[#This Row],[N]]),1,1,-1),0),)</f>
        <v>0</v>
      </c>
      <c r="J966" s="21">
        <f ca="1">JLVT[[#This Row],[crédit]]-JLVT[[#This Row],[débit ]]</f>
        <v>0</v>
      </c>
    </row>
    <row r="967" spans="1:10" x14ac:dyDescent="0.25">
      <c r="A967" s="12">
        <f>IF(OR(SUM($A$1:A966)=0,COUNTIF($A$1:A966,A966)=3),MAX($A$1:A966)+1,A966)</f>
        <v>322</v>
      </c>
      <c r="B967" s="18" t="str">
        <f>IF(JLVT[[#This Row],[Date]]="","","VTE")</f>
        <v/>
      </c>
      <c r="C967" s="13" t="str">
        <f>IFERROR(INDEX(FCS[DATE],MATCH(JLVT[[#This Row],[N]],FCS[Cpt],0)),"")</f>
        <v/>
      </c>
      <c r="D967" s="18" t="str">
        <f>IFERROR(INDEX(FCS[Numéro Facture],MATCH(JLVT[[#This Row],[N]],FCS[Cpt],0)),"")</f>
        <v/>
      </c>
      <c r="E967" s="18" t="str">
        <f>IF(JLVT[[#This Row],[Date]]&lt;&gt;"",INDEX(Plan[Comptes],COUNTIF($A$1:A967,JLVT[[#This Row],[N]])),"")</f>
        <v/>
      </c>
      <c r="F967" s="18" t="str">
        <f>IF(JLVT[[#This Row],[Date]]&lt;&gt;"",INDEX(Plan[Libelles],COUNTIF($A$1:A967,JLVT[[#This Row],[N]])),"")</f>
        <v/>
      </c>
      <c r="G967" s="19" t="str">
        <f>IFERROR(INDEX(FCS[NOM DU CLIENT],MATCH(JLVT[[#This Row],[N]],FCS[Cpt],0)),"")</f>
        <v/>
      </c>
      <c r="H967" s="20">
        <f ca="1">IFERROR(MAX(INDEX(INDIRECT("FCS["&amp;CHOOSE(COUNTIF($A$1:A967,JLVT[[#This Row],[N]]),"HT","TVA","TTC")&amp;"]"),MATCH(JLVT[[#This Row],[N]],FCS[Cpt],0))*CHOOSE(COUNTIF($A$1:A967,JLVT[[#This Row],[N]]),-1,-1,1),0),)</f>
        <v>0</v>
      </c>
      <c r="I967" s="21">
        <f ca="1">IFERROR(MAX(INDEX(INDIRECT("FCS["&amp;CHOOSE(COUNTIF($A$1:A967,JLVT[[#This Row],[N]]),"HT","TVA","TTC")&amp;"]"),MATCH(JLVT[[#This Row],[N]],FCS[Cpt],0))*CHOOSE(COUNTIF($A$1:A967,JLVT[[#This Row],[N]]),1,1,-1),0),)</f>
        <v>0</v>
      </c>
      <c r="J967" s="21">
        <f ca="1">JLVT[[#This Row],[crédit]]-JLVT[[#This Row],[débit ]]</f>
        <v>0</v>
      </c>
    </row>
    <row r="968" spans="1:10" x14ac:dyDescent="0.25">
      <c r="A968" s="12">
        <f>IF(OR(SUM($A$1:A967)=0,COUNTIF($A$1:A967,A967)=3),MAX($A$1:A967)+1,A967)</f>
        <v>322</v>
      </c>
      <c r="B968" s="18" t="str">
        <f>IF(JLVT[[#This Row],[Date]]="","","VTE")</f>
        <v/>
      </c>
      <c r="C968" s="13" t="str">
        <f>IFERROR(INDEX(FCS[DATE],MATCH(JLVT[[#This Row],[N]],FCS[Cpt],0)),"")</f>
        <v/>
      </c>
      <c r="D968" s="18" t="str">
        <f>IFERROR(INDEX(FCS[Numéro Facture],MATCH(JLVT[[#This Row],[N]],FCS[Cpt],0)),"")</f>
        <v/>
      </c>
      <c r="E968" s="18" t="str">
        <f>IF(JLVT[[#This Row],[Date]]&lt;&gt;"",INDEX(Plan[Comptes],COUNTIF($A$1:A968,JLVT[[#This Row],[N]])),"")</f>
        <v/>
      </c>
      <c r="F968" s="18" t="str">
        <f>IF(JLVT[[#This Row],[Date]]&lt;&gt;"",INDEX(Plan[Libelles],COUNTIF($A$1:A968,JLVT[[#This Row],[N]])),"")</f>
        <v/>
      </c>
      <c r="G968" s="19" t="str">
        <f>IFERROR(INDEX(FCS[NOM DU CLIENT],MATCH(JLVT[[#This Row],[N]],FCS[Cpt],0)),"")</f>
        <v/>
      </c>
      <c r="H968" s="20">
        <f ca="1">IFERROR(MAX(INDEX(INDIRECT("FCS["&amp;CHOOSE(COUNTIF($A$1:A968,JLVT[[#This Row],[N]]),"HT","TVA","TTC")&amp;"]"),MATCH(JLVT[[#This Row],[N]],FCS[Cpt],0))*CHOOSE(COUNTIF($A$1:A968,JLVT[[#This Row],[N]]),-1,-1,1),0),)</f>
        <v>0</v>
      </c>
      <c r="I968" s="21">
        <f ca="1">IFERROR(MAX(INDEX(INDIRECT("FCS["&amp;CHOOSE(COUNTIF($A$1:A968,JLVT[[#This Row],[N]]),"HT","TVA","TTC")&amp;"]"),MATCH(JLVT[[#This Row],[N]],FCS[Cpt],0))*CHOOSE(COUNTIF($A$1:A968,JLVT[[#This Row],[N]]),1,1,-1),0),)</f>
        <v>0</v>
      </c>
      <c r="J968" s="21">
        <f ca="1">JLVT[[#This Row],[crédit]]-JLVT[[#This Row],[débit ]]</f>
        <v>0</v>
      </c>
    </row>
    <row r="969" spans="1:10" x14ac:dyDescent="0.25">
      <c r="A969" s="12">
        <f>IF(OR(SUM($A$1:A968)=0,COUNTIF($A$1:A968,A968)=3),MAX($A$1:A968)+1,A968)</f>
        <v>322</v>
      </c>
      <c r="B969" s="18" t="str">
        <f>IF(JLVT[[#This Row],[Date]]="","","VTE")</f>
        <v/>
      </c>
      <c r="C969" s="13" t="str">
        <f>IFERROR(INDEX(FCS[DATE],MATCH(JLVT[[#This Row],[N]],FCS[Cpt],0)),"")</f>
        <v/>
      </c>
      <c r="D969" s="18" t="str">
        <f>IFERROR(INDEX(FCS[Numéro Facture],MATCH(JLVT[[#This Row],[N]],FCS[Cpt],0)),"")</f>
        <v/>
      </c>
      <c r="E969" s="18" t="str">
        <f>IF(JLVT[[#This Row],[Date]]&lt;&gt;"",INDEX(Plan[Comptes],COUNTIF($A$1:A969,JLVT[[#This Row],[N]])),"")</f>
        <v/>
      </c>
      <c r="F969" s="18" t="str">
        <f>IF(JLVT[[#This Row],[Date]]&lt;&gt;"",INDEX(Plan[Libelles],COUNTIF($A$1:A969,JLVT[[#This Row],[N]])),"")</f>
        <v/>
      </c>
      <c r="G969" s="19" t="str">
        <f>IFERROR(INDEX(FCS[NOM DU CLIENT],MATCH(JLVT[[#This Row],[N]],FCS[Cpt],0)),"")</f>
        <v/>
      </c>
      <c r="H969" s="20">
        <f ca="1">IFERROR(MAX(INDEX(INDIRECT("FCS["&amp;CHOOSE(COUNTIF($A$1:A969,JLVT[[#This Row],[N]]),"HT","TVA","TTC")&amp;"]"),MATCH(JLVT[[#This Row],[N]],FCS[Cpt],0))*CHOOSE(COUNTIF($A$1:A969,JLVT[[#This Row],[N]]),-1,-1,1),0),)</f>
        <v>0</v>
      </c>
      <c r="I969" s="21">
        <f ca="1">IFERROR(MAX(INDEX(INDIRECT("FCS["&amp;CHOOSE(COUNTIF($A$1:A969,JLVT[[#This Row],[N]]),"HT","TVA","TTC")&amp;"]"),MATCH(JLVT[[#This Row],[N]],FCS[Cpt],0))*CHOOSE(COUNTIF($A$1:A969,JLVT[[#This Row],[N]]),1,1,-1),0),)</f>
        <v>0</v>
      </c>
      <c r="J969" s="21">
        <f ca="1">JLVT[[#This Row],[crédit]]-JLVT[[#This Row],[débit ]]</f>
        <v>0</v>
      </c>
    </row>
    <row r="970" spans="1:10" x14ac:dyDescent="0.25">
      <c r="A970" s="12">
        <f>IF(OR(SUM($A$1:A969)=0,COUNTIF($A$1:A969,A969)=3),MAX($A$1:A969)+1,A969)</f>
        <v>323</v>
      </c>
      <c r="B970" s="18" t="str">
        <f>IF(JLVT[[#This Row],[Date]]="","","VTE")</f>
        <v/>
      </c>
      <c r="C970" s="13" t="str">
        <f>IFERROR(INDEX(FCS[DATE],MATCH(JLVT[[#This Row],[N]],FCS[Cpt],0)),"")</f>
        <v/>
      </c>
      <c r="D970" s="18" t="str">
        <f>IFERROR(INDEX(FCS[Numéro Facture],MATCH(JLVT[[#This Row],[N]],FCS[Cpt],0)),"")</f>
        <v/>
      </c>
      <c r="E970" s="18" t="str">
        <f>IF(JLVT[[#This Row],[Date]]&lt;&gt;"",INDEX(Plan[Comptes],COUNTIF($A$1:A970,JLVT[[#This Row],[N]])),"")</f>
        <v/>
      </c>
      <c r="F970" s="18" t="str">
        <f>IF(JLVT[[#This Row],[Date]]&lt;&gt;"",INDEX(Plan[Libelles],COUNTIF($A$1:A970,JLVT[[#This Row],[N]])),"")</f>
        <v/>
      </c>
      <c r="G970" s="19" t="str">
        <f>IFERROR(INDEX(FCS[NOM DU CLIENT],MATCH(JLVT[[#This Row],[N]],FCS[Cpt],0)),"")</f>
        <v/>
      </c>
      <c r="H970" s="20">
        <f ca="1">IFERROR(MAX(INDEX(INDIRECT("FCS["&amp;CHOOSE(COUNTIF($A$1:A970,JLVT[[#This Row],[N]]),"HT","TVA","TTC")&amp;"]"),MATCH(JLVT[[#This Row],[N]],FCS[Cpt],0))*CHOOSE(COUNTIF($A$1:A970,JLVT[[#This Row],[N]]),-1,-1,1),0),)</f>
        <v>0</v>
      </c>
      <c r="I970" s="21">
        <f ca="1">IFERROR(MAX(INDEX(INDIRECT("FCS["&amp;CHOOSE(COUNTIF($A$1:A970,JLVT[[#This Row],[N]]),"HT","TVA","TTC")&amp;"]"),MATCH(JLVT[[#This Row],[N]],FCS[Cpt],0))*CHOOSE(COUNTIF($A$1:A970,JLVT[[#This Row],[N]]),1,1,-1),0),)</f>
        <v>0</v>
      </c>
      <c r="J970" s="21">
        <f ca="1">JLVT[[#This Row],[crédit]]-JLVT[[#This Row],[débit ]]</f>
        <v>0</v>
      </c>
    </row>
    <row r="971" spans="1:10" x14ac:dyDescent="0.25">
      <c r="A971" s="12">
        <f>IF(OR(SUM($A$1:A970)=0,COUNTIF($A$1:A970,A970)=3),MAX($A$1:A970)+1,A970)</f>
        <v>323</v>
      </c>
      <c r="B971" s="18" t="str">
        <f>IF(JLVT[[#This Row],[Date]]="","","VTE")</f>
        <v/>
      </c>
      <c r="C971" s="13" t="str">
        <f>IFERROR(INDEX(FCS[DATE],MATCH(JLVT[[#This Row],[N]],FCS[Cpt],0)),"")</f>
        <v/>
      </c>
      <c r="D971" s="18" t="str">
        <f>IFERROR(INDEX(FCS[Numéro Facture],MATCH(JLVT[[#This Row],[N]],FCS[Cpt],0)),"")</f>
        <v/>
      </c>
      <c r="E971" s="18" t="str">
        <f>IF(JLVT[[#This Row],[Date]]&lt;&gt;"",INDEX(Plan[Comptes],COUNTIF($A$1:A971,JLVT[[#This Row],[N]])),"")</f>
        <v/>
      </c>
      <c r="F971" s="18" t="str">
        <f>IF(JLVT[[#This Row],[Date]]&lt;&gt;"",INDEX(Plan[Libelles],COUNTIF($A$1:A971,JLVT[[#This Row],[N]])),"")</f>
        <v/>
      </c>
      <c r="G971" s="19" t="str">
        <f>IFERROR(INDEX(FCS[NOM DU CLIENT],MATCH(JLVT[[#This Row],[N]],FCS[Cpt],0)),"")</f>
        <v/>
      </c>
      <c r="H971" s="20">
        <f ca="1">IFERROR(MAX(INDEX(INDIRECT("FCS["&amp;CHOOSE(COUNTIF($A$1:A971,JLVT[[#This Row],[N]]),"HT","TVA","TTC")&amp;"]"),MATCH(JLVT[[#This Row],[N]],FCS[Cpt],0))*CHOOSE(COUNTIF($A$1:A971,JLVT[[#This Row],[N]]),-1,-1,1),0),)</f>
        <v>0</v>
      </c>
      <c r="I971" s="21">
        <f ca="1">IFERROR(MAX(INDEX(INDIRECT("FCS["&amp;CHOOSE(COUNTIF($A$1:A971,JLVT[[#This Row],[N]]),"HT","TVA","TTC")&amp;"]"),MATCH(JLVT[[#This Row],[N]],FCS[Cpt],0))*CHOOSE(COUNTIF($A$1:A971,JLVT[[#This Row],[N]]),1,1,-1),0),)</f>
        <v>0</v>
      </c>
      <c r="J971" s="21">
        <f ca="1">JLVT[[#This Row],[crédit]]-JLVT[[#This Row],[débit ]]</f>
        <v>0</v>
      </c>
    </row>
    <row r="972" spans="1:10" x14ac:dyDescent="0.25">
      <c r="A972" s="12">
        <f>IF(OR(SUM($A$1:A971)=0,COUNTIF($A$1:A971,A971)=3),MAX($A$1:A971)+1,A971)</f>
        <v>323</v>
      </c>
      <c r="B972" s="18" t="str">
        <f>IF(JLVT[[#This Row],[Date]]="","","VTE")</f>
        <v/>
      </c>
      <c r="C972" s="13" t="str">
        <f>IFERROR(INDEX(FCS[DATE],MATCH(JLVT[[#This Row],[N]],FCS[Cpt],0)),"")</f>
        <v/>
      </c>
      <c r="D972" s="18" t="str">
        <f>IFERROR(INDEX(FCS[Numéro Facture],MATCH(JLVT[[#This Row],[N]],FCS[Cpt],0)),"")</f>
        <v/>
      </c>
      <c r="E972" s="18" t="str">
        <f>IF(JLVT[[#This Row],[Date]]&lt;&gt;"",INDEX(Plan[Comptes],COUNTIF($A$1:A972,JLVT[[#This Row],[N]])),"")</f>
        <v/>
      </c>
      <c r="F972" s="18" t="str">
        <f>IF(JLVT[[#This Row],[Date]]&lt;&gt;"",INDEX(Plan[Libelles],COUNTIF($A$1:A972,JLVT[[#This Row],[N]])),"")</f>
        <v/>
      </c>
      <c r="G972" s="19" t="str">
        <f>IFERROR(INDEX(FCS[NOM DU CLIENT],MATCH(JLVT[[#This Row],[N]],FCS[Cpt],0)),"")</f>
        <v/>
      </c>
      <c r="H972" s="20">
        <f ca="1">IFERROR(MAX(INDEX(INDIRECT("FCS["&amp;CHOOSE(COUNTIF($A$1:A972,JLVT[[#This Row],[N]]),"HT","TVA","TTC")&amp;"]"),MATCH(JLVT[[#This Row],[N]],FCS[Cpt],0))*CHOOSE(COUNTIF($A$1:A972,JLVT[[#This Row],[N]]),-1,-1,1),0),)</f>
        <v>0</v>
      </c>
      <c r="I972" s="21">
        <f ca="1">IFERROR(MAX(INDEX(INDIRECT("FCS["&amp;CHOOSE(COUNTIF($A$1:A972,JLVT[[#This Row],[N]]),"HT","TVA","TTC")&amp;"]"),MATCH(JLVT[[#This Row],[N]],FCS[Cpt],0))*CHOOSE(COUNTIF($A$1:A972,JLVT[[#This Row],[N]]),1,1,-1),0),)</f>
        <v>0</v>
      </c>
      <c r="J972" s="21">
        <f ca="1">JLVT[[#This Row],[crédit]]-JLVT[[#This Row],[débit ]]</f>
        <v>0</v>
      </c>
    </row>
    <row r="973" spans="1:10" x14ac:dyDescent="0.25">
      <c r="A973" s="12">
        <f>IF(OR(SUM($A$1:A972)=0,COUNTIF($A$1:A972,A972)=3),MAX($A$1:A972)+1,A972)</f>
        <v>324</v>
      </c>
      <c r="B973" s="18" t="str">
        <f>IF(JLVT[[#This Row],[Date]]="","","VTE")</f>
        <v/>
      </c>
      <c r="C973" s="13" t="str">
        <f>IFERROR(INDEX(FCS[DATE],MATCH(JLVT[[#This Row],[N]],FCS[Cpt],0)),"")</f>
        <v/>
      </c>
      <c r="D973" s="18" t="str">
        <f>IFERROR(INDEX(FCS[Numéro Facture],MATCH(JLVT[[#This Row],[N]],FCS[Cpt],0)),"")</f>
        <v/>
      </c>
      <c r="E973" s="18" t="str">
        <f>IF(JLVT[[#This Row],[Date]]&lt;&gt;"",INDEX(Plan[Comptes],COUNTIF($A$1:A973,JLVT[[#This Row],[N]])),"")</f>
        <v/>
      </c>
      <c r="F973" s="18" t="str">
        <f>IF(JLVT[[#This Row],[Date]]&lt;&gt;"",INDEX(Plan[Libelles],COUNTIF($A$1:A973,JLVT[[#This Row],[N]])),"")</f>
        <v/>
      </c>
      <c r="G973" s="19" t="str">
        <f>IFERROR(INDEX(FCS[NOM DU CLIENT],MATCH(JLVT[[#This Row],[N]],FCS[Cpt],0)),"")</f>
        <v/>
      </c>
      <c r="H973" s="20">
        <f ca="1">IFERROR(MAX(INDEX(INDIRECT("FCS["&amp;CHOOSE(COUNTIF($A$1:A973,JLVT[[#This Row],[N]]),"HT","TVA","TTC")&amp;"]"),MATCH(JLVT[[#This Row],[N]],FCS[Cpt],0))*CHOOSE(COUNTIF($A$1:A973,JLVT[[#This Row],[N]]),-1,-1,1),0),)</f>
        <v>0</v>
      </c>
      <c r="I973" s="21">
        <f ca="1">IFERROR(MAX(INDEX(INDIRECT("FCS["&amp;CHOOSE(COUNTIF($A$1:A973,JLVT[[#This Row],[N]]),"HT","TVA","TTC")&amp;"]"),MATCH(JLVT[[#This Row],[N]],FCS[Cpt],0))*CHOOSE(COUNTIF($A$1:A973,JLVT[[#This Row],[N]]),1,1,-1),0),)</f>
        <v>0</v>
      </c>
      <c r="J973" s="21">
        <f ca="1">JLVT[[#This Row],[crédit]]-JLVT[[#This Row],[débit ]]</f>
        <v>0</v>
      </c>
    </row>
    <row r="974" spans="1:10" x14ac:dyDescent="0.25">
      <c r="A974" s="12">
        <f>IF(OR(SUM($A$1:A973)=0,COUNTIF($A$1:A973,A973)=3),MAX($A$1:A973)+1,A973)</f>
        <v>324</v>
      </c>
      <c r="B974" s="18" t="str">
        <f>IF(JLVT[[#This Row],[Date]]="","","VTE")</f>
        <v/>
      </c>
      <c r="C974" s="13" t="str">
        <f>IFERROR(INDEX(FCS[DATE],MATCH(JLVT[[#This Row],[N]],FCS[Cpt],0)),"")</f>
        <v/>
      </c>
      <c r="D974" s="18" t="str">
        <f>IFERROR(INDEX(FCS[Numéro Facture],MATCH(JLVT[[#This Row],[N]],FCS[Cpt],0)),"")</f>
        <v/>
      </c>
      <c r="E974" s="18" t="str">
        <f>IF(JLVT[[#This Row],[Date]]&lt;&gt;"",INDEX(Plan[Comptes],COUNTIF($A$1:A974,JLVT[[#This Row],[N]])),"")</f>
        <v/>
      </c>
      <c r="F974" s="18" t="str">
        <f>IF(JLVT[[#This Row],[Date]]&lt;&gt;"",INDEX(Plan[Libelles],COUNTIF($A$1:A974,JLVT[[#This Row],[N]])),"")</f>
        <v/>
      </c>
      <c r="G974" s="19" t="str">
        <f>IFERROR(INDEX(FCS[NOM DU CLIENT],MATCH(JLVT[[#This Row],[N]],FCS[Cpt],0)),"")</f>
        <v/>
      </c>
      <c r="H974" s="20">
        <f ca="1">IFERROR(MAX(INDEX(INDIRECT("FCS["&amp;CHOOSE(COUNTIF($A$1:A974,JLVT[[#This Row],[N]]),"HT","TVA","TTC")&amp;"]"),MATCH(JLVT[[#This Row],[N]],FCS[Cpt],0))*CHOOSE(COUNTIF($A$1:A974,JLVT[[#This Row],[N]]),-1,-1,1),0),)</f>
        <v>0</v>
      </c>
      <c r="I974" s="21">
        <f ca="1">IFERROR(MAX(INDEX(INDIRECT("FCS["&amp;CHOOSE(COUNTIF($A$1:A974,JLVT[[#This Row],[N]]),"HT","TVA","TTC")&amp;"]"),MATCH(JLVT[[#This Row],[N]],FCS[Cpt],0))*CHOOSE(COUNTIF($A$1:A974,JLVT[[#This Row],[N]]),1,1,-1),0),)</f>
        <v>0</v>
      </c>
      <c r="J974" s="21">
        <f ca="1">JLVT[[#This Row],[crédit]]-JLVT[[#This Row],[débit ]]</f>
        <v>0</v>
      </c>
    </row>
    <row r="975" spans="1:10" x14ac:dyDescent="0.25">
      <c r="A975" s="12">
        <f>IF(OR(SUM($A$1:A974)=0,COUNTIF($A$1:A974,A974)=3),MAX($A$1:A974)+1,A974)</f>
        <v>324</v>
      </c>
      <c r="B975" s="18" t="str">
        <f>IF(JLVT[[#This Row],[Date]]="","","VTE")</f>
        <v/>
      </c>
      <c r="C975" s="13" t="str">
        <f>IFERROR(INDEX(FCS[DATE],MATCH(JLVT[[#This Row],[N]],FCS[Cpt],0)),"")</f>
        <v/>
      </c>
      <c r="D975" s="18" t="str">
        <f>IFERROR(INDEX(FCS[Numéro Facture],MATCH(JLVT[[#This Row],[N]],FCS[Cpt],0)),"")</f>
        <v/>
      </c>
      <c r="E975" s="18" t="str">
        <f>IF(JLVT[[#This Row],[Date]]&lt;&gt;"",INDEX(Plan[Comptes],COUNTIF($A$1:A975,JLVT[[#This Row],[N]])),"")</f>
        <v/>
      </c>
      <c r="F975" s="18" t="str">
        <f>IF(JLVT[[#This Row],[Date]]&lt;&gt;"",INDEX(Plan[Libelles],COUNTIF($A$1:A975,JLVT[[#This Row],[N]])),"")</f>
        <v/>
      </c>
      <c r="G975" s="19" t="str">
        <f>IFERROR(INDEX(FCS[NOM DU CLIENT],MATCH(JLVT[[#This Row],[N]],FCS[Cpt],0)),"")</f>
        <v/>
      </c>
      <c r="H975" s="20">
        <f ca="1">IFERROR(MAX(INDEX(INDIRECT("FCS["&amp;CHOOSE(COUNTIF($A$1:A975,JLVT[[#This Row],[N]]),"HT","TVA","TTC")&amp;"]"),MATCH(JLVT[[#This Row],[N]],FCS[Cpt],0))*CHOOSE(COUNTIF($A$1:A975,JLVT[[#This Row],[N]]),-1,-1,1),0),)</f>
        <v>0</v>
      </c>
      <c r="I975" s="21">
        <f ca="1">IFERROR(MAX(INDEX(INDIRECT("FCS["&amp;CHOOSE(COUNTIF($A$1:A975,JLVT[[#This Row],[N]]),"HT","TVA","TTC")&amp;"]"),MATCH(JLVT[[#This Row],[N]],FCS[Cpt],0))*CHOOSE(COUNTIF($A$1:A975,JLVT[[#This Row],[N]]),1,1,-1),0),)</f>
        <v>0</v>
      </c>
      <c r="J975" s="21">
        <f ca="1">JLVT[[#This Row],[crédit]]-JLVT[[#This Row],[débit ]]</f>
        <v>0</v>
      </c>
    </row>
    <row r="976" spans="1:10" x14ac:dyDescent="0.25">
      <c r="A976" s="12">
        <f>IF(OR(SUM($A$1:A975)=0,COUNTIF($A$1:A975,A975)=3),MAX($A$1:A975)+1,A975)</f>
        <v>325</v>
      </c>
      <c r="B976" s="18" t="str">
        <f>IF(JLVT[[#This Row],[Date]]="","","VTE")</f>
        <v/>
      </c>
      <c r="C976" s="13" t="str">
        <f>IFERROR(INDEX(FCS[DATE],MATCH(JLVT[[#This Row],[N]],FCS[Cpt],0)),"")</f>
        <v/>
      </c>
      <c r="D976" s="18" t="str">
        <f>IFERROR(INDEX(FCS[Numéro Facture],MATCH(JLVT[[#This Row],[N]],FCS[Cpt],0)),"")</f>
        <v/>
      </c>
      <c r="E976" s="18" t="str">
        <f>IF(JLVT[[#This Row],[Date]]&lt;&gt;"",INDEX(Plan[Comptes],COUNTIF($A$1:A976,JLVT[[#This Row],[N]])),"")</f>
        <v/>
      </c>
      <c r="F976" s="18" t="str">
        <f>IF(JLVT[[#This Row],[Date]]&lt;&gt;"",INDEX(Plan[Libelles],COUNTIF($A$1:A976,JLVT[[#This Row],[N]])),"")</f>
        <v/>
      </c>
      <c r="G976" s="19" t="str">
        <f>IFERROR(INDEX(FCS[NOM DU CLIENT],MATCH(JLVT[[#This Row],[N]],FCS[Cpt],0)),"")</f>
        <v/>
      </c>
      <c r="H976" s="20">
        <f ca="1">IFERROR(MAX(INDEX(INDIRECT("FCS["&amp;CHOOSE(COUNTIF($A$1:A976,JLVT[[#This Row],[N]]),"HT","TVA","TTC")&amp;"]"),MATCH(JLVT[[#This Row],[N]],FCS[Cpt],0))*CHOOSE(COUNTIF($A$1:A976,JLVT[[#This Row],[N]]),-1,-1,1),0),)</f>
        <v>0</v>
      </c>
      <c r="I976" s="21">
        <f ca="1">IFERROR(MAX(INDEX(INDIRECT("FCS["&amp;CHOOSE(COUNTIF($A$1:A976,JLVT[[#This Row],[N]]),"HT","TVA","TTC")&amp;"]"),MATCH(JLVT[[#This Row],[N]],FCS[Cpt],0))*CHOOSE(COUNTIF($A$1:A976,JLVT[[#This Row],[N]]),1,1,-1),0),)</f>
        <v>0</v>
      </c>
      <c r="J976" s="21">
        <f ca="1">JLVT[[#This Row],[crédit]]-JLVT[[#This Row],[débit ]]</f>
        <v>0</v>
      </c>
    </row>
    <row r="977" spans="1:10" x14ac:dyDescent="0.25">
      <c r="A977" s="12">
        <f>IF(OR(SUM($A$1:A976)=0,COUNTIF($A$1:A976,A976)=3),MAX($A$1:A976)+1,A976)</f>
        <v>325</v>
      </c>
      <c r="B977" s="18" t="str">
        <f>IF(JLVT[[#This Row],[Date]]="","","VTE")</f>
        <v/>
      </c>
      <c r="C977" s="13" t="str">
        <f>IFERROR(INDEX(FCS[DATE],MATCH(JLVT[[#This Row],[N]],FCS[Cpt],0)),"")</f>
        <v/>
      </c>
      <c r="D977" s="18" t="str">
        <f>IFERROR(INDEX(FCS[Numéro Facture],MATCH(JLVT[[#This Row],[N]],FCS[Cpt],0)),"")</f>
        <v/>
      </c>
      <c r="E977" s="18" t="str">
        <f>IF(JLVT[[#This Row],[Date]]&lt;&gt;"",INDEX(Plan[Comptes],COUNTIF($A$1:A977,JLVT[[#This Row],[N]])),"")</f>
        <v/>
      </c>
      <c r="F977" s="18" t="str">
        <f>IF(JLVT[[#This Row],[Date]]&lt;&gt;"",INDEX(Plan[Libelles],COUNTIF($A$1:A977,JLVT[[#This Row],[N]])),"")</f>
        <v/>
      </c>
      <c r="G977" s="19" t="str">
        <f>IFERROR(INDEX(FCS[NOM DU CLIENT],MATCH(JLVT[[#This Row],[N]],FCS[Cpt],0)),"")</f>
        <v/>
      </c>
      <c r="H977" s="20">
        <f ca="1">IFERROR(MAX(INDEX(INDIRECT("FCS["&amp;CHOOSE(COUNTIF($A$1:A977,JLVT[[#This Row],[N]]),"HT","TVA","TTC")&amp;"]"),MATCH(JLVT[[#This Row],[N]],FCS[Cpt],0))*CHOOSE(COUNTIF($A$1:A977,JLVT[[#This Row],[N]]),-1,-1,1),0),)</f>
        <v>0</v>
      </c>
      <c r="I977" s="21">
        <f ca="1">IFERROR(MAX(INDEX(INDIRECT("FCS["&amp;CHOOSE(COUNTIF($A$1:A977,JLVT[[#This Row],[N]]),"HT","TVA","TTC")&amp;"]"),MATCH(JLVT[[#This Row],[N]],FCS[Cpt],0))*CHOOSE(COUNTIF($A$1:A977,JLVT[[#This Row],[N]]),1,1,-1),0),)</f>
        <v>0</v>
      </c>
      <c r="J977" s="21">
        <f ca="1">JLVT[[#This Row],[crédit]]-JLVT[[#This Row],[débit ]]</f>
        <v>0</v>
      </c>
    </row>
    <row r="978" spans="1:10" x14ac:dyDescent="0.25">
      <c r="A978" s="12">
        <f>IF(OR(SUM($A$1:A977)=0,COUNTIF($A$1:A977,A977)=3),MAX($A$1:A977)+1,A977)</f>
        <v>325</v>
      </c>
      <c r="B978" s="18" t="str">
        <f>IF(JLVT[[#This Row],[Date]]="","","VTE")</f>
        <v/>
      </c>
      <c r="C978" s="13" t="str">
        <f>IFERROR(INDEX(FCS[DATE],MATCH(JLVT[[#This Row],[N]],FCS[Cpt],0)),"")</f>
        <v/>
      </c>
      <c r="D978" s="18" t="str">
        <f>IFERROR(INDEX(FCS[Numéro Facture],MATCH(JLVT[[#This Row],[N]],FCS[Cpt],0)),"")</f>
        <v/>
      </c>
      <c r="E978" s="18" t="str">
        <f>IF(JLVT[[#This Row],[Date]]&lt;&gt;"",INDEX(Plan[Comptes],COUNTIF($A$1:A978,JLVT[[#This Row],[N]])),"")</f>
        <v/>
      </c>
      <c r="F978" s="18" t="str">
        <f>IF(JLVT[[#This Row],[Date]]&lt;&gt;"",INDEX(Plan[Libelles],COUNTIF($A$1:A978,JLVT[[#This Row],[N]])),"")</f>
        <v/>
      </c>
      <c r="G978" s="19" t="str">
        <f>IFERROR(INDEX(FCS[NOM DU CLIENT],MATCH(JLVT[[#This Row],[N]],FCS[Cpt],0)),"")</f>
        <v/>
      </c>
      <c r="H978" s="20">
        <f ca="1">IFERROR(MAX(INDEX(INDIRECT("FCS["&amp;CHOOSE(COUNTIF($A$1:A978,JLVT[[#This Row],[N]]),"HT","TVA","TTC")&amp;"]"),MATCH(JLVT[[#This Row],[N]],FCS[Cpt],0))*CHOOSE(COUNTIF($A$1:A978,JLVT[[#This Row],[N]]),-1,-1,1),0),)</f>
        <v>0</v>
      </c>
      <c r="I978" s="21">
        <f ca="1">IFERROR(MAX(INDEX(INDIRECT("FCS["&amp;CHOOSE(COUNTIF($A$1:A978,JLVT[[#This Row],[N]]),"HT","TVA","TTC")&amp;"]"),MATCH(JLVT[[#This Row],[N]],FCS[Cpt],0))*CHOOSE(COUNTIF($A$1:A978,JLVT[[#This Row],[N]]),1,1,-1),0),)</f>
        <v>0</v>
      </c>
      <c r="J978" s="21">
        <f ca="1">JLVT[[#This Row],[crédit]]-JLVT[[#This Row],[débit ]]</f>
        <v>0</v>
      </c>
    </row>
    <row r="979" spans="1:10" x14ac:dyDescent="0.25">
      <c r="A979" s="12">
        <f>IF(OR(SUM($A$1:A978)=0,COUNTIF($A$1:A978,A978)=3),MAX($A$1:A978)+1,A978)</f>
        <v>326</v>
      </c>
      <c r="B979" s="18" t="str">
        <f>IF(JLVT[[#This Row],[Date]]="","","VTE")</f>
        <v/>
      </c>
      <c r="C979" s="13" t="str">
        <f>IFERROR(INDEX(FCS[DATE],MATCH(JLVT[[#This Row],[N]],FCS[Cpt],0)),"")</f>
        <v/>
      </c>
      <c r="D979" s="18" t="str">
        <f>IFERROR(INDEX(FCS[Numéro Facture],MATCH(JLVT[[#This Row],[N]],FCS[Cpt],0)),"")</f>
        <v/>
      </c>
      <c r="E979" s="18" t="str">
        <f>IF(JLVT[[#This Row],[Date]]&lt;&gt;"",INDEX(Plan[Comptes],COUNTIF($A$1:A979,JLVT[[#This Row],[N]])),"")</f>
        <v/>
      </c>
      <c r="F979" s="18" t="str">
        <f>IF(JLVT[[#This Row],[Date]]&lt;&gt;"",INDEX(Plan[Libelles],COUNTIF($A$1:A979,JLVT[[#This Row],[N]])),"")</f>
        <v/>
      </c>
      <c r="G979" s="19" t="str">
        <f>IFERROR(INDEX(FCS[NOM DU CLIENT],MATCH(JLVT[[#This Row],[N]],FCS[Cpt],0)),"")</f>
        <v/>
      </c>
      <c r="H979" s="20">
        <f ca="1">IFERROR(MAX(INDEX(INDIRECT("FCS["&amp;CHOOSE(COUNTIF($A$1:A979,JLVT[[#This Row],[N]]),"HT","TVA","TTC")&amp;"]"),MATCH(JLVT[[#This Row],[N]],FCS[Cpt],0))*CHOOSE(COUNTIF($A$1:A979,JLVT[[#This Row],[N]]),-1,-1,1),0),)</f>
        <v>0</v>
      </c>
      <c r="I979" s="21">
        <f ca="1">IFERROR(MAX(INDEX(INDIRECT("FCS["&amp;CHOOSE(COUNTIF($A$1:A979,JLVT[[#This Row],[N]]),"HT","TVA","TTC")&amp;"]"),MATCH(JLVT[[#This Row],[N]],FCS[Cpt],0))*CHOOSE(COUNTIF($A$1:A979,JLVT[[#This Row],[N]]),1,1,-1),0),)</f>
        <v>0</v>
      </c>
      <c r="J979" s="21">
        <f ca="1">JLVT[[#This Row],[crédit]]-JLVT[[#This Row],[débit ]]</f>
        <v>0</v>
      </c>
    </row>
    <row r="980" spans="1:10" x14ac:dyDescent="0.25">
      <c r="A980" s="12">
        <f>IF(OR(SUM($A$1:A979)=0,COUNTIF($A$1:A979,A979)=3),MAX($A$1:A979)+1,A979)</f>
        <v>326</v>
      </c>
      <c r="B980" s="18" t="str">
        <f>IF(JLVT[[#This Row],[Date]]="","","VTE")</f>
        <v/>
      </c>
      <c r="C980" s="13" t="str">
        <f>IFERROR(INDEX(FCS[DATE],MATCH(JLVT[[#This Row],[N]],FCS[Cpt],0)),"")</f>
        <v/>
      </c>
      <c r="D980" s="18" t="str">
        <f>IFERROR(INDEX(FCS[Numéro Facture],MATCH(JLVT[[#This Row],[N]],FCS[Cpt],0)),"")</f>
        <v/>
      </c>
      <c r="E980" s="18" t="str">
        <f>IF(JLVT[[#This Row],[Date]]&lt;&gt;"",INDEX(Plan[Comptes],COUNTIF($A$1:A980,JLVT[[#This Row],[N]])),"")</f>
        <v/>
      </c>
      <c r="F980" s="18" t="str">
        <f>IF(JLVT[[#This Row],[Date]]&lt;&gt;"",INDEX(Plan[Libelles],COUNTIF($A$1:A980,JLVT[[#This Row],[N]])),"")</f>
        <v/>
      </c>
      <c r="G980" s="19" t="str">
        <f>IFERROR(INDEX(FCS[NOM DU CLIENT],MATCH(JLVT[[#This Row],[N]],FCS[Cpt],0)),"")</f>
        <v/>
      </c>
      <c r="H980" s="20">
        <f ca="1">IFERROR(MAX(INDEX(INDIRECT("FCS["&amp;CHOOSE(COUNTIF($A$1:A980,JLVT[[#This Row],[N]]),"HT","TVA","TTC")&amp;"]"),MATCH(JLVT[[#This Row],[N]],FCS[Cpt],0))*CHOOSE(COUNTIF($A$1:A980,JLVT[[#This Row],[N]]),-1,-1,1),0),)</f>
        <v>0</v>
      </c>
      <c r="I980" s="21">
        <f ca="1">IFERROR(MAX(INDEX(INDIRECT("FCS["&amp;CHOOSE(COUNTIF($A$1:A980,JLVT[[#This Row],[N]]),"HT","TVA","TTC")&amp;"]"),MATCH(JLVT[[#This Row],[N]],FCS[Cpt],0))*CHOOSE(COUNTIF($A$1:A980,JLVT[[#This Row],[N]]),1,1,-1),0),)</f>
        <v>0</v>
      </c>
      <c r="J980" s="21">
        <f ca="1">JLVT[[#This Row],[crédit]]-JLVT[[#This Row],[débit ]]</f>
        <v>0</v>
      </c>
    </row>
    <row r="981" spans="1:10" x14ac:dyDescent="0.25">
      <c r="A981" s="12">
        <f>IF(OR(SUM($A$1:A980)=0,COUNTIF($A$1:A980,A980)=3),MAX($A$1:A980)+1,A980)</f>
        <v>326</v>
      </c>
      <c r="B981" s="18" t="str">
        <f>IF(JLVT[[#This Row],[Date]]="","","VTE")</f>
        <v/>
      </c>
      <c r="C981" s="13" t="str">
        <f>IFERROR(INDEX(FCS[DATE],MATCH(JLVT[[#This Row],[N]],FCS[Cpt],0)),"")</f>
        <v/>
      </c>
      <c r="D981" s="18" t="str">
        <f>IFERROR(INDEX(FCS[Numéro Facture],MATCH(JLVT[[#This Row],[N]],FCS[Cpt],0)),"")</f>
        <v/>
      </c>
      <c r="E981" s="18" t="str">
        <f>IF(JLVT[[#This Row],[Date]]&lt;&gt;"",INDEX(Plan[Comptes],COUNTIF($A$1:A981,JLVT[[#This Row],[N]])),"")</f>
        <v/>
      </c>
      <c r="F981" s="18" t="str">
        <f>IF(JLVT[[#This Row],[Date]]&lt;&gt;"",INDEX(Plan[Libelles],COUNTIF($A$1:A981,JLVT[[#This Row],[N]])),"")</f>
        <v/>
      </c>
      <c r="G981" s="19" t="str">
        <f>IFERROR(INDEX(FCS[NOM DU CLIENT],MATCH(JLVT[[#This Row],[N]],FCS[Cpt],0)),"")</f>
        <v/>
      </c>
      <c r="H981" s="20">
        <f ca="1">IFERROR(MAX(INDEX(INDIRECT("FCS["&amp;CHOOSE(COUNTIF($A$1:A981,JLVT[[#This Row],[N]]),"HT","TVA","TTC")&amp;"]"),MATCH(JLVT[[#This Row],[N]],FCS[Cpt],0))*CHOOSE(COUNTIF($A$1:A981,JLVT[[#This Row],[N]]),-1,-1,1),0),)</f>
        <v>0</v>
      </c>
      <c r="I981" s="21">
        <f ca="1">IFERROR(MAX(INDEX(INDIRECT("FCS["&amp;CHOOSE(COUNTIF($A$1:A981,JLVT[[#This Row],[N]]),"HT","TVA","TTC")&amp;"]"),MATCH(JLVT[[#This Row],[N]],FCS[Cpt],0))*CHOOSE(COUNTIF($A$1:A981,JLVT[[#This Row],[N]]),1,1,-1),0),)</f>
        <v>0</v>
      </c>
      <c r="J981" s="21">
        <f ca="1">JLVT[[#This Row],[crédit]]-JLVT[[#This Row],[débit ]]</f>
        <v>0</v>
      </c>
    </row>
    <row r="982" spans="1:10" x14ac:dyDescent="0.25">
      <c r="A982" s="12">
        <f>IF(OR(SUM($A$1:A981)=0,COUNTIF($A$1:A981,A981)=3),MAX($A$1:A981)+1,A981)</f>
        <v>327</v>
      </c>
      <c r="B982" s="18" t="str">
        <f>IF(JLVT[[#This Row],[Date]]="","","VTE")</f>
        <v/>
      </c>
      <c r="C982" s="13" t="str">
        <f>IFERROR(INDEX(FCS[DATE],MATCH(JLVT[[#This Row],[N]],FCS[Cpt],0)),"")</f>
        <v/>
      </c>
      <c r="D982" s="18" t="str">
        <f>IFERROR(INDEX(FCS[Numéro Facture],MATCH(JLVT[[#This Row],[N]],FCS[Cpt],0)),"")</f>
        <v/>
      </c>
      <c r="E982" s="18" t="str">
        <f>IF(JLVT[[#This Row],[Date]]&lt;&gt;"",INDEX(Plan[Comptes],COUNTIF($A$1:A982,JLVT[[#This Row],[N]])),"")</f>
        <v/>
      </c>
      <c r="F982" s="18" t="str">
        <f>IF(JLVT[[#This Row],[Date]]&lt;&gt;"",INDEX(Plan[Libelles],COUNTIF($A$1:A982,JLVT[[#This Row],[N]])),"")</f>
        <v/>
      </c>
      <c r="G982" s="19" t="str">
        <f>IFERROR(INDEX(FCS[NOM DU CLIENT],MATCH(JLVT[[#This Row],[N]],FCS[Cpt],0)),"")</f>
        <v/>
      </c>
      <c r="H982" s="20">
        <f ca="1">IFERROR(MAX(INDEX(INDIRECT("FCS["&amp;CHOOSE(COUNTIF($A$1:A982,JLVT[[#This Row],[N]]),"HT","TVA","TTC")&amp;"]"),MATCH(JLVT[[#This Row],[N]],FCS[Cpt],0))*CHOOSE(COUNTIF($A$1:A982,JLVT[[#This Row],[N]]),-1,-1,1),0),)</f>
        <v>0</v>
      </c>
      <c r="I982" s="21">
        <f ca="1">IFERROR(MAX(INDEX(INDIRECT("FCS["&amp;CHOOSE(COUNTIF($A$1:A982,JLVT[[#This Row],[N]]),"HT","TVA","TTC")&amp;"]"),MATCH(JLVT[[#This Row],[N]],FCS[Cpt],0))*CHOOSE(COUNTIF($A$1:A982,JLVT[[#This Row],[N]]),1,1,-1),0),)</f>
        <v>0</v>
      </c>
      <c r="J982" s="21">
        <f ca="1">JLVT[[#This Row],[crédit]]-JLVT[[#This Row],[débit ]]</f>
        <v>0</v>
      </c>
    </row>
    <row r="983" spans="1:10" x14ac:dyDescent="0.25">
      <c r="A983" s="12">
        <f>IF(OR(SUM($A$1:A982)=0,COUNTIF($A$1:A982,A982)=3),MAX($A$1:A982)+1,A982)</f>
        <v>327</v>
      </c>
      <c r="B983" s="18" t="str">
        <f>IF(JLVT[[#This Row],[Date]]="","","VTE")</f>
        <v/>
      </c>
      <c r="C983" s="13" t="str">
        <f>IFERROR(INDEX(FCS[DATE],MATCH(JLVT[[#This Row],[N]],FCS[Cpt],0)),"")</f>
        <v/>
      </c>
      <c r="D983" s="18" t="str">
        <f>IFERROR(INDEX(FCS[Numéro Facture],MATCH(JLVT[[#This Row],[N]],FCS[Cpt],0)),"")</f>
        <v/>
      </c>
      <c r="E983" s="18" t="str">
        <f>IF(JLVT[[#This Row],[Date]]&lt;&gt;"",INDEX(Plan[Comptes],COUNTIF($A$1:A983,JLVT[[#This Row],[N]])),"")</f>
        <v/>
      </c>
      <c r="F983" s="18" t="str">
        <f>IF(JLVT[[#This Row],[Date]]&lt;&gt;"",INDEX(Plan[Libelles],COUNTIF($A$1:A983,JLVT[[#This Row],[N]])),"")</f>
        <v/>
      </c>
      <c r="G983" s="19" t="str">
        <f>IFERROR(INDEX(FCS[NOM DU CLIENT],MATCH(JLVT[[#This Row],[N]],FCS[Cpt],0)),"")</f>
        <v/>
      </c>
      <c r="H983" s="20">
        <f ca="1">IFERROR(MAX(INDEX(INDIRECT("FCS["&amp;CHOOSE(COUNTIF($A$1:A983,JLVT[[#This Row],[N]]),"HT","TVA","TTC")&amp;"]"),MATCH(JLVT[[#This Row],[N]],FCS[Cpt],0))*CHOOSE(COUNTIF($A$1:A983,JLVT[[#This Row],[N]]),-1,-1,1),0),)</f>
        <v>0</v>
      </c>
      <c r="I983" s="21">
        <f ca="1">IFERROR(MAX(INDEX(INDIRECT("FCS["&amp;CHOOSE(COUNTIF($A$1:A983,JLVT[[#This Row],[N]]),"HT","TVA","TTC")&amp;"]"),MATCH(JLVT[[#This Row],[N]],FCS[Cpt],0))*CHOOSE(COUNTIF($A$1:A983,JLVT[[#This Row],[N]]),1,1,-1),0),)</f>
        <v>0</v>
      </c>
      <c r="J983" s="21">
        <f ca="1">JLVT[[#This Row],[crédit]]-JLVT[[#This Row],[débit ]]</f>
        <v>0</v>
      </c>
    </row>
    <row r="984" spans="1:10" x14ac:dyDescent="0.25">
      <c r="A984" s="12">
        <f>IF(OR(SUM($A$1:A983)=0,COUNTIF($A$1:A983,A983)=3),MAX($A$1:A983)+1,A983)</f>
        <v>327</v>
      </c>
      <c r="B984" s="18" t="str">
        <f>IF(JLVT[[#This Row],[Date]]="","","VTE")</f>
        <v/>
      </c>
      <c r="C984" s="13" t="str">
        <f>IFERROR(INDEX(FCS[DATE],MATCH(JLVT[[#This Row],[N]],FCS[Cpt],0)),"")</f>
        <v/>
      </c>
      <c r="D984" s="18" t="str">
        <f>IFERROR(INDEX(FCS[Numéro Facture],MATCH(JLVT[[#This Row],[N]],FCS[Cpt],0)),"")</f>
        <v/>
      </c>
      <c r="E984" s="18" t="str">
        <f>IF(JLVT[[#This Row],[Date]]&lt;&gt;"",INDEX(Plan[Comptes],COUNTIF($A$1:A984,JLVT[[#This Row],[N]])),"")</f>
        <v/>
      </c>
      <c r="F984" s="18" t="str">
        <f>IF(JLVT[[#This Row],[Date]]&lt;&gt;"",INDEX(Plan[Libelles],COUNTIF($A$1:A984,JLVT[[#This Row],[N]])),"")</f>
        <v/>
      </c>
      <c r="G984" s="19" t="str">
        <f>IFERROR(INDEX(FCS[NOM DU CLIENT],MATCH(JLVT[[#This Row],[N]],FCS[Cpt],0)),"")</f>
        <v/>
      </c>
      <c r="H984" s="20">
        <f ca="1">IFERROR(MAX(INDEX(INDIRECT("FCS["&amp;CHOOSE(COUNTIF($A$1:A984,JLVT[[#This Row],[N]]),"HT","TVA","TTC")&amp;"]"),MATCH(JLVT[[#This Row],[N]],FCS[Cpt],0))*CHOOSE(COUNTIF($A$1:A984,JLVT[[#This Row],[N]]),-1,-1,1),0),)</f>
        <v>0</v>
      </c>
      <c r="I984" s="21">
        <f ca="1">IFERROR(MAX(INDEX(INDIRECT("FCS["&amp;CHOOSE(COUNTIF($A$1:A984,JLVT[[#This Row],[N]]),"HT","TVA","TTC")&amp;"]"),MATCH(JLVT[[#This Row],[N]],FCS[Cpt],0))*CHOOSE(COUNTIF($A$1:A984,JLVT[[#This Row],[N]]),1,1,-1),0),)</f>
        <v>0</v>
      </c>
      <c r="J984" s="21">
        <f ca="1">JLVT[[#This Row],[crédit]]-JLVT[[#This Row],[débit ]]</f>
        <v>0</v>
      </c>
    </row>
    <row r="985" spans="1:10" x14ac:dyDescent="0.25">
      <c r="A985" s="12">
        <f>IF(OR(SUM($A$1:A984)=0,COUNTIF($A$1:A984,A984)=3),MAX($A$1:A984)+1,A984)</f>
        <v>328</v>
      </c>
      <c r="B985" s="18" t="str">
        <f>IF(JLVT[[#This Row],[Date]]="","","VTE")</f>
        <v/>
      </c>
      <c r="C985" s="13" t="str">
        <f>IFERROR(INDEX(FCS[DATE],MATCH(JLVT[[#This Row],[N]],FCS[Cpt],0)),"")</f>
        <v/>
      </c>
      <c r="D985" s="18" t="str">
        <f>IFERROR(INDEX(FCS[Numéro Facture],MATCH(JLVT[[#This Row],[N]],FCS[Cpt],0)),"")</f>
        <v/>
      </c>
      <c r="E985" s="18" t="str">
        <f>IF(JLVT[[#This Row],[Date]]&lt;&gt;"",INDEX(Plan[Comptes],COUNTIF($A$1:A985,JLVT[[#This Row],[N]])),"")</f>
        <v/>
      </c>
      <c r="F985" s="18" t="str">
        <f>IF(JLVT[[#This Row],[Date]]&lt;&gt;"",INDEX(Plan[Libelles],COUNTIF($A$1:A985,JLVT[[#This Row],[N]])),"")</f>
        <v/>
      </c>
      <c r="G985" s="19" t="str">
        <f>IFERROR(INDEX(FCS[NOM DU CLIENT],MATCH(JLVT[[#This Row],[N]],FCS[Cpt],0)),"")</f>
        <v/>
      </c>
      <c r="H985" s="20">
        <f ca="1">IFERROR(MAX(INDEX(INDIRECT("FCS["&amp;CHOOSE(COUNTIF($A$1:A985,JLVT[[#This Row],[N]]),"HT","TVA","TTC")&amp;"]"),MATCH(JLVT[[#This Row],[N]],FCS[Cpt],0))*CHOOSE(COUNTIF($A$1:A985,JLVT[[#This Row],[N]]),-1,-1,1),0),)</f>
        <v>0</v>
      </c>
      <c r="I985" s="21">
        <f ca="1">IFERROR(MAX(INDEX(INDIRECT("FCS["&amp;CHOOSE(COUNTIF($A$1:A985,JLVT[[#This Row],[N]]),"HT","TVA","TTC")&amp;"]"),MATCH(JLVT[[#This Row],[N]],FCS[Cpt],0))*CHOOSE(COUNTIF($A$1:A985,JLVT[[#This Row],[N]]),1,1,-1),0),)</f>
        <v>0</v>
      </c>
      <c r="J985" s="21">
        <f ca="1">JLVT[[#This Row],[crédit]]-JLVT[[#This Row],[débit ]]</f>
        <v>0</v>
      </c>
    </row>
    <row r="986" spans="1:10" x14ac:dyDescent="0.25">
      <c r="A986" s="12">
        <f>IF(OR(SUM($A$1:A985)=0,COUNTIF($A$1:A985,A985)=3),MAX($A$1:A985)+1,A985)</f>
        <v>328</v>
      </c>
      <c r="B986" s="18" t="str">
        <f>IF(JLVT[[#This Row],[Date]]="","","VTE")</f>
        <v/>
      </c>
      <c r="C986" s="13" t="str">
        <f>IFERROR(INDEX(FCS[DATE],MATCH(JLVT[[#This Row],[N]],FCS[Cpt],0)),"")</f>
        <v/>
      </c>
      <c r="D986" s="18" t="str">
        <f>IFERROR(INDEX(FCS[Numéro Facture],MATCH(JLVT[[#This Row],[N]],FCS[Cpt],0)),"")</f>
        <v/>
      </c>
      <c r="E986" s="18" t="str">
        <f>IF(JLVT[[#This Row],[Date]]&lt;&gt;"",INDEX(Plan[Comptes],COUNTIF($A$1:A986,JLVT[[#This Row],[N]])),"")</f>
        <v/>
      </c>
      <c r="F986" s="18" t="str">
        <f>IF(JLVT[[#This Row],[Date]]&lt;&gt;"",INDEX(Plan[Libelles],COUNTIF($A$1:A986,JLVT[[#This Row],[N]])),"")</f>
        <v/>
      </c>
      <c r="G986" s="19" t="str">
        <f>IFERROR(INDEX(FCS[NOM DU CLIENT],MATCH(JLVT[[#This Row],[N]],FCS[Cpt],0)),"")</f>
        <v/>
      </c>
      <c r="H986" s="20">
        <f ca="1">IFERROR(MAX(INDEX(INDIRECT("FCS["&amp;CHOOSE(COUNTIF($A$1:A986,JLVT[[#This Row],[N]]),"HT","TVA","TTC")&amp;"]"),MATCH(JLVT[[#This Row],[N]],FCS[Cpt],0))*CHOOSE(COUNTIF($A$1:A986,JLVT[[#This Row],[N]]),-1,-1,1),0),)</f>
        <v>0</v>
      </c>
      <c r="I986" s="21">
        <f ca="1">IFERROR(MAX(INDEX(INDIRECT("FCS["&amp;CHOOSE(COUNTIF($A$1:A986,JLVT[[#This Row],[N]]),"HT","TVA","TTC")&amp;"]"),MATCH(JLVT[[#This Row],[N]],FCS[Cpt],0))*CHOOSE(COUNTIF($A$1:A986,JLVT[[#This Row],[N]]),1,1,-1),0),)</f>
        <v>0</v>
      </c>
      <c r="J986" s="21">
        <f ca="1">JLVT[[#This Row],[crédit]]-JLVT[[#This Row],[débit ]]</f>
        <v>0</v>
      </c>
    </row>
    <row r="987" spans="1:10" x14ac:dyDescent="0.25">
      <c r="A987" s="12">
        <f>IF(OR(SUM($A$1:A986)=0,COUNTIF($A$1:A986,A986)=3),MAX($A$1:A986)+1,A986)</f>
        <v>328</v>
      </c>
      <c r="B987" s="18" t="str">
        <f>IF(JLVT[[#This Row],[Date]]="","","VTE")</f>
        <v/>
      </c>
      <c r="C987" s="13" t="str">
        <f>IFERROR(INDEX(FCS[DATE],MATCH(JLVT[[#This Row],[N]],FCS[Cpt],0)),"")</f>
        <v/>
      </c>
      <c r="D987" s="18" t="str">
        <f>IFERROR(INDEX(FCS[Numéro Facture],MATCH(JLVT[[#This Row],[N]],FCS[Cpt],0)),"")</f>
        <v/>
      </c>
      <c r="E987" s="18" t="str">
        <f>IF(JLVT[[#This Row],[Date]]&lt;&gt;"",INDEX(Plan[Comptes],COUNTIF($A$1:A987,JLVT[[#This Row],[N]])),"")</f>
        <v/>
      </c>
      <c r="F987" s="18" t="str">
        <f>IF(JLVT[[#This Row],[Date]]&lt;&gt;"",INDEX(Plan[Libelles],COUNTIF($A$1:A987,JLVT[[#This Row],[N]])),"")</f>
        <v/>
      </c>
      <c r="G987" s="19" t="str">
        <f>IFERROR(INDEX(FCS[NOM DU CLIENT],MATCH(JLVT[[#This Row],[N]],FCS[Cpt],0)),"")</f>
        <v/>
      </c>
      <c r="H987" s="20">
        <f ca="1">IFERROR(MAX(INDEX(INDIRECT("FCS["&amp;CHOOSE(COUNTIF($A$1:A987,JLVT[[#This Row],[N]]),"HT","TVA","TTC")&amp;"]"),MATCH(JLVT[[#This Row],[N]],FCS[Cpt],0))*CHOOSE(COUNTIF($A$1:A987,JLVT[[#This Row],[N]]),-1,-1,1),0),)</f>
        <v>0</v>
      </c>
      <c r="I987" s="21">
        <f ca="1">IFERROR(MAX(INDEX(INDIRECT("FCS["&amp;CHOOSE(COUNTIF($A$1:A987,JLVT[[#This Row],[N]]),"HT","TVA","TTC")&amp;"]"),MATCH(JLVT[[#This Row],[N]],FCS[Cpt],0))*CHOOSE(COUNTIF($A$1:A987,JLVT[[#This Row],[N]]),1,1,-1),0),)</f>
        <v>0</v>
      </c>
      <c r="J987" s="21">
        <f ca="1">JLVT[[#This Row],[crédit]]-JLVT[[#This Row],[débit ]]</f>
        <v>0</v>
      </c>
    </row>
    <row r="988" spans="1:10" x14ac:dyDescent="0.25">
      <c r="A988" s="12">
        <f>IF(OR(SUM($A$1:A987)=0,COUNTIF($A$1:A987,A987)=3),MAX($A$1:A987)+1,A987)</f>
        <v>329</v>
      </c>
      <c r="B988" s="18" t="str">
        <f>IF(JLVT[[#This Row],[Date]]="","","VTE")</f>
        <v/>
      </c>
      <c r="C988" s="13" t="str">
        <f>IFERROR(INDEX(FCS[DATE],MATCH(JLVT[[#This Row],[N]],FCS[Cpt],0)),"")</f>
        <v/>
      </c>
      <c r="D988" s="18" t="str">
        <f>IFERROR(INDEX(FCS[Numéro Facture],MATCH(JLVT[[#This Row],[N]],FCS[Cpt],0)),"")</f>
        <v/>
      </c>
      <c r="E988" s="18" t="str">
        <f>IF(JLVT[[#This Row],[Date]]&lt;&gt;"",INDEX(Plan[Comptes],COUNTIF($A$1:A988,JLVT[[#This Row],[N]])),"")</f>
        <v/>
      </c>
      <c r="F988" s="18" t="str">
        <f>IF(JLVT[[#This Row],[Date]]&lt;&gt;"",INDEX(Plan[Libelles],COUNTIF($A$1:A988,JLVT[[#This Row],[N]])),"")</f>
        <v/>
      </c>
      <c r="G988" s="19" t="str">
        <f>IFERROR(INDEX(FCS[NOM DU CLIENT],MATCH(JLVT[[#This Row],[N]],FCS[Cpt],0)),"")</f>
        <v/>
      </c>
      <c r="H988" s="20">
        <f ca="1">IFERROR(MAX(INDEX(INDIRECT("FCS["&amp;CHOOSE(COUNTIF($A$1:A988,JLVT[[#This Row],[N]]),"HT","TVA","TTC")&amp;"]"),MATCH(JLVT[[#This Row],[N]],FCS[Cpt],0))*CHOOSE(COUNTIF($A$1:A988,JLVT[[#This Row],[N]]),-1,-1,1),0),)</f>
        <v>0</v>
      </c>
      <c r="I988" s="21">
        <f ca="1">IFERROR(MAX(INDEX(INDIRECT("FCS["&amp;CHOOSE(COUNTIF($A$1:A988,JLVT[[#This Row],[N]]),"HT","TVA","TTC")&amp;"]"),MATCH(JLVT[[#This Row],[N]],FCS[Cpt],0))*CHOOSE(COUNTIF($A$1:A988,JLVT[[#This Row],[N]]),1,1,-1),0),)</f>
        <v>0</v>
      </c>
      <c r="J988" s="21">
        <f ca="1">JLVT[[#This Row],[crédit]]-JLVT[[#This Row],[débit ]]</f>
        <v>0</v>
      </c>
    </row>
    <row r="989" spans="1:10" x14ac:dyDescent="0.25">
      <c r="A989" s="12">
        <f>IF(OR(SUM($A$1:A988)=0,COUNTIF($A$1:A988,A988)=3),MAX($A$1:A988)+1,A988)</f>
        <v>329</v>
      </c>
      <c r="B989" s="18" t="str">
        <f>IF(JLVT[[#This Row],[Date]]="","","VTE")</f>
        <v/>
      </c>
      <c r="C989" s="13" t="str">
        <f>IFERROR(INDEX(FCS[DATE],MATCH(JLVT[[#This Row],[N]],FCS[Cpt],0)),"")</f>
        <v/>
      </c>
      <c r="D989" s="18" t="str">
        <f>IFERROR(INDEX(FCS[Numéro Facture],MATCH(JLVT[[#This Row],[N]],FCS[Cpt],0)),"")</f>
        <v/>
      </c>
      <c r="E989" s="18" t="str">
        <f>IF(JLVT[[#This Row],[Date]]&lt;&gt;"",INDEX(Plan[Comptes],COUNTIF($A$1:A989,JLVT[[#This Row],[N]])),"")</f>
        <v/>
      </c>
      <c r="F989" s="18" t="str">
        <f>IF(JLVT[[#This Row],[Date]]&lt;&gt;"",INDEX(Plan[Libelles],COUNTIF($A$1:A989,JLVT[[#This Row],[N]])),"")</f>
        <v/>
      </c>
      <c r="G989" s="19" t="str">
        <f>IFERROR(INDEX(FCS[NOM DU CLIENT],MATCH(JLVT[[#This Row],[N]],FCS[Cpt],0)),"")</f>
        <v/>
      </c>
      <c r="H989" s="20">
        <f ca="1">IFERROR(MAX(INDEX(INDIRECT("FCS["&amp;CHOOSE(COUNTIF($A$1:A989,JLVT[[#This Row],[N]]),"HT","TVA","TTC")&amp;"]"),MATCH(JLVT[[#This Row],[N]],FCS[Cpt],0))*CHOOSE(COUNTIF($A$1:A989,JLVT[[#This Row],[N]]),-1,-1,1),0),)</f>
        <v>0</v>
      </c>
      <c r="I989" s="21">
        <f ca="1">IFERROR(MAX(INDEX(INDIRECT("FCS["&amp;CHOOSE(COUNTIF($A$1:A989,JLVT[[#This Row],[N]]),"HT","TVA","TTC")&amp;"]"),MATCH(JLVT[[#This Row],[N]],FCS[Cpt],0))*CHOOSE(COUNTIF($A$1:A989,JLVT[[#This Row],[N]]),1,1,-1),0),)</f>
        <v>0</v>
      </c>
      <c r="J989" s="21">
        <f ca="1">JLVT[[#This Row],[crédit]]-JLVT[[#This Row],[débit ]]</f>
        <v>0</v>
      </c>
    </row>
    <row r="990" spans="1:10" x14ac:dyDescent="0.25">
      <c r="A990" s="12">
        <f>IF(OR(SUM($A$1:A989)=0,COUNTIF($A$1:A989,A989)=3),MAX($A$1:A989)+1,A989)</f>
        <v>329</v>
      </c>
      <c r="B990" s="18" t="str">
        <f>IF(JLVT[[#This Row],[Date]]="","","VTE")</f>
        <v/>
      </c>
      <c r="C990" s="13" t="str">
        <f>IFERROR(INDEX(FCS[DATE],MATCH(JLVT[[#This Row],[N]],FCS[Cpt],0)),"")</f>
        <v/>
      </c>
      <c r="D990" s="18" t="str">
        <f>IFERROR(INDEX(FCS[Numéro Facture],MATCH(JLVT[[#This Row],[N]],FCS[Cpt],0)),"")</f>
        <v/>
      </c>
      <c r="E990" s="18" t="str">
        <f>IF(JLVT[[#This Row],[Date]]&lt;&gt;"",INDEX(Plan[Comptes],COUNTIF($A$1:A990,JLVT[[#This Row],[N]])),"")</f>
        <v/>
      </c>
      <c r="F990" s="18" t="str">
        <f>IF(JLVT[[#This Row],[Date]]&lt;&gt;"",INDEX(Plan[Libelles],COUNTIF($A$1:A990,JLVT[[#This Row],[N]])),"")</f>
        <v/>
      </c>
      <c r="G990" s="19" t="str">
        <f>IFERROR(INDEX(FCS[NOM DU CLIENT],MATCH(JLVT[[#This Row],[N]],FCS[Cpt],0)),"")</f>
        <v/>
      </c>
      <c r="H990" s="20">
        <f ca="1">IFERROR(MAX(INDEX(INDIRECT("FCS["&amp;CHOOSE(COUNTIF($A$1:A990,JLVT[[#This Row],[N]]),"HT","TVA","TTC")&amp;"]"),MATCH(JLVT[[#This Row],[N]],FCS[Cpt],0))*CHOOSE(COUNTIF($A$1:A990,JLVT[[#This Row],[N]]),-1,-1,1),0),)</f>
        <v>0</v>
      </c>
      <c r="I990" s="21">
        <f ca="1">IFERROR(MAX(INDEX(INDIRECT("FCS["&amp;CHOOSE(COUNTIF($A$1:A990,JLVT[[#This Row],[N]]),"HT","TVA","TTC")&amp;"]"),MATCH(JLVT[[#This Row],[N]],FCS[Cpt],0))*CHOOSE(COUNTIF($A$1:A990,JLVT[[#This Row],[N]]),1,1,-1),0),)</f>
        <v>0</v>
      </c>
      <c r="J990" s="21">
        <f ca="1">JLVT[[#This Row],[crédit]]-JLVT[[#This Row],[débit ]]</f>
        <v>0</v>
      </c>
    </row>
    <row r="991" spans="1:10" x14ac:dyDescent="0.25">
      <c r="A991" s="12">
        <f>IF(OR(SUM($A$1:A990)=0,COUNTIF($A$1:A990,A990)=3),MAX($A$1:A990)+1,A990)</f>
        <v>330</v>
      </c>
      <c r="B991" s="18" t="str">
        <f>IF(JLVT[[#This Row],[Date]]="","","VTE")</f>
        <v/>
      </c>
      <c r="C991" s="13" t="str">
        <f>IFERROR(INDEX(FCS[DATE],MATCH(JLVT[[#This Row],[N]],FCS[Cpt],0)),"")</f>
        <v/>
      </c>
      <c r="D991" s="18" t="str">
        <f>IFERROR(INDEX(FCS[Numéro Facture],MATCH(JLVT[[#This Row],[N]],FCS[Cpt],0)),"")</f>
        <v/>
      </c>
      <c r="E991" s="18" t="str">
        <f>IF(JLVT[[#This Row],[Date]]&lt;&gt;"",INDEX(Plan[Comptes],COUNTIF($A$1:A991,JLVT[[#This Row],[N]])),"")</f>
        <v/>
      </c>
      <c r="F991" s="18" t="str">
        <f>IF(JLVT[[#This Row],[Date]]&lt;&gt;"",INDEX(Plan[Libelles],COUNTIF($A$1:A991,JLVT[[#This Row],[N]])),"")</f>
        <v/>
      </c>
      <c r="G991" s="19" t="str">
        <f>IFERROR(INDEX(FCS[NOM DU CLIENT],MATCH(JLVT[[#This Row],[N]],FCS[Cpt],0)),"")</f>
        <v/>
      </c>
      <c r="H991" s="20">
        <f ca="1">IFERROR(MAX(INDEX(INDIRECT("FCS["&amp;CHOOSE(COUNTIF($A$1:A991,JLVT[[#This Row],[N]]),"HT","TVA","TTC")&amp;"]"),MATCH(JLVT[[#This Row],[N]],FCS[Cpt],0))*CHOOSE(COUNTIF($A$1:A991,JLVT[[#This Row],[N]]),-1,-1,1),0),)</f>
        <v>0</v>
      </c>
      <c r="I991" s="21">
        <f ca="1">IFERROR(MAX(INDEX(INDIRECT("FCS["&amp;CHOOSE(COUNTIF($A$1:A991,JLVT[[#This Row],[N]]),"HT","TVA","TTC")&amp;"]"),MATCH(JLVT[[#This Row],[N]],FCS[Cpt],0))*CHOOSE(COUNTIF($A$1:A991,JLVT[[#This Row],[N]]),1,1,-1),0),)</f>
        <v>0</v>
      </c>
      <c r="J991" s="21">
        <f ca="1">JLVT[[#This Row],[crédit]]-JLVT[[#This Row],[débit ]]</f>
        <v>0</v>
      </c>
    </row>
    <row r="992" spans="1:10" x14ac:dyDescent="0.25">
      <c r="A992" s="12">
        <f>IF(OR(SUM($A$1:A991)=0,COUNTIF($A$1:A991,A991)=3),MAX($A$1:A991)+1,A991)</f>
        <v>330</v>
      </c>
      <c r="B992" s="18" t="str">
        <f>IF(JLVT[[#This Row],[Date]]="","","VTE")</f>
        <v/>
      </c>
      <c r="C992" s="13" t="str">
        <f>IFERROR(INDEX(FCS[DATE],MATCH(JLVT[[#This Row],[N]],FCS[Cpt],0)),"")</f>
        <v/>
      </c>
      <c r="D992" s="18" t="str">
        <f>IFERROR(INDEX(FCS[Numéro Facture],MATCH(JLVT[[#This Row],[N]],FCS[Cpt],0)),"")</f>
        <v/>
      </c>
      <c r="E992" s="18" t="str">
        <f>IF(JLVT[[#This Row],[Date]]&lt;&gt;"",INDEX(Plan[Comptes],COUNTIF($A$1:A992,JLVT[[#This Row],[N]])),"")</f>
        <v/>
      </c>
      <c r="F992" s="18" t="str">
        <f>IF(JLVT[[#This Row],[Date]]&lt;&gt;"",INDEX(Plan[Libelles],COUNTIF($A$1:A992,JLVT[[#This Row],[N]])),"")</f>
        <v/>
      </c>
      <c r="G992" s="19" t="str">
        <f>IFERROR(INDEX(FCS[NOM DU CLIENT],MATCH(JLVT[[#This Row],[N]],FCS[Cpt],0)),"")</f>
        <v/>
      </c>
      <c r="H992" s="20">
        <f ca="1">IFERROR(MAX(INDEX(INDIRECT("FCS["&amp;CHOOSE(COUNTIF($A$1:A992,JLVT[[#This Row],[N]]),"HT","TVA","TTC")&amp;"]"),MATCH(JLVT[[#This Row],[N]],FCS[Cpt],0))*CHOOSE(COUNTIF($A$1:A992,JLVT[[#This Row],[N]]),-1,-1,1),0),)</f>
        <v>0</v>
      </c>
      <c r="I992" s="21">
        <f ca="1">IFERROR(MAX(INDEX(INDIRECT("FCS["&amp;CHOOSE(COUNTIF($A$1:A992,JLVT[[#This Row],[N]]),"HT","TVA","TTC")&amp;"]"),MATCH(JLVT[[#This Row],[N]],FCS[Cpt],0))*CHOOSE(COUNTIF($A$1:A992,JLVT[[#This Row],[N]]),1,1,-1),0),)</f>
        <v>0</v>
      </c>
      <c r="J992" s="21">
        <f ca="1">JLVT[[#This Row],[crédit]]-JLVT[[#This Row],[débit ]]</f>
        <v>0</v>
      </c>
    </row>
    <row r="993" spans="1:10" x14ac:dyDescent="0.25">
      <c r="A993" s="12">
        <f>IF(OR(SUM($A$1:A992)=0,COUNTIF($A$1:A992,A992)=3),MAX($A$1:A992)+1,A992)</f>
        <v>330</v>
      </c>
      <c r="B993" s="18" t="str">
        <f>IF(JLVT[[#This Row],[Date]]="","","VTE")</f>
        <v/>
      </c>
      <c r="C993" s="13" t="str">
        <f>IFERROR(INDEX(FCS[DATE],MATCH(JLVT[[#This Row],[N]],FCS[Cpt],0)),"")</f>
        <v/>
      </c>
      <c r="D993" s="18" t="str">
        <f>IFERROR(INDEX(FCS[Numéro Facture],MATCH(JLVT[[#This Row],[N]],FCS[Cpt],0)),"")</f>
        <v/>
      </c>
      <c r="E993" s="18" t="str">
        <f>IF(JLVT[[#This Row],[Date]]&lt;&gt;"",INDEX(Plan[Comptes],COUNTIF($A$1:A993,JLVT[[#This Row],[N]])),"")</f>
        <v/>
      </c>
      <c r="F993" s="18" t="str">
        <f>IF(JLVT[[#This Row],[Date]]&lt;&gt;"",INDEX(Plan[Libelles],COUNTIF($A$1:A993,JLVT[[#This Row],[N]])),"")</f>
        <v/>
      </c>
      <c r="G993" s="19" t="str">
        <f>IFERROR(INDEX(FCS[NOM DU CLIENT],MATCH(JLVT[[#This Row],[N]],FCS[Cpt],0)),"")</f>
        <v/>
      </c>
      <c r="H993" s="20">
        <f ca="1">IFERROR(MAX(INDEX(INDIRECT("FCS["&amp;CHOOSE(COUNTIF($A$1:A993,JLVT[[#This Row],[N]]),"HT","TVA","TTC")&amp;"]"),MATCH(JLVT[[#This Row],[N]],FCS[Cpt],0))*CHOOSE(COUNTIF($A$1:A993,JLVT[[#This Row],[N]]),-1,-1,1),0),)</f>
        <v>0</v>
      </c>
      <c r="I993" s="21">
        <f ca="1">IFERROR(MAX(INDEX(INDIRECT("FCS["&amp;CHOOSE(COUNTIF($A$1:A993,JLVT[[#This Row],[N]]),"HT","TVA","TTC")&amp;"]"),MATCH(JLVT[[#This Row],[N]],FCS[Cpt],0))*CHOOSE(COUNTIF($A$1:A993,JLVT[[#This Row],[N]]),1,1,-1),0),)</f>
        <v>0</v>
      </c>
      <c r="J993" s="21">
        <f ca="1">JLVT[[#This Row],[crédit]]-JLVT[[#This Row],[débit ]]</f>
        <v>0</v>
      </c>
    </row>
    <row r="994" spans="1:10" x14ac:dyDescent="0.25">
      <c r="A994" s="12">
        <f>IF(OR(SUM($A$1:A993)=0,COUNTIF($A$1:A993,A993)=3),MAX($A$1:A993)+1,A993)</f>
        <v>331</v>
      </c>
      <c r="B994" s="18" t="str">
        <f>IF(JLVT[[#This Row],[Date]]="","","VTE")</f>
        <v/>
      </c>
      <c r="C994" s="13" t="str">
        <f>IFERROR(INDEX(FCS[DATE],MATCH(JLVT[[#This Row],[N]],FCS[Cpt],0)),"")</f>
        <v/>
      </c>
      <c r="D994" s="18" t="str">
        <f>IFERROR(INDEX(FCS[Numéro Facture],MATCH(JLVT[[#This Row],[N]],FCS[Cpt],0)),"")</f>
        <v/>
      </c>
      <c r="E994" s="18" t="str">
        <f>IF(JLVT[[#This Row],[Date]]&lt;&gt;"",INDEX(Plan[Comptes],COUNTIF($A$1:A994,JLVT[[#This Row],[N]])),"")</f>
        <v/>
      </c>
      <c r="F994" s="18" t="str">
        <f>IF(JLVT[[#This Row],[Date]]&lt;&gt;"",INDEX(Plan[Libelles],COUNTIF($A$1:A994,JLVT[[#This Row],[N]])),"")</f>
        <v/>
      </c>
      <c r="G994" s="19" t="str">
        <f>IFERROR(INDEX(FCS[NOM DU CLIENT],MATCH(JLVT[[#This Row],[N]],FCS[Cpt],0)),"")</f>
        <v/>
      </c>
      <c r="H994" s="20">
        <f ca="1">IFERROR(MAX(INDEX(INDIRECT("FCS["&amp;CHOOSE(COUNTIF($A$1:A994,JLVT[[#This Row],[N]]),"HT","TVA","TTC")&amp;"]"),MATCH(JLVT[[#This Row],[N]],FCS[Cpt],0))*CHOOSE(COUNTIF($A$1:A994,JLVT[[#This Row],[N]]),-1,-1,1),0),)</f>
        <v>0</v>
      </c>
      <c r="I994" s="21">
        <f ca="1">IFERROR(MAX(INDEX(INDIRECT("FCS["&amp;CHOOSE(COUNTIF($A$1:A994,JLVT[[#This Row],[N]]),"HT","TVA","TTC")&amp;"]"),MATCH(JLVT[[#This Row],[N]],FCS[Cpt],0))*CHOOSE(COUNTIF($A$1:A994,JLVT[[#This Row],[N]]),1,1,-1),0),)</f>
        <v>0</v>
      </c>
      <c r="J994" s="21">
        <f ca="1">JLVT[[#This Row],[crédit]]-JLVT[[#This Row],[débit ]]</f>
        <v>0</v>
      </c>
    </row>
    <row r="995" spans="1:10" x14ac:dyDescent="0.25">
      <c r="A995" s="12">
        <f>IF(OR(SUM($A$1:A994)=0,COUNTIF($A$1:A994,A994)=3),MAX($A$1:A994)+1,A994)</f>
        <v>331</v>
      </c>
      <c r="B995" s="18" t="str">
        <f>IF(JLVT[[#This Row],[Date]]="","","VTE")</f>
        <v/>
      </c>
      <c r="C995" s="13" t="str">
        <f>IFERROR(INDEX(FCS[DATE],MATCH(JLVT[[#This Row],[N]],FCS[Cpt],0)),"")</f>
        <v/>
      </c>
      <c r="D995" s="18" t="str">
        <f>IFERROR(INDEX(FCS[Numéro Facture],MATCH(JLVT[[#This Row],[N]],FCS[Cpt],0)),"")</f>
        <v/>
      </c>
      <c r="E995" s="18" t="str">
        <f>IF(JLVT[[#This Row],[Date]]&lt;&gt;"",INDEX(Plan[Comptes],COUNTIF($A$1:A995,JLVT[[#This Row],[N]])),"")</f>
        <v/>
      </c>
      <c r="F995" s="18" t="str">
        <f>IF(JLVT[[#This Row],[Date]]&lt;&gt;"",INDEX(Plan[Libelles],COUNTIF($A$1:A995,JLVT[[#This Row],[N]])),"")</f>
        <v/>
      </c>
      <c r="G995" s="19" t="str">
        <f>IFERROR(INDEX(FCS[NOM DU CLIENT],MATCH(JLVT[[#This Row],[N]],FCS[Cpt],0)),"")</f>
        <v/>
      </c>
      <c r="H995" s="20">
        <f ca="1">IFERROR(MAX(INDEX(INDIRECT("FCS["&amp;CHOOSE(COUNTIF($A$1:A995,JLVT[[#This Row],[N]]),"HT","TVA","TTC")&amp;"]"),MATCH(JLVT[[#This Row],[N]],FCS[Cpt],0))*CHOOSE(COUNTIF($A$1:A995,JLVT[[#This Row],[N]]),-1,-1,1),0),)</f>
        <v>0</v>
      </c>
      <c r="I995" s="21">
        <f ca="1">IFERROR(MAX(INDEX(INDIRECT("FCS["&amp;CHOOSE(COUNTIF($A$1:A995,JLVT[[#This Row],[N]]),"HT","TVA","TTC")&amp;"]"),MATCH(JLVT[[#This Row],[N]],FCS[Cpt],0))*CHOOSE(COUNTIF($A$1:A995,JLVT[[#This Row],[N]]),1,1,-1),0),)</f>
        <v>0</v>
      </c>
      <c r="J995" s="21">
        <f ca="1">JLVT[[#This Row],[crédit]]-JLVT[[#This Row],[débit ]]</f>
        <v>0</v>
      </c>
    </row>
    <row r="996" spans="1:10" x14ac:dyDescent="0.25">
      <c r="A996" s="12">
        <f>IF(OR(SUM($A$1:A995)=0,COUNTIF($A$1:A995,A995)=3),MAX($A$1:A995)+1,A995)</f>
        <v>331</v>
      </c>
      <c r="B996" s="18" t="str">
        <f>IF(JLVT[[#This Row],[Date]]="","","VTE")</f>
        <v/>
      </c>
      <c r="C996" s="13" t="str">
        <f>IFERROR(INDEX(FCS[DATE],MATCH(JLVT[[#This Row],[N]],FCS[Cpt],0)),"")</f>
        <v/>
      </c>
      <c r="D996" s="18" t="str">
        <f>IFERROR(INDEX(FCS[Numéro Facture],MATCH(JLVT[[#This Row],[N]],FCS[Cpt],0)),"")</f>
        <v/>
      </c>
      <c r="E996" s="18" t="str">
        <f>IF(JLVT[[#This Row],[Date]]&lt;&gt;"",INDEX(Plan[Comptes],COUNTIF($A$1:A996,JLVT[[#This Row],[N]])),"")</f>
        <v/>
      </c>
      <c r="F996" s="18" t="str">
        <f>IF(JLVT[[#This Row],[Date]]&lt;&gt;"",INDEX(Plan[Libelles],COUNTIF($A$1:A996,JLVT[[#This Row],[N]])),"")</f>
        <v/>
      </c>
      <c r="G996" s="19" t="str">
        <f>IFERROR(INDEX(FCS[NOM DU CLIENT],MATCH(JLVT[[#This Row],[N]],FCS[Cpt],0)),"")</f>
        <v/>
      </c>
      <c r="H996" s="20">
        <f ca="1">IFERROR(MAX(INDEX(INDIRECT("FCS["&amp;CHOOSE(COUNTIF($A$1:A996,JLVT[[#This Row],[N]]),"HT","TVA","TTC")&amp;"]"),MATCH(JLVT[[#This Row],[N]],FCS[Cpt],0))*CHOOSE(COUNTIF($A$1:A996,JLVT[[#This Row],[N]]),-1,-1,1),0),)</f>
        <v>0</v>
      </c>
      <c r="I996" s="21">
        <f ca="1">IFERROR(MAX(INDEX(INDIRECT("FCS["&amp;CHOOSE(COUNTIF($A$1:A996,JLVT[[#This Row],[N]]),"HT","TVA","TTC")&amp;"]"),MATCH(JLVT[[#This Row],[N]],FCS[Cpt],0))*CHOOSE(COUNTIF($A$1:A996,JLVT[[#This Row],[N]]),1,1,-1),0),)</f>
        <v>0</v>
      </c>
      <c r="J996" s="21">
        <f ca="1">JLVT[[#This Row],[crédit]]-JLVT[[#This Row],[débit ]]</f>
        <v>0</v>
      </c>
    </row>
    <row r="997" spans="1:10" x14ac:dyDescent="0.25">
      <c r="A997" s="12">
        <f>IF(OR(SUM($A$1:A996)=0,COUNTIF($A$1:A996,A996)=3),MAX($A$1:A996)+1,A996)</f>
        <v>332</v>
      </c>
      <c r="B997" s="18" t="str">
        <f>IF(JLVT[[#This Row],[Date]]="","","VTE")</f>
        <v/>
      </c>
      <c r="C997" s="13" t="str">
        <f>IFERROR(INDEX(FCS[DATE],MATCH(JLVT[[#This Row],[N]],FCS[Cpt],0)),"")</f>
        <v/>
      </c>
      <c r="D997" s="18" t="str">
        <f>IFERROR(INDEX(FCS[Numéro Facture],MATCH(JLVT[[#This Row],[N]],FCS[Cpt],0)),"")</f>
        <v/>
      </c>
      <c r="E997" s="18" t="str">
        <f>IF(JLVT[[#This Row],[Date]]&lt;&gt;"",INDEX(Plan[Comptes],COUNTIF($A$1:A997,JLVT[[#This Row],[N]])),"")</f>
        <v/>
      </c>
      <c r="F997" s="18" t="str">
        <f>IF(JLVT[[#This Row],[Date]]&lt;&gt;"",INDEX(Plan[Libelles],COUNTIF($A$1:A997,JLVT[[#This Row],[N]])),"")</f>
        <v/>
      </c>
      <c r="G997" s="19" t="str">
        <f>IFERROR(INDEX(FCS[NOM DU CLIENT],MATCH(JLVT[[#This Row],[N]],FCS[Cpt],0)),"")</f>
        <v/>
      </c>
      <c r="H997" s="20">
        <f ca="1">IFERROR(MAX(INDEX(INDIRECT("FCS["&amp;CHOOSE(COUNTIF($A$1:A997,JLVT[[#This Row],[N]]),"HT","TVA","TTC")&amp;"]"),MATCH(JLVT[[#This Row],[N]],FCS[Cpt],0))*CHOOSE(COUNTIF($A$1:A997,JLVT[[#This Row],[N]]),-1,-1,1),0),)</f>
        <v>0</v>
      </c>
      <c r="I997" s="21">
        <f ca="1">IFERROR(MAX(INDEX(INDIRECT("FCS["&amp;CHOOSE(COUNTIF($A$1:A997,JLVT[[#This Row],[N]]),"HT","TVA","TTC")&amp;"]"),MATCH(JLVT[[#This Row],[N]],FCS[Cpt],0))*CHOOSE(COUNTIF($A$1:A997,JLVT[[#This Row],[N]]),1,1,-1),0),)</f>
        <v>0</v>
      </c>
      <c r="J997" s="21">
        <f ca="1">JLVT[[#This Row],[crédit]]-JLVT[[#This Row],[débit ]]</f>
        <v>0</v>
      </c>
    </row>
    <row r="998" spans="1:10" x14ac:dyDescent="0.25">
      <c r="A998" s="12">
        <f>IF(OR(SUM($A$1:A997)=0,COUNTIF($A$1:A997,A997)=3),MAX($A$1:A997)+1,A997)</f>
        <v>332</v>
      </c>
      <c r="B998" s="18" t="str">
        <f>IF(JLVT[[#This Row],[Date]]="","","VTE")</f>
        <v/>
      </c>
      <c r="C998" s="13" t="str">
        <f>IFERROR(INDEX(FCS[DATE],MATCH(JLVT[[#This Row],[N]],FCS[Cpt],0)),"")</f>
        <v/>
      </c>
      <c r="D998" s="18" t="str">
        <f>IFERROR(INDEX(FCS[Numéro Facture],MATCH(JLVT[[#This Row],[N]],FCS[Cpt],0)),"")</f>
        <v/>
      </c>
      <c r="E998" s="18" t="str">
        <f>IF(JLVT[[#This Row],[Date]]&lt;&gt;"",INDEX(Plan[Comptes],COUNTIF($A$1:A998,JLVT[[#This Row],[N]])),"")</f>
        <v/>
      </c>
      <c r="F998" s="18" t="str">
        <f>IF(JLVT[[#This Row],[Date]]&lt;&gt;"",INDEX(Plan[Libelles],COUNTIF($A$1:A998,JLVT[[#This Row],[N]])),"")</f>
        <v/>
      </c>
      <c r="G998" s="19" t="str">
        <f>IFERROR(INDEX(FCS[NOM DU CLIENT],MATCH(JLVT[[#This Row],[N]],FCS[Cpt],0)),"")</f>
        <v/>
      </c>
      <c r="H998" s="20">
        <f ca="1">IFERROR(MAX(INDEX(INDIRECT("FCS["&amp;CHOOSE(COUNTIF($A$1:A998,JLVT[[#This Row],[N]]),"HT","TVA","TTC")&amp;"]"),MATCH(JLVT[[#This Row],[N]],FCS[Cpt],0))*CHOOSE(COUNTIF($A$1:A998,JLVT[[#This Row],[N]]),-1,-1,1),0),)</f>
        <v>0</v>
      </c>
      <c r="I998" s="21">
        <f ca="1">IFERROR(MAX(INDEX(INDIRECT("FCS["&amp;CHOOSE(COUNTIF($A$1:A998,JLVT[[#This Row],[N]]),"HT","TVA","TTC")&amp;"]"),MATCH(JLVT[[#This Row],[N]],FCS[Cpt],0))*CHOOSE(COUNTIF($A$1:A998,JLVT[[#This Row],[N]]),1,1,-1),0),)</f>
        <v>0</v>
      </c>
      <c r="J998" s="21">
        <f ca="1">JLVT[[#This Row],[crédit]]-JLVT[[#This Row],[débit ]]</f>
        <v>0</v>
      </c>
    </row>
    <row r="999" spans="1:10" x14ac:dyDescent="0.25">
      <c r="A999" s="12">
        <f>IF(OR(SUM($A$1:A998)=0,COUNTIF($A$1:A998,A998)=3),MAX($A$1:A998)+1,A998)</f>
        <v>332</v>
      </c>
      <c r="B999" s="18" t="str">
        <f>IF(JLVT[[#This Row],[Date]]="","","VTE")</f>
        <v/>
      </c>
      <c r="C999" s="13" t="str">
        <f>IFERROR(INDEX(FCS[DATE],MATCH(JLVT[[#This Row],[N]],FCS[Cpt],0)),"")</f>
        <v/>
      </c>
      <c r="D999" s="18" t="str">
        <f>IFERROR(INDEX(FCS[Numéro Facture],MATCH(JLVT[[#This Row],[N]],FCS[Cpt],0)),"")</f>
        <v/>
      </c>
      <c r="E999" s="18" t="str">
        <f>IF(JLVT[[#This Row],[Date]]&lt;&gt;"",INDEX(Plan[Comptes],COUNTIF($A$1:A999,JLVT[[#This Row],[N]])),"")</f>
        <v/>
      </c>
      <c r="F999" s="18" t="str">
        <f>IF(JLVT[[#This Row],[Date]]&lt;&gt;"",INDEX(Plan[Libelles],COUNTIF($A$1:A999,JLVT[[#This Row],[N]])),"")</f>
        <v/>
      </c>
      <c r="G999" s="19" t="str">
        <f>IFERROR(INDEX(FCS[NOM DU CLIENT],MATCH(JLVT[[#This Row],[N]],FCS[Cpt],0)),"")</f>
        <v/>
      </c>
      <c r="H999" s="20">
        <f ca="1">IFERROR(MAX(INDEX(INDIRECT("FCS["&amp;CHOOSE(COUNTIF($A$1:A999,JLVT[[#This Row],[N]]),"HT","TVA","TTC")&amp;"]"),MATCH(JLVT[[#This Row],[N]],FCS[Cpt],0))*CHOOSE(COUNTIF($A$1:A999,JLVT[[#This Row],[N]]),-1,-1,1),0),)</f>
        <v>0</v>
      </c>
      <c r="I999" s="21">
        <f ca="1">IFERROR(MAX(INDEX(INDIRECT("FCS["&amp;CHOOSE(COUNTIF($A$1:A999,JLVT[[#This Row],[N]]),"HT","TVA","TTC")&amp;"]"),MATCH(JLVT[[#This Row],[N]],FCS[Cpt],0))*CHOOSE(COUNTIF($A$1:A999,JLVT[[#This Row],[N]]),1,1,-1),0),)</f>
        <v>0</v>
      </c>
      <c r="J999" s="21">
        <f ca="1">JLVT[[#This Row],[crédit]]-JLVT[[#This Row],[débit ]]</f>
        <v>0</v>
      </c>
    </row>
    <row r="1000" spans="1:10" x14ac:dyDescent="0.25">
      <c r="A1000" s="12">
        <f>IF(OR(SUM($A$1:A999)=0,COUNTIF($A$1:A999,A999)=3),MAX($A$1:A999)+1,A999)</f>
        <v>333</v>
      </c>
      <c r="B1000" s="18" t="str">
        <f>IF(JLVT[[#This Row],[Date]]="","","VTE")</f>
        <v/>
      </c>
      <c r="C1000" s="13" t="str">
        <f>IFERROR(INDEX(FCS[DATE],MATCH(JLVT[[#This Row],[N]],FCS[Cpt],0)),"")</f>
        <v/>
      </c>
      <c r="D1000" s="18" t="str">
        <f>IFERROR(INDEX(FCS[Numéro Facture],MATCH(JLVT[[#This Row],[N]],FCS[Cpt],0)),"")</f>
        <v/>
      </c>
      <c r="E1000" s="18" t="str">
        <f>IF(JLVT[[#This Row],[Date]]&lt;&gt;"",INDEX(Plan[Comptes],COUNTIF($A$1:A1000,JLVT[[#This Row],[N]])),"")</f>
        <v/>
      </c>
      <c r="F1000" s="18" t="str">
        <f>IF(JLVT[[#This Row],[Date]]&lt;&gt;"",INDEX(Plan[Libelles],COUNTIF($A$1:A1000,JLVT[[#This Row],[N]])),"")</f>
        <v/>
      </c>
      <c r="G1000" s="19" t="str">
        <f>IFERROR(INDEX(FCS[NOM DU CLIENT],MATCH(JLVT[[#This Row],[N]],FCS[Cpt],0)),"")</f>
        <v/>
      </c>
      <c r="H1000" s="20">
        <f ca="1">IFERROR(MAX(INDEX(INDIRECT("FCS["&amp;CHOOSE(COUNTIF($A$1:A1000,JLVT[[#This Row],[N]]),"HT","TVA","TTC")&amp;"]"),MATCH(JLVT[[#This Row],[N]],FCS[Cpt],0))*CHOOSE(COUNTIF($A$1:A1000,JLVT[[#This Row],[N]]),-1,-1,1),0),)</f>
        <v>0</v>
      </c>
      <c r="I1000" s="21">
        <f ca="1">IFERROR(MAX(INDEX(INDIRECT("FCS["&amp;CHOOSE(COUNTIF($A$1:A1000,JLVT[[#This Row],[N]]),"HT","TVA","TTC")&amp;"]"),MATCH(JLVT[[#This Row],[N]],FCS[Cpt],0))*CHOOSE(COUNTIF($A$1:A1000,JLVT[[#This Row],[N]]),1,1,-1),0),)</f>
        <v>0</v>
      </c>
      <c r="J1000" s="21">
        <f ca="1">JLVT[[#This Row],[crédit]]-JLVT[[#This Row],[débit ]]</f>
        <v>0</v>
      </c>
    </row>
    <row r="1001" spans="1:10" x14ac:dyDescent="0.25">
      <c r="A1001" s="12">
        <f>IF(OR(SUM($A$1:A1000)=0,COUNTIF($A$1:A1000,A1000)=3),MAX($A$1:A1000)+1,A1000)</f>
        <v>333</v>
      </c>
      <c r="B1001" s="18" t="str">
        <f>IF(JLVT[[#This Row],[Date]]="","","VTE")</f>
        <v/>
      </c>
      <c r="C1001" s="13" t="str">
        <f>IFERROR(INDEX(FCS[DATE],MATCH(JLVT[[#This Row],[N]],FCS[Cpt],0)),"")</f>
        <v/>
      </c>
      <c r="D1001" s="18" t="str">
        <f>IFERROR(INDEX(FCS[Numéro Facture],MATCH(JLVT[[#This Row],[N]],FCS[Cpt],0)),"")</f>
        <v/>
      </c>
      <c r="E1001" s="18" t="str">
        <f>IF(JLVT[[#This Row],[Date]]&lt;&gt;"",INDEX(Plan[Comptes],COUNTIF($A$1:A1001,JLVT[[#This Row],[N]])),"")</f>
        <v/>
      </c>
      <c r="F1001" s="18" t="str">
        <f>IF(JLVT[[#This Row],[Date]]&lt;&gt;"",INDEX(Plan[Libelles],COUNTIF($A$1:A1001,JLVT[[#This Row],[N]])),"")</f>
        <v/>
      </c>
      <c r="G1001" s="19" t="str">
        <f>IFERROR(INDEX(FCS[NOM DU CLIENT],MATCH(JLVT[[#This Row],[N]],FCS[Cpt],0)),"")</f>
        <v/>
      </c>
      <c r="H1001" s="20">
        <f ca="1">IFERROR(MAX(INDEX(INDIRECT("FCS["&amp;CHOOSE(COUNTIF($A$1:A1001,JLVT[[#This Row],[N]]),"HT","TVA","TTC")&amp;"]"),MATCH(JLVT[[#This Row],[N]],FCS[Cpt],0))*CHOOSE(COUNTIF($A$1:A1001,JLVT[[#This Row],[N]]),-1,-1,1),0),)</f>
        <v>0</v>
      </c>
      <c r="I1001" s="21">
        <f ca="1">IFERROR(MAX(INDEX(INDIRECT("FCS["&amp;CHOOSE(COUNTIF($A$1:A1001,JLVT[[#This Row],[N]]),"HT","TVA","TTC")&amp;"]"),MATCH(JLVT[[#This Row],[N]],FCS[Cpt],0))*CHOOSE(COUNTIF($A$1:A1001,JLVT[[#This Row],[N]]),1,1,-1),0),)</f>
        <v>0</v>
      </c>
      <c r="J1001" s="21">
        <f ca="1">JLVT[[#This Row],[crédit]]-JLVT[[#This Row],[débit ]]</f>
        <v>0</v>
      </c>
    </row>
    <row r="1002" spans="1:10" x14ac:dyDescent="0.25">
      <c r="A1002" s="12">
        <f>IF(OR(SUM($A$1:A1001)=0,COUNTIF($A$1:A1001,A1001)=3),MAX($A$1:A1001)+1,A1001)</f>
        <v>333</v>
      </c>
      <c r="B1002" s="18" t="str">
        <f>IF(JLVT[[#This Row],[Date]]="","","VTE")</f>
        <v/>
      </c>
      <c r="C1002" s="13" t="str">
        <f>IFERROR(INDEX(FCS[DATE],MATCH(JLVT[[#This Row],[N]],FCS[Cpt],0)),"")</f>
        <v/>
      </c>
      <c r="D1002" s="18" t="str">
        <f>IFERROR(INDEX(FCS[Numéro Facture],MATCH(JLVT[[#This Row],[N]],FCS[Cpt],0)),"")</f>
        <v/>
      </c>
      <c r="E1002" s="18" t="str">
        <f>IF(JLVT[[#This Row],[Date]]&lt;&gt;"",INDEX(Plan[Comptes],COUNTIF($A$1:A1002,JLVT[[#This Row],[N]])),"")</f>
        <v/>
      </c>
      <c r="F1002" s="18" t="str">
        <f>IF(JLVT[[#This Row],[Date]]&lt;&gt;"",INDEX(Plan[Libelles],COUNTIF($A$1:A1002,JLVT[[#This Row],[N]])),"")</f>
        <v/>
      </c>
      <c r="G1002" s="19" t="str">
        <f>IFERROR(INDEX(FCS[NOM DU CLIENT],MATCH(JLVT[[#This Row],[N]],FCS[Cpt],0)),"")</f>
        <v/>
      </c>
      <c r="H1002" s="20">
        <f ca="1">IFERROR(MAX(INDEX(INDIRECT("FCS["&amp;CHOOSE(COUNTIF($A$1:A1002,JLVT[[#This Row],[N]]),"HT","TVA","TTC")&amp;"]"),MATCH(JLVT[[#This Row],[N]],FCS[Cpt],0))*CHOOSE(COUNTIF($A$1:A1002,JLVT[[#This Row],[N]]),-1,-1,1),0),)</f>
        <v>0</v>
      </c>
      <c r="I1002" s="21">
        <f ca="1">IFERROR(MAX(INDEX(INDIRECT("FCS["&amp;CHOOSE(COUNTIF($A$1:A1002,JLVT[[#This Row],[N]]),"HT","TVA","TTC")&amp;"]"),MATCH(JLVT[[#This Row],[N]],FCS[Cpt],0))*CHOOSE(COUNTIF($A$1:A1002,JLVT[[#This Row],[N]]),1,1,-1),0),)</f>
        <v>0</v>
      </c>
      <c r="J1002" s="21">
        <f ca="1">JLVT[[#This Row],[crédit]]-JLVT[[#This Row],[débit ]]</f>
        <v>0</v>
      </c>
    </row>
    <row r="1003" spans="1:10" x14ac:dyDescent="0.25">
      <c r="A1003" s="12">
        <f>IF(OR(SUM($A$1:A1002)=0,COUNTIF($A$1:A1002,A1002)=3),MAX($A$1:A1002)+1,A1002)</f>
        <v>334</v>
      </c>
      <c r="B1003" s="18" t="str">
        <f>IF(JLVT[[#This Row],[Date]]="","","VTE")</f>
        <v/>
      </c>
      <c r="C1003" s="13" t="str">
        <f>IFERROR(INDEX(FCS[DATE],MATCH(JLVT[[#This Row],[N]],FCS[Cpt],0)),"")</f>
        <v/>
      </c>
      <c r="D1003" s="18" t="str">
        <f>IFERROR(INDEX(FCS[Numéro Facture],MATCH(JLVT[[#This Row],[N]],FCS[Cpt],0)),"")</f>
        <v/>
      </c>
      <c r="E1003" s="18" t="str">
        <f>IF(JLVT[[#This Row],[Date]]&lt;&gt;"",INDEX(Plan[Comptes],COUNTIF($A$1:A1003,JLVT[[#This Row],[N]])),"")</f>
        <v/>
      </c>
      <c r="F1003" s="18" t="str">
        <f>IF(JLVT[[#This Row],[Date]]&lt;&gt;"",INDEX(Plan[Libelles],COUNTIF($A$1:A1003,JLVT[[#This Row],[N]])),"")</f>
        <v/>
      </c>
      <c r="G1003" s="19" t="str">
        <f>IFERROR(INDEX(FCS[NOM DU CLIENT],MATCH(JLVT[[#This Row],[N]],FCS[Cpt],0)),"")</f>
        <v/>
      </c>
      <c r="H1003" s="20">
        <f ca="1">IFERROR(MAX(INDEX(INDIRECT("FCS["&amp;CHOOSE(COUNTIF($A$1:A1003,JLVT[[#This Row],[N]]),"HT","TVA","TTC")&amp;"]"),MATCH(JLVT[[#This Row],[N]],FCS[Cpt],0))*CHOOSE(COUNTIF($A$1:A1003,JLVT[[#This Row],[N]]),-1,-1,1),0),)</f>
        <v>0</v>
      </c>
      <c r="I1003" s="21">
        <f ca="1">IFERROR(MAX(INDEX(INDIRECT("FCS["&amp;CHOOSE(COUNTIF($A$1:A1003,JLVT[[#This Row],[N]]),"HT","TVA","TTC")&amp;"]"),MATCH(JLVT[[#This Row],[N]],FCS[Cpt],0))*CHOOSE(COUNTIF($A$1:A1003,JLVT[[#This Row],[N]]),1,1,-1),0),)</f>
        <v>0</v>
      </c>
      <c r="J1003" s="21">
        <f ca="1">JLVT[[#This Row],[crédit]]-JLVT[[#This Row],[débit ]]</f>
        <v>0</v>
      </c>
    </row>
    <row r="1004" spans="1:10" x14ac:dyDescent="0.25">
      <c r="A1004" s="12">
        <f>IF(OR(SUM($A$1:A1003)=0,COUNTIF($A$1:A1003,A1003)=3),MAX($A$1:A1003)+1,A1003)</f>
        <v>334</v>
      </c>
      <c r="B1004" s="18" t="str">
        <f>IF(JLVT[[#This Row],[Date]]="","","VTE")</f>
        <v/>
      </c>
      <c r="C1004" s="13" t="str">
        <f>IFERROR(INDEX(FCS[DATE],MATCH(JLVT[[#This Row],[N]],FCS[Cpt],0)),"")</f>
        <v/>
      </c>
      <c r="D1004" s="18" t="str">
        <f>IFERROR(INDEX(FCS[Numéro Facture],MATCH(JLVT[[#This Row],[N]],FCS[Cpt],0)),"")</f>
        <v/>
      </c>
      <c r="E1004" s="18" t="str">
        <f>IF(JLVT[[#This Row],[Date]]&lt;&gt;"",INDEX(Plan[Comptes],COUNTIF($A$1:A1004,JLVT[[#This Row],[N]])),"")</f>
        <v/>
      </c>
      <c r="F1004" s="18" t="str">
        <f>IF(JLVT[[#This Row],[Date]]&lt;&gt;"",INDEX(Plan[Libelles],COUNTIF($A$1:A1004,JLVT[[#This Row],[N]])),"")</f>
        <v/>
      </c>
      <c r="G1004" s="19" t="str">
        <f>IFERROR(INDEX(FCS[NOM DU CLIENT],MATCH(JLVT[[#This Row],[N]],FCS[Cpt],0)),"")</f>
        <v/>
      </c>
      <c r="H1004" s="20">
        <f ca="1">IFERROR(MAX(INDEX(INDIRECT("FCS["&amp;CHOOSE(COUNTIF($A$1:A1004,JLVT[[#This Row],[N]]),"HT","TVA","TTC")&amp;"]"),MATCH(JLVT[[#This Row],[N]],FCS[Cpt],0))*CHOOSE(COUNTIF($A$1:A1004,JLVT[[#This Row],[N]]),-1,-1,1),0),)</f>
        <v>0</v>
      </c>
      <c r="I1004" s="21">
        <f ca="1">IFERROR(MAX(INDEX(INDIRECT("FCS["&amp;CHOOSE(COUNTIF($A$1:A1004,JLVT[[#This Row],[N]]),"HT","TVA","TTC")&amp;"]"),MATCH(JLVT[[#This Row],[N]],FCS[Cpt],0))*CHOOSE(COUNTIF($A$1:A1004,JLVT[[#This Row],[N]]),1,1,-1),0),)</f>
        <v>0</v>
      </c>
      <c r="J1004" s="21">
        <f ca="1">JLVT[[#This Row],[crédit]]-JLVT[[#This Row],[débit ]]</f>
        <v>0</v>
      </c>
    </row>
    <row r="1005" spans="1:10" x14ac:dyDescent="0.25">
      <c r="A1005" s="12">
        <f>IF(OR(SUM($A$1:A1004)=0,COUNTIF($A$1:A1004,A1004)=3),MAX($A$1:A1004)+1,A1004)</f>
        <v>334</v>
      </c>
      <c r="B1005" s="18" t="str">
        <f>IF(JLVT[[#This Row],[Date]]="","","VTE")</f>
        <v/>
      </c>
      <c r="C1005" s="13" t="str">
        <f>IFERROR(INDEX(FCS[DATE],MATCH(JLVT[[#This Row],[N]],FCS[Cpt],0)),"")</f>
        <v/>
      </c>
      <c r="D1005" s="18" t="str">
        <f>IFERROR(INDEX(FCS[Numéro Facture],MATCH(JLVT[[#This Row],[N]],FCS[Cpt],0)),"")</f>
        <v/>
      </c>
      <c r="E1005" s="18" t="str">
        <f>IF(JLVT[[#This Row],[Date]]&lt;&gt;"",INDEX(Plan[Comptes],COUNTIF($A$1:A1005,JLVT[[#This Row],[N]])),"")</f>
        <v/>
      </c>
      <c r="F1005" s="18" t="str">
        <f>IF(JLVT[[#This Row],[Date]]&lt;&gt;"",INDEX(Plan[Libelles],COUNTIF($A$1:A1005,JLVT[[#This Row],[N]])),"")</f>
        <v/>
      </c>
      <c r="G1005" s="19" t="str">
        <f>IFERROR(INDEX(FCS[NOM DU CLIENT],MATCH(JLVT[[#This Row],[N]],FCS[Cpt],0)),"")</f>
        <v/>
      </c>
      <c r="H1005" s="20">
        <f ca="1">IFERROR(MAX(INDEX(INDIRECT("FCS["&amp;CHOOSE(COUNTIF($A$1:A1005,JLVT[[#This Row],[N]]),"HT","TVA","TTC")&amp;"]"),MATCH(JLVT[[#This Row],[N]],FCS[Cpt],0))*CHOOSE(COUNTIF($A$1:A1005,JLVT[[#This Row],[N]]),-1,-1,1),0),)</f>
        <v>0</v>
      </c>
      <c r="I1005" s="21">
        <f ca="1">IFERROR(MAX(INDEX(INDIRECT("FCS["&amp;CHOOSE(COUNTIF($A$1:A1005,JLVT[[#This Row],[N]]),"HT","TVA","TTC")&amp;"]"),MATCH(JLVT[[#This Row],[N]],FCS[Cpt],0))*CHOOSE(COUNTIF($A$1:A1005,JLVT[[#This Row],[N]]),1,1,-1),0),)</f>
        <v>0</v>
      </c>
      <c r="J1005" s="21">
        <f ca="1">JLVT[[#This Row],[crédit]]-JLVT[[#This Row],[débit ]]</f>
        <v>0</v>
      </c>
    </row>
    <row r="1006" spans="1:10" x14ac:dyDescent="0.25">
      <c r="A1006" s="12">
        <f>IF(OR(SUM($A$1:A1005)=0,COUNTIF($A$1:A1005,A1005)=3),MAX($A$1:A1005)+1,A1005)</f>
        <v>335</v>
      </c>
      <c r="B1006" s="18" t="str">
        <f>IF(JLVT[[#This Row],[Date]]="","","VTE")</f>
        <v/>
      </c>
      <c r="C1006" s="13" t="str">
        <f>IFERROR(INDEX(FCS[DATE],MATCH(JLVT[[#This Row],[N]],FCS[Cpt],0)),"")</f>
        <v/>
      </c>
      <c r="D1006" s="18" t="str">
        <f>IFERROR(INDEX(FCS[Numéro Facture],MATCH(JLVT[[#This Row],[N]],FCS[Cpt],0)),"")</f>
        <v/>
      </c>
      <c r="E1006" s="18" t="str">
        <f>IF(JLVT[[#This Row],[Date]]&lt;&gt;"",INDEX(Plan[Comptes],COUNTIF($A$1:A1006,JLVT[[#This Row],[N]])),"")</f>
        <v/>
      </c>
      <c r="F1006" s="18" t="str">
        <f>IF(JLVT[[#This Row],[Date]]&lt;&gt;"",INDEX(Plan[Libelles],COUNTIF($A$1:A1006,JLVT[[#This Row],[N]])),"")</f>
        <v/>
      </c>
      <c r="G1006" s="19" t="str">
        <f>IFERROR(INDEX(FCS[NOM DU CLIENT],MATCH(JLVT[[#This Row],[N]],FCS[Cpt],0)),"")</f>
        <v/>
      </c>
      <c r="H1006" s="20">
        <f ca="1">IFERROR(MAX(INDEX(INDIRECT("FCS["&amp;CHOOSE(COUNTIF($A$1:A1006,JLVT[[#This Row],[N]]),"HT","TVA","TTC")&amp;"]"),MATCH(JLVT[[#This Row],[N]],FCS[Cpt],0))*CHOOSE(COUNTIF($A$1:A1006,JLVT[[#This Row],[N]]),-1,-1,1),0),)</f>
        <v>0</v>
      </c>
      <c r="I1006" s="21">
        <f ca="1">IFERROR(MAX(INDEX(INDIRECT("FCS["&amp;CHOOSE(COUNTIF($A$1:A1006,JLVT[[#This Row],[N]]),"HT","TVA","TTC")&amp;"]"),MATCH(JLVT[[#This Row],[N]],FCS[Cpt],0))*CHOOSE(COUNTIF($A$1:A1006,JLVT[[#This Row],[N]]),1,1,-1),0),)</f>
        <v>0</v>
      </c>
      <c r="J1006" s="21">
        <f ca="1">JLVT[[#This Row],[crédit]]-JLVT[[#This Row],[débit ]]</f>
        <v>0</v>
      </c>
    </row>
    <row r="1007" spans="1:10" x14ac:dyDescent="0.25">
      <c r="A1007" s="12">
        <f>IF(OR(SUM($A$1:A1006)=0,COUNTIF($A$1:A1006,A1006)=3),MAX($A$1:A1006)+1,A1006)</f>
        <v>335</v>
      </c>
      <c r="B1007" s="18" t="str">
        <f>IF(JLVT[[#This Row],[Date]]="","","VTE")</f>
        <v/>
      </c>
      <c r="C1007" s="13" t="str">
        <f>IFERROR(INDEX(FCS[DATE],MATCH(JLVT[[#This Row],[N]],FCS[Cpt],0)),"")</f>
        <v/>
      </c>
      <c r="D1007" s="18" t="str">
        <f>IFERROR(INDEX(FCS[Numéro Facture],MATCH(JLVT[[#This Row],[N]],FCS[Cpt],0)),"")</f>
        <v/>
      </c>
      <c r="E1007" s="18" t="str">
        <f>IF(JLVT[[#This Row],[Date]]&lt;&gt;"",INDEX(Plan[Comptes],COUNTIF($A$1:A1007,JLVT[[#This Row],[N]])),"")</f>
        <v/>
      </c>
      <c r="F1007" s="18" t="str">
        <f>IF(JLVT[[#This Row],[Date]]&lt;&gt;"",INDEX(Plan[Libelles],COUNTIF($A$1:A1007,JLVT[[#This Row],[N]])),"")</f>
        <v/>
      </c>
      <c r="G1007" s="19" t="str">
        <f>IFERROR(INDEX(FCS[NOM DU CLIENT],MATCH(JLVT[[#This Row],[N]],FCS[Cpt],0)),"")</f>
        <v/>
      </c>
      <c r="H1007" s="20">
        <f ca="1">IFERROR(MAX(INDEX(INDIRECT("FCS["&amp;CHOOSE(COUNTIF($A$1:A1007,JLVT[[#This Row],[N]]),"HT","TVA","TTC")&amp;"]"),MATCH(JLVT[[#This Row],[N]],FCS[Cpt],0))*CHOOSE(COUNTIF($A$1:A1007,JLVT[[#This Row],[N]]),-1,-1,1),0),)</f>
        <v>0</v>
      </c>
      <c r="I1007" s="21">
        <f ca="1">IFERROR(MAX(INDEX(INDIRECT("FCS["&amp;CHOOSE(COUNTIF($A$1:A1007,JLVT[[#This Row],[N]]),"HT","TVA","TTC")&amp;"]"),MATCH(JLVT[[#This Row],[N]],FCS[Cpt],0))*CHOOSE(COUNTIF($A$1:A1007,JLVT[[#This Row],[N]]),1,1,-1),0),)</f>
        <v>0</v>
      </c>
      <c r="J1007" s="21">
        <f ca="1">JLVT[[#This Row],[crédit]]-JLVT[[#This Row],[débit ]]</f>
        <v>0</v>
      </c>
    </row>
    <row r="1008" spans="1:10" x14ac:dyDescent="0.25">
      <c r="A1008" s="12">
        <f>IF(OR(SUM($A$1:A1007)=0,COUNTIF($A$1:A1007,A1007)=3),MAX($A$1:A1007)+1,A1007)</f>
        <v>335</v>
      </c>
      <c r="B1008" s="18" t="str">
        <f>IF(JLVT[[#This Row],[Date]]="","","VTE")</f>
        <v/>
      </c>
      <c r="C1008" s="13" t="str">
        <f>IFERROR(INDEX(FCS[DATE],MATCH(JLVT[[#This Row],[N]],FCS[Cpt],0)),"")</f>
        <v/>
      </c>
      <c r="D1008" s="18" t="str">
        <f>IFERROR(INDEX(FCS[Numéro Facture],MATCH(JLVT[[#This Row],[N]],FCS[Cpt],0)),"")</f>
        <v/>
      </c>
      <c r="E1008" s="18" t="str">
        <f>IF(JLVT[[#This Row],[Date]]&lt;&gt;"",INDEX(Plan[Comptes],COUNTIF($A$1:A1008,JLVT[[#This Row],[N]])),"")</f>
        <v/>
      </c>
      <c r="F1008" s="18" t="str">
        <f>IF(JLVT[[#This Row],[Date]]&lt;&gt;"",INDEX(Plan[Libelles],COUNTIF($A$1:A1008,JLVT[[#This Row],[N]])),"")</f>
        <v/>
      </c>
      <c r="G1008" s="19" t="str">
        <f>IFERROR(INDEX(FCS[NOM DU CLIENT],MATCH(JLVT[[#This Row],[N]],FCS[Cpt],0)),"")</f>
        <v/>
      </c>
      <c r="H1008" s="20">
        <f ca="1">IFERROR(MAX(INDEX(INDIRECT("FCS["&amp;CHOOSE(COUNTIF($A$1:A1008,JLVT[[#This Row],[N]]),"HT","TVA","TTC")&amp;"]"),MATCH(JLVT[[#This Row],[N]],FCS[Cpt],0))*CHOOSE(COUNTIF($A$1:A1008,JLVT[[#This Row],[N]]),-1,-1,1),0),)</f>
        <v>0</v>
      </c>
      <c r="I1008" s="21">
        <f ca="1">IFERROR(MAX(INDEX(INDIRECT("FCS["&amp;CHOOSE(COUNTIF($A$1:A1008,JLVT[[#This Row],[N]]),"HT","TVA","TTC")&amp;"]"),MATCH(JLVT[[#This Row],[N]],FCS[Cpt],0))*CHOOSE(COUNTIF($A$1:A1008,JLVT[[#This Row],[N]]),1,1,-1),0),)</f>
        <v>0</v>
      </c>
      <c r="J1008" s="21">
        <f ca="1">JLVT[[#This Row],[crédit]]-JLVT[[#This Row],[débit ]]</f>
        <v>0</v>
      </c>
    </row>
    <row r="1009" spans="1:10" x14ac:dyDescent="0.25">
      <c r="A1009" s="12">
        <f>IF(OR(SUM($A$1:A1008)=0,COUNTIF($A$1:A1008,A1008)=3),MAX($A$1:A1008)+1,A1008)</f>
        <v>336</v>
      </c>
      <c r="B1009" s="18" t="str">
        <f>IF(JLVT[[#This Row],[Date]]="","","VTE")</f>
        <v/>
      </c>
      <c r="C1009" s="13" t="str">
        <f>IFERROR(INDEX(FCS[DATE],MATCH(JLVT[[#This Row],[N]],FCS[Cpt],0)),"")</f>
        <v/>
      </c>
      <c r="D1009" s="18" t="str">
        <f>IFERROR(INDEX(FCS[Numéro Facture],MATCH(JLVT[[#This Row],[N]],FCS[Cpt],0)),"")</f>
        <v/>
      </c>
      <c r="E1009" s="18" t="str">
        <f>IF(JLVT[[#This Row],[Date]]&lt;&gt;"",INDEX(Plan[Comptes],COUNTIF($A$1:A1009,JLVT[[#This Row],[N]])),"")</f>
        <v/>
      </c>
      <c r="F1009" s="18" t="str">
        <f>IF(JLVT[[#This Row],[Date]]&lt;&gt;"",INDEX(Plan[Libelles],COUNTIF($A$1:A1009,JLVT[[#This Row],[N]])),"")</f>
        <v/>
      </c>
      <c r="G1009" s="19" t="str">
        <f>IFERROR(INDEX(FCS[NOM DU CLIENT],MATCH(JLVT[[#This Row],[N]],FCS[Cpt],0)),"")</f>
        <v/>
      </c>
      <c r="H1009" s="20">
        <f ca="1">IFERROR(MAX(INDEX(INDIRECT("FCS["&amp;CHOOSE(COUNTIF($A$1:A1009,JLVT[[#This Row],[N]]),"HT","TVA","TTC")&amp;"]"),MATCH(JLVT[[#This Row],[N]],FCS[Cpt],0))*CHOOSE(COUNTIF($A$1:A1009,JLVT[[#This Row],[N]]),-1,-1,1),0),)</f>
        <v>0</v>
      </c>
      <c r="I1009" s="21">
        <f ca="1">IFERROR(MAX(INDEX(INDIRECT("FCS["&amp;CHOOSE(COUNTIF($A$1:A1009,JLVT[[#This Row],[N]]),"HT","TVA","TTC")&amp;"]"),MATCH(JLVT[[#This Row],[N]],FCS[Cpt],0))*CHOOSE(COUNTIF($A$1:A1009,JLVT[[#This Row],[N]]),1,1,-1),0),)</f>
        <v>0</v>
      </c>
      <c r="J1009" s="21">
        <f ca="1">JLVT[[#This Row],[crédit]]-JLVT[[#This Row],[débit ]]</f>
        <v>0</v>
      </c>
    </row>
    <row r="1010" spans="1:10" x14ac:dyDescent="0.25">
      <c r="A1010" s="12">
        <f>IF(OR(SUM($A$1:A1009)=0,COUNTIF($A$1:A1009,A1009)=3),MAX($A$1:A1009)+1,A1009)</f>
        <v>336</v>
      </c>
      <c r="B1010" s="18" t="str">
        <f>IF(JLVT[[#This Row],[Date]]="","","VTE")</f>
        <v/>
      </c>
      <c r="C1010" s="13" t="str">
        <f>IFERROR(INDEX(FCS[DATE],MATCH(JLVT[[#This Row],[N]],FCS[Cpt],0)),"")</f>
        <v/>
      </c>
      <c r="D1010" s="18" t="str">
        <f>IFERROR(INDEX(FCS[Numéro Facture],MATCH(JLVT[[#This Row],[N]],FCS[Cpt],0)),"")</f>
        <v/>
      </c>
      <c r="E1010" s="18" t="str">
        <f>IF(JLVT[[#This Row],[Date]]&lt;&gt;"",INDEX(Plan[Comptes],COUNTIF($A$1:A1010,JLVT[[#This Row],[N]])),"")</f>
        <v/>
      </c>
      <c r="F1010" s="18" t="str">
        <f>IF(JLVT[[#This Row],[Date]]&lt;&gt;"",INDEX(Plan[Libelles],COUNTIF($A$1:A1010,JLVT[[#This Row],[N]])),"")</f>
        <v/>
      </c>
      <c r="G1010" s="19" t="str">
        <f>IFERROR(INDEX(FCS[NOM DU CLIENT],MATCH(JLVT[[#This Row],[N]],FCS[Cpt],0)),"")</f>
        <v/>
      </c>
      <c r="H1010" s="20">
        <f ca="1">IFERROR(MAX(INDEX(INDIRECT("FCS["&amp;CHOOSE(COUNTIF($A$1:A1010,JLVT[[#This Row],[N]]),"HT","TVA","TTC")&amp;"]"),MATCH(JLVT[[#This Row],[N]],FCS[Cpt],0))*CHOOSE(COUNTIF($A$1:A1010,JLVT[[#This Row],[N]]),-1,-1,1),0),)</f>
        <v>0</v>
      </c>
      <c r="I1010" s="21">
        <f ca="1">IFERROR(MAX(INDEX(INDIRECT("FCS["&amp;CHOOSE(COUNTIF($A$1:A1010,JLVT[[#This Row],[N]]),"HT","TVA","TTC")&amp;"]"),MATCH(JLVT[[#This Row],[N]],FCS[Cpt],0))*CHOOSE(COUNTIF($A$1:A1010,JLVT[[#This Row],[N]]),1,1,-1),0),)</f>
        <v>0</v>
      </c>
      <c r="J1010" s="21">
        <f ca="1">JLVT[[#This Row],[crédit]]-JLVT[[#This Row],[débit ]]</f>
        <v>0</v>
      </c>
    </row>
    <row r="1011" spans="1:10" x14ac:dyDescent="0.25">
      <c r="A1011" s="12">
        <f>IF(OR(SUM($A$1:A1010)=0,COUNTIF($A$1:A1010,A1010)=3),MAX($A$1:A1010)+1,A1010)</f>
        <v>336</v>
      </c>
      <c r="B1011" s="18" t="str">
        <f>IF(JLVT[[#This Row],[Date]]="","","VTE")</f>
        <v/>
      </c>
      <c r="C1011" s="13" t="str">
        <f>IFERROR(INDEX(FCS[DATE],MATCH(JLVT[[#This Row],[N]],FCS[Cpt],0)),"")</f>
        <v/>
      </c>
      <c r="D1011" s="18" t="str">
        <f>IFERROR(INDEX(FCS[Numéro Facture],MATCH(JLVT[[#This Row],[N]],FCS[Cpt],0)),"")</f>
        <v/>
      </c>
      <c r="E1011" s="18" t="str">
        <f>IF(JLVT[[#This Row],[Date]]&lt;&gt;"",INDEX(Plan[Comptes],COUNTIF($A$1:A1011,JLVT[[#This Row],[N]])),"")</f>
        <v/>
      </c>
      <c r="F1011" s="18" t="str">
        <f>IF(JLVT[[#This Row],[Date]]&lt;&gt;"",INDEX(Plan[Libelles],COUNTIF($A$1:A1011,JLVT[[#This Row],[N]])),"")</f>
        <v/>
      </c>
      <c r="G1011" s="19" t="str">
        <f>IFERROR(INDEX(FCS[NOM DU CLIENT],MATCH(JLVT[[#This Row],[N]],FCS[Cpt],0)),"")</f>
        <v/>
      </c>
      <c r="H1011" s="20">
        <f ca="1">IFERROR(MAX(INDEX(INDIRECT("FCS["&amp;CHOOSE(COUNTIF($A$1:A1011,JLVT[[#This Row],[N]]),"HT","TVA","TTC")&amp;"]"),MATCH(JLVT[[#This Row],[N]],FCS[Cpt],0))*CHOOSE(COUNTIF($A$1:A1011,JLVT[[#This Row],[N]]),-1,-1,1),0),)</f>
        <v>0</v>
      </c>
      <c r="I1011" s="21">
        <f ca="1">IFERROR(MAX(INDEX(INDIRECT("FCS["&amp;CHOOSE(COUNTIF($A$1:A1011,JLVT[[#This Row],[N]]),"HT","TVA","TTC")&amp;"]"),MATCH(JLVT[[#This Row],[N]],FCS[Cpt],0))*CHOOSE(COUNTIF($A$1:A1011,JLVT[[#This Row],[N]]),1,1,-1),0),)</f>
        <v>0</v>
      </c>
      <c r="J1011" s="21">
        <f ca="1">JLVT[[#This Row],[crédit]]-JLVT[[#This Row],[débit ]]</f>
        <v>0</v>
      </c>
    </row>
    <row r="1012" spans="1:10" x14ac:dyDescent="0.25">
      <c r="A1012" s="12">
        <f>IF(OR(SUM($A$1:A1011)=0,COUNTIF($A$1:A1011,A1011)=3),MAX($A$1:A1011)+1,A1011)</f>
        <v>337</v>
      </c>
      <c r="B1012" s="18" t="str">
        <f>IF(JLVT[[#This Row],[Date]]="","","VTE")</f>
        <v/>
      </c>
      <c r="C1012" s="13" t="str">
        <f>IFERROR(INDEX(FCS[DATE],MATCH(JLVT[[#This Row],[N]],FCS[Cpt],0)),"")</f>
        <v/>
      </c>
      <c r="D1012" s="18" t="str">
        <f>IFERROR(INDEX(FCS[Numéro Facture],MATCH(JLVT[[#This Row],[N]],FCS[Cpt],0)),"")</f>
        <v/>
      </c>
      <c r="E1012" s="18" t="str">
        <f>IF(JLVT[[#This Row],[Date]]&lt;&gt;"",INDEX(Plan[Comptes],COUNTIF($A$1:A1012,JLVT[[#This Row],[N]])),"")</f>
        <v/>
      </c>
      <c r="F1012" s="18" t="str">
        <f>IF(JLVT[[#This Row],[Date]]&lt;&gt;"",INDEX(Plan[Libelles],COUNTIF($A$1:A1012,JLVT[[#This Row],[N]])),"")</f>
        <v/>
      </c>
      <c r="G1012" s="19" t="str">
        <f>IFERROR(INDEX(FCS[NOM DU CLIENT],MATCH(JLVT[[#This Row],[N]],FCS[Cpt],0)),"")</f>
        <v/>
      </c>
      <c r="H1012" s="20">
        <f ca="1">IFERROR(MAX(INDEX(INDIRECT("FCS["&amp;CHOOSE(COUNTIF($A$1:A1012,JLVT[[#This Row],[N]]),"HT","TVA","TTC")&amp;"]"),MATCH(JLVT[[#This Row],[N]],FCS[Cpt],0))*CHOOSE(COUNTIF($A$1:A1012,JLVT[[#This Row],[N]]),-1,-1,1),0),)</f>
        <v>0</v>
      </c>
      <c r="I1012" s="21">
        <f ca="1">IFERROR(MAX(INDEX(INDIRECT("FCS["&amp;CHOOSE(COUNTIF($A$1:A1012,JLVT[[#This Row],[N]]),"HT","TVA","TTC")&amp;"]"),MATCH(JLVT[[#This Row],[N]],FCS[Cpt],0))*CHOOSE(COUNTIF($A$1:A1012,JLVT[[#This Row],[N]]),1,1,-1),0),)</f>
        <v>0</v>
      </c>
      <c r="J1012" s="21">
        <f ca="1">JLVT[[#This Row],[crédit]]-JLVT[[#This Row],[débit ]]</f>
        <v>0</v>
      </c>
    </row>
    <row r="1013" spans="1:10" x14ac:dyDescent="0.25">
      <c r="A1013" s="12">
        <f>IF(OR(SUM($A$1:A1012)=0,COUNTIF($A$1:A1012,A1012)=3),MAX($A$1:A1012)+1,A1012)</f>
        <v>337</v>
      </c>
      <c r="B1013" s="18" t="str">
        <f>IF(JLVT[[#This Row],[Date]]="","","VTE")</f>
        <v/>
      </c>
      <c r="C1013" s="13" t="str">
        <f>IFERROR(INDEX(FCS[DATE],MATCH(JLVT[[#This Row],[N]],FCS[Cpt],0)),"")</f>
        <v/>
      </c>
      <c r="D1013" s="18" t="str">
        <f>IFERROR(INDEX(FCS[Numéro Facture],MATCH(JLVT[[#This Row],[N]],FCS[Cpt],0)),"")</f>
        <v/>
      </c>
      <c r="E1013" s="18" t="str">
        <f>IF(JLVT[[#This Row],[Date]]&lt;&gt;"",INDEX(Plan[Comptes],COUNTIF($A$1:A1013,JLVT[[#This Row],[N]])),"")</f>
        <v/>
      </c>
      <c r="F1013" s="18" t="str">
        <f>IF(JLVT[[#This Row],[Date]]&lt;&gt;"",INDEX(Plan[Libelles],COUNTIF($A$1:A1013,JLVT[[#This Row],[N]])),"")</f>
        <v/>
      </c>
      <c r="G1013" s="19" t="str">
        <f>IFERROR(INDEX(FCS[NOM DU CLIENT],MATCH(JLVT[[#This Row],[N]],FCS[Cpt],0)),"")</f>
        <v/>
      </c>
      <c r="H1013" s="20">
        <f ca="1">IFERROR(MAX(INDEX(INDIRECT("FCS["&amp;CHOOSE(COUNTIF($A$1:A1013,JLVT[[#This Row],[N]]),"HT","TVA","TTC")&amp;"]"),MATCH(JLVT[[#This Row],[N]],FCS[Cpt],0))*CHOOSE(COUNTIF($A$1:A1013,JLVT[[#This Row],[N]]),-1,-1,1),0),)</f>
        <v>0</v>
      </c>
      <c r="I1013" s="21">
        <f ca="1">IFERROR(MAX(INDEX(INDIRECT("FCS["&amp;CHOOSE(COUNTIF($A$1:A1013,JLVT[[#This Row],[N]]),"HT","TVA","TTC")&amp;"]"),MATCH(JLVT[[#This Row],[N]],FCS[Cpt],0))*CHOOSE(COUNTIF($A$1:A1013,JLVT[[#This Row],[N]]),1,1,-1),0),)</f>
        <v>0</v>
      </c>
      <c r="J1013" s="21">
        <f ca="1">JLVT[[#This Row],[crédit]]-JLVT[[#This Row],[débit ]]</f>
        <v>0</v>
      </c>
    </row>
    <row r="1014" spans="1:10" x14ac:dyDescent="0.25">
      <c r="A1014" s="12">
        <f>IF(OR(SUM($A$1:A1013)=0,COUNTIF($A$1:A1013,A1013)=3),MAX($A$1:A1013)+1,A1013)</f>
        <v>337</v>
      </c>
      <c r="B1014" s="18" t="str">
        <f>IF(JLVT[[#This Row],[Date]]="","","VTE")</f>
        <v/>
      </c>
      <c r="C1014" s="13" t="str">
        <f>IFERROR(INDEX(FCS[DATE],MATCH(JLVT[[#This Row],[N]],FCS[Cpt],0)),"")</f>
        <v/>
      </c>
      <c r="D1014" s="18" t="str">
        <f>IFERROR(INDEX(FCS[Numéro Facture],MATCH(JLVT[[#This Row],[N]],FCS[Cpt],0)),"")</f>
        <v/>
      </c>
      <c r="E1014" s="18" t="str">
        <f>IF(JLVT[[#This Row],[Date]]&lt;&gt;"",INDEX(Plan[Comptes],COUNTIF($A$1:A1014,JLVT[[#This Row],[N]])),"")</f>
        <v/>
      </c>
      <c r="F1014" s="18" t="str">
        <f>IF(JLVT[[#This Row],[Date]]&lt;&gt;"",INDEX(Plan[Libelles],COUNTIF($A$1:A1014,JLVT[[#This Row],[N]])),"")</f>
        <v/>
      </c>
      <c r="G1014" s="19" t="str">
        <f>IFERROR(INDEX(FCS[NOM DU CLIENT],MATCH(JLVT[[#This Row],[N]],FCS[Cpt],0)),"")</f>
        <v/>
      </c>
      <c r="H1014" s="20">
        <f ca="1">IFERROR(MAX(INDEX(INDIRECT("FCS["&amp;CHOOSE(COUNTIF($A$1:A1014,JLVT[[#This Row],[N]]),"HT","TVA","TTC")&amp;"]"),MATCH(JLVT[[#This Row],[N]],FCS[Cpt],0))*CHOOSE(COUNTIF($A$1:A1014,JLVT[[#This Row],[N]]),-1,-1,1),0),)</f>
        <v>0</v>
      </c>
      <c r="I1014" s="21">
        <f ca="1">IFERROR(MAX(INDEX(INDIRECT("FCS["&amp;CHOOSE(COUNTIF($A$1:A1014,JLVT[[#This Row],[N]]),"HT","TVA","TTC")&amp;"]"),MATCH(JLVT[[#This Row],[N]],FCS[Cpt],0))*CHOOSE(COUNTIF($A$1:A1014,JLVT[[#This Row],[N]]),1,1,-1),0),)</f>
        <v>0</v>
      </c>
      <c r="J1014" s="21">
        <f ca="1">JLVT[[#This Row],[crédit]]-JLVT[[#This Row],[débit ]]</f>
        <v>0</v>
      </c>
    </row>
    <row r="1015" spans="1:10" x14ac:dyDescent="0.25">
      <c r="A1015" s="12">
        <f>IF(OR(SUM($A$1:A1014)=0,COUNTIF($A$1:A1014,A1014)=3),MAX($A$1:A1014)+1,A1014)</f>
        <v>338</v>
      </c>
      <c r="B1015" s="18" t="str">
        <f>IF(JLVT[[#This Row],[Date]]="","","VTE")</f>
        <v/>
      </c>
      <c r="C1015" s="13" t="str">
        <f>IFERROR(INDEX(FCS[DATE],MATCH(JLVT[[#This Row],[N]],FCS[Cpt],0)),"")</f>
        <v/>
      </c>
      <c r="D1015" s="18" t="str">
        <f>IFERROR(INDEX(FCS[Numéro Facture],MATCH(JLVT[[#This Row],[N]],FCS[Cpt],0)),"")</f>
        <v/>
      </c>
      <c r="E1015" s="18" t="str">
        <f>IF(JLVT[[#This Row],[Date]]&lt;&gt;"",INDEX(Plan[Comptes],COUNTIF($A$1:A1015,JLVT[[#This Row],[N]])),"")</f>
        <v/>
      </c>
      <c r="F1015" s="18" t="str">
        <f>IF(JLVT[[#This Row],[Date]]&lt;&gt;"",INDEX(Plan[Libelles],COUNTIF($A$1:A1015,JLVT[[#This Row],[N]])),"")</f>
        <v/>
      </c>
      <c r="G1015" s="19" t="str">
        <f>IFERROR(INDEX(FCS[NOM DU CLIENT],MATCH(JLVT[[#This Row],[N]],FCS[Cpt],0)),"")</f>
        <v/>
      </c>
      <c r="H1015" s="20">
        <f ca="1">IFERROR(MAX(INDEX(INDIRECT("FCS["&amp;CHOOSE(COUNTIF($A$1:A1015,JLVT[[#This Row],[N]]),"HT","TVA","TTC")&amp;"]"),MATCH(JLVT[[#This Row],[N]],FCS[Cpt],0))*CHOOSE(COUNTIF($A$1:A1015,JLVT[[#This Row],[N]]),-1,-1,1),0),)</f>
        <v>0</v>
      </c>
      <c r="I1015" s="21">
        <f ca="1">IFERROR(MAX(INDEX(INDIRECT("FCS["&amp;CHOOSE(COUNTIF($A$1:A1015,JLVT[[#This Row],[N]]),"HT","TVA","TTC")&amp;"]"),MATCH(JLVT[[#This Row],[N]],FCS[Cpt],0))*CHOOSE(COUNTIF($A$1:A1015,JLVT[[#This Row],[N]]),1,1,-1),0),)</f>
        <v>0</v>
      </c>
      <c r="J1015" s="21">
        <f ca="1">JLVT[[#This Row],[crédit]]-JLVT[[#This Row],[débit ]]</f>
        <v>0</v>
      </c>
    </row>
    <row r="1016" spans="1:10" x14ac:dyDescent="0.25">
      <c r="A1016" s="12">
        <f>IF(OR(SUM($A$1:A1015)=0,COUNTIF($A$1:A1015,A1015)=3),MAX($A$1:A1015)+1,A1015)</f>
        <v>338</v>
      </c>
      <c r="B1016" s="18" t="str">
        <f>IF(JLVT[[#This Row],[Date]]="","","VTE")</f>
        <v/>
      </c>
      <c r="C1016" s="13" t="str">
        <f>IFERROR(INDEX(FCS[DATE],MATCH(JLVT[[#This Row],[N]],FCS[Cpt],0)),"")</f>
        <v/>
      </c>
      <c r="D1016" s="18" t="str">
        <f>IFERROR(INDEX(FCS[Numéro Facture],MATCH(JLVT[[#This Row],[N]],FCS[Cpt],0)),"")</f>
        <v/>
      </c>
      <c r="E1016" s="18" t="str">
        <f>IF(JLVT[[#This Row],[Date]]&lt;&gt;"",INDEX(Plan[Comptes],COUNTIF($A$1:A1016,JLVT[[#This Row],[N]])),"")</f>
        <v/>
      </c>
      <c r="F1016" s="18" t="str">
        <f>IF(JLVT[[#This Row],[Date]]&lt;&gt;"",INDEX(Plan[Libelles],COUNTIF($A$1:A1016,JLVT[[#This Row],[N]])),"")</f>
        <v/>
      </c>
      <c r="G1016" s="19" t="str">
        <f>IFERROR(INDEX(FCS[NOM DU CLIENT],MATCH(JLVT[[#This Row],[N]],FCS[Cpt],0)),"")</f>
        <v/>
      </c>
      <c r="H1016" s="20">
        <f ca="1">IFERROR(MAX(INDEX(INDIRECT("FCS["&amp;CHOOSE(COUNTIF($A$1:A1016,JLVT[[#This Row],[N]]),"HT","TVA","TTC")&amp;"]"),MATCH(JLVT[[#This Row],[N]],FCS[Cpt],0))*CHOOSE(COUNTIF($A$1:A1016,JLVT[[#This Row],[N]]),-1,-1,1),0),)</f>
        <v>0</v>
      </c>
      <c r="I1016" s="21">
        <f ca="1">IFERROR(MAX(INDEX(INDIRECT("FCS["&amp;CHOOSE(COUNTIF($A$1:A1016,JLVT[[#This Row],[N]]),"HT","TVA","TTC")&amp;"]"),MATCH(JLVT[[#This Row],[N]],FCS[Cpt],0))*CHOOSE(COUNTIF($A$1:A1016,JLVT[[#This Row],[N]]),1,1,-1),0),)</f>
        <v>0</v>
      </c>
      <c r="J1016" s="21">
        <f ca="1">JLVT[[#This Row],[crédit]]-JLVT[[#This Row],[débit ]]</f>
        <v>0</v>
      </c>
    </row>
    <row r="1017" spans="1:10" x14ac:dyDescent="0.25">
      <c r="A1017" s="12">
        <f>IF(OR(SUM($A$1:A1016)=0,COUNTIF($A$1:A1016,A1016)=3),MAX($A$1:A1016)+1,A1016)</f>
        <v>338</v>
      </c>
      <c r="B1017" s="18" t="str">
        <f>IF(JLVT[[#This Row],[Date]]="","","VTE")</f>
        <v/>
      </c>
      <c r="C1017" s="13" t="str">
        <f>IFERROR(INDEX(FCS[DATE],MATCH(JLVT[[#This Row],[N]],FCS[Cpt],0)),"")</f>
        <v/>
      </c>
      <c r="D1017" s="18" t="str">
        <f>IFERROR(INDEX(FCS[Numéro Facture],MATCH(JLVT[[#This Row],[N]],FCS[Cpt],0)),"")</f>
        <v/>
      </c>
      <c r="E1017" s="18" t="str">
        <f>IF(JLVT[[#This Row],[Date]]&lt;&gt;"",INDEX(Plan[Comptes],COUNTIF($A$1:A1017,JLVT[[#This Row],[N]])),"")</f>
        <v/>
      </c>
      <c r="F1017" s="18" t="str">
        <f>IF(JLVT[[#This Row],[Date]]&lt;&gt;"",INDEX(Plan[Libelles],COUNTIF($A$1:A1017,JLVT[[#This Row],[N]])),"")</f>
        <v/>
      </c>
      <c r="G1017" s="19" t="str">
        <f>IFERROR(INDEX(FCS[NOM DU CLIENT],MATCH(JLVT[[#This Row],[N]],FCS[Cpt],0)),"")</f>
        <v/>
      </c>
      <c r="H1017" s="20">
        <f ca="1">IFERROR(MAX(INDEX(INDIRECT("FCS["&amp;CHOOSE(COUNTIF($A$1:A1017,JLVT[[#This Row],[N]]),"HT","TVA","TTC")&amp;"]"),MATCH(JLVT[[#This Row],[N]],FCS[Cpt],0))*CHOOSE(COUNTIF($A$1:A1017,JLVT[[#This Row],[N]]),-1,-1,1),0),)</f>
        <v>0</v>
      </c>
      <c r="I1017" s="21">
        <f ca="1">IFERROR(MAX(INDEX(INDIRECT("FCS["&amp;CHOOSE(COUNTIF($A$1:A1017,JLVT[[#This Row],[N]]),"HT","TVA","TTC")&amp;"]"),MATCH(JLVT[[#This Row],[N]],FCS[Cpt],0))*CHOOSE(COUNTIF($A$1:A1017,JLVT[[#This Row],[N]]),1,1,-1),0),)</f>
        <v>0</v>
      </c>
      <c r="J1017" s="21">
        <f ca="1">JLVT[[#This Row],[crédit]]-JLVT[[#This Row],[débit ]]</f>
        <v>0</v>
      </c>
    </row>
    <row r="1018" spans="1:10" x14ac:dyDescent="0.25">
      <c r="A1018" s="12">
        <f>IF(OR(SUM($A$1:A1017)=0,COUNTIF($A$1:A1017,A1017)=3),MAX($A$1:A1017)+1,A1017)</f>
        <v>339</v>
      </c>
      <c r="B1018" s="18" t="str">
        <f>IF(JLVT[[#This Row],[Date]]="","","VTE")</f>
        <v/>
      </c>
      <c r="C1018" s="13" t="str">
        <f>IFERROR(INDEX(FCS[DATE],MATCH(JLVT[[#This Row],[N]],FCS[Cpt],0)),"")</f>
        <v/>
      </c>
      <c r="D1018" s="18" t="str">
        <f>IFERROR(INDEX(FCS[Numéro Facture],MATCH(JLVT[[#This Row],[N]],FCS[Cpt],0)),"")</f>
        <v/>
      </c>
      <c r="E1018" s="18" t="str">
        <f>IF(JLVT[[#This Row],[Date]]&lt;&gt;"",INDEX(Plan[Comptes],COUNTIF($A$1:A1018,JLVT[[#This Row],[N]])),"")</f>
        <v/>
      </c>
      <c r="F1018" s="18" t="str">
        <f>IF(JLVT[[#This Row],[Date]]&lt;&gt;"",INDEX(Plan[Libelles],COUNTIF($A$1:A1018,JLVT[[#This Row],[N]])),"")</f>
        <v/>
      </c>
      <c r="G1018" s="19" t="str">
        <f>IFERROR(INDEX(FCS[NOM DU CLIENT],MATCH(JLVT[[#This Row],[N]],FCS[Cpt],0)),"")</f>
        <v/>
      </c>
      <c r="H1018" s="20">
        <f ca="1">IFERROR(MAX(INDEX(INDIRECT("FCS["&amp;CHOOSE(COUNTIF($A$1:A1018,JLVT[[#This Row],[N]]),"HT","TVA","TTC")&amp;"]"),MATCH(JLVT[[#This Row],[N]],FCS[Cpt],0))*CHOOSE(COUNTIF($A$1:A1018,JLVT[[#This Row],[N]]),-1,-1,1),0),)</f>
        <v>0</v>
      </c>
      <c r="I1018" s="21">
        <f ca="1">IFERROR(MAX(INDEX(INDIRECT("FCS["&amp;CHOOSE(COUNTIF($A$1:A1018,JLVT[[#This Row],[N]]),"HT","TVA","TTC")&amp;"]"),MATCH(JLVT[[#This Row],[N]],FCS[Cpt],0))*CHOOSE(COUNTIF($A$1:A1018,JLVT[[#This Row],[N]]),1,1,-1),0),)</f>
        <v>0</v>
      </c>
      <c r="J1018" s="21">
        <f ca="1">JLVT[[#This Row],[crédit]]-JLVT[[#This Row],[débit ]]</f>
        <v>0</v>
      </c>
    </row>
    <row r="1019" spans="1:10" x14ac:dyDescent="0.25">
      <c r="A1019" s="12">
        <f>IF(OR(SUM($A$1:A1018)=0,COUNTIF($A$1:A1018,A1018)=3),MAX($A$1:A1018)+1,A1018)</f>
        <v>339</v>
      </c>
      <c r="B1019" s="18" t="str">
        <f>IF(JLVT[[#This Row],[Date]]="","","VTE")</f>
        <v/>
      </c>
      <c r="C1019" s="13" t="str">
        <f>IFERROR(INDEX(FCS[DATE],MATCH(JLVT[[#This Row],[N]],FCS[Cpt],0)),"")</f>
        <v/>
      </c>
      <c r="D1019" s="18" t="str">
        <f>IFERROR(INDEX(FCS[Numéro Facture],MATCH(JLVT[[#This Row],[N]],FCS[Cpt],0)),"")</f>
        <v/>
      </c>
      <c r="E1019" s="18" t="str">
        <f>IF(JLVT[[#This Row],[Date]]&lt;&gt;"",INDEX(Plan[Comptes],COUNTIF($A$1:A1019,JLVT[[#This Row],[N]])),"")</f>
        <v/>
      </c>
      <c r="F1019" s="18" t="str">
        <f>IF(JLVT[[#This Row],[Date]]&lt;&gt;"",INDEX(Plan[Libelles],COUNTIF($A$1:A1019,JLVT[[#This Row],[N]])),"")</f>
        <v/>
      </c>
      <c r="G1019" s="19" t="str">
        <f>IFERROR(INDEX(FCS[NOM DU CLIENT],MATCH(JLVT[[#This Row],[N]],FCS[Cpt],0)),"")</f>
        <v/>
      </c>
      <c r="H1019" s="20">
        <f ca="1">IFERROR(MAX(INDEX(INDIRECT("FCS["&amp;CHOOSE(COUNTIF($A$1:A1019,JLVT[[#This Row],[N]]),"HT","TVA","TTC")&amp;"]"),MATCH(JLVT[[#This Row],[N]],FCS[Cpt],0))*CHOOSE(COUNTIF($A$1:A1019,JLVT[[#This Row],[N]]),-1,-1,1),0),)</f>
        <v>0</v>
      </c>
      <c r="I1019" s="21">
        <f ca="1">IFERROR(MAX(INDEX(INDIRECT("FCS["&amp;CHOOSE(COUNTIF($A$1:A1019,JLVT[[#This Row],[N]]),"HT","TVA","TTC")&amp;"]"),MATCH(JLVT[[#This Row],[N]],FCS[Cpt],0))*CHOOSE(COUNTIF($A$1:A1019,JLVT[[#This Row],[N]]),1,1,-1),0),)</f>
        <v>0</v>
      </c>
      <c r="J1019" s="21">
        <f ca="1">JLVT[[#This Row],[crédit]]-JLVT[[#This Row],[débit ]]</f>
        <v>0</v>
      </c>
    </row>
    <row r="1020" spans="1:10" x14ac:dyDescent="0.25">
      <c r="A1020" s="12">
        <f>IF(OR(SUM($A$1:A1019)=0,COUNTIF($A$1:A1019,A1019)=3),MAX($A$1:A1019)+1,A1019)</f>
        <v>339</v>
      </c>
      <c r="B1020" s="18" t="str">
        <f>IF(JLVT[[#This Row],[Date]]="","","VTE")</f>
        <v/>
      </c>
      <c r="C1020" s="13" t="str">
        <f>IFERROR(INDEX(FCS[DATE],MATCH(JLVT[[#This Row],[N]],FCS[Cpt],0)),"")</f>
        <v/>
      </c>
      <c r="D1020" s="18" t="str">
        <f>IFERROR(INDEX(FCS[Numéro Facture],MATCH(JLVT[[#This Row],[N]],FCS[Cpt],0)),"")</f>
        <v/>
      </c>
      <c r="E1020" s="18" t="str">
        <f>IF(JLVT[[#This Row],[Date]]&lt;&gt;"",INDEX(Plan[Comptes],COUNTIF($A$1:A1020,JLVT[[#This Row],[N]])),"")</f>
        <v/>
      </c>
      <c r="F1020" s="18" t="str">
        <f>IF(JLVT[[#This Row],[Date]]&lt;&gt;"",INDEX(Plan[Libelles],COUNTIF($A$1:A1020,JLVT[[#This Row],[N]])),"")</f>
        <v/>
      </c>
      <c r="G1020" s="19" t="str">
        <f>IFERROR(INDEX(FCS[NOM DU CLIENT],MATCH(JLVT[[#This Row],[N]],FCS[Cpt],0)),"")</f>
        <v/>
      </c>
      <c r="H1020" s="20">
        <f ca="1">IFERROR(MAX(INDEX(INDIRECT("FCS["&amp;CHOOSE(COUNTIF($A$1:A1020,JLVT[[#This Row],[N]]),"HT","TVA","TTC")&amp;"]"),MATCH(JLVT[[#This Row],[N]],FCS[Cpt],0))*CHOOSE(COUNTIF($A$1:A1020,JLVT[[#This Row],[N]]),-1,-1,1),0),)</f>
        <v>0</v>
      </c>
      <c r="I1020" s="21">
        <f ca="1">IFERROR(MAX(INDEX(INDIRECT("FCS["&amp;CHOOSE(COUNTIF($A$1:A1020,JLVT[[#This Row],[N]]),"HT","TVA","TTC")&amp;"]"),MATCH(JLVT[[#This Row],[N]],FCS[Cpt],0))*CHOOSE(COUNTIF($A$1:A1020,JLVT[[#This Row],[N]]),1,1,-1),0),)</f>
        <v>0</v>
      </c>
      <c r="J1020" s="21">
        <f ca="1">JLVT[[#This Row],[crédit]]-JLVT[[#This Row],[débit ]]</f>
        <v>0</v>
      </c>
    </row>
    <row r="1021" spans="1:10" x14ac:dyDescent="0.25">
      <c r="A1021" s="12">
        <f>IF(OR(SUM($A$1:A1020)=0,COUNTIF($A$1:A1020,A1020)=3),MAX($A$1:A1020)+1,A1020)</f>
        <v>340</v>
      </c>
      <c r="B1021" s="18" t="str">
        <f>IF(JLVT[[#This Row],[Date]]="","","VTE")</f>
        <v/>
      </c>
      <c r="C1021" s="13" t="str">
        <f>IFERROR(INDEX(FCS[DATE],MATCH(JLVT[[#This Row],[N]],FCS[Cpt],0)),"")</f>
        <v/>
      </c>
      <c r="D1021" s="18" t="str">
        <f>IFERROR(INDEX(FCS[Numéro Facture],MATCH(JLVT[[#This Row],[N]],FCS[Cpt],0)),"")</f>
        <v/>
      </c>
      <c r="E1021" s="18" t="str">
        <f>IF(JLVT[[#This Row],[Date]]&lt;&gt;"",INDEX(Plan[Comptes],COUNTIF($A$1:A1021,JLVT[[#This Row],[N]])),"")</f>
        <v/>
      </c>
      <c r="F1021" s="18" t="str">
        <f>IF(JLVT[[#This Row],[Date]]&lt;&gt;"",INDEX(Plan[Libelles],COUNTIF($A$1:A1021,JLVT[[#This Row],[N]])),"")</f>
        <v/>
      </c>
      <c r="G1021" s="19" t="str">
        <f>IFERROR(INDEX(FCS[NOM DU CLIENT],MATCH(JLVT[[#This Row],[N]],FCS[Cpt],0)),"")</f>
        <v/>
      </c>
      <c r="H1021" s="20">
        <f ca="1">IFERROR(MAX(INDEX(INDIRECT("FCS["&amp;CHOOSE(COUNTIF($A$1:A1021,JLVT[[#This Row],[N]]),"HT","TVA","TTC")&amp;"]"),MATCH(JLVT[[#This Row],[N]],FCS[Cpt],0))*CHOOSE(COUNTIF($A$1:A1021,JLVT[[#This Row],[N]]),-1,-1,1),0),)</f>
        <v>0</v>
      </c>
      <c r="I1021" s="21">
        <f ca="1">IFERROR(MAX(INDEX(INDIRECT("FCS["&amp;CHOOSE(COUNTIF($A$1:A1021,JLVT[[#This Row],[N]]),"HT","TVA","TTC")&amp;"]"),MATCH(JLVT[[#This Row],[N]],FCS[Cpt],0))*CHOOSE(COUNTIF($A$1:A1021,JLVT[[#This Row],[N]]),1,1,-1),0),)</f>
        <v>0</v>
      </c>
      <c r="J1021" s="21">
        <f ca="1">JLVT[[#This Row],[crédit]]-JLVT[[#This Row],[débit ]]</f>
        <v>0</v>
      </c>
    </row>
    <row r="1022" spans="1:10" x14ac:dyDescent="0.25">
      <c r="A1022" s="12">
        <f>IF(OR(SUM($A$1:A1021)=0,COUNTIF($A$1:A1021,A1021)=3),MAX($A$1:A1021)+1,A1021)</f>
        <v>340</v>
      </c>
      <c r="B1022" s="18" t="str">
        <f>IF(JLVT[[#This Row],[Date]]="","","VTE")</f>
        <v/>
      </c>
      <c r="C1022" s="13" t="str">
        <f>IFERROR(INDEX(FCS[DATE],MATCH(JLVT[[#This Row],[N]],FCS[Cpt],0)),"")</f>
        <v/>
      </c>
      <c r="D1022" s="18" t="str">
        <f>IFERROR(INDEX(FCS[Numéro Facture],MATCH(JLVT[[#This Row],[N]],FCS[Cpt],0)),"")</f>
        <v/>
      </c>
      <c r="E1022" s="18" t="str">
        <f>IF(JLVT[[#This Row],[Date]]&lt;&gt;"",INDEX(Plan[Comptes],COUNTIF($A$1:A1022,JLVT[[#This Row],[N]])),"")</f>
        <v/>
      </c>
      <c r="F1022" s="18" t="str">
        <f>IF(JLVT[[#This Row],[Date]]&lt;&gt;"",INDEX(Plan[Libelles],COUNTIF($A$1:A1022,JLVT[[#This Row],[N]])),"")</f>
        <v/>
      </c>
      <c r="G1022" s="19" t="str">
        <f>IFERROR(INDEX(FCS[NOM DU CLIENT],MATCH(JLVT[[#This Row],[N]],FCS[Cpt],0)),"")</f>
        <v/>
      </c>
      <c r="H1022" s="20">
        <f ca="1">IFERROR(MAX(INDEX(INDIRECT("FCS["&amp;CHOOSE(COUNTIF($A$1:A1022,JLVT[[#This Row],[N]]),"HT","TVA","TTC")&amp;"]"),MATCH(JLVT[[#This Row],[N]],FCS[Cpt],0))*CHOOSE(COUNTIF($A$1:A1022,JLVT[[#This Row],[N]]),-1,-1,1),0),)</f>
        <v>0</v>
      </c>
      <c r="I1022" s="21">
        <f ca="1">IFERROR(MAX(INDEX(INDIRECT("FCS["&amp;CHOOSE(COUNTIF($A$1:A1022,JLVT[[#This Row],[N]]),"HT","TVA","TTC")&amp;"]"),MATCH(JLVT[[#This Row],[N]],FCS[Cpt],0))*CHOOSE(COUNTIF($A$1:A1022,JLVT[[#This Row],[N]]),1,1,-1),0),)</f>
        <v>0</v>
      </c>
      <c r="J1022" s="21">
        <f ca="1">JLVT[[#This Row],[crédit]]-JLVT[[#This Row],[débit ]]</f>
        <v>0</v>
      </c>
    </row>
    <row r="1023" spans="1:10" x14ac:dyDescent="0.25">
      <c r="A1023" s="12">
        <f>IF(OR(SUM($A$1:A1022)=0,COUNTIF($A$1:A1022,A1022)=3),MAX($A$1:A1022)+1,A1022)</f>
        <v>340</v>
      </c>
      <c r="B1023" s="18" t="str">
        <f>IF(JLVT[[#This Row],[Date]]="","","VTE")</f>
        <v/>
      </c>
      <c r="C1023" s="13" t="str">
        <f>IFERROR(INDEX(FCS[DATE],MATCH(JLVT[[#This Row],[N]],FCS[Cpt],0)),"")</f>
        <v/>
      </c>
      <c r="D1023" s="18" t="str">
        <f>IFERROR(INDEX(FCS[Numéro Facture],MATCH(JLVT[[#This Row],[N]],FCS[Cpt],0)),"")</f>
        <v/>
      </c>
      <c r="E1023" s="18" t="str">
        <f>IF(JLVT[[#This Row],[Date]]&lt;&gt;"",INDEX(Plan[Comptes],COUNTIF($A$1:A1023,JLVT[[#This Row],[N]])),"")</f>
        <v/>
      </c>
      <c r="F1023" s="18" t="str">
        <f>IF(JLVT[[#This Row],[Date]]&lt;&gt;"",INDEX(Plan[Libelles],COUNTIF($A$1:A1023,JLVT[[#This Row],[N]])),"")</f>
        <v/>
      </c>
      <c r="G1023" s="19" t="str">
        <f>IFERROR(INDEX(FCS[NOM DU CLIENT],MATCH(JLVT[[#This Row],[N]],FCS[Cpt],0)),"")</f>
        <v/>
      </c>
      <c r="H1023" s="20">
        <f ca="1">IFERROR(MAX(INDEX(INDIRECT("FCS["&amp;CHOOSE(COUNTIF($A$1:A1023,JLVT[[#This Row],[N]]),"HT","TVA","TTC")&amp;"]"),MATCH(JLVT[[#This Row],[N]],FCS[Cpt],0))*CHOOSE(COUNTIF($A$1:A1023,JLVT[[#This Row],[N]]),-1,-1,1),0),)</f>
        <v>0</v>
      </c>
      <c r="I1023" s="21">
        <f ca="1">IFERROR(MAX(INDEX(INDIRECT("FCS["&amp;CHOOSE(COUNTIF($A$1:A1023,JLVT[[#This Row],[N]]),"HT","TVA","TTC")&amp;"]"),MATCH(JLVT[[#This Row],[N]],FCS[Cpt],0))*CHOOSE(COUNTIF($A$1:A1023,JLVT[[#This Row],[N]]),1,1,-1),0),)</f>
        <v>0</v>
      </c>
      <c r="J1023" s="21">
        <f ca="1">JLVT[[#This Row],[crédit]]-JLVT[[#This Row],[débit ]]</f>
        <v>0</v>
      </c>
    </row>
    <row r="1024" spans="1:10" x14ac:dyDescent="0.25">
      <c r="A1024" s="12">
        <f>IF(OR(SUM($A$1:A1023)=0,COUNTIF($A$1:A1023,A1023)=3),MAX($A$1:A1023)+1,A1023)</f>
        <v>341</v>
      </c>
      <c r="B1024" s="18" t="str">
        <f>IF(JLVT[[#This Row],[Date]]="","","VTE")</f>
        <v/>
      </c>
      <c r="C1024" s="13" t="str">
        <f>IFERROR(INDEX(FCS[DATE],MATCH(JLVT[[#This Row],[N]],FCS[Cpt],0)),"")</f>
        <v/>
      </c>
      <c r="D1024" s="18" t="str">
        <f>IFERROR(INDEX(FCS[Numéro Facture],MATCH(JLVT[[#This Row],[N]],FCS[Cpt],0)),"")</f>
        <v/>
      </c>
      <c r="E1024" s="18" t="str">
        <f>IF(JLVT[[#This Row],[Date]]&lt;&gt;"",INDEX(Plan[Comptes],COUNTIF($A$1:A1024,JLVT[[#This Row],[N]])),"")</f>
        <v/>
      </c>
      <c r="F1024" s="18" t="str">
        <f>IF(JLVT[[#This Row],[Date]]&lt;&gt;"",INDEX(Plan[Libelles],COUNTIF($A$1:A1024,JLVT[[#This Row],[N]])),"")</f>
        <v/>
      </c>
      <c r="G1024" s="19" t="str">
        <f>IFERROR(INDEX(FCS[NOM DU CLIENT],MATCH(JLVT[[#This Row],[N]],FCS[Cpt],0)),"")</f>
        <v/>
      </c>
      <c r="H1024" s="20">
        <f ca="1">IFERROR(MAX(INDEX(INDIRECT("FCS["&amp;CHOOSE(COUNTIF($A$1:A1024,JLVT[[#This Row],[N]]),"HT","TVA","TTC")&amp;"]"),MATCH(JLVT[[#This Row],[N]],FCS[Cpt],0))*CHOOSE(COUNTIF($A$1:A1024,JLVT[[#This Row],[N]]),-1,-1,1),0),)</f>
        <v>0</v>
      </c>
      <c r="I1024" s="21">
        <f ca="1">IFERROR(MAX(INDEX(INDIRECT("FCS["&amp;CHOOSE(COUNTIF($A$1:A1024,JLVT[[#This Row],[N]]),"HT","TVA","TTC")&amp;"]"),MATCH(JLVT[[#This Row],[N]],FCS[Cpt],0))*CHOOSE(COUNTIF($A$1:A1024,JLVT[[#This Row],[N]]),1,1,-1),0),)</f>
        <v>0</v>
      </c>
      <c r="J1024" s="21">
        <f ca="1">JLVT[[#This Row],[crédit]]-JLVT[[#This Row],[débit ]]</f>
        <v>0</v>
      </c>
    </row>
    <row r="1025" spans="1:10" x14ac:dyDescent="0.25">
      <c r="A1025" s="12">
        <f>IF(OR(SUM($A$1:A1024)=0,COUNTIF($A$1:A1024,A1024)=3),MAX($A$1:A1024)+1,A1024)</f>
        <v>341</v>
      </c>
      <c r="B1025" s="18" t="str">
        <f>IF(JLVT[[#This Row],[Date]]="","","VTE")</f>
        <v/>
      </c>
      <c r="C1025" s="13" t="str">
        <f>IFERROR(INDEX(FCS[DATE],MATCH(JLVT[[#This Row],[N]],FCS[Cpt],0)),"")</f>
        <v/>
      </c>
      <c r="D1025" s="18" t="str">
        <f>IFERROR(INDEX(FCS[Numéro Facture],MATCH(JLVT[[#This Row],[N]],FCS[Cpt],0)),"")</f>
        <v/>
      </c>
      <c r="E1025" s="18" t="str">
        <f>IF(JLVT[[#This Row],[Date]]&lt;&gt;"",INDEX(Plan[Comptes],COUNTIF($A$1:A1025,JLVT[[#This Row],[N]])),"")</f>
        <v/>
      </c>
      <c r="F1025" s="18" t="str">
        <f>IF(JLVT[[#This Row],[Date]]&lt;&gt;"",INDEX(Plan[Libelles],COUNTIF($A$1:A1025,JLVT[[#This Row],[N]])),"")</f>
        <v/>
      </c>
      <c r="G1025" s="19" t="str">
        <f>IFERROR(INDEX(FCS[NOM DU CLIENT],MATCH(JLVT[[#This Row],[N]],FCS[Cpt],0)),"")</f>
        <v/>
      </c>
      <c r="H1025" s="20">
        <f ca="1">IFERROR(MAX(INDEX(INDIRECT("FCS["&amp;CHOOSE(COUNTIF($A$1:A1025,JLVT[[#This Row],[N]]),"HT","TVA","TTC")&amp;"]"),MATCH(JLVT[[#This Row],[N]],FCS[Cpt],0))*CHOOSE(COUNTIF($A$1:A1025,JLVT[[#This Row],[N]]),-1,-1,1),0),)</f>
        <v>0</v>
      </c>
      <c r="I1025" s="21">
        <f ca="1">IFERROR(MAX(INDEX(INDIRECT("FCS["&amp;CHOOSE(COUNTIF($A$1:A1025,JLVT[[#This Row],[N]]),"HT","TVA","TTC")&amp;"]"),MATCH(JLVT[[#This Row],[N]],FCS[Cpt],0))*CHOOSE(COUNTIF($A$1:A1025,JLVT[[#This Row],[N]]),1,1,-1),0),)</f>
        <v>0</v>
      </c>
      <c r="J1025" s="21">
        <f ca="1">JLVT[[#This Row],[crédit]]-JLVT[[#This Row],[débit ]]</f>
        <v>0</v>
      </c>
    </row>
    <row r="1026" spans="1:10" x14ac:dyDescent="0.25">
      <c r="A1026" s="12">
        <f>IF(OR(SUM($A$1:A1025)=0,COUNTIF($A$1:A1025,A1025)=3),MAX($A$1:A1025)+1,A1025)</f>
        <v>341</v>
      </c>
      <c r="B1026" s="18" t="str">
        <f>IF(JLVT[[#This Row],[Date]]="","","VTE")</f>
        <v/>
      </c>
      <c r="C1026" s="13" t="str">
        <f>IFERROR(INDEX(FCS[DATE],MATCH(JLVT[[#This Row],[N]],FCS[Cpt],0)),"")</f>
        <v/>
      </c>
      <c r="D1026" s="18" t="str">
        <f>IFERROR(INDEX(FCS[Numéro Facture],MATCH(JLVT[[#This Row],[N]],FCS[Cpt],0)),"")</f>
        <v/>
      </c>
      <c r="E1026" s="18" t="str">
        <f>IF(JLVT[[#This Row],[Date]]&lt;&gt;"",INDEX(Plan[Comptes],COUNTIF($A$1:A1026,JLVT[[#This Row],[N]])),"")</f>
        <v/>
      </c>
      <c r="F1026" s="18" t="str">
        <f>IF(JLVT[[#This Row],[Date]]&lt;&gt;"",INDEX(Plan[Libelles],COUNTIF($A$1:A1026,JLVT[[#This Row],[N]])),"")</f>
        <v/>
      </c>
      <c r="G1026" s="19" t="str">
        <f>IFERROR(INDEX(FCS[NOM DU CLIENT],MATCH(JLVT[[#This Row],[N]],FCS[Cpt],0)),"")</f>
        <v/>
      </c>
      <c r="H1026" s="20">
        <f ca="1">IFERROR(MAX(INDEX(INDIRECT("FCS["&amp;CHOOSE(COUNTIF($A$1:A1026,JLVT[[#This Row],[N]]),"HT","TVA","TTC")&amp;"]"),MATCH(JLVT[[#This Row],[N]],FCS[Cpt],0))*CHOOSE(COUNTIF($A$1:A1026,JLVT[[#This Row],[N]]),-1,-1,1),0),)</f>
        <v>0</v>
      </c>
      <c r="I1026" s="21">
        <f ca="1">IFERROR(MAX(INDEX(INDIRECT("FCS["&amp;CHOOSE(COUNTIF($A$1:A1026,JLVT[[#This Row],[N]]),"HT","TVA","TTC")&amp;"]"),MATCH(JLVT[[#This Row],[N]],FCS[Cpt],0))*CHOOSE(COUNTIF($A$1:A1026,JLVT[[#This Row],[N]]),1,1,-1),0),)</f>
        <v>0</v>
      </c>
      <c r="J1026" s="21">
        <f ca="1">JLVT[[#This Row],[crédit]]-JLVT[[#This Row],[débit ]]</f>
        <v>0</v>
      </c>
    </row>
    <row r="1027" spans="1:10" x14ac:dyDescent="0.25">
      <c r="A1027" s="12">
        <f>IF(OR(SUM($A$1:A1026)=0,COUNTIF($A$1:A1026,A1026)=3),MAX($A$1:A1026)+1,A1026)</f>
        <v>342</v>
      </c>
      <c r="B1027" s="18" t="str">
        <f>IF(JLVT[[#This Row],[Date]]="","","VTE")</f>
        <v/>
      </c>
      <c r="C1027" s="13" t="str">
        <f>IFERROR(INDEX(FCS[DATE],MATCH(JLVT[[#This Row],[N]],FCS[Cpt],0)),"")</f>
        <v/>
      </c>
      <c r="D1027" s="18" t="str">
        <f>IFERROR(INDEX(FCS[Numéro Facture],MATCH(JLVT[[#This Row],[N]],FCS[Cpt],0)),"")</f>
        <v/>
      </c>
      <c r="E1027" s="18" t="str">
        <f>IF(JLVT[[#This Row],[Date]]&lt;&gt;"",INDEX(Plan[Comptes],COUNTIF($A$1:A1027,JLVT[[#This Row],[N]])),"")</f>
        <v/>
      </c>
      <c r="F1027" s="18" t="str">
        <f>IF(JLVT[[#This Row],[Date]]&lt;&gt;"",INDEX(Plan[Libelles],COUNTIF($A$1:A1027,JLVT[[#This Row],[N]])),"")</f>
        <v/>
      </c>
      <c r="G1027" s="19" t="str">
        <f>IFERROR(INDEX(FCS[NOM DU CLIENT],MATCH(JLVT[[#This Row],[N]],FCS[Cpt],0)),"")</f>
        <v/>
      </c>
      <c r="H1027" s="20">
        <f ca="1">IFERROR(MAX(INDEX(INDIRECT("FCS["&amp;CHOOSE(COUNTIF($A$1:A1027,JLVT[[#This Row],[N]]),"HT","TVA","TTC")&amp;"]"),MATCH(JLVT[[#This Row],[N]],FCS[Cpt],0))*CHOOSE(COUNTIF($A$1:A1027,JLVT[[#This Row],[N]]),-1,-1,1),0),)</f>
        <v>0</v>
      </c>
      <c r="I1027" s="21">
        <f ca="1">IFERROR(MAX(INDEX(INDIRECT("FCS["&amp;CHOOSE(COUNTIF($A$1:A1027,JLVT[[#This Row],[N]]),"HT","TVA","TTC")&amp;"]"),MATCH(JLVT[[#This Row],[N]],FCS[Cpt],0))*CHOOSE(COUNTIF($A$1:A1027,JLVT[[#This Row],[N]]),1,1,-1),0),)</f>
        <v>0</v>
      </c>
      <c r="J1027" s="21">
        <f ca="1">JLVT[[#This Row],[crédit]]-JLVT[[#This Row],[débit ]]</f>
        <v>0</v>
      </c>
    </row>
    <row r="1028" spans="1:10" x14ac:dyDescent="0.25">
      <c r="A1028" s="12">
        <f>IF(OR(SUM($A$1:A1027)=0,COUNTIF($A$1:A1027,A1027)=3),MAX($A$1:A1027)+1,A1027)</f>
        <v>342</v>
      </c>
      <c r="B1028" s="18" t="str">
        <f>IF(JLVT[[#This Row],[Date]]="","","VTE")</f>
        <v/>
      </c>
      <c r="C1028" s="13" t="str">
        <f>IFERROR(INDEX(FCS[DATE],MATCH(JLVT[[#This Row],[N]],FCS[Cpt],0)),"")</f>
        <v/>
      </c>
      <c r="D1028" s="18" t="str">
        <f>IFERROR(INDEX(FCS[Numéro Facture],MATCH(JLVT[[#This Row],[N]],FCS[Cpt],0)),"")</f>
        <v/>
      </c>
      <c r="E1028" s="18" t="str">
        <f>IF(JLVT[[#This Row],[Date]]&lt;&gt;"",INDEX(Plan[Comptes],COUNTIF($A$1:A1028,JLVT[[#This Row],[N]])),"")</f>
        <v/>
      </c>
      <c r="F1028" s="18" t="str">
        <f>IF(JLVT[[#This Row],[Date]]&lt;&gt;"",INDEX(Plan[Libelles],COUNTIF($A$1:A1028,JLVT[[#This Row],[N]])),"")</f>
        <v/>
      </c>
      <c r="G1028" s="19" t="str">
        <f>IFERROR(INDEX(FCS[NOM DU CLIENT],MATCH(JLVT[[#This Row],[N]],FCS[Cpt],0)),"")</f>
        <v/>
      </c>
      <c r="H1028" s="20">
        <f ca="1">IFERROR(MAX(INDEX(INDIRECT("FCS["&amp;CHOOSE(COUNTIF($A$1:A1028,JLVT[[#This Row],[N]]),"HT","TVA","TTC")&amp;"]"),MATCH(JLVT[[#This Row],[N]],FCS[Cpt],0))*CHOOSE(COUNTIF($A$1:A1028,JLVT[[#This Row],[N]]),-1,-1,1),0),)</f>
        <v>0</v>
      </c>
      <c r="I1028" s="21">
        <f ca="1">IFERROR(MAX(INDEX(INDIRECT("FCS["&amp;CHOOSE(COUNTIF($A$1:A1028,JLVT[[#This Row],[N]]),"HT","TVA","TTC")&amp;"]"),MATCH(JLVT[[#This Row],[N]],FCS[Cpt],0))*CHOOSE(COUNTIF($A$1:A1028,JLVT[[#This Row],[N]]),1,1,-1),0),)</f>
        <v>0</v>
      </c>
      <c r="J1028" s="21">
        <f ca="1">JLVT[[#This Row],[crédit]]-JLVT[[#This Row],[débit ]]</f>
        <v>0</v>
      </c>
    </row>
    <row r="1029" spans="1:10" x14ac:dyDescent="0.25">
      <c r="A1029" s="12">
        <f>IF(OR(SUM($A$1:A1028)=0,COUNTIF($A$1:A1028,A1028)=3),MAX($A$1:A1028)+1,A1028)</f>
        <v>342</v>
      </c>
      <c r="B1029" s="18" t="str">
        <f>IF(JLVT[[#This Row],[Date]]="","","VTE")</f>
        <v/>
      </c>
      <c r="C1029" s="13" t="str">
        <f>IFERROR(INDEX(FCS[DATE],MATCH(JLVT[[#This Row],[N]],FCS[Cpt],0)),"")</f>
        <v/>
      </c>
      <c r="D1029" s="18" t="str">
        <f>IFERROR(INDEX(FCS[Numéro Facture],MATCH(JLVT[[#This Row],[N]],FCS[Cpt],0)),"")</f>
        <v/>
      </c>
      <c r="E1029" s="18" t="str">
        <f>IF(JLVT[[#This Row],[Date]]&lt;&gt;"",INDEX(Plan[Comptes],COUNTIF($A$1:A1029,JLVT[[#This Row],[N]])),"")</f>
        <v/>
      </c>
      <c r="F1029" s="18" t="str">
        <f>IF(JLVT[[#This Row],[Date]]&lt;&gt;"",INDEX(Plan[Libelles],COUNTIF($A$1:A1029,JLVT[[#This Row],[N]])),"")</f>
        <v/>
      </c>
      <c r="G1029" s="19" t="str">
        <f>IFERROR(INDEX(FCS[NOM DU CLIENT],MATCH(JLVT[[#This Row],[N]],FCS[Cpt],0)),"")</f>
        <v/>
      </c>
      <c r="H1029" s="20">
        <f ca="1">IFERROR(MAX(INDEX(INDIRECT("FCS["&amp;CHOOSE(COUNTIF($A$1:A1029,JLVT[[#This Row],[N]]),"HT","TVA","TTC")&amp;"]"),MATCH(JLVT[[#This Row],[N]],FCS[Cpt],0))*CHOOSE(COUNTIF($A$1:A1029,JLVT[[#This Row],[N]]),-1,-1,1),0),)</f>
        <v>0</v>
      </c>
      <c r="I1029" s="21">
        <f ca="1">IFERROR(MAX(INDEX(INDIRECT("FCS["&amp;CHOOSE(COUNTIF($A$1:A1029,JLVT[[#This Row],[N]]),"HT","TVA","TTC")&amp;"]"),MATCH(JLVT[[#This Row],[N]],FCS[Cpt],0))*CHOOSE(COUNTIF($A$1:A1029,JLVT[[#This Row],[N]]),1,1,-1),0),)</f>
        <v>0</v>
      </c>
      <c r="J1029" s="21">
        <f ca="1">JLVT[[#This Row],[crédit]]-JLVT[[#This Row],[débit ]]</f>
        <v>0</v>
      </c>
    </row>
    <row r="1030" spans="1:10" x14ac:dyDescent="0.25">
      <c r="A1030" s="12">
        <f>IF(OR(SUM($A$1:A1029)=0,COUNTIF($A$1:A1029,A1029)=3),MAX($A$1:A1029)+1,A1029)</f>
        <v>343</v>
      </c>
      <c r="B1030" s="18" t="str">
        <f>IF(JLVT[[#This Row],[Date]]="","","VTE")</f>
        <v/>
      </c>
      <c r="C1030" s="13" t="str">
        <f>IFERROR(INDEX(FCS[DATE],MATCH(JLVT[[#This Row],[N]],FCS[Cpt],0)),"")</f>
        <v/>
      </c>
      <c r="D1030" s="18" t="str">
        <f>IFERROR(INDEX(FCS[Numéro Facture],MATCH(JLVT[[#This Row],[N]],FCS[Cpt],0)),"")</f>
        <v/>
      </c>
      <c r="E1030" s="18" t="str">
        <f>IF(JLVT[[#This Row],[Date]]&lt;&gt;"",INDEX(Plan[Comptes],COUNTIF($A$1:A1030,JLVT[[#This Row],[N]])),"")</f>
        <v/>
      </c>
      <c r="F1030" s="18" t="str">
        <f>IF(JLVT[[#This Row],[Date]]&lt;&gt;"",INDEX(Plan[Libelles],COUNTIF($A$1:A1030,JLVT[[#This Row],[N]])),"")</f>
        <v/>
      </c>
      <c r="G1030" s="19" t="str">
        <f>IFERROR(INDEX(FCS[NOM DU CLIENT],MATCH(JLVT[[#This Row],[N]],FCS[Cpt],0)),"")</f>
        <v/>
      </c>
      <c r="H1030" s="20">
        <f ca="1">IFERROR(MAX(INDEX(INDIRECT("FCS["&amp;CHOOSE(COUNTIF($A$1:A1030,JLVT[[#This Row],[N]]),"HT","TVA","TTC")&amp;"]"),MATCH(JLVT[[#This Row],[N]],FCS[Cpt],0))*CHOOSE(COUNTIF($A$1:A1030,JLVT[[#This Row],[N]]),-1,-1,1),0),)</f>
        <v>0</v>
      </c>
      <c r="I1030" s="21">
        <f ca="1">IFERROR(MAX(INDEX(INDIRECT("FCS["&amp;CHOOSE(COUNTIF($A$1:A1030,JLVT[[#This Row],[N]]),"HT","TVA","TTC")&amp;"]"),MATCH(JLVT[[#This Row],[N]],FCS[Cpt],0))*CHOOSE(COUNTIF($A$1:A1030,JLVT[[#This Row],[N]]),1,1,-1),0),)</f>
        <v>0</v>
      </c>
      <c r="J1030" s="21">
        <f ca="1">JLVT[[#This Row],[crédit]]-JLVT[[#This Row],[débit ]]</f>
        <v>0</v>
      </c>
    </row>
    <row r="1031" spans="1:10" x14ac:dyDescent="0.25">
      <c r="A1031" s="12">
        <f>IF(OR(SUM($A$1:A1030)=0,COUNTIF($A$1:A1030,A1030)=3),MAX($A$1:A1030)+1,A1030)</f>
        <v>343</v>
      </c>
      <c r="B1031" s="18" t="str">
        <f>IF(JLVT[[#This Row],[Date]]="","","VTE")</f>
        <v/>
      </c>
      <c r="C1031" s="13" t="str">
        <f>IFERROR(INDEX(FCS[DATE],MATCH(JLVT[[#This Row],[N]],FCS[Cpt],0)),"")</f>
        <v/>
      </c>
      <c r="D1031" s="18" t="str">
        <f>IFERROR(INDEX(FCS[Numéro Facture],MATCH(JLVT[[#This Row],[N]],FCS[Cpt],0)),"")</f>
        <v/>
      </c>
      <c r="E1031" s="18" t="str">
        <f>IF(JLVT[[#This Row],[Date]]&lt;&gt;"",INDEX(Plan[Comptes],COUNTIF($A$1:A1031,JLVT[[#This Row],[N]])),"")</f>
        <v/>
      </c>
      <c r="F1031" s="18" t="str">
        <f>IF(JLVT[[#This Row],[Date]]&lt;&gt;"",INDEX(Plan[Libelles],COUNTIF($A$1:A1031,JLVT[[#This Row],[N]])),"")</f>
        <v/>
      </c>
      <c r="G1031" s="19" t="str">
        <f>IFERROR(INDEX(FCS[NOM DU CLIENT],MATCH(JLVT[[#This Row],[N]],FCS[Cpt],0)),"")</f>
        <v/>
      </c>
      <c r="H1031" s="20">
        <f ca="1">IFERROR(MAX(INDEX(INDIRECT("FCS["&amp;CHOOSE(COUNTIF($A$1:A1031,JLVT[[#This Row],[N]]),"HT","TVA","TTC")&amp;"]"),MATCH(JLVT[[#This Row],[N]],FCS[Cpt],0))*CHOOSE(COUNTIF($A$1:A1031,JLVT[[#This Row],[N]]),-1,-1,1),0),)</f>
        <v>0</v>
      </c>
      <c r="I1031" s="21">
        <f ca="1">IFERROR(MAX(INDEX(INDIRECT("FCS["&amp;CHOOSE(COUNTIF($A$1:A1031,JLVT[[#This Row],[N]]),"HT","TVA","TTC")&amp;"]"),MATCH(JLVT[[#This Row],[N]],FCS[Cpt],0))*CHOOSE(COUNTIF($A$1:A1031,JLVT[[#This Row],[N]]),1,1,-1),0),)</f>
        <v>0</v>
      </c>
      <c r="J1031" s="21">
        <f ca="1">JLVT[[#This Row],[crédit]]-JLVT[[#This Row],[débit ]]</f>
        <v>0</v>
      </c>
    </row>
    <row r="1032" spans="1:10" x14ac:dyDescent="0.25">
      <c r="A1032" s="12">
        <f>IF(OR(SUM($A$1:A1031)=0,COUNTIF($A$1:A1031,A1031)=3),MAX($A$1:A1031)+1,A1031)</f>
        <v>343</v>
      </c>
      <c r="B1032" s="18" t="str">
        <f>IF(JLVT[[#This Row],[Date]]="","","VTE")</f>
        <v/>
      </c>
      <c r="C1032" s="13" t="str">
        <f>IFERROR(INDEX(FCS[DATE],MATCH(JLVT[[#This Row],[N]],FCS[Cpt],0)),"")</f>
        <v/>
      </c>
      <c r="D1032" s="18" t="str">
        <f>IFERROR(INDEX(FCS[Numéro Facture],MATCH(JLVT[[#This Row],[N]],FCS[Cpt],0)),"")</f>
        <v/>
      </c>
      <c r="E1032" s="18" t="str">
        <f>IF(JLVT[[#This Row],[Date]]&lt;&gt;"",INDEX(Plan[Comptes],COUNTIF($A$1:A1032,JLVT[[#This Row],[N]])),"")</f>
        <v/>
      </c>
      <c r="F1032" s="18" t="str">
        <f>IF(JLVT[[#This Row],[Date]]&lt;&gt;"",INDEX(Plan[Libelles],COUNTIF($A$1:A1032,JLVT[[#This Row],[N]])),"")</f>
        <v/>
      </c>
      <c r="G1032" s="19" t="str">
        <f>IFERROR(INDEX(FCS[NOM DU CLIENT],MATCH(JLVT[[#This Row],[N]],FCS[Cpt],0)),"")</f>
        <v/>
      </c>
      <c r="H1032" s="20">
        <f ca="1">IFERROR(MAX(INDEX(INDIRECT("FCS["&amp;CHOOSE(COUNTIF($A$1:A1032,JLVT[[#This Row],[N]]),"HT","TVA","TTC")&amp;"]"),MATCH(JLVT[[#This Row],[N]],FCS[Cpt],0))*CHOOSE(COUNTIF($A$1:A1032,JLVT[[#This Row],[N]]),-1,-1,1),0),)</f>
        <v>0</v>
      </c>
      <c r="I1032" s="21">
        <f ca="1">IFERROR(MAX(INDEX(INDIRECT("FCS["&amp;CHOOSE(COUNTIF($A$1:A1032,JLVT[[#This Row],[N]]),"HT","TVA","TTC")&amp;"]"),MATCH(JLVT[[#This Row],[N]],FCS[Cpt],0))*CHOOSE(COUNTIF($A$1:A1032,JLVT[[#This Row],[N]]),1,1,-1),0),)</f>
        <v>0</v>
      </c>
      <c r="J1032" s="21">
        <f ca="1">JLVT[[#This Row],[crédit]]-JLVT[[#This Row],[débit ]]</f>
        <v>0</v>
      </c>
    </row>
    <row r="1033" spans="1:10" x14ac:dyDescent="0.25">
      <c r="A1033" s="12">
        <f>IF(OR(SUM($A$1:A1032)=0,COUNTIF($A$1:A1032,A1032)=3),MAX($A$1:A1032)+1,A1032)</f>
        <v>344</v>
      </c>
      <c r="B1033" s="18" t="str">
        <f>IF(JLVT[[#This Row],[Date]]="","","VTE")</f>
        <v/>
      </c>
      <c r="C1033" s="13" t="str">
        <f>IFERROR(INDEX(FCS[DATE],MATCH(JLVT[[#This Row],[N]],FCS[Cpt],0)),"")</f>
        <v/>
      </c>
      <c r="D1033" s="18" t="str">
        <f>IFERROR(INDEX(FCS[Numéro Facture],MATCH(JLVT[[#This Row],[N]],FCS[Cpt],0)),"")</f>
        <v/>
      </c>
      <c r="E1033" s="18" t="str">
        <f>IF(JLVT[[#This Row],[Date]]&lt;&gt;"",INDEX(Plan[Comptes],COUNTIF($A$1:A1033,JLVT[[#This Row],[N]])),"")</f>
        <v/>
      </c>
      <c r="F1033" s="18" t="str">
        <f>IF(JLVT[[#This Row],[Date]]&lt;&gt;"",INDEX(Plan[Libelles],COUNTIF($A$1:A1033,JLVT[[#This Row],[N]])),"")</f>
        <v/>
      </c>
      <c r="G1033" s="19" t="str">
        <f>IFERROR(INDEX(FCS[NOM DU CLIENT],MATCH(JLVT[[#This Row],[N]],FCS[Cpt],0)),"")</f>
        <v/>
      </c>
      <c r="H1033" s="20">
        <f ca="1">IFERROR(MAX(INDEX(INDIRECT("FCS["&amp;CHOOSE(COUNTIF($A$1:A1033,JLVT[[#This Row],[N]]),"HT","TVA","TTC")&amp;"]"),MATCH(JLVT[[#This Row],[N]],FCS[Cpt],0))*CHOOSE(COUNTIF($A$1:A1033,JLVT[[#This Row],[N]]),-1,-1,1),0),)</f>
        <v>0</v>
      </c>
      <c r="I1033" s="21">
        <f ca="1">IFERROR(MAX(INDEX(INDIRECT("FCS["&amp;CHOOSE(COUNTIF($A$1:A1033,JLVT[[#This Row],[N]]),"HT","TVA","TTC")&amp;"]"),MATCH(JLVT[[#This Row],[N]],FCS[Cpt],0))*CHOOSE(COUNTIF($A$1:A1033,JLVT[[#This Row],[N]]),1,1,-1),0),)</f>
        <v>0</v>
      </c>
      <c r="J1033" s="21">
        <f ca="1">JLVT[[#This Row],[crédit]]-JLVT[[#This Row],[débit ]]</f>
        <v>0</v>
      </c>
    </row>
    <row r="1034" spans="1:10" x14ac:dyDescent="0.25">
      <c r="A1034" s="12">
        <f>IF(OR(SUM($A$1:A1033)=0,COUNTIF($A$1:A1033,A1033)=3),MAX($A$1:A1033)+1,A1033)</f>
        <v>344</v>
      </c>
      <c r="B1034" s="18" t="str">
        <f>IF(JLVT[[#This Row],[Date]]="","","VTE")</f>
        <v/>
      </c>
      <c r="C1034" s="13" t="str">
        <f>IFERROR(INDEX(FCS[DATE],MATCH(JLVT[[#This Row],[N]],FCS[Cpt],0)),"")</f>
        <v/>
      </c>
      <c r="D1034" s="18" t="str">
        <f>IFERROR(INDEX(FCS[Numéro Facture],MATCH(JLVT[[#This Row],[N]],FCS[Cpt],0)),"")</f>
        <v/>
      </c>
      <c r="E1034" s="18" t="str">
        <f>IF(JLVT[[#This Row],[Date]]&lt;&gt;"",INDEX(Plan[Comptes],COUNTIF($A$1:A1034,JLVT[[#This Row],[N]])),"")</f>
        <v/>
      </c>
      <c r="F1034" s="18" t="str">
        <f>IF(JLVT[[#This Row],[Date]]&lt;&gt;"",INDEX(Plan[Libelles],COUNTIF($A$1:A1034,JLVT[[#This Row],[N]])),"")</f>
        <v/>
      </c>
      <c r="G1034" s="19" t="str">
        <f>IFERROR(INDEX(FCS[NOM DU CLIENT],MATCH(JLVT[[#This Row],[N]],FCS[Cpt],0)),"")</f>
        <v/>
      </c>
      <c r="H1034" s="20">
        <f ca="1">IFERROR(MAX(INDEX(INDIRECT("FCS["&amp;CHOOSE(COUNTIF($A$1:A1034,JLVT[[#This Row],[N]]),"HT","TVA","TTC")&amp;"]"),MATCH(JLVT[[#This Row],[N]],FCS[Cpt],0))*CHOOSE(COUNTIF($A$1:A1034,JLVT[[#This Row],[N]]),-1,-1,1),0),)</f>
        <v>0</v>
      </c>
      <c r="I1034" s="21">
        <f ca="1">IFERROR(MAX(INDEX(INDIRECT("FCS["&amp;CHOOSE(COUNTIF($A$1:A1034,JLVT[[#This Row],[N]]),"HT","TVA","TTC")&amp;"]"),MATCH(JLVT[[#This Row],[N]],FCS[Cpt],0))*CHOOSE(COUNTIF($A$1:A1034,JLVT[[#This Row],[N]]),1,1,-1),0),)</f>
        <v>0</v>
      </c>
      <c r="J1034" s="21">
        <f ca="1">JLVT[[#This Row],[crédit]]-JLVT[[#This Row],[débit ]]</f>
        <v>0</v>
      </c>
    </row>
    <row r="1035" spans="1:10" x14ac:dyDescent="0.25">
      <c r="A1035" s="12">
        <f>IF(OR(SUM($A$1:A1034)=0,COUNTIF($A$1:A1034,A1034)=3),MAX($A$1:A1034)+1,A1034)</f>
        <v>344</v>
      </c>
      <c r="B1035" s="18" t="str">
        <f>IF(JLVT[[#This Row],[Date]]="","","VTE")</f>
        <v/>
      </c>
      <c r="C1035" s="13" t="str">
        <f>IFERROR(INDEX(FCS[DATE],MATCH(JLVT[[#This Row],[N]],FCS[Cpt],0)),"")</f>
        <v/>
      </c>
      <c r="D1035" s="18" t="str">
        <f>IFERROR(INDEX(FCS[Numéro Facture],MATCH(JLVT[[#This Row],[N]],FCS[Cpt],0)),"")</f>
        <v/>
      </c>
      <c r="E1035" s="18" t="str">
        <f>IF(JLVT[[#This Row],[Date]]&lt;&gt;"",INDEX(Plan[Comptes],COUNTIF($A$1:A1035,JLVT[[#This Row],[N]])),"")</f>
        <v/>
      </c>
      <c r="F1035" s="18" t="str">
        <f>IF(JLVT[[#This Row],[Date]]&lt;&gt;"",INDEX(Plan[Libelles],COUNTIF($A$1:A1035,JLVT[[#This Row],[N]])),"")</f>
        <v/>
      </c>
      <c r="G1035" s="19" t="str">
        <f>IFERROR(INDEX(FCS[NOM DU CLIENT],MATCH(JLVT[[#This Row],[N]],FCS[Cpt],0)),"")</f>
        <v/>
      </c>
      <c r="H1035" s="20">
        <f ca="1">IFERROR(MAX(INDEX(INDIRECT("FCS["&amp;CHOOSE(COUNTIF($A$1:A1035,JLVT[[#This Row],[N]]),"HT","TVA","TTC")&amp;"]"),MATCH(JLVT[[#This Row],[N]],FCS[Cpt],0))*CHOOSE(COUNTIF($A$1:A1035,JLVT[[#This Row],[N]]),-1,-1,1),0),)</f>
        <v>0</v>
      </c>
      <c r="I1035" s="21">
        <f ca="1">IFERROR(MAX(INDEX(INDIRECT("FCS["&amp;CHOOSE(COUNTIF($A$1:A1035,JLVT[[#This Row],[N]]),"HT","TVA","TTC")&amp;"]"),MATCH(JLVT[[#This Row],[N]],FCS[Cpt],0))*CHOOSE(COUNTIF($A$1:A1035,JLVT[[#This Row],[N]]),1,1,-1),0),)</f>
        <v>0</v>
      </c>
      <c r="J1035" s="21">
        <f ca="1">JLVT[[#This Row],[crédit]]-JLVT[[#This Row],[débit ]]</f>
        <v>0</v>
      </c>
    </row>
    <row r="1036" spans="1:10" x14ac:dyDescent="0.25">
      <c r="A1036" s="12">
        <f>IF(OR(SUM($A$1:A1035)=0,COUNTIF($A$1:A1035,A1035)=3),MAX($A$1:A1035)+1,A1035)</f>
        <v>345</v>
      </c>
      <c r="B1036" s="18" t="str">
        <f>IF(JLVT[[#This Row],[Date]]="","","VTE")</f>
        <v/>
      </c>
      <c r="C1036" s="13" t="str">
        <f>IFERROR(INDEX(FCS[DATE],MATCH(JLVT[[#This Row],[N]],FCS[Cpt],0)),"")</f>
        <v/>
      </c>
      <c r="D1036" s="18" t="str">
        <f>IFERROR(INDEX(FCS[Numéro Facture],MATCH(JLVT[[#This Row],[N]],FCS[Cpt],0)),"")</f>
        <v/>
      </c>
      <c r="E1036" s="18" t="str">
        <f>IF(JLVT[[#This Row],[Date]]&lt;&gt;"",INDEX(Plan[Comptes],COUNTIF($A$1:A1036,JLVT[[#This Row],[N]])),"")</f>
        <v/>
      </c>
      <c r="F1036" s="18" t="str">
        <f>IF(JLVT[[#This Row],[Date]]&lt;&gt;"",INDEX(Plan[Libelles],COUNTIF($A$1:A1036,JLVT[[#This Row],[N]])),"")</f>
        <v/>
      </c>
      <c r="G1036" s="19" t="str">
        <f>IFERROR(INDEX(FCS[NOM DU CLIENT],MATCH(JLVT[[#This Row],[N]],FCS[Cpt],0)),"")</f>
        <v/>
      </c>
      <c r="H1036" s="20">
        <f ca="1">IFERROR(MAX(INDEX(INDIRECT("FCS["&amp;CHOOSE(COUNTIF($A$1:A1036,JLVT[[#This Row],[N]]),"HT","TVA","TTC")&amp;"]"),MATCH(JLVT[[#This Row],[N]],FCS[Cpt],0))*CHOOSE(COUNTIF($A$1:A1036,JLVT[[#This Row],[N]]),-1,-1,1),0),)</f>
        <v>0</v>
      </c>
      <c r="I1036" s="21">
        <f ca="1">IFERROR(MAX(INDEX(INDIRECT("FCS["&amp;CHOOSE(COUNTIF($A$1:A1036,JLVT[[#This Row],[N]]),"HT","TVA","TTC")&amp;"]"),MATCH(JLVT[[#This Row],[N]],FCS[Cpt],0))*CHOOSE(COUNTIF($A$1:A1036,JLVT[[#This Row],[N]]),1,1,-1),0),)</f>
        <v>0</v>
      </c>
      <c r="J1036" s="21">
        <f ca="1">JLVT[[#This Row],[crédit]]-JLVT[[#This Row],[débit ]]</f>
        <v>0</v>
      </c>
    </row>
    <row r="1037" spans="1:10" x14ac:dyDescent="0.25">
      <c r="A1037" s="12">
        <f>IF(OR(SUM($A$1:A1036)=0,COUNTIF($A$1:A1036,A1036)=3),MAX($A$1:A1036)+1,A1036)</f>
        <v>345</v>
      </c>
      <c r="B1037" s="18" t="str">
        <f>IF(JLVT[[#This Row],[Date]]="","","VTE")</f>
        <v/>
      </c>
      <c r="C1037" s="13" t="str">
        <f>IFERROR(INDEX(FCS[DATE],MATCH(JLVT[[#This Row],[N]],FCS[Cpt],0)),"")</f>
        <v/>
      </c>
      <c r="D1037" s="18" t="str">
        <f>IFERROR(INDEX(FCS[Numéro Facture],MATCH(JLVT[[#This Row],[N]],FCS[Cpt],0)),"")</f>
        <v/>
      </c>
      <c r="E1037" s="18" t="str">
        <f>IF(JLVT[[#This Row],[Date]]&lt;&gt;"",INDEX(Plan[Comptes],COUNTIF($A$1:A1037,JLVT[[#This Row],[N]])),"")</f>
        <v/>
      </c>
      <c r="F1037" s="18" t="str">
        <f>IF(JLVT[[#This Row],[Date]]&lt;&gt;"",INDEX(Plan[Libelles],COUNTIF($A$1:A1037,JLVT[[#This Row],[N]])),"")</f>
        <v/>
      </c>
      <c r="G1037" s="19" t="str">
        <f>IFERROR(INDEX(FCS[NOM DU CLIENT],MATCH(JLVT[[#This Row],[N]],FCS[Cpt],0)),"")</f>
        <v/>
      </c>
      <c r="H1037" s="20">
        <f ca="1">IFERROR(MAX(INDEX(INDIRECT("FCS["&amp;CHOOSE(COUNTIF($A$1:A1037,JLVT[[#This Row],[N]]),"HT","TVA","TTC")&amp;"]"),MATCH(JLVT[[#This Row],[N]],FCS[Cpt],0))*CHOOSE(COUNTIF($A$1:A1037,JLVT[[#This Row],[N]]),-1,-1,1),0),)</f>
        <v>0</v>
      </c>
      <c r="I1037" s="21">
        <f ca="1">IFERROR(MAX(INDEX(INDIRECT("FCS["&amp;CHOOSE(COUNTIF($A$1:A1037,JLVT[[#This Row],[N]]),"HT","TVA","TTC")&amp;"]"),MATCH(JLVT[[#This Row],[N]],FCS[Cpt],0))*CHOOSE(COUNTIF($A$1:A1037,JLVT[[#This Row],[N]]),1,1,-1),0),)</f>
        <v>0</v>
      </c>
      <c r="J1037" s="21">
        <f ca="1">JLVT[[#This Row],[crédit]]-JLVT[[#This Row],[débit ]]</f>
        <v>0</v>
      </c>
    </row>
    <row r="1038" spans="1:10" x14ac:dyDescent="0.25">
      <c r="A1038" s="12">
        <f>IF(OR(SUM($A$1:A1037)=0,COUNTIF($A$1:A1037,A1037)=3),MAX($A$1:A1037)+1,A1037)</f>
        <v>345</v>
      </c>
      <c r="B1038" s="18" t="str">
        <f>IF(JLVT[[#This Row],[Date]]="","","VTE")</f>
        <v/>
      </c>
      <c r="C1038" s="13" t="str">
        <f>IFERROR(INDEX(FCS[DATE],MATCH(JLVT[[#This Row],[N]],FCS[Cpt],0)),"")</f>
        <v/>
      </c>
      <c r="D1038" s="18" t="str">
        <f>IFERROR(INDEX(FCS[Numéro Facture],MATCH(JLVT[[#This Row],[N]],FCS[Cpt],0)),"")</f>
        <v/>
      </c>
      <c r="E1038" s="18" t="str">
        <f>IF(JLVT[[#This Row],[Date]]&lt;&gt;"",INDEX(Plan[Comptes],COUNTIF($A$1:A1038,JLVT[[#This Row],[N]])),"")</f>
        <v/>
      </c>
      <c r="F1038" s="18" t="str">
        <f>IF(JLVT[[#This Row],[Date]]&lt;&gt;"",INDEX(Plan[Libelles],COUNTIF($A$1:A1038,JLVT[[#This Row],[N]])),"")</f>
        <v/>
      </c>
      <c r="G1038" s="19" t="str">
        <f>IFERROR(INDEX(FCS[NOM DU CLIENT],MATCH(JLVT[[#This Row],[N]],FCS[Cpt],0)),"")</f>
        <v/>
      </c>
      <c r="H1038" s="20">
        <f ca="1">IFERROR(MAX(INDEX(INDIRECT("FCS["&amp;CHOOSE(COUNTIF($A$1:A1038,JLVT[[#This Row],[N]]),"HT","TVA","TTC")&amp;"]"),MATCH(JLVT[[#This Row],[N]],FCS[Cpt],0))*CHOOSE(COUNTIF($A$1:A1038,JLVT[[#This Row],[N]]),-1,-1,1),0),)</f>
        <v>0</v>
      </c>
      <c r="I1038" s="21">
        <f ca="1">IFERROR(MAX(INDEX(INDIRECT("FCS["&amp;CHOOSE(COUNTIF($A$1:A1038,JLVT[[#This Row],[N]]),"HT","TVA","TTC")&amp;"]"),MATCH(JLVT[[#This Row],[N]],FCS[Cpt],0))*CHOOSE(COUNTIF($A$1:A1038,JLVT[[#This Row],[N]]),1,1,-1),0),)</f>
        <v>0</v>
      </c>
      <c r="J1038" s="21">
        <f ca="1">JLVT[[#This Row],[crédit]]-JLVT[[#This Row],[débit ]]</f>
        <v>0</v>
      </c>
    </row>
    <row r="1039" spans="1:10" x14ac:dyDescent="0.25">
      <c r="A1039" s="12">
        <f>IF(OR(SUM($A$1:A1038)=0,COUNTIF($A$1:A1038,A1038)=3),MAX($A$1:A1038)+1,A1038)</f>
        <v>346</v>
      </c>
      <c r="B1039" s="18" t="str">
        <f>IF(JLVT[[#This Row],[Date]]="","","VTE")</f>
        <v/>
      </c>
      <c r="C1039" s="13" t="str">
        <f>IFERROR(INDEX(FCS[DATE],MATCH(JLVT[[#This Row],[N]],FCS[Cpt],0)),"")</f>
        <v/>
      </c>
      <c r="D1039" s="18" t="str">
        <f>IFERROR(INDEX(FCS[Numéro Facture],MATCH(JLVT[[#This Row],[N]],FCS[Cpt],0)),"")</f>
        <v/>
      </c>
      <c r="E1039" s="18" t="str">
        <f>IF(JLVT[[#This Row],[Date]]&lt;&gt;"",INDEX(Plan[Comptes],COUNTIF($A$1:A1039,JLVT[[#This Row],[N]])),"")</f>
        <v/>
      </c>
      <c r="F1039" s="18" t="str">
        <f>IF(JLVT[[#This Row],[Date]]&lt;&gt;"",INDEX(Plan[Libelles],COUNTIF($A$1:A1039,JLVT[[#This Row],[N]])),"")</f>
        <v/>
      </c>
      <c r="G1039" s="19" t="str">
        <f>IFERROR(INDEX(FCS[NOM DU CLIENT],MATCH(JLVT[[#This Row],[N]],FCS[Cpt],0)),"")</f>
        <v/>
      </c>
      <c r="H1039" s="20">
        <f ca="1">IFERROR(MAX(INDEX(INDIRECT("FCS["&amp;CHOOSE(COUNTIF($A$1:A1039,JLVT[[#This Row],[N]]),"HT","TVA","TTC")&amp;"]"),MATCH(JLVT[[#This Row],[N]],FCS[Cpt],0))*CHOOSE(COUNTIF($A$1:A1039,JLVT[[#This Row],[N]]),-1,-1,1),0),)</f>
        <v>0</v>
      </c>
      <c r="I1039" s="21">
        <f ca="1">IFERROR(MAX(INDEX(INDIRECT("FCS["&amp;CHOOSE(COUNTIF($A$1:A1039,JLVT[[#This Row],[N]]),"HT","TVA","TTC")&amp;"]"),MATCH(JLVT[[#This Row],[N]],FCS[Cpt],0))*CHOOSE(COUNTIF($A$1:A1039,JLVT[[#This Row],[N]]),1,1,-1),0),)</f>
        <v>0</v>
      </c>
      <c r="J1039" s="21">
        <f ca="1">JLVT[[#This Row],[crédit]]-JLVT[[#This Row],[débit ]]</f>
        <v>0</v>
      </c>
    </row>
    <row r="1040" spans="1:10" x14ac:dyDescent="0.25">
      <c r="A1040" s="12">
        <f>IF(OR(SUM($A$1:A1039)=0,COUNTIF($A$1:A1039,A1039)=3),MAX($A$1:A1039)+1,A1039)</f>
        <v>346</v>
      </c>
      <c r="B1040" s="18" t="str">
        <f>IF(JLVT[[#This Row],[Date]]="","","VTE")</f>
        <v/>
      </c>
      <c r="C1040" s="13" t="str">
        <f>IFERROR(INDEX(FCS[DATE],MATCH(JLVT[[#This Row],[N]],FCS[Cpt],0)),"")</f>
        <v/>
      </c>
      <c r="D1040" s="18" t="str">
        <f>IFERROR(INDEX(FCS[Numéro Facture],MATCH(JLVT[[#This Row],[N]],FCS[Cpt],0)),"")</f>
        <v/>
      </c>
      <c r="E1040" s="18" t="str">
        <f>IF(JLVT[[#This Row],[Date]]&lt;&gt;"",INDEX(Plan[Comptes],COUNTIF($A$1:A1040,JLVT[[#This Row],[N]])),"")</f>
        <v/>
      </c>
      <c r="F1040" s="18" t="str">
        <f>IF(JLVT[[#This Row],[Date]]&lt;&gt;"",INDEX(Plan[Libelles],COUNTIF($A$1:A1040,JLVT[[#This Row],[N]])),"")</f>
        <v/>
      </c>
      <c r="G1040" s="19" t="str">
        <f>IFERROR(INDEX(FCS[NOM DU CLIENT],MATCH(JLVT[[#This Row],[N]],FCS[Cpt],0)),"")</f>
        <v/>
      </c>
      <c r="H1040" s="20">
        <f ca="1">IFERROR(MAX(INDEX(INDIRECT("FCS["&amp;CHOOSE(COUNTIF($A$1:A1040,JLVT[[#This Row],[N]]),"HT","TVA","TTC")&amp;"]"),MATCH(JLVT[[#This Row],[N]],FCS[Cpt],0))*CHOOSE(COUNTIF($A$1:A1040,JLVT[[#This Row],[N]]),-1,-1,1),0),)</f>
        <v>0</v>
      </c>
      <c r="I1040" s="21">
        <f ca="1">IFERROR(MAX(INDEX(INDIRECT("FCS["&amp;CHOOSE(COUNTIF($A$1:A1040,JLVT[[#This Row],[N]]),"HT","TVA","TTC")&amp;"]"),MATCH(JLVT[[#This Row],[N]],FCS[Cpt],0))*CHOOSE(COUNTIF($A$1:A1040,JLVT[[#This Row],[N]]),1,1,-1),0),)</f>
        <v>0</v>
      </c>
      <c r="J1040" s="21">
        <f ca="1">JLVT[[#This Row],[crédit]]-JLVT[[#This Row],[débit ]]</f>
        <v>0</v>
      </c>
    </row>
    <row r="1041" spans="1:10" x14ac:dyDescent="0.25">
      <c r="A1041" s="12">
        <f>IF(OR(SUM($A$1:A1040)=0,COUNTIF($A$1:A1040,A1040)=3),MAX($A$1:A1040)+1,A1040)</f>
        <v>346</v>
      </c>
      <c r="B1041" s="18" t="str">
        <f>IF(JLVT[[#This Row],[Date]]="","","VTE")</f>
        <v/>
      </c>
      <c r="C1041" s="13" t="str">
        <f>IFERROR(INDEX(FCS[DATE],MATCH(JLVT[[#This Row],[N]],FCS[Cpt],0)),"")</f>
        <v/>
      </c>
      <c r="D1041" s="18" t="str">
        <f>IFERROR(INDEX(FCS[Numéro Facture],MATCH(JLVT[[#This Row],[N]],FCS[Cpt],0)),"")</f>
        <v/>
      </c>
      <c r="E1041" s="18" t="str">
        <f>IF(JLVT[[#This Row],[Date]]&lt;&gt;"",INDEX(Plan[Comptes],COUNTIF($A$1:A1041,JLVT[[#This Row],[N]])),"")</f>
        <v/>
      </c>
      <c r="F1041" s="18" t="str">
        <f>IF(JLVT[[#This Row],[Date]]&lt;&gt;"",INDEX(Plan[Libelles],COUNTIF($A$1:A1041,JLVT[[#This Row],[N]])),"")</f>
        <v/>
      </c>
      <c r="G1041" s="19" t="str">
        <f>IFERROR(INDEX(FCS[NOM DU CLIENT],MATCH(JLVT[[#This Row],[N]],FCS[Cpt],0)),"")</f>
        <v/>
      </c>
      <c r="H1041" s="20">
        <f ca="1">IFERROR(MAX(INDEX(INDIRECT("FCS["&amp;CHOOSE(COUNTIF($A$1:A1041,JLVT[[#This Row],[N]]),"HT","TVA","TTC")&amp;"]"),MATCH(JLVT[[#This Row],[N]],FCS[Cpt],0))*CHOOSE(COUNTIF($A$1:A1041,JLVT[[#This Row],[N]]),-1,-1,1),0),)</f>
        <v>0</v>
      </c>
      <c r="I1041" s="21">
        <f ca="1">IFERROR(MAX(INDEX(INDIRECT("FCS["&amp;CHOOSE(COUNTIF($A$1:A1041,JLVT[[#This Row],[N]]),"HT","TVA","TTC")&amp;"]"),MATCH(JLVT[[#This Row],[N]],FCS[Cpt],0))*CHOOSE(COUNTIF($A$1:A1041,JLVT[[#This Row],[N]]),1,1,-1),0),)</f>
        <v>0</v>
      </c>
      <c r="J1041" s="21">
        <f ca="1">JLVT[[#This Row],[crédit]]-JLVT[[#This Row],[débit ]]</f>
        <v>0</v>
      </c>
    </row>
    <row r="1042" spans="1:10" x14ac:dyDescent="0.25">
      <c r="A1042" s="12">
        <f>IF(OR(SUM($A$1:A1041)=0,COUNTIF($A$1:A1041,A1041)=3),MAX($A$1:A1041)+1,A1041)</f>
        <v>347</v>
      </c>
      <c r="B1042" s="18" t="str">
        <f>IF(JLVT[[#This Row],[Date]]="","","VTE")</f>
        <v/>
      </c>
      <c r="C1042" s="13" t="str">
        <f>IFERROR(INDEX(FCS[DATE],MATCH(JLVT[[#This Row],[N]],FCS[Cpt],0)),"")</f>
        <v/>
      </c>
      <c r="D1042" s="18" t="str">
        <f>IFERROR(INDEX(FCS[Numéro Facture],MATCH(JLVT[[#This Row],[N]],FCS[Cpt],0)),"")</f>
        <v/>
      </c>
      <c r="E1042" s="18" t="str">
        <f>IF(JLVT[[#This Row],[Date]]&lt;&gt;"",INDEX(Plan[Comptes],COUNTIF($A$1:A1042,JLVT[[#This Row],[N]])),"")</f>
        <v/>
      </c>
      <c r="F1042" s="18" t="str">
        <f>IF(JLVT[[#This Row],[Date]]&lt;&gt;"",INDEX(Plan[Libelles],COUNTIF($A$1:A1042,JLVT[[#This Row],[N]])),"")</f>
        <v/>
      </c>
      <c r="G1042" s="19" t="str">
        <f>IFERROR(INDEX(FCS[NOM DU CLIENT],MATCH(JLVT[[#This Row],[N]],FCS[Cpt],0)),"")</f>
        <v/>
      </c>
      <c r="H1042" s="20">
        <f ca="1">IFERROR(MAX(INDEX(INDIRECT("FCS["&amp;CHOOSE(COUNTIF($A$1:A1042,JLVT[[#This Row],[N]]),"HT","TVA","TTC")&amp;"]"),MATCH(JLVT[[#This Row],[N]],FCS[Cpt],0))*CHOOSE(COUNTIF($A$1:A1042,JLVT[[#This Row],[N]]),-1,-1,1),0),)</f>
        <v>0</v>
      </c>
      <c r="I1042" s="21">
        <f ca="1">IFERROR(MAX(INDEX(INDIRECT("FCS["&amp;CHOOSE(COUNTIF($A$1:A1042,JLVT[[#This Row],[N]]),"HT","TVA","TTC")&amp;"]"),MATCH(JLVT[[#This Row],[N]],FCS[Cpt],0))*CHOOSE(COUNTIF($A$1:A1042,JLVT[[#This Row],[N]]),1,1,-1),0),)</f>
        <v>0</v>
      </c>
      <c r="J1042" s="21">
        <f ca="1">JLVT[[#This Row],[crédit]]-JLVT[[#This Row],[débit ]]</f>
        <v>0</v>
      </c>
    </row>
    <row r="1043" spans="1:10" x14ac:dyDescent="0.25">
      <c r="A1043" s="12">
        <f>IF(OR(SUM($A$1:A1042)=0,COUNTIF($A$1:A1042,A1042)=3),MAX($A$1:A1042)+1,A1042)</f>
        <v>347</v>
      </c>
      <c r="B1043" s="18" t="str">
        <f>IF(JLVT[[#This Row],[Date]]="","","VTE")</f>
        <v/>
      </c>
      <c r="C1043" s="13" t="str">
        <f>IFERROR(INDEX(FCS[DATE],MATCH(JLVT[[#This Row],[N]],FCS[Cpt],0)),"")</f>
        <v/>
      </c>
      <c r="D1043" s="18" t="str">
        <f>IFERROR(INDEX(FCS[Numéro Facture],MATCH(JLVT[[#This Row],[N]],FCS[Cpt],0)),"")</f>
        <v/>
      </c>
      <c r="E1043" s="18" t="str">
        <f>IF(JLVT[[#This Row],[Date]]&lt;&gt;"",INDEX(Plan[Comptes],COUNTIF($A$1:A1043,JLVT[[#This Row],[N]])),"")</f>
        <v/>
      </c>
      <c r="F1043" s="18" t="str">
        <f>IF(JLVT[[#This Row],[Date]]&lt;&gt;"",INDEX(Plan[Libelles],COUNTIF($A$1:A1043,JLVT[[#This Row],[N]])),"")</f>
        <v/>
      </c>
      <c r="G1043" s="19" t="str">
        <f>IFERROR(INDEX(FCS[NOM DU CLIENT],MATCH(JLVT[[#This Row],[N]],FCS[Cpt],0)),"")</f>
        <v/>
      </c>
      <c r="H1043" s="20">
        <f ca="1">IFERROR(MAX(INDEX(INDIRECT("FCS["&amp;CHOOSE(COUNTIF($A$1:A1043,JLVT[[#This Row],[N]]),"HT","TVA","TTC")&amp;"]"),MATCH(JLVT[[#This Row],[N]],FCS[Cpt],0))*CHOOSE(COUNTIF($A$1:A1043,JLVT[[#This Row],[N]]),-1,-1,1),0),)</f>
        <v>0</v>
      </c>
      <c r="I1043" s="21">
        <f ca="1">IFERROR(MAX(INDEX(INDIRECT("FCS["&amp;CHOOSE(COUNTIF($A$1:A1043,JLVT[[#This Row],[N]]),"HT","TVA","TTC")&amp;"]"),MATCH(JLVT[[#This Row],[N]],FCS[Cpt],0))*CHOOSE(COUNTIF($A$1:A1043,JLVT[[#This Row],[N]]),1,1,-1),0),)</f>
        <v>0</v>
      </c>
      <c r="J1043" s="21">
        <f ca="1">JLVT[[#This Row],[crédit]]-JLVT[[#This Row],[débit ]]</f>
        <v>0</v>
      </c>
    </row>
    <row r="1044" spans="1:10" x14ac:dyDescent="0.25">
      <c r="A1044" s="12">
        <f>IF(OR(SUM($A$1:A1043)=0,COUNTIF($A$1:A1043,A1043)=3),MAX($A$1:A1043)+1,A1043)</f>
        <v>347</v>
      </c>
      <c r="B1044" s="18" t="str">
        <f>IF(JLVT[[#This Row],[Date]]="","","VTE")</f>
        <v/>
      </c>
      <c r="C1044" s="13" t="str">
        <f>IFERROR(INDEX(FCS[DATE],MATCH(JLVT[[#This Row],[N]],FCS[Cpt],0)),"")</f>
        <v/>
      </c>
      <c r="D1044" s="18" t="str">
        <f>IFERROR(INDEX(FCS[Numéro Facture],MATCH(JLVT[[#This Row],[N]],FCS[Cpt],0)),"")</f>
        <v/>
      </c>
      <c r="E1044" s="18" t="str">
        <f>IF(JLVT[[#This Row],[Date]]&lt;&gt;"",INDEX(Plan[Comptes],COUNTIF($A$1:A1044,JLVT[[#This Row],[N]])),"")</f>
        <v/>
      </c>
      <c r="F1044" s="18" t="str">
        <f>IF(JLVT[[#This Row],[Date]]&lt;&gt;"",INDEX(Plan[Libelles],COUNTIF($A$1:A1044,JLVT[[#This Row],[N]])),"")</f>
        <v/>
      </c>
      <c r="G1044" s="19" t="str">
        <f>IFERROR(INDEX(FCS[NOM DU CLIENT],MATCH(JLVT[[#This Row],[N]],FCS[Cpt],0)),"")</f>
        <v/>
      </c>
      <c r="H1044" s="20">
        <f ca="1">IFERROR(MAX(INDEX(INDIRECT("FCS["&amp;CHOOSE(COUNTIF($A$1:A1044,JLVT[[#This Row],[N]]),"HT","TVA","TTC")&amp;"]"),MATCH(JLVT[[#This Row],[N]],FCS[Cpt],0))*CHOOSE(COUNTIF($A$1:A1044,JLVT[[#This Row],[N]]),-1,-1,1),0),)</f>
        <v>0</v>
      </c>
      <c r="I1044" s="21">
        <f ca="1">IFERROR(MAX(INDEX(INDIRECT("FCS["&amp;CHOOSE(COUNTIF($A$1:A1044,JLVT[[#This Row],[N]]),"HT","TVA","TTC")&amp;"]"),MATCH(JLVT[[#This Row],[N]],FCS[Cpt],0))*CHOOSE(COUNTIF($A$1:A1044,JLVT[[#This Row],[N]]),1,1,-1),0),)</f>
        <v>0</v>
      </c>
      <c r="J1044" s="21">
        <f ca="1">JLVT[[#This Row],[crédit]]-JLVT[[#This Row],[débit ]]</f>
        <v>0</v>
      </c>
    </row>
    <row r="1045" spans="1:10" x14ac:dyDescent="0.25">
      <c r="A1045" s="12">
        <f>IF(OR(SUM($A$1:A1044)=0,COUNTIF($A$1:A1044,A1044)=3),MAX($A$1:A1044)+1,A1044)</f>
        <v>348</v>
      </c>
      <c r="B1045" s="18" t="str">
        <f>IF(JLVT[[#This Row],[Date]]="","","VTE")</f>
        <v/>
      </c>
      <c r="C1045" s="13" t="str">
        <f>IFERROR(INDEX(FCS[DATE],MATCH(JLVT[[#This Row],[N]],FCS[Cpt],0)),"")</f>
        <v/>
      </c>
      <c r="D1045" s="18" t="str">
        <f>IFERROR(INDEX(FCS[Numéro Facture],MATCH(JLVT[[#This Row],[N]],FCS[Cpt],0)),"")</f>
        <v/>
      </c>
      <c r="E1045" s="18" t="str">
        <f>IF(JLVT[[#This Row],[Date]]&lt;&gt;"",INDEX(Plan[Comptes],COUNTIF($A$1:A1045,JLVT[[#This Row],[N]])),"")</f>
        <v/>
      </c>
      <c r="F1045" s="18" t="str">
        <f>IF(JLVT[[#This Row],[Date]]&lt;&gt;"",INDEX(Plan[Libelles],COUNTIF($A$1:A1045,JLVT[[#This Row],[N]])),"")</f>
        <v/>
      </c>
      <c r="G1045" s="19" t="str">
        <f>IFERROR(INDEX(FCS[NOM DU CLIENT],MATCH(JLVT[[#This Row],[N]],FCS[Cpt],0)),"")</f>
        <v/>
      </c>
      <c r="H1045" s="20">
        <f ca="1">IFERROR(MAX(INDEX(INDIRECT("FCS["&amp;CHOOSE(COUNTIF($A$1:A1045,JLVT[[#This Row],[N]]),"HT","TVA","TTC")&amp;"]"),MATCH(JLVT[[#This Row],[N]],FCS[Cpt],0))*CHOOSE(COUNTIF($A$1:A1045,JLVT[[#This Row],[N]]),-1,-1,1),0),)</f>
        <v>0</v>
      </c>
      <c r="I1045" s="21">
        <f ca="1">IFERROR(MAX(INDEX(INDIRECT("FCS["&amp;CHOOSE(COUNTIF($A$1:A1045,JLVT[[#This Row],[N]]),"HT","TVA","TTC")&amp;"]"),MATCH(JLVT[[#This Row],[N]],FCS[Cpt],0))*CHOOSE(COUNTIF($A$1:A1045,JLVT[[#This Row],[N]]),1,1,-1),0),)</f>
        <v>0</v>
      </c>
      <c r="J1045" s="21">
        <f ca="1">JLVT[[#This Row],[crédit]]-JLVT[[#This Row],[débit ]]</f>
        <v>0</v>
      </c>
    </row>
    <row r="1046" spans="1:10" x14ac:dyDescent="0.25">
      <c r="A1046" s="12">
        <f>IF(OR(SUM($A$1:A1045)=0,COUNTIF($A$1:A1045,A1045)=3),MAX($A$1:A1045)+1,A1045)</f>
        <v>348</v>
      </c>
      <c r="B1046" s="18" t="str">
        <f>IF(JLVT[[#This Row],[Date]]="","","VTE")</f>
        <v/>
      </c>
      <c r="C1046" s="13" t="str">
        <f>IFERROR(INDEX(FCS[DATE],MATCH(JLVT[[#This Row],[N]],FCS[Cpt],0)),"")</f>
        <v/>
      </c>
      <c r="D1046" s="18" t="str">
        <f>IFERROR(INDEX(FCS[Numéro Facture],MATCH(JLVT[[#This Row],[N]],FCS[Cpt],0)),"")</f>
        <v/>
      </c>
      <c r="E1046" s="18" t="str">
        <f>IF(JLVT[[#This Row],[Date]]&lt;&gt;"",INDEX(Plan[Comptes],COUNTIF($A$1:A1046,JLVT[[#This Row],[N]])),"")</f>
        <v/>
      </c>
      <c r="F1046" s="18" t="str">
        <f>IF(JLVT[[#This Row],[Date]]&lt;&gt;"",INDEX(Plan[Libelles],COUNTIF($A$1:A1046,JLVT[[#This Row],[N]])),"")</f>
        <v/>
      </c>
      <c r="G1046" s="19" t="str">
        <f>IFERROR(INDEX(FCS[NOM DU CLIENT],MATCH(JLVT[[#This Row],[N]],FCS[Cpt],0)),"")</f>
        <v/>
      </c>
      <c r="H1046" s="20">
        <f ca="1">IFERROR(MAX(INDEX(INDIRECT("FCS["&amp;CHOOSE(COUNTIF($A$1:A1046,JLVT[[#This Row],[N]]),"HT","TVA","TTC")&amp;"]"),MATCH(JLVT[[#This Row],[N]],FCS[Cpt],0))*CHOOSE(COUNTIF($A$1:A1046,JLVT[[#This Row],[N]]),-1,-1,1),0),)</f>
        <v>0</v>
      </c>
      <c r="I1046" s="21">
        <f ca="1">IFERROR(MAX(INDEX(INDIRECT("FCS["&amp;CHOOSE(COUNTIF($A$1:A1046,JLVT[[#This Row],[N]]),"HT","TVA","TTC")&amp;"]"),MATCH(JLVT[[#This Row],[N]],FCS[Cpt],0))*CHOOSE(COUNTIF($A$1:A1046,JLVT[[#This Row],[N]]),1,1,-1),0),)</f>
        <v>0</v>
      </c>
      <c r="J1046" s="21">
        <f ca="1">JLVT[[#This Row],[crédit]]-JLVT[[#This Row],[débit ]]</f>
        <v>0</v>
      </c>
    </row>
    <row r="1047" spans="1:10" x14ac:dyDescent="0.25">
      <c r="A1047" s="12">
        <f>IF(OR(SUM($A$1:A1046)=0,COUNTIF($A$1:A1046,A1046)=3),MAX($A$1:A1046)+1,A1046)</f>
        <v>348</v>
      </c>
      <c r="B1047" s="18" t="str">
        <f>IF(JLVT[[#This Row],[Date]]="","","VTE")</f>
        <v/>
      </c>
      <c r="C1047" s="13" t="str">
        <f>IFERROR(INDEX(FCS[DATE],MATCH(JLVT[[#This Row],[N]],FCS[Cpt],0)),"")</f>
        <v/>
      </c>
      <c r="D1047" s="18" t="str">
        <f>IFERROR(INDEX(FCS[Numéro Facture],MATCH(JLVT[[#This Row],[N]],FCS[Cpt],0)),"")</f>
        <v/>
      </c>
      <c r="E1047" s="18" t="str">
        <f>IF(JLVT[[#This Row],[Date]]&lt;&gt;"",INDEX(Plan[Comptes],COUNTIF($A$1:A1047,JLVT[[#This Row],[N]])),"")</f>
        <v/>
      </c>
      <c r="F1047" s="18" t="str">
        <f>IF(JLVT[[#This Row],[Date]]&lt;&gt;"",INDEX(Plan[Libelles],COUNTIF($A$1:A1047,JLVT[[#This Row],[N]])),"")</f>
        <v/>
      </c>
      <c r="G1047" s="19" t="str">
        <f>IFERROR(INDEX(FCS[NOM DU CLIENT],MATCH(JLVT[[#This Row],[N]],FCS[Cpt],0)),"")</f>
        <v/>
      </c>
      <c r="H1047" s="20">
        <f ca="1">IFERROR(MAX(INDEX(INDIRECT("FCS["&amp;CHOOSE(COUNTIF($A$1:A1047,JLVT[[#This Row],[N]]),"HT","TVA","TTC")&amp;"]"),MATCH(JLVT[[#This Row],[N]],FCS[Cpt],0))*CHOOSE(COUNTIF($A$1:A1047,JLVT[[#This Row],[N]]),-1,-1,1),0),)</f>
        <v>0</v>
      </c>
      <c r="I1047" s="21">
        <f ca="1">IFERROR(MAX(INDEX(INDIRECT("FCS["&amp;CHOOSE(COUNTIF($A$1:A1047,JLVT[[#This Row],[N]]),"HT","TVA","TTC")&amp;"]"),MATCH(JLVT[[#This Row],[N]],FCS[Cpt],0))*CHOOSE(COUNTIF($A$1:A1047,JLVT[[#This Row],[N]]),1,1,-1),0),)</f>
        <v>0</v>
      </c>
      <c r="J1047" s="21">
        <f ca="1">JLVT[[#This Row],[crédit]]-JLVT[[#This Row],[débit ]]</f>
        <v>0</v>
      </c>
    </row>
    <row r="1048" spans="1:10" x14ac:dyDescent="0.25">
      <c r="A1048" s="12">
        <f>IF(OR(SUM($A$1:A1047)=0,COUNTIF($A$1:A1047,A1047)=3),MAX($A$1:A1047)+1,A1047)</f>
        <v>349</v>
      </c>
      <c r="B1048" s="18" t="str">
        <f>IF(JLVT[[#This Row],[Date]]="","","VTE")</f>
        <v/>
      </c>
      <c r="C1048" s="13" t="str">
        <f>IFERROR(INDEX(FCS[DATE],MATCH(JLVT[[#This Row],[N]],FCS[Cpt],0)),"")</f>
        <v/>
      </c>
      <c r="D1048" s="18" t="str">
        <f>IFERROR(INDEX(FCS[Numéro Facture],MATCH(JLVT[[#This Row],[N]],FCS[Cpt],0)),"")</f>
        <v/>
      </c>
      <c r="E1048" s="18" t="str">
        <f>IF(JLVT[[#This Row],[Date]]&lt;&gt;"",INDEX(Plan[Comptes],COUNTIF($A$1:A1048,JLVT[[#This Row],[N]])),"")</f>
        <v/>
      </c>
      <c r="F1048" s="18" t="str">
        <f>IF(JLVT[[#This Row],[Date]]&lt;&gt;"",INDEX(Plan[Libelles],COUNTIF($A$1:A1048,JLVT[[#This Row],[N]])),"")</f>
        <v/>
      </c>
      <c r="G1048" s="19" t="str">
        <f>IFERROR(INDEX(FCS[NOM DU CLIENT],MATCH(JLVT[[#This Row],[N]],FCS[Cpt],0)),"")</f>
        <v/>
      </c>
      <c r="H1048" s="20">
        <f ca="1">IFERROR(MAX(INDEX(INDIRECT("FCS["&amp;CHOOSE(COUNTIF($A$1:A1048,JLVT[[#This Row],[N]]),"HT","TVA","TTC")&amp;"]"),MATCH(JLVT[[#This Row],[N]],FCS[Cpt],0))*CHOOSE(COUNTIF($A$1:A1048,JLVT[[#This Row],[N]]),-1,-1,1),0),)</f>
        <v>0</v>
      </c>
      <c r="I1048" s="21">
        <f ca="1">IFERROR(MAX(INDEX(INDIRECT("FCS["&amp;CHOOSE(COUNTIF($A$1:A1048,JLVT[[#This Row],[N]]),"HT","TVA","TTC")&amp;"]"),MATCH(JLVT[[#This Row],[N]],FCS[Cpt],0))*CHOOSE(COUNTIF($A$1:A1048,JLVT[[#This Row],[N]]),1,1,-1),0),)</f>
        <v>0</v>
      </c>
      <c r="J1048" s="21">
        <f ca="1">JLVT[[#This Row],[crédit]]-JLVT[[#This Row],[débit ]]</f>
        <v>0</v>
      </c>
    </row>
    <row r="1049" spans="1:10" x14ac:dyDescent="0.25">
      <c r="A1049" s="12">
        <f>IF(OR(SUM($A$1:A1048)=0,COUNTIF($A$1:A1048,A1048)=3),MAX($A$1:A1048)+1,A1048)</f>
        <v>349</v>
      </c>
      <c r="B1049" s="18" t="str">
        <f>IF(JLVT[[#This Row],[Date]]="","","VTE")</f>
        <v/>
      </c>
      <c r="C1049" s="13" t="str">
        <f>IFERROR(INDEX(FCS[DATE],MATCH(JLVT[[#This Row],[N]],FCS[Cpt],0)),"")</f>
        <v/>
      </c>
      <c r="D1049" s="18" t="str">
        <f>IFERROR(INDEX(FCS[Numéro Facture],MATCH(JLVT[[#This Row],[N]],FCS[Cpt],0)),"")</f>
        <v/>
      </c>
      <c r="E1049" s="18" t="str">
        <f>IF(JLVT[[#This Row],[Date]]&lt;&gt;"",INDEX(Plan[Comptes],COUNTIF($A$1:A1049,JLVT[[#This Row],[N]])),"")</f>
        <v/>
      </c>
      <c r="F1049" s="18" t="str">
        <f>IF(JLVT[[#This Row],[Date]]&lt;&gt;"",INDEX(Plan[Libelles],COUNTIF($A$1:A1049,JLVT[[#This Row],[N]])),"")</f>
        <v/>
      </c>
      <c r="G1049" s="19" t="str">
        <f>IFERROR(INDEX(FCS[NOM DU CLIENT],MATCH(JLVT[[#This Row],[N]],FCS[Cpt],0)),"")</f>
        <v/>
      </c>
      <c r="H1049" s="20">
        <f ca="1">IFERROR(MAX(INDEX(INDIRECT("FCS["&amp;CHOOSE(COUNTIF($A$1:A1049,JLVT[[#This Row],[N]]),"HT","TVA","TTC")&amp;"]"),MATCH(JLVT[[#This Row],[N]],FCS[Cpt],0))*CHOOSE(COUNTIF($A$1:A1049,JLVT[[#This Row],[N]]),-1,-1,1),0),)</f>
        <v>0</v>
      </c>
      <c r="I1049" s="21">
        <f ca="1">IFERROR(MAX(INDEX(INDIRECT("FCS["&amp;CHOOSE(COUNTIF($A$1:A1049,JLVT[[#This Row],[N]]),"HT","TVA","TTC")&amp;"]"),MATCH(JLVT[[#This Row],[N]],FCS[Cpt],0))*CHOOSE(COUNTIF($A$1:A1049,JLVT[[#This Row],[N]]),1,1,-1),0),)</f>
        <v>0</v>
      </c>
      <c r="J1049" s="21">
        <f ca="1">JLVT[[#This Row],[crédit]]-JLVT[[#This Row],[débit ]]</f>
        <v>0</v>
      </c>
    </row>
    <row r="1050" spans="1:10" x14ac:dyDescent="0.25">
      <c r="A1050" s="12">
        <f>IF(OR(SUM($A$1:A1049)=0,COUNTIF($A$1:A1049,A1049)=3),MAX($A$1:A1049)+1,A1049)</f>
        <v>349</v>
      </c>
      <c r="B1050" s="18" t="str">
        <f>IF(JLVT[[#This Row],[Date]]="","","VTE")</f>
        <v/>
      </c>
      <c r="C1050" s="13" t="str">
        <f>IFERROR(INDEX(FCS[DATE],MATCH(JLVT[[#This Row],[N]],FCS[Cpt],0)),"")</f>
        <v/>
      </c>
      <c r="D1050" s="18" t="str">
        <f>IFERROR(INDEX(FCS[Numéro Facture],MATCH(JLVT[[#This Row],[N]],FCS[Cpt],0)),"")</f>
        <v/>
      </c>
      <c r="E1050" s="18" t="str">
        <f>IF(JLVT[[#This Row],[Date]]&lt;&gt;"",INDEX(Plan[Comptes],COUNTIF($A$1:A1050,JLVT[[#This Row],[N]])),"")</f>
        <v/>
      </c>
      <c r="F1050" s="18" t="str">
        <f>IF(JLVT[[#This Row],[Date]]&lt;&gt;"",INDEX(Plan[Libelles],COUNTIF($A$1:A1050,JLVT[[#This Row],[N]])),"")</f>
        <v/>
      </c>
      <c r="G1050" s="19" t="str">
        <f>IFERROR(INDEX(FCS[NOM DU CLIENT],MATCH(JLVT[[#This Row],[N]],FCS[Cpt],0)),"")</f>
        <v/>
      </c>
      <c r="H1050" s="20">
        <f ca="1">IFERROR(MAX(INDEX(INDIRECT("FCS["&amp;CHOOSE(COUNTIF($A$1:A1050,JLVT[[#This Row],[N]]),"HT","TVA","TTC")&amp;"]"),MATCH(JLVT[[#This Row],[N]],FCS[Cpt],0))*CHOOSE(COUNTIF($A$1:A1050,JLVT[[#This Row],[N]]),-1,-1,1),0),)</f>
        <v>0</v>
      </c>
      <c r="I1050" s="21">
        <f ca="1">IFERROR(MAX(INDEX(INDIRECT("FCS["&amp;CHOOSE(COUNTIF($A$1:A1050,JLVT[[#This Row],[N]]),"HT","TVA","TTC")&amp;"]"),MATCH(JLVT[[#This Row],[N]],FCS[Cpt],0))*CHOOSE(COUNTIF($A$1:A1050,JLVT[[#This Row],[N]]),1,1,-1),0),)</f>
        <v>0</v>
      </c>
      <c r="J1050" s="21">
        <f ca="1">JLVT[[#This Row],[crédit]]-JLVT[[#This Row],[débit ]]</f>
        <v>0</v>
      </c>
    </row>
    <row r="1051" spans="1:10" x14ac:dyDescent="0.25">
      <c r="A1051" s="12">
        <f>IF(OR(SUM($A$1:A1050)=0,COUNTIF($A$1:A1050,A1050)=3),MAX($A$1:A1050)+1,A1050)</f>
        <v>350</v>
      </c>
      <c r="B1051" s="18" t="str">
        <f>IF(JLVT[[#This Row],[Date]]="","","VTE")</f>
        <v/>
      </c>
      <c r="C1051" s="13" t="str">
        <f>IFERROR(INDEX(FCS[DATE],MATCH(JLVT[[#This Row],[N]],FCS[Cpt],0)),"")</f>
        <v/>
      </c>
      <c r="D1051" s="18" t="str">
        <f>IFERROR(INDEX(FCS[Numéro Facture],MATCH(JLVT[[#This Row],[N]],FCS[Cpt],0)),"")</f>
        <v/>
      </c>
      <c r="E1051" s="18" t="str">
        <f>IF(JLVT[[#This Row],[Date]]&lt;&gt;"",INDEX(Plan[Comptes],COUNTIF($A$1:A1051,JLVT[[#This Row],[N]])),"")</f>
        <v/>
      </c>
      <c r="F1051" s="18" t="str">
        <f>IF(JLVT[[#This Row],[Date]]&lt;&gt;"",INDEX(Plan[Libelles],COUNTIF($A$1:A1051,JLVT[[#This Row],[N]])),"")</f>
        <v/>
      </c>
      <c r="G1051" s="19" t="str">
        <f>IFERROR(INDEX(FCS[NOM DU CLIENT],MATCH(JLVT[[#This Row],[N]],FCS[Cpt],0)),"")</f>
        <v/>
      </c>
      <c r="H1051" s="20">
        <f ca="1">IFERROR(MAX(INDEX(INDIRECT("FCS["&amp;CHOOSE(COUNTIF($A$1:A1051,JLVT[[#This Row],[N]]),"HT","TVA","TTC")&amp;"]"),MATCH(JLVT[[#This Row],[N]],FCS[Cpt],0))*CHOOSE(COUNTIF($A$1:A1051,JLVT[[#This Row],[N]]),-1,-1,1),0),)</f>
        <v>0</v>
      </c>
      <c r="I1051" s="21">
        <f ca="1">IFERROR(MAX(INDEX(INDIRECT("FCS["&amp;CHOOSE(COUNTIF($A$1:A1051,JLVT[[#This Row],[N]]),"HT","TVA","TTC")&amp;"]"),MATCH(JLVT[[#This Row],[N]],FCS[Cpt],0))*CHOOSE(COUNTIF($A$1:A1051,JLVT[[#This Row],[N]]),1,1,-1),0),)</f>
        <v>0</v>
      </c>
      <c r="J1051" s="21">
        <f ca="1">JLVT[[#This Row],[crédit]]-JLVT[[#This Row],[débit ]]</f>
        <v>0</v>
      </c>
    </row>
    <row r="1052" spans="1:10" x14ac:dyDescent="0.25">
      <c r="A1052" s="12">
        <f>IF(OR(SUM($A$1:A1051)=0,COUNTIF($A$1:A1051,A1051)=3),MAX($A$1:A1051)+1,A1051)</f>
        <v>350</v>
      </c>
      <c r="B1052" s="18" t="str">
        <f>IF(JLVT[[#This Row],[Date]]="","","VTE")</f>
        <v/>
      </c>
      <c r="C1052" s="13" t="str">
        <f>IFERROR(INDEX(FCS[DATE],MATCH(JLVT[[#This Row],[N]],FCS[Cpt],0)),"")</f>
        <v/>
      </c>
      <c r="D1052" s="18" t="str">
        <f>IFERROR(INDEX(FCS[Numéro Facture],MATCH(JLVT[[#This Row],[N]],FCS[Cpt],0)),"")</f>
        <v/>
      </c>
      <c r="E1052" s="18" t="str">
        <f>IF(JLVT[[#This Row],[Date]]&lt;&gt;"",INDEX(Plan[Comptes],COUNTIF($A$1:A1052,JLVT[[#This Row],[N]])),"")</f>
        <v/>
      </c>
      <c r="F1052" s="18" t="str">
        <f>IF(JLVT[[#This Row],[Date]]&lt;&gt;"",INDEX(Plan[Libelles],COUNTIF($A$1:A1052,JLVT[[#This Row],[N]])),"")</f>
        <v/>
      </c>
      <c r="G1052" s="19" t="str">
        <f>IFERROR(INDEX(FCS[NOM DU CLIENT],MATCH(JLVT[[#This Row],[N]],FCS[Cpt],0)),"")</f>
        <v/>
      </c>
      <c r="H1052" s="20">
        <f ca="1">IFERROR(MAX(INDEX(INDIRECT("FCS["&amp;CHOOSE(COUNTIF($A$1:A1052,JLVT[[#This Row],[N]]),"HT","TVA","TTC")&amp;"]"),MATCH(JLVT[[#This Row],[N]],FCS[Cpt],0))*CHOOSE(COUNTIF($A$1:A1052,JLVT[[#This Row],[N]]),-1,-1,1),0),)</f>
        <v>0</v>
      </c>
      <c r="I1052" s="21">
        <f ca="1">IFERROR(MAX(INDEX(INDIRECT("FCS["&amp;CHOOSE(COUNTIF($A$1:A1052,JLVT[[#This Row],[N]]),"HT","TVA","TTC")&amp;"]"),MATCH(JLVT[[#This Row],[N]],FCS[Cpt],0))*CHOOSE(COUNTIF($A$1:A1052,JLVT[[#This Row],[N]]),1,1,-1),0),)</f>
        <v>0</v>
      </c>
      <c r="J1052" s="21">
        <f ca="1">JLVT[[#This Row],[crédit]]-JLVT[[#This Row],[débit ]]</f>
        <v>0</v>
      </c>
    </row>
    <row r="1053" spans="1:10" x14ac:dyDescent="0.25">
      <c r="A1053" s="12">
        <f>IF(OR(SUM($A$1:A1052)=0,COUNTIF($A$1:A1052,A1052)=3),MAX($A$1:A1052)+1,A1052)</f>
        <v>350</v>
      </c>
      <c r="B1053" s="18" t="str">
        <f>IF(JLVT[[#This Row],[Date]]="","","VTE")</f>
        <v/>
      </c>
      <c r="C1053" s="13" t="str">
        <f>IFERROR(INDEX(FCS[DATE],MATCH(JLVT[[#This Row],[N]],FCS[Cpt],0)),"")</f>
        <v/>
      </c>
      <c r="D1053" s="18" t="str">
        <f>IFERROR(INDEX(FCS[Numéro Facture],MATCH(JLVT[[#This Row],[N]],FCS[Cpt],0)),"")</f>
        <v/>
      </c>
      <c r="E1053" s="18" t="str">
        <f>IF(JLVT[[#This Row],[Date]]&lt;&gt;"",INDEX(Plan[Comptes],COUNTIF($A$1:A1053,JLVT[[#This Row],[N]])),"")</f>
        <v/>
      </c>
      <c r="F1053" s="18" t="str">
        <f>IF(JLVT[[#This Row],[Date]]&lt;&gt;"",INDEX(Plan[Libelles],COUNTIF($A$1:A1053,JLVT[[#This Row],[N]])),"")</f>
        <v/>
      </c>
      <c r="G1053" s="19" t="str">
        <f>IFERROR(INDEX(FCS[NOM DU CLIENT],MATCH(JLVT[[#This Row],[N]],FCS[Cpt],0)),"")</f>
        <v/>
      </c>
      <c r="H1053" s="20">
        <f ca="1">IFERROR(MAX(INDEX(INDIRECT("FCS["&amp;CHOOSE(COUNTIF($A$1:A1053,JLVT[[#This Row],[N]]),"HT","TVA","TTC")&amp;"]"),MATCH(JLVT[[#This Row],[N]],FCS[Cpt],0))*CHOOSE(COUNTIF($A$1:A1053,JLVT[[#This Row],[N]]),-1,-1,1),0),)</f>
        <v>0</v>
      </c>
      <c r="I1053" s="21">
        <f ca="1">IFERROR(MAX(INDEX(INDIRECT("FCS["&amp;CHOOSE(COUNTIF($A$1:A1053,JLVT[[#This Row],[N]]),"HT","TVA","TTC")&amp;"]"),MATCH(JLVT[[#This Row],[N]],FCS[Cpt],0))*CHOOSE(COUNTIF($A$1:A1053,JLVT[[#This Row],[N]]),1,1,-1),0),)</f>
        <v>0</v>
      </c>
      <c r="J1053" s="21">
        <f ca="1">JLVT[[#This Row],[crédit]]-JLVT[[#This Row],[débit ]]</f>
        <v>0</v>
      </c>
    </row>
    <row r="1054" spans="1:10" x14ac:dyDescent="0.25">
      <c r="A1054" s="12">
        <f>IF(OR(SUM($A$1:A1053)=0,COUNTIF($A$1:A1053,A1053)=3),MAX($A$1:A1053)+1,A1053)</f>
        <v>351</v>
      </c>
      <c r="B1054" s="18" t="str">
        <f>IF(JLVT[[#This Row],[Date]]="","","VTE")</f>
        <v/>
      </c>
      <c r="C1054" s="13" t="str">
        <f>IFERROR(INDEX(FCS[DATE],MATCH(JLVT[[#This Row],[N]],FCS[Cpt],0)),"")</f>
        <v/>
      </c>
      <c r="D1054" s="18" t="str">
        <f>IFERROR(INDEX(FCS[Numéro Facture],MATCH(JLVT[[#This Row],[N]],FCS[Cpt],0)),"")</f>
        <v/>
      </c>
      <c r="E1054" s="18" t="str">
        <f>IF(JLVT[[#This Row],[Date]]&lt;&gt;"",INDEX(Plan[Comptes],COUNTIF($A$1:A1054,JLVT[[#This Row],[N]])),"")</f>
        <v/>
      </c>
      <c r="F1054" s="18" t="str">
        <f>IF(JLVT[[#This Row],[Date]]&lt;&gt;"",INDEX(Plan[Libelles],COUNTIF($A$1:A1054,JLVT[[#This Row],[N]])),"")</f>
        <v/>
      </c>
      <c r="G1054" s="19" t="str">
        <f>IFERROR(INDEX(FCS[NOM DU CLIENT],MATCH(JLVT[[#This Row],[N]],FCS[Cpt],0)),"")</f>
        <v/>
      </c>
      <c r="H1054" s="20">
        <f ca="1">IFERROR(MAX(INDEX(INDIRECT("FCS["&amp;CHOOSE(COUNTIF($A$1:A1054,JLVT[[#This Row],[N]]),"HT","TVA","TTC")&amp;"]"),MATCH(JLVT[[#This Row],[N]],FCS[Cpt],0))*CHOOSE(COUNTIF($A$1:A1054,JLVT[[#This Row],[N]]),-1,-1,1),0),)</f>
        <v>0</v>
      </c>
      <c r="I1054" s="21">
        <f ca="1">IFERROR(MAX(INDEX(INDIRECT("FCS["&amp;CHOOSE(COUNTIF($A$1:A1054,JLVT[[#This Row],[N]]),"HT","TVA","TTC")&amp;"]"),MATCH(JLVT[[#This Row],[N]],FCS[Cpt],0))*CHOOSE(COUNTIF($A$1:A1054,JLVT[[#This Row],[N]]),1,1,-1),0),)</f>
        <v>0</v>
      </c>
      <c r="J1054" s="21">
        <f ca="1">JLVT[[#This Row],[crédit]]-JLVT[[#This Row],[débit ]]</f>
        <v>0</v>
      </c>
    </row>
    <row r="1055" spans="1:10" x14ac:dyDescent="0.25">
      <c r="A1055" s="12">
        <f>IF(OR(SUM($A$1:A1054)=0,COUNTIF($A$1:A1054,A1054)=3),MAX($A$1:A1054)+1,A1054)</f>
        <v>351</v>
      </c>
      <c r="B1055" s="18" t="str">
        <f>IF(JLVT[[#This Row],[Date]]="","","VTE")</f>
        <v/>
      </c>
      <c r="C1055" s="13" t="str">
        <f>IFERROR(INDEX(FCS[DATE],MATCH(JLVT[[#This Row],[N]],FCS[Cpt],0)),"")</f>
        <v/>
      </c>
      <c r="D1055" s="18" t="str">
        <f>IFERROR(INDEX(FCS[Numéro Facture],MATCH(JLVT[[#This Row],[N]],FCS[Cpt],0)),"")</f>
        <v/>
      </c>
      <c r="E1055" s="18" t="str">
        <f>IF(JLVT[[#This Row],[Date]]&lt;&gt;"",INDEX(Plan[Comptes],COUNTIF($A$1:A1055,JLVT[[#This Row],[N]])),"")</f>
        <v/>
      </c>
      <c r="F1055" s="18" t="str">
        <f>IF(JLVT[[#This Row],[Date]]&lt;&gt;"",INDEX(Plan[Libelles],COUNTIF($A$1:A1055,JLVT[[#This Row],[N]])),"")</f>
        <v/>
      </c>
      <c r="G1055" s="19" t="str">
        <f>IFERROR(INDEX(FCS[NOM DU CLIENT],MATCH(JLVT[[#This Row],[N]],FCS[Cpt],0)),"")</f>
        <v/>
      </c>
      <c r="H1055" s="20">
        <f ca="1">IFERROR(MAX(INDEX(INDIRECT("FCS["&amp;CHOOSE(COUNTIF($A$1:A1055,JLVT[[#This Row],[N]]),"HT","TVA","TTC")&amp;"]"),MATCH(JLVT[[#This Row],[N]],FCS[Cpt],0))*CHOOSE(COUNTIF($A$1:A1055,JLVT[[#This Row],[N]]),-1,-1,1),0),)</f>
        <v>0</v>
      </c>
      <c r="I1055" s="21">
        <f ca="1">IFERROR(MAX(INDEX(INDIRECT("FCS["&amp;CHOOSE(COUNTIF($A$1:A1055,JLVT[[#This Row],[N]]),"HT","TVA","TTC")&amp;"]"),MATCH(JLVT[[#This Row],[N]],FCS[Cpt],0))*CHOOSE(COUNTIF($A$1:A1055,JLVT[[#This Row],[N]]),1,1,-1),0),)</f>
        <v>0</v>
      </c>
      <c r="J1055" s="21">
        <f ca="1">JLVT[[#This Row],[crédit]]-JLVT[[#This Row],[débit ]]</f>
        <v>0</v>
      </c>
    </row>
    <row r="1056" spans="1:10" x14ac:dyDescent="0.25">
      <c r="A1056" s="12">
        <f>IF(OR(SUM($A$1:A1055)=0,COUNTIF($A$1:A1055,A1055)=3),MAX($A$1:A1055)+1,A1055)</f>
        <v>351</v>
      </c>
      <c r="B1056" s="18" t="str">
        <f>IF(JLVT[[#This Row],[Date]]="","","VTE")</f>
        <v/>
      </c>
      <c r="C1056" s="13" t="str">
        <f>IFERROR(INDEX(FCS[DATE],MATCH(JLVT[[#This Row],[N]],FCS[Cpt],0)),"")</f>
        <v/>
      </c>
      <c r="D1056" s="18" t="str">
        <f>IFERROR(INDEX(FCS[Numéro Facture],MATCH(JLVT[[#This Row],[N]],FCS[Cpt],0)),"")</f>
        <v/>
      </c>
      <c r="E1056" s="18" t="str">
        <f>IF(JLVT[[#This Row],[Date]]&lt;&gt;"",INDEX(Plan[Comptes],COUNTIF($A$1:A1056,JLVT[[#This Row],[N]])),"")</f>
        <v/>
      </c>
      <c r="F1056" s="18" t="str">
        <f>IF(JLVT[[#This Row],[Date]]&lt;&gt;"",INDEX(Plan[Libelles],COUNTIF($A$1:A1056,JLVT[[#This Row],[N]])),"")</f>
        <v/>
      </c>
      <c r="G1056" s="19" t="str">
        <f>IFERROR(INDEX(FCS[NOM DU CLIENT],MATCH(JLVT[[#This Row],[N]],FCS[Cpt],0)),"")</f>
        <v/>
      </c>
      <c r="H1056" s="20">
        <f ca="1">IFERROR(MAX(INDEX(INDIRECT("FCS["&amp;CHOOSE(COUNTIF($A$1:A1056,JLVT[[#This Row],[N]]),"HT","TVA","TTC")&amp;"]"),MATCH(JLVT[[#This Row],[N]],FCS[Cpt],0))*CHOOSE(COUNTIF($A$1:A1056,JLVT[[#This Row],[N]]),-1,-1,1),0),)</f>
        <v>0</v>
      </c>
      <c r="I1056" s="21">
        <f ca="1">IFERROR(MAX(INDEX(INDIRECT("FCS["&amp;CHOOSE(COUNTIF($A$1:A1056,JLVT[[#This Row],[N]]),"HT","TVA","TTC")&amp;"]"),MATCH(JLVT[[#This Row],[N]],FCS[Cpt],0))*CHOOSE(COUNTIF($A$1:A1056,JLVT[[#This Row],[N]]),1,1,-1),0),)</f>
        <v>0</v>
      </c>
      <c r="J1056" s="21">
        <f ca="1">JLVT[[#This Row],[crédit]]-JLVT[[#This Row],[débit ]]</f>
        <v>0</v>
      </c>
    </row>
    <row r="1057" spans="1:10" x14ac:dyDescent="0.25">
      <c r="A1057" s="12">
        <f>IF(OR(SUM($A$1:A1056)=0,COUNTIF($A$1:A1056,A1056)=3),MAX($A$1:A1056)+1,A1056)</f>
        <v>352</v>
      </c>
      <c r="B1057" s="18" t="str">
        <f>IF(JLVT[[#This Row],[Date]]="","","VTE")</f>
        <v/>
      </c>
      <c r="C1057" s="13" t="str">
        <f>IFERROR(INDEX(FCS[DATE],MATCH(JLVT[[#This Row],[N]],FCS[Cpt],0)),"")</f>
        <v/>
      </c>
      <c r="D1057" s="18" t="str">
        <f>IFERROR(INDEX(FCS[Numéro Facture],MATCH(JLVT[[#This Row],[N]],FCS[Cpt],0)),"")</f>
        <v/>
      </c>
      <c r="E1057" s="18" t="str">
        <f>IF(JLVT[[#This Row],[Date]]&lt;&gt;"",INDEX(Plan[Comptes],COUNTIF($A$1:A1057,JLVT[[#This Row],[N]])),"")</f>
        <v/>
      </c>
      <c r="F1057" s="18" t="str">
        <f>IF(JLVT[[#This Row],[Date]]&lt;&gt;"",INDEX(Plan[Libelles],COUNTIF($A$1:A1057,JLVT[[#This Row],[N]])),"")</f>
        <v/>
      </c>
      <c r="G1057" s="19" t="str">
        <f>IFERROR(INDEX(FCS[NOM DU CLIENT],MATCH(JLVT[[#This Row],[N]],FCS[Cpt],0)),"")</f>
        <v/>
      </c>
      <c r="H1057" s="20">
        <f ca="1">IFERROR(MAX(INDEX(INDIRECT("FCS["&amp;CHOOSE(COUNTIF($A$1:A1057,JLVT[[#This Row],[N]]),"HT","TVA","TTC")&amp;"]"),MATCH(JLVT[[#This Row],[N]],FCS[Cpt],0))*CHOOSE(COUNTIF($A$1:A1057,JLVT[[#This Row],[N]]),-1,-1,1),0),)</f>
        <v>0</v>
      </c>
      <c r="I1057" s="21">
        <f ca="1">IFERROR(MAX(INDEX(INDIRECT("FCS["&amp;CHOOSE(COUNTIF($A$1:A1057,JLVT[[#This Row],[N]]),"HT","TVA","TTC")&amp;"]"),MATCH(JLVT[[#This Row],[N]],FCS[Cpt],0))*CHOOSE(COUNTIF($A$1:A1057,JLVT[[#This Row],[N]]),1,1,-1),0),)</f>
        <v>0</v>
      </c>
      <c r="J1057" s="21">
        <f ca="1">JLVT[[#This Row],[crédit]]-JLVT[[#This Row],[débit ]]</f>
        <v>0</v>
      </c>
    </row>
    <row r="1058" spans="1:10" x14ac:dyDescent="0.25">
      <c r="A1058" s="12">
        <f>IF(OR(SUM($A$1:A1057)=0,COUNTIF($A$1:A1057,A1057)=3),MAX($A$1:A1057)+1,A1057)</f>
        <v>352</v>
      </c>
      <c r="B1058" s="18" t="str">
        <f>IF(JLVT[[#This Row],[Date]]="","","VTE")</f>
        <v/>
      </c>
      <c r="C1058" s="13" t="str">
        <f>IFERROR(INDEX(FCS[DATE],MATCH(JLVT[[#This Row],[N]],FCS[Cpt],0)),"")</f>
        <v/>
      </c>
      <c r="D1058" s="18" t="str">
        <f>IFERROR(INDEX(FCS[Numéro Facture],MATCH(JLVT[[#This Row],[N]],FCS[Cpt],0)),"")</f>
        <v/>
      </c>
      <c r="E1058" s="18" t="str">
        <f>IF(JLVT[[#This Row],[Date]]&lt;&gt;"",INDEX(Plan[Comptes],COUNTIF($A$1:A1058,JLVT[[#This Row],[N]])),"")</f>
        <v/>
      </c>
      <c r="F1058" s="18" t="str">
        <f>IF(JLVT[[#This Row],[Date]]&lt;&gt;"",INDEX(Plan[Libelles],COUNTIF($A$1:A1058,JLVT[[#This Row],[N]])),"")</f>
        <v/>
      </c>
      <c r="G1058" s="19" t="str">
        <f>IFERROR(INDEX(FCS[NOM DU CLIENT],MATCH(JLVT[[#This Row],[N]],FCS[Cpt],0)),"")</f>
        <v/>
      </c>
      <c r="H1058" s="20">
        <f ca="1">IFERROR(MAX(INDEX(INDIRECT("FCS["&amp;CHOOSE(COUNTIF($A$1:A1058,JLVT[[#This Row],[N]]),"HT","TVA","TTC")&amp;"]"),MATCH(JLVT[[#This Row],[N]],FCS[Cpt],0))*CHOOSE(COUNTIF($A$1:A1058,JLVT[[#This Row],[N]]),-1,-1,1),0),)</f>
        <v>0</v>
      </c>
      <c r="I1058" s="21">
        <f ca="1">IFERROR(MAX(INDEX(INDIRECT("FCS["&amp;CHOOSE(COUNTIF($A$1:A1058,JLVT[[#This Row],[N]]),"HT","TVA","TTC")&amp;"]"),MATCH(JLVT[[#This Row],[N]],FCS[Cpt],0))*CHOOSE(COUNTIF($A$1:A1058,JLVT[[#This Row],[N]]),1,1,-1),0),)</f>
        <v>0</v>
      </c>
      <c r="J1058" s="21">
        <f ca="1">JLVT[[#This Row],[crédit]]-JLVT[[#This Row],[débit ]]</f>
        <v>0</v>
      </c>
    </row>
    <row r="1059" spans="1:10" x14ac:dyDescent="0.25">
      <c r="A1059" s="12">
        <f>IF(OR(SUM($A$1:A1058)=0,COUNTIF($A$1:A1058,A1058)=3),MAX($A$1:A1058)+1,A1058)</f>
        <v>352</v>
      </c>
      <c r="B1059" s="18" t="str">
        <f>IF(JLVT[[#This Row],[Date]]="","","VTE")</f>
        <v/>
      </c>
      <c r="C1059" s="13" t="str">
        <f>IFERROR(INDEX(FCS[DATE],MATCH(JLVT[[#This Row],[N]],FCS[Cpt],0)),"")</f>
        <v/>
      </c>
      <c r="D1059" s="18" t="str">
        <f>IFERROR(INDEX(FCS[Numéro Facture],MATCH(JLVT[[#This Row],[N]],FCS[Cpt],0)),"")</f>
        <v/>
      </c>
      <c r="E1059" s="18" t="str">
        <f>IF(JLVT[[#This Row],[Date]]&lt;&gt;"",INDEX(Plan[Comptes],COUNTIF($A$1:A1059,JLVT[[#This Row],[N]])),"")</f>
        <v/>
      </c>
      <c r="F1059" s="18" t="str">
        <f>IF(JLVT[[#This Row],[Date]]&lt;&gt;"",INDEX(Plan[Libelles],COUNTIF($A$1:A1059,JLVT[[#This Row],[N]])),"")</f>
        <v/>
      </c>
      <c r="G1059" s="19" t="str">
        <f>IFERROR(INDEX(FCS[NOM DU CLIENT],MATCH(JLVT[[#This Row],[N]],FCS[Cpt],0)),"")</f>
        <v/>
      </c>
      <c r="H1059" s="20">
        <f ca="1">IFERROR(MAX(INDEX(INDIRECT("FCS["&amp;CHOOSE(COUNTIF($A$1:A1059,JLVT[[#This Row],[N]]),"HT","TVA","TTC")&amp;"]"),MATCH(JLVT[[#This Row],[N]],FCS[Cpt],0))*CHOOSE(COUNTIF($A$1:A1059,JLVT[[#This Row],[N]]),-1,-1,1),0),)</f>
        <v>0</v>
      </c>
      <c r="I1059" s="21">
        <f ca="1">IFERROR(MAX(INDEX(INDIRECT("FCS["&amp;CHOOSE(COUNTIF($A$1:A1059,JLVT[[#This Row],[N]]),"HT","TVA","TTC")&amp;"]"),MATCH(JLVT[[#This Row],[N]],FCS[Cpt],0))*CHOOSE(COUNTIF($A$1:A1059,JLVT[[#This Row],[N]]),1,1,-1),0),)</f>
        <v>0</v>
      </c>
      <c r="J1059" s="21">
        <f ca="1">JLVT[[#This Row],[crédit]]-JLVT[[#This Row],[débit ]]</f>
        <v>0</v>
      </c>
    </row>
    <row r="1060" spans="1:10" x14ac:dyDescent="0.25">
      <c r="A1060" s="12">
        <f>IF(OR(SUM($A$1:A1059)=0,COUNTIF($A$1:A1059,A1059)=3),MAX($A$1:A1059)+1,A1059)</f>
        <v>353</v>
      </c>
      <c r="B1060" s="18" t="str">
        <f>IF(JLVT[[#This Row],[Date]]="","","VTE")</f>
        <v/>
      </c>
      <c r="C1060" s="13" t="str">
        <f>IFERROR(INDEX(FCS[DATE],MATCH(JLVT[[#This Row],[N]],FCS[Cpt],0)),"")</f>
        <v/>
      </c>
      <c r="D1060" s="18" t="str">
        <f>IFERROR(INDEX(FCS[Numéro Facture],MATCH(JLVT[[#This Row],[N]],FCS[Cpt],0)),"")</f>
        <v/>
      </c>
      <c r="E1060" s="18" t="str">
        <f>IF(JLVT[[#This Row],[Date]]&lt;&gt;"",INDEX(Plan[Comptes],COUNTIF($A$1:A1060,JLVT[[#This Row],[N]])),"")</f>
        <v/>
      </c>
      <c r="F1060" s="18" t="str">
        <f>IF(JLVT[[#This Row],[Date]]&lt;&gt;"",INDEX(Plan[Libelles],COUNTIF($A$1:A1060,JLVT[[#This Row],[N]])),"")</f>
        <v/>
      </c>
      <c r="G1060" s="19" t="str">
        <f>IFERROR(INDEX(FCS[NOM DU CLIENT],MATCH(JLVT[[#This Row],[N]],FCS[Cpt],0)),"")</f>
        <v/>
      </c>
      <c r="H1060" s="20">
        <f ca="1">IFERROR(MAX(INDEX(INDIRECT("FCS["&amp;CHOOSE(COUNTIF($A$1:A1060,JLVT[[#This Row],[N]]),"HT","TVA","TTC")&amp;"]"),MATCH(JLVT[[#This Row],[N]],FCS[Cpt],0))*CHOOSE(COUNTIF($A$1:A1060,JLVT[[#This Row],[N]]),-1,-1,1),0),)</f>
        <v>0</v>
      </c>
      <c r="I1060" s="21">
        <f ca="1">IFERROR(MAX(INDEX(INDIRECT("FCS["&amp;CHOOSE(COUNTIF($A$1:A1060,JLVT[[#This Row],[N]]),"HT","TVA","TTC")&amp;"]"),MATCH(JLVT[[#This Row],[N]],FCS[Cpt],0))*CHOOSE(COUNTIF($A$1:A1060,JLVT[[#This Row],[N]]),1,1,-1),0),)</f>
        <v>0</v>
      </c>
      <c r="J1060" s="21">
        <f ca="1">JLVT[[#This Row],[crédit]]-JLVT[[#This Row],[débit ]]</f>
        <v>0</v>
      </c>
    </row>
    <row r="1061" spans="1:10" x14ac:dyDescent="0.25">
      <c r="A1061" s="12">
        <f>IF(OR(SUM($A$1:A1060)=0,COUNTIF($A$1:A1060,A1060)=3),MAX($A$1:A1060)+1,A1060)</f>
        <v>353</v>
      </c>
      <c r="B1061" s="18" t="str">
        <f>IF(JLVT[[#This Row],[Date]]="","","VTE")</f>
        <v/>
      </c>
      <c r="C1061" s="13" t="str">
        <f>IFERROR(INDEX(FCS[DATE],MATCH(JLVT[[#This Row],[N]],FCS[Cpt],0)),"")</f>
        <v/>
      </c>
      <c r="D1061" s="18" t="str">
        <f>IFERROR(INDEX(FCS[Numéro Facture],MATCH(JLVT[[#This Row],[N]],FCS[Cpt],0)),"")</f>
        <v/>
      </c>
      <c r="E1061" s="18" t="str">
        <f>IF(JLVT[[#This Row],[Date]]&lt;&gt;"",INDEX(Plan[Comptes],COUNTIF($A$1:A1061,JLVT[[#This Row],[N]])),"")</f>
        <v/>
      </c>
      <c r="F1061" s="18" t="str">
        <f>IF(JLVT[[#This Row],[Date]]&lt;&gt;"",INDEX(Plan[Libelles],COUNTIF($A$1:A1061,JLVT[[#This Row],[N]])),"")</f>
        <v/>
      </c>
      <c r="G1061" s="19" t="str">
        <f>IFERROR(INDEX(FCS[NOM DU CLIENT],MATCH(JLVT[[#This Row],[N]],FCS[Cpt],0)),"")</f>
        <v/>
      </c>
      <c r="H1061" s="20">
        <f ca="1">IFERROR(MAX(INDEX(INDIRECT("FCS["&amp;CHOOSE(COUNTIF($A$1:A1061,JLVT[[#This Row],[N]]),"HT","TVA","TTC")&amp;"]"),MATCH(JLVT[[#This Row],[N]],FCS[Cpt],0))*CHOOSE(COUNTIF($A$1:A1061,JLVT[[#This Row],[N]]),-1,-1,1),0),)</f>
        <v>0</v>
      </c>
      <c r="I1061" s="21">
        <f ca="1">IFERROR(MAX(INDEX(INDIRECT("FCS["&amp;CHOOSE(COUNTIF($A$1:A1061,JLVT[[#This Row],[N]]),"HT","TVA","TTC")&amp;"]"),MATCH(JLVT[[#This Row],[N]],FCS[Cpt],0))*CHOOSE(COUNTIF($A$1:A1061,JLVT[[#This Row],[N]]),1,1,-1),0),)</f>
        <v>0</v>
      </c>
      <c r="J1061" s="21">
        <f ca="1">JLVT[[#This Row],[crédit]]-JLVT[[#This Row],[débit ]]</f>
        <v>0</v>
      </c>
    </row>
    <row r="1062" spans="1:10" x14ac:dyDescent="0.25">
      <c r="A1062" s="12">
        <f>IF(OR(SUM($A$1:A1061)=0,COUNTIF($A$1:A1061,A1061)=3),MAX($A$1:A1061)+1,A1061)</f>
        <v>353</v>
      </c>
      <c r="B1062" s="18" t="str">
        <f>IF(JLVT[[#This Row],[Date]]="","","VTE")</f>
        <v/>
      </c>
      <c r="C1062" s="13" t="str">
        <f>IFERROR(INDEX(FCS[DATE],MATCH(JLVT[[#This Row],[N]],FCS[Cpt],0)),"")</f>
        <v/>
      </c>
      <c r="D1062" s="18" t="str">
        <f>IFERROR(INDEX(FCS[Numéro Facture],MATCH(JLVT[[#This Row],[N]],FCS[Cpt],0)),"")</f>
        <v/>
      </c>
      <c r="E1062" s="18" t="str">
        <f>IF(JLVT[[#This Row],[Date]]&lt;&gt;"",INDEX(Plan[Comptes],COUNTIF($A$1:A1062,JLVT[[#This Row],[N]])),"")</f>
        <v/>
      </c>
      <c r="F1062" s="18" t="str">
        <f>IF(JLVT[[#This Row],[Date]]&lt;&gt;"",INDEX(Plan[Libelles],COUNTIF($A$1:A1062,JLVT[[#This Row],[N]])),"")</f>
        <v/>
      </c>
      <c r="G1062" s="19" t="str">
        <f>IFERROR(INDEX(FCS[NOM DU CLIENT],MATCH(JLVT[[#This Row],[N]],FCS[Cpt],0)),"")</f>
        <v/>
      </c>
      <c r="H1062" s="20">
        <f ca="1">IFERROR(MAX(INDEX(INDIRECT("FCS["&amp;CHOOSE(COUNTIF($A$1:A1062,JLVT[[#This Row],[N]]),"HT","TVA","TTC")&amp;"]"),MATCH(JLVT[[#This Row],[N]],FCS[Cpt],0))*CHOOSE(COUNTIF($A$1:A1062,JLVT[[#This Row],[N]]),-1,-1,1),0),)</f>
        <v>0</v>
      </c>
      <c r="I1062" s="21">
        <f ca="1">IFERROR(MAX(INDEX(INDIRECT("FCS["&amp;CHOOSE(COUNTIF($A$1:A1062,JLVT[[#This Row],[N]]),"HT","TVA","TTC")&amp;"]"),MATCH(JLVT[[#This Row],[N]],FCS[Cpt],0))*CHOOSE(COUNTIF($A$1:A1062,JLVT[[#This Row],[N]]),1,1,-1),0),)</f>
        <v>0</v>
      </c>
      <c r="J1062" s="21">
        <f ca="1">JLVT[[#This Row],[crédit]]-JLVT[[#This Row],[débit ]]</f>
        <v>0</v>
      </c>
    </row>
    <row r="1063" spans="1:10" x14ac:dyDescent="0.25">
      <c r="A1063" s="12">
        <f>IF(OR(SUM($A$1:A1062)=0,COUNTIF($A$1:A1062,A1062)=3),MAX($A$1:A1062)+1,A1062)</f>
        <v>354</v>
      </c>
      <c r="B1063" s="18" t="str">
        <f>IF(JLVT[[#This Row],[Date]]="","","VTE")</f>
        <v/>
      </c>
      <c r="C1063" s="13" t="str">
        <f>IFERROR(INDEX(FCS[DATE],MATCH(JLVT[[#This Row],[N]],FCS[Cpt],0)),"")</f>
        <v/>
      </c>
      <c r="D1063" s="18" t="str">
        <f>IFERROR(INDEX(FCS[Numéro Facture],MATCH(JLVT[[#This Row],[N]],FCS[Cpt],0)),"")</f>
        <v/>
      </c>
      <c r="E1063" s="18" t="str">
        <f>IF(JLVT[[#This Row],[Date]]&lt;&gt;"",INDEX(Plan[Comptes],COUNTIF($A$1:A1063,JLVT[[#This Row],[N]])),"")</f>
        <v/>
      </c>
      <c r="F1063" s="18" t="str">
        <f>IF(JLVT[[#This Row],[Date]]&lt;&gt;"",INDEX(Plan[Libelles],COUNTIF($A$1:A1063,JLVT[[#This Row],[N]])),"")</f>
        <v/>
      </c>
      <c r="G1063" s="19" t="str">
        <f>IFERROR(INDEX(FCS[NOM DU CLIENT],MATCH(JLVT[[#This Row],[N]],FCS[Cpt],0)),"")</f>
        <v/>
      </c>
      <c r="H1063" s="20">
        <f ca="1">IFERROR(MAX(INDEX(INDIRECT("FCS["&amp;CHOOSE(COUNTIF($A$1:A1063,JLVT[[#This Row],[N]]),"HT","TVA","TTC")&amp;"]"),MATCH(JLVT[[#This Row],[N]],FCS[Cpt],0))*CHOOSE(COUNTIF($A$1:A1063,JLVT[[#This Row],[N]]),-1,-1,1),0),)</f>
        <v>0</v>
      </c>
      <c r="I1063" s="21">
        <f ca="1">IFERROR(MAX(INDEX(INDIRECT("FCS["&amp;CHOOSE(COUNTIF($A$1:A1063,JLVT[[#This Row],[N]]),"HT","TVA","TTC")&amp;"]"),MATCH(JLVT[[#This Row],[N]],FCS[Cpt],0))*CHOOSE(COUNTIF($A$1:A1063,JLVT[[#This Row],[N]]),1,1,-1),0),)</f>
        <v>0</v>
      </c>
      <c r="J1063" s="21">
        <f ca="1">JLVT[[#This Row],[crédit]]-JLVT[[#This Row],[débit ]]</f>
        <v>0</v>
      </c>
    </row>
    <row r="1064" spans="1:10" x14ac:dyDescent="0.25">
      <c r="A1064" s="12">
        <f>IF(OR(SUM($A$1:A1063)=0,COUNTIF($A$1:A1063,A1063)=3),MAX($A$1:A1063)+1,A1063)</f>
        <v>354</v>
      </c>
      <c r="B1064" s="18" t="str">
        <f>IF(JLVT[[#This Row],[Date]]="","","VTE")</f>
        <v/>
      </c>
      <c r="C1064" s="13" t="str">
        <f>IFERROR(INDEX(FCS[DATE],MATCH(JLVT[[#This Row],[N]],FCS[Cpt],0)),"")</f>
        <v/>
      </c>
      <c r="D1064" s="18" t="str">
        <f>IFERROR(INDEX(FCS[Numéro Facture],MATCH(JLVT[[#This Row],[N]],FCS[Cpt],0)),"")</f>
        <v/>
      </c>
      <c r="E1064" s="18" t="str">
        <f>IF(JLVT[[#This Row],[Date]]&lt;&gt;"",INDEX(Plan[Comptes],COUNTIF($A$1:A1064,JLVT[[#This Row],[N]])),"")</f>
        <v/>
      </c>
      <c r="F1064" s="18" t="str">
        <f>IF(JLVT[[#This Row],[Date]]&lt;&gt;"",INDEX(Plan[Libelles],COUNTIF($A$1:A1064,JLVT[[#This Row],[N]])),"")</f>
        <v/>
      </c>
      <c r="G1064" s="19" t="str">
        <f>IFERROR(INDEX(FCS[NOM DU CLIENT],MATCH(JLVT[[#This Row],[N]],FCS[Cpt],0)),"")</f>
        <v/>
      </c>
      <c r="H1064" s="20">
        <f ca="1">IFERROR(MAX(INDEX(INDIRECT("FCS["&amp;CHOOSE(COUNTIF($A$1:A1064,JLVT[[#This Row],[N]]),"HT","TVA","TTC")&amp;"]"),MATCH(JLVT[[#This Row],[N]],FCS[Cpt],0))*CHOOSE(COUNTIF($A$1:A1064,JLVT[[#This Row],[N]]),-1,-1,1),0),)</f>
        <v>0</v>
      </c>
      <c r="I1064" s="21">
        <f ca="1">IFERROR(MAX(INDEX(INDIRECT("FCS["&amp;CHOOSE(COUNTIF($A$1:A1064,JLVT[[#This Row],[N]]),"HT","TVA","TTC")&amp;"]"),MATCH(JLVT[[#This Row],[N]],FCS[Cpt],0))*CHOOSE(COUNTIF($A$1:A1064,JLVT[[#This Row],[N]]),1,1,-1),0),)</f>
        <v>0</v>
      </c>
      <c r="J1064" s="21">
        <f ca="1">JLVT[[#This Row],[crédit]]-JLVT[[#This Row],[débit ]]</f>
        <v>0</v>
      </c>
    </row>
    <row r="1065" spans="1:10" x14ac:dyDescent="0.25">
      <c r="A1065" s="12">
        <f>IF(OR(SUM($A$1:A1064)=0,COUNTIF($A$1:A1064,A1064)=3),MAX($A$1:A1064)+1,A1064)</f>
        <v>354</v>
      </c>
      <c r="B1065" s="18" t="str">
        <f>IF(JLVT[[#This Row],[Date]]="","","VTE")</f>
        <v/>
      </c>
      <c r="C1065" s="13" t="str">
        <f>IFERROR(INDEX(FCS[DATE],MATCH(JLVT[[#This Row],[N]],FCS[Cpt],0)),"")</f>
        <v/>
      </c>
      <c r="D1065" s="18" t="str">
        <f>IFERROR(INDEX(FCS[Numéro Facture],MATCH(JLVT[[#This Row],[N]],FCS[Cpt],0)),"")</f>
        <v/>
      </c>
      <c r="E1065" s="18" t="str">
        <f>IF(JLVT[[#This Row],[Date]]&lt;&gt;"",INDEX(Plan[Comptes],COUNTIF($A$1:A1065,JLVT[[#This Row],[N]])),"")</f>
        <v/>
      </c>
      <c r="F1065" s="18" t="str">
        <f>IF(JLVT[[#This Row],[Date]]&lt;&gt;"",INDEX(Plan[Libelles],COUNTIF($A$1:A1065,JLVT[[#This Row],[N]])),"")</f>
        <v/>
      </c>
      <c r="G1065" s="19" t="str">
        <f>IFERROR(INDEX(FCS[NOM DU CLIENT],MATCH(JLVT[[#This Row],[N]],FCS[Cpt],0)),"")</f>
        <v/>
      </c>
      <c r="H1065" s="20">
        <f ca="1">IFERROR(MAX(INDEX(INDIRECT("FCS["&amp;CHOOSE(COUNTIF($A$1:A1065,JLVT[[#This Row],[N]]),"HT","TVA","TTC")&amp;"]"),MATCH(JLVT[[#This Row],[N]],FCS[Cpt],0))*CHOOSE(COUNTIF($A$1:A1065,JLVT[[#This Row],[N]]),-1,-1,1),0),)</f>
        <v>0</v>
      </c>
      <c r="I1065" s="21">
        <f ca="1">IFERROR(MAX(INDEX(INDIRECT("FCS["&amp;CHOOSE(COUNTIF($A$1:A1065,JLVT[[#This Row],[N]]),"HT","TVA","TTC")&amp;"]"),MATCH(JLVT[[#This Row],[N]],FCS[Cpt],0))*CHOOSE(COUNTIF($A$1:A1065,JLVT[[#This Row],[N]]),1,1,-1),0),)</f>
        <v>0</v>
      </c>
      <c r="J1065" s="21">
        <f ca="1">JLVT[[#This Row],[crédit]]-JLVT[[#This Row],[débit ]]</f>
        <v>0</v>
      </c>
    </row>
    <row r="1066" spans="1:10" x14ac:dyDescent="0.25">
      <c r="A1066" s="12">
        <f>IF(OR(SUM($A$1:A1065)=0,COUNTIF($A$1:A1065,A1065)=3),MAX($A$1:A1065)+1,A1065)</f>
        <v>355</v>
      </c>
      <c r="B1066" s="18" t="str">
        <f>IF(JLVT[[#This Row],[Date]]="","","VTE")</f>
        <v/>
      </c>
      <c r="C1066" s="13" t="str">
        <f>IFERROR(INDEX(FCS[DATE],MATCH(JLVT[[#This Row],[N]],FCS[Cpt],0)),"")</f>
        <v/>
      </c>
      <c r="D1066" s="18" t="str">
        <f>IFERROR(INDEX(FCS[Numéro Facture],MATCH(JLVT[[#This Row],[N]],FCS[Cpt],0)),"")</f>
        <v/>
      </c>
      <c r="E1066" s="18" t="str">
        <f>IF(JLVT[[#This Row],[Date]]&lt;&gt;"",INDEX(Plan[Comptes],COUNTIF($A$1:A1066,JLVT[[#This Row],[N]])),"")</f>
        <v/>
      </c>
      <c r="F1066" s="18" t="str">
        <f>IF(JLVT[[#This Row],[Date]]&lt;&gt;"",INDEX(Plan[Libelles],COUNTIF($A$1:A1066,JLVT[[#This Row],[N]])),"")</f>
        <v/>
      </c>
      <c r="G1066" s="19" t="str">
        <f>IFERROR(INDEX(FCS[NOM DU CLIENT],MATCH(JLVT[[#This Row],[N]],FCS[Cpt],0)),"")</f>
        <v/>
      </c>
      <c r="H1066" s="20">
        <f ca="1">IFERROR(MAX(INDEX(INDIRECT("FCS["&amp;CHOOSE(COUNTIF($A$1:A1066,JLVT[[#This Row],[N]]),"HT","TVA","TTC")&amp;"]"),MATCH(JLVT[[#This Row],[N]],FCS[Cpt],0))*CHOOSE(COUNTIF($A$1:A1066,JLVT[[#This Row],[N]]),-1,-1,1),0),)</f>
        <v>0</v>
      </c>
      <c r="I1066" s="21">
        <f ca="1">IFERROR(MAX(INDEX(INDIRECT("FCS["&amp;CHOOSE(COUNTIF($A$1:A1066,JLVT[[#This Row],[N]]),"HT","TVA","TTC")&amp;"]"),MATCH(JLVT[[#This Row],[N]],FCS[Cpt],0))*CHOOSE(COUNTIF($A$1:A1066,JLVT[[#This Row],[N]]),1,1,-1),0),)</f>
        <v>0</v>
      </c>
      <c r="J1066" s="21">
        <f ca="1">JLVT[[#This Row],[crédit]]-JLVT[[#This Row],[débit ]]</f>
        <v>0</v>
      </c>
    </row>
    <row r="1067" spans="1:10" x14ac:dyDescent="0.25">
      <c r="A1067" s="12">
        <f>IF(OR(SUM($A$1:A1066)=0,COUNTIF($A$1:A1066,A1066)=3),MAX($A$1:A1066)+1,A1066)</f>
        <v>355</v>
      </c>
      <c r="B1067" s="18" t="str">
        <f>IF(JLVT[[#This Row],[Date]]="","","VTE")</f>
        <v/>
      </c>
      <c r="C1067" s="13" t="str">
        <f>IFERROR(INDEX(FCS[DATE],MATCH(JLVT[[#This Row],[N]],FCS[Cpt],0)),"")</f>
        <v/>
      </c>
      <c r="D1067" s="18" t="str">
        <f>IFERROR(INDEX(FCS[Numéro Facture],MATCH(JLVT[[#This Row],[N]],FCS[Cpt],0)),"")</f>
        <v/>
      </c>
      <c r="E1067" s="18" t="str">
        <f>IF(JLVT[[#This Row],[Date]]&lt;&gt;"",INDEX(Plan[Comptes],COUNTIF($A$1:A1067,JLVT[[#This Row],[N]])),"")</f>
        <v/>
      </c>
      <c r="F1067" s="18" t="str">
        <f>IF(JLVT[[#This Row],[Date]]&lt;&gt;"",INDEX(Plan[Libelles],COUNTIF($A$1:A1067,JLVT[[#This Row],[N]])),"")</f>
        <v/>
      </c>
      <c r="G1067" s="19" t="str">
        <f>IFERROR(INDEX(FCS[NOM DU CLIENT],MATCH(JLVT[[#This Row],[N]],FCS[Cpt],0)),"")</f>
        <v/>
      </c>
      <c r="H1067" s="20">
        <f ca="1">IFERROR(MAX(INDEX(INDIRECT("FCS["&amp;CHOOSE(COUNTIF($A$1:A1067,JLVT[[#This Row],[N]]),"HT","TVA","TTC")&amp;"]"),MATCH(JLVT[[#This Row],[N]],FCS[Cpt],0))*CHOOSE(COUNTIF($A$1:A1067,JLVT[[#This Row],[N]]),-1,-1,1),0),)</f>
        <v>0</v>
      </c>
      <c r="I1067" s="21">
        <f ca="1">IFERROR(MAX(INDEX(INDIRECT("FCS["&amp;CHOOSE(COUNTIF($A$1:A1067,JLVT[[#This Row],[N]]),"HT","TVA","TTC")&amp;"]"),MATCH(JLVT[[#This Row],[N]],FCS[Cpt],0))*CHOOSE(COUNTIF($A$1:A1067,JLVT[[#This Row],[N]]),1,1,-1),0),)</f>
        <v>0</v>
      </c>
      <c r="J1067" s="21">
        <f ca="1">JLVT[[#This Row],[crédit]]-JLVT[[#This Row],[débit ]]</f>
        <v>0</v>
      </c>
    </row>
    <row r="1068" spans="1:10" x14ac:dyDescent="0.25">
      <c r="A1068" s="12">
        <f>IF(OR(SUM($A$1:A1067)=0,COUNTIF($A$1:A1067,A1067)=3),MAX($A$1:A1067)+1,A1067)</f>
        <v>355</v>
      </c>
      <c r="B1068" s="18" t="str">
        <f>IF(JLVT[[#This Row],[Date]]="","","VTE")</f>
        <v/>
      </c>
      <c r="C1068" s="13" t="str">
        <f>IFERROR(INDEX(FCS[DATE],MATCH(JLVT[[#This Row],[N]],FCS[Cpt],0)),"")</f>
        <v/>
      </c>
      <c r="D1068" s="18" t="str">
        <f>IFERROR(INDEX(FCS[Numéro Facture],MATCH(JLVT[[#This Row],[N]],FCS[Cpt],0)),"")</f>
        <v/>
      </c>
      <c r="E1068" s="18" t="str">
        <f>IF(JLVT[[#This Row],[Date]]&lt;&gt;"",INDEX(Plan[Comptes],COUNTIF($A$1:A1068,JLVT[[#This Row],[N]])),"")</f>
        <v/>
      </c>
      <c r="F1068" s="18" t="str">
        <f>IF(JLVT[[#This Row],[Date]]&lt;&gt;"",INDEX(Plan[Libelles],COUNTIF($A$1:A1068,JLVT[[#This Row],[N]])),"")</f>
        <v/>
      </c>
      <c r="G1068" s="19" t="str">
        <f>IFERROR(INDEX(FCS[NOM DU CLIENT],MATCH(JLVT[[#This Row],[N]],FCS[Cpt],0)),"")</f>
        <v/>
      </c>
      <c r="H1068" s="20">
        <f ca="1">IFERROR(MAX(INDEX(INDIRECT("FCS["&amp;CHOOSE(COUNTIF($A$1:A1068,JLVT[[#This Row],[N]]),"HT","TVA","TTC")&amp;"]"),MATCH(JLVT[[#This Row],[N]],FCS[Cpt],0))*CHOOSE(COUNTIF($A$1:A1068,JLVT[[#This Row],[N]]),-1,-1,1),0),)</f>
        <v>0</v>
      </c>
      <c r="I1068" s="21">
        <f ca="1">IFERROR(MAX(INDEX(INDIRECT("FCS["&amp;CHOOSE(COUNTIF($A$1:A1068,JLVT[[#This Row],[N]]),"HT","TVA","TTC")&amp;"]"),MATCH(JLVT[[#This Row],[N]],FCS[Cpt],0))*CHOOSE(COUNTIF($A$1:A1068,JLVT[[#This Row],[N]]),1,1,-1),0),)</f>
        <v>0</v>
      </c>
      <c r="J1068" s="21">
        <f ca="1">JLVT[[#This Row],[crédit]]-JLVT[[#This Row],[débit ]]</f>
        <v>0</v>
      </c>
    </row>
    <row r="1069" spans="1:10" x14ac:dyDescent="0.25">
      <c r="A1069" s="12">
        <f>IF(OR(SUM($A$1:A1068)=0,COUNTIF($A$1:A1068,A1068)=3),MAX($A$1:A1068)+1,A1068)</f>
        <v>356</v>
      </c>
      <c r="B1069" s="18" t="str">
        <f>IF(JLVT[[#This Row],[Date]]="","","VTE")</f>
        <v/>
      </c>
      <c r="C1069" s="13" t="str">
        <f>IFERROR(INDEX(FCS[DATE],MATCH(JLVT[[#This Row],[N]],FCS[Cpt],0)),"")</f>
        <v/>
      </c>
      <c r="D1069" s="18" t="str">
        <f>IFERROR(INDEX(FCS[Numéro Facture],MATCH(JLVT[[#This Row],[N]],FCS[Cpt],0)),"")</f>
        <v/>
      </c>
      <c r="E1069" s="18" t="str">
        <f>IF(JLVT[[#This Row],[Date]]&lt;&gt;"",INDEX(Plan[Comptes],COUNTIF($A$1:A1069,JLVT[[#This Row],[N]])),"")</f>
        <v/>
      </c>
      <c r="F1069" s="18" t="str">
        <f>IF(JLVT[[#This Row],[Date]]&lt;&gt;"",INDEX(Plan[Libelles],COUNTIF($A$1:A1069,JLVT[[#This Row],[N]])),"")</f>
        <v/>
      </c>
      <c r="G1069" s="19" t="str">
        <f>IFERROR(INDEX(FCS[NOM DU CLIENT],MATCH(JLVT[[#This Row],[N]],FCS[Cpt],0)),"")</f>
        <v/>
      </c>
      <c r="H1069" s="20">
        <f ca="1">IFERROR(MAX(INDEX(INDIRECT("FCS["&amp;CHOOSE(COUNTIF($A$1:A1069,JLVT[[#This Row],[N]]),"HT","TVA","TTC")&amp;"]"),MATCH(JLVT[[#This Row],[N]],FCS[Cpt],0))*CHOOSE(COUNTIF($A$1:A1069,JLVT[[#This Row],[N]]),-1,-1,1),0),)</f>
        <v>0</v>
      </c>
      <c r="I1069" s="21">
        <f ca="1">IFERROR(MAX(INDEX(INDIRECT("FCS["&amp;CHOOSE(COUNTIF($A$1:A1069,JLVT[[#This Row],[N]]),"HT","TVA","TTC")&amp;"]"),MATCH(JLVT[[#This Row],[N]],FCS[Cpt],0))*CHOOSE(COUNTIF($A$1:A1069,JLVT[[#This Row],[N]]),1,1,-1),0),)</f>
        <v>0</v>
      </c>
      <c r="J1069" s="21">
        <f ca="1">JLVT[[#This Row],[crédit]]-JLVT[[#This Row],[débit ]]</f>
        <v>0</v>
      </c>
    </row>
    <row r="1070" spans="1:10" x14ac:dyDescent="0.25">
      <c r="A1070" s="12">
        <f>IF(OR(SUM($A$1:A1069)=0,COUNTIF($A$1:A1069,A1069)=3),MAX($A$1:A1069)+1,A1069)</f>
        <v>356</v>
      </c>
      <c r="B1070" s="18" t="str">
        <f>IF(JLVT[[#This Row],[Date]]="","","VTE")</f>
        <v/>
      </c>
      <c r="C1070" s="13" t="str">
        <f>IFERROR(INDEX(FCS[DATE],MATCH(JLVT[[#This Row],[N]],FCS[Cpt],0)),"")</f>
        <v/>
      </c>
      <c r="D1070" s="18" t="str">
        <f>IFERROR(INDEX(FCS[Numéro Facture],MATCH(JLVT[[#This Row],[N]],FCS[Cpt],0)),"")</f>
        <v/>
      </c>
      <c r="E1070" s="18" t="str">
        <f>IF(JLVT[[#This Row],[Date]]&lt;&gt;"",INDEX(Plan[Comptes],COUNTIF($A$1:A1070,JLVT[[#This Row],[N]])),"")</f>
        <v/>
      </c>
      <c r="F1070" s="18" t="str">
        <f>IF(JLVT[[#This Row],[Date]]&lt;&gt;"",INDEX(Plan[Libelles],COUNTIF($A$1:A1070,JLVT[[#This Row],[N]])),"")</f>
        <v/>
      </c>
      <c r="G1070" s="19" t="str">
        <f>IFERROR(INDEX(FCS[NOM DU CLIENT],MATCH(JLVT[[#This Row],[N]],FCS[Cpt],0)),"")</f>
        <v/>
      </c>
      <c r="H1070" s="20">
        <f ca="1">IFERROR(MAX(INDEX(INDIRECT("FCS["&amp;CHOOSE(COUNTIF($A$1:A1070,JLVT[[#This Row],[N]]),"HT","TVA","TTC")&amp;"]"),MATCH(JLVT[[#This Row],[N]],FCS[Cpt],0))*CHOOSE(COUNTIF($A$1:A1070,JLVT[[#This Row],[N]]),-1,-1,1),0),)</f>
        <v>0</v>
      </c>
      <c r="I1070" s="21">
        <f ca="1">IFERROR(MAX(INDEX(INDIRECT("FCS["&amp;CHOOSE(COUNTIF($A$1:A1070,JLVT[[#This Row],[N]]),"HT","TVA","TTC")&amp;"]"),MATCH(JLVT[[#This Row],[N]],FCS[Cpt],0))*CHOOSE(COUNTIF($A$1:A1070,JLVT[[#This Row],[N]]),1,1,-1),0),)</f>
        <v>0</v>
      </c>
      <c r="J1070" s="21">
        <f ca="1">JLVT[[#This Row],[crédit]]-JLVT[[#This Row],[débit ]]</f>
        <v>0</v>
      </c>
    </row>
    <row r="1071" spans="1:10" x14ac:dyDescent="0.25">
      <c r="A1071" s="12">
        <f>IF(OR(SUM($A$1:A1070)=0,COUNTIF($A$1:A1070,A1070)=3),MAX($A$1:A1070)+1,A1070)</f>
        <v>356</v>
      </c>
      <c r="B1071" s="18" t="str">
        <f>IF(JLVT[[#This Row],[Date]]="","","VTE")</f>
        <v/>
      </c>
      <c r="C1071" s="13" t="str">
        <f>IFERROR(INDEX(FCS[DATE],MATCH(JLVT[[#This Row],[N]],FCS[Cpt],0)),"")</f>
        <v/>
      </c>
      <c r="D1071" s="18" t="str">
        <f>IFERROR(INDEX(FCS[Numéro Facture],MATCH(JLVT[[#This Row],[N]],FCS[Cpt],0)),"")</f>
        <v/>
      </c>
      <c r="E1071" s="18" t="str">
        <f>IF(JLVT[[#This Row],[Date]]&lt;&gt;"",INDEX(Plan[Comptes],COUNTIF($A$1:A1071,JLVT[[#This Row],[N]])),"")</f>
        <v/>
      </c>
      <c r="F1071" s="18" t="str">
        <f>IF(JLVT[[#This Row],[Date]]&lt;&gt;"",INDEX(Plan[Libelles],COUNTIF($A$1:A1071,JLVT[[#This Row],[N]])),"")</f>
        <v/>
      </c>
      <c r="G1071" s="19" t="str">
        <f>IFERROR(INDEX(FCS[NOM DU CLIENT],MATCH(JLVT[[#This Row],[N]],FCS[Cpt],0)),"")</f>
        <v/>
      </c>
      <c r="H1071" s="20">
        <f ca="1">IFERROR(MAX(INDEX(INDIRECT("FCS["&amp;CHOOSE(COUNTIF($A$1:A1071,JLVT[[#This Row],[N]]),"HT","TVA","TTC")&amp;"]"),MATCH(JLVT[[#This Row],[N]],FCS[Cpt],0))*CHOOSE(COUNTIF($A$1:A1071,JLVT[[#This Row],[N]]),-1,-1,1),0),)</f>
        <v>0</v>
      </c>
      <c r="I1071" s="21">
        <f ca="1">IFERROR(MAX(INDEX(INDIRECT("FCS["&amp;CHOOSE(COUNTIF($A$1:A1071,JLVT[[#This Row],[N]]),"HT","TVA","TTC")&amp;"]"),MATCH(JLVT[[#This Row],[N]],FCS[Cpt],0))*CHOOSE(COUNTIF($A$1:A1071,JLVT[[#This Row],[N]]),1,1,-1),0),)</f>
        <v>0</v>
      </c>
      <c r="J1071" s="21">
        <f ca="1">JLVT[[#This Row],[crédit]]-JLVT[[#This Row],[débit ]]</f>
        <v>0</v>
      </c>
    </row>
    <row r="1072" spans="1:10" x14ac:dyDescent="0.25">
      <c r="A1072" s="12">
        <f>IF(OR(SUM($A$1:A1071)=0,COUNTIF($A$1:A1071,A1071)=3),MAX($A$1:A1071)+1,A1071)</f>
        <v>357</v>
      </c>
      <c r="B1072" s="18" t="str">
        <f>IF(JLVT[[#This Row],[Date]]="","","VTE")</f>
        <v/>
      </c>
      <c r="C1072" s="13" t="str">
        <f>IFERROR(INDEX(FCS[DATE],MATCH(JLVT[[#This Row],[N]],FCS[Cpt],0)),"")</f>
        <v/>
      </c>
      <c r="D1072" s="18" t="str">
        <f>IFERROR(INDEX(FCS[Numéro Facture],MATCH(JLVT[[#This Row],[N]],FCS[Cpt],0)),"")</f>
        <v/>
      </c>
      <c r="E1072" s="18" t="str">
        <f>IF(JLVT[[#This Row],[Date]]&lt;&gt;"",INDEX(Plan[Comptes],COUNTIF($A$1:A1072,JLVT[[#This Row],[N]])),"")</f>
        <v/>
      </c>
      <c r="F1072" s="18" t="str">
        <f>IF(JLVT[[#This Row],[Date]]&lt;&gt;"",INDEX(Plan[Libelles],COUNTIF($A$1:A1072,JLVT[[#This Row],[N]])),"")</f>
        <v/>
      </c>
      <c r="G1072" s="19" t="str">
        <f>IFERROR(INDEX(FCS[NOM DU CLIENT],MATCH(JLVT[[#This Row],[N]],FCS[Cpt],0)),"")</f>
        <v/>
      </c>
      <c r="H1072" s="20">
        <f ca="1">IFERROR(MAX(INDEX(INDIRECT("FCS["&amp;CHOOSE(COUNTIF($A$1:A1072,JLVT[[#This Row],[N]]),"HT","TVA","TTC")&amp;"]"),MATCH(JLVT[[#This Row],[N]],FCS[Cpt],0))*CHOOSE(COUNTIF($A$1:A1072,JLVT[[#This Row],[N]]),-1,-1,1),0),)</f>
        <v>0</v>
      </c>
      <c r="I1072" s="21">
        <f ca="1">IFERROR(MAX(INDEX(INDIRECT("FCS["&amp;CHOOSE(COUNTIF($A$1:A1072,JLVT[[#This Row],[N]]),"HT","TVA","TTC")&amp;"]"),MATCH(JLVT[[#This Row],[N]],FCS[Cpt],0))*CHOOSE(COUNTIF($A$1:A1072,JLVT[[#This Row],[N]]),1,1,-1),0),)</f>
        <v>0</v>
      </c>
      <c r="J1072" s="21">
        <f ca="1">JLVT[[#This Row],[crédit]]-JLVT[[#This Row],[débit ]]</f>
        <v>0</v>
      </c>
    </row>
    <row r="1073" spans="1:10" x14ac:dyDescent="0.25">
      <c r="A1073" s="12">
        <f>IF(OR(SUM($A$1:A1072)=0,COUNTIF($A$1:A1072,A1072)=3),MAX($A$1:A1072)+1,A1072)</f>
        <v>357</v>
      </c>
      <c r="B1073" s="18" t="str">
        <f>IF(JLVT[[#This Row],[Date]]="","","VTE")</f>
        <v/>
      </c>
      <c r="C1073" s="13" t="str">
        <f>IFERROR(INDEX(FCS[DATE],MATCH(JLVT[[#This Row],[N]],FCS[Cpt],0)),"")</f>
        <v/>
      </c>
      <c r="D1073" s="18" t="str">
        <f>IFERROR(INDEX(FCS[Numéro Facture],MATCH(JLVT[[#This Row],[N]],FCS[Cpt],0)),"")</f>
        <v/>
      </c>
      <c r="E1073" s="18" t="str">
        <f>IF(JLVT[[#This Row],[Date]]&lt;&gt;"",INDEX(Plan[Comptes],COUNTIF($A$1:A1073,JLVT[[#This Row],[N]])),"")</f>
        <v/>
      </c>
      <c r="F1073" s="18" t="str">
        <f>IF(JLVT[[#This Row],[Date]]&lt;&gt;"",INDEX(Plan[Libelles],COUNTIF($A$1:A1073,JLVT[[#This Row],[N]])),"")</f>
        <v/>
      </c>
      <c r="G1073" s="19" t="str">
        <f>IFERROR(INDEX(FCS[NOM DU CLIENT],MATCH(JLVT[[#This Row],[N]],FCS[Cpt],0)),"")</f>
        <v/>
      </c>
      <c r="H1073" s="20">
        <f ca="1">IFERROR(MAX(INDEX(INDIRECT("FCS["&amp;CHOOSE(COUNTIF($A$1:A1073,JLVT[[#This Row],[N]]),"HT","TVA","TTC")&amp;"]"),MATCH(JLVT[[#This Row],[N]],FCS[Cpt],0))*CHOOSE(COUNTIF($A$1:A1073,JLVT[[#This Row],[N]]),-1,-1,1),0),)</f>
        <v>0</v>
      </c>
      <c r="I1073" s="21">
        <f ca="1">IFERROR(MAX(INDEX(INDIRECT("FCS["&amp;CHOOSE(COUNTIF($A$1:A1073,JLVT[[#This Row],[N]]),"HT","TVA","TTC")&amp;"]"),MATCH(JLVT[[#This Row],[N]],FCS[Cpt],0))*CHOOSE(COUNTIF($A$1:A1073,JLVT[[#This Row],[N]]),1,1,-1),0),)</f>
        <v>0</v>
      </c>
      <c r="J1073" s="21">
        <f ca="1">JLVT[[#This Row],[crédit]]-JLVT[[#This Row],[débit ]]</f>
        <v>0</v>
      </c>
    </row>
    <row r="1074" spans="1:10" x14ac:dyDescent="0.25">
      <c r="A1074" s="12">
        <f>IF(OR(SUM($A$1:A1073)=0,COUNTIF($A$1:A1073,A1073)=3),MAX($A$1:A1073)+1,A1073)</f>
        <v>357</v>
      </c>
      <c r="B1074" s="18" t="str">
        <f>IF(JLVT[[#This Row],[Date]]="","","VTE")</f>
        <v/>
      </c>
      <c r="C1074" s="13" t="str">
        <f>IFERROR(INDEX(FCS[DATE],MATCH(JLVT[[#This Row],[N]],FCS[Cpt],0)),"")</f>
        <v/>
      </c>
      <c r="D1074" s="18" t="str">
        <f>IFERROR(INDEX(FCS[Numéro Facture],MATCH(JLVT[[#This Row],[N]],FCS[Cpt],0)),"")</f>
        <v/>
      </c>
      <c r="E1074" s="18" t="str">
        <f>IF(JLVT[[#This Row],[Date]]&lt;&gt;"",INDEX(Plan[Comptes],COUNTIF($A$1:A1074,JLVT[[#This Row],[N]])),"")</f>
        <v/>
      </c>
      <c r="F1074" s="18" t="str">
        <f>IF(JLVT[[#This Row],[Date]]&lt;&gt;"",INDEX(Plan[Libelles],COUNTIF($A$1:A1074,JLVT[[#This Row],[N]])),"")</f>
        <v/>
      </c>
      <c r="G1074" s="19" t="str">
        <f>IFERROR(INDEX(FCS[NOM DU CLIENT],MATCH(JLVT[[#This Row],[N]],FCS[Cpt],0)),"")</f>
        <v/>
      </c>
      <c r="H1074" s="20">
        <f ca="1">IFERROR(MAX(INDEX(INDIRECT("FCS["&amp;CHOOSE(COUNTIF($A$1:A1074,JLVT[[#This Row],[N]]),"HT","TVA","TTC")&amp;"]"),MATCH(JLVT[[#This Row],[N]],FCS[Cpt],0))*CHOOSE(COUNTIF($A$1:A1074,JLVT[[#This Row],[N]]),-1,-1,1),0),)</f>
        <v>0</v>
      </c>
      <c r="I1074" s="21">
        <f ca="1">IFERROR(MAX(INDEX(INDIRECT("FCS["&amp;CHOOSE(COUNTIF($A$1:A1074,JLVT[[#This Row],[N]]),"HT","TVA","TTC")&amp;"]"),MATCH(JLVT[[#This Row],[N]],FCS[Cpt],0))*CHOOSE(COUNTIF($A$1:A1074,JLVT[[#This Row],[N]]),1,1,-1),0),)</f>
        <v>0</v>
      </c>
      <c r="J1074" s="21">
        <f ca="1">JLVT[[#This Row],[crédit]]-JLVT[[#This Row],[débit ]]</f>
        <v>0</v>
      </c>
    </row>
    <row r="1075" spans="1:10" x14ac:dyDescent="0.25">
      <c r="A1075" s="12">
        <f>IF(OR(SUM($A$1:A1074)=0,COUNTIF($A$1:A1074,A1074)=3),MAX($A$1:A1074)+1,A1074)</f>
        <v>358</v>
      </c>
      <c r="B1075" s="18" t="str">
        <f>IF(JLVT[[#This Row],[Date]]="","","VTE")</f>
        <v/>
      </c>
      <c r="C1075" s="13" t="str">
        <f>IFERROR(INDEX(FCS[DATE],MATCH(JLVT[[#This Row],[N]],FCS[Cpt],0)),"")</f>
        <v/>
      </c>
      <c r="D1075" s="18" t="str">
        <f>IFERROR(INDEX(FCS[Numéro Facture],MATCH(JLVT[[#This Row],[N]],FCS[Cpt],0)),"")</f>
        <v/>
      </c>
      <c r="E1075" s="18" t="str">
        <f>IF(JLVT[[#This Row],[Date]]&lt;&gt;"",INDEX(Plan[Comptes],COUNTIF($A$1:A1075,JLVT[[#This Row],[N]])),"")</f>
        <v/>
      </c>
      <c r="F1075" s="18" t="str">
        <f>IF(JLVT[[#This Row],[Date]]&lt;&gt;"",INDEX(Plan[Libelles],COUNTIF($A$1:A1075,JLVT[[#This Row],[N]])),"")</f>
        <v/>
      </c>
      <c r="G1075" s="19" t="str">
        <f>IFERROR(INDEX(FCS[NOM DU CLIENT],MATCH(JLVT[[#This Row],[N]],FCS[Cpt],0)),"")</f>
        <v/>
      </c>
      <c r="H1075" s="20">
        <f ca="1">IFERROR(MAX(INDEX(INDIRECT("FCS["&amp;CHOOSE(COUNTIF($A$1:A1075,JLVT[[#This Row],[N]]),"HT","TVA","TTC")&amp;"]"),MATCH(JLVT[[#This Row],[N]],FCS[Cpt],0))*CHOOSE(COUNTIF($A$1:A1075,JLVT[[#This Row],[N]]),-1,-1,1),0),)</f>
        <v>0</v>
      </c>
      <c r="I1075" s="21">
        <f ca="1">IFERROR(MAX(INDEX(INDIRECT("FCS["&amp;CHOOSE(COUNTIF($A$1:A1075,JLVT[[#This Row],[N]]),"HT","TVA","TTC")&amp;"]"),MATCH(JLVT[[#This Row],[N]],FCS[Cpt],0))*CHOOSE(COUNTIF($A$1:A1075,JLVT[[#This Row],[N]]),1,1,-1),0),)</f>
        <v>0</v>
      </c>
      <c r="J1075" s="21">
        <f ca="1">JLVT[[#This Row],[crédit]]-JLVT[[#This Row],[débit ]]</f>
        <v>0</v>
      </c>
    </row>
    <row r="1076" spans="1:10" x14ac:dyDescent="0.25">
      <c r="A1076" s="12">
        <f>IF(OR(SUM($A$1:A1075)=0,COUNTIF($A$1:A1075,A1075)=3),MAX($A$1:A1075)+1,A1075)</f>
        <v>358</v>
      </c>
      <c r="B1076" s="18" t="str">
        <f>IF(JLVT[[#This Row],[Date]]="","","VTE")</f>
        <v/>
      </c>
      <c r="C1076" s="13" t="str">
        <f>IFERROR(INDEX(FCS[DATE],MATCH(JLVT[[#This Row],[N]],FCS[Cpt],0)),"")</f>
        <v/>
      </c>
      <c r="D1076" s="18" t="str">
        <f>IFERROR(INDEX(FCS[Numéro Facture],MATCH(JLVT[[#This Row],[N]],FCS[Cpt],0)),"")</f>
        <v/>
      </c>
      <c r="E1076" s="18" t="str">
        <f>IF(JLVT[[#This Row],[Date]]&lt;&gt;"",INDEX(Plan[Comptes],COUNTIF($A$1:A1076,JLVT[[#This Row],[N]])),"")</f>
        <v/>
      </c>
      <c r="F1076" s="18" t="str">
        <f>IF(JLVT[[#This Row],[Date]]&lt;&gt;"",INDEX(Plan[Libelles],COUNTIF($A$1:A1076,JLVT[[#This Row],[N]])),"")</f>
        <v/>
      </c>
      <c r="G1076" s="19" t="str">
        <f>IFERROR(INDEX(FCS[NOM DU CLIENT],MATCH(JLVT[[#This Row],[N]],FCS[Cpt],0)),"")</f>
        <v/>
      </c>
      <c r="H1076" s="20">
        <f ca="1">IFERROR(MAX(INDEX(INDIRECT("FCS["&amp;CHOOSE(COUNTIF($A$1:A1076,JLVT[[#This Row],[N]]),"HT","TVA","TTC")&amp;"]"),MATCH(JLVT[[#This Row],[N]],FCS[Cpt],0))*CHOOSE(COUNTIF($A$1:A1076,JLVT[[#This Row],[N]]),-1,-1,1),0),)</f>
        <v>0</v>
      </c>
      <c r="I1076" s="21">
        <f ca="1">IFERROR(MAX(INDEX(INDIRECT("FCS["&amp;CHOOSE(COUNTIF($A$1:A1076,JLVT[[#This Row],[N]]),"HT","TVA","TTC")&amp;"]"),MATCH(JLVT[[#This Row],[N]],FCS[Cpt],0))*CHOOSE(COUNTIF($A$1:A1076,JLVT[[#This Row],[N]]),1,1,-1),0),)</f>
        <v>0</v>
      </c>
      <c r="J1076" s="21">
        <f ca="1">JLVT[[#This Row],[crédit]]-JLVT[[#This Row],[débit ]]</f>
        <v>0</v>
      </c>
    </row>
    <row r="1077" spans="1:10" x14ac:dyDescent="0.25">
      <c r="A1077" s="12">
        <f>IF(OR(SUM($A$1:A1076)=0,COUNTIF($A$1:A1076,A1076)=3),MAX($A$1:A1076)+1,A1076)</f>
        <v>358</v>
      </c>
      <c r="B1077" s="18" t="str">
        <f>IF(JLVT[[#This Row],[Date]]="","","VTE")</f>
        <v/>
      </c>
      <c r="C1077" s="13" t="str">
        <f>IFERROR(INDEX(FCS[DATE],MATCH(JLVT[[#This Row],[N]],FCS[Cpt],0)),"")</f>
        <v/>
      </c>
      <c r="D1077" s="18" t="str">
        <f>IFERROR(INDEX(FCS[Numéro Facture],MATCH(JLVT[[#This Row],[N]],FCS[Cpt],0)),"")</f>
        <v/>
      </c>
      <c r="E1077" s="18" t="str">
        <f>IF(JLVT[[#This Row],[Date]]&lt;&gt;"",INDEX(Plan[Comptes],COUNTIF($A$1:A1077,JLVT[[#This Row],[N]])),"")</f>
        <v/>
      </c>
      <c r="F1077" s="18" t="str">
        <f>IF(JLVT[[#This Row],[Date]]&lt;&gt;"",INDEX(Plan[Libelles],COUNTIF($A$1:A1077,JLVT[[#This Row],[N]])),"")</f>
        <v/>
      </c>
      <c r="G1077" s="19" t="str">
        <f>IFERROR(INDEX(FCS[NOM DU CLIENT],MATCH(JLVT[[#This Row],[N]],FCS[Cpt],0)),"")</f>
        <v/>
      </c>
      <c r="H1077" s="20">
        <f ca="1">IFERROR(MAX(INDEX(INDIRECT("FCS["&amp;CHOOSE(COUNTIF($A$1:A1077,JLVT[[#This Row],[N]]),"HT","TVA","TTC")&amp;"]"),MATCH(JLVT[[#This Row],[N]],FCS[Cpt],0))*CHOOSE(COUNTIF($A$1:A1077,JLVT[[#This Row],[N]]),-1,-1,1),0),)</f>
        <v>0</v>
      </c>
      <c r="I1077" s="21">
        <f ca="1">IFERROR(MAX(INDEX(INDIRECT("FCS["&amp;CHOOSE(COUNTIF($A$1:A1077,JLVT[[#This Row],[N]]),"HT","TVA","TTC")&amp;"]"),MATCH(JLVT[[#This Row],[N]],FCS[Cpt],0))*CHOOSE(COUNTIF($A$1:A1077,JLVT[[#This Row],[N]]),1,1,-1),0),)</f>
        <v>0</v>
      </c>
      <c r="J1077" s="21">
        <f ca="1">JLVT[[#This Row],[crédit]]-JLVT[[#This Row],[débit ]]</f>
        <v>0</v>
      </c>
    </row>
    <row r="1078" spans="1:10" x14ac:dyDescent="0.25">
      <c r="A1078" s="12">
        <f>IF(OR(SUM($A$1:A1077)=0,COUNTIF($A$1:A1077,A1077)=3),MAX($A$1:A1077)+1,A1077)</f>
        <v>359</v>
      </c>
      <c r="B1078" s="18" t="str">
        <f>IF(JLVT[[#This Row],[Date]]="","","VTE")</f>
        <v/>
      </c>
      <c r="C1078" s="13" t="str">
        <f>IFERROR(INDEX(FCS[DATE],MATCH(JLVT[[#This Row],[N]],FCS[Cpt],0)),"")</f>
        <v/>
      </c>
      <c r="D1078" s="18" t="str">
        <f>IFERROR(INDEX(FCS[Numéro Facture],MATCH(JLVT[[#This Row],[N]],FCS[Cpt],0)),"")</f>
        <v/>
      </c>
      <c r="E1078" s="18" t="str">
        <f>IF(JLVT[[#This Row],[Date]]&lt;&gt;"",INDEX(Plan[Comptes],COUNTIF($A$1:A1078,JLVT[[#This Row],[N]])),"")</f>
        <v/>
      </c>
      <c r="F1078" s="18" t="str">
        <f>IF(JLVT[[#This Row],[Date]]&lt;&gt;"",INDEX(Plan[Libelles],COUNTIF($A$1:A1078,JLVT[[#This Row],[N]])),"")</f>
        <v/>
      </c>
      <c r="G1078" s="19" t="str">
        <f>IFERROR(INDEX(FCS[NOM DU CLIENT],MATCH(JLVT[[#This Row],[N]],FCS[Cpt],0)),"")</f>
        <v/>
      </c>
      <c r="H1078" s="20">
        <f ca="1">IFERROR(MAX(INDEX(INDIRECT("FCS["&amp;CHOOSE(COUNTIF($A$1:A1078,JLVT[[#This Row],[N]]),"HT","TVA","TTC")&amp;"]"),MATCH(JLVT[[#This Row],[N]],FCS[Cpt],0))*CHOOSE(COUNTIF($A$1:A1078,JLVT[[#This Row],[N]]),-1,-1,1),0),)</f>
        <v>0</v>
      </c>
      <c r="I1078" s="21">
        <f ca="1">IFERROR(MAX(INDEX(INDIRECT("FCS["&amp;CHOOSE(COUNTIF($A$1:A1078,JLVT[[#This Row],[N]]),"HT","TVA","TTC")&amp;"]"),MATCH(JLVT[[#This Row],[N]],FCS[Cpt],0))*CHOOSE(COUNTIF($A$1:A1078,JLVT[[#This Row],[N]]),1,1,-1),0),)</f>
        <v>0</v>
      </c>
      <c r="J1078" s="21">
        <f ca="1">JLVT[[#This Row],[crédit]]-JLVT[[#This Row],[débit ]]</f>
        <v>0</v>
      </c>
    </row>
    <row r="1079" spans="1:10" x14ac:dyDescent="0.25">
      <c r="A1079" s="12">
        <f>IF(OR(SUM($A$1:A1078)=0,COUNTIF($A$1:A1078,A1078)=3),MAX($A$1:A1078)+1,A1078)</f>
        <v>359</v>
      </c>
      <c r="B1079" s="18" t="str">
        <f>IF(JLVT[[#This Row],[Date]]="","","VTE")</f>
        <v/>
      </c>
      <c r="C1079" s="13" t="str">
        <f>IFERROR(INDEX(FCS[DATE],MATCH(JLVT[[#This Row],[N]],FCS[Cpt],0)),"")</f>
        <v/>
      </c>
      <c r="D1079" s="18" t="str">
        <f>IFERROR(INDEX(FCS[Numéro Facture],MATCH(JLVT[[#This Row],[N]],FCS[Cpt],0)),"")</f>
        <v/>
      </c>
      <c r="E1079" s="18" t="str">
        <f>IF(JLVT[[#This Row],[Date]]&lt;&gt;"",INDEX(Plan[Comptes],COUNTIF($A$1:A1079,JLVT[[#This Row],[N]])),"")</f>
        <v/>
      </c>
      <c r="F1079" s="18" t="str">
        <f>IF(JLVT[[#This Row],[Date]]&lt;&gt;"",INDEX(Plan[Libelles],COUNTIF($A$1:A1079,JLVT[[#This Row],[N]])),"")</f>
        <v/>
      </c>
      <c r="G1079" s="19" t="str">
        <f>IFERROR(INDEX(FCS[NOM DU CLIENT],MATCH(JLVT[[#This Row],[N]],FCS[Cpt],0)),"")</f>
        <v/>
      </c>
      <c r="H1079" s="20">
        <f ca="1">IFERROR(MAX(INDEX(INDIRECT("FCS["&amp;CHOOSE(COUNTIF($A$1:A1079,JLVT[[#This Row],[N]]),"HT","TVA","TTC")&amp;"]"),MATCH(JLVT[[#This Row],[N]],FCS[Cpt],0))*CHOOSE(COUNTIF($A$1:A1079,JLVT[[#This Row],[N]]),-1,-1,1),0),)</f>
        <v>0</v>
      </c>
      <c r="I1079" s="21">
        <f ca="1">IFERROR(MAX(INDEX(INDIRECT("FCS["&amp;CHOOSE(COUNTIF($A$1:A1079,JLVT[[#This Row],[N]]),"HT","TVA","TTC")&amp;"]"),MATCH(JLVT[[#This Row],[N]],FCS[Cpt],0))*CHOOSE(COUNTIF($A$1:A1079,JLVT[[#This Row],[N]]),1,1,-1),0),)</f>
        <v>0</v>
      </c>
      <c r="J1079" s="21">
        <f ca="1">JLVT[[#This Row],[crédit]]-JLVT[[#This Row],[débit ]]</f>
        <v>0</v>
      </c>
    </row>
    <row r="1080" spans="1:10" x14ac:dyDescent="0.25">
      <c r="A1080" s="12">
        <f>IF(OR(SUM($A$1:A1079)=0,COUNTIF($A$1:A1079,A1079)=3),MAX($A$1:A1079)+1,A1079)</f>
        <v>359</v>
      </c>
      <c r="B1080" s="18" t="str">
        <f>IF(JLVT[[#This Row],[Date]]="","","VTE")</f>
        <v/>
      </c>
      <c r="C1080" s="13" t="str">
        <f>IFERROR(INDEX(FCS[DATE],MATCH(JLVT[[#This Row],[N]],FCS[Cpt],0)),"")</f>
        <v/>
      </c>
      <c r="D1080" s="18" t="str">
        <f>IFERROR(INDEX(FCS[Numéro Facture],MATCH(JLVT[[#This Row],[N]],FCS[Cpt],0)),"")</f>
        <v/>
      </c>
      <c r="E1080" s="18" t="str">
        <f>IF(JLVT[[#This Row],[Date]]&lt;&gt;"",INDEX(Plan[Comptes],COUNTIF($A$1:A1080,JLVT[[#This Row],[N]])),"")</f>
        <v/>
      </c>
      <c r="F1080" s="18" t="str">
        <f>IF(JLVT[[#This Row],[Date]]&lt;&gt;"",INDEX(Plan[Libelles],COUNTIF($A$1:A1080,JLVT[[#This Row],[N]])),"")</f>
        <v/>
      </c>
      <c r="G1080" s="19" t="str">
        <f>IFERROR(INDEX(FCS[NOM DU CLIENT],MATCH(JLVT[[#This Row],[N]],FCS[Cpt],0)),"")</f>
        <v/>
      </c>
      <c r="H1080" s="20">
        <f ca="1">IFERROR(MAX(INDEX(INDIRECT("FCS["&amp;CHOOSE(COUNTIF($A$1:A1080,JLVT[[#This Row],[N]]),"HT","TVA","TTC")&amp;"]"),MATCH(JLVT[[#This Row],[N]],FCS[Cpt],0))*CHOOSE(COUNTIF($A$1:A1080,JLVT[[#This Row],[N]]),-1,-1,1),0),)</f>
        <v>0</v>
      </c>
      <c r="I1080" s="21">
        <f ca="1">IFERROR(MAX(INDEX(INDIRECT("FCS["&amp;CHOOSE(COUNTIF($A$1:A1080,JLVT[[#This Row],[N]]),"HT","TVA","TTC")&amp;"]"),MATCH(JLVT[[#This Row],[N]],FCS[Cpt],0))*CHOOSE(COUNTIF($A$1:A1080,JLVT[[#This Row],[N]]),1,1,-1),0),)</f>
        <v>0</v>
      </c>
      <c r="J1080" s="21">
        <f ca="1">JLVT[[#This Row],[crédit]]-JLVT[[#This Row],[débit ]]</f>
        <v>0</v>
      </c>
    </row>
    <row r="1081" spans="1:10" x14ac:dyDescent="0.25">
      <c r="A1081" s="12">
        <f>IF(OR(SUM($A$1:A1080)=0,COUNTIF($A$1:A1080,A1080)=3),MAX($A$1:A1080)+1,A1080)</f>
        <v>360</v>
      </c>
      <c r="B1081" s="18" t="str">
        <f>IF(JLVT[[#This Row],[Date]]="","","VTE")</f>
        <v/>
      </c>
      <c r="C1081" s="13" t="str">
        <f>IFERROR(INDEX(FCS[DATE],MATCH(JLVT[[#This Row],[N]],FCS[Cpt],0)),"")</f>
        <v/>
      </c>
      <c r="D1081" s="18" t="str">
        <f>IFERROR(INDEX(FCS[Numéro Facture],MATCH(JLVT[[#This Row],[N]],FCS[Cpt],0)),"")</f>
        <v/>
      </c>
      <c r="E1081" s="18" t="str">
        <f>IF(JLVT[[#This Row],[Date]]&lt;&gt;"",INDEX(Plan[Comptes],COUNTIF($A$1:A1081,JLVT[[#This Row],[N]])),"")</f>
        <v/>
      </c>
      <c r="F1081" s="18" t="str">
        <f>IF(JLVT[[#This Row],[Date]]&lt;&gt;"",INDEX(Plan[Libelles],COUNTIF($A$1:A1081,JLVT[[#This Row],[N]])),"")</f>
        <v/>
      </c>
      <c r="G1081" s="19" t="str">
        <f>IFERROR(INDEX(FCS[NOM DU CLIENT],MATCH(JLVT[[#This Row],[N]],FCS[Cpt],0)),"")</f>
        <v/>
      </c>
      <c r="H1081" s="20">
        <f ca="1">IFERROR(MAX(INDEX(INDIRECT("FCS["&amp;CHOOSE(COUNTIF($A$1:A1081,JLVT[[#This Row],[N]]),"HT","TVA","TTC")&amp;"]"),MATCH(JLVT[[#This Row],[N]],FCS[Cpt],0))*CHOOSE(COUNTIF($A$1:A1081,JLVT[[#This Row],[N]]),-1,-1,1),0),)</f>
        <v>0</v>
      </c>
      <c r="I1081" s="21">
        <f ca="1">IFERROR(MAX(INDEX(INDIRECT("FCS["&amp;CHOOSE(COUNTIF($A$1:A1081,JLVT[[#This Row],[N]]),"HT","TVA","TTC")&amp;"]"),MATCH(JLVT[[#This Row],[N]],FCS[Cpt],0))*CHOOSE(COUNTIF($A$1:A1081,JLVT[[#This Row],[N]]),1,1,-1),0),)</f>
        <v>0</v>
      </c>
      <c r="J1081" s="21">
        <f ca="1">JLVT[[#This Row],[crédit]]-JLVT[[#This Row],[débit ]]</f>
        <v>0</v>
      </c>
    </row>
    <row r="1082" spans="1:10" x14ac:dyDescent="0.25">
      <c r="A1082" s="12">
        <f>IF(OR(SUM($A$1:A1081)=0,COUNTIF($A$1:A1081,A1081)=3),MAX($A$1:A1081)+1,A1081)</f>
        <v>360</v>
      </c>
      <c r="B1082" s="18" t="str">
        <f>IF(JLVT[[#This Row],[Date]]="","","VTE")</f>
        <v/>
      </c>
      <c r="C1082" s="13" t="str">
        <f>IFERROR(INDEX(FCS[DATE],MATCH(JLVT[[#This Row],[N]],FCS[Cpt],0)),"")</f>
        <v/>
      </c>
      <c r="D1082" s="18" t="str">
        <f>IFERROR(INDEX(FCS[Numéro Facture],MATCH(JLVT[[#This Row],[N]],FCS[Cpt],0)),"")</f>
        <v/>
      </c>
      <c r="E1082" s="18" t="str">
        <f>IF(JLVT[[#This Row],[Date]]&lt;&gt;"",INDEX(Plan[Comptes],COUNTIF($A$1:A1082,JLVT[[#This Row],[N]])),"")</f>
        <v/>
      </c>
      <c r="F1082" s="18" t="str">
        <f>IF(JLVT[[#This Row],[Date]]&lt;&gt;"",INDEX(Plan[Libelles],COUNTIF($A$1:A1082,JLVT[[#This Row],[N]])),"")</f>
        <v/>
      </c>
      <c r="G1082" s="19" t="str">
        <f>IFERROR(INDEX(FCS[NOM DU CLIENT],MATCH(JLVT[[#This Row],[N]],FCS[Cpt],0)),"")</f>
        <v/>
      </c>
      <c r="H1082" s="20">
        <f ca="1">IFERROR(MAX(INDEX(INDIRECT("FCS["&amp;CHOOSE(COUNTIF($A$1:A1082,JLVT[[#This Row],[N]]),"HT","TVA","TTC")&amp;"]"),MATCH(JLVT[[#This Row],[N]],FCS[Cpt],0))*CHOOSE(COUNTIF($A$1:A1082,JLVT[[#This Row],[N]]),-1,-1,1),0),)</f>
        <v>0</v>
      </c>
      <c r="I1082" s="21">
        <f ca="1">IFERROR(MAX(INDEX(INDIRECT("FCS["&amp;CHOOSE(COUNTIF($A$1:A1082,JLVT[[#This Row],[N]]),"HT","TVA","TTC")&amp;"]"),MATCH(JLVT[[#This Row],[N]],FCS[Cpt],0))*CHOOSE(COUNTIF($A$1:A1082,JLVT[[#This Row],[N]]),1,1,-1),0),)</f>
        <v>0</v>
      </c>
      <c r="J1082" s="21">
        <f ca="1">JLVT[[#This Row],[crédit]]-JLVT[[#This Row],[débit ]]</f>
        <v>0</v>
      </c>
    </row>
    <row r="1083" spans="1:10" x14ac:dyDescent="0.25">
      <c r="A1083" s="12">
        <f>IF(OR(SUM($A$1:A1082)=0,COUNTIF($A$1:A1082,A1082)=3),MAX($A$1:A1082)+1,A1082)</f>
        <v>360</v>
      </c>
      <c r="B1083" s="18" t="str">
        <f>IF(JLVT[[#This Row],[Date]]="","","VTE")</f>
        <v/>
      </c>
      <c r="C1083" s="13" t="str">
        <f>IFERROR(INDEX(FCS[DATE],MATCH(JLVT[[#This Row],[N]],FCS[Cpt],0)),"")</f>
        <v/>
      </c>
      <c r="D1083" s="18" t="str">
        <f>IFERROR(INDEX(FCS[Numéro Facture],MATCH(JLVT[[#This Row],[N]],FCS[Cpt],0)),"")</f>
        <v/>
      </c>
      <c r="E1083" s="18" t="str">
        <f>IF(JLVT[[#This Row],[Date]]&lt;&gt;"",INDEX(Plan[Comptes],COUNTIF($A$1:A1083,JLVT[[#This Row],[N]])),"")</f>
        <v/>
      </c>
      <c r="F1083" s="18" t="str">
        <f>IF(JLVT[[#This Row],[Date]]&lt;&gt;"",INDEX(Plan[Libelles],COUNTIF($A$1:A1083,JLVT[[#This Row],[N]])),"")</f>
        <v/>
      </c>
      <c r="G1083" s="19" t="str">
        <f>IFERROR(INDEX(FCS[NOM DU CLIENT],MATCH(JLVT[[#This Row],[N]],FCS[Cpt],0)),"")</f>
        <v/>
      </c>
      <c r="H1083" s="20">
        <f ca="1">IFERROR(MAX(INDEX(INDIRECT("FCS["&amp;CHOOSE(COUNTIF($A$1:A1083,JLVT[[#This Row],[N]]),"HT","TVA","TTC")&amp;"]"),MATCH(JLVT[[#This Row],[N]],FCS[Cpt],0))*CHOOSE(COUNTIF($A$1:A1083,JLVT[[#This Row],[N]]),-1,-1,1),0),)</f>
        <v>0</v>
      </c>
      <c r="I1083" s="21">
        <f ca="1">IFERROR(MAX(INDEX(INDIRECT("FCS["&amp;CHOOSE(COUNTIF($A$1:A1083,JLVT[[#This Row],[N]]),"HT","TVA","TTC")&amp;"]"),MATCH(JLVT[[#This Row],[N]],FCS[Cpt],0))*CHOOSE(COUNTIF($A$1:A1083,JLVT[[#This Row],[N]]),1,1,-1),0),)</f>
        <v>0</v>
      </c>
      <c r="J1083" s="21">
        <f ca="1">JLVT[[#This Row],[crédit]]-JLVT[[#This Row],[débit ]]</f>
        <v>0</v>
      </c>
    </row>
    <row r="1084" spans="1:10" x14ac:dyDescent="0.25">
      <c r="A1084" s="12">
        <f>IF(OR(SUM($A$1:A1083)=0,COUNTIF($A$1:A1083,A1083)=3),MAX($A$1:A1083)+1,A1083)</f>
        <v>361</v>
      </c>
      <c r="B1084" s="18" t="str">
        <f>IF(JLVT[[#This Row],[Date]]="","","VTE")</f>
        <v/>
      </c>
      <c r="C1084" s="13" t="str">
        <f>IFERROR(INDEX(FCS[DATE],MATCH(JLVT[[#This Row],[N]],FCS[Cpt],0)),"")</f>
        <v/>
      </c>
      <c r="D1084" s="18" t="str">
        <f>IFERROR(INDEX(FCS[Numéro Facture],MATCH(JLVT[[#This Row],[N]],FCS[Cpt],0)),"")</f>
        <v/>
      </c>
      <c r="E1084" s="18" t="str">
        <f>IF(JLVT[[#This Row],[Date]]&lt;&gt;"",INDEX(Plan[Comptes],COUNTIF($A$1:A1084,JLVT[[#This Row],[N]])),"")</f>
        <v/>
      </c>
      <c r="F1084" s="18" t="str">
        <f>IF(JLVT[[#This Row],[Date]]&lt;&gt;"",INDEX(Plan[Libelles],COUNTIF($A$1:A1084,JLVT[[#This Row],[N]])),"")</f>
        <v/>
      </c>
      <c r="G1084" s="19" t="str">
        <f>IFERROR(INDEX(FCS[NOM DU CLIENT],MATCH(JLVT[[#This Row],[N]],FCS[Cpt],0)),"")</f>
        <v/>
      </c>
      <c r="H1084" s="20">
        <f ca="1">IFERROR(MAX(INDEX(INDIRECT("FCS["&amp;CHOOSE(COUNTIF($A$1:A1084,JLVT[[#This Row],[N]]),"HT","TVA","TTC")&amp;"]"),MATCH(JLVT[[#This Row],[N]],FCS[Cpt],0))*CHOOSE(COUNTIF($A$1:A1084,JLVT[[#This Row],[N]]),-1,-1,1),0),)</f>
        <v>0</v>
      </c>
      <c r="I1084" s="21">
        <f ca="1">IFERROR(MAX(INDEX(INDIRECT("FCS["&amp;CHOOSE(COUNTIF($A$1:A1084,JLVT[[#This Row],[N]]),"HT","TVA","TTC")&amp;"]"),MATCH(JLVT[[#This Row],[N]],FCS[Cpt],0))*CHOOSE(COUNTIF($A$1:A1084,JLVT[[#This Row],[N]]),1,1,-1),0),)</f>
        <v>0</v>
      </c>
      <c r="J1084" s="21">
        <f ca="1">JLVT[[#This Row],[crédit]]-JLVT[[#This Row],[débit ]]</f>
        <v>0</v>
      </c>
    </row>
    <row r="1085" spans="1:10" x14ac:dyDescent="0.25">
      <c r="A1085" s="12">
        <f>IF(OR(SUM($A$1:A1084)=0,COUNTIF($A$1:A1084,A1084)=3),MAX($A$1:A1084)+1,A1084)</f>
        <v>361</v>
      </c>
      <c r="B1085" s="18" t="str">
        <f>IF(JLVT[[#This Row],[Date]]="","","VTE")</f>
        <v/>
      </c>
      <c r="C1085" s="13" t="str">
        <f>IFERROR(INDEX(FCS[DATE],MATCH(JLVT[[#This Row],[N]],FCS[Cpt],0)),"")</f>
        <v/>
      </c>
      <c r="D1085" s="18" t="str">
        <f>IFERROR(INDEX(FCS[Numéro Facture],MATCH(JLVT[[#This Row],[N]],FCS[Cpt],0)),"")</f>
        <v/>
      </c>
      <c r="E1085" s="18" t="str">
        <f>IF(JLVT[[#This Row],[Date]]&lt;&gt;"",INDEX(Plan[Comptes],COUNTIF($A$1:A1085,JLVT[[#This Row],[N]])),"")</f>
        <v/>
      </c>
      <c r="F1085" s="18" t="str">
        <f>IF(JLVT[[#This Row],[Date]]&lt;&gt;"",INDEX(Plan[Libelles],COUNTIF($A$1:A1085,JLVT[[#This Row],[N]])),"")</f>
        <v/>
      </c>
      <c r="G1085" s="19" t="str">
        <f>IFERROR(INDEX(FCS[NOM DU CLIENT],MATCH(JLVT[[#This Row],[N]],FCS[Cpt],0)),"")</f>
        <v/>
      </c>
      <c r="H1085" s="20">
        <f ca="1">IFERROR(MAX(INDEX(INDIRECT("FCS["&amp;CHOOSE(COUNTIF($A$1:A1085,JLVT[[#This Row],[N]]),"HT","TVA","TTC")&amp;"]"),MATCH(JLVT[[#This Row],[N]],FCS[Cpt],0))*CHOOSE(COUNTIF($A$1:A1085,JLVT[[#This Row],[N]]),-1,-1,1),0),)</f>
        <v>0</v>
      </c>
      <c r="I1085" s="21">
        <f ca="1">IFERROR(MAX(INDEX(INDIRECT("FCS["&amp;CHOOSE(COUNTIF($A$1:A1085,JLVT[[#This Row],[N]]),"HT","TVA","TTC")&amp;"]"),MATCH(JLVT[[#This Row],[N]],FCS[Cpt],0))*CHOOSE(COUNTIF($A$1:A1085,JLVT[[#This Row],[N]]),1,1,-1),0),)</f>
        <v>0</v>
      </c>
      <c r="J1085" s="21">
        <f ca="1">JLVT[[#This Row],[crédit]]-JLVT[[#This Row],[débit ]]</f>
        <v>0</v>
      </c>
    </row>
    <row r="1086" spans="1:10" x14ac:dyDescent="0.25">
      <c r="A1086" s="12">
        <f>IF(OR(SUM($A$1:A1085)=0,COUNTIF($A$1:A1085,A1085)=3),MAX($A$1:A1085)+1,A1085)</f>
        <v>361</v>
      </c>
      <c r="B1086" s="18" t="str">
        <f>IF(JLVT[[#This Row],[Date]]="","","VTE")</f>
        <v/>
      </c>
      <c r="C1086" s="13" t="str">
        <f>IFERROR(INDEX(FCS[DATE],MATCH(JLVT[[#This Row],[N]],FCS[Cpt],0)),"")</f>
        <v/>
      </c>
      <c r="D1086" s="18" t="str">
        <f>IFERROR(INDEX(FCS[Numéro Facture],MATCH(JLVT[[#This Row],[N]],FCS[Cpt],0)),"")</f>
        <v/>
      </c>
      <c r="E1086" s="18" t="str">
        <f>IF(JLVT[[#This Row],[Date]]&lt;&gt;"",INDEX(Plan[Comptes],COUNTIF($A$1:A1086,JLVT[[#This Row],[N]])),"")</f>
        <v/>
      </c>
      <c r="F1086" s="18" t="str">
        <f>IF(JLVT[[#This Row],[Date]]&lt;&gt;"",INDEX(Plan[Libelles],COUNTIF($A$1:A1086,JLVT[[#This Row],[N]])),"")</f>
        <v/>
      </c>
      <c r="G1086" s="19" t="str">
        <f>IFERROR(INDEX(FCS[NOM DU CLIENT],MATCH(JLVT[[#This Row],[N]],FCS[Cpt],0)),"")</f>
        <v/>
      </c>
      <c r="H1086" s="20">
        <f ca="1">IFERROR(MAX(INDEX(INDIRECT("FCS["&amp;CHOOSE(COUNTIF($A$1:A1086,JLVT[[#This Row],[N]]),"HT","TVA","TTC")&amp;"]"),MATCH(JLVT[[#This Row],[N]],FCS[Cpt],0))*CHOOSE(COUNTIF($A$1:A1086,JLVT[[#This Row],[N]]),-1,-1,1),0),)</f>
        <v>0</v>
      </c>
      <c r="I1086" s="21">
        <f ca="1">IFERROR(MAX(INDEX(INDIRECT("FCS["&amp;CHOOSE(COUNTIF($A$1:A1086,JLVT[[#This Row],[N]]),"HT","TVA","TTC")&amp;"]"),MATCH(JLVT[[#This Row],[N]],FCS[Cpt],0))*CHOOSE(COUNTIF($A$1:A1086,JLVT[[#This Row],[N]]),1,1,-1),0),)</f>
        <v>0</v>
      </c>
      <c r="J1086" s="21">
        <f ca="1">JLVT[[#This Row],[crédit]]-JLVT[[#This Row],[débit ]]</f>
        <v>0</v>
      </c>
    </row>
    <row r="1087" spans="1:10" x14ac:dyDescent="0.25">
      <c r="A1087" s="12">
        <f>IF(OR(SUM($A$1:A1086)=0,COUNTIF($A$1:A1086,A1086)=3),MAX($A$1:A1086)+1,A1086)</f>
        <v>362</v>
      </c>
      <c r="B1087" s="18" t="str">
        <f>IF(JLVT[[#This Row],[Date]]="","","VTE")</f>
        <v/>
      </c>
      <c r="C1087" s="13" t="str">
        <f>IFERROR(INDEX(FCS[DATE],MATCH(JLVT[[#This Row],[N]],FCS[Cpt],0)),"")</f>
        <v/>
      </c>
      <c r="D1087" s="18" t="str">
        <f>IFERROR(INDEX(FCS[Numéro Facture],MATCH(JLVT[[#This Row],[N]],FCS[Cpt],0)),"")</f>
        <v/>
      </c>
      <c r="E1087" s="18" t="str">
        <f>IF(JLVT[[#This Row],[Date]]&lt;&gt;"",INDEX(Plan[Comptes],COUNTIF($A$1:A1087,JLVT[[#This Row],[N]])),"")</f>
        <v/>
      </c>
      <c r="F1087" s="18" t="str">
        <f>IF(JLVT[[#This Row],[Date]]&lt;&gt;"",INDEX(Plan[Libelles],COUNTIF($A$1:A1087,JLVT[[#This Row],[N]])),"")</f>
        <v/>
      </c>
      <c r="G1087" s="19" t="str">
        <f>IFERROR(INDEX(FCS[NOM DU CLIENT],MATCH(JLVT[[#This Row],[N]],FCS[Cpt],0)),"")</f>
        <v/>
      </c>
      <c r="H1087" s="20">
        <f ca="1">IFERROR(MAX(INDEX(INDIRECT("FCS["&amp;CHOOSE(COUNTIF($A$1:A1087,JLVT[[#This Row],[N]]),"HT","TVA","TTC")&amp;"]"),MATCH(JLVT[[#This Row],[N]],FCS[Cpt],0))*CHOOSE(COUNTIF($A$1:A1087,JLVT[[#This Row],[N]]),-1,-1,1),0),)</f>
        <v>0</v>
      </c>
      <c r="I1087" s="21">
        <f ca="1">IFERROR(MAX(INDEX(INDIRECT("FCS["&amp;CHOOSE(COUNTIF($A$1:A1087,JLVT[[#This Row],[N]]),"HT","TVA","TTC")&amp;"]"),MATCH(JLVT[[#This Row],[N]],FCS[Cpt],0))*CHOOSE(COUNTIF($A$1:A1087,JLVT[[#This Row],[N]]),1,1,-1),0),)</f>
        <v>0</v>
      </c>
      <c r="J1087" s="21">
        <f ca="1">JLVT[[#This Row],[crédit]]-JLVT[[#This Row],[débit ]]</f>
        <v>0</v>
      </c>
    </row>
    <row r="1088" spans="1:10" x14ac:dyDescent="0.25">
      <c r="A1088" s="12">
        <f>IF(OR(SUM($A$1:A1087)=0,COUNTIF($A$1:A1087,A1087)=3),MAX($A$1:A1087)+1,A1087)</f>
        <v>362</v>
      </c>
      <c r="B1088" s="18" t="str">
        <f>IF(JLVT[[#This Row],[Date]]="","","VTE")</f>
        <v/>
      </c>
      <c r="C1088" s="13" t="str">
        <f>IFERROR(INDEX(FCS[DATE],MATCH(JLVT[[#This Row],[N]],FCS[Cpt],0)),"")</f>
        <v/>
      </c>
      <c r="D1088" s="18" t="str">
        <f>IFERROR(INDEX(FCS[Numéro Facture],MATCH(JLVT[[#This Row],[N]],FCS[Cpt],0)),"")</f>
        <v/>
      </c>
      <c r="E1088" s="18" t="str">
        <f>IF(JLVT[[#This Row],[Date]]&lt;&gt;"",INDEX(Plan[Comptes],COUNTIF($A$1:A1088,JLVT[[#This Row],[N]])),"")</f>
        <v/>
      </c>
      <c r="F1088" s="18" t="str">
        <f>IF(JLVT[[#This Row],[Date]]&lt;&gt;"",INDEX(Plan[Libelles],COUNTIF($A$1:A1088,JLVT[[#This Row],[N]])),"")</f>
        <v/>
      </c>
      <c r="G1088" s="19" t="str">
        <f>IFERROR(INDEX(FCS[NOM DU CLIENT],MATCH(JLVT[[#This Row],[N]],FCS[Cpt],0)),"")</f>
        <v/>
      </c>
      <c r="H1088" s="20">
        <f ca="1">IFERROR(MAX(INDEX(INDIRECT("FCS["&amp;CHOOSE(COUNTIF($A$1:A1088,JLVT[[#This Row],[N]]),"HT","TVA","TTC")&amp;"]"),MATCH(JLVT[[#This Row],[N]],FCS[Cpt],0))*CHOOSE(COUNTIF($A$1:A1088,JLVT[[#This Row],[N]]),-1,-1,1),0),)</f>
        <v>0</v>
      </c>
      <c r="I1088" s="21">
        <f ca="1">IFERROR(MAX(INDEX(INDIRECT("FCS["&amp;CHOOSE(COUNTIF($A$1:A1088,JLVT[[#This Row],[N]]),"HT","TVA","TTC")&amp;"]"),MATCH(JLVT[[#This Row],[N]],FCS[Cpt],0))*CHOOSE(COUNTIF($A$1:A1088,JLVT[[#This Row],[N]]),1,1,-1),0),)</f>
        <v>0</v>
      </c>
      <c r="J1088" s="21">
        <f ca="1">JLVT[[#This Row],[crédit]]-JLVT[[#This Row],[débit ]]</f>
        <v>0</v>
      </c>
    </row>
    <row r="1089" spans="1:10" x14ac:dyDescent="0.25">
      <c r="A1089" s="12">
        <f>IF(OR(SUM($A$1:A1088)=0,COUNTIF($A$1:A1088,A1088)=3),MAX($A$1:A1088)+1,A1088)</f>
        <v>362</v>
      </c>
      <c r="B1089" s="18" t="str">
        <f>IF(JLVT[[#This Row],[Date]]="","","VTE")</f>
        <v/>
      </c>
      <c r="C1089" s="13" t="str">
        <f>IFERROR(INDEX(FCS[DATE],MATCH(JLVT[[#This Row],[N]],FCS[Cpt],0)),"")</f>
        <v/>
      </c>
      <c r="D1089" s="18" t="str">
        <f>IFERROR(INDEX(FCS[Numéro Facture],MATCH(JLVT[[#This Row],[N]],FCS[Cpt],0)),"")</f>
        <v/>
      </c>
      <c r="E1089" s="18" t="str">
        <f>IF(JLVT[[#This Row],[Date]]&lt;&gt;"",INDEX(Plan[Comptes],COUNTIF($A$1:A1089,JLVT[[#This Row],[N]])),"")</f>
        <v/>
      </c>
      <c r="F1089" s="18" t="str">
        <f>IF(JLVT[[#This Row],[Date]]&lt;&gt;"",INDEX(Plan[Libelles],COUNTIF($A$1:A1089,JLVT[[#This Row],[N]])),"")</f>
        <v/>
      </c>
      <c r="G1089" s="19" t="str">
        <f>IFERROR(INDEX(FCS[NOM DU CLIENT],MATCH(JLVT[[#This Row],[N]],FCS[Cpt],0)),"")</f>
        <v/>
      </c>
      <c r="H1089" s="20">
        <f ca="1">IFERROR(MAX(INDEX(INDIRECT("FCS["&amp;CHOOSE(COUNTIF($A$1:A1089,JLVT[[#This Row],[N]]),"HT","TVA","TTC")&amp;"]"),MATCH(JLVT[[#This Row],[N]],FCS[Cpt],0))*CHOOSE(COUNTIF($A$1:A1089,JLVT[[#This Row],[N]]),-1,-1,1),0),)</f>
        <v>0</v>
      </c>
      <c r="I1089" s="21">
        <f ca="1">IFERROR(MAX(INDEX(INDIRECT("FCS["&amp;CHOOSE(COUNTIF($A$1:A1089,JLVT[[#This Row],[N]]),"HT","TVA","TTC")&amp;"]"),MATCH(JLVT[[#This Row],[N]],FCS[Cpt],0))*CHOOSE(COUNTIF($A$1:A1089,JLVT[[#This Row],[N]]),1,1,-1),0),)</f>
        <v>0</v>
      </c>
      <c r="J1089" s="21">
        <f ca="1">JLVT[[#This Row],[crédit]]-JLVT[[#This Row],[débit ]]</f>
        <v>0</v>
      </c>
    </row>
    <row r="1090" spans="1:10" x14ac:dyDescent="0.25">
      <c r="A1090" s="12">
        <f>IF(OR(SUM($A$1:A1089)=0,COUNTIF($A$1:A1089,A1089)=3),MAX($A$1:A1089)+1,A1089)</f>
        <v>363</v>
      </c>
      <c r="B1090" s="18" t="str">
        <f>IF(JLVT[[#This Row],[Date]]="","","VTE")</f>
        <v/>
      </c>
      <c r="C1090" s="13" t="str">
        <f>IFERROR(INDEX(FCS[DATE],MATCH(JLVT[[#This Row],[N]],FCS[Cpt],0)),"")</f>
        <v/>
      </c>
      <c r="D1090" s="18" t="str">
        <f>IFERROR(INDEX(FCS[Numéro Facture],MATCH(JLVT[[#This Row],[N]],FCS[Cpt],0)),"")</f>
        <v/>
      </c>
      <c r="E1090" s="18" t="str">
        <f>IF(JLVT[[#This Row],[Date]]&lt;&gt;"",INDEX(Plan[Comptes],COUNTIF($A$1:A1090,JLVT[[#This Row],[N]])),"")</f>
        <v/>
      </c>
      <c r="F1090" s="18" t="str">
        <f>IF(JLVT[[#This Row],[Date]]&lt;&gt;"",INDEX(Plan[Libelles],COUNTIF($A$1:A1090,JLVT[[#This Row],[N]])),"")</f>
        <v/>
      </c>
      <c r="G1090" s="19" t="str">
        <f>IFERROR(INDEX(FCS[NOM DU CLIENT],MATCH(JLVT[[#This Row],[N]],FCS[Cpt],0)),"")</f>
        <v/>
      </c>
      <c r="H1090" s="20">
        <f ca="1">IFERROR(MAX(INDEX(INDIRECT("FCS["&amp;CHOOSE(COUNTIF($A$1:A1090,JLVT[[#This Row],[N]]),"HT","TVA","TTC")&amp;"]"),MATCH(JLVT[[#This Row],[N]],FCS[Cpt],0))*CHOOSE(COUNTIF($A$1:A1090,JLVT[[#This Row],[N]]),-1,-1,1),0),)</f>
        <v>0</v>
      </c>
      <c r="I1090" s="21">
        <f ca="1">IFERROR(MAX(INDEX(INDIRECT("FCS["&amp;CHOOSE(COUNTIF($A$1:A1090,JLVT[[#This Row],[N]]),"HT","TVA","TTC")&amp;"]"),MATCH(JLVT[[#This Row],[N]],FCS[Cpt],0))*CHOOSE(COUNTIF($A$1:A1090,JLVT[[#This Row],[N]]),1,1,-1),0),)</f>
        <v>0</v>
      </c>
      <c r="J1090" s="21">
        <f ca="1">JLVT[[#This Row],[crédit]]-JLVT[[#This Row],[débit ]]</f>
        <v>0</v>
      </c>
    </row>
    <row r="1091" spans="1:10" x14ac:dyDescent="0.25">
      <c r="A1091" s="12">
        <f>IF(OR(SUM($A$1:A1090)=0,COUNTIF($A$1:A1090,A1090)=3),MAX($A$1:A1090)+1,A1090)</f>
        <v>363</v>
      </c>
      <c r="B1091" s="18" t="str">
        <f>IF(JLVT[[#This Row],[Date]]="","","VTE")</f>
        <v/>
      </c>
      <c r="C1091" s="13" t="str">
        <f>IFERROR(INDEX(FCS[DATE],MATCH(JLVT[[#This Row],[N]],FCS[Cpt],0)),"")</f>
        <v/>
      </c>
      <c r="D1091" s="18" t="str">
        <f>IFERROR(INDEX(FCS[Numéro Facture],MATCH(JLVT[[#This Row],[N]],FCS[Cpt],0)),"")</f>
        <v/>
      </c>
      <c r="E1091" s="18" t="str">
        <f>IF(JLVT[[#This Row],[Date]]&lt;&gt;"",INDEX(Plan[Comptes],COUNTIF($A$1:A1091,JLVT[[#This Row],[N]])),"")</f>
        <v/>
      </c>
      <c r="F1091" s="18" t="str">
        <f>IF(JLVT[[#This Row],[Date]]&lt;&gt;"",INDEX(Plan[Libelles],COUNTIF($A$1:A1091,JLVT[[#This Row],[N]])),"")</f>
        <v/>
      </c>
      <c r="G1091" s="19" t="str">
        <f>IFERROR(INDEX(FCS[NOM DU CLIENT],MATCH(JLVT[[#This Row],[N]],FCS[Cpt],0)),"")</f>
        <v/>
      </c>
      <c r="H1091" s="20">
        <f ca="1">IFERROR(MAX(INDEX(INDIRECT("FCS["&amp;CHOOSE(COUNTIF($A$1:A1091,JLVT[[#This Row],[N]]),"HT","TVA","TTC")&amp;"]"),MATCH(JLVT[[#This Row],[N]],FCS[Cpt],0))*CHOOSE(COUNTIF($A$1:A1091,JLVT[[#This Row],[N]]),-1,-1,1),0),)</f>
        <v>0</v>
      </c>
      <c r="I1091" s="21">
        <f ca="1">IFERROR(MAX(INDEX(INDIRECT("FCS["&amp;CHOOSE(COUNTIF($A$1:A1091,JLVT[[#This Row],[N]]),"HT","TVA","TTC")&amp;"]"),MATCH(JLVT[[#This Row],[N]],FCS[Cpt],0))*CHOOSE(COUNTIF($A$1:A1091,JLVT[[#This Row],[N]]),1,1,-1),0),)</f>
        <v>0</v>
      </c>
      <c r="J1091" s="21">
        <f ca="1">JLVT[[#This Row],[crédit]]-JLVT[[#This Row],[débit ]]</f>
        <v>0</v>
      </c>
    </row>
    <row r="1092" spans="1:10" x14ac:dyDescent="0.25">
      <c r="A1092" s="12">
        <f>IF(OR(SUM($A$1:A1091)=0,COUNTIF($A$1:A1091,A1091)=3),MAX($A$1:A1091)+1,A1091)</f>
        <v>363</v>
      </c>
      <c r="B1092" s="18" t="str">
        <f>IF(JLVT[[#This Row],[Date]]="","","VTE")</f>
        <v/>
      </c>
      <c r="C1092" s="13" t="str">
        <f>IFERROR(INDEX(FCS[DATE],MATCH(JLVT[[#This Row],[N]],FCS[Cpt],0)),"")</f>
        <v/>
      </c>
      <c r="D1092" s="18" t="str">
        <f>IFERROR(INDEX(FCS[Numéro Facture],MATCH(JLVT[[#This Row],[N]],FCS[Cpt],0)),"")</f>
        <v/>
      </c>
      <c r="E1092" s="18" t="str">
        <f>IF(JLVT[[#This Row],[Date]]&lt;&gt;"",INDEX(Plan[Comptes],COUNTIF($A$1:A1092,JLVT[[#This Row],[N]])),"")</f>
        <v/>
      </c>
      <c r="F1092" s="18" t="str">
        <f>IF(JLVT[[#This Row],[Date]]&lt;&gt;"",INDEX(Plan[Libelles],COUNTIF($A$1:A1092,JLVT[[#This Row],[N]])),"")</f>
        <v/>
      </c>
      <c r="G1092" s="19" t="str">
        <f>IFERROR(INDEX(FCS[NOM DU CLIENT],MATCH(JLVT[[#This Row],[N]],FCS[Cpt],0)),"")</f>
        <v/>
      </c>
      <c r="H1092" s="20">
        <f ca="1">IFERROR(MAX(INDEX(INDIRECT("FCS["&amp;CHOOSE(COUNTIF($A$1:A1092,JLVT[[#This Row],[N]]),"HT","TVA","TTC")&amp;"]"),MATCH(JLVT[[#This Row],[N]],FCS[Cpt],0))*CHOOSE(COUNTIF($A$1:A1092,JLVT[[#This Row],[N]]),-1,-1,1),0),)</f>
        <v>0</v>
      </c>
      <c r="I1092" s="21">
        <f ca="1">IFERROR(MAX(INDEX(INDIRECT("FCS["&amp;CHOOSE(COUNTIF($A$1:A1092,JLVT[[#This Row],[N]]),"HT","TVA","TTC")&amp;"]"),MATCH(JLVT[[#This Row],[N]],FCS[Cpt],0))*CHOOSE(COUNTIF($A$1:A1092,JLVT[[#This Row],[N]]),1,1,-1),0),)</f>
        <v>0</v>
      </c>
      <c r="J1092" s="21">
        <f ca="1">JLVT[[#This Row],[crédit]]-JLVT[[#This Row],[débit ]]</f>
        <v>0</v>
      </c>
    </row>
    <row r="1093" spans="1:10" x14ac:dyDescent="0.25">
      <c r="A1093" s="12">
        <f>IF(OR(SUM($A$1:A1092)=0,COUNTIF($A$1:A1092,A1092)=3),MAX($A$1:A1092)+1,A1092)</f>
        <v>364</v>
      </c>
      <c r="B1093" s="18" t="str">
        <f>IF(JLVT[[#This Row],[Date]]="","","VTE")</f>
        <v/>
      </c>
      <c r="C1093" s="13" t="str">
        <f>IFERROR(INDEX(FCS[DATE],MATCH(JLVT[[#This Row],[N]],FCS[Cpt],0)),"")</f>
        <v/>
      </c>
      <c r="D1093" s="18" t="str">
        <f>IFERROR(INDEX(FCS[Numéro Facture],MATCH(JLVT[[#This Row],[N]],FCS[Cpt],0)),"")</f>
        <v/>
      </c>
      <c r="E1093" s="18" t="str">
        <f>IF(JLVT[[#This Row],[Date]]&lt;&gt;"",INDEX(Plan[Comptes],COUNTIF($A$1:A1093,JLVT[[#This Row],[N]])),"")</f>
        <v/>
      </c>
      <c r="F1093" s="18" t="str">
        <f>IF(JLVT[[#This Row],[Date]]&lt;&gt;"",INDEX(Plan[Libelles],COUNTIF($A$1:A1093,JLVT[[#This Row],[N]])),"")</f>
        <v/>
      </c>
      <c r="G1093" s="19" t="str">
        <f>IFERROR(INDEX(FCS[NOM DU CLIENT],MATCH(JLVT[[#This Row],[N]],FCS[Cpt],0)),"")</f>
        <v/>
      </c>
      <c r="H1093" s="20">
        <f ca="1">IFERROR(MAX(INDEX(INDIRECT("FCS["&amp;CHOOSE(COUNTIF($A$1:A1093,JLVT[[#This Row],[N]]),"HT","TVA","TTC")&amp;"]"),MATCH(JLVT[[#This Row],[N]],FCS[Cpt],0))*CHOOSE(COUNTIF($A$1:A1093,JLVT[[#This Row],[N]]),-1,-1,1),0),)</f>
        <v>0</v>
      </c>
      <c r="I1093" s="21">
        <f ca="1">IFERROR(MAX(INDEX(INDIRECT("FCS["&amp;CHOOSE(COUNTIF($A$1:A1093,JLVT[[#This Row],[N]]),"HT","TVA","TTC")&amp;"]"),MATCH(JLVT[[#This Row],[N]],FCS[Cpt],0))*CHOOSE(COUNTIF($A$1:A1093,JLVT[[#This Row],[N]]),1,1,-1),0),)</f>
        <v>0</v>
      </c>
      <c r="J1093" s="21">
        <f ca="1">JLVT[[#This Row],[crédit]]-JLVT[[#This Row],[débit ]]</f>
        <v>0</v>
      </c>
    </row>
    <row r="1094" spans="1:10" x14ac:dyDescent="0.25">
      <c r="A1094" s="12">
        <f>IF(OR(SUM($A$1:A1093)=0,COUNTIF($A$1:A1093,A1093)=3),MAX($A$1:A1093)+1,A1093)</f>
        <v>364</v>
      </c>
      <c r="B1094" s="18" t="str">
        <f>IF(JLVT[[#This Row],[Date]]="","","VTE")</f>
        <v/>
      </c>
      <c r="C1094" s="13" t="str">
        <f>IFERROR(INDEX(FCS[DATE],MATCH(JLVT[[#This Row],[N]],FCS[Cpt],0)),"")</f>
        <v/>
      </c>
      <c r="D1094" s="18" t="str">
        <f>IFERROR(INDEX(FCS[Numéro Facture],MATCH(JLVT[[#This Row],[N]],FCS[Cpt],0)),"")</f>
        <v/>
      </c>
      <c r="E1094" s="18" t="str">
        <f>IF(JLVT[[#This Row],[Date]]&lt;&gt;"",INDEX(Plan[Comptes],COUNTIF($A$1:A1094,JLVT[[#This Row],[N]])),"")</f>
        <v/>
      </c>
      <c r="F1094" s="18" t="str">
        <f>IF(JLVT[[#This Row],[Date]]&lt;&gt;"",INDEX(Plan[Libelles],COUNTIF($A$1:A1094,JLVT[[#This Row],[N]])),"")</f>
        <v/>
      </c>
      <c r="G1094" s="19" t="str">
        <f>IFERROR(INDEX(FCS[NOM DU CLIENT],MATCH(JLVT[[#This Row],[N]],FCS[Cpt],0)),"")</f>
        <v/>
      </c>
      <c r="H1094" s="20">
        <f ca="1">IFERROR(MAX(INDEX(INDIRECT("FCS["&amp;CHOOSE(COUNTIF($A$1:A1094,JLVT[[#This Row],[N]]),"HT","TVA","TTC")&amp;"]"),MATCH(JLVT[[#This Row],[N]],FCS[Cpt],0))*CHOOSE(COUNTIF($A$1:A1094,JLVT[[#This Row],[N]]),-1,-1,1),0),)</f>
        <v>0</v>
      </c>
      <c r="I1094" s="21">
        <f ca="1">IFERROR(MAX(INDEX(INDIRECT("FCS["&amp;CHOOSE(COUNTIF($A$1:A1094,JLVT[[#This Row],[N]]),"HT","TVA","TTC")&amp;"]"),MATCH(JLVT[[#This Row],[N]],FCS[Cpt],0))*CHOOSE(COUNTIF($A$1:A1094,JLVT[[#This Row],[N]]),1,1,-1),0),)</f>
        <v>0</v>
      </c>
      <c r="J1094" s="21">
        <f ca="1">JLVT[[#This Row],[crédit]]-JLVT[[#This Row],[débit ]]</f>
        <v>0</v>
      </c>
    </row>
    <row r="1095" spans="1:10" x14ac:dyDescent="0.25">
      <c r="A1095" s="12">
        <f>IF(OR(SUM($A$1:A1094)=0,COUNTIF($A$1:A1094,A1094)=3),MAX($A$1:A1094)+1,A1094)</f>
        <v>364</v>
      </c>
      <c r="B1095" s="18" t="str">
        <f>IF(JLVT[[#This Row],[Date]]="","","VTE")</f>
        <v/>
      </c>
      <c r="C1095" s="13" t="str">
        <f>IFERROR(INDEX(FCS[DATE],MATCH(JLVT[[#This Row],[N]],FCS[Cpt],0)),"")</f>
        <v/>
      </c>
      <c r="D1095" s="18" t="str">
        <f>IFERROR(INDEX(FCS[Numéro Facture],MATCH(JLVT[[#This Row],[N]],FCS[Cpt],0)),"")</f>
        <v/>
      </c>
      <c r="E1095" s="18" t="str">
        <f>IF(JLVT[[#This Row],[Date]]&lt;&gt;"",INDEX(Plan[Comptes],COUNTIF($A$1:A1095,JLVT[[#This Row],[N]])),"")</f>
        <v/>
      </c>
      <c r="F1095" s="18" t="str">
        <f>IF(JLVT[[#This Row],[Date]]&lt;&gt;"",INDEX(Plan[Libelles],COUNTIF($A$1:A1095,JLVT[[#This Row],[N]])),"")</f>
        <v/>
      </c>
      <c r="G1095" s="19" t="str">
        <f>IFERROR(INDEX(FCS[NOM DU CLIENT],MATCH(JLVT[[#This Row],[N]],FCS[Cpt],0)),"")</f>
        <v/>
      </c>
      <c r="H1095" s="20">
        <f ca="1">IFERROR(MAX(INDEX(INDIRECT("FCS["&amp;CHOOSE(COUNTIF($A$1:A1095,JLVT[[#This Row],[N]]),"HT","TVA","TTC")&amp;"]"),MATCH(JLVT[[#This Row],[N]],FCS[Cpt],0))*CHOOSE(COUNTIF($A$1:A1095,JLVT[[#This Row],[N]]),-1,-1,1),0),)</f>
        <v>0</v>
      </c>
      <c r="I1095" s="21">
        <f ca="1">IFERROR(MAX(INDEX(INDIRECT("FCS["&amp;CHOOSE(COUNTIF($A$1:A1095,JLVT[[#This Row],[N]]),"HT","TVA","TTC")&amp;"]"),MATCH(JLVT[[#This Row],[N]],FCS[Cpt],0))*CHOOSE(COUNTIF($A$1:A1095,JLVT[[#This Row],[N]]),1,1,-1),0),)</f>
        <v>0</v>
      </c>
      <c r="J1095" s="21">
        <f ca="1">JLVT[[#This Row],[crédit]]-JLVT[[#This Row],[débit ]]</f>
        <v>0</v>
      </c>
    </row>
    <row r="1096" spans="1:10" x14ac:dyDescent="0.25">
      <c r="A1096" s="12">
        <f>IF(OR(SUM($A$1:A1095)=0,COUNTIF($A$1:A1095,A1095)=3),MAX($A$1:A1095)+1,A1095)</f>
        <v>365</v>
      </c>
      <c r="B1096" s="18" t="str">
        <f>IF(JLVT[[#This Row],[Date]]="","","VTE")</f>
        <v/>
      </c>
      <c r="C1096" s="13" t="str">
        <f>IFERROR(INDEX(FCS[DATE],MATCH(JLVT[[#This Row],[N]],FCS[Cpt],0)),"")</f>
        <v/>
      </c>
      <c r="D1096" s="18" t="str">
        <f>IFERROR(INDEX(FCS[Numéro Facture],MATCH(JLVT[[#This Row],[N]],FCS[Cpt],0)),"")</f>
        <v/>
      </c>
      <c r="E1096" s="18" t="str">
        <f>IF(JLVT[[#This Row],[Date]]&lt;&gt;"",INDEX(Plan[Comptes],COUNTIF($A$1:A1096,JLVT[[#This Row],[N]])),"")</f>
        <v/>
      </c>
      <c r="F1096" s="18" t="str">
        <f>IF(JLVT[[#This Row],[Date]]&lt;&gt;"",INDEX(Plan[Libelles],COUNTIF($A$1:A1096,JLVT[[#This Row],[N]])),"")</f>
        <v/>
      </c>
      <c r="G1096" s="19" t="str">
        <f>IFERROR(INDEX(FCS[NOM DU CLIENT],MATCH(JLVT[[#This Row],[N]],FCS[Cpt],0)),"")</f>
        <v/>
      </c>
      <c r="H1096" s="20">
        <f ca="1">IFERROR(MAX(INDEX(INDIRECT("FCS["&amp;CHOOSE(COUNTIF($A$1:A1096,JLVT[[#This Row],[N]]),"HT","TVA","TTC")&amp;"]"),MATCH(JLVT[[#This Row],[N]],FCS[Cpt],0))*CHOOSE(COUNTIF($A$1:A1096,JLVT[[#This Row],[N]]),-1,-1,1),0),)</f>
        <v>0</v>
      </c>
      <c r="I1096" s="21">
        <f ca="1">IFERROR(MAX(INDEX(INDIRECT("FCS["&amp;CHOOSE(COUNTIF($A$1:A1096,JLVT[[#This Row],[N]]),"HT","TVA","TTC")&amp;"]"),MATCH(JLVT[[#This Row],[N]],FCS[Cpt],0))*CHOOSE(COUNTIF($A$1:A1096,JLVT[[#This Row],[N]]),1,1,-1),0),)</f>
        <v>0</v>
      </c>
      <c r="J1096" s="21">
        <f ca="1">JLVT[[#This Row],[crédit]]-JLVT[[#This Row],[débit ]]</f>
        <v>0</v>
      </c>
    </row>
    <row r="1097" spans="1:10" x14ac:dyDescent="0.25">
      <c r="A1097" s="12">
        <f>IF(OR(SUM($A$1:A1096)=0,COUNTIF($A$1:A1096,A1096)=3),MAX($A$1:A1096)+1,A1096)</f>
        <v>365</v>
      </c>
      <c r="B1097" s="18" t="str">
        <f>IF(JLVT[[#This Row],[Date]]="","","VTE")</f>
        <v/>
      </c>
      <c r="C1097" s="13" t="str">
        <f>IFERROR(INDEX(FCS[DATE],MATCH(JLVT[[#This Row],[N]],FCS[Cpt],0)),"")</f>
        <v/>
      </c>
      <c r="D1097" s="18" t="str">
        <f>IFERROR(INDEX(FCS[Numéro Facture],MATCH(JLVT[[#This Row],[N]],FCS[Cpt],0)),"")</f>
        <v/>
      </c>
      <c r="E1097" s="18" t="str">
        <f>IF(JLVT[[#This Row],[Date]]&lt;&gt;"",INDEX(Plan[Comptes],COUNTIF($A$1:A1097,JLVT[[#This Row],[N]])),"")</f>
        <v/>
      </c>
      <c r="F1097" s="18" t="str">
        <f>IF(JLVT[[#This Row],[Date]]&lt;&gt;"",INDEX(Plan[Libelles],COUNTIF($A$1:A1097,JLVT[[#This Row],[N]])),"")</f>
        <v/>
      </c>
      <c r="G1097" s="19" t="str">
        <f>IFERROR(INDEX(FCS[NOM DU CLIENT],MATCH(JLVT[[#This Row],[N]],FCS[Cpt],0)),"")</f>
        <v/>
      </c>
      <c r="H1097" s="20">
        <f ca="1">IFERROR(MAX(INDEX(INDIRECT("FCS["&amp;CHOOSE(COUNTIF($A$1:A1097,JLVT[[#This Row],[N]]),"HT","TVA","TTC")&amp;"]"),MATCH(JLVT[[#This Row],[N]],FCS[Cpt],0))*CHOOSE(COUNTIF($A$1:A1097,JLVT[[#This Row],[N]]),-1,-1,1),0),)</f>
        <v>0</v>
      </c>
      <c r="I1097" s="21">
        <f ca="1">IFERROR(MAX(INDEX(INDIRECT("FCS["&amp;CHOOSE(COUNTIF($A$1:A1097,JLVT[[#This Row],[N]]),"HT","TVA","TTC")&amp;"]"),MATCH(JLVT[[#This Row],[N]],FCS[Cpt],0))*CHOOSE(COUNTIF($A$1:A1097,JLVT[[#This Row],[N]]),1,1,-1),0),)</f>
        <v>0</v>
      </c>
      <c r="J1097" s="21">
        <f ca="1">JLVT[[#This Row],[crédit]]-JLVT[[#This Row],[débit ]]</f>
        <v>0</v>
      </c>
    </row>
    <row r="1098" spans="1:10" x14ac:dyDescent="0.25">
      <c r="A1098" s="12">
        <f>IF(OR(SUM($A$1:A1097)=0,COUNTIF($A$1:A1097,A1097)=3),MAX($A$1:A1097)+1,A1097)</f>
        <v>365</v>
      </c>
      <c r="B1098" s="18" t="str">
        <f>IF(JLVT[[#This Row],[Date]]="","","VTE")</f>
        <v/>
      </c>
      <c r="C1098" s="13" t="str">
        <f>IFERROR(INDEX(FCS[DATE],MATCH(JLVT[[#This Row],[N]],FCS[Cpt],0)),"")</f>
        <v/>
      </c>
      <c r="D1098" s="18" t="str">
        <f>IFERROR(INDEX(FCS[Numéro Facture],MATCH(JLVT[[#This Row],[N]],FCS[Cpt],0)),"")</f>
        <v/>
      </c>
      <c r="E1098" s="18" t="str">
        <f>IF(JLVT[[#This Row],[Date]]&lt;&gt;"",INDEX(Plan[Comptes],COUNTIF($A$1:A1098,JLVT[[#This Row],[N]])),"")</f>
        <v/>
      </c>
      <c r="F1098" s="18" t="str">
        <f>IF(JLVT[[#This Row],[Date]]&lt;&gt;"",INDEX(Plan[Libelles],COUNTIF($A$1:A1098,JLVT[[#This Row],[N]])),"")</f>
        <v/>
      </c>
      <c r="G1098" s="19" t="str">
        <f>IFERROR(INDEX(FCS[NOM DU CLIENT],MATCH(JLVT[[#This Row],[N]],FCS[Cpt],0)),"")</f>
        <v/>
      </c>
      <c r="H1098" s="20">
        <f ca="1">IFERROR(MAX(INDEX(INDIRECT("FCS["&amp;CHOOSE(COUNTIF($A$1:A1098,JLVT[[#This Row],[N]]),"HT","TVA","TTC")&amp;"]"),MATCH(JLVT[[#This Row],[N]],FCS[Cpt],0))*CHOOSE(COUNTIF($A$1:A1098,JLVT[[#This Row],[N]]),-1,-1,1),0),)</f>
        <v>0</v>
      </c>
      <c r="I1098" s="21">
        <f ca="1">IFERROR(MAX(INDEX(INDIRECT("FCS["&amp;CHOOSE(COUNTIF($A$1:A1098,JLVT[[#This Row],[N]]),"HT","TVA","TTC")&amp;"]"),MATCH(JLVT[[#This Row],[N]],FCS[Cpt],0))*CHOOSE(COUNTIF($A$1:A1098,JLVT[[#This Row],[N]]),1,1,-1),0),)</f>
        <v>0</v>
      </c>
      <c r="J1098" s="21">
        <f ca="1">JLVT[[#This Row],[crédit]]-JLVT[[#This Row],[débit ]]</f>
        <v>0</v>
      </c>
    </row>
    <row r="1099" spans="1:10" x14ac:dyDescent="0.25">
      <c r="A1099" s="12">
        <f>IF(OR(SUM($A$1:A1098)=0,COUNTIF($A$1:A1098,A1098)=3),MAX($A$1:A1098)+1,A1098)</f>
        <v>366</v>
      </c>
      <c r="B1099" s="18" t="str">
        <f>IF(JLVT[[#This Row],[Date]]="","","VTE")</f>
        <v/>
      </c>
      <c r="C1099" s="13" t="str">
        <f>IFERROR(INDEX(FCS[DATE],MATCH(JLVT[[#This Row],[N]],FCS[Cpt],0)),"")</f>
        <v/>
      </c>
      <c r="D1099" s="18" t="str">
        <f>IFERROR(INDEX(FCS[Numéro Facture],MATCH(JLVT[[#This Row],[N]],FCS[Cpt],0)),"")</f>
        <v/>
      </c>
      <c r="E1099" s="18" t="str">
        <f>IF(JLVT[[#This Row],[Date]]&lt;&gt;"",INDEX(Plan[Comptes],COUNTIF($A$1:A1099,JLVT[[#This Row],[N]])),"")</f>
        <v/>
      </c>
      <c r="F1099" s="18" t="str">
        <f>IF(JLVT[[#This Row],[Date]]&lt;&gt;"",INDEX(Plan[Libelles],COUNTIF($A$1:A1099,JLVT[[#This Row],[N]])),"")</f>
        <v/>
      </c>
      <c r="G1099" s="19" t="str">
        <f>IFERROR(INDEX(FCS[NOM DU CLIENT],MATCH(JLVT[[#This Row],[N]],FCS[Cpt],0)),"")</f>
        <v/>
      </c>
      <c r="H1099" s="20">
        <f ca="1">IFERROR(MAX(INDEX(INDIRECT("FCS["&amp;CHOOSE(COUNTIF($A$1:A1099,JLVT[[#This Row],[N]]),"HT","TVA","TTC")&amp;"]"),MATCH(JLVT[[#This Row],[N]],FCS[Cpt],0))*CHOOSE(COUNTIF($A$1:A1099,JLVT[[#This Row],[N]]),-1,-1,1),0),)</f>
        <v>0</v>
      </c>
      <c r="I1099" s="21">
        <f ca="1">IFERROR(MAX(INDEX(INDIRECT("FCS["&amp;CHOOSE(COUNTIF($A$1:A1099,JLVT[[#This Row],[N]]),"HT","TVA","TTC")&amp;"]"),MATCH(JLVT[[#This Row],[N]],FCS[Cpt],0))*CHOOSE(COUNTIF($A$1:A1099,JLVT[[#This Row],[N]]),1,1,-1),0),)</f>
        <v>0</v>
      </c>
      <c r="J1099" s="21">
        <f ca="1">JLVT[[#This Row],[crédit]]-JLVT[[#This Row],[débit ]]</f>
        <v>0</v>
      </c>
    </row>
    <row r="1100" spans="1:10" x14ac:dyDescent="0.25">
      <c r="A1100" s="12">
        <f>IF(OR(SUM($A$1:A1099)=0,COUNTIF($A$1:A1099,A1099)=3),MAX($A$1:A1099)+1,A1099)</f>
        <v>366</v>
      </c>
      <c r="B1100" s="18" t="str">
        <f>IF(JLVT[[#This Row],[Date]]="","","VTE")</f>
        <v/>
      </c>
      <c r="C1100" s="13" t="str">
        <f>IFERROR(INDEX(FCS[DATE],MATCH(JLVT[[#This Row],[N]],FCS[Cpt],0)),"")</f>
        <v/>
      </c>
      <c r="D1100" s="18" t="str">
        <f>IFERROR(INDEX(FCS[Numéro Facture],MATCH(JLVT[[#This Row],[N]],FCS[Cpt],0)),"")</f>
        <v/>
      </c>
      <c r="E1100" s="18" t="str">
        <f>IF(JLVT[[#This Row],[Date]]&lt;&gt;"",INDEX(Plan[Comptes],COUNTIF($A$1:A1100,JLVT[[#This Row],[N]])),"")</f>
        <v/>
      </c>
      <c r="F1100" s="18" t="str">
        <f>IF(JLVT[[#This Row],[Date]]&lt;&gt;"",INDEX(Plan[Libelles],COUNTIF($A$1:A1100,JLVT[[#This Row],[N]])),"")</f>
        <v/>
      </c>
      <c r="G1100" s="19" t="str">
        <f>IFERROR(INDEX(FCS[NOM DU CLIENT],MATCH(JLVT[[#This Row],[N]],FCS[Cpt],0)),"")</f>
        <v/>
      </c>
      <c r="H1100" s="20">
        <f ca="1">IFERROR(MAX(INDEX(INDIRECT("FCS["&amp;CHOOSE(COUNTIF($A$1:A1100,JLVT[[#This Row],[N]]),"HT","TVA","TTC")&amp;"]"),MATCH(JLVT[[#This Row],[N]],FCS[Cpt],0))*CHOOSE(COUNTIF($A$1:A1100,JLVT[[#This Row],[N]]),-1,-1,1),0),)</f>
        <v>0</v>
      </c>
      <c r="I1100" s="21">
        <f ca="1">IFERROR(MAX(INDEX(INDIRECT("FCS["&amp;CHOOSE(COUNTIF($A$1:A1100,JLVT[[#This Row],[N]]),"HT","TVA","TTC")&amp;"]"),MATCH(JLVT[[#This Row],[N]],FCS[Cpt],0))*CHOOSE(COUNTIF($A$1:A1100,JLVT[[#This Row],[N]]),1,1,-1),0),)</f>
        <v>0</v>
      </c>
      <c r="J1100" s="21">
        <f ca="1">JLVT[[#This Row],[crédit]]-JLVT[[#This Row],[débit ]]</f>
        <v>0</v>
      </c>
    </row>
    <row r="1101" spans="1:10" x14ac:dyDescent="0.25">
      <c r="A1101" s="12">
        <f>IF(OR(SUM($A$1:A1100)=0,COUNTIF($A$1:A1100,A1100)=3),MAX($A$1:A1100)+1,A1100)</f>
        <v>366</v>
      </c>
      <c r="B1101" s="18" t="str">
        <f>IF(JLVT[[#This Row],[Date]]="","","VTE")</f>
        <v/>
      </c>
      <c r="C1101" s="13" t="str">
        <f>IFERROR(INDEX(FCS[DATE],MATCH(JLVT[[#This Row],[N]],FCS[Cpt],0)),"")</f>
        <v/>
      </c>
      <c r="D1101" s="18" t="str">
        <f>IFERROR(INDEX(FCS[Numéro Facture],MATCH(JLVT[[#This Row],[N]],FCS[Cpt],0)),"")</f>
        <v/>
      </c>
      <c r="E1101" s="18" t="str">
        <f>IF(JLVT[[#This Row],[Date]]&lt;&gt;"",INDEX(Plan[Comptes],COUNTIF($A$1:A1101,JLVT[[#This Row],[N]])),"")</f>
        <v/>
      </c>
      <c r="F1101" s="18" t="str">
        <f>IF(JLVT[[#This Row],[Date]]&lt;&gt;"",INDEX(Plan[Libelles],COUNTIF($A$1:A1101,JLVT[[#This Row],[N]])),"")</f>
        <v/>
      </c>
      <c r="G1101" s="19" t="str">
        <f>IFERROR(INDEX(FCS[NOM DU CLIENT],MATCH(JLVT[[#This Row],[N]],FCS[Cpt],0)),"")</f>
        <v/>
      </c>
      <c r="H1101" s="20">
        <f ca="1">IFERROR(MAX(INDEX(INDIRECT("FCS["&amp;CHOOSE(COUNTIF($A$1:A1101,JLVT[[#This Row],[N]]),"HT","TVA","TTC")&amp;"]"),MATCH(JLVT[[#This Row],[N]],FCS[Cpt],0))*CHOOSE(COUNTIF($A$1:A1101,JLVT[[#This Row],[N]]),-1,-1,1),0),)</f>
        <v>0</v>
      </c>
      <c r="I1101" s="21">
        <f ca="1">IFERROR(MAX(INDEX(INDIRECT("FCS["&amp;CHOOSE(COUNTIF($A$1:A1101,JLVT[[#This Row],[N]]),"HT","TVA","TTC")&amp;"]"),MATCH(JLVT[[#This Row],[N]],FCS[Cpt],0))*CHOOSE(COUNTIF($A$1:A1101,JLVT[[#This Row],[N]]),1,1,-1),0),)</f>
        <v>0</v>
      </c>
      <c r="J1101" s="21">
        <f ca="1">JLVT[[#This Row],[crédit]]-JLVT[[#This Row],[débit ]]</f>
        <v>0</v>
      </c>
    </row>
    <row r="1102" spans="1:10" x14ac:dyDescent="0.25">
      <c r="A1102" s="12">
        <f>IF(OR(SUM($A$1:A1101)=0,COUNTIF($A$1:A1101,A1101)=3),MAX($A$1:A1101)+1,A1101)</f>
        <v>367</v>
      </c>
      <c r="B1102" s="18" t="str">
        <f>IF(JLVT[[#This Row],[Date]]="","","VTE")</f>
        <v/>
      </c>
      <c r="C1102" s="13" t="str">
        <f>IFERROR(INDEX(FCS[DATE],MATCH(JLVT[[#This Row],[N]],FCS[Cpt],0)),"")</f>
        <v/>
      </c>
      <c r="D1102" s="18" t="str">
        <f>IFERROR(INDEX(FCS[Numéro Facture],MATCH(JLVT[[#This Row],[N]],FCS[Cpt],0)),"")</f>
        <v/>
      </c>
      <c r="E1102" s="18" t="str">
        <f>IF(JLVT[[#This Row],[Date]]&lt;&gt;"",INDEX(Plan[Comptes],COUNTIF($A$1:A1102,JLVT[[#This Row],[N]])),"")</f>
        <v/>
      </c>
      <c r="F1102" s="18" t="str">
        <f>IF(JLVT[[#This Row],[Date]]&lt;&gt;"",INDEX(Plan[Libelles],COUNTIF($A$1:A1102,JLVT[[#This Row],[N]])),"")</f>
        <v/>
      </c>
      <c r="G1102" s="19" t="str">
        <f>IFERROR(INDEX(FCS[NOM DU CLIENT],MATCH(JLVT[[#This Row],[N]],FCS[Cpt],0)),"")</f>
        <v/>
      </c>
      <c r="H1102" s="20">
        <f ca="1">IFERROR(MAX(INDEX(INDIRECT("FCS["&amp;CHOOSE(COUNTIF($A$1:A1102,JLVT[[#This Row],[N]]),"HT","TVA","TTC")&amp;"]"),MATCH(JLVT[[#This Row],[N]],FCS[Cpt],0))*CHOOSE(COUNTIF($A$1:A1102,JLVT[[#This Row],[N]]),-1,-1,1),0),)</f>
        <v>0</v>
      </c>
      <c r="I1102" s="21">
        <f ca="1">IFERROR(MAX(INDEX(INDIRECT("FCS["&amp;CHOOSE(COUNTIF($A$1:A1102,JLVT[[#This Row],[N]]),"HT","TVA","TTC")&amp;"]"),MATCH(JLVT[[#This Row],[N]],FCS[Cpt],0))*CHOOSE(COUNTIF($A$1:A1102,JLVT[[#This Row],[N]]),1,1,-1),0),)</f>
        <v>0</v>
      </c>
      <c r="J1102" s="21">
        <f ca="1">JLVT[[#This Row],[crédit]]-JLVT[[#This Row],[débit ]]</f>
        <v>0</v>
      </c>
    </row>
    <row r="1103" spans="1:10" x14ac:dyDescent="0.25">
      <c r="A1103" s="12">
        <f>IF(OR(SUM($A$1:A1102)=0,COUNTIF($A$1:A1102,A1102)=3),MAX($A$1:A1102)+1,A1102)</f>
        <v>367</v>
      </c>
      <c r="B1103" s="18" t="str">
        <f>IF(JLVT[[#This Row],[Date]]="","","VTE")</f>
        <v/>
      </c>
      <c r="C1103" s="13" t="str">
        <f>IFERROR(INDEX(FCS[DATE],MATCH(JLVT[[#This Row],[N]],FCS[Cpt],0)),"")</f>
        <v/>
      </c>
      <c r="D1103" s="18" t="str">
        <f>IFERROR(INDEX(FCS[Numéro Facture],MATCH(JLVT[[#This Row],[N]],FCS[Cpt],0)),"")</f>
        <v/>
      </c>
      <c r="E1103" s="18" t="str">
        <f>IF(JLVT[[#This Row],[Date]]&lt;&gt;"",INDEX(Plan[Comptes],COUNTIF($A$1:A1103,JLVT[[#This Row],[N]])),"")</f>
        <v/>
      </c>
      <c r="F1103" s="18" t="str">
        <f>IF(JLVT[[#This Row],[Date]]&lt;&gt;"",INDEX(Plan[Libelles],COUNTIF($A$1:A1103,JLVT[[#This Row],[N]])),"")</f>
        <v/>
      </c>
      <c r="G1103" s="19" t="str">
        <f>IFERROR(INDEX(FCS[NOM DU CLIENT],MATCH(JLVT[[#This Row],[N]],FCS[Cpt],0)),"")</f>
        <v/>
      </c>
      <c r="H1103" s="20">
        <f ca="1">IFERROR(MAX(INDEX(INDIRECT("FCS["&amp;CHOOSE(COUNTIF($A$1:A1103,JLVT[[#This Row],[N]]),"HT","TVA","TTC")&amp;"]"),MATCH(JLVT[[#This Row],[N]],FCS[Cpt],0))*CHOOSE(COUNTIF($A$1:A1103,JLVT[[#This Row],[N]]),-1,-1,1),0),)</f>
        <v>0</v>
      </c>
      <c r="I1103" s="21">
        <f ca="1">IFERROR(MAX(INDEX(INDIRECT("FCS["&amp;CHOOSE(COUNTIF($A$1:A1103,JLVT[[#This Row],[N]]),"HT","TVA","TTC")&amp;"]"),MATCH(JLVT[[#This Row],[N]],FCS[Cpt],0))*CHOOSE(COUNTIF($A$1:A1103,JLVT[[#This Row],[N]]),1,1,-1),0),)</f>
        <v>0</v>
      </c>
      <c r="J1103" s="21">
        <f ca="1">JLVT[[#This Row],[crédit]]-JLVT[[#This Row],[débit ]]</f>
        <v>0</v>
      </c>
    </row>
    <row r="1104" spans="1:10" x14ac:dyDescent="0.25">
      <c r="A1104" s="12">
        <f>IF(OR(SUM($A$1:A1103)=0,COUNTIF($A$1:A1103,A1103)=3),MAX($A$1:A1103)+1,A1103)</f>
        <v>367</v>
      </c>
      <c r="B1104" s="18" t="str">
        <f>IF(JLVT[[#This Row],[Date]]="","","VTE")</f>
        <v/>
      </c>
      <c r="C1104" s="13" t="str">
        <f>IFERROR(INDEX(FCS[DATE],MATCH(JLVT[[#This Row],[N]],FCS[Cpt],0)),"")</f>
        <v/>
      </c>
      <c r="D1104" s="18" t="str">
        <f>IFERROR(INDEX(FCS[Numéro Facture],MATCH(JLVT[[#This Row],[N]],FCS[Cpt],0)),"")</f>
        <v/>
      </c>
      <c r="E1104" s="18" t="str">
        <f>IF(JLVT[[#This Row],[Date]]&lt;&gt;"",INDEX(Plan[Comptes],COUNTIF($A$1:A1104,JLVT[[#This Row],[N]])),"")</f>
        <v/>
      </c>
      <c r="F1104" s="18" t="str">
        <f>IF(JLVT[[#This Row],[Date]]&lt;&gt;"",INDEX(Plan[Libelles],COUNTIF($A$1:A1104,JLVT[[#This Row],[N]])),"")</f>
        <v/>
      </c>
      <c r="G1104" s="19" t="str">
        <f>IFERROR(INDEX(FCS[NOM DU CLIENT],MATCH(JLVT[[#This Row],[N]],FCS[Cpt],0)),"")</f>
        <v/>
      </c>
      <c r="H1104" s="20">
        <f ca="1">IFERROR(MAX(INDEX(INDIRECT("FCS["&amp;CHOOSE(COUNTIF($A$1:A1104,JLVT[[#This Row],[N]]),"HT","TVA","TTC")&amp;"]"),MATCH(JLVT[[#This Row],[N]],FCS[Cpt],0))*CHOOSE(COUNTIF($A$1:A1104,JLVT[[#This Row],[N]]),-1,-1,1),0),)</f>
        <v>0</v>
      </c>
      <c r="I1104" s="21">
        <f ca="1">IFERROR(MAX(INDEX(INDIRECT("FCS["&amp;CHOOSE(COUNTIF($A$1:A1104,JLVT[[#This Row],[N]]),"HT","TVA","TTC")&amp;"]"),MATCH(JLVT[[#This Row],[N]],FCS[Cpt],0))*CHOOSE(COUNTIF($A$1:A1104,JLVT[[#This Row],[N]]),1,1,-1),0),)</f>
        <v>0</v>
      </c>
      <c r="J1104" s="21">
        <f ca="1">JLVT[[#This Row],[crédit]]-JLVT[[#This Row],[débit ]]</f>
        <v>0</v>
      </c>
    </row>
    <row r="1105" spans="1:10" x14ac:dyDescent="0.25">
      <c r="A1105" s="12">
        <f>IF(OR(SUM($A$1:A1104)=0,COUNTIF($A$1:A1104,A1104)=3),MAX($A$1:A1104)+1,A1104)</f>
        <v>368</v>
      </c>
      <c r="B1105" s="18" t="str">
        <f>IF(JLVT[[#This Row],[Date]]="","","VTE")</f>
        <v/>
      </c>
      <c r="C1105" s="13" t="str">
        <f>IFERROR(INDEX(FCS[DATE],MATCH(JLVT[[#This Row],[N]],FCS[Cpt],0)),"")</f>
        <v/>
      </c>
      <c r="D1105" s="18" t="str">
        <f>IFERROR(INDEX(FCS[Numéro Facture],MATCH(JLVT[[#This Row],[N]],FCS[Cpt],0)),"")</f>
        <v/>
      </c>
      <c r="E1105" s="18" t="str">
        <f>IF(JLVT[[#This Row],[Date]]&lt;&gt;"",INDEX(Plan[Comptes],COUNTIF($A$1:A1105,JLVT[[#This Row],[N]])),"")</f>
        <v/>
      </c>
      <c r="F1105" s="18" t="str">
        <f>IF(JLVT[[#This Row],[Date]]&lt;&gt;"",INDEX(Plan[Libelles],COUNTIF($A$1:A1105,JLVT[[#This Row],[N]])),"")</f>
        <v/>
      </c>
      <c r="G1105" s="19" t="str">
        <f>IFERROR(INDEX(FCS[NOM DU CLIENT],MATCH(JLVT[[#This Row],[N]],FCS[Cpt],0)),"")</f>
        <v/>
      </c>
      <c r="H1105" s="20">
        <f ca="1">IFERROR(MAX(INDEX(INDIRECT("FCS["&amp;CHOOSE(COUNTIF($A$1:A1105,JLVT[[#This Row],[N]]),"HT","TVA","TTC")&amp;"]"),MATCH(JLVT[[#This Row],[N]],FCS[Cpt],0))*CHOOSE(COUNTIF($A$1:A1105,JLVT[[#This Row],[N]]),-1,-1,1),0),)</f>
        <v>0</v>
      </c>
      <c r="I1105" s="21">
        <f ca="1">IFERROR(MAX(INDEX(INDIRECT("FCS["&amp;CHOOSE(COUNTIF($A$1:A1105,JLVT[[#This Row],[N]]),"HT","TVA","TTC")&amp;"]"),MATCH(JLVT[[#This Row],[N]],FCS[Cpt],0))*CHOOSE(COUNTIF($A$1:A1105,JLVT[[#This Row],[N]]),1,1,-1),0),)</f>
        <v>0</v>
      </c>
      <c r="J1105" s="21">
        <f ca="1">JLVT[[#This Row],[crédit]]-JLVT[[#This Row],[débit ]]</f>
        <v>0</v>
      </c>
    </row>
    <row r="1106" spans="1:10" x14ac:dyDescent="0.25">
      <c r="A1106" s="12">
        <f>IF(OR(SUM($A$1:A1105)=0,COUNTIF($A$1:A1105,A1105)=3),MAX($A$1:A1105)+1,A1105)</f>
        <v>368</v>
      </c>
      <c r="B1106" s="18" t="str">
        <f>IF(JLVT[[#This Row],[Date]]="","","VTE")</f>
        <v/>
      </c>
      <c r="C1106" s="13" t="str">
        <f>IFERROR(INDEX(FCS[DATE],MATCH(JLVT[[#This Row],[N]],FCS[Cpt],0)),"")</f>
        <v/>
      </c>
      <c r="D1106" s="18" t="str">
        <f>IFERROR(INDEX(FCS[Numéro Facture],MATCH(JLVT[[#This Row],[N]],FCS[Cpt],0)),"")</f>
        <v/>
      </c>
      <c r="E1106" s="18" t="str">
        <f>IF(JLVT[[#This Row],[Date]]&lt;&gt;"",INDEX(Plan[Comptes],COUNTIF($A$1:A1106,JLVT[[#This Row],[N]])),"")</f>
        <v/>
      </c>
      <c r="F1106" s="18" t="str">
        <f>IF(JLVT[[#This Row],[Date]]&lt;&gt;"",INDEX(Plan[Libelles],COUNTIF($A$1:A1106,JLVT[[#This Row],[N]])),"")</f>
        <v/>
      </c>
      <c r="G1106" s="19" t="str">
        <f>IFERROR(INDEX(FCS[NOM DU CLIENT],MATCH(JLVT[[#This Row],[N]],FCS[Cpt],0)),"")</f>
        <v/>
      </c>
      <c r="H1106" s="20">
        <f ca="1">IFERROR(MAX(INDEX(INDIRECT("FCS["&amp;CHOOSE(COUNTIF($A$1:A1106,JLVT[[#This Row],[N]]),"HT","TVA","TTC")&amp;"]"),MATCH(JLVT[[#This Row],[N]],FCS[Cpt],0))*CHOOSE(COUNTIF($A$1:A1106,JLVT[[#This Row],[N]]),-1,-1,1),0),)</f>
        <v>0</v>
      </c>
      <c r="I1106" s="21">
        <f ca="1">IFERROR(MAX(INDEX(INDIRECT("FCS["&amp;CHOOSE(COUNTIF($A$1:A1106,JLVT[[#This Row],[N]]),"HT","TVA","TTC")&amp;"]"),MATCH(JLVT[[#This Row],[N]],FCS[Cpt],0))*CHOOSE(COUNTIF($A$1:A1106,JLVT[[#This Row],[N]]),1,1,-1),0),)</f>
        <v>0</v>
      </c>
      <c r="J1106" s="21">
        <f ca="1">JLVT[[#This Row],[crédit]]-JLVT[[#This Row],[débit ]]</f>
        <v>0</v>
      </c>
    </row>
    <row r="1107" spans="1:10" x14ac:dyDescent="0.25">
      <c r="A1107" s="12">
        <f>IF(OR(SUM($A$1:A1106)=0,COUNTIF($A$1:A1106,A1106)=3),MAX($A$1:A1106)+1,A1106)</f>
        <v>368</v>
      </c>
      <c r="B1107" s="18" t="str">
        <f>IF(JLVT[[#This Row],[Date]]="","","VTE")</f>
        <v/>
      </c>
      <c r="C1107" s="13" t="str">
        <f>IFERROR(INDEX(FCS[DATE],MATCH(JLVT[[#This Row],[N]],FCS[Cpt],0)),"")</f>
        <v/>
      </c>
      <c r="D1107" s="18" t="str">
        <f>IFERROR(INDEX(FCS[Numéro Facture],MATCH(JLVT[[#This Row],[N]],FCS[Cpt],0)),"")</f>
        <v/>
      </c>
      <c r="E1107" s="18" t="str">
        <f>IF(JLVT[[#This Row],[Date]]&lt;&gt;"",INDEX(Plan[Comptes],COUNTIF($A$1:A1107,JLVT[[#This Row],[N]])),"")</f>
        <v/>
      </c>
      <c r="F1107" s="18" t="str">
        <f>IF(JLVT[[#This Row],[Date]]&lt;&gt;"",INDEX(Plan[Libelles],COUNTIF($A$1:A1107,JLVT[[#This Row],[N]])),"")</f>
        <v/>
      </c>
      <c r="G1107" s="19" t="str">
        <f>IFERROR(INDEX(FCS[NOM DU CLIENT],MATCH(JLVT[[#This Row],[N]],FCS[Cpt],0)),"")</f>
        <v/>
      </c>
      <c r="H1107" s="20">
        <f ca="1">IFERROR(MAX(INDEX(INDIRECT("FCS["&amp;CHOOSE(COUNTIF($A$1:A1107,JLVT[[#This Row],[N]]),"HT","TVA","TTC")&amp;"]"),MATCH(JLVT[[#This Row],[N]],FCS[Cpt],0))*CHOOSE(COUNTIF($A$1:A1107,JLVT[[#This Row],[N]]),-1,-1,1),0),)</f>
        <v>0</v>
      </c>
      <c r="I1107" s="21">
        <f ca="1">IFERROR(MAX(INDEX(INDIRECT("FCS["&amp;CHOOSE(COUNTIF($A$1:A1107,JLVT[[#This Row],[N]]),"HT","TVA","TTC")&amp;"]"),MATCH(JLVT[[#This Row],[N]],FCS[Cpt],0))*CHOOSE(COUNTIF($A$1:A1107,JLVT[[#This Row],[N]]),1,1,-1),0),)</f>
        <v>0</v>
      </c>
      <c r="J1107" s="21">
        <f ca="1">JLVT[[#This Row],[crédit]]-JLVT[[#This Row],[débit ]]</f>
        <v>0</v>
      </c>
    </row>
    <row r="1108" spans="1:10" x14ac:dyDescent="0.25">
      <c r="A1108" s="12">
        <f>IF(OR(SUM($A$1:A1107)=0,COUNTIF($A$1:A1107,A1107)=3),MAX($A$1:A1107)+1,A1107)</f>
        <v>369</v>
      </c>
      <c r="B1108" s="18" t="str">
        <f>IF(JLVT[[#This Row],[Date]]="","","VTE")</f>
        <v/>
      </c>
      <c r="C1108" s="13" t="str">
        <f>IFERROR(INDEX(FCS[DATE],MATCH(JLVT[[#This Row],[N]],FCS[Cpt],0)),"")</f>
        <v/>
      </c>
      <c r="D1108" s="18" t="str">
        <f>IFERROR(INDEX(FCS[Numéro Facture],MATCH(JLVT[[#This Row],[N]],FCS[Cpt],0)),"")</f>
        <v/>
      </c>
      <c r="E1108" s="18" t="str">
        <f>IF(JLVT[[#This Row],[Date]]&lt;&gt;"",INDEX(Plan[Comptes],COUNTIF($A$1:A1108,JLVT[[#This Row],[N]])),"")</f>
        <v/>
      </c>
      <c r="F1108" s="18" t="str">
        <f>IF(JLVT[[#This Row],[Date]]&lt;&gt;"",INDEX(Plan[Libelles],COUNTIF($A$1:A1108,JLVT[[#This Row],[N]])),"")</f>
        <v/>
      </c>
      <c r="G1108" s="19" t="str">
        <f>IFERROR(INDEX(FCS[NOM DU CLIENT],MATCH(JLVT[[#This Row],[N]],FCS[Cpt],0)),"")</f>
        <v/>
      </c>
      <c r="H1108" s="20">
        <f ca="1">IFERROR(MAX(INDEX(INDIRECT("FCS["&amp;CHOOSE(COUNTIF($A$1:A1108,JLVT[[#This Row],[N]]),"HT","TVA","TTC")&amp;"]"),MATCH(JLVT[[#This Row],[N]],FCS[Cpt],0))*CHOOSE(COUNTIF($A$1:A1108,JLVT[[#This Row],[N]]),-1,-1,1),0),)</f>
        <v>0</v>
      </c>
      <c r="I1108" s="21">
        <f ca="1">IFERROR(MAX(INDEX(INDIRECT("FCS["&amp;CHOOSE(COUNTIF($A$1:A1108,JLVT[[#This Row],[N]]),"HT","TVA","TTC")&amp;"]"),MATCH(JLVT[[#This Row],[N]],FCS[Cpt],0))*CHOOSE(COUNTIF($A$1:A1108,JLVT[[#This Row],[N]]),1,1,-1),0),)</f>
        <v>0</v>
      </c>
      <c r="J1108" s="21">
        <f ca="1">JLVT[[#This Row],[crédit]]-JLVT[[#This Row],[débit ]]</f>
        <v>0</v>
      </c>
    </row>
    <row r="1109" spans="1:10" x14ac:dyDescent="0.25">
      <c r="A1109" s="12">
        <f>IF(OR(SUM($A$1:A1108)=0,COUNTIF($A$1:A1108,A1108)=3),MAX($A$1:A1108)+1,A1108)</f>
        <v>369</v>
      </c>
      <c r="B1109" s="18" t="str">
        <f>IF(JLVT[[#This Row],[Date]]="","","VTE")</f>
        <v/>
      </c>
      <c r="C1109" s="13" t="str">
        <f>IFERROR(INDEX(FCS[DATE],MATCH(JLVT[[#This Row],[N]],FCS[Cpt],0)),"")</f>
        <v/>
      </c>
      <c r="D1109" s="18" t="str">
        <f>IFERROR(INDEX(FCS[Numéro Facture],MATCH(JLVT[[#This Row],[N]],FCS[Cpt],0)),"")</f>
        <v/>
      </c>
      <c r="E1109" s="18" t="str">
        <f>IF(JLVT[[#This Row],[Date]]&lt;&gt;"",INDEX(Plan[Comptes],COUNTIF($A$1:A1109,JLVT[[#This Row],[N]])),"")</f>
        <v/>
      </c>
      <c r="F1109" s="18" t="str">
        <f>IF(JLVT[[#This Row],[Date]]&lt;&gt;"",INDEX(Plan[Libelles],COUNTIF($A$1:A1109,JLVT[[#This Row],[N]])),"")</f>
        <v/>
      </c>
      <c r="G1109" s="19" t="str">
        <f>IFERROR(INDEX(FCS[NOM DU CLIENT],MATCH(JLVT[[#This Row],[N]],FCS[Cpt],0)),"")</f>
        <v/>
      </c>
      <c r="H1109" s="20">
        <f ca="1">IFERROR(MAX(INDEX(INDIRECT("FCS["&amp;CHOOSE(COUNTIF($A$1:A1109,JLVT[[#This Row],[N]]),"HT","TVA","TTC")&amp;"]"),MATCH(JLVT[[#This Row],[N]],FCS[Cpt],0))*CHOOSE(COUNTIF($A$1:A1109,JLVT[[#This Row],[N]]),-1,-1,1),0),)</f>
        <v>0</v>
      </c>
      <c r="I1109" s="21">
        <f ca="1">IFERROR(MAX(INDEX(INDIRECT("FCS["&amp;CHOOSE(COUNTIF($A$1:A1109,JLVT[[#This Row],[N]]),"HT","TVA","TTC")&amp;"]"),MATCH(JLVT[[#This Row],[N]],FCS[Cpt],0))*CHOOSE(COUNTIF($A$1:A1109,JLVT[[#This Row],[N]]),1,1,-1),0),)</f>
        <v>0</v>
      </c>
      <c r="J1109" s="21">
        <f ca="1">JLVT[[#This Row],[crédit]]-JLVT[[#This Row],[débit ]]</f>
        <v>0</v>
      </c>
    </row>
    <row r="1110" spans="1:10" x14ac:dyDescent="0.25">
      <c r="A1110" s="12">
        <f>IF(OR(SUM($A$1:A1109)=0,COUNTIF($A$1:A1109,A1109)=3),MAX($A$1:A1109)+1,A1109)</f>
        <v>369</v>
      </c>
      <c r="B1110" s="18" t="str">
        <f>IF(JLVT[[#This Row],[Date]]="","","VTE")</f>
        <v/>
      </c>
      <c r="C1110" s="13" t="str">
        <f>IFERROR(INDEX(FCS[DATE],MATCH(JLVT[[#This Row],[N]],FCS[Cpt],0)),"")</f>
        <v/>
      </c>
      <c r="D1110" s="18" t="str">
        <f>IFERROR(INDEX(FCS[Numéro Facture],MATCH(JLVT[[#This Row],[N]],FCS[Cpt],0)),"")</f>
        <v/>
      </c>
      <c r="E1110" s="18" t="str">
        <f>IF(JLVT[[#This Row],[Date]]&lt;&gt;"",INDEX(Plan[Comptes],COUNTIF($A$1:A1110,JLVT[[#This Row],[N]])),"")</f>
        <v/>
      </c>
      <c r="F1110" s="18" t="str">
        <f>IF(JLVT[[#This Row],[Date]]&lt;&gt;"",INDEX(Plan[Libelles],COUNTIF($A$1:A1110,JLVT[[#This Row],[N]])),"")</f>
        <v/>
      </c>
      <c r="G1110" s="19" t="str">
        <f>IFERROR(INDEX(FCS[NOM DU CLIENT],MATCH(JLVT[[#This Row],[N]],FCS[Cpt],0)),"")</f>
        <v/>
      </c>
      <c r="H1110" s="20">
        <f ca="1">IFERROR(MAX(INDEX(INDIRECT("FCS["&amp;CHOOSE(COUNTIF($A$1:A1110,JLVT[[#This Row],[N]]),"HT","TVA","TTC")&amp;"]"),MATCH(JLVT[[#This Row],[N]],FCS[Cpt],0))*CHOOSE(COUNTIF($A$1:A1110,JLVT[[#This Row],[N]]),-1,-1,1),0),)</f>
        <v>0</v>
      </c>
      <c r="I1110" s="21">
        <f ca="1">IFERROR(MAX(INDEX(INDIRECT("FCS["&amp;CHOOSE(COUNTIF($A$1:A1110,JLVT[[#This Row],[N]]),"HT","TVA","TTC")&amp;"]"),MATCH(JLVT[[#This Row],[N]],FCS[Cpt],0))*CHOOSE(COUNTIF($A$1:A1110,JLVT[[#This Row],[N]]),1,1,-1),0),)</f>
        <v>0</v>
      </c>
      <c r="J1110" s="21">
        <f ca="1">JLVT[[#This Row],[crédit]]-JLVT[[#This Row],[débit ]]</f>
        <v>0</v>
      </c>
    </row>
    <row r="1111" spans="1:10" x14ac:dyDescent="0.25">
      <c r="A1111" s="12">
        <f>IF(OR(SUM($A$1:A1110)=0,COUNTIF($A$1:A1110,A1110)=3),MAX($A$1:A1110)+1,A1110)</f>
        <v>370</v>
      </c>
      <c r="B1111" s="18" t="str">
        <f>IF(JLVT[[#This Row],[Date]]="","","VTE")</f>
        <v/>
      </c>
      <c r="C1111" s="13" t="str">
        <f>IFERROR(INDEX(FCS[DATE],MATCH(JLVT[[#This Row],[N]],FCS[Cpt],0)),"")</f>
        <v/>
      </c>
      <c r="D1111" s="18" t="str">
        <f>IFERROR(INDEX(FCS[Numéro Facture],MATCH(JLVT[[#This Row],[N]],FCS[Cpt],0)),"")</f>
        <v/>
      </c>
      <c r="E1111" s="18" t="str">
        <f>IF(JLVT[[#This Row],[Date]]&lt;&gt;"",INDEX(Plan[Comptes],COUNTIF($A$1:A1111,JLVT[[#This Row],[N]])),"")</f>
        <v/>
      </c>
      <c r="F1111" s="18" t="str">
        <f>IF(JLVT[[#This Row],[Date]]&lt;&gt;"",INDEX(Plan[Libelles],COUNTIF($A$1:A1111,JLVT[[#This Row],[N]])),"")</f>
        <v/>
      </c>
      <c r="G1111" s="19" t="str">
        <f>IFERROR(INDEX(FCS[NOM DU CLIENT],MATCH(JLVT[[#This Row],[N]],FCS[Cpt],0)),"")</f>
        <v/>
      </c>
      <c r="H1111" s="20">
        <f ca="1">IFERROR(MAX(INDEX(INDIRECT("FCS["&amp;CHOOSE(COUNTIF($A$1:A1111,JLVT[[#This Row],[N]]),"HT","TVA","TTC")&amp;"]"),MATCH(JLVT[[#This Row],[N]],FCS[Cpt],0))*CHOOSE(COUNTIF($A$1:A1111,JLVT[[#This Row],[N]]),-1,-1,1),0),)</f>
        <v>0</v>
      </c>
      <c r="I1111" s="21">
        <f ca="1">IFERROR(MAX(INDEX(INDIRECT("FCS["&amp;CHOOSE(COUNTIF($A$1:A1111,JLVT[[#This Row],[N]]),"HT","TVA","TTC")&amp;"]"),MATCH(JLVT[[#This Row],[N]],FCS[Cpt],0))*CHOOSE(COUNTIF($A$1:A1111,JLVT[[#This Row],[N]]),1,1,-1),0),)</f>
        <v>0</v>
      </c>
      <c r="J1111" s="21">
        <f ca="1">JLVT[[#This Row],[crédit]]-JLVT[[#This Row],[débit ]]</f>
        <v>0</v>
      </c>
    </row>
    <row r="1112" spans="1:10" x14ac:dyDescent="0.25">
      <c r="A1112" s="12">
        <f>IF(OR(SUM($A$1:A1111)=0,COUNTIF($A$1:A1111,A1111)=3),MAX($A$1:A1111)+1,A1111)</f>
        <v>370</v>
      </c>
      <c r="B1112" s="18" t="str">
        <f>IF(JLVT[[#This Row],[Date]]="","","VTE")</f>
        <v/>
      </c>
      <c r="C1112" s="13" t="str">
        <f>IFERROR(INDEX(FCS[DATE],MATCH(JLVT[[#This Row],[N]],FCS[Cpt],0)),"")</f>
        <v/>
      </c>
      <c r="D1112" s="18" t="str">
        <f>IFERROR(INDEX(FCS[Numéro Facture],MATCH(JLVT[[#This Row],[N]],FCS[Cpt],0)),"")</f>
        <v/>
      </c>
      <c r="E1112" s="18" t="str">
        <f>IF(JLVT[[#This Row],[Date]]&lt;&gt;"",INDEX(Plan[Comptes],COUNTIF($A$1:A1112,JLVT[[#This Row],[N]])),"")</f>
        <v/>
      </c>
      <c r="F1112" s="18" t="str">
        <f>IF(JLVT[[#This Row],[Date]]&lt;&gt;"",INDEX(Plan[Libelles],COUNTIF($A$1:A1112,JLVT[[#This Row],[N]])),"")</f>
        <v/>
      </c>
      <c r="G1112" s="19" t="str">
        <f>IFERROR(INDEX(FCS[NOM DU CLIENT],MATCH(JLVT[[#This Row],[N]],FCS[Cpt],0)),"")</f>
        <v/>
      </c>
      <c r="H1112" s="20">
        <f ca="1">IFERROR(MAX(INDEX(INDIRECT("FCS["&amp;CHOOSE(COUNTIF($A$1:A1112,JLVT[[#This Row],[N]]),"HT","TVA","TTC")&amp;"]"),MATCH(JLVT[[#This Row],[N]],FCS[Cpt],0))*CHOOSE(COUNTIF($A$1:A1112,JLVT[[#This Row],[N]]),-1,-1,1),0),)</f>
        <v>0</v>
      </c>
      <c r="I1112" s="21">
        <f ca="1">IFERROR(MAX(INDEX(INDIRECT("FCS["&amp;CHOOSE(COUNTIF($A$1:A1112,JLVT[[#This Row],[N]]),"HT","TVA","TTC")&amp;"]"),MATCH(JLVT[[#This Row],[N]],FCS[Cpt],0))*CHOOSE(COUNTIF($A$1:A1112,JLVT[[#This Row],[N]]),1,1,-1),0),)</f>
        <v>0</v>
      </c>
      <c r="J1112" s="21">
        <f ca="1">JLVT[[#This Row],[crédit]]-JLVT[[#This Row],[débit ]]</f>
        <v>0</v>
      </c>
    </row>
    <row r="1113" spans="1:10" x14ac:dyDescent="0.25">
      <c r="A1113" s="12">
        <f>IF(OR(SUM($A$1:A1112)=0,COUNTIF($A$1:A1112,A1112)=3),MAX($A$1:A1112)+1,A1112)</f>
        <v>370</v>
      </c>
      <c r="B1113" s="18" t="str">
        <f>IF(JLVT[[#This Row],[Date]]="","","VTE")</f>
        <v/>
      </c>
      <c r="C1113" s="13" t="str">
        <f>IFERROR(INDEX(FCS[DATE],MATCH(JLVT[[#This Row],[N]],FCS[Cpt],0)),"")</f>
        <v/>
      </c>
      <c r="D1113" s="18" t="str">
        <f>IFERROR(INDEX(FCS[Numéro Facture],MATCH(JLVT[[#This Row],[N]],FCS[Cpt],0)),"")</f>
        <v/>
      </c>
      <c r="E1113" s="18" t="str">
        <f>IF(JLVT[[#This Row],[Date]]&lt;&gt;"",INDEX(Plan[Comptes],COUNTIF($A$1:A1113,JLVT[[#This Row],[N]])),"")</f>
        <v/>
      </c>
      <c r="F1113" s="18" t="str">
        <f>IF(JLVT[[#This Row],[Date]]&lt;&gt;"",INDEX(Plan[Libelles],COUNTIF($A$1:A1113,JLVT[[#This Row],[N]])),"")</f>
        <v/>
      </c>
      <c r="G1113" s="19" t="str">
        <f>IFERROR(INDEX(FCS[NOM DU CLIENT],MATCH(JLVT[[#This Row],[N]],FCS[Cpt],0)),"")</f>
        <v/>
      </c>
      <c r="H1113" s="20">
        <f ca="1">IFERROR(MAX(INDEX(INDIRECT("FCS["&amp;CHOOSE(COUNTIF($A$1:A1113,JLVT[[#This Row],[N]]),"HT","TVA","TTC")&amp;"]"),MATCH(JLVT[[#This Row],[N]],FCS[Cpt],0))*CHOOSE(COUNTIF($A$1:A1113,JLVT[[#This Row],[N]]),-1,-1,1),0),)</f>
        <v>0</v>
      </c>
      <c r="I1113" s="21">
        <f ca="1">IFERROR(MAX(INDEX(INDIRECT("FCS["&amp;CHOOSE(COUNTIF($A$1:A1113,JLVT[[#This Row],[N]]),"HT","TVA","TTC")&amp;"]"),MATCH(JLVT[[#This Row],[N]],FCS[Cpt],0))*CHOOSE(COUNTIF($A$1:A1113,JLVT[[#This Row],[N]]),1,1,-1),0),)</f>
        <v>0</v>
      </c>
      <c r="J1113" s="21">
        <f ca="1">JLVT[[#This Row],[crédit]]-JLVT[[#This Row],[débit ]]</f>
        <v>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4"/>
  <sheetViews>
    <sheetView workbookViewId="0">
      <selection activeCell="B13" sqref="B13"/>
    </sheetView>
  </sheetViews>
  <sheetFormatPr baseColWidth="10" defaultRowHeight="13.2" x14ac:dyDescent="0.25"/>
  <cols>
    <col min="2" max="2" width="21.21875" bestFit="1" customWidth="1"/>
  </cols>
  <sheetData>
    <row r="1" spans="1:2" x14ac:dyDescent="0.25">
      <c r="A1" t="s">
        <v>41</v>
      </c>
      <c r="B1" t="s">
        <v>42</v>
      </c>
    </row>
    <row r="2" spans="1:2" x14ac:dyDescent="0.25">
      <c r="A2">
        <v>70710000</v>
      </c>
      <c r="B2" t="s">
        <v>25</v>
      </c>
    </row>
    <row r="3" spans="1:2" x14ac:dyDescent="0.25">
      <c r="A3">
        <v>44571000</v>
      </c>
      <c r="B3" t="s">
        <v>26</v>
      </c>
    </row>
    <row r="4" spans="1:2" x14ac:dyDescent="0.25">
      <c r="A4">
        <v>41100000</v>
      </c>
      <c r="B4" t="s">
        <v>27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FACTURES</vt:lpstr>
      <vt:lpstr>JL</vt:lpstr>
      <vt:lpstr>Listes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hmajdoub</dc:creator>
  <dcterms:created xsi:type="dcterms:W3CDTF">2021-02-02T13:29:05Z</dcterms:created>
  <dcterms:modified xsi:type="dcterms:W3CDTF">2021-02-02T21:52:24Z</dcterms:modified>
</cp:coreProperties>
</file>