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812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1" l="1"/>
  <c r="C5" i="1" s="1"/>
  <c r="C6" i="1" l="1"/>
  <c r="D6" i="1" s="1"/>
  <c r="C10" i="1"/>
  <c r="C14" i="1"/>
  <c r="C18" i="1"/>
  <c r="D18" i="1" s="1"/>
  <c r="C13" i="1"/>
  <c r="D13" i="1" s="1"/>
  <c r="C21" i="1"/>
  <c r="C7" i="1"/>
  <c r="C11" i="1"/>
  <c r="D11" i="1" s="1"/>
  <c r="C15" i="1"/>
  <c r="D15" i="1" s="1"/>
  <c r="C19" i="1"/>
  <c r="C8" i="1"/>
  <c r="C12" i="1"/>
  <c r="D12" i="1" s="1"/>
  <c r="C16" i="1"/>
  <c r="D16" i="1" s="1"/>
  <c r="C20" i="1"/>
  <c r="D20" i="1" s="1"/>
  <c r="C9" i="1"/>
  <c r="D9" i="1" s="1"/>
  <c r="C17" i="1"/>
  <c r="D17" i="1" s="1"/>
  <c r="D10" i="1"/>
  <c r="D14" i="1"/>
  <c r="D7" i="1"/>
  <c r="D19" i="1"/>
  <c r="D8" i="1"/>
  <c r="D5" i="1"/>
  <c r="D21" i="1"/>
  <c r="K37" i="1"/>
</calcChain>
</file>

<file path=xl/sharedStrings.xml><?xml version="1.0" encoding="utf-8"?>
<sst xmlns="http://schemas.openxmlformats.org/spreadsheetml/2006/main" count="36" uniqueCount="33">
  <si>
    <t>Séléction VP</t>
  </si>
  <si>
    <t>Lundi = 13 / Mardi = 24 / Mercredi = 13 / Jeudi = 24 / Vendredi = 55 / Samedi = 66 / Dimanche = 77</t>
  </si>
  <si>
    <t>Nom, prénom</t>
  </si>
  <si>
    <t>Tour de service</t>
  </si>
  <si>
    <t>Heures PS</t>
  </si>
  <si>
    <t>B</t>
  </si>
  <si>
    <t>C</t>
  </si>
  <si>
    <t>A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</si>
  <si>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</si>
  <si>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</si>
  <si>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</si>
  <si>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</si>
  <si>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</si>
  <si>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</si>
  <si>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</si>
  <si>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</si>
  <si>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</si>
  <si>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</si>
  <si>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</si>
  <si>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</si>
  <si>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</si>
  <si>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VP</t>
  </si>
  <si>
    <t>Pos</t>
  </si>
  <si>
    <t>Q</t>
  </si>
  <si>
    <t>Lundi</t>
  </si>
  <si>
    <t>Mardi</t>
  </si>
  <si>
    <t>Mercredi</t>
  </si>
  <si>
    <t>Jeudi</t>
  </si>
  <si>
    <t>Vendredi</t>
  </si>
  <si>
    <t>Samedi</t>
  </si>
  <si>
    <t>Dimanche</t>
  </si>
  <si>
    <t>Jous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</si>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</sst>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,\ dd\ mmmm\ yyyy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Alignment="1">
      <alignment horizontal="left"/>
    </xf>
    <xf numFmtId="164" fontId="3" fillId="0" borderId="0" xfId="0" applyNumberFormat="1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theme="9" tint="0.59999389629810485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5" formatCode="hh:mm"/>
      <fill>
        <patternFill patternType="none">
          <fgColor theme="9" tint="0.59999389629810485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theme="9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theme="9" tint="0.59999389629810485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4:D21" totalsRowShown="0" headerRowDxfId="7" dataDxfId="6">
  <autoFilter ref="A4:D21"/>
  <tableColumns count="4">
    <tableColumn id="1" name="Pos" dataDxfId="9"/>
    <tableColumn id="2" name="Nom, prénom" dataDxfId="8"/>
    <tableColumn id="3" name="Tour de service" dataDxfId="0">
      <calculatedColumnFormula>IFERROR(INDEX(TOUR[Tour de service],SUMPRODUCT(MATCH(1,(TOUR[VP]=INDEX(Jours[Code],WEEKDAY($B$1,2)))*(TOUR[Pos]=Tableau2[[#This Row],[Pos]]),0))),"")</calculatedColumnFormula>
    </tableColumn>
    <tableColumn id="4" name="Heures PS" dataDxfId="5">
      <calculatedColumnFormula>IFERROR(INDEX(TOUR[Heures PS],MATCH(Tableau2[[#This Row],[Tour de service]],TOUR[Tour de service],0)),"")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3" name="Jours" displayName="Jours" ref="H1:I8" totalsRowShown="0">
  <autoFilter ref="H1:I8"/>
  <tableColumns count="2">
    <tableColumn id="1" name="Jous"/>
    <tableColumn id="2" name="Code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1" name="TOUR" displayName="TOUR" ref="A1:D63" totalsRowShown="0" headerRowDxfId="10">
  <autoFilter ref="A1:D63"/>
  <tableColumns count="4">
    <tableColumn id="1" name="Pos"/>
    <tableColumn id="2" name="VP"/>
    <tableColumn id="3" name="Tour de service" dataDxfId="12"/>
    <tableColumn id="4" name="Heures PS" dataDxfId="11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"/>
  <sheetViews>
    <sheetView tabSelected="1" workbookViewId="0">
      <selection activeCell="C6" sqref="C6"/>
    </sheetView>
  </sheetViews>
  <sheetFormatPr baseColWidth="10" defaultRowHeight="15" x14ac:dyDescent="0.25"/>
  <cols>
    <col min="1" max="1" width="11.5703125" customWidth="1"/>
    <col min="2" max="2" width="22.85546875" customWidth="1"/>
    <col min="3" max="3" width="17.140625" style="4" customWidth="1"/>
    <col min="4" max="4" width="12.5703125" style="4" customWidth="1"/>
    <col min="8" max="9" width="11.5703125" customWidth="1"/>
  </cols>
  <sheetData>
    <row r="1" spans="1:9" ht="15.75" x14ac:dyDescent="0.25">
      <c r="B1" s="9">
        <f ca="1">TODAY()</f>
        <v>44227</v>
      </c>
      <c r="C1" s="9"/>
      <c r="D1" s="9"/>
      <c r="E1" s="1"/>
      <c r="H1" t="s">
        <v>31</v>
      </c>
      <c r="I1" t="s">
        <v>32</v>
      </c>
    </row>
    <row r="2" spans="1:9" x14ac:dyDescent="0.25">
      <c r="B2" s="1"/>
      <c r="H2" t="s">
        <v>24</v>
      </c>
      <c r="I2">
        <v>13</v>
      </c>
    </row>
    <row r="3" spans="1:9" x14ac:dyDescent="0.25">
      <c r="H3" t="s">
        <v>25</v>
      </c>
      <c r="I3">
        <v>24</v>
      </c>
    </row>
    <row r="4" spans="1:9" x14ac:dyDescent="0.25">
      <c r="A4" s="7" t="s">
        <v>22</v>
      </c>
      <c r="B4" s="11" t="s">
        <v>2</v>
      </c>
      <c r="C4" s="11" t="s">
        <v>3</v>
      </c>
      <c r="D4" s="11" t="s">
        <v>4</v>
      </c>
      <c r="H4" t="s">
        <v>26</v>
      </c>
      <c r="I4">
        <v>13</v>
      </c>
    </row>
    <row r="5" spans="1:9" x14ac:dyDescent="0.25">
      <c r="A5" s="7">
        <v>1</v>
      </c>
      <c r="B5" s="12" t="s">
        <v>7</v>
      </c>
      <c r="C5" s="13">
        <f ca="1">IFERROR(INDEX(TOUR[Tour de service],SUMPRODUCT(MATCH(1,(TOUR[VP]=INDEX(Jours[Code],WEEKDAY($B$1,2)))*(TOUR[Pos]=Tableau2[[#This Row],[Pos]]),0))),"")</f>
        <v>4723</v>
      </c>
      <c r="D5" s="14">
        <f ca="1">IFERROR(INDEX(TOUR[Heures PS],MATCH(Tableau2[[#This Row],[Tour de service]],TOUR[Tour de service],0)),"")</f>
        <v>0.21805555555555556</v>
      </c>
      <c r="H5" t="s">
        <v>27</v>
      </c>
      <c r="I5">
        <v>24</v>
      </c>
    </row>
    <row r="6" spans="1:9" x14ac:dyDescent="0.25">
      <c r="A6" s="7">
        <v>2</v>
      </c>
      <c r="B6" s="12" t="s">
        <v>5</v>
      </c>
      <c r="C6" s="13">
        <f ca="1">IFERROR(INDEX(TOUR[Tour de service],SUMPRODUCT(MATCH(1,(TOUR[VP]=INDEX(Jours[Code],WEEKDAY($B$1,2)))*(TOUR[Pos]=Tableau2[[#This Row],[Pos]]),0))),"")</f>
        <v>4706</v>
      </c>
      <c r="D6" s="14">
        <f ca="1">IFERROR(INDEX(TOUR[Heures PS],MATCH(Tableau2[[#This Row],[Tour de service]],TOUR[Tour de service],0)),"")</f>
        <v>0.23958333333333334</v>
      </c>
      <c r="H6" t="s">
        <v>28</v>
      </c>
      <c r="I6">
        <v>55</v>
      </c>
    </row>
    <row r="7" spans="1:9" x14ac:dyDescent="0.25">
      <c r="A7" s="7">
        <v>3</v>
      </c>
      <c r="B7" s="12" t="s">
        <v>6</v>
      </c>
      <c r="C7" s="13">
        <f ca="1">IFERROR(INDEX(TOUR[Tour de service],SUMPRODUCT(MATCH(1,(TOUR[VP]=INDEX(Jours[Code],WEEKDAY($B$1,2)))*(TOUR[Pos]=Tableau2[[#This Row],[Pos]]),0))),"")</f>
        <v>4705</v>
      </c>
      <c r="D7" s="14">
        <f ca="1">IFERROR(INDEX(TOUR[Heures PS],MATCH(Tableau2[[#This Row],[Tour de service]],TOUR[Tour de service],0)),"")</f>
        <v>0.28125</v>
      </c>
      <c r="H7" t="s">
        <v>29</v>
      </c>
      <c r="I7">
        <v>66</v>
      </c>
    </row>
    <row r="8" spans="1:9" x14ac:dyDescent="0.25">
      <c r="A8" s="7">
        <v>4</v>
      </c>
      <c r="B8" s="12" t="s">
        <v>8</v>
      </c>
      <c r="C8" s="13">
        <f ca="1">IFERROR(INDEX(TOUR[Tour de service],SUMPRODUCT(MATCH(1,(TOUR[VP]=INDEX(Jours[Code],WEEKDAY($B$1,2)))*(TOUR[Pos]=Tableau2[[#This Row],[Pos]]),0))),"")</f>
        <v>4722</v>
      </c>
      <c r="D8" s="14">
        <f ca="1">IFERROR(INDEX(TOUR[Heures PS],MATCH(Tableau2[[#This Row],[Tour de service]],TOUR[Tour de service],0)),"")</f>
        <v>0.49861111111111112</v>
      </c>
      <c r="H8" t="s">
        <v>30</v>
      </c>
      <c r="I8">
        <v>77</v>
      </c>
    </row>
    <row r="9" spans="1:9" x14ac:dyDescent="0.25">
      <c r="A9" s="7">
        <v>5</v>
      </c>
      <c r="B9" s="12" t="s">
        <v>9</v>
      </c>
      <c r="C9" s="13">
        <f ca="1">IFERROR(INDEX(TOUR[Tour de service],SUMPRODUCT(MATCH(1,(TOUR[VP]=INDEX(Jours[Code],WEEKDAY($B$1,2)))*(TOUR[Pos]=Tableau2[[#This Row],[Pos]]),0))),"")</f>
        <v>4702</v>
      </c>
      <c r="D9" s="14">
        <f ca="1">IFERROR(INDEX(TOUR[Heures PS],MATCH(Tableau2[[#This Row],[Tour de service]],TOUR[Tour de service],0)),"")</f>
        <v>0.58194444444444449</v>
      </c>
    </row>
    <row r="10" spans="1:9" x14ac:dyDescent="0.25">
      <c r="A10" s="7">
        <v>6</v>
      </c>
      <c r="B10" s="12" t="s">
        <v>10</v>
      </c>
      <c r="C10" s="13">
        <f ca="1">IFERROR(INDEX(TOUR[Tour de service],SUMPRODUCT(MATCH(1,(TOUR[VP]=INDEX(Jours[Code],WEEKDAY($B$1,2)))*(TOUR[Pos]=Tableau2[[#This Row],[Pos]]),0))),"")</f>
        <v>4701</v>
      </c>
      <c r="D10" s="14">
        <f ca="1">IFERROR(INDEX(TOUR[Heures PS],MATCH(Tableau2[[#This Row],[Tour de service]],TOUR[Tour de service],0)),"")</f>
        <v>0.62638888888888888</v>
      </c>
    </row>
    <row r="11" spans="1:9" x14ac:dyDescent="0.25">
      <c r="A11" s="7">
        <v>7</v>
      </c>
      <c r="B11" s="12" t="s">
        <v>11</v>
      </c>
      <c r="C11" s="13">
        <f ca="1">IFERROR(INDEX(TOUR[Tour de service],SUMPRODUCT(MATCH(1,(TOUR[VP]=INDEX(Jours[Code],WEEKDAY($B$1,2)))*(TOUR[Pos]=Tableau2[[#This Row],[Pos]]),0))),"")</f>
        <v>4721</v>
      </c>
      <c r="D11" s="14">
        <f ca="1">IFERROR(INDEX(TOUR[Heures PS],MATCH(Tableau2[[#This Row],[Tour de service]],TOUR[Tour de service],0)),"")</f>
        <v>0.74861111111111101</v>
      </c>
    </row>
    <row r="12" spans="1:9" x14ac:dyDescent="0.25">
      <c r="A12" s="7">
        <v>8</v>
      </c>
      <c r="B12" s="12" t="s">
        <v>12</v>
      </c>
      <c r="C12" s="13" t="str">
        <f ca="1">IFERROR(INDEX(TOUR[Tour de service],SUMPRODUCT(MATCH(1,(TOUR[VP]=INDEX(Jours[Code],WEEKDAY($B$1,2)))*(TOUR[Pos]=Tableau2[[#This Row],[Pos]]),0))),"")</f>
        <v/>
      </c>
      <c r="D12" s="14" t="str">
        <f ca="1">IFERROR(INDEX(TOUR[Heures PS],MATCH(Tableau2[[#This Row],[Tour de service]],TOUR[Tour de service],0)),"")</f>
        <v/>
      </c>
    </row>
    <row r="13" spans="1:9" x14ac:dyDescent="0.25">
      <c r="A13" s="7">
        <v>9</v>
      </c>
      <c r="B13" s="12" t="s">
        <v>13</v>
      </c>
      <c r="C13" s="13" t="str">
        <f ca="1">IFERROR(INDEX(TOUR[Tour de service],SUMPRODUCT(MATCH(1,(TOUR[VP]=INDEX(Jours[Code],WEEKDAY($B$1,2)))*(TOUR[Pos]=Tableau2[[#This Row],[Pos]]),0))),"")</f>
        <v/>
      </c>
      <c r="D13" s="14" t="str">
        <f ca="1">IFERROR(INDEX(TOUR[Heures PS],MATCH(Tableau2[[#This Row],[Tour de service]],TOUR[Tour de service],0)),"")</f>
        <v/>
      </c>
    </row>
    <row r="14" spans="1:9" x14ac:dyDescent="0.25">
      <c r="A14" s="7">
        <v>10</v>
      </c>
      <c r="B14" s="12" t="s">
        <v>14</v>
      </c>
      <c r="C14" s="13" t="str">
        <f ca="1">IFERROR(INDEX(TOUR[Tour de service],SUMPRODUCT(MATCH(1,(TOUR[VP]=INDEX(Jours[Code],WEEKDAY($B$1,2)))*(TOUR[Pos]=Tableau2[[#This Row],[Pos]]),0))),"")</f>
        <v/>
      </c>
      <c r="D14" s="14" t="str">
        <f ca="1">IFERROR(INDEX(TOUR[Heures PS],MATCH(Tableau2[[#This Row],[Tour de service]],TOUR[Tour de service],0)),"")</f>
        <v/>
      </c>
    </row>
    <row r="15" spans="1:9" x14ac:dyDescent="0.25">
      <c r="A15" s="7">
        <v>11</v>
      </c>
      <c r="B15" s="12" t="s">
        <v>15</v>
      </c>
      <c r="C15" s="13" t="str">
        <f ca="1">IFERROR(INDEX(TOUR[Tour de service],SUMPRODUCT(MATCH(1,(TOUR[VP]=INDEX(Jours[Code],WEEKDAY($B$1,2)))*(TOUR[Pos]=Tableau2[[#This Row],[Pos]]),0))),"")</f>
        <v/>
      </c>
      <c r="D15" s="14" t="str">
        <f ca="1">IFERROR(INDEX(TOUR[Heures PS],MATCH(Tableau2[[#This Row],[Tour de service]],TOUR[Tour de service],0)),"")</f>
        <v/>
      </c>
    </row>
    <row r="16" spans="1:9" x14ac:dyDescent="0.25">
      <c r="A16" s="7">
        <v>12</v>
      </c>
      <c r="B16" s="12" t="s">
        <v>16</v>
      </c>
      <c r="C16" s="13" t="str">
        <f ca="1">IFERROR(INDEX(TOUR[Tour de service],SUMPRODUCT(MATCH(1,(TOUR[VP]=INDEX(Jours[Code],WEEKDAY($B$1,2)))*(TOUR[Pos]=Tableau2[[#This Row],[Pos]]),0))),"")</f>
        <v/>
      </c>
      <c r="D16" s="14" t="str">
        <f ca="1">IFERROR(INDEX(TOUR[Heures PS],MATCH(Tableau2[[#This Row],[Tour de service]],TOUR[Tour de service],0)),"")</f>
        <v/>
      </c>
    </row>
    <row r="17" spans="1:4" x14ac:dyDescent="0.25">
      <c r="A17" s="7">
        <v>13</v>
      </c>
      <c r="B17" s="12" t="s">
        <v>17</v>
      </c>
      <c r="C17" s="13" t="str">
        <f ca="1">IFERROR(INDEX(TOUR[Tour de service],SUMPRODUCT(MATCH(1,(TOUR[VP]=INDEX(Jours[Code],WEEKDAY($B$1,2)))*(TOUR[Pos]=Tableau2[[#This Row],[Pos]]),0))),"")</f>
        <v/>
      </c>
      <c r="D17" s="14" t="str">
        <f ca="1">IFERROR(INDEX(TOUR[Heures PS],MATCH(Tableau2[[#This Row],[Tour de service]],TOUR[Tour de service],0)),"")</f>
        <v/>
      </c>
    </row>
    <row r="18" spans="1:4" x14ac:dyDescent="0.25">
      <c r="A18" s="7">
        <v>14</v>
      </c>
      <c r="B18" s="12" t="s">
        <v>18</v>
      </c>
      <c r="C18" s="13" t="str">
        <f ca="1">IFERROR(INDEX(TOUR[Tour de service],SUMPRODUCT(MATCH(1,(TOUR[VP]=INDEX(Jours[Code],WEEKDAY($B$1,2)))*(TOUR[Pos]=Tableau2[[#This Row],[Pos]]),0))),"")</f>
        <v/>
      </c>
      <c r="D18" s="14" t="str">
        <f ca="1">IFERROR(INDEX(TOUR[Heures PS],MATCH(Tableau2[[#This Row],[Tour de service]],TOUR[Tour de service],0)),"")</f>
        <v/>
      </c>
    </row>
    <row r="19" spans="1:4" x14ac:dyDescent="0.25">
      <c r="A19" s="7">
        <v>15</v>
      </c>
      <c r="B19" s="12" t="s">
        <v>19</v>
      </c>
      <c r="C19" s="13" t="str">
        <f ca="1">IFERROR(INDEX(TOUR[Tour de service],SUMPRODUCT(MATCH(1,(TOUR[VP]=INDEX(Jours[Code],WEEKDAY($B$1,2)))*(TOUR[Pos]=Tableau2[[#This Row],[Pos]]),0))),"")</f>
        <v/>
      </c>
      <c r="D19" s="14" t="str">
        <f ca="1">IFERROR(INDEX(TOUR[Heures PS],MATCH(Tableau2[[#This Row],[Tour de service]],TOUR[Tour de service],0)),"")</f>
        <v/>
      </c>
    </row>
    <row r="20" spans="1:4" x14ac:dyDescent="0.25">
      <c r="A20" s="7">
        <v>16</v>
      </c>
      <c r="B20" s="12" t="s">
        <v>20</v>
      </c>
      <c r="C20" s="13" t="str">
        <f ca="1">IFERROR(INDEX(TOUR[Tour de service],SUMPRODUCT(MATCH(1,(TOUR[VP]=INDEX(Jours[Code],WEEKDAY($B$1,2)))*(TOUR[Pos]=Tableau2[[#This Row],[Pos]]),0))),"")</f>
        <v/>
      </c>
      <c r="D20" s="14" t="str">
        <f ca="1">IFERROR(INDEX(TOUR[Heures PS],MATCH(Tableau2[[#This Row],[Tour de service]],TOUR[Tour de service],0)),"")</f>
        <v/>
      </c>
    </row>
    <row r="21" spans="1:4" x14ac:dyDescent="0.25">
      <c r="A21" s="7">
        <v>17</v>
      </c>
      <c r="B21" s="12" t="s">
        <v>23</v>
      </c>
      <c r="C21" s="13" t="str">
        <f ca="1">IFERROR(INDEX(TOUR[Tour de service],SUMPRODUCT(MATCH(1,(TOUR[VP]=INDEX(Jours[Code],WEEKDAY($B$1,2)))*(TOUR[Pos]=Tableau2[[#This Row],[Pos]]),0))),"")</f>
        <v/>
      </c>
      <c r="D21" s="14" t="str">
        <f ca="1">IFERROR(INDEX(TOUR[Heures PS],MATCH(Tableau2[[#This Row],[Tour de service]],TOUR[Tour de service],0)),"")</f>
        <v/>
      </c>
    </row>
    <row r="37" spans="2:11" x14ac:dyDescent="0.25">
      <c r="K37" t="str">
        <f ca="1">CHOOSE(WEEKDAY(B1),"77","13","24","13","24","55","66")</f>
        <v>77</v>
      </c>
    </row>
    <row r="38" spans="2:11" x14ac:dyDescent="0.25">
      <c r="B38" s="2" t="s">
        <v>0</v>
      </c>
      <c r="C38" s="8" t="s">
        <v>1</v>
      </c>
      <c r="E38" s="1"/>
      <c r="F38" s="1"/>
      <c r="G38" s="1"/>
      <c r="K38" s="3">
        <v>77</v>
      </c>
    </row>
  </sheetData>
  <mergeCells count="1">
    <mergeCell ref="B1:D1"/>
  </mergeCells>
  <conditionalFormatting sqref="D1:E1">
    <cfRule type="expression" dxfId="4" priority="1">
      <formula>D1="Funiculaire"</formula>
    </cfRule>
    <cfRule type="expression" dxfId="3" priority="2">
      <formula>D1="Scolaire"</formula>
    </cfRule>
    <cfRule type="expression" dxfId="2" priority="3">
      <formula>D1="Bus"</formula>
    </cfRule>
    <cfRule type="expression" dxfId="1" priority="4">
      <formula>D1="Train"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3"/>
  <sheetViews>
    <sheetView topLeftCell="A43" workbookViewId="0">
      <selection activeCell="C1" sqref="C1"/>
    </sheetView>
  </sheetViews>
  <sheetFormatPr baseColWidth="10" defaultRowHeight="15" x14ac:dyDescent="0.25"/>
  <cols>
    <col min="1" max="1" width="7" customWidth="1"/>
    <col min="2" max="2" width="8.28515625" bestFit="1" customWidth="1"/>
    <col min="3" max="3" width="19.28515625" style="7" customWidth="1"/>
    <col min="4" max="4" width="14" style="7" customWidth="1"/>
  </cols>
  <sheetData>
    <row r="1" spans="1:4" x14ac:dyDescent="0.25">
      <c r="A1" s="10" t="s">
        <v>22</v>
      </c>
      <c r="B1" s="10" t="s">
        <v>21</v>
      </c>
      <c r="C1" s="10" t="s">
        <v>3</v>
      </c>
      <c r="D1" s="10" t="s">
        <v>4</v>
      </c>
    </row>
    <row r="2" spans="1:4" x14ac:dyDescent="0.25">
      <c r="A2">
        <v>1</v>
      </c>
      <c r="B2">
        <v>13</v>
      </c>
      <c r="C2" s="5">
        <v>4107</v>
      </c>
      <c r="D2" s="6">
        <v>0.19791666666666666</v>
      </c>
    </row>
    <row r="3" spans="1:4" x14ac:dyDescent="0.25">
      <c r="A3">
        <v>2</v>
      </c>
      <c r="B3">
        <v>13</v>
      </c>
      <c r="C3" s="5">
        <v>4123</v>
      </c>
      <c r="D3" s="6">
        <v>0.21805555555555556</v>
      </c>
    </row>
    <row r="4" spans="1:4" x14ac:dyDescent="0.25">
      <c r="A4">
        <v>3</v>
      </c>
      <c r="B4">
        <v>13</v>
      </c>
      <c r="C4" s="5">
        <v>4106</v>
      </c>
      <c r="D4" s="6">
        <v>0.21875</v>
      </c>
    </row>
    <row r="5" spans="1:4" x14ac:dyDescent="0.25">
      <c r="A5">
        <v>4</v>
      </c>
      <c r="B5">
        <v>13</v>
      </c>
      <c r="C5" s="5">
        <v>4105</v>
      </c>
      <c r="D5" s="6">
        <v>0.23819444444444446</v>
      </c>
    </row>
    <row r="6" spans="1:4" x14ac:dyDescent="0.25">
      <c r="A6">
        <v>5</v>
      </c>
      <c r="B6">
        <v>13</v>
      </c>
      <c r="C6" s="5">
        <v>4104</v>
      </c>
      <c r="D6" s="6">
        <v>0.33611111111111108</v>
      </c>
    </row>
    <row r="7" spans="1:4" x14ac:dyDescent="0.25">
      <c r="A7">
        <v>6</v>
      </c>
      <c r="B7">
        <v>13</v>
      </c>
      <c r="C7" s="5">
        <v>4103</v>
      </c>
      <c r="D7" s="6">
        <v>0.5444444444444444</v>
      </c>
    </row>
    <row r="8" spans="1:4" x14ac:dyDescent="0.25">
      <c r="A8">
        <v>7</v>
      </c>
      <c r="B8">
        <v>13</v>
      </c>
      <c r="C8" s="5">
        <v>4122</v>
      </c>
      <c r="D8" s="6">
        <v>0.56666666666666665</v>
      </c>
    </row>
    <row r="9" spans="1:4" x14ac:dyDescent="0.25">
      <c r="A9">
        <v>8</v>
      </c>
      <c r="B9">
        <v>13</v>
      </c>
      <c r="C9" s="5">
        <v>4102</v>
      </c>
      <c r="D9" s="6">
        <v>0.58611111111111114</v>
      </c>
    </row>
    <row r="10" spans="1:4" x14ac:dyDescent="0.25">
      <c r="A10">
        <v>9</v>
      </c>
      <c r="B10">
        <v>13</v>
      </c>
      <c r="C10" s="5">
        <v>4121</v>
      </c>
      <c r="D10" s="6">
        <v>0.6694444444444444</v>
      </c>
    </row>
    <row r="11" spans="1:4" x14ac:dyDescent="0.25">
      <c r="A11">
        <v>10</v>
      </c>
      <c r="B11">
        <v>13</v>
      </c>
      <c r="C11" s="5">
        <v>4101</v>
      </c>
      <c r="D11" s="6">
        <v>0.69027777777777777</v>
      </c>
    </row>
    <row r="12" spans="1:4" x14ac:dyDescent="0.25">
      <c r="A12">
        <v>11</v>
      </c>
      <c r="B12">
        <v>13</v>
      </c>
      <c r="C12" s="5">
        <v>4187</v>
      </c>
      <c r="D12" s="6">
        <v>0.17361111111111113</v>
      </c>
    </row>
    <row r="13" spans="1:4" x14ac:dyDescent="0.25">
      <c r="A13">
        <v>12</v>
      </c>
      <c r="B13">
        <v>13</v>
      </c>
      <c r="C13" s="5">
        <v>4180</v>
      </c>
      <c r="D13" s="6">
        <v>0.29166666666666669</v>
      </c>
    </row>
    <row r="14" spans="1:4" x14ac:dyDescent="0.25">
      <c r="A14">
        <v>13</v>
      </c>
      <c r="B14">
        <v>13</v>
      </c>
      <c r="C14" s="5">
        <v>4182</v>
      </c>
      <c r="D14" s="6">
        <v>0.30555555555555552</v>
      </c>
    </row>
    <row r="15" spans="1:4" x14ac:dyDescent="0.25">
      <c r="A15">
        <v>14</v>
      </c>
      <c r="B15">
        <v>13</v>
      </c>
      <c r="C15" s="5">
        <v>4184</v>
      </c>
      <c r="D15" s="6">
        <v>0.54861111111111105</v>
      </c>
    </row>
    <row r="16" spans="1:4" x14ac:dyDescent="0.25">
      <c r="A16">
        <v>15</v>
      </c>
      <c r="B16">
        <v>13</v>
      </c>
      <c r="C16" s="5">
        <v>4188</v>
      </c>
      <c r="D16" s="6">
        <v>0.58958333333333335</v>
      </c>
    </row>
    <row r="17" spans="1:4" x14ac:dyDescent="0.25">
      <c r="A17">
        <v>1</v>
      </c>
      <c r="B17">
        <v>24</v>
      </c>
      <c r="C17" s="5">
        <v>4107</v>
      </c>
      <c r="D17" s="6">
        <v>0.19791666666666666</v>
      </c>
    </row>
    <row r="18" spans="1:4" x14ac:dyDescent="0.25">
      <c r="A18">
        <v>2</v>
      </c>
      <c r="B18">
        <v>24</v>
      </c>
      <c r="C18" s="5">
        <v>4123</v>
      </c>
      <c r="D18" s="6">
        <v>0.21805555555555556</v>
      </c>
    </row>
    <row r="19" spans="1:4" x14ac:dyDescent="0.25">
      <c r="A19">
        <v>3</v>
      </c>
      <c r="B19">
        <v>24</v>
      </c>
      <c r="C19" s="5">
        <v>4106</v>
      </c>
      <c r="D19" s="6">
        <v>0.21875</v>
      </c>
    </row>
    <row r="20" spans="1:4" x14ac:dyDescent="0.25">
      <c r="A20">
        <v>4</v>
      </c>
      <c r="B20">
        <v>24</v>
      </c>
      <c r="C20" s="5">
        <v>4105</v>
      </c>
      <c r="D20" s="6">
        <v>0.23819444444444446</v>
      </c>
    </row>
    <row r="21" spans="1:4" x14ac:dyDescent="0.25">
      <c r="A21">
        <v>5</v>
      </c>
      <c r="B21">
        <v>24</v>
      </c>
      <c r="C21" s="5">
        <v>4104</v>
      </c>
      <c r="D21" s="6">
        <v>0.33611111111111108</v>
      </c>
    </row>
    <row r="22" spans="1:4" x14ac:dyDescent="0.25">
      <c r="A22">
        <v>6</v>
      </c>
      <c r="B22">
        <v>24</v>
      </c>
      <c r="C22" s="5">
        <v>4103</v>
      </c>
      <c r="D22" s="6">
        <v>0.5444444444444444</v>
      </c>
    </row>
    <row r="23" spans="1:4" x14ac:dyDescent="0.25">
      <c r="A23">
        <v>7</v>
      </c>
      <c r="B23">
        <v>24</v>
      </c>
      <c r="C23" s="5">
        <v>4122</v>
      </c>
      <c r="D23" s="6">
        <v>0.56666666666666665</v>
      </c>
    </row>
    <row r="24" spans="1:4" x14ac:dyDescent="0.25">
      <c r="A24">
        <v>8</v>
      </c>
      <c r="B24">
        <v>24</v>
      </c>
      <c r="C24" s="5">
        <v>4102</v>
      </c>
      <c r="D24" s="6">
        <v>0.58611111111111114</v>
      </c>
    </row>
    <row r="25" spans="1:4" x14ac:dyDescent="0.25">
      <c r="A25">
        <v>9</v>
      </c>
      <c r="B25">
        <v>24</v>
      </c>
      <c r="C25" s="5">
        <v>4121</v>
      </c>
      <c r="D25" s="6">
        <v>0.6694444444444444</v>
      </c>
    </row>
    <row r="26" spans="1:4" x14ac:dyDescent="0.25">
      <c r="A26">
        <v>10</v>
      </c>
      <c r="B26">
        <v>24</v>
      </c>
      <c r="C26" s="5">
        <v>4101</v>
      </c>
      <c r="D26" s="6">
        <v>0.69027777777777777</v>
      </c>
    </row>
    <row r="27" spans="1:4" x14ac:dyDescent="0.25">
      <c r="A27">
        <v>11</v>
      </c>
      <c r="B27">
        <v>24</v>
      </c>
      <c r="C27" s="5">
        <v>4187</v>
      </c>
      <c r="D27" s="6">
        <v>0.17361111111111113</v>
      </c>
    </row>
    <row r="28" spans="1:4" x14ac:dyDescent="0.25">
      <c r="A28">
        <v>12</v>
      </c>
      <c r="B28">
        <v>24</v>
      </c>
      <c r="C28" s="5">
        <v>4180</v>
      </c>
      <c r="D28" s="6">
        <v>0.29166666666666669</v>
      </c>
    </row>
    <row r="29" spans="1:4" x14ac:dyDescent="0.25">
      <c r="A29">
        <v>13</v>
      </c>
      <c r="B29">
        <v>24</v>
      </c>
      <c r="C29" s="5">
        <v>4182</v>
      </c>
      <c r="D29" s="6">
        <v>0.30555555555555552</v>
      </c>
    </row>
    <row r="30" spans="1:4" x14ac:dyDescent="0.25">
      <c r="A30">
        <v>14</v>
      </c>
      <c r="B30">
        <v>24</v>
      </c>
      <c r="C30" s="5">
        <v>4184</v>
      </c>
      <c r="D30" s="6">
        <v>0.54861111111111105</v>
      </c>
    </row>
    <row r="31" spans="1:4" x14ac:dyDescent="0.25">
      <c r="A31">
        <v>15</v>
      </c>
      <c r="B31">
        <v>24</v>
      </c>
      <c r="C31" s="5">
        <v>4188</v>
      </c>
      <c r="D31" s="6">
        <v>0.58958333333333335</v>
      </c>
    </row>
    <row r="32" spans="1:4" x14ac:dyDescent="0.25">
      <c r="A32">
        <v>16</v>
      </c>
      <c r="B32">
        <v>24</v>
      </c>
      <c r="C32" s="5">
        <v>4281</v>
      </c>
      <c r="D32" s="6">
        <v>0.375</v>
      </c>
    </row>
    <row r="33" spans="1:4" x14ac:dyDescent="0.25">
      <c r="A33">
        <v>17</v>
      </c>
      <c r="B33">
        <v>24</v>
      </c>
      <c r="C33" s="5">
        <v>4283</v>
      </c>
      <c r="D33" s="6">
        <v>0.375</v>
      </c>
    </row>
    <row r="34" spans="1:4" x14ac:dyDescent="0.25">
      <c r="A34">
        <v>1</v>
      </c>
      <c r="B34">
        <v>55</v>
      </c>
      <c r="C34" s="5">
        <v>4101</v>
      </c>
      <c r="D34" s="6">
        <v>0.69027777777777777</v>
      </c>
    </row>
    <row r="35" spans="1:4" x14ac:dyDescent="0.25">
      <c r="A35">
        <v>2</v>
      </c>
      <c r="B35">
        <v>55</v>
      </c>
      <c r="C35" s="5">
        <v>4102</v>
      </c>
      <c r="D35" s="6">
        <v>0.58611111111111114</v>
      </c>
    </row>
    <row r="36" spans="1:4" x14ac:dyDescent="0.25">
      <c r="A36">
        <v>3</v>
      </c>
      <c r="B36">
        <v>55</v>
      </c>
      <c r="C36" s="5">
        <v>4103</v>
      </c>
      <c r="D36" s="6">
        <v>0.5444444444444444</v>
      </c>
    </row>
    <row r="37" spans="1:4" x14ac:dyDescent="0.25">
      <c r="A37">
        <v>4</v>
      </c>
      <c r="B37">
        <v>55</v>
      </c>
      <c r="C37" s="5">
        <v>4104</v>
      </c>
      <c r="D37" s="6">
        <v>0.33611111111111108</v>
      </c>
    </row>
    <row r="38" spans="1:4" x14ac:dyDescent="0.25">
      <c r="A38">
        <v>5</v>
      </c>
      <c r="B38">
        <v>55</v>
      </c>
      <c r="C38" s="5">
        <v>4105</v>
      </c>
      <c r="D38" s="6">
        <v>0.23819444444444446</v>
      </c>
    </row>
    <row r="39" spans="1:4" x14ac:dyDescent="0.25">
      <c r="A39">
        <v>6</v>
      </c>
      <c r="B39">
        <v>55</v>
      </c>
      <c r="C39" s="5">
        <v>4106</v>
      </c>
      <c r="D39" s="6">
        <v>0.21875</v>
      </c>
    </row>
    <row r="40" spans="1:4" x14ac:dyDescent="0.25">
      <c r="A40">
        <v>7</v>
      </c>
      <c r="B40">
        <v>55</v>
      </c>
      <c r="C40" s="5">
        <v>4107</v>
      </c>
      <c r="D40" s="6">
        <v>0.19791666666666666</v>
      </c>
    </row>
    <row r="41" spans="1:4" x14ac:dyDescent="0.25">
      <c r="A41">
        <v>8</v>
      </c>
      <c r="B41">
        <v>55</v>
      </c>
      <c r="C41" s="5">
        <v>4121</v>
      </c>
      <c r="D41" s="6">
        <v>0.6694444444444444</v>
      </c>
    </row>
    <row r="42" spans="1:4" x14ac:dyDescent="0.25">
      <c r="A42">
        <v>9</v>
      </c>
      <c r="B42">
        <v>55</v>
      </c>
      <c r="C42" s="5">
        <v>4122</v>
      </c>
      <c r="D42" s="6">
        <v>0.56666666666666665</v>
      </c>
    </row>
    <row r="43" spans="1:4" x14ac:dyDescent="0.25">
      <c r="A43">
        <v>10</v>
      </c>
      <c r="B43">
        <v>55</v>
      </c>
      <c r="C43" s="5">
        <v>4123</v>
      </c>
      <c r="D43" s="6">
        <v>0.21805555555555556</v>
      </c>
    </row>
    <row r="44" spans="1:4" x14ac:dyDescent="0.25">
      <c r="A44">
        <v>11</v>
      </c>
      <c r="B44">
        <v>55</v>
      </c>
      <c r="C44" s="5">
        <v>4180</v>
      </c>
      <c r="D44" s="6">
        <v>0.29166666666666669</v>
      </c>
    </row>
    <row r="45" spans="1:4" x14ac:dyDescent="0.25">
      <c r="A45">
        <v>12</v>
      </c>
      <c r="B45">
        <v>55</v>
      </c>
      <c r="C45" s="5">
        <v>4182</v>
      </c>
      <c r="D45" s="6">
        <v>0.30555555555555552</v>
      </c>
    </row>
    <row r="46" spans="1:4" x14ac:dyDescent="0.25">
      <c r="A46">
        <v>13</v>
      </c>
      <c r="B46">
        <v>55</v>
      </c>
      <c r="C46" s="5">
        <v>4184</v>
      </c>
      <c r="D46" s="6">
        <v>0.54861111111111105</v>
      </c>
    </row>
    <row r="47" spans="1:4" x14ac:dyDescent="0.25">
      <c r="A47">
        <v>14</v>
      </c>
      <c r="B47">
        <v>55</v>
      </c>
      <c r="C47" s="5">
        <v>4187</v>
      </c>
      <c r="D47" s="6">
        <v>0.17361111111111113</v>
      </c>
    </row>
    <row r="48" spans="1:4" x14ac:dyDescent="0.25">
      <c r="A48">
        <v>15</v>
      </c>
      <c r="B48">
        <v>55</v>
      </c>
      <c r="C48" s="5">
        <v>4188</v>
      </c>
      <c r="D48" s="6">
        <v>0.58958333333333335</v>
      </c>
    </row>
    <row r="49" spans="1:4" x14ac:dyDescent="0.25">
      <c r="A49">
        <v>1</v>
      </c>
      <c r="B49">
        <v>66</v>
      </c>
      <c r="C49" s="5">
        <v>4607</v>
      </c>
      <c r="D49" s="6">
        <v>0.19791666666666666</v>
      </c>
    </row>
    <row r="50" spans="1:4" x14ac:dyDescent="0.25">
      <c r="A50">
        <v>2</v>
      </c>
      <c r="B50">
        <v>66</v>
      </c>
      <c r="C50" s="5">
        <v>4623</v>
      </c>
      <c r="D50" s="6">
        <v>0.21805555555555556</v>
      </c>
    </row>
    <row r="51" spans="1:4" x14ac:dyDescent="0.25">
      <c r="A51">
        <v>3</v>
      </c>
      <c r="B51">
        <v>66</v>
      </c>
      <c r="C51" s="5">
        <v>4606</v>
      </c>
      <c r="D51" s="6">
        <v>0.21875</v>
      </c>
    </row>
    <row r="52" spans="1:4" x14ac:dyDescent="0.25">
      <c r="A52">
        <v>4</v>
      </c>
      <c r="B52">
        <v>66</v>
      </c>
      <c r="C52" s="5">
        <v>4605</v>
      </c>
      <c r="D52" s="6">
        <v>0.23819444444444446</v>
      </c>
    </row>
    <row r="53" spans="1:4" x14ac:dyDescent="0.25">
      <c r="A53">
        <v>5</v>
      </c>
      <c r="B53">
        <v>66</v>
      </c>
      <c r="C53" s="5">
        <v>4603</v>
      </c>
      <c r="D53" s="6">
        <v>0.58194444444444449</v>
      </c>
    </row>
    <row r="54" spans="1:4" x14ac:dyDescent="0.25">
      <c r="A54">
        <v>6</v>
      </c>
      <c r="B54">
        <v>66</v>
      </c>
      <c r="C54" s="5">
        <v>4602</v>
      </c>
      <c r="D54" s="6">
        <v>0.62361111111111112</v>
      </c>
    </row>
    <row r="55" spans="1:4" x14ac:dyDescent="0.25">
      <c r="A55">
        <v>7</v>
      </c>
      <c r="B55">
        <v>66</v>
      </c>
      <c r="C55" s="5">
        <v>4601</v>
      </c>
      <c r="D55" s="6">
        <v>0.67361111111111116</v>
      </c>
    </row>
    <row r="56" spans="1:4" x14ac:dyDescent="0.25">
      <c r="A56">
        <v>8</v>
      </c>
      <c r="B56">
        <v>66</v>
      </c>
      <c r="C56" s="5">
        <v>4621</v>
      </c>
      <c r="D56" s="6">
        <v>0.79027777777777775</v>
      </c>
    </row>
    <row r="57" spans="1:4" x14ac:dyDescent="0.25">
      <c r="A57">
        <v>1</v>
      </c>
      <c r="B57">
        <v>77</v>
      </c>
      <c r="C57" s="5">
        <v>4723</v>
      </c>
      <c r="D57" s="6">
        <v>0.21805555555555556</v>
      </c>
    </row>
    <row r="58" spans="1:4" x14ac:dyDescent="0.25">
      <c r="A58">
        <v>2</v>
      </c>
      <c r="B58">
        <v>77</v>
      </c>
      <c r="C58" s="5">
        <v>4706</v>
      </c>
      <c r="D58" s="6">
        <v>0.23958333333333334</v>
      </c>
    </row>
    <row r="59" spans="1:4" x14ac:dyDescent="0.25">
      <c r="A59">
        <v>3</v>
      </c>
      <c r="B59">
        <v>77</v>
      </c>
      <c r="C59" s="5">
        <v>4705</v>
      </c>
      <c r="D59" s="6">
        <v>0.28125</v>
      </c>
    </row>
    <row r="60" spans="1:4" x14ac:dyDescent="0.25">
      <c r="A60">
        <v>4</v>
      </c>
      <c r="B60">
        <v>77</v>
      </c>
      <c r="C60" s="5">
        <v>4722</v>
      </c>
      <c r="D60" s="6">
        <v>0.49861111111111112</v>
      </c>
    </row>
    <row r="61" spans="1:4" x14ac:dyDescent="0.25">
      <c r="A61">
        <v>5</v>
      </c>
      <c r="B61">
        <v>77</v>
      </c>
      <c r="C61" s="5">
        <v>4702</v>
      </c>
      <c r="D61" s="6">
        <v>0.58194444444444449</v>
      </c>
    </row>
    <row r="62" spans="1:4" x14ac:dyDescent="0.25">
      <c r="A62">
        <v>6</v>
      </c>
      <c r="B62">
        <v>77</v>
      </c>
      <c r="C62" s="5">
        <v>4701</v>
      </c>
      <c r="D62" s="6">
        <v>0.62638888888888888</v>
      </c>
    </row>
    <row r="63" spans="1:4" x14ac:dyDescent="0.25">
      <c r="A63">
        <v>7</v>
      </c>
      <c r="B63">
        <v>77</v>
      </c>
      <c r="C63" s="5">
        <v>4721</v>
      </c>
      <c r="D63" s="6">
        <v>0.74861111111111101</v>
      </c>
    </row>
  </sheetData>
  <sortState ref="A57:D63">
    <sortCondition ref="A57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Flaction</dc:creator>
  <cp:lastModifiedBy>User</cp:lastModifiedBy>
  <dcterms:created xsi:type="dcterms:W3CDTF">2021-01-30T22:36:53Z</dcterms:created>
  <dcterms:modified xsi:type="dcterms:W3CDTF">2021-01-31T21:20:26Z</dcterms:modified>
</cp:coreProperties>
</file>