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trlProps/ctrlProp6.xml" ContentType="application/vnd.ms-excel.controlproperties+xml"/>
  <Override PartName="/xl/drawings/drawing6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trlProps/ctrlProp7.xml" ContentType="application/vnd.ms-excel.controlproperties+xml"/>
  <Override PartName="/xl/drawings/drawing7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7840" yWindow="375" windowWidth="20730" windowHeight="11760" tabRatio="706" activeTab="1"/>
  </bookViews>
  <sheets>
    <sheet name="Synthèse" sheetId="1" r:id="rId1"/>
    <sheet name="Accueil" sheetId="10" r:id="rId2"/>
    <sheet name="Contrôles" sheetId="3" r:id="rId3"/>
    <sheet name="Contrôles Comparateurs" sheetId="9" r:id="rId4"/>
    <sheet name="ORIGINAL" sheetId="2" r:id="rId5"/>
    <sheet name="aze" sheetId="12" r:id="rId6"/>
    <sheet name="ABC123" sheetId="13" r:id="rId7"/>
  </sheets>
  <functionGroups builtInGroupCount="17"/>
  <definedNames>
    <definedName name="Année">Accueil!$A$2</definedName>
    <definedName name="Site">Accueil!$A$1</definedName>
    <definedName name="Z_5E4842F2_8F83_40C1_93F9_7FC7B2FF6FE3_.wvu.PrintArea" localSheetId="6" hidden="1">'ABC123'!$A$1:$K$37</definedName>
    <definedName name="Z_5E4842F2_8F83_40C1_93F9_7FC7B2FF6FE3_.wvu.PrintArea" localSheetId="5" hidden="1">aze!$A$1:$K$37</definedName>
    <definedName name="Z_5E4842F2_8F83_40C1_93F9_7FC7B2FF6FE3_.wvu.PrintArea" localSheetId="2" hidden="1">Contrôles!$B$1:$J$147</definedName>
    <definedName name="Z_5E4842F2_8F83_40C1_93F9_7FC7B2FF6FE3_.wvu.PrintArea" localSheetId="3" hidden="1">'Contrôles Comparateurs'!$A$12:$G$21</definedName>
    <definedName name="Z_5E4842F2_8F83_40C1_93F9_7FC7B2FF6FE3_.wvu.PrintArea" localSheetId="4" hidden="1">ORIGINAL!$A$1:$K$37</definedName>
    <definedName name="Z_5E4842F2_8F83_40C1_93F9_7FC7B2FF6FE3_.wvu.PrintArea" localSheetId="0" hidden="1">Synthèse!$B$6:$F$52</definedName>
    <definedName name="Z_5E4842F2_8F83_40C1_93F9_7FC7B2FF6FE3_.wvu.Rows" localSheetId="2" hidden="1">Contrôles!$58:$64</definedName>
    <definedName name="Z_5E4842F2_8F83_40C1_93F9_7FC7B2FF6FE3_.wvu.Rows" localSheetId="0" hidden="1">Synthèse!$17:$17</definedName>
    <definedName name="Z_764A792B_9DBF_41CE_A053_5F1BCA911545_.wvu.PrintArea" localSheetId="6" hidden="1">'ABC123'!$A$1:$K$37</definedName>
    <definedName name="Z_764A792B_9DBF_41CE_A053_5F1BCA911545_.wvu.PrintArea" localSheetId="5" hidden="1">aze!$A$1:$K$37</definedName>
    <definedName name="Z_764A792B_9DBF_41CE_A053_5F1BCA911545_.wvu.PrintArea" localSheetId="2" hidden="1">Contrôles!$B$1:$J$147</definedName>
    <definedName name="Z_764A792B_9DBF_41CE_A053_5F1BCA911545_.wvu.PrintArea" localSheetId="3" hidden="1">'Contrôles Comparateurs'!$A$12:$G$21</definedName>
    <definedName name="Z_764A792B_9DBF_41CE_A053_5F1BCA911545_.wvu.PrintArea" localSheetId="4" hidden="1">ORIGINAL!$A$1:$K$37</definedName>
    <definedName name="Z_764A792B_9DBF_41CE_A053_5F1BCA911545_.wvu.PrintArea" localSheetId="0" hidden="1">Synthèse!$B$6:$F$52</definedName>
    <definedName name="Z_764A792B_9DBF_41CE_A053_5F1BCA911545_.wvu.Rows" localSheetId="2" hidden="1">Contrôles!$58:$64</definedName>
    <definedName name="Z_764A792B_9DBF_41CE_A053_5F1BCA911545_.wvu.Rows" localSheetId="0" hidden="1">Synthèse!$17:$17</definedName>
    <definedName name="Z_F22FBC27_D186_459A_A554_B129451E6943_.wvu.PrintArea" localSheetId="6" hidden="1">'ABC123'!$A$1:$K$37</definedName>
    <definedName name="Z_F22FBC27_D186_459A_A554_B129451E6943_.wvu.PrintArea" localSheetId="5" hidden="1">aze!$A$1:$K$37</definedName>
    <definedName name="Z_F22FBC27_D186_459A_A554_B129451E6943_.wvu.PrintArea" localSheetId="2" hidden="1">Contrôles!$B$1:$J$147</definedName>
    <definedName name="Z_F22FBC27_D186_459A_A554_B129451E6943_.wvu.PrintArea" localSheetId="3" hidden="1">'Contrôles Comparateurs'!$A$12:$G$21</definedName>
    <definedName name="Z_F22FBC27_D186_459A_A554_B129451E6943_.wvu.PrintArea" localSheetId="4" hidden="1">ORIGINAL!$A$1:$K$37</definedName>
    <definedName name="Z_F22FBC27_D186_459A_A554_B129451E6943_.wvu.PrintArea" localSheetId="0" hidden="1">Synthèse!$B$6:$F$52</definedName>
    <definedName name="Z_F22FBC27_D186_459A_A554_B129451E6943_.wvu.Rows" localSheetId="2" hidden="1">Contrôles!$58:$64</definedName>
    <definedName name="Z_F22FBC27_D186_459A_A554_B129451E6943_.wvu.Rows" localSheetId="0" hidden="1">Synthèse!$17:$17</definedName>
    <definedName name="_xlnm.Print_Area" localSheetId="6">'ABC123'!$A$1:$K$37</definedName>
    <definedName name="_xlnm.Print_Area" localSheetId="5">aze!$A$1:$K$37</definedName>
    <definedName name="_xlnm.Print_Area" localSheetId="2">Contrôles!$B$1:$J$147</definedName>
    <definedName name="_xlnm.Print_Area" localSheetId="3">'Contrôles Comparateurs'!$A$12:$G$21</definedName>
    <definedName name="_xlnm.Print_Area" localSheetId="4">ORIGINAL!$A$1:$K$37</definedName>
    <definedName name="_xlnm.Print_Area" localSheetId="0">Synthèse!$B$6:$F$52</definedName>
  </definedNames>
  <calcPr calcId="145621"/>
  <customWorkbookViews>
    <customWorkbookView name="CIEL, Labo - Affichage personnalisé" guid="{5E4842F2-8F83-40C1-93F9-7FC7B2FF6FE3}" mergeInterval="0" personalView="1" maximized="1" xWindow="1072" yWindow="-8" windowWidth="1096" windowHeight="1896" tabRatio="706" activeSheetId="9"/>
    <customWorkbookView name="CHAGNARD, Elie - Affichage personnalisé" guid="{764A792B-9DBF-41CE-A053-5F1BCA911545}" mergeInterval="0" personalView="1" maximized="1" xWindow="-8" yWindow="-8" windowWidth="1936" windowHeight="1056" tabRatio="706" activeSheetId="2"/>
    <customWorkbookView name="CHOISEAU, Céline - Affichage personnalisé" guid="{F22FBC27-D186-459A-A554-B129451E6943}" mergeInterval="0" personalView="1" maximized="1" xWindow="-11" yWindow="-11" windowWidth="1942" windowHeight="1042" tabRatio="70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9" l="1"/>
  <c r="D34" i="9" l="1"/>
  <c r="A34" i="9"/>
  <c r="D24" i="9"/>
  <c r="A24" i="9"/>
  <c r="D14" i="9"/>
  <c r="A14" i="9"/>
  <c r="A3" i="9"/>
  <c r="C41" i="9"/>
  <c r="B41" i="9" s="1"/>
  <c r="C40" i="9"/>
  <c r="B40" i="9" s="1"/>
  <c r="C39" i="9"/>
  <c r="B39" i="9" s="1"/>
  <c r="C38" i="9"/>
  <c r="B38" i="9" s="1"/>
  <c r="C37" i="9"/>
  <c r="B37" i="9" s="1"/>
  <c r="C31" i="9"/>
  <c r="B31" i="9" s="1"/>
  <c r="C30" i="9"/>
  <c r="B30" i="9" s="1"/>
  <c r="C29" i="9"/>
  <c r="B29" i="9" s="1"/>
  <c r="C28" i="9"/>
  <c r="B28" i="9" s="1"/>
  <c r="C27" i="9"/>
  <c r="B27" i="9"/>
  <c r="C21" i="9"/>
  <c r="B21" i="9" s="1"/>
  <c r="C20" i="9"/>
  <c r="B20" i="9" s="1"/>
  <c r="C19" i="9"/>
  <c r="B19" i="9"/>
  <c r="C18" i="9"/>
  <c r="B18" i="9" s="1"/>
  <c r="C17" i="9"/>
  <c r="B17" i="9" s="1"/>
  <c r="C11" i="9"/>
  <c r="B11" i="9"/>
  <c r="C10" i="9"/>
  <c r="B10" i="9" s="1"/>
  <c r="C9" i="9"/>
  <c r="B9" i="9" s="1"/>
  <c r="C8" i="9"/>
  <c r="B8" i="9" s="1"/>
  <c r="C7" i="9"/>
  <c r="B7" i="9" s="1"/>
  <c r="E18" i="3"/>
  <c r="F18" i="3" s="1"/>
  <c r="E130" i="3"/>
  <c r="F130" i="3" s="1"/>
  <c r="E157" i="3"/>
  <c r="F157" i="3" s="1"/>
  <c r="E160" i="3"/>
  <c r="F160" i="3" s="1"/>
  <c r="E156" i="3"/>
  <c r="F156" i="3" s="1"/>
  <c r="D59" i="1"/>
  <c r="E59" i="1"/>
  <c r="D58" i="1"/>
  <c r="E58" i="1" s="1"/>
  <c r="D57" i="1"/>
  <c r="E57" i="1" s="1"/>
  <c r="D56" i="1"/>
  <c r="E56" i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/>
  <c r="D47" i="1"/>
  <c r="E47" i="1"/>
  <c r="D46" i="1"/>
  <c r="E46" i="1" s="1"/>
  <c r="D45" i="1"/>
  <c r="E45" i="1" s="1"/>
  <c r="D44" i="1"/>
  <c r="E44" i="1" s="1"/>
  <c r="D43" i="1"/>
  <c r="E43" i="1" s="1"/>
  <c r="D42" i="1"/>
  <c r="E42" i="1" s="1"/>
  <c r="D41" i="1"/>
  <c r="D39" i="1"/>
  <c r="E40" i="1" s="1"/>
  <c r="D38" i="1"/>
  <c r="E38" i="1" s="1"/>
  <c r="D37" i="1"/>
  <c r="E37" i="1" s="1"/>
  <c r="D36" i="1"/>
  <c r="E36" i="1"/>
  <c r="D35" i="1"/>
  <c r="E35" i="1" s="1"/>
  <c r="D34" i="1"/>
  <c r="E34" i="1" s="1"/>
  <c r="D33" i="1"/>
  <c r="E33" i="1" s="1"/>
  <c r="D32" i="1"/>
  <c r="E32" i="1" s="1"/>
  <c r="D31" i="1"/>
  <c r="D30" i="1"/>
  <c r="E30" i="1" s="1"/>
  <c r="D29" i="1"/>
  <c r="D28" i="1"/>
  <c r="E28" i="1"/>
  <c r="D27" i="1"/>
  <c r="E27" i="1" s="1"/>
  <c r="D26" i="1"/>
  <c r="E26" i="1" s="1"/>
  <c r="D25" i="1"/>
  <c r="E25" i="1"/>
  <c r="D24" i="1"/>
  <c r="E24" i="1"/>
  <c r="D23" i="1"/>
  <c r="E23" i="1" s="1"/>
  <c r="D22" i="1"/>
  <c r="E22" i="1" s="1"/>
  <c r="D21" i="1"/>
  <c r="D20" i="1"/>
  <c r="D19" i="1"/>
  <c r="E19" i="1" s="1"/>
  <c r="D17" i="1"/>
  <c r="E17" i="1" s="1"/>
  <c r="E16" i="1"/>
  <c r="E15" i="1"/>
  <c r="E14" i="1"/>
  <c r="E13" i="1"/>
  <c r="E12" i="1"/>
  <c r="E11" i="1"/>
  <c r="E10" i="1"/>
  <c r="E9" i="1"/>
  <c r="E8" i="1"/>
  <c r="E6" i="1"/>
  <c r="D6" i="1"/>
  <c r="E7" i="1" s="1"/>
  <c r="E8" i="3"/>
  <c r="J3" i="3"/>
  <c r="F8" i="3"/>
  <c r="F7" i="3"/>
  <c r="E10" i="3"/>
  <c r="F10" i="3" s="1"/>
  <c r="F9" i="3"/>
  <c r="E12" i="3"/>
  <c r="F12" i="3"/>
  <c r="E14" i="3"/>
  <c r="F14" i="3" s="1"/>
  <c r="E16" i="3"/>
  <c r="F16" i="3" s="1"/>
  <c r="E20" i="3"/>
  <c r="F20" i="3"/>
  <c r="E22" i="3"/>
  <c r="F22" i="3" s="1"/>
  <c r="E24" i="3"/>
  <c r="F24" i="3" s="1"/>
  <c r="E26" i="3"/>
  <c r="F26" i="3" s="1"/>
  <c r="E28" i="3"/>
  <c r="F28" i="3"/>
  <c r="E30" i="3"/>
  <c r="F30" i="3"/>
  <c r="E32" i="3"/>
  <c r="F32" i="3" s="1"/>
  <c r="E34" i="3"/>
  <c r="F34" i="3" s="1"/>
  <c r="E36" i="3"/>
  <c r="F36" i="3" s="1"/>
  <c r="E38" i="3"/>
  <c r="F38" i="3"/>
  <c r="E40" i="3"/>
  <c r="F40" i="3"/>
  <c r="E42" i="3"/>
  <c r="F42" i="3" s="1"/>
  <c r="E44" i="3"/>
  <c r="F44" i="3" s="1"/>
  <c r="E46" i="3"/>
  <c r="F46" i="3" s="1"/>
  <c r="E48" i="3"/>
  <c r="F48" i="3" s="1"/>
  <c r="E50" i="3"/>
  <c r="F50" i="3" s="1"/>
  <c r="E52" i="3"/>
  <c r="F52" i="3" s="1"/>
  <c r="E54" i="3"/>
  <c r="F54" i="3" s="1"/>
  <c r="E56" i="3"/>
  <c r="F56" i="3" s="1"/>
  <c r="E58" i="3"/>
  <c r="F59" i="3" s="1"/>
  <c r="E60" i="3"/>
  <c r="F61" i="3"/>
  <c r="E63" i="3"/>
  <c r="F63" i="3"/>
  <c r="E65" i="3"/>
  <c r="F66" i="3" s="1"/>
  <c r="E67" i="3"/>
  <c r="F67" i="3"/>
  <c r="E69" i="3"/>
  <c r="E70" i="3"/>
  <c r="F70" i="3"/>
  <c r="E71" i="3"/>
  <c r="F71" i="3" s="1"/>
  <c r="E72" i="3"/>
  <c r="F72" i="3" s="1"/>
  <c r="E73" i="3"/>
  <c r="F73" i="3" s="1"/>
  <c r="E74" i="3"/>
  <c r="F74" i="3" s="1"/>
  <c r="E75" i="3"/>
  <c r="E76" i="3"/>
  <c r="F76" i="3" s="1"/>
  <c r="E77" i="3"/>
  <c r="E78" i="3"/>
  <c r="F78" i="3" s="1"/>
  <c r="E79" i="3"/>
  <c r="F79" i="3" s="1"/>
  <c r="E80" i="3"/>
  <c r="F80" i="3" s="1"/>
  <c r="E81" i="3"/>
  <c r="F81" i="3" s="1"/>
  <c r="E82" i="3"/>
  <c r="F82" i="3" s="1"/>
  <c r="E83" i="3"/>
  <c r="E84" i="3"/>
  <c r="F84" i="3" s="1"/>
  <c r="E85" i="3"/>
  <c r="F85" i="3" s="1"/>
  <c r="E86" i="3"/>
  <c r="F86" i="3" s="1"/>
  <c r="E90" i="3"/>
  <c r="F90" i="3" s="1"/>
  <c r="E92" i="3"/>
  <c r="F92" i="3"/>
  <c r="E93" i="3"/>
  <c r="F93" i="3"/>
  <c r="E94" i="3"/>
  <c r="F95" i="3"/>
  <c r="F94" i="3"/>
  <c r="E96" i="3"/>
  <c r="F96" i="3" s="1"/>
  <c r="E97" i="3"/>
  <c r="F97" i="3"/>
  <c r="E98" i="3"/>
  <c r="E99" i="3"/>
  <c r="F99" i="3"/>
  <c r="E100" i="3"/>
  <c r="F100" i="3" s="1"/>
  <c r="E101" i="3"/>
  <c r="F101" i="3" s="1"/>
  <c r="E102" i="3"/>
  <c r="F102" i="3" s="1"/>
  <c r="E103" i="3"/>
  <c r="F103" i="3"/>
  <c r="E104" i="3"/>
  <c r="E105" i="3"/>
  <c r="F105" i="3"/>
  <c r="E106" i="3"/>
  <c r="E107" i="3"/>
  <c r="F107" i="3" s="1"/>
  <c r="E110" i="3"/>
  <c r="F110" i="3"/>
  <c r="E111" i="3"/>
  <c r="F111" i="3"/>
  <c r="E112" i="3"/>
  <c r="F112" i="3"/>
  <c r="E113" i="3"/>
  <c r="F113" i="3"/>
  <c r="E114" i="3"/>
  <c r="F114" i="3"/>
  <c r="E115" i="3"/>
  <c r="F115" i="3"/>
  <c r="E116" i="3"/>
  <c r="F116" i="3"/>
  <c r="E117" i="3"/>
  <c r="F117" i="3"/>
  <c r="E118" i="3"/>
  <c r="F118" i="3"/>
  <c r="E119" i="3"/>
  <c r="F119" i="3"/>
  <c r="E120" i="3"/>
  <c r="F120" i="3"/>
  <c r="E121" i="3"/>
  <c r="F121" i="3"/>
  <c r="E122" i="3"/>
  <c r="F122" i="3"/>
  <c r="E123" i="3"/>
  <c r="F123" i="3"/>
  <c r="E124" i="3"/>
  <c r="F124" i="3"/>
  <c r="E125" i="3"/>
  <c r="F125" i="3"/>
  <c r="E126" i="3"/>
  <c r="F126" i="3"/>
  <c r="E128" i="3"/>
  <c r="F128" i="3"/>
  <c r="E129" i="3"/>
  <c r="F129" i="3" s="1"/>
  <c r="E132" i="3"/>
  <c r="F132" i="3"/>
  <c r="E133" i="3"/>
  <c r="F133" i="3" s="1"/>
  <c r="E134" i="3"/>
  <c r="F134" i="3"/>
  <c r="E135" i="3"/>
  <c r="F135" i="3" s="1"/>
  <c r="E136" i="3"/>
  <c r="F136" i="3" s="1"/>
  <c r="E137" i="3"/>
  <c r="F137" i="3" s="1"/>
  <c r="E138" i="3"/>
  <c r="F138" i="3"/>
  <c r="E139" i="3"/>
  <c r="F139" i="3" s="1"/>
  <c r="E140" i="3"/>
  <c r="F140" i="3"/>
  <c r="E141" i="3"/>
  <c r="F141" i="3"/>
  <c r="E142" i="3"/>
  <c r="F142" i="3" s="1"/>
  <c r="E144" i="3"/>
  <c r="F144" i="3" s="1"/>
  <c r="E146" i="3"/>
  <c r="F146" i="3" s="1"/>
  <c r="E147" i="3"/>
  <c r="F147" i="3" s="1"/>
  <c r="E149" i="3"/>
  <c r="F149" i="3" s="1"/>
  <c r="E150" i="3"/>
  <c r="F150" i="3" s="1"/>
  <c r="E151" i="3"/>
  <c r="F151" i="3" s="1"/>
  <c r="E152" i="3"/>
  <c r="F152" i="3" s="1"/>
  <c r="E153" i="3"/>
  <c r="F153" i="3"/>
  <c r="E158" i="3"/>
  <c r="F158" i="3" s="1"/>
  <c r="E159" i="3"/>
  <c r="F159" i="3" s="1"/>
  <c r="E161" i="3"/>
  <c r="F161" i="3" s="1"/>
  <c r="E162" i="3"/>
  <c r="F162" i="3"/>
  <c r="E163" i="3"/>
  <c r="F163" i="3"/>
  <c r="E164" i="3"/>
  <c r="F164" i="3" s="1"/>
  <c r="E165" i="3"/>
  <c r="F165" i="3" s="1"/>
  <c r="E166" i="3"/>
  <c r="F166" i="3" s="1"/>
  <c r="E167" i="3"/>
  <c r="F167" i="3"/>
  <c r="E168" i="3"/>
  <c r="F169" i="3" s="1"/>
  <c r="E169" i="3"/>
  <c r="E170" i="3"/>
  <c r="F171" i="3" s="1"/>
  <c r="E171" i="3"/>
  <c r="E172" i="3"/>
  <c r="F172" i="3" s="1"/>
  <c r="E173" i="3"/>
  <c r="E174" i="3"/>
  <c r="F174" i="3" s="1"/>
  <c r="E175" i="3"/>
  <c r="E176" i="3"/>
  <c r="F177" i="3" s="1"/>
  <c r="F176" i="3"/>
  <c r="E177" i="3"/>
  <c r="E178" i="3"/>
  <c r="F178" i="3" s="1"/>
  <c r="E179" i="3"/>
  <c r="E180" i="3"/>
  <c r="F180" i="3"/>
  <c r="E181" i="3"/>
  <c r="E182" i="3"/>
  <c r="F182" i="3" s="1"/>
  <c r="E183" i="3"/>
  <c r="E184" i="3"/>
  <c r="F184" i="3" s="1"/>
  <c r="E185" i="3"/>
  <c r="E186" i="3"/>
  <c r="F186" i="3" s="1"/>
  <c r="E187" i="3"/>
  <c r="E189" i="3"/>
  <c r="F190" i="3"/>
  <c r="E192" i="3"/>
  <c r="F193" i="3" s="1"/>
  <c r="E196" i="3"/>
  <c r="F197" i="3" s="1"/>
  <c r="E198" i="3"/>
  <c r="F199" i="3"/>
  <c r="E200" i="3"/>
  <c r="F201" i="3"/>
  <c r="E202" i="3"/>
  <c r="F203" i="3" s="1"/>
  <c r="E204" i="3"/>
  <c r="F205" i="3"/>
  <c r="E206" i="3"/>
  <c r="F207" i="3" s="1"/>
  <c r="E209" i="3"/>
  <c r="F209" i="3"/>
  <c r="E210" i="3"/>
  <c r="F210" i="3" s="1"/>
  <c r="E41" i="1"/>
  <c r="E31" i="1"/>
  <c r="E29" i="1"/>
  <c r="F175" i="3"/>
  <c r="E20" i="1"/>
  <c r="E39" i="1"/>
  <c r="E21" i="1"/>
  <c r="F77" i="3"/>
  <c r="F69" i="3"/>
  <c r="F98" i="3"/>
  <c r="F181" i="3"/>
  <c r="F75" i="3"/>
  <c r="F187" i="3"/>
  <c r="F106" i="3"/>
  <c r="F104" i="3"/>
  <c r="F83" i="3"/>
  <c r="F168" i="3"/>
  <c r="F179" i="3" l="1"/>
  <c r="F173" i="3"/>
  <c r="F183" i="3"/>
  <c r="F170" i="3"/>
  <c r="E18" i="1"/>
  <c r="F185" i="3"/>
</calcChain>
</file>

<file path=xl/sharedStrings.xml><?xml version="1.0" encoding="utf-8"?>
<sst xmlns="http://schemas.openxmlformats.org/spreadsheetml/2006/main" count="951" uniqueCount="307">
  <si>
    <t>Matériel</t>
  </si>
  <si>
    <t>Identification interne</t>
  </si>
  <si>
    <t>N°2</t>
  </si>
  <si>
    <t>N°3</t>
  </si>
  <si>
    <t>Pied à coulisse</t>
  </si>
  <si>
    <t>Etuve de séchage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</si>
  <si>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</si>
  <si>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</si>
  <si>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</si>
  <si>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</si>
  <si>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</si>
  <si>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</si>
  <si>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</si>
  <si>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</si>
  <si>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</si>
  <si>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</si>
  <si>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</si>
  <si>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Laboratoire</t>
  </si>
  <si>
    <t>ETU</t>
  </si>
  <si>
    <t>BA5</t>
  </si>
  <si>
    <t>BA4</t>
  </si>
  <si>
    <t>BA3</t>
  </si>
  <si>
    <t>BA2</t>
  </si>
  <si>
    <t>BA1</t>
  </si>
  <si>
    <t>PCL</t>
  </si>
  <si>
    <t>N°1</t>
  </si>
  <si>
    <t>TAMIS ouverture de (mm):</t>
  </si>
  <si>
    <t>Date</t>
  </si>
  <si>
    <t>EXTERNE</t>
  </si>
  <si>
    <t>INTERNE</t>
  </si>
  <si>
    <t>N° série:</t>
  </si>
  <si>
    <t>Type:</t>
  </si>
  <si>
    <t>Marque:</t>
  </si>
  <si>
    <t>Matériel:</t>
  </si>
  <si>
    <t>N°</t>
  </si>
  <si>
    <t>Périodicité</t>
  </si>
  <si>
    <t>Changement</t>
  </si>
  <si>
    <t>Organisme</t>
  </si>
  <si>
    <t>Date mise en service ou dernier étalonnage</t>
  </si>
  <si>
    <t>Interne</t>
  </si>
  <si>
    <t>CERIB</t>
  </si>
  <si>
    <t>contrôle visuel</t>
  </si>
  <si>
    <t>Chaque utilisation</t>
  </si>
  <si>
    <t>Vérification</t>
  </si>
  <si>
    <t>Le Chapot - BP5</t>
  </si>
  <si>
    <t>71350 CIEL</t>
  </si>
  <si>
    <t>Tel: 03 85 91 05 00</t>
  </si>
  <si>
    <t>Fax: 04 32 74 31 32</t>
  </si>
  <si>
    <t>N°4</t>
  </si>
  <si>
    <t>Poutre</t>
  </si>
  <si>
    <t>Prélinteau</t>
  </si>
  <si>
    <t>Dalle alvéolée</t>
  </si>
  <si>
    <t>N°5</t>
  </si>
  <si>
    <t>N°6</t>
  </si>
  <si>
    <t>Affectation, personne utilisatrice</t>
  </si>
  <si>
    <t>Presse d'éssai CUBES</t>
  </si>
  <si>
    <t>P.CUBE</t>
  </si>
  <si>
    <t>Le</t>
  </si>
  <si>
    <t>Balance de 20g à 16000g</t>
  </si>
  <si>
    <t>Bascule à eau CB1</t>
  </si>
  <si>
    <t>Bascule à agrégats CB1</t>
  </si>
  <si>
    <t>Bascule ciment CB1</t>
  </si>
  <si>
    <t>Bascule ciment CB2</t>
  </si>
  <si>
    <t>BA6</t>
  </si>
  <si>
    <t>Centrale 1</t>
  </si>
  <si>
    <t>Centrale 2</t>
  </si>
  <si>
    <t>Bascule adjuvants CB1</t>
  </si>
  <si>
    <t>BA7</t>
  </si>
  <si>
    <t>CDY</t>
  </si>
  <si>
    <t>Manomètre étalon</t>
  </si>
  <si>
    <t>MAN.ET</t>
  </si>
  <si>
    <t>Vérin unifilaire T13 DA Gauche</t>
  </si>
  <si>
    <t>Vérin unifilaire T13 DA Droite</t>
  </si>
  <si>
    <t>Vérin unifilaire T9 DA Gauche</t>
  </si>
  <si>
    <t>Vérin unifilaire T9 DA Droite</t>
  </si>
  <si>
    <t>VU13DAG</t>
  </si>
  <si>
    <t>VU13DAD</t>
  </si>
  <si>
    <t>VU9DAG</t>
  </si>
  <si>
    <t>VU9DAD</t>
  </si>
  <si>
    <t>Dalle Alvéolée</t>
  </si>
  <si>
    <t>Balancelle</t>
  </si>
  <si>
    <t>BAL</t>
  </si>
  <si>
    <t>contrôle</t>
  </si>
  <si>
    <t>Rétractomètre</t>
  </si>
  <si>
    <t>Poutrelle/Prédalle</t>
  </si>
  <si>
    <t>Pige allongement Hall1-2-3</t>
  </si>
  <si>
    <t>Pige allongement Hall5</t>
  </si>
  <si>
    <t>PA123</t>
  </si>
  <si>
    <t>PA5</t>
  </si>
  <si>
    <t>T12</t>
  </si>
  <si>
    <t>T13</t>
  </si>
  <si>
    <t>T14</t>
  </si>
  <si>
    <t>Télémètre laser 0-50m</t>
  </si>
  <si>
    <t>Poids étalon 50g-1</t>
  </si>
  <si>
    <t>Poids étalon 50g-2</t>
  </si>
  <si>
    <t>Poids étalon 100g-1</t>
  </si>
  <si>
    <t>Poids étalon 100g-2</t>
  </si>
  <si>
    <t>Poids étalon 200g</t>
  </si>
  <si>
    <t>Poids étalon 500g</t>
  </si>
  <si>
    <t>Poids étalon 1000g-1</t>
  </si>
  <si>
    <t>Poids étalon 1000g-2</t>
  </si>
  <si>
    <t>Poids étalon 2000g-1</t>
  </si>
  <si>
    <t>Poids étalon 2000g-2</t>
  </si>
  <si>
    <t>Poids étalon 5000g</t>
  </si>
  <si>
    <t>PE1</t>
  </si>
  <si>
    <t>PE2</t>
  </si>
  <si>
    <t>PE3</t>
  </si>
  <si>
    <t>PE4</t>
  </si>
  <si>
    <t>PE5</t>
  </si>
  <si>
    <t>PE6</t>
  </si>
  <si>
    <t>PE7</t>
  </si>
  <si>
    <t>PE8</t>
  </si>
  <si>
    <t>PE9</t>
  </si>
  <si>
    <t>PE10</t>
  </si>
  <si>
    <t>PE11</t>
  </si>
  <si>
    <t>T15</t>
  </si>
  <si>
    <t>règlet 20cm</t>
  </si>
  <si>
    <t>REG</t>
  </si>
  <si>
    <t>FICHIER INVENTAIRE MATERIEL MESURE</t>
  </si>
  <si>
    <t>Tapis peseur CB2</t>
  </si>
  <si>
    <t>TML1</t>
  </si>
  <si>
    <t>TML2</t>
  </si>
  <si>
    <t>Télémètre laser 0-100m</t>
  </si>
  <si>
    <t>PTDA</t>
  </si>
  <si>
    <t>Etalonné</t>
  </si>
  <si>
    <t>PRECIA M.</t>
  </si>
  <si>
    <t>Prédalle</t>
  </si>
  <si>
    <t>T16</t>
  </si>
  <si>
    <t>T17</t>
  </si>
  <si>
    <t>TEN</t>
  </si>
  <si>
    <t>chaque utilisation</t>
  </si>
  <si>
    <t>Prochaine vérif/chgt</t>
  </si>
  <si>
    <t>Sonde humidité sable 1 CB1</t>
  </si>
  <si>
    <t>Sonde humidité sable 2 CB1</t>
  </si>
  <si>
    <t>Sonde humidité gravier 1 CB2</t>
  </si>
  <si>
    <t>Sonde humidité gravier 2 CB2</t>
  </si>
  <si>
    <t>Sonde humidité sable 1 CB2</t>
  </si>
  <si>
    <t>SHS11</t>
  </si>
  <si>
    <t>SHS12</t>
  </si>
  <si>
    <t>SHG12</t>
  </si>
  <si>
    <t>SHS21</t>
  </si>
  <si>
    <t>SHG22</t>
  </si>
  <si>
    <t>Moule pour éprouvette béton</t>
  </si>
  <si>
    <t>1bis</t>
  </si>
  <si>
    <t>2bis</t>
  </si>
  <si>
    <t>3bis</t>
  </si>
  <si>
    <t>4bis</t>
  </si>
  <si>
    <t>5bis</t>
  </si>
  <si>
    <t>Capteur Force arrachement boucle</t>
  </si>
  <si>
    <t>ARB</t>
  </si>
  <si>
    <t>Balance de 0g à 2000g</t>
  </si>
  <si>
    <t>BA11</t>
  </si>
  <si>
    <t>21bis</t>
  </si>
  <si>
    <t>Balance de 0g à 65000g</t>
  </si>
  <si>
    <t>BA12</t>
  </si>
  <si>
    <t>21ter</t>
  </si>
  <si>
    <t>Vérin unifilaire T13 DA 11T Gauche</t>
  </si>
  <si>
    <t>VU13DAG11</t>
  </si>
  <si>
    <t>36bis</t>
  </si>
  <si>
    <t>VU13DAD11</t>
  </si>
  <si>
    <t>Peson 0,1-600kg</t>
  </si>
  <si>
    <t>Capteur Force Effort Tranchant</t>
  </si>
  <si>
    <t>EFT</t>
  </si>
  <si>
    <t>Rétractomètre electronique</t>
  </si>
  <si>
    <t>Etalonnage</t>
  </si>
  <si>
    <t>GO-NOGO</t>
  </si>
  <si>
    <t>GNG</t>
  </si>
  <si>
    <t>Rétracto 1</t>
  </si>
  <si>
    <t>Rétracto 2</t>
  </si>
  <si>
    <t>Rétracto 3</t>
  </si>
  <si>
    <t>Rétracto 4</t>
  </si>
  <si>
    <t>Rétracto 5</t>
  </si>
  <si>
    <t>Rétracto 6</t>
  </si>
  <si>
    <t>Rétracto 7</t>
  </si>
  <si>
    <t>Rétracto 8</t>
  </si>
  <si>
    <t>Rétracto 9</t>
  </si>
  <si>
    <t>Rétracto 10</t>
  </si>
  <si>
    <t>Rétracto 11</t>
  </si>
  <si>
    <t>Rétracto 12</t>
  </si>
  <si>
    <t>Rétracto 13</t>
  </si>
  <si>
    <t>Rétracto 14</t>
  </si>
  <si>
    <t>Rétracto 15</t>
  </si>
  <si>
    <t>Rétracto 16</t>
  </si>
  <si>
    <t>Rétracto 17</t>
  </si>
  <si>
    <t>Rétracto 18</t>
  </si>
  <si>
    <t>Rétracto 19</t>
  </si>
  <si>
    <t>Rétracto 20</t>
  </si>
  <si>
    <t>Barrette 1</t>
  </si>
  <si>
    <t>Barrette 2</t>
  </si>
  <si>
    <t>Barrette 3</t>
  </si>
  <si>
    <t>Barrette 4</t>
  </si>
  <si>
    <t>Barrette 5</t>
  </si>
  <si>
    <t>Barrette 6</t>
  </si>
  <si>
    <t>Barrette 7</t>
  </si>
  <si>
    <t>Barrette 8</t>
  </si>
  <si>
    <t>Barrette 9</t>
  </si>
  <si>
    <t>Barrette 10</t>
  </si>
  <si>
    <t>Barrette 11</t>
  </si>
  <si>
    <t>Barrette 12</t>
  </si>
  <si>
    <t>Barrette 13</t>
  </si>
  <si>
    <t>Barrette 14</t>
  </si>
  <si>
    <t>Barrette 15</t>
  </si>
  <si>
    <t>IDENTIFICATION MATERIEL</t>
  </si>
  <si>
    <t>PRD</t>
  </si>
  <si>
    <t>PRD1</t>
  </si>
  <si>
    <t>PRD2</t>
  </si>
  <si>
    <t>PRD3</t>
  </si>
  <si>
    <t>PRD4</t>
  </si>
  <si>
    <t>PRD5</t>
  </si>
  <si>
    <t>PRD6</t>
  </si>
  <si>
    <t>PRD7</t>
  </si>
  <si>
    <t>PRD8</t>
  </si>
  <si>
    <t>PRD9</t>
  </si>
  <si>
    <t>PRD10</t>
  </si>
  <si>
    <t>PRL1</t>
  </si>
  <si>
    <t>PRL2</t>
  </si>
  <si>
    <t>PRL3</t>
  </si>
  <si>
    <t>PRL4</t>
  </si>
  <si>
    <t>PRL5</t>
  </si>
  <si>
    <t>DA1</t>
  </si>
  <si>
    <t>DA2</t>
  </si>
  <si>
    <t>DA3</t>
  </si>
  <si>
    <t>DA4</t>
  </si>
  <si>
    <t>DA5</t>
  </si>
  <si>
    <t>RE1</t>
  </si>
  <si>
    <t>RE2</t>
  </si>
  <si>
    <t>RE3</t>
  </si>
  <si>
    <t>RE4</t>
  </si>
  <si>
    <t>RE5</t>
  </si>
  <si>
    <t>RE6</t>
  </si>
  <si>
    <t>PRL</t>
  </si>
  <si>
    <t>CB1</t>
  </si>
  <si>
    <t>CB2</t>
  </si>
  <si>
    <t>-</t>
  </si>
  <si>
    <t>Barrette 17</t>
  </si>
  <si>
    <t>88 28j</t>
  </si>
  <si>
    <t>87 28j</t>
  </si>
  <si>
    <t>Rétracto 21</t>
  </si>
  <si>
    <t>Rétracto 22</t>
  </si>
  <si>
    <t>Rétracto 23</t>
  </si>
  <si>
    <t>Rétracto 24</t>
  </si>
  <si>
    <t>Rétracto 25</t>
  </si>
  <si>
    <t>11bis</t>
  </si>
  <si>
    <t>12bis</t>
  </si>
  <si>
    <t>13bis</t>
  </si>
  <si>
    <t>14bis</t>
  </si>
  <si>
    <t>15bis</t>
  </si>
  <si>
    <t>DA6</t>
  </si>
  <si>
    <t>DA7</t>
  </si>
  <si>
    <t>DA8</t>
  </si>
  <si>
    <t>DA9</t>
  </si>
  <si>
    <t>DA10</t>
  </si>
  <si>
    <t>28J Jaune</t>
  </si>
  <si>
    <t>28J Rouge</t>
  </si>
  <si>
    <t>Compteur eau CB2</t>
  </si>
  <si>
    <t>Compteur adjuvant CB2</t>
  </si>
  <si>
    <t>Capsule dynamométrique</t>
  </si>
  <si>
    <t>Tensiomètre : Arbeletto</t>
  </si>
  <si>
    <t>Vérin unifilaire T13 DA 11T Droite</t>
  </si>
  <si>
    <t>Contrôles</t>
  </si>
  <si>
    <t>A RENSEIGNER: Fiche de vie N°:</t>
  </si>
  <si>
    <t>Conforme</t>
  </si>
  <si>
    <t>Lien de la procédure :</t>
  </si>
  <si>
    <t>Oui</t>
  </si>
  <si>
    <t>Non</t>
  </si>
  <si>
    <t>Remplacé par N°</t>
  </si>
  <si>
    <t>Mis en service le</t>
  </si>
  <si>
    <t>Contrôle des comparateurs à chaque utilisation</t>
  </si>
  <si>
    <t>X</t>
  </si>
  <si>
    <t>FICHE DE VIE :</t>
  </si>
  <si>
    <t>Date de réception</t>
  </si>
  <si>
    <t>Date de mise en service:</t>
  </si>
  <si>
    <t>Contrôle interne</t>
  </si>
  <si>
    <t xml:space="preserve">Date de mise au rebut : </t>
  </si>
  <si>
    <t>Etalonnage externe</t>
  </si>
  <si>
    <t>Durée de vie :</t>
  </si>
  <si>
    <t>Maintenance</t>
  </si>
  <si>
    <t xml:space="preserve">Affectation : </t>
  </si>
  <si>
    <t>Responsable du suivi</t>
  </si>
  <si>
    <t>conforme</t>
  </si>
  <si>
    <t>INTERVENTION</t>
  </si>
  <si>
    <t>Périodicité : 6 mois en interne / 1 an en externe</t>
  </si>
  <si>
    <t>non conforme</t>
  </si>
  <si>
    <t>à étalonner (obligatoire si maintenance)</t>
  </si>
  <si>
    <t>SUIVI</t>
  </si>
  <si>
    <t>Nature de l'intervention</t>
  </si>
  <si>
    <t>Observations, commentaires                            A RENSEIGNER obligatoirement pour la maintenance</t>
  </si>
  <si>
    <t>Résultat</t>
  </si>
  <si>
    <t>Par (visa)</t>
  </si>
  <si>
    <t>Lien Fiche de Contrôle Renseignée ou certificat étalonnage</t>
  </si>
  <si>
    <t>à vérifier (obligatoire si maintenance)</t>
  </si>
  <si>
    <t>Lien fiche de contrôle vierge</t>
  </si>
  <si>
    <t>CIEL</t>
  </si>
  <si>
    <t>Liste Motif</t>
  </si>
  <si>
    <t>Rebut ou non coulé.</t>
  </si>
  <si>
    <t>Retouche.</t>
  </si>
  <si>
    <t>Sel : Casse parc, oubli chargement, perdu, …</t>
  </si>
  <si>
    <t>Délai de liv &lt; délai standard.</t>
  </si>
  <si>
    <t>Affect</t>
  </si>
  <si>
    <t>ABC123</t>
  </si>
  <si>
    <t>Comparateur</t>
  </si>
  <si>
    <t>Mitutoyo</t>
  </si>
  <si>
    <t>16/12/20</t>
  </si>
  <si>
    <t>a</t>
  </si>
  <si>
    <t>aze</t>
  </si>
  <si>
    <t>az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</si>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</sst>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General&quot; an&quot;"/>
    <numFmt numFmtId="165" formatCode="0&quot; ans&quot;"/>
    <numFmt numFmtId="166" formatCode="0&quot; mois&quot;"/>
    <numFmt numFmtId="167" formatCode="General&quot; ans&quot;"/>
    <numFmt numFmtId="168" formatCode="[$-40C]d\-mmm\-yy;@"/>
    <numFmt numFmtId="169" formatCode="[$-F400]h:mm:ss\ AM/PM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i/>
      <sz val="14"/>
      <name val="Verdana"/>
      <family val="2"/>
    </font>
    <font>
      <b/>
      <sz val="10"/>
      <name val="Verdana"/>
      <family val="2"/>
    </font>
    <font>
      <u/>
      <sz val="10"/>
      <color indexed="12"/>
      <name val="Arial"/>
      <family val="2"/>
    </font>
    <font>
      <b/>
      <sz val="12"/>
      <name val="Verdana"/>
      <family val="2"/>
    </font>
    <font>
      <b/>
      <sz val="8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b/>
      <strike/>
      <sz val="10"/>
      <name val="Verdana"/>
      <family val="2"/>
    </font>
    <font>
      <b/>
      <sz val="12"/>
      <name val="Arial"/>
      <family val="2"/>
    </font>
    <font>
      <b/>
      <sz val="11"/>
      <color theme="0"/>
      <name val="Verdana"/>
      <family val="2"/>
    </font>
    <font>
      <b/>
      <sz val="14"/>
      <color theme="0"/>
      <name val="Verdana"/>
      <family val="2"/>
    </font>
    <font>
      <b/>
      <sz val="10"/>
      <color rgb="FFFF0000"/>
      <name val="Verdana"/>
      <family val="2"/>
    </font>
    <font>
      <sz val="10"/>
      <color rgb="FF000000"/>
      <name val="Arial"/>
      <family val="2"/>
    </font>
    <font>
      <sz val="9"/>
      <name val="Arial"/>
      <family val="2"/>
    </font>
    <font>
      <sz val="8"/>
      <name val="Verdana"/>
      <family val="2"/>
    </font>
    <font>
      <b/>
      <sz val="28"/>
      <color theme="1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sz val="11"/>
      <color rgb="FF002060"/>
      <name val="Bookman Old Style"/>
      <family val="1"/>
    </font>
  </fonts>
  <fills count="2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  <fill>
      <patternFill patternType="mediumGray"/>
    </fill>
    <fill>
      <patternFill patternType="mediumGray">
        <bgColor indexed="45"/>
      </patternFill>
    </fill>
    <fill>
      <patternFill patternType="mediumGray">
        <bgColor indexed="42"/>
      </patternFill>
    </fill>
    <fill>
      <patternFill patternType="mediumGray">
        <bgColor indexed="44"/>
      </patternFill>
    </fill>
    <fill>
      <patternFill patternType="lightGray"/>
    </fill>
    <fill>
      <patternFill patternType="lightGray">
        <bgColor indexed="44"/>
      </patternFill>
    </fill>
    <fill>
      <patternFill patternType="lightGray">
        <bgColor indexed="42"/>
      </patternFill>
    </fill>
    <fill>
      <patternFill patternType="solid">
        <fgColor indexed="65"/>
        <bgColor indexed="64"/>
      </patternFill>
    </fill>
    <fill>
      <patternFill patternType="solid">
        <fgColor rgb="FFFFFFCC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31CFCB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B2B2B2"/>
      </left>
      <right style="double">
        <color rgb="FFB2B2B2"/>
      </right>
      <top style="double">
        <color rgb="FFB2B2B2"/>
      </top>
      <bottom style="double">
        <color rgb="FFB2B2B2"/>
      </bottom>
      <diagonal/>
    </border>
    <border>
      <left style="double">
        <color rgb="FFB2B2B2"/>
      </left>
      <right/>
      <top style="double">
        <color rgb="FFB2B2B2"/>
      </top>
      <bottom style="double">
        <color rgb="FFB2B2B2"/>
      </bottom>
      <diagonal/>
    </border>
    <border>
      <left/>
      <right style="double">
        <color rgb="FFB2B2B2"/>
      </right>
      <top style="double">
        <color rgb="FFB2B2B2"/>
      </top>
      <bottom style="double">
        <color rgb="FFB2B2B2"/>
      </bottom>
      <diagonal/>
    </border>
    <border>
      <left style="double">
        <color theme="0" tint="-0.24994659260841701"/>
      </left>
      <right/>
      <top style="double">
        <color theme="0" tint="-0.24994659260841701"/>
      </top>
      <bottom style="medium">
        <color indexed="64"/>
      </bottom>
      <diagonal/>
    </border>
    <border>
      <left/>
      <right/>
      <top style="double">
        <color theme="0" tint="-0.24994659260841701"/>
      </top>
      <bottom style="medium">
        <color indexed="64"/>
      </bottom>
      <diagonal/>
    </border>
    <border>
      <left/>
      <right/>
      <top style="double">
        <color theme="0" tint="-0.24994659260841701"/>
      </top>
      <bottom/>
      <diagonal/>
    </border>
    <border>
      <left/>
      <right style="double">
        <color theme="0" tint="-0.24994659260841701"/>
      </right>
      <top style="double">
        <color theme="0" tint="-0.2499465926084170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double">
        <color rgb="FFB2B2B2"/>
      </top>
      <bottom style="thin">
        <color rgb="FFB2B2B2"/>
      </bottom>
      <diagonal/>
    </border>
    <border>
      <left/>
      <right/>
      <top style="double">
        <color rgb="FFB2B2B2"/>
      </top>
      <bottom style="double">
        <color rgb="FFB2B2B2"/>
      </bottom>
      <diagonal/>
    </border>
    <border>
      <left style="double">
        <color theme="0" tint="-0.24994659260841701"/>
      </left>
      <right/>
      <top style="double">
        <color theme="0" tint="-0.24994659260841701"/>
      </top>
      <bottom style="double">
        <color rgb="FFB2B2B2"/>
      </bottom>
      <diagonal/>
    </border>
    <border>
      <left/>
      <right/>
      <top style="double">
        <color theme="0" tint="-0.24994659260841701"/>
      </top>
      <bottom style="double">
        <color rgb="FFB2B2B2"/>
      </bottom>
      <diagonal/>
    </border>
    <border>
      <left/>
      <right style="double">
        <color theme="0" tint="-0.24994659260841701"/>
      </right>
      <top style="double">
        <color theme="0" tint="-0.24994659260841701"/>
      </top>
      <bottom style="double">
        <color rgb="FFB2B2B2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B2B2B2"/>
      </left>
      <right style="thin">
        <color rgb="FFB2B2B2"/>
      </right>
      <top style="double">
        <color rgb="FFB2B2B2"/>
      </top>
      <bottom style="thin">
        <color rgb="FFB2B2B2"/>
      </bottom>
      <diagonal/>
    </border>
    <border>
      <left style="thin">
        <color rgb="FFB2B2B2"/>
      </left>
      <right style="double">
        <color rgb="FFB2B2B2"/>
      </right>
      <top style="double">
        <color rgb="FFB2B2B2"/>
      </top>
      <bottom style="thin">
        <color rgb="FFB2B2B2"/>
      </bottom>
      <diagonal/>
    </border>
    <border>
      <left style="double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double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B2B2B2"/>
      </left>
      <right style="thin">
        <color rgb="FFB2B2B2"/>
      </right>
      <top style="thin">
        <color rgb="FFB2B2B2"/>
      </top>
      <bottom style="double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double">
        <color rgb="FFB2B2B2"/>
      </bottom>
      <diagonal/>
    </border>
    <border>
      <left style="thin">
        <color rgb="FFB2B2B2"/>
      </left>
      <right style="double">
        <color rgb="FFB2B2B2"/>
      </right>
      <top style="thin">
        <color rgb="FFB2B2B2"/>
      </top>
      <bottom style="double">
        <color rgb="FFB2B2B2"/>
      </bottom>
      <diagonal/>
    </border>
  </borders>
  <cellStyleXfs count="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0" fillId="17" borderId="29" applyNumberFormat="0" applyFont="0" applyAlignment="0" applyProtection="0"/>
    <xf numFmtId="0" fontId="19" fillId="18" borderId="30" applyNumberFormat="0" applyAlignment="0" applyProtection="0"/>
    <xf numFmtId="0" fontId="10" fillId="0" borderId="0"/>
    <xf numFmtId="0" fontId="2" fillId="0" borderId="0"/>
  </cellStyleXfs>
  <cellXfs count="26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/>
    <xf numFmtId="0" fontId="5" fillId="2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4" xfId="0" applyFont="1" applyBorder="1"/>
    <xf numFmtId="0" fontId="5" fillId="0" borderId="4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14" fontId="5" fillId="0" borderId="4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right"/>
    </xf>
    <xf numFmtId="0" fontId="5" fillId="0" borderId="0" xfId="0" applyFont="1" applyBorder="1"/>
    <xf numFmtId="0" fontId="5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14" fontId="5" fillId="0" borderId="4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/>
    </xf>
    <xf numFmtId="164" fontId="5" fillId="0" borderId="4" xfId="0" applyNumberFormat="1" applyFont="1" applyFill="1" applyBorder="1" applyAlignment="1">
      <alignment horizontal="center"/>
    </xf>
    <xf numFmtId="0" fontId="6" fillId="0" borderId="2" xfId="1" applyBorder="1" applyAlignment="1" applyProtection="1">
      <alignment horizontal="center"/>
    </xf>
    <xf numFmtId="0" fontId="6" fillId="0" borderId="6" xfId="1" applyBorder="1" applyAlignment="1" applyProtection="1">
      <alignment horizontal="center"/>
    </xf>
    <xf numFmtId="0" fontId="6" fillId="0" borderId="7" xfId="1" applyBorder="1" applyAlignment="1" applyProtection="1">
      <alignment horizontal="center"/>
    </xf>
    <xf numFmtId="165" fontId="5" fillId="0" borderId="4" xfId="0" applyNumberFormat="1" applyFont="1" applyFill="1" applyBorder="1" applyAlignment="1">
      <alignment horizontal="center"/>
    </xf>
    <xf numFmtId="166" fontId="5" fillId="0" borderId="4" xfId="0" applyNumberFormat="1" applyFont="1" applyFill="1" applyBorder="1" applyAlignment="1">
      <alignment horizontal="center"/>
    </xf>
    <xf numFmtId="166" fontId="8" fillId="0" borderId="4" xfId="0" applyNumberFormat="1" applyFont="1" applyFill="1" applyBorder="1" applyAlignment="1">
      <alignment horizontal="center"/>
    </xf>
    <xf numFmtId="164" fontId="8" fillId="0" borderId="4" xfId="0" applyNumberFormat="1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6" fillId="0" borderId="1" xfId="1" applyBorder="1" applyAlignment="1" applyProtection="1">
      <alignment horizontal="center"/>
    </xf>
    <xf numFmtId="0" fontId="5" fillId="5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3" fillId="0" borderId="0" xfId="0" applyFont="1" applyBorder="1"/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13" xfId="1" applyBorder="1" applyAlignment="1" applyProtection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11" fillId="6" borderId="4" xfId="1" applyFont="1" applyFill="1" applyBorder="1" applyAlignment="1" applyProtection="1">
      <alignment horizontal="center"/>
    </xf>
    <xf numFmtId="0" fontId="11" fillId="5" borderId="4" xfId="1" applyFont="1" applyFill="1" applyBorder="1" applyAlignment="1" applyProtection="1">
      <alignment horizontal="center"/>
    </xf>
    <xf numFmtId="0" fontId="0" fillId="0" borderId="0" xfId="0" applyAlignment="1"/>
    <xf numFmtId="0" fontId="3" fillId="0" borderId="0" xfId="0" applyFont="1" applyAlignment="1"/>
    <xf numFmtId="0" fontId="6" fillId="0" borderId="14" xfId="1" applyBorder="1" applyAlignment="1" applyProtection="1">
      <alignment horizontal="center" vertical="center"/>
    </xf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5" fillId="0" borderId="0" xfId="0" applyFont="1" applyAlignment="1"/>
    <xf numFmtId="167" fontId="5" fillId="0" borderId="4" xfId="0" applyNumberFormat="1" applyFont="1" applyFill="1" applyBorder="1" applyAlignment="1">
      <alignment horizontal="center"/>
    </xf>
    <xf numFmtId="164" fontId="5" fillId="0" borderId="19" xfId="0" applyNumberFormat="1" applyFont="1" applyFill="1" applyBorder="1" applyAlignment="1">
      <alignment horizontal="center"/>
    </xf>
    <xf numFmtId="0" fontId="6" fillId="4" borderId="4" xfId="1" applyFont="1" applyFill="1" applyBorder="1" applyAlignment="1" applyProtection="1">
      <alignment horizont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1" applyBorder="1" applyAlignment="1" applyProtection="1">
      <alignment horizontal="center" vertical="center"/>
    </xf>
    <xf numFmtId="0" fontId="3" fillId="0" borderId="10" xfId="0" applyFont="1" applyBorder="1"/>
    <xf numFmtId="0" fontId="5" fillId="4" borderId="10" xfId="0" applyFont="1" applyFill="1" applyBorder="1" applyAlignment="1">
      <alignment horizontal="center"/>
    </xf>
    <xf numFmtId="14" fontId="5" fillId="0" borderId="10" xfId="0" applyNumberFormat="1" applyFont="1" applyFill="1" applyBorder="1" applyAlignment="1">
      <alignment horizontal="center"/>
    </xf>
    <xf numFmtId="14" fontId="5" fillId="0" borderId="10" xfId="0" applyNumberFormat="1" applyFont="1" applyFill="1" applyBorder="1" applyAlignment="1">
      <alignment horizontal="center" vertical="center"/>
    </xf>
    <xf numFmtId="164" fontId="5" fillId="0" borderId="10" xfId="0" applyNumberFormat="1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22" xfId="0" applyBorder="1" applyAlignment="1"/>
    <xf numFmtId="0" fontId="0" fillId="0" borderId="21" xfId="0" applyBorder="1" applyAlignment="1"/>
    <xf numFmtId="0" fontId="5" fillId="0" borderId="11" xfId="0" applyFont="1" applyBorder="1"/>
    <xf numFmtId="0" fontId="5" fillId="2" borderId="11" xfId="0" applyFont="1" applyFill="1" applyBorder="1" applyAlignment="1">
      <alignment horizontal="center"/>
    </xf>
    <xf numFmtId="164" fontId="8" fillId="0" borderId="11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0" fillId="0" borderId="4" xfId="0" applyBorder="1"/>
    <xf numFmtId="0" fontId="3" fillId="19" borderId="12" xfId="0" applyFont="1" applyFill="1" applyBorder="1" applyAlignment="1">
      <alignment horizontal="center" vertical="center"/>
    </xf>
    <xf numFmtId="0" fontId="6" fillId="4" borderId="4" xfId="1" applyFill="1" applyBorder="1" applyAlignment="1" applyProtection="1">
      <alignment horizontal="center"/>
    </xf>
    <xf numFmtId="0" fontId="6" fillId="6" borderId="4" xfId="1" applyFill="1" applyBorder="1" applyAlignment="1" applyProtection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0" fillId="0" borderId="0" xfId="0" applyBorder="1" applyAlignment="1"/>
    <xf numFmtId="0" fontId="21" fillId="0" borderId="4" xfId="0" applyFont="1" applyBorder="1"/>
    <xf numFmtId="0" fontId="21" fillId="0" borderId="0" xfId="0" applyFont="1" applyBorder="1"/>
    <xf numFmtId="0" fontId="3" fillId="9" borderId="4" xfId="0" applyFont="1" applyFill="1" applyBorder="1"/>
    <xf numFmtId="0" fontId="11" fillId="10" borderId="4" xfId="1" applyFont="1" applyFill="1" applyBorder="1" applyAlignment="1" applyProtection="1">
      <alignment horizontal="center"/>
    </xf>
    <xf numFmtId="0" fontId="8" fillId="9" borderId="4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6" fillId="9" borderId="14" xfId="1" applyFill="1" applyBorder="1" applyAlignment="1" applyProtection="1">
      <alignment horizontal="center" vertical="center"/>
    </xf>
    <xf numFmtId="0" fontId="5" fillId="10" borderId="4" xfId="0" applyFont="1" applyFill="1" applyBorder="1" applyAlignment="1">
      <alignment horizontal="center"/>
    </xf>
    <xf numFmtId="164" fontId="5" fillId="9" borderId="4" xfId="0" applyNumberFormat="1" applyFont="1" applyFill="1" applyBorder="1" applyAlignment="1">
      <alignment horizontal="center"/>
    </xf>
    <xf numFmtId="0" fontId="5" fillId="9" borderId="11" xfId="0" applyFont="1" applyFill="1" applyBorder="1" applyAlignment="1">
      <alignment horizontal="center" vertical="center"/>
    </xf>
    <xf numFmtId="0" fontId="0" fillId="9" borderId="15" xfId="0" applyFill="1" applyBorder="1" applyAlignment="1"/>
    <xf numFmtId="0" fontId="0" fillId="9" borderId="16" xfId="0" applyFill="1" applyBorder="1" applyAlignment="1"/>
    <xf numFmtId="0" fontId="17" fillId="9" borderId="4" xfId="0" applyFont="1" applyFill="1" applyBorder="1"/>
    <xf numFmtId="0" fontId="5" fillId="12" borderId="4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6" fillId="9" borderId="1" xfId="1" applyFill="1" applyBorder="1" applyAlignment="1" applyProtection="1">
      <alignment horizontal="center"/>
    </xf>
    <xf numFmtId="0" fontId="3" fillId="9" borderId="12" xfId="0" applyFont="1" applyFill="1" applyBorder="1" applyAlignment="1">
      <alignment horizontal="center" vertical="center"/>
    </xf>
    <xf numFmtId="0" fontId="5" fillId="13" borderId="4" xfId="0" applyFont="1" applyFill="1" applyBorder="1"/>
    <xf numFmtId="0" fontId="3" fillId="13" borderId="12" xfId="0" applyFont="1" applyFill="1" applyBorder="1" applyAlignment="1">
      <alignment horizontal="center" vertical="center"/>
    </xf>
    <xf numFmtId="0" fontId="5" fillId="14" borderId="4" xfId="0" applyFont="1" applyFill="1" applyBorder="1" applyAlignment="1">
      <alignment horizontal="center"/>
    </xf>
    <xf numFmtId="166" fontId="5" fillId="13" borderId="4" xfId="0" applyNumberFormat="1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6" fillId="13" borderId="14" xfId="1" applyFill="1" applyBorder="1" applyAlignment="1" applyProtection="1">
      <alignment horizontal="center" vertical="center"/>
    </xf>
    <xf numFmtId="0" fontId="3" fillId="13" borderId="4" xfId="0" applyFont="1" applyFill="1" applyBorder="1"/>
    <xf numFmtId="0" fontId="0" fillId="13" borderId="15" xfId="0" applyFill="1" applyBorder="1" applyAlignment="1"/>
    <xf numFmtId="164" fontId="5" fillId="13" borderId="4" xfId="0" applyNumberFormat="1" applyFont="1" applyFill="1" applyBorder="1" applyAlignment="1">
      <alignment horizontal="center"/>
    </xf>
    <xf numFmtId="0" fontId="0" fillId="13" borderId="16" xfId="0" applyFill="1" applyBorder="1" applyAlignment="1"/>
    <xf numFmtId="0" fontId="3" fillId="13" borderId="5" xfId="0" applyFont="1" applyFill="1" applyBorder="1" applyAlignment="1">
      <alignment horizontal="center"/>
    </xf>
    <xf numFmtId="0" fontId="6" fillId="13" borderId="2" xfId="1" applyFill="1" applyBorder="1" applyAlignment="1" applyProtection="1">
      <alignment horizontal="center"/>
    </xf>
    <xf numFmtId="0" fontId="5" fillId="16" borderId="4" xfId="0" applyFont="1" applyFill="1" applyBorder="1"/>
    <xf numFmtId="0" fontId="3" fillId="16" borderId="12" xfId="0" applyFont="1" applyFill="1" applyBorder="1" applyAlignment="1">
      <alignment horizontal="center" vertical="center"/>
    </xf>
    <xf numFmtId="166" fontId="5" fillId="16" borderId="4" xfId="0" applyNumberFormat="1" applyFont="1" applyFill="1" applyBorder="1" applyAlignment="1">
      <alignment horizontal="center"/>
    </xf>
    <xf numFmtId="0" fontId="5" fillId="16" borderId="4" xfId="0" applyFont="1" applyFill="1" applyBorder="1" applyAlignment="1">
      <alignment horizontal="center"/>
    </xf>
    <xf numFmtId="0" fontId="6" fillId="16" borderId="14" xfId="1" applyFill="1" applyBorder="1" applyAlignment="1" applyProtection="1">
      <alignment horizontal="center" vertical="center"/>
    </xf>
    <xf numFmtId="0" fontId="3" fillId="16" borderId="4" xfId="0" applyFont="1" applyFill="1" applyBorder="1"/>
    <xf numFmtId="0" fontId="0" fillId="16" borderId="15" xfId="0" applyFill="1" applyBorder="1" applyAlignment="1"/>
    <xf numFmtId="164" fontId="5" fillId="16" borderId="4" xfId="0" applyNumberFormat="1" applyFont="1" applyFill="1" applyBorder="1" applyAlignment="1">
      <alignment horizontal="center"/>
    </xf>
    <xf numFmtId="0" fontId="0" fillId="16" borderId="16" xfId="0" applyFill="1" applyBorder="1" applyAlignment="1"/>
    <xf numFmtId="0" fontId="5" fillId="0" borderId="4" xfId="0" applyFont="1" applyFill="1" applyBorder="1"/>
    <xf numFmtId="0" fontId="3" fillId="0" borderId="5" xfId="0" applyFont="1" applyFill="1" applyBorder="1" applyAlignment="1">
      <alignment horizontal="center"/>
    </xf>
    <xf numFmtId="0" fontId="6" fillId="0" borderId="2" xfId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20" borderId="23" xfId="0" applyNumberFormat="1" applyFill="1" applyBorder="1" applyAlignment="1">
      <alignment horizontal="center" vertical="center"/>
    </xf>
    <xf numFmtId="14" fontId="0" fillId="20" borderId="24" xfId="0" applyNumberFormat="1" applyFill="1" applyBorder="1" applyAlignment="1">
      <alignment horizontal="center" vertical="center"/>
    </xf>
    <xf numFmtId="14" fontId="0" fillId="20" borderId="25" xfId="0" applyNumberFormat="1" applyFill="1" applyBorder="1" applyAlignment="1">
      <alignment horizontal="center" vertical="center"/>
    </xf>
    <xf numFmtId="14" fontId="0" fillId="21" borderId="23" xfId="0" applyNumberFormat="1" applyFill="1" applyBorder="1" applyAlignment="1">
      <alignment horizontal="center" vertical="center"/>
    </xf>
    <xf numFmtId="14" fontId="0" fillId="21" borderId="24" xfId="0" applyNumberFormat="1" applyFill="1" applyBorder="1" applyAlignment="1">
      <alignment horizontal="center" vertical="center"/>
    </xf>
    <xf numFmtId="14" fontId="0" fillId="21" borderId="25" xfId="0" applyNumberFormat="1" applyFill="1" applyBorder="1" applyAlignment="1">
      <alignment horizontal="center" vertical="center"/>
    </xf>
    <xf numFmtId="14" fontId="0" fillId="22" borderId="23" xfId="0" applyNumberFormat="1" applyFill="1" applyBorder="1" applyAlignment="1">
      <alignment horizontal="center" vertical="center"/>
    </xf>
    <xf numFmtId="14" fontId="0" fillId="22" borderId="24" xfId="0" applyNumberFormat="1" applyFill="1" applyBorder="1" applyAlignment="1">
      <alignment horizontal="center" vertical="center"/>
    </xf>
    <xf numFmtId="14" fontId="0" fillId="22" borderId="25" xfId="0" applyNumberFormat="1" applyFill="1" applyBorder="1" applyAlignment="1">
      <alignment horizontal="center" vertical="center"/>
    </xf>
    <xf numFmtId="0" fontId="0" fillId="22" borderId="26" xfId="0" applyFill="1" applyBorder="1" applyAlignment="1">
      <alignment horizontal="center" vertical="center"/>
    </xf>
    <xf numFmtId="0" fontId="0" fillId="22" borderId="27" xfId="0" applyFill="1" applyBorder="1" applyAlignment="1">
      <alignment horizontal="center" vertical="center"/>
    </xf>
    <xf numFmtId="0" fontId="0" fillId="22" borderId="28" xfId="0" applyFill="1" applyBorder="1" applyAlignment="1">
      <alignment horizontal="center" vertical="center"/>
    </xf>
    <xf numFmtId="0" fontId="0" fillId="21" borderId="26" xfId="0" applyFill="1" applyBorder="1" applyAlignment="1">
      <alignment horizontal="center" vertical="center"/>
    </xf>
    <xf numFmtId="0" fontId="0" fillId="21" borderId="27" xfId="0" applyFill="1" applyBorder="1" applyAlignment="1">
      <alignment horizontal="center" vertical="center"/>
    </xf>
    <xf numFmtId="0" fontId="0" fillId="21" borderId="28" xfId="0" applyFill="1" applyBorder="1" applyAlignment="1">
      <alignment horizontal="center" vertical="center"/>
    </xf>
    <xf numFmtId="0" fontId="10" fillId="20" borderId="26" xfId="0" applyFont="1" applyFill="1" applyBorder="1" applyAlignment="1">
      <alignment horizontal="center" vertical="center"/>
    </xf>
    <xf numFmtId="0" fontId="0" fillId="20" borderId="27" xfId="0" applyFill="1" applyBorder="1" applyAlignment="1">
      <alignment horizontal="center" vertical="center"/>
    </xf>
    <xf numFmtId="0" fontId="0" fillId="20" borderId="28" xfId="0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9" fontId="18" fillId="0" borderId="0" xfId="0" applyNumberFormat="1" applyFont="1" applyAlignment="1">
      <alignment horizontal="center" vertical="center"/>
    </xf>
    <xf numFmtId="0" fontId="0" fillId="20" borderId="23" xfId="0" applyFill="1" applyBorder="1" applyAlignment="1" applyProtection="1">
      <alignment horizontal="center" vertical="center"/>
      <protection locked="0"/>
    </xf>
    <xf numFmtId="0" fontId="0" fillId="20" borderId="24" xfId="0" applyFill="1" applyBorder="1" applyAlignment="1" applyProtection="1">
      <alignment horizontal="center" vertical="center"/>
      <protection locked="0"/>
    </xf>
    <xf numFmtId="0" fontId="0" fillId="20" borderId="25" xfId="0" applyFill="1" applyBorder="1" applyAlignment="1" applyProtection="1">
      <alignment horizontal="center" vertical="center"/>
      <protection locked="0"/>
    </xf>
    <xf numFmtId="0" fontId="0" fillId="21" borderId="23" xfId="0" applyFill="1" applyBorder="1" applyAlignment="1" applyProtection="1">
      <alignment horizontal="center" vertical="center"/>
      <protection locked="0"/>
    </xf>
    <xf numFmtId="0" fontId="0" fillId="21" borderId="24" xfId="0" applyFill="1" applyBorder="1" applyAlignment="1" applyProtection="1">
      <alignment horizontal="center" vertical="center"/>
      <protection locked="0"/>
    </xf>
    <xf numFmtId="0" fontId="0" fillId="21" borderId="25" xfId="0" applyFill="1" applyBorder="1" applyAlignment="1" applyProtection="1">
      <alignment horizontal="center" vertical="center"/>
      <protection locked="0"/>
    </xf>
    <xf numFmtId="0" fontId="0" fillId="22" borderId="23" xfId="0" applyFill="1" applyBorder="1" applyAlignment="1" applyProtection="1">
      <alignment horizontal="center" vertical="center"/>
      <protection locked="0"/>
    </xf>
    <xf numFmtId="0" fontId="0" fillId="22" borderId="24" xfId="0" applyFill="1" applyBorder="1" applyAlignment="1" applyProtection="1">
      <alignment horizontal="center" vertical="center"/>
      <protection locked="0"/>
    </xf>
    <xf numFmtId="0" fontId="0" fillId="22" borderId="25" xfId="0" applyFill="1" applyBorder="1" applyAlignment="1" applyProtection="1">
      <alignment horizontal="center" vertical="center"/>
      <protection locked="0"/>
    </xf>
    <xf numFmtId="0" fontId="10" fillId="20" borderId="23" xfId="0" applyFont="1" applyFill="1" applyBorder="1" applyAlignment="1" applyProtection="1">
      <alignment horizontal="center" vertical="center"/>
      <protection locked="0"/>
    </xf>
    <xf numFmtId="14" fontId="0" fillId="22" borderId="24" xfId="0" applyNumberFormat="1" applyFill="1" applyBorder="1" applyAlignment="1" applyProtection="1">
      <alignment horizontal="center" vertical="center"/>
      <protection locked="0"/>
    </xf>
    <xf numFmtId="0" fontId="10" fillId="22" borderId="24" xfId="0" applyFont="1" applyFill="1" applyBorder="1" applyAlignment="1" applyProtection="1">
      <alignment horizontal="center" vertical="center"/>
      <protection locked="0"/>
    </xf>
    <xf numFmtId="14" fontId="0" fillId="22" borderId="25" xfId="0" applyNumberForma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9" fillId="0" borderId="2" xfId="0" applyFont="1" applyBorder="1" applyAlignment="1">
      <alignment horizontal="center" vertical="center" wrapText="1"/>
    </xf>
    <xf numFmtId="0" fontId="23" fillId="0" borderId="0" xfId="0" applyFont="1"/>
    <xf numFmtId="14" fontId="9" fillId="9" borderId="4" xfId="0" applyNumberFormat="1" applyFont="1" applyFill="1" applyBorder="1" applyAlignment="1">
      <alignment horizontal="center"/>
    </xf>
    <xf numFmtId="14" fontId="9" fillId="11" borderId="4" xfId="0" applyNumberFormat="1" applyFont="1" applyFill="1" applyBorder="1" applyAlignment="1">
      <alignment horizontal="center"/>
    </xf>
    <xf numFmtId="0" fontId="9" fillId="9" borderId="0" xfId="0" applyFont="1" applyFill="1"/>
    <xf numFmtId="14" fontId="9" fillId="3" borderId="4" xfId="0" applyNumberFormat="1" applyFont="1" applyFill="1" applyBorder="1" applyAlignment="1">
      <alignment horizontal="center"/>
    </xf>
    <xf numFmtId="14" fontId="9" fillId="3" borderId="11" xfId="0" applyNumberFormat="1" applyFont="1" applyFill="1" applyBorder="1" applyAlignment="1">
      <alignment horizontal="center"/>
    </xf>
    <xf numFmtId="14" fontId="9" fillId="0" borderId="4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14" fontId="9" fillId="15" borderId="4" xfId="0" applyNumberFormat="1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14" fontId="9" fillId="0" borderId="0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4" fontId="12" fillId="3" borderId="4" xfId="0" applyNumberFormat="1" applyFont="1" applyFill="1" applyBorder="1" applyAlignment="1">
      <alignment horizontal="center"/>
    </xf>
    <xf numFmtId="14" fontId="9" fillId="9" borderId="4" xfId="0" applyNumberFormat="1" applyFont="1" applyFill="1" applyBorder="1" applyAlignment="1">
      <alignment horizontal="center" vertical="center"/>
    </xf>
    <xf numFmtId="14" fontId="9" fillId="0" borderId="4" xfId="0" applyNumberFormat="1" applyFont="1" applyFill="1" applyBorder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14" fontId="9" fillId="0" borderId="11" xfId="0" applyNumberFormat="1" applyFont="1" applyFill="1" applyBorder="1" applyAlignment="1">
      <alignment horizontal="center" vertical="center"/>
    </xf>
    <xf numFmtId="14" fontId="9" fillId="0" borderId="18" xfId="0" applyNumberFormat="1" applyFont="1" applyFill="1" applyBorder="1" applyAlignment="1">
      <alignment horizontal="center" vertical="center"/>
    </xf>
    <xf numFmtId="14" fontId="9" fillId="13" borderId="4" xfId="0" applyNumberFormat="1" applyFont="1" applyFill="1" applyBorder="1" applyAlignment="1">
      <alignment horizontal="center" vertical="center"/>
    </xf>
    <xf numFmtId="14" fontId="9" fillId="16" borderId="4" xfId="0" applyNumberFormat="1" applyFont="1" applyFill="1" applyBorder="1" applyAlignment="1">
      <alignment horizontal="center" vertical="center"/>
    </xf>
    <xf numFmtId="14" fontId="9" fillId="0" borderId="8" xfId="0" applyNumberFormat="1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0" fillId="20" borderId="23" xfId="0" applyNumberFormat="1" applyFill="1" applyBorder="1" applyAlignment="1" applyProtection="1">
      <alignment horizontal="center" vertical="center"/>
      <protection locked="0"/>
    </xf>
    <xf numFmtId="0" fontId="13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7" fillId="0" borderId="0" xfId="4" applyFont="1" applyAlignment="1">
      <alignment vertical="center"/>
    </xf>
    <xf numFmtId="0" fontId="20" fillId="18" borderId="45" xfId="3" applyNumberFormat="1" applyFont="1" applyBorder="1" applyAlignment="1">
      <alignment horizontal="center" vertical="center"/>
    </xf>
    <xf numFmtId="0" fontId="14" fillId="0" borderId="0" xfId="4" applyFont="1" applyAlignment="1">
      <alignment vertical="center"/>
    </xf>
    <xf numFmtId="0" fontId="14" fillId="0" borderId="0" xfId="4" applyFont="1" applyAlignment="1">
      <alignment horizontal="right" vertical="center"/>
    </xf>
    <xf numFmtId="0" fontId="14" fillId="0" borderId="0" xfId="4" applyFont="1" applyAlignment="1">
      <alignment horizontal="left" vertical="center"/>
    </xf>
    <xf numFmtId="0" fontId="15" fillId="0" borderId="0" xfId="4" applyFont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13" fillId="24" borderId="31" xfId="2" applyFont="1" applyFill="1" applyBorder="1" applyAlignment="1">
      <alignment vertical="center"/>
    </xf>
    <xf numFmtId="0" fontId="13" fillId="24" borderId="32" xfId="2" applyFont="1" applyFill="1" applyBorder="1" applyAlignment="1">
      <alignment vertical="center"/>
    </xf>
    <xf numFmtId="0" fontId="13" fillId="24" borderId="33" xfId="2" applyFont="1" applyFill="1" applyBorder="1" applyAlignment="1">
      <alignment vertical="center"/>
    </xf>
    <xf numFmtId="0" fontId="5" fillId="24" borderId="31" xfId="2" applyFont="1" applyFill="1" applyBorder="1" applyAlignment="1">
      <alignment horizontal="center" vertical="center"/>
    </xf>
    <xf numFmtId="0" fontId="10" fillId="0" borderId="0" xfId="0" applyFont="1"/>
    <xf numFmtId="0" fontId="3" fillId="0" borderId="46" xfId="4" applyNumberFormat="1" applyFont="1" applyBorder="1" applyAlignment="1">
      <alignment horizontal="left" vertical="center"/>
    </xf>
    <xf numFmtId="0" fontId="3" fillId="0" borderId="38" xfId="4" applyNumberFormat="1" applyFont="1" applyBorder="1" applyAlignment="1">
      <alignment horizontal="left" vertical="center"/>
    </xf>
    <xf numFmtId="0" fontId="3" fillId="0" borderId="48" xfId="4" applyNumberFormat="1" applyFont="1" applyBorder="1" applyAlignment="1">
      <alignment horizontal="left" vertical="center"/>
    </xf>
    <xf numFmtId="0" fontId="3" fillId="0" borderId="29" xfId="4" applyNumberFormat="1" applyFont="1" applyBorder="1" applyAlignment="1">
      <alignment horizontal="left" vertical="center"/>
    </xf>
    <xf numFmtId="0" fontId="3" fillId="0" borderId="50" xfId="4" applyNumberFormat="1" applyFont="1" applyBorder="1" applyAlignment="1">
      <alignment horizontal="left" vertical="center"/>
    </xf>
    <xf numFmtId="0" fontId="3" fillId="0" borderId="51" xfId="4" applyNumberFormat="1" applyFont="1" applyBorder="1" applyAlignment="1">
      <alignment horizontal="left" vertical="center"/>
    </xf>
    <xf numFmtId="0" fontId="24" fillId="0" borderId="38" xfId="4" applyNumberFormat="1" applyFont="1" applyBorder="1" applyAlignment="1">
      <alignment horizontal="left" vertical="center" wrapText="1"/>
    </xf>
    <xf numFmtId="0" fontId="24" fillId="0" borderId="29" xfId="4" applyNumberFormat="1" applyFont="1" applyBorder="1" applyAlignment="1">
      <alignment horizontal="left" vertical="center" wrapText="1"/>
    </xf>
    <xf numFmtId="0" fontId="24" fillId="0" borderId="51" xfId="4" applyNumberFormat="1" applyFont="1" applyBorder="1" applyAlignment="1">
      <alignment horizontal="left" vertical="center" wrapText="1"/>
    </xf>
    <xf numFmtId="0" fontId="24" fillId="0" borderId="0" xfId="4" applyFont="1" applyAlignment="1">
      <alignment vertical="center"/>
    </xf>
    <xf numFmtId="0" fontId="2" fillId="0" borderId="0" xfId="5"/>
    <xf numFmtId="0" fontId="27" fillId="0" borderId="0" xfId="5" applyFont="1" applyAlignment="1">
      <alignment horizontal="left" indent="7"/>
    </xf>
    <xf numFmtId="0" fontId="1" fillId="0" borderId="0" xfId="5" applyFont="1"/>
    <xf numFmtId="0" fontId="3" fillId="0" borderId="29" xfId="4" applyNumberFormat="1" applyFont="1" applyBorder="1" applyAlignment="1">
      <alignment horizontal="left" vertical="center"/>
    </xf>
    <xf numFmtId="0" fontId="3" fillId="0" borderId="51" xfId="4" applyNumberFormat="1" applyFont="1" applyBorder="1" applyAlignment="1">
      <alignment horizontal="left" vertical="center"/>
    </xf>
    <xf numFmtId="0" fontId="3" fillId="0" borderId="38" xfId="4" applyNumberFormat="1" applyFont="1" applyBorder="1" applyAlignment="1">
      <alignment horizontal="left" vertical="center"/>
    </xf>
    <xf numFmtId="0" fontId="5" fillId="24" borderId="31" xfId="2" applyFont="1" applyFill="1" applyBorder="1" applyAlignment="1">
      <alignment horizontal="center" vertical="center"/>
    </xf>
    <xf numFmtId="0" fontId="25" fillId="0" borderId="0" xfId="5" applyFont="1" applyAlignment="1">
      <alignment horizontal="center" vertical="center"/>
    </xf>
    <xf numFmtId="0" fontId="26" fillId="0" borderId="0" xfId="5" applyFont="1" applyAlignment="1">
      <alignment horizontal="center"/>
    </xf>
    <xf numFmtId="0" fontId="3" fillId="0" borderId="29" xfId="4" applyNumberFormat="1" applyFont="1" applyBorder="1" applyAlignment="1">
      <alignment horizontal="left" vertical="center"/>
    </xf>
    <xf numFmtId="0" fontId="3" fillId="0" borderId="49" xfId="4" applyNumberFormat="1" applyFont="1" applyBorder="1" applyAlignment="1">
      <alignment horizontal="left" vertical="center"/>
    </xf>
    <xf numFmtId="0" fontId="3" fillId="0" borderId="51" xfId="4" applyNumberFormat="1" applyFont="1" applyBorder="1" applyAlignment="1">
      <alignment horizontal="left" vertical="center"/>
    </xf>
    <xf numFmtId="0" fontId="3" fillId="0" borderId="52" xfId="4" applyNumberFormat="1" applyFont="1" applyBorder="1" applyAlignment="1">
      <alignment horizontal="left" vertical="center"/>
    </xf>
    <xf numFmtId="0" fontId="3" fillId="0" borderId="38" xfId="4" applyNumberFormat="1" applyFont="1" applyBorder="1" applyAlignment="1">
      <alignment horizontal="left" vertical="center"/>
    </xf>
    <xf numFmtId="0" fontId="3" fillId="0" borderId="47" xfId="4" applyNumberFormat="1" applyFont="1" applyBorder="1" applyAlignment="1">
      <alignment horizontal="left" vertical="center"/>
    </xf>
    <xf numFmtId="0" fontId="7" fillId="23" borderId="40" xfId="4" applyFont="1" applyFill="1" applyBorder="1" applyAlignment="1">
      <alignment horizontal="center" vertical="center"/>
    </xf>
    <xf numFmtId="0" fontId="7" fillId="23" borderId="41" xfId="4" applyFont="1" applyFill="1" applyBorder="1" applyAlignment="1">
      <alignment horizontal="center" vertical="center"/>
    </xf>
    <xf numFmtId="0" fontId="7" fillId="23" borderId="42" xfId="4" applyFont="1" applyFill="1" applyBorder="1" applyAlignment="1">
      <alignment horizontal="center" vertical="center"/>
    </xf>
    <xf numFmtId="0" fontId="5" fillId="24" borderId="31" xfId="2" applyFont="1" applyFill="1" applyBorder="1" applyAlignment="1">
      <alignment horizontal="center" vertical="center"/>
    </xf>
    <xf numFmtId="0" fontId="5" fillId="24" borderId="31" xfId="2" applyFont="1" applyFill="1" applyBorder="1" applyAlignment="1">
      <alignment horizontal="center" vertical="center" wrapText="1"/>
    </xf>
    <xf numFmtId="0" fontId="16" fillId="0" borderId="32" xfId="4" applyFont="1" applyFill="1" applyBorder="1" applyAlignment="1">
      <alignment horizontal="center" vertical="center"/>
    </xf>
    <xf numFmtId="0" fontId="16" fillId="0" borderId="39" xfId="4" applyFont="1" applyFill="1" applyBorder="1" applyAlignment="1">
      <alignment horizontal="center" vertical="center"/>
    </xf>
    <xf numFmtId="0" fontId="16" fillId="0" borderId="33" xfId="4" applyFont="1" applyFill="1" applyBorder="1" applyAlignment="1">
      <alignment horizontal="center" vertical="center"/>
    </xf>
    <xf numFmtId="0" fontId="13" fillId="24" borderId="32" xfId="2" applyFont="1" applyFill="1" applyBorder="1" applyAlignment="1">
      <alignment horizontal="left" vertical="center"/>
    </xf>
    <xf numFmtId="0" fontId="13" fillId="24" borderId="33" xfId="2" applyFont="1" applyFill="1" applyBorder="1" applyAlignment="1">
      <alignment horizontal="left" vertical="center"/>
    </xf>
    <xf numFmtId="0" fontId="7" fillId="23" borderId="40" xfId="4" applyFont="1" applyFill="1" applyBorder="1" applyAlignment="1">
      <alignment horizontal="left" vertical="center"/>
    </xf>
    <xf numFmtId="0" fontId="7" fillId="23" borderId="41" xfId="4" applyFont="1" applyFill="1" applyBorder="1" applyAlignment="1">
      <alignment horizontal="left" vertical="center"/>
    </xf>
    <xf numFmtId="0" fontId="7" fillId="23" borderId="42" xfId="4" applyFont="1" applyFill="1" applyBorder="1" applyAlignment="1">
      <alignment horizontal="left" vertical="center"/>
    </xf>
    <xf numFmtId="0" fontId="13" fillId="0" borderId="32" xfId="4" applyFont="1" applyFill="1" applyBorder="1" applyAlignment="1">
      <alignment horizontal="center" vertical="center"/>
    </xf>
    <xf numFmtId="0" fontId="13" fillId="0" borderId="39" xfId="4" applyFont="1" applyFill="1" applyBorder="1" applyAlignment="1">
      <alignment horizontal="center" vertical="center"/>
    </xf>
    <xf numFmtId="0" fontId="13" fillId="0" borderId="33" xfId="4" applyFont="1" applyFill="1" applyBorder="1" applyAlignment="1">
      <alignment horizontal="center" vertical="center"/>
    </xf>
    <xf numFmtId="14" fontId="16" fillId="0" borderId="32" xfId="4" applyNumberFormat="1" applyFont="1" applyFill="1" applyBorder="1" applyAlignment="1">
      <alignment horizontal="center" vertical="center"/>
    </xf>
    <xf numFmtId="0" fontId="20" fillId="18" borderId="43" xfId="3" applyFont="1" applyBorder="1" applyAlignment="1">
      <alignment horizontal="center" vertical="center"/>
    </xf>
    <xf numFmtId="0" fontId="20" fillId="18" borderId="44" xfId="3" applyFont="1" applyBorder="1" applyAlignment="1">
      <alignment horizontal="center" vertical="center"/>
    </xf>
    <xf numFmtId="0" fontId="7" fillId="23" borderId="34" xfId="4" applyFont="1" applyFill="1" applyBorder="1" applyAlignment="1">
      <alignment horizontal="center" vertical="center"/>
    </xf>
    <xf numFmtId="0" fontId="7" fillId="23" borderId="35" xfId="4" applyFont="1" applyFill="1" applyBorder="1" applyAlignment="1">
      <alignment horizontal="center" vertical="center"/>
    </xf>
    <xf numFmtId="0" fontId="7" fillId="23" borderId="36" xfId="4" applyFont="1" applyFill="1" applyBorder="1" applyAlignment="1">
      <alignment horizontal="center" vertical="center"/>
    </xf>
    <xf numFmtId="0" fontId="7" fillId="23" borderId="37" xfId="4" applyFont="1" applyFill="1" applyBorder="1" applyAlignment="1">
      <alignment horizontal="center" vertical="center"/>
    </xf>
    <xf numFmtId="14" fontId="16" fillId="0" borderId="39" xfId="4" applyNumberFormat="1" applyFont="1" applyFill="1" applyBorder="1" applyAlignment="1">
      <alignment horizontal="center" vertical="center"/>
    </xf>
    <xf numFmtId="14" fontId="16" fillId="0" borderId="33" xfId="4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10" fillId="20" borderId="13" xfId="0" applyFont="1" applyFill="1" applyBorder="1" applyAlignment="1">
      <alignment horizontal="center" vertical="center"/>
    </xf>
    <xf numFmtId="0" fontId="0" fillId="20" borderId="6" xfId="0" applyFill="1" applyBorder="1" applyAlignment="1">
      <alignment horizontal="center" vertical="center"/>
    </xf>
    <xf numFmtId="0" fontId="0" fillId="20" borderId="17" xfId="0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8" fontId="18" fillId="0" borderId="0" xfId="0" applyNumberFormat="1" applyFont="1" applyAlignment="1" applyProtection="1">
      <alignment horizontal="center" vertical="center"/>
    </xf>
    <xf numFmtId="0" fontId="10" fillId="21" borderId="13" xfId="0" applyFont="1" applyFill="1" applyBorder="1" applyAlignment="1">
      <alignment horizontal="center" vertical="center"/>
    </xf>
    <xf numFmtId="0" fontId="0" fillId="21" borderId="6" xfId="0" applyFill="1" applyBorder="1" applyAlignment="1">
      <alignment horizontal="center" vertical="center"/>
    </xf>
    <xf numFmtId="0" fontId="0" fillId="21" borderId="17" xfId="0" applyFill="1" applyBorder="1" applyAlignment="1">
      <alignment horizontal="center" vertical="center"/>
    </xf>
    <xf numFmtId="0" fontId="10" fillId="22" borderId="13" xfId="0" applyFont="1" applyFill="1" applyBorder="1" applyAlignment="1">
      <alignment horizontal="center" vertical="center"/>
    </xf>
    <xf numFmtId="0" fontId="0" fillId="22" borderId="6" xfId="0" applyFill="1" applyBorder="1" applyAlignment="1">
      <alignment horizontal="center" vertical="center"/>
    </xf>
    <xf numFmtId="0" fontId="0" fillId="22" borderId="17" xfId="0" applyFill="1" applyBorder="1" applyAlignment="1">
      <alignment horizontal="center" vertical="center"/>
    </xf>
    <xf numFmtId="168" fontId="18" fillId="0" borderId="0" xfId="0" applyNumberFormat="1" applyFont="1" applyAlignment="1">
      <alignment horizontal="center" vertical="center"/>
    </xf>
  </cellXfs>
  <cellStyles count="6">
    <cellStyle name="Commentaire" xfId="2" builtinId="10"/>
    <cellStyle name="Lien hypertexte" xfId="1" builtinId="8"/>
    <cellStyle name="Normal" xfId="0" builtinId="0"/>
    <cellStyle name="Normal 2" xfId="4"/>
    <cellStyle name="Normal 3" xfId="5"/>
    <cellStyle name="Vérification" xfId="3" builtinId="23" customBuiltin="1"/>
  </cellStyles>
  <dxfs count="12">
    <dxf>
      <font>
        <b val="0"/>
        <i val="0"/>
        <condense val="0"/>
        <extend val="0"/>
        <color indexed="11"/>
      </font>
    </dxf>
    <dxf>
      <font>
        <b/>
        <i val="0"/>
        <condense val="0"/>
        <extend val="0"/>
        <color indexed="52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2"/>
      </font>
    </dxf>
    <dxf>
      <font>
        <b val="0"/>
        <i val="0"/>
        <condense val="0"/>
        <extend val="0"/>
        <color indexed="11"/>
      </font>
    </dxf>
    <dxf>
      <font>
        <b val="0"/>
        <i val="0"/>
        <condense val="0"/>
        <extend val="0"/>
        <color indexed="11"/>
      </font>
    </dxf>
    <dxf>
      <font>
        <b/>
        <i val="0"/>
        <condense val="0"/>
        <extend val="0"/>
        <color indexed="52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indexed="11"/>
      </font>
    </dxf>
    <dxf>
      <font>
        <b/>
        <i val="0"/>
        <condense val="0"/>
        <extend val="0"/>
        <color indexed="52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image" Target="../media/image13.emf"/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57150</xdr:rowOff>
        </xdr:from>
        <xdr:to>
          <xdr:col>3</xdr:col>
          <xdr:colOff>514350</xdr:colOff>
          <xdr:row>2</xdr:row>
          <xdr:rowOff>152400</xdr:rowOff>
        </xdr:to>
        <xdr:sp macro="" textlink="">
          <xdr:nvSpPr>
            <xdr:cNvPr id="178177" name="CommandButton1" hidden="1">
              <a:extLst>
                <a:ext uri="{63B3BB69-23CF-44E3-9099-C40C66FF867C}">
                  <a14:compatExt spid="_x0000_s178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885825</xdr:colOff>
          <xdr:row>0</xdr:row>
          <xdr:rowOff>57150</xdr:rowOff>
        </xdr:from>
        <xdr:to>
          <xdr:col>4</xdr:col>
          <xdr:colOff>923925</xdr:colOff>
          <xdr:row>3</xdr:row>
          <xdr:rowOff>0</xdr:rowOff>
        </xdr:to>
        <xdr:sp macro="" textlink="">
          <xdr:nvSpPr>
            <xdr:cNvPr id="178178" name="CommandButton2" hidden="1">
              <a:extLst>
                <a:ext uri="{63B3BB69-23CF-44E3-9099-C40C66FF867C}">
                  <a14:compatExt spid="_x0000_s178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0</xdr:row>
          <xdr:rowOff>95250</xdr:rowOff>
        </xdr:from>
        <xdr:to>
          <xdr:col>1</xdr:col>
          <xdr:colOff>1905000</xdr:colOff>
          <xdr:row>3</xdr:row>
          <xdr:rowOff>19050</xdr:rowOff>
        </xdr:to>
        <xdr:sp macro="" textlink="">
          <xdr:nvSpPr>
            <xdr:cNvPr id="178179" name="CommandButton3" hidden="1">
              <a:extLst>
                <a:ext uri="{63B3BB69-23CF-44E3-9099-C40C66FF867C}">
                  <a14:compatExt spid="_x0000_s178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161925</xdr:rowOff>
    </xdr:from>
    <xdr:to>
      <xdr:col>6</xdr:col>
      <xdr:colOff>57150</xdr:colOff>
      <xdr:row>11</xdr:row>
      <xdr:rowOff>32385</xdr:rowOff>
    </xdr:to>
    <xdr:sp macro="[0]!Macro4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828675" y="1381125"/>
          <a:ext cx="3857625" cy="12039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Réception</a:t>
          </a:r>
          <a:r>
            <a:rPr lang="fr-FR" sz="1100" baseline="0"/>
            <a:t> d'</a:t>
          </a:r>
          <a:r>
            <a:rPr lang="fr-FR" sz="1100"/>
            <a:t>un nouveau matériel</a:t>
          </a:r>
        </a:p>
      </xdr:txBody>
    </xdr:sp>
    <xdr:clientData/>
  </xdr:twoCellAnchor>
  <xdr:twoCellAnchor>
    <xdr:from>
      <xdr:col>1</xdr:col>
      <xdr:colOff>66675</xdr:colOff>
      <xdr:row>12</xdr:row>
      <xdr:rowOff>85725</xdr:rowOff>
    </xdr:from>
    <xdr:to>
      <xdr:col>6</xdr:col>
      <xdr:colOff>66675</xdr:colOff>
      <xdr:row>18</xdr:row>
      <xdr:rowOff>146685</xdr:rowOff>
    </xdr:to>
    <xdr:sp macro="[0]!OuvreMesmat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xmlns="" id="{9353E1E7-3C39-442F-B3DD-378FDD5F5F7D}"/>
            </a:ext>
          </a:extLst>
        </xdr:cNvPr>
        <xdr:cNvSpPr/>
      </xdr:nvSpPr>
      <xdr:spPr>
        <a:xfrm>
          <a:off x="838200" y="2828925"/>
          <a:ext cx="3857625" cy="12039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Mise en service</a:t>
          </a:r>
          <a:r>
            <a:rPr lang="fr-FR" sz="1100" baseline="0"/>
            <a:t> d'</a:t>
          </a:r>
          <a:r>
            <a:rPr lang="fr-FR" sz="1100"/>
            <a:t>un</a:t>
          </a:r>
          <a:r>
            <a:rPr lang="fr-FR" sz="1100" baseline="0"/>
            <a:t> </a:t>
          </a:r>
          <a:r>
            <a:rPr lang="fr-FR" sz="1100"/>
            <a:t>matériel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752475</xdr:colOff>
      <xdr:row>0</xdr:row>
      <xdr:rowOff>38100</xdr:rowOff>
    </xdr:from>
    <xdr:to>
      <xdr:col>1</xdr:col>
      <xdr:colOff>1181100</xdr:colOff>
      <xdr:row>2</xdr:row>
      <xdr:rowOff>57150</xdr:rowOff>
    </xdr:to>
    <xdr:pic>
      <xdr:nvPicPr>
        <xdr:cNvPr id="1540" name="Picture 1" descr="C:\Mes documents\Mes images\histoire_kp1.gif">
          <a:extLst>
            <a:ext uri="{FF2B5EF4-FFF2-40B4-BE49-F238E27FC236}">
              <a16:creationId xmlns:a16="http://schemas.microsoft.com/office/drawing/2014/main" xmlns="" id="{00000000-0008-0000-0300-00000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38100"/>
          <a:ext cx="1190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57150</xdr:rowOff>
        </xdr:from>
        <xdr:to>
          <xdr:col>1</xdr:col>
          <xdr:colOff>2952750</xdr:colOff>
          <xdr:row>3</xdr:row>
          <xdr:rowOff>666750</xdr:rowOff>
        </xdr:to>
        <xdr:sp macro="" textlink="">
          <xdr:nvSpPr>
            <xdr:cNvPr id="1033" name="Command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514350</xdr:colOff>
          <xdr:row>3</xdr:row>
          <xdr:rowOff>295275</xdr:rowOff>
        </xdr:from>
        <xdr:to>
          <xdr:col>9</xdr:col>
          <xdr:colOff>485775</xdr:colOff>
          <xdr:row>6</xdr:row>
          <xdr:rowOff>9525</xdr:rowOff>
        </xdr:to>
        <xdr:sp macro="" textlink="">
          <xdr:nvSpPr>
            <xdr:cNvPr id="195586" name="Button 2" hidden="1">
              <a:extLst>
                <a:ext uri="{63B3BB69-23CF-44E3-9099-C40C66FF867C}">
                  <a14:compatExt spid="_x0000_s195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 PRD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13</xdr:row>
          <xdr:rowOff>276225</xdr:rowOff>
        </xdr:from>
        <xdr:to>
          <xdr:col>9</xdr:col>
          <xdr:colOff>352425</xdr:colOff>
          <xdr:row>16</xdr:row>
          <xdr:rowOff>57150</xdr:rowOff>
        </xdr:to>
        <xdr:sp macro="" textlink="">
          <xdr:nvSpPr>
            <xdr:cNvPr id="195587" name="Button 3" hidden="1">
              <a:extLst>
                <a:ext uri="{63B3BB69-23CF-44E3-9099-C40C66FF867C}">
                  <a14:compatExt spid="_x0000_s195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 PRL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352425</xdr:colOff>
          <xdr:row>23</xdr:row>
          <xdr:rowOff>247650</xdr:rowOff>
        </xdr:from>
        <xdr:to>
          <xdr:col>9</xdr:col>
          <xdr:colOff>323850</xdr:colOff>
          <xdr:row>26</xdr:row>
          <xdr:rowOff>28575</xdr:rowOff>
        </xdr:to>
        <xdr:sp macro="" textlink="">
          <xdr:nvSpPr>
            <xdr:cNvPr id="195588" name="Button 4" hidden="1">
              <a:extLst>
                <a:ext uri="{63B3BB69-23CF-44E3-9099-C40C66FF867C}">
                  <a14:compatExt spid="_x0000_s195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 DA1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33</xdr:row>
          <xdr:rowOff>238125</xdr:rowOff>
        </xdr:from>
        <xdr:to>
          <xdr:col>9</xdr:col>
          <xdr:colOff>247650</xdr:colOff>
          <xdr:row>36</xdr:row>
          <xdr:rowOff>19050</xdr:rowOff>
        </xdr:to>
        <xdr:sp macro="" textlink="">
          <xdr:nvSpPr>
            <xdr:cNvPr id="195589" name="Button 5" hidden="1">
              <a:extLst>
                <a:ext uri="{63B3BB69-23CF-44E3-9099-C40C66FF867C}">
                  <a14:compatExt spid="_x0000_s195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 DA2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561975</xdr:colOff>
          <xdr:row>7</xdr:row>
          <xdr:rowOff>0</xdr:rowOff>
        </xdr:from>
        <xdr:to>
          <xdr:col>9</xdr:col>
          <xdr:colOff>457200</xdr:colOff>
          <xdr:row>9</xdr:row>
          <xdr:rowOff>19050</xdr:rowOff>
        </xdr:to>
        <xdr:sp macro="" textlink="">
          <xdr:nvSpPr>
            <xdr:cNvPr id="195590" name="Button 6" hidden="1">
              <a:extLst>
                <a:ext uri="{63B3BB69-23CF-44E3-9099-C40C66FF867C}">
                  <a14:compatExt spid="_x0000_s195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NE PAS TOUCHER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866775</xdr:colOff>
      <xdr:row>2</xdr:row>
      <xdr:rowOff>0</xdr:rowOff>
    </xdr:to>
    <xdr:pic>
      <xdr:nvPicPr>
        <xdr:cNvPr id="2" name="Picture 1" descr="C:\Mes documents\Mes images\histoire_kp1.gif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4</xdr:row>
          <xdr:rowOff>9525</xdr:rowOff>
        </xdr:from>
        <xdr:to>
          <xdr:col>12</xdr:col>
          <xdr:colOff>609600</xdr:colOff>
          <xdr:row>5</xdr:row>
          <xdr:rowOff>209550</xdr:rowOff>
        </xdr:to>
        <xdr:sp macro="" textlink="">
          <xdr:nvSpPr>
            <xdr:cNvPr id="313345" name="Button 1" hidden="1">
              <a:extLst>
                <a:ext uri="{63B3BB69-23CF-44E3-9099-C40C66FF867C}">
                  <a14:compatExt spid="_x0000_s3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7</xdr:row>
          <xdr:rowOff>9525</xdr:rowOff>
        </xdr:from>
        <xdr:to>
          <xdr:col>12</xdr:col>
          <xdr:colOff>619125</xdr:colOff>
          <xdr:row>9</xdr:row>
          <xdr:rowOff>28575</xdr:rowOff>
        </xdr:to>
        <xdr:sp macro="" textlink="">
          <xdr:nvSpPr>
            <xdr:cNvPr id="313346" name="CommandButton1" hidden="1">
              <a:extLst>
                <a:ext uri="{63B3BB69-23CF-44E3-9099-C40C66FF867C}">
                  <a14:compatExt spid="_x0000_s3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10</xdr:row>
          <xdr:rowOff>0</xdr:rowOff>
        </xdr:from>
        <xdr:to>
          <xdr:col>12</xdr:col>
          <xdr:colOff>619125</xdr:colOff>
          <xdr:row>12</xdr:row>
          <xdr:rowOff>28575</xdr:rowOff>
        </xdr:to>
        <xdr:sp macro="" textlink="">
          <xdr:nvSpPr>
            <xdr:cNvPr id="313347" name="CommandButton2" hidden="1">
              <a:extLst>
                <a:ext uri="{63B3BB69-23CF-44E3-9099-C40C66FF867C}">
                  <a14:compatExt spid="_x0000_s3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12</xdr:row>
          <xdr:rowOff>152400</xdr:rowOff>
        </xdr:from>
        <xdr:to>
          <xdr:col>12</xdr:col>
          <xdr:colOff>638175</xdr:colOff>
          <xdr:row>14</xdr:row>
          <xdr:rowOff>161925</xdr:rowOff>
        </xdr:to>
        <xdr:sp macro="" textlink="">
          <xdr:nvSpPr>
            <xdr:cNvPr id="313348" name="CommandButton3" hidden="1">
              <a:extLst>
                <a:ext uri="{63B3BB69-23CF-44E3-9099-C40C66FF867C}">
                  <a14:compatExt spid="_x0000_s3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866775</xdr:colOff>
      <xdr:row>2</xdr:row>
      <xdr:rowOff>0</xdr:rowOff>
    </xdr:to>
    <xdr:pic>
      <xdr:nvPicPr>
        <xdr:cNvPr id="2" name="Picture 1" descr="C:\Mes documents\Mes images\histoire_kp1.gif">
          <a:extLst>
            <a:ext uri="{FF2B5EF4-FFF2-40B4-BE49-F238E27FC236}">
              <a16:creationId xmlns:a16="http://schemas.microsoft.com/office/drawing/2014/main" xmlns="" id="{F83F93C7-B71F-485B-968F-975903722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4</xdr:row>
          <xdr:rowOff>9525</xdr:rowOff>
        </xdr:from>
        <xdr:to>
          <xdr:col>12</xdr:col>
          <xdr:colOff>609600</xdr:colOff>
          <xdr:row>5</xdr:row>
          <xdr:rowOff>209550</xdr:rowOff>
        </xdr:to>
        <xdr:sp macro="" textlink="">
          <xdr:nvSpPr>
            <xdr:cNvPr id="317441" name="Button 1" hidden="1">
              <a:extLst>
                <a:ext uri="{63B3BB69-23CF-44E3-9099-C40C66FF867C}">
                  <a14:compatExt spid="_x0000_s317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7</xdr:row>
          <xdr:rowOff>9525</xdr:rowOff>
        </xdr:from>
        <xdr:to>
          <xdr:col>12</xdr:col>
          <xdr:colOff>619125</xdr:colOff>
          <xdr:row>9</xdr:row>
          <xdr:rowOff>28575</xdr:rowOff>
        </xdr:to>
        <xdr:sp macro="" textlink="">
          <xdr:nvSpPr>
            <xdr:cNvPr id="317442" name="CommandButton1" hidden="1">
              <a:extLst>
                <a:ext uri="{63B3BB69-23CF-44E3-9099-C40C66FF867C}">
                  <a14:compatExt spid="_x0000_s317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10</xdr:row>
          <xdr:rowOff>0</xdr:rowOff>
        </xdr:from>
        <xdr:to>
          <xdr:col>12</xdr:col>
          <xdr:colOff>619125</xdr:colOff>
          <xdr:row>12</xdr:row>
          <xdr:rowOff>28575</xdr:rowOff>
        </xdr:to>
        <xdr:sp macro="" textlink="">
          <xdr:nvSpPr>
            <xdr:cNvPr id="317443" name="CommandButton2" hidden="1">
              <a:extLst>
                <a:ext uri="{63B3BB69-23CF-44E3-9099-C40C66FF867C}">
                  <a14:compatExt spid="_x0000_s317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12</xdr:row>
          <xdr:rowOff>152400</xdr:rowOff>
        </xdr:from>
        <xdr:to>
          <xdr:col>12</xdr:col>
          <xdr:colOff>638175</xdr:colOff>
          <xdr:row>14</xdr:row>
          <xdr:rowOff>161925</xdr:rowOff>
        </xdr:to>
        <xdr:sp macro="" textlink="">
          <xdr:nvSpPr>
            <xdr:cNvPr id="317444" name="CommandButton3" hidden="1">
              <a:extLst>
                <a:ext uri="{63B3BB69-23CF-44E3-9099-C40C66FF867C}">
                  <a14:compatExt spid="_x0000_s317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866775</xdr:colOff>
      <xdr:row>2</xdr:row>
      <xdr:rowOff>0</xdr:rowOff>
    </xdr:to>
    <xdr:pic>
      <xdr:nvPicPr>
        <xdr:cNvPr id="2" name="Picture 1" descr="C:\Mes documents\Mes images\histoire_kp1.gif">
          <a:extLst>
            <a:ext uri="{FF2B5EF4-FFF2-40B4-BE49-F238E27FC236}">
              <a16:creationId xmlns:a16="http://schemas.microsoft.com/office/drawing/2014/main" xmlns="" id="{9F2BD068-CE96-4578-AF04-7E2FDE9C1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4</xdr:row>
          <xdr:rowOff>9525</xdr:rowOff>
        </xdr:from>
        <xdr:to>
          <xdr:col>12</xdr:col>
          <xdr:colOff>609600</xdr:colOff>
          <xdr:row>5</xdr:row>
          <xdr:rowOff>209550</xdr:rowOff>
        </xdr:to>
        <xdr:sp macro="" textlink="">
          <xdr:nvSpPr>
            <xdr:cNvPr id="318465" name="Button 1" hidden="1">
              <a:extLst>
                <a:ext uri="{63B3BB69-23CF-44E3-9099-C40C66FF867C}">
                  <a14:compatExt spid="_x0000_s318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7</xdr:row>
          <xdr:rowOff>9525</xdr:rowOff>
        </xdr:from>
        <xdr:to>
          <xdr:col>12</xdr:col>
          <xdr:colOff>619125</xdr:colOff>
          <xdr:row>9</xdr:row>
          <xdr:rowOff>28575</xdr:rowOff>
        </xdr:to>
        <xdr:sp macro="" textlink="">
          <xdr:nvSpPr>
            <xdr:cNvPr id="318466" name="CommandButton1" hidden="1">
              <a:extLst>
                <a:ext uri="{63B3BB69-23CF-44E3-9099-C40C66FF867C}">
                  <a14:compatExt spid="_x0000_s318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10</xdr:row>
          <xdr:rowOff>0</xdr:rowOff>
        </xdr:from>
        <xdr:to>
          <xdr:col>12</xdr:col>
          <xdr:colOff>619125</xdr:colOff>
          <xdr:row>12</xdr:row>
          <xdr:rowOff>28575</xdr:rowOff>
        </xdr:to>
        <xdr:sp macro="" textlink="">
          <xdr:nvSpPr>
            <xdr:cNvPr id="318467" name="CommandButton2" hidden="1">
              <a:extLst>
                <a:ext uri="{63B3BB69-23CF-44E3-9099-C40C66FF867C}">
                  <a14:compatExt spid="_x0000_s318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12</xdr:row>
          <xdr:rowOff>152400</xdr:rowOff>
        </xdr:from>
        <xdr:to>
          <xdr:col>12</xdr:col>
          <xdr:colOff>638175</xdr:colOff>
          <xdr:row>14</xdr:row>
          <xdr:rowOff>161925</xdr:rowOff>
        </xdr:to>
        <xdr:sp macro="" textlink="">
          <xdr:nvSpPr>
            <xdr:cNvPr id="318468" name="CommandButton3" hidden="1">
              <a:extLst>
                <a:ext uri="{63B3BB69-23CF-44E3-9099-C40C66FF867C}">
                  <a14:compatExt spid="_x0000_s318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printerSettings" Target="../printerSettings/printerSettings3.bin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5" Type="http://schemas.openxmlformats.org/officeDocument/2006/relationships/drawing" Target="../drawings/drawing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4.bin"/><Relationship Id="rId9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printerSettings" Target="../printerSettings/printerSettings7.bin"/><Relationship Id="rId7" Type="http://schemas.openxmlformats.org/officeDocument/2006/relationships/control" Target="../activeX/activeX4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printerSettings" Target="../printerSettings/printerSettings11.bin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vmlDrawing" Target="../drawings/vmlDrawing3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4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12.bin"/><Relationship Id="rId9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printerSettings" Target="../printerSettings/printerSettings15.bin"/><Relationship Id="rId7" Type="http://schemas.openxmlformats.org/officeDocument/2006/relationships/image" Target="../media/image6.emf"/><Relationship Id="rId12" Type="http://schemas.openxmlformats.org/officeDocument/2006/relationships/ctrlProp" Target="../ctrlProps/ctrlProp6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control" Target="../activeX/activeX5.xml"/><Relationship Id="rId11" Type="http://schemas.openxmlformats.org/officeDocument/2006/relationships/image" Target="../media/image8.emf"/><Relationship Id="rId5" Type="http://schemas.openxmlformats.org/officeDocument/2006/relationships/vmlDrawing" Target="../drawings/vmlDrawing4.vml"/><Relationship Id="rId10" Type="http://schemas.openxmlformats.org/officeDocument/2006/relationships/control" Target="../activeX/activeX7.xml"/><Relationship Id="rId4" Type="http://schemas.openxmlformats.org/officeDocument/2006/relationships/drawing" Target="../drawings/drawing5.xml"/><Relationship Id="rId9" Type="http://schemas.openxmlformats.org/officeDocument/2006/relationships/image" Target="../media/image7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9.xml"/><Relationship Id="rId5" Type="http://schemas.openxmlformats.org/officeDocument/2006/relationships/image" Target="../media/image9.emf"/><Relationship Id="rId10" Type="http://schemas.openxmlformats.org/officeDocument/2006/relationships/ctrlProp" Target="../ctrlProps/ctrlProp7.xml"/><Relationship Id="rId4" Type="http://schemas.openxmlformats.org/officeDocument/2006/relationships/control" Target="../activeX/activeX8.xml"/><Relationship Id="rId9" Type="http://schemas.openxmlformats.org/officeDocument/2006/relationships/image" Target="../media/image11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13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2.xml"/><Relationship Id="rId5" Type="http://schemas.openxmlformats.org/officeDocument/2006/relationships/image" Target="../media/image12.emf"/><Relationship Id="rId10" Type="http://schemas.openxmlformats.org/officeDocument/2006/relationships/ctrlProp" Target="../ctrlProps/ctrlProp8.xml"/><Relationship Id="rId4" Type="http://schemas.openxmlformats.org/officeDocument/2006/relationships/control" Target="../activeX/activeX11.xml"/><Relationship Id="rId9" Type="http://schemas.openxmlformats.org/officeDocument/2006/relationships/image" Target="../media/image1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8">
    <pageSetUpPr fitToPage="1"/>
  </sheetPr>
  <dimension ref="B4:G59"/>
  <sheetViews>
    <sheetView workbookViewId="0">
      <selection activeCell="G5" sqref="G5"/>
    </sheetView>
  </sheetViews>
  <sheetFormatPr baseColWidth="10" defaultColWidth="14" defaultRowHeight="12.75" x14ac:dyDescent="0.2"/>
  <cols>
    <col min="1" max="1" width="14" customWidth="1"/>
    <col min="2" max="2" width="32.5703125" bestFit="1" customWidth="1"/>
    <col min="3" max="3" width="9" bestFit="1" customWidth="1"/>
    <col min="4" max="5" width="14.140625" bestFit="1" customWidth="1"/>
    <col min="6" max="6" width="8.140625" bestFit="1" customWidth="1"/>
  </cols>
  <sheetData>
    <row r="4" spans="2:7" x14ac:dyDescent="0.2">
      <c r="G4" s="204" t="s">
        <v>291</v>
      </c>
    </row>
    <row r="6" spans="2:7" s="1" customFormat="1" ht="13.5" customHeight="1" x14ac:dyDescent="0.2">
      <c r="B6" s="9"/>
      <c r="C6" s="41"/>
      <c r="D6" s="29" t="e">
        <f>MAX(#REF!,#REF!)</f>
        <v>#REF!</v>
      </c>
      <c r="E6" s="28">
        <f t="shared" ref="E6:E16" si="0">IF(F6=1,+D5+365,"")</f>
        <v>365</v>
      </c>
      <c r="F6" s="30">
        <v>1</v>
      </c>
    </row>
    <row r="7" spans="2:7" s="1" customFormat="1" ht="13.5" customHeight="1" x14ac:dyDescent="0.2">
      <c r="B7" s="9"/>
      <c r="C7" s="41"/>
      <c r="D7" s="15"/>
      <c r="E7" s="28" t="e">
        <f t="shared" si="0"/>
        <v>#REF!</v>
      </c>
      <c r="F7" s="30">
        <v>1</v>
      </c>
    </row>
    <row r="8" spans="2:7" s="1" customFormat="1" ht="13.5" customHeight="1" x14ac:dyDescent="0.2">
      <c r="B8" s="9"/>
      <c r="C8" s="41"/>
      <c r="D8" s="15"/>
      <c r="E8" s="28">
        <f t="shared" si="0"/>
        <v>365</v>
      </c>
      <c r="F8" s="30">
        <v>1</v>
      </c>
    </row>
    <row r="9" spans="2:7" s="1" customFormat="1" ht="13.5" customHeight="1" x14ac:dyDescent="0.2">
      <c r="B9" s="9"/>
      <c r="C9" s="41"/>
      <c r="D9" s="15"/>
      <c r="E9" s="28">
        <f t="shared" si="0"/>
        <v>365</v>
      </c>
      <c r="F9" s="30">
        <v>1</v>
      </c>
    </row>
    <row r="10" spans="2:7" s="1" customFormat="1" ht="13.5" customHeight="1" x14ac:dyDescent="0.2">
      <c r="B10" s="9"/>
      <c r="C10" s="41"/>
      <c r="D10" s="15"/>
      <c r="E10" s="28">
        <f t="shared" si="0"/>
        <v>365</v>
      </c>
      <c r="F10" s="30">
        <v>1</v>
      </c>
    </row>
    <row r="11" spans="2:7" s="1" customFormat="1" ht="13.5" customHeight="1" x14ac:dyDescent="0.2">
      <c r="B11" s="9"/>
      <c r="C11" s="41"/>
      <c r="D11" s="15"/>
      <c r="E11" s="28">
        <f t="shared" si="0"/>
        <v>365</v>
      </c>
      <c r="F11" s="30">
        <v>1</v>
      </c>
    </row>
    <row r="12" spans="2:7" s="1" customFormat="1" ht="13.5" customHeight="1" x14ac:dyDescent="0.2">
      <c r="B12" s="9"/>
      <c r="C12" s="41"/>
      <c r="D12" s="15"/>
      <c r="E12" s="28">
        <f t="shared" si="0"/>
        <v>365</v>
      </c>
      <c r="F12" s="30">
        <v>1</v>
      </c>
    </row>
    <row r="13" spans="2:7" s="1" customFormat="1" ht="13.5" customHeight="1" x14ac:dyDescent="0.2">
      <c r="B13" s="9"/>
      <c r="C13" s="41"/>
      <c r="D13" s="15"/>
      <c r="E13" s="28">
        <f t="shared" si="0"/>
        <v>365</v>
      </c>
      <c r="F13" s="30">
        <v>1</v>
      </c>
    </row>
    <row r="14" spans="2:7" s="1" customFormat="1" ht="13.5" customHeight="1" x14ac:dyDescent="0.2">
      <c r="B14" s="9"/>
      <c r="C14" s="41"/>
      <c r="D14" s="15"/>
      <c r="E14" s="28">
        <f t="shared" si="0"/>
        <v>365</v>
      </c>
      <c r="F14" s="30">
        <v>1</v>
      </c>
    </row>
    <row r="15" spans="2:7" s="1" customFormat="1" ht="13.5" customHeight="1" x14ac:dyDescent="0.2">
      <c r="B15" s="9"/>
      <c r="C15" s="41"/>
      <c r="D15" s="15"/>
      <c r="E15" s="28">
        <f t="shared" si="0"/>
        <v>365</v>
      </c>
      <c r="F15" s="30">
        <v>1</v>
      </c>
    </row>
    <row r="16" spans="2:7" s="1" customFormat="1" ht="13.5" customHeight="1" x14ac:dyDescent="0.2">
      <c r="B16" s="68"/>
      <c r="C16" s="38"/>
      <c r="D16" s="70"/>
      <c r="E16" s="71">
        <f t="shared" si="0"/>
        <v>365</v>
      </c>
      <c r="F16" s="72">
        <v>1</v>
      </c>
    </row>
    <row r="17" spans="2:6" s="1" customFormat="1" ht="15" hidden="1" customHeight="1" x14ac:dyDescent="0.2">
      <c r="B17" s="12" t="s">
        <v>4</v>
      </c>
      <c r="C17" s="10" t="s">
        <v>24</v>
      </c>
      <c r="D17" s="29" t="e">
        <f>MAX(#REF!,#REF!)</f>
        <v>#REF!</v>
      </c>
      <c r="E17" s="28" t="e">
        <f>IF(F17=1,+D17+365,"")</f>
        <v>#REF!</v>
      </c>
      <c r="F17" s="30">
        <v>1</v>
      </c>
    </row>
    <row r="18" spans="2:6" s="1" customFormat="1" ht="15" customHeight="1" x14ac:dyDescent="0.2">
      <c r="B18" s="9"/>
      <c r="C18" s="13"/>
      <c r="D18" s="15"/>
      <c r="E18" s="28" t="e">
        <f>IF(F18=1,+D17+365,"")</f>
        <v>#REF!</v>
      </c>
      <c r="F18" s="30">
        <v>1</v>
      </c>
    </row>
    <row r="19" spans="2:6" s="1" customFormat="1" ht="15" customHeight="1" x14ac:dyDescent="0.2">
      <c r="B19" s="12" t="s">
        <v>58</v>
      </c>
      <c r="C19" s="10" t="s">
        <v>23</v>
      </c>
      <c r="D19" s="29" t="e">
        <f>IF(#REF!&lt;&gt;0,MAX(#REF!),"")</f>
        <v>#REF!</v>
      </c>
      <c r="E19" s="28" t="e">
        <f>IF(AND(D19&lt;&gt;0,F19=6),MAX(D19:D20)+182,"")</f>
        <v>#REF!</v>
      </c>
      <c r="F19" s="35">
        <v>6</v>
      </c>
    </row>
    <row r="20" spans="2:6" s="1" customFormat="1" ht="15" customHeight="1" x14ac:dyDescent="0.2">
      <c r="B20" s="9"/>
      <c r="C20" s="13"/>
      <c r="D20" s="29" t="e">
        <f>MAX(#REF!)</f>
        <v>#REF!</v>
      </c>
      <c r="E20" s="28" t="e">
        <f>IF(AND(D20="",F20=1),"",+D20+365)</f>
        <v>#REF!</v>
      </c>
      <c r="F20" s="30">
        <v>1</v>
      </c>
    </row>
    <row r="21" spans="2:6" s="1" customFormat="1" ht="15" customHeight="1" x14ac:dyDescent="0.2">
      <c r="B21" s="12" t="s">
        <v>150</v>
      </c>
      <c r="C21" s="10" t="s">
        <v>151</v>
      </c>
      <c r="D21" s="29" t="e">
        <f>IF(#REF!&lt;&gt;0,MAX(#REF!),"")</f>
        <v>#REF!</v>
      </c>
      <c r="E21" s="28" t="e">
        <f>IF(AND(D21&lt;&gt;0,F21=6),MAX(D21:D22)+182,"")</f>
        <v>#REF!</v>
      </c>
      <c r="F21" s="35">
        <v>6</v>
      </c>
    </row>
    <row r="22" spans="2:6" s="1" customFormat="1" ht="15" customHeight="1" x14ac:dyDescent="0.2">
      <c r="B22" s="9"/>
      <c r="C22" s="13"/>
      <c r="D22" s="29" t="e">
        <f>IF(#REF!&lt;&gt;0,MAX(#REF!),"")</f>
        <v>#REF!</v>
      </c>
      <c r="E22" s="28" t="e">
        <f>IF(AND(D22="",F22=1),"",+D22+365)</f>
        <v>#REF!</v>
      </c>
      <c r="F22" s="30">
        <v>1</v>
      </c>
    </row>
    <row r="23" spans="2:6" s="1" customFormat="1" ht="15" customHeight="1" x14ac:dyDescent="0.2">
      <c r="B23" s="12" t="s">
        <v>153</v>
      </c>
      <c r="C23" s="10" t="s">
        <v>154</v>
      </c>
      <c r="D23" s="29" t="e">
        <f>IF(#REF!&lt;&gt;0,MAX(#REF!),"")</f>
        <v>#REF!</v>
      </c>
      <c r="E23" s="28" t="e">
        <f>IF(AND(D23&lt;&gt;0,F23=6),MAX(D23:D24)+182,"")</f>
        <v>#REF!</v>
      </c>
      <c r="F23" s="35">
        <v>6</v>
      </c>
    </row>
    <row r="24" spans="2:6" s="1" customFormat="1" ht="15" customHeight="1" x14ac:dyDescent="0.2">
      <c r="B24" s="9"/>
      <c r="C24" s="13"/>
      <c r="D24" s="29" t="e">
        <f>IF(#REF!&lt;&gt;0,MAX(#REF!),"")</f>
        <v>#REF!</v>
      </c>
      <c r="E24" s="28" t="e">
        <f>IF(AND(D24="",F24=1),"",+D24+365)</f>
        <v>#REF!</v>
      </c>
      <c r="F24" s="30">
        <v>1</v>
      </c>
    </row>
    <row r="25" spans="2:6" s="1" customFormat="1" ht="15" customHeight="1" x14ac:dyDescent="0.2">
      <c r="B25" s="12" t="s">
        <v>59</v>
      </c>
      <c r="C25" s="10" t="s">
        <v>22</v>
      </c>
      <c r="D25" s="29" t="e">
        <f>IF(#REF!&lt;&gt;0,MAX(#REF!),"")</f>
        <v>#REF!</v>
      </c>
      <c r="E25" s="28" t="e">
        <f>IF(AND(D25&lt;&gt;0,F25=6),MAX(D25:D26)+182,"")</f>
        <v>#REF!</v>
      </c>
      <c r="F25" s="35">
        <v>6</v>
      </c>
    </row>
    <row r="26" spans="2:6" s="1" customFormat="1" ht="15" customHeight="1" x14ac:dyDescent="0.2">
      <c r="B26" s="9"/>
      <c r="C26" s="13"/>
      <c r="D26" s="29" t="e">
        <f>MAX(#REF!)</f>
        <v>#REF!</v>
      </c>
      <c r="E26" s="28" t="e">
        <f>IF(AND(D26="",F26=1),"",+D26+365)</f>
        <v>#REF!</v>
      </c>
      <c r="F26" s="30">
        <v>1</v>
      </c>
    </row>
    <row r="27" spans="2:6" s="1" customFormat="1" ht="15" customHeight="1" x14ac:dyDescent="0.2">
      <c r="B27" s="12" t="s">
        <v>60</v>
      </c>
      <c r="C27" s="10" t="s">
        <v>21</v>
      </c>
      <c r="D27" s="29" t="e">
        <f>IF(#REF!&lt;&gt;0,MAX(#REF!),"")</f>
        <v>#REF!</v>
      </c>
      <c r="E27" s="28" t="e">
        <f>IF(AND(D27&lt;&gt;0,F27=6),MAX(D27,D28)+182,"")</f>
        <v>#REF!</v>
      </c>
      <c r="F27" s="35">
        <v>6</v>
      </c>
    </row>
    <row r="28" spans="2:6" s="1" customFormat="1" ht="15" customHeight="1" x14ac:dyDescent="0.2">
      <c r="B28" s="9"/>
      <c r="C28" s="13"/>
      <c r="D28" s="29" t="e">
        <f>MAX(#REF!)</f>
        <v>#REF!</v>
      </c>
      <c r="E28" s="28" t="e">
        <f>IF(AND(D28="",F28=1),"",+D28+365)</f>
        <v>#REF!</v>
      </c>
      <c r="F28" s="30">
        <v>1</v>
      </c>
    </row>
    <row r="29" spans="2:6" s="1" customFormat="1" ht="15" customHeight="1" x14ac:dyDescent="0.2">
      <c r="B29" s="12" t="s">
        <v>119</v>
      </c>
      <c r="C29" s="10" t="s">
        <v>20</v>
      </c>
      <c r="D29" s="29" t="e">
        <f>IF(#REF!&lt;&gt;0,MAX(#REF!),"")</f>
        <v>#REF!</v>
      </c>
      <c r="E29" s="28" t="e">
        <f>IF(AND(D29&lt;&gt;0,F29=6),MAX(D29:D30)+182,"")</f>
        <v>#REF!</v>
      </c>
      <c r="F29" s="35">
        <v>6</v>
      </c>
    </row>
    <row r="30" spans="2:6" s="1" customFormat="1" ht="15" customHeight="1" x14ac:dyDescent="0.2">
      <c r="B30" s="9"/>
      <c r="C30" s="13"/>
      <c r="D30" s="29" t="e">
        <f>MAX(#REF!)</f>
        <v>#REF!</v>
      </c>
      <c r="E30" s="28" t="e">
        <f>IF(AND(D30="",F30=1),"",+D30+365)</f>
        <v>#REF!</v>
      </c>
      <c r="F30" s="30">
        <v>1</v>
      </c>
    </row>
    <row r="31" spans="2:6" s="1" customFormat="1" ht="15" customHeight="1" x14ac:dyDescent="0.2">
      <c r="B31" s="12" t="s">
        <v>61</v>
      </c>
      <c r="C31" s="10" t="s">
        <v>19</v>
      </c>
      <c r="D31" s="29" t="e">
        <f>IF(#REF!&lt;&gt;0,MAX(#REF!),"")</f>
        <v>#REF!</v>
      </c>
      <c r="E31" s="28" t="e">
        <f>IF(AND(D31&lt;&gt;0,F31=6),MAX(D31:D32)+182,"")</f>
        <v>#REF!</v>
      </c>
      <c r="F31" s="35">
        <v>6</v>
      </c>
    </row>
    <row r="32" spans="2:6" s="1" customFormat="1" ht="15" customHeight="1" x14ac:dyDescent="0.2">
      <c r="B32" s="9"/>
      <c r="C32" s="13"/>
      <c r="D32" s="29" t="e">
        <f>MAX(#REF!)</f>
        <v>#REF!</v>
      </c>
      <c r="E32" s="28" t="e">
        <f>IF(AND(D32="",F32=1),"",+D32+365)</f>
        <v>#REF!</v>
      </c>
      <c r="F32" s="30">
        <v>1</v>
      </c>
    </row>
    <row r="33" spans="2:6" s="1" customFormat="1" ht="15" customHeight="1" x14ac:dyDescent="0.2">
      <c r="B33" s="12" t="s">
        <v>62</v>
      </c>
      <c r="C33" s="10" t="s">
        <v>63</v>
      </c>
      <c r="D33" s="29" t="e">
        <f>IF(#REF!&lt;&gt;0,MAX(#REF!),"")</f>
        <v>#REF!</v>
      </c>
      <c r="E33" s="28" t="e">
        <f>IF(AND(D33&lt;&gt;0,F33=6),MAX(D33:D34)+182,"")</f>
        <v>#REF!</v>
      </c>
      <c r="F33" s="35">
        <v>6</v>
      </c>
    </row>
    <row r="34" spans="2:6" s="1" customFormat="1" ht="15" customHeight="1" x14ac:dyDescent="0.2">
      <c r="B34" s="9"/>
      <c r="C34" s="13"/>
      <c r="D34" s="29" t="e">
        <f>MAX(#REF!)</f>
        <v>#REF!</v>
      </c>
      <c r="E34" s="28" t="e">
        <f>IF(AND(D34="",F34=1),"",+D34+365)</f>
        <v>#REF!</v>
      </c>
      <c r="F34" s="30">
        <v>1</v>
      </c>
    </row>
    <row r="35" spans="2:6" s="1" customFormat="1" ht="15" customHeight="1" x14ac:dyDescent="0.2">
      <c r="B35" s="12" t="s">
        <v>66</v>
      </c>
      <c r="C35" s="10" t="s">
        <v>67</v>
      </c>
      <c r="D35" s="29" t="e">
        <f>IF(#REF!&lt;&gt;0,MAX(#REF!),"")</f>
        <v>#REF!</v>
      </c>
      <c r="E35" s="28" t="e">
        <f>IF(AND(D35&lt;&gt;0,F35=6),MAX(D35:D36)+182,"")</f>
        <v>#REF!</v>
      </c>
      <c r="F35" s="35">
        <v>6</v>
      </c>
    </row>
    <row r="36" spans="2:6" s="1" customFormat="1" ht="15" customHeight="1" x14ac:dyDescent="0.2">
      <c r="B36" s="9"/>
      <c r="C36" s="13"/>
      <c r="D36" s="29" t="e">
        <f>MAX(#REF!)</f>
        <v>#REF!</v>
      </c>
      <c r="E36" s="28" t="e">
        <f>IF(AND(D36="",F36=1),"",+D36+365)</f>
        <v>#REF!</v>
      </c>
      <c r="F36" s="30">
        <v>1</v>
      </c>
    </row>
    <row r="37" spans="2:6" s="1" customFormat="1" x14ac:dyDescent="0.2">
      <c r="B37" s="12" t="s">
        <v>5</v>
      </c>
      <c r="C37" s="10" t="s">
        <v>18</v>
      </c>
      <c r="D37" s="29" t="e">
        <f>IF(#REF!&lt;&gt;0,MAX(#REF!,#REF!),"")</f>
        <v>#REF!</v>
      </c>
      <c r="E37" s="28" t="e">
        <f>IF(AND(D37="",F37=2),"",+D37+2*365)</f>
        <v>#REF!</v>
      </c>
      <c r="F37" s="63">
        <v>2</v>
      </c>
    </row>
    <row r="38" spans="2:6" s="1" customFormat="1" ht="15" customHeight="1" x14ac:dyDescent="0.2">
      <c r="B38" s="12" t="s">
        <v>256</v>
      </c>
      <c r="C38" s="10" t="s">
        <v>68</v>
      </c>
      <c r="D38" s="29" t="e">
        <f>MAX(#REF!,#REF!)</f>
        <v>#REF!</v>
      </c>
      <c r="E38" s="28" t="e">
        <f>IF(F38=1,+D38+365,"")</f>
        <v>#REF!</v>
      </c>
      <c r="F38" s="30">
        <v>1</v>
      </c>
    </row>
    <row r="39" spans="2:6" s="1" customFormat="1" ht="15" customHeight="1" x14ac:dyDescent="0.2">
      <c r="B39" s="12" t="s">
        <v>69</v>
      </c>
      <c r="C39" s="10" t="s">
        <v>70</v>
      </c>
      <c r="D39" s="29" t="e">
        <f>IF(#REF!&lt;&gt;0,MAX(#REF!,#REF!),"")</f>
        <v>#REF!</v>
      </c>
      <c r="E39" s="28" t="e">
        <f>IF(F39=1,+D39+365,"")</f>
        <v>#REF!</v>
      </c>
      <c r="F39" s="30">
        <v>1</v>
      </c>
    </row>
    <row r="40" spans="2:6" s="1" customFormat="1" ht="15" customHeight="1" x14ac:dyDescent="0.2">
      <c r="B40" s="9"/>
      <c r="C40" s="13"/>
      <c r="D40" s="15"/>
      <c r="E40" s="28" t="e">
        <f>IF(F40=1,+D39+365,"")</f>
        <v>#REF!</v>
      </c>
      <c r="F40" s="30">
        <v>1</v>
      </c>
    </row>
    <row r="41" spans="2:6" s="1" customFormat="1" ht="15" customHeight="1" x14ac:dyDescent="0.2">
      <c r="B41" s="12" t="s">
        <v>71</v>
      </c>
      <c r="C41" s="10" t="s">
        <v>75</v>
      </c>
      <c r="D41" s="29" t="e">
        <f>MAX(#REF!)</f>
        <v>#REF!</v>
      </c>
      <c r="E41" s="28" t="e">
        <f>IF(AND(D41&lt;&gt;0,F41=3),MAX(D41:D42)+90,"")</f>
        <v>#REF!</v>
      </c>
      <c r="F41" s="35">
        <v>3</v>
      </c>
    </row>
    <row r="42" spans="2:6" s="1" customFormat="1" ht="15" customHeight="1" x14ac:dyDescent="0.2">
      <c r="B42" s="9"/>
      <c r="C42" s="13"/>
      <c r="D42" s="29" t="e">
        <f>MAX(#REF!)</f>
        <v>#REF!</v>
      </c>
      <c r="E42" s="28" t="e">
        <f>IF(F42=1,+D42+365,"")</f>
        <v>#REF!</v>
      </c>
      <c r="F42" s="30">
        <v>1</v>
      </c>
    </row>
    <row r="43" spans="2:6" s="1" customFormat="1" ht="15" customHeight="1" x14ac:dyDescent="0.2">
      <c r="B43" s="12" t="s">
        <v>72</v>
      </c>
      <c r="C43" s="10" t="s">
        <v>76</v>
      </c>
      <c r="D43" s="29" t="e">
        <f>MAX(#REF!)</f>
        <v>#REF!</v>
      </c>
      <c r="E43" s="28" t="e">
        <f>IF(AND(D43&lt;&gt;0,F43=3),MAX(D43:D44)+90,"")</f>
        <v>#REF!</v>
      </c>
      <c r="F43" s="35">
        <v>3</v>
      </c>
    </row>
    <row r="44" spans="2:6" s="1" customFormat="1" ht="15" customHeight="1" x14ac:dyDescent="0.2">
      <c r="B44" s="9"/>
      <c r="C44" s="13"/>
      <c r="D44" s="29" t="e">
        <f>MAX(#REF!)</f>
        <v>#REF!</v>
      </c>
      <c r="E44" s="28" t="e">
        <f>IF(F44=1,+D44+365,"")</f>
        <v>#REF!</v>
      </c>
      <c r="F44" s="30">
        <v>1</v>
      </c>
    </row>
    <row r="45" spans="2:6" s="1" customFormat="1" ht="15" customHeight="1" x14ac:dyDescent="0.2">
      <c r="B45" s="12" t="s">
        <v>73</v>
      </c>
      <c r="C45" s="10" t="s">
        <v>77</v>
      </c>
      <c r="D45" s="29" t="e">
        <f>MAX(#REF!)</f>
        <v>#REF!</v>
      </c>
      <c r="E45" s="28" t="e">
        <f>IF(AND(D45&lt;&gt;0,F45=3),MAX(D45:D46)+90,"")</f>
        <v>#REF!</v>
      </c>
      <c r="F45" s="35">
        <v>3</v>
      </c>
    </row>
    <row r="46" spans="2:6" s="1" customFormat="1" ht="15" customHeight="1" x14ac:dyDescent="0.2">
      <c r="B46" s="9"/>
      <c r="C46" s="13"/>
      <c r="D46" s="29" t="e">
        <f>MAX(#REF!)</f>
        <v>#REF!</v>
      </c>
      <c r="E46" s="28" t="e">
        <f>IF(F46=1,+D46+365,"")</f>
        <v>#REF!</v>
      </c>
      <c r="F46" s="30">
        <v>1</v>
      </c>
    </row>
    <row r="47" spans="2:6" s="1" customFormat="1" ht="15" customHeight="1" x14ac:dyDescent="0.2">
      <c r="B47" s="12" t="s">
        <v>74</v>
      </c>
      <c r="C47" s="10" t="s">
        <v>78</v>
      </c>
      <c r="D47" s="29" t="e">
        <f>MAX(#REF!)</f>
        <v>#REF!</v>
      </c>
      <c r="E47" s="28" t="e">
        <f>IF(AND(D47&lt;&gt;0,F47=3),MAX(D47:D48)+90,"")</f>
        <v>#REF!</v>
      </c>
      <c r="F47" s="35">
        <v>3</v>
      </c>
    </row>
    <row r="48" spans="2:6" s="1" customFormat="1" ht="15" customHeight="1" x14ac:dyDescent="0.2">
      <c r="B48" s="9"/>
      <c r="C48" s="13"/>
      <c r="D48" s="29" t="e">
        <f>MAX(#REF!)</f>
        <v>#REF!</v>
      </c>
      <c r="E48" s="28" t="e">
        <f>IF(F48=1,+D48+365,"")</f>
        <v>#REF!</v>
      </c>
      <c r="F48" s="30">
        <v>1</v>
      </c>
    </row>
    <row r="49" spans="2:6" s="1" customFormat="1" ht="15" customHeight="1" x14ac:dyDescent="0.2">
      <c r="B49" s="12" t="s">
        <v>156</v>
      </c>
      <c r="C49" s="10" t="s">
        <v>157</v>
      </c>
      <c r="D49" s="29" t="e">
        <f>MAX(#REF!)</f>
        <v>#REF!</v>
      </c>
      <c r="E49" s="28" t="e">
        <f>IF(AND(D49&lt;&gt;0,F49=3),MAX(D49:D50)+90,"")</f>
        <v>#REF!</v>
      </c>
      <c r="F49" s="35">
        <v>3</v>
      </c>
    </row>
    <row r="50" spans="2:6" s="1" customFormat="1" ht="15" customHeight="1" x14ac:dyDescent="0.2">
      <c r="B50" s="9"/>
      <c r="C50" s="13"/>
      <c r="D50" s="29" t="e">
        <f>MAX(#REF!)</f>
        <v>#REF!</v>
      </c>
      <c r="E50" s="28" t="e">
        <f>IF(F50=1,+D50+365,"")</f>
        <v>#REF!</v>
      </c>
      <c r="F50" s="30">
        <v>1</v>
      </c>
    </row>
    <row r="51" spans="2:6" s="1" customFormat="1" ht="15" customHeight="1" x14ac:dyDescent="0.2">
      <c r="B51" s="12" t="s">
        <v>258</v>
      </c>
      <c r="C51" s="10" t="s">
        <v>159</v>
      </c>
      <c r="D51" s="29" t="e">
        <f>MAX(#REF!)</f>
        <v>#REF!</v>
      </c>
      <c r="E51" s="28" t="e">
        <f>IF(AND(D51&lt;&gt;0,F51=3),MAX(D51:D52)+90,"")</f>
        <v>#REF!</v>
      </c>
      <c r="F51" s="35">
        <v>3</v>
      </c>
    </row>
    <row r="52" spans="2:6" s="1" customFormat="1" ht="15" customHeight="1" x14ac:dyDescent="0.2">
      <c r="B52" s="9"/>
      <c r="C52" s="13"/>
      <c r="D52" s="29" t="e">
        <f>MAX(#REF!)</f>
        <v>#REF!</v>
      </c>
      <c r="E52" s="28" t="e">
        <f>IF(F52=1,+D52+365,"")</f>
        <v>#REF!</v>
      </c>
      <c r="F52" s="30">
        <v>1</v>
      </c>
    </row>
    <row r="53" spans="2:6" s="1" customFormat="1" ht="13.5" customHeight="1" x14ac:dyDescent="0.2">
      <c r="B53" s="12" t="s">
        <v>160</v>
      </c>
      <c r="C53" s="10" t="s">
        <v>123</v>
      </c>
      <c r="D53" s="29" t="e">
        <f>MAX(#REF!)</f>
        <v>#REF!</v>
      </c>
      <c r="E53" s="28" t="e">
        <f>IF(F53=6,+D53+182,"")</f>
        <v>#REF!</v>
      </c>
      <c r="F53" s="35">
        <v>6</v>
      </c>
    </row>
    <row r="54" spans="2:6" s="1" customFormat="1" x14ac:dyDescent="0.2">
      <c r="B54" s="9"/>
      <c r="C54" s="13"/>
      <c r="D54" s="29" t="e">
        <f>MAX(#REF!)</f>
        <v>#REF!</v>
      </c>
      <c r="E54" s="28" t="e">
        <f>IF(F54=1,+D54+365,"")</f>
        <v>#REF!</v>
      </c>
      <c r="F54" s="30">
        <v>1</v>
      </c>
    </row>
    <row r="55" spans="2:6" s="1" customFormat="1" x14ac:dyDescent="0.2">
      <c r="B55" s="12" t="s">
        <v>132</v>
      </c>
      <c r="C55" s="10" t="s">
        <v>137</v>
      </c>
      <c r="D55" s="29" t="e">
        <f>IF(#REF!&lt;&gt;0,MAX(#REF!,#REF!),"")</f>
        <v>#REF!</v>
      </c>
      <c r="E55" s="28" t="e">
        <f>IF(AND(D55="",F55=1),"",+D55+30)</f>
        <v>#REF!</v>
      </c>
      <c r="F55" s="35">
        <v>1</v>
      </c>
    </row>
    <row r="56" spans="2:6" s="1" customFormat="1" x14ac:dyDescent="0.2">
      <c r="B56" s="12" t="s">
        <v>133</v>
      </c>
      <c r="C56" s="10" t="s">
        <v>140</v>
      </c>
      <c r="D56" s="29" t="e">
        <f>IF(#REF!&lt;&gt;0,MAX(#REF!,#REF!),"")</f>
        <v>#REF!</v>
      </c>
      <c r="E56" s="28" t="e">
        <f>IF(AND(D56="",F56=1),"",+D56+30)</f>
        <v>#REF!</v>
      </c>
      <c r="F56" s="35">
        <v>1</v>
      </c>
    </row>
    <row r="57" spans="2:6" s="1" customFormat="1" x14ac:dyDescent="0.2">
      <c r="B57" s="12" t="s">
        <v>134</v>
      </c>
      <c r="C57" s="10" t="s">
        <v>139</v>
      </c>
      <c r="D57" s="29" t="e">
        <f>IF(#REF!&lt;&gt;0,MAX(#REF!,#REF!),"")</f>
        <v>#REF!</v>
      </c>
      <c r="E57" s="28" t="e">
        <f>IF(AND(D57="",F57=1),"",+D57+30)</f>
        <v>#REF!</v>
      </c>
      <c r="F57" s="35">
        <v>1</v>
      </c>
    </row>
    <row r="58" spans="2:6" s="1" customFormat="1" x14ac:dyDescent="0.2">
      <c r="B58" s="12" t="s">
        <v>135</v>
      </c>
      <c r="C58" s="10" t="s">
        <v>141</v>
      </c>
      <c r="D58" s="29" t="e">
        <f>IF(#REF!&lt;&gt;0,MAX(#REF!,#REF!),"")</f>
        <v>#REF!</v>
      </c>
      <c r="E58" s="28" t="e">
        <f>IF(AND(D58="",F58=1),"",+D58+30)</f>
        <v>#REF!</v>
      </c>
      <c r="F58" s="35">
        <v>1</v>
      </c>
    </row>
    <row r="59" spans="2:6" s="1" customFormat="1" x14ac:dyDescent="0.2">
      <c r="B59" s="12" t="s">
        <v>136</v>
      </c>
      <c r="C59" s="10" t="s">
        <v>138</v>
      </c>
      <c r="D59" s="29" t="e">
        <f>IF(#REF!&lt;&gt;0,MAX(#REF!,#REF!),"")</f>
        <v>#REF!</v>
      </c>
      <c r="E59" s="28" t="e">
        <f>IF(AND(D59="",F59=1),"",+D59+30)</f>
        <v>#REF!</v>
      </c>
      <c r="F59" s="35">
        <v>1</v>
      </c>
    </row>
  </sheetData>
  <customSheetViews>
    <customSheetView guid="{5E4842F2-8F83-40C1-93F9-7FC7B2FF6FE3}" fitToPage="1" hiddenRows="1">
      <selection activeCell="G5" sqref="G5"/>
      <pageMargins left="0.70866141732283505" right="0.70866141732283505" top="0.74803149606299202" bottom="0.74803149606299202" header="0.31496062992126" footer="0.31496062992126"/>
      <pageSetup paperSize="9" scale="74" orientation="landscape" r:id="rId1"/>
    </customSheetView>
    <customSheetView guid="{764A792B-9DBF-41CE-A053-5F1BCA911545}" showPageBreaks="1" fitToPage="1" printArea="1" hiddenRows="1">
      <selection activeCell="G5" sqref="G5"/>
      <pageMargins left="0.70866141732283505" right="0.70866141732283505" top="0.74803149606299202" bottom="0.74803149606299202" header="0.31496062992126" footer="0.31496062992126"/>
      <pageSetup paperSize="9" scale="74" orientation="landscape" r:id="rId2"/>
    </customSheetView>
    <customSheetView guid="{F22FBC27-D186-459A-A554-B129451E6943}" showPageBreaks="1" fitToPage="1" printArea="1" hiddenRows="1">
      <selection activeCell="G5" sqref="G5"/>
      <pageMargins left="0.70866141732283505" right="0.70866141732283505" top="0.74803149606299202" bottom="0.74803149606299202" header="0.31496062992126" footer="0.31496062992126"/>
      <pageSetup paperSize="9" scale="73" orientation="landscape" r:id="rId3"/>
    </customSheetView>
  </customSheetViews>
  <conditionalFormatting sqref="E6:E59">
    <cfRule type="cellIs" dxfId="11" priority="262" stopIfTrue="1" operator="lessThanOrEqual">
      <formula>TODAY()</formula>
    </cfRule>
    <cfRule type="cellIs" dxfId="10" priority="263" stopIfTrue="1" operator="between">
      <formula>TODAY()+1</formula>
      <formula>TODAY()+13</formula>
    </cfRule>
    <cfRule type="cellIs" dxfId="9" priority="264" stopIfTrue="1" operator="greaterThanOrEqual">
      <formula>TODAY()+14</formula>
    </cfRule>
  </conditionalFormatting>
  <pageMargins left="0.70866141732283505" right="0.70866141732283505" top="0.74803149606299202" bottom="0.74803149606299202" header="0.31496062992126" footer="0.31496062992126"/>
  <pageSetup paperSize="9" scale="73" orientation="landscape" r:id="rId4"/>
  <drawing r:id="rId5"/>
  <legacyDrawing r:id="rId6"/>
  <controls>
    <mc:AlternateContent xmlns:mc="http://schemas.openxmlformats.org/markup-compatibility/2006">
      <mc:Choice Requires="x14">
        <control shapeId="178177" r:id="rId7" name="CommandButton1">
          <controlPr defaultSize="0" autoLine="0" r:id="rId8">
            <anchor moveWithCells="1">
              <from>
                <xdr:col>2</xdr:col>
                <xdr:colOff>0</xdr:colOff>
                <xdr:row>0</xdr:row>
                <xdr:rowOff>57150</xdr:rowOff>
              </from>
              <to>
                <xdr:col>3</xdr:col>
                <xdr:colOff>514350</xdr:colOff>
                <xdr:row>2</xdr:row>
                <xdr:rowOff>152400</xdr:rowOff>
              </to>
            </anchor>
          </controlPr>
        </control>
      </mc:Choice>
      <mc:Fallback>
        <control shapeId="178177" r:id="rId7" name="CommandButton1"/>
      </mc:Fallback>
    </mc:AlternateContent>
    <mc:AlternateContent xmlns:mc="http://schemas.openxmlformats.org/markup-compatibility/2006">
      <mc:Choice Requires="x14">
        <control shapeId="178178" r:id="rId9" name="CommandButton2">
          <controlPr defaultSize="0" autoLine="0" r:id="rId10">
            <anchor moveWithCells="1">
              <from>
                <xdr:col>3</xdr:col>
                <xdr:colOff>885825</xdr:colOff>
                <xdr:row>0</xdr:row>
                <xdr:rowOff>57150</xdr:rowOff>
              </from>
              <to>
                <xdr:col>4</xdr:col>
                <xdr:colOff>923925</xdr:colOff>
                <xdr:row>3</xdr:row>
                <xdr:rowOff>0</xdr:rowOff>
              </to>
            </anchor>
          </controlPr>
        </control>
      </mc:Choice>
      <mc:Fallback>
        <control shapeId="178178" r:id="rId9" name="CommandButton2"/>
      </mc:Fallback>
    </mc:AlternateContent>
    <mc:AlternateContent xmlns:mc="http://schemas.openxmlformats.org/markup-compatibility/2006">
      <mc:Choice Requires="x14">
        <control shapeId="178179" r:id="rId11" name="CommandButton3">
          <controlPr defaultSize="0" autoLine="0" r:id="rId12">
            <anchor moveWithCells="1">
              <from>
                <xdr:col>1</xdr:col>
                <xdr:colOff>923925</xdr:colOff>
                <xdr:row>0</xdr:row>
                <xdr:rowOff>95250</xdr:rowOff>
              </from>
              <to>
                <xdr:col>1</xdr:col>
                <xdr:colOff>1905000</xdr:colOff>
                <xdr:row>3</xdr:row>
                <xdr:rowOff>19050</xdr:rowOff>
              </to>
            </anchor>
          </controlPr>
        </control>
      </mc:Choice>
      <mc:Fallback>
        <control shapeId="178179" r:id="rId11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6"/>
  <sheetViews>
    <sheetView tabSelected="1" workbookViewId="0">
      <selection activeCell="N11" sqref="N11"/>
    </sheetView>
  </sheetViews>
  <sheetFormatPr baseColWidth="10" defaultColWidth="11.5703125" defaultRowHeight="15" x14ac:dyDescent="0.25"/>
  <cols>
    <col min="1" max="7" width="11.5703125" style="215" customWidth="1"/>
    <col min="8" max="9" width="11.5703125" style="215" hidden="1" customWidth="1"/>
    <col min="10" max="10" width="7.7109375" style="215" hidden="1" customWidth="1"/>
    <col min="11" max="11" width="55.7109375" style="215" hidden="1" customWidth="1"/>
    <col min="12" max="12" width="11.5703125" style="215" hidden="1" customWidth="1"/>
    <col min="13" max="16382" width="11.5703125" style="215" customWidth="1"/>
    <col min="16383" max="16383" width="4.5703125" style="215" customWidth="1"/>
    <col min="16384" max="16384" width="3.85546875" style="215" customWidth="1"/>
  </cols>
  <sheetData>
    <row r="1" spans="1:11" ht="42.75" customHeight="1" x14ac:dyDescent="0.25">
      <c r="A1" s="222" t="s">
        <v>292</v>
      </c>
      <c r="B1" s="222"/>
      <c r="C1" s="222"/>
      <c r="D1" s="222"/>
      <c r="E1" s="222"/>
      <c r="F1" s="222"/>
      <c r="G1" s="222"/>
      <c r="H1" s="222"/>
      <c r="J1" s="217" t="s">
        <v>298</v>
      </c>
      <c r="K1" s="215" t="s">
        <v>293</v>
      </c>
    </row>
    <row r="2" spans="1:11" ht="23.25" x14ac:dyDescent="0.35">
      <c r="A2" s="223">
        <v>2020</v>
      </c>
      <c r="B2" s="223"/>
      <c r="C2" s="223"/>
      <c r="D2" s="223"/>
      <c r="E2" s="223"/>
      <c r="F2" s="223"/>
      <c r="G2" s="223"/>
      <c r="H2" s="223"/>
      <c r="J2" s="217" t="s">
        <v>17</v>
      </c>
      <c r="K2" s="216" t="s">
        <v>294</v>
      </c>
    </row>
    <row r="3" spans="1:11" x14ac:dyDescent="0.25">
      <c r="J3" s="215" t="s">
        <v>126</v>
      </c>
      <c r="K3" s="216" t="s">
        <v>295</v>
      </c>
    </row>
    <row r="4" spans="1:11" x14ac:dyDescent="0.25">
      <c r="J4" s="217" t="s">
        <v>51</v>
      </c>
      <c r="K4" s="216" t="s">
        <v>296</v>
      </c>
    </row>
    <row r="5" spans="1:11" x14ac:dyDescent="0.25">
      <c r="J5" s="217" t="s">
        <v>231</v>
      </c>
      <c r="K5" s="216" t="s">
        <v>297</v>
      </c>
    </row>
    <row r="6" spans="1:11" x14ac:dyDescent="0.25">
      <c r="J6" s="217" t="s">
        <v>232</v>
      </c>
    </row>
  </sheetData>
  <mergeCells count="2">
    <mergeCell ref="A1:H1"/>
    <mergeCell ref="A2:H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J210"/>
  <sheetViews>
    <sheetView zoomScale="90" zoomScaleNormal="90" workbookViewId="0">
      <selection activeCell="D25" activeCellId="2" sqref="D19 D21 D25:E25"/>
    </sheetView>
  </sheetViews>
  <sheetFormatPr baseColWidth="10" defaultColWidth="11.42578125" defaultRowHeight="12.75" x14ac:dyDescent="0.2"/>
  <cols>
    <col min="1" max="1" width="11.42578125" style="1"/>
    <col min="2" max="2" width="45.140625" style="1" bestFit="1" customWidth="1"/>
    <col min="3" max="3" width="19.28515625" style="1" customWidth="1"/>
    <col min="4" max="4" width="16" style="3" customWidth="1"/>
    <col min="5" max="6" width="14.7109375" style="165" customWidth="1"/>
    <col min="7" max="7" width="17.85546875" style="3" bestFit="1" customWidth="1"/>
    <col min="8" max="8" width="16.85546875" style="3" customWidth="1"/>
    <col min="9" max="9" width="12.5703125" style="3" bestFit="1" customWidth="1"/>
    <col min="10" max="10" width="18.42578125" style="1" customWidth="1"/>
    <col min="11" max="16384" width="11.42578125" style="1"/>
  </cols>
  <sheetData>
    <row r="2" spans="2:10" ht="18" x14ac:dyDescent="0.25">
      <c r="B2" s="255" t="s">
        <v>118</v>
      </c>
      <c r="C2" s="255"/>
      <c r="D2" s="255"/>
      <c r="E2" s="255"/>
      <c r="F2" s="255"/>
      <c r="G2" s="2"/>
      <c r="H2" s="2"/>
      <c r="I2" s="2"/>
    </row>
    <row r="3" spans="2:10" ht="13.5" thickBot="1" x14ac:dyDescent="0.25">
      <c r="C3" s="19" t="s">
        <v>57</v>
      </c>
      <c r="J3" s="20">
        <f ca="1">TODAY()</f>
        <v>44182</v>
      </c>
    </row>
    <row r="4" spans="2:10" ht="56.25" customHeight="1" thickBot="1" x14ac:dyDescent="0.25">
      <c r="B4" s="4" t="s">
        <v>0</v>
      </c>
      <c r="C4" s="6" t="s">
        <v>54</v>
      </c>
      <c r="D4" s="5" t="s">
        <v>1</v>
      </c>
      <c r="E4" s="166" t="s">
        <v>38</v>
      </c>
      <c r="F4" s="166" t="s">
        <v>131</v>
      </c>
      <c r="G4" s="5" t="s">
        <v>35</v>
      </c>
      <c r="H4" s="5" t="s">
        <v>259</v>
      </c>
      <c r="I4" s="5" t="s">
        <v>37</v>
      </c>
      <c r="J4" s="5" t="s">
        <v>260</v>
      </c>
    </row>
    <row r="5" spans="2:10" ht="13.5" customHeight="1" x14ac:dyDescent="0.2">
      <c r="B5"/>
      <c r="C5"/>
      <c r="D5"/>
      <c r="E5" s="167"/>
      <c r="F5" s="167"/>
      <c r="G5"/>
      <c r="H5"/>
      <c r="I5"/>
      <c r="J5"/>
    </row>
    <row r="6" spans="2:10" ht="13.5" customHeight="1" thickBot="1" x14ac:dyDescent="0.25">
      <c r="B6" s="3" t="s">
        <v>83</v>
      </c>
      <c r="C6"/>
      <c r="D6"/>
      <c r="E6" s="167"/>
      <c r="F6" s="167"/>
      <c r="G6"/>
      <c r="H6"/>
      <c r="I6"/>
      <c r="J6"/>
    </row>
    <row r="7" spans="2:10" ht="13.5" customHeight="1" x14ac:dyDescent="0.2">
      <c r="B7" s="89" t="s">
        <v>167</v>
      </c>
      <c r="C7" s="94" t="s">
        <v>84</v>
      </c>
      <c r="D7" s="90" t="s">
        <v>204</v>
      </c>
      <c r="E7" s="168"/>
      <c r="F7" s="180" t="str">
        <f>IF(G7=1,+E6+365,"")</f>
        <v/>
      </c>
      <c r="G7" s="91" t="s">
        <v>42</v>
      </c>
      <c r="H7" s="92" t="s">
        <v>41</v>
      </c>
      <c r="I7" s="93" t="s">
        <v>39</v>
      </c>
      <c r="J7" s="95">
        <v>1</v>
      </c>
    </row>
    <row r="8" spans="2:10" ht="13.5" customHeight="1" thickBot="1" x14ac:dyDescent="0.25">
      <c r="B8" s="89"/>
      <c r="C8" s="99"/>
      <c r="D8" s="96"/>
      <c r="E8" s="169" t="e">
        <f>MAX(#REF!,#REF!)</f>
        <v>#REF!</v>
      </c>
      <c r="F8" s="180">
        <f>IF(G8=1,+E7+365,"")</f>
        <v>365</v>
      </c>
      <c r="G8" s="97">
        <v>1</v>
      </c>
      <c r="H8" s="92" t="s">
        <v>36</v>
      </c>
      <c r="I8" s="98"/>
      <c r="J8" s="100"/>
    </row>
    <row r="9" spans="2:10" ht="13.5" customHeight="1" x14ac:dyDescent="0.2">
      <c r="B9" s="89" t="s">
        <v>168</v>
      </c>
      <c r="C9" s="94" t="s">
        <v>84</v>
      </c>
      <c r="D9" s="90" t="s">
        <v>205</v>
      </c>
      <c r="E9" s="170"/>
      <c r="F9" s="180" t="str">
        <f>IF(G9=1,+E8+365,"")</f>
        <v/>
      </c>
      <c r="G9" s="91" t="s">
        <v>42</v>
      </c>
      <c r="H9" s="92" t="s">
        <v>41</v>
      </c>
      <c r="I9" s="93" t="s">
        <v>39</v>
      </c>
      <c r="J9" s="95" t="s">
        <v>143</v>
      </c>
    </row>
    <row r="10" spans="2:10" ht="13.5" customHeight="1" thickBot="1" x14ac:dyDescent="0.25">
      <c r="B10" s="89"/>
      <c r="C10" s="99"/>
      <c r="D10" s="96"/>
      <c r="E10" s="169" t="e">
        <f>MAX(#REF!,#REF!)</f>
        <v>#REF!</v>
      </c>
      <c r="F10" s="180" t="e">
        <f>IF(G10=1,+E10+365,"")</f>
        <v>#REF!</v>
      </c>
      <c r="G10" s="97">
        <v>1</v>
      </c>
      <c r="H10" s="92" t="s">
        <v>36</v>
      </c>
      <c r="I10" s="98"/>
      <c r="J10" s="100"/>
    </row>
    <row r="11" spans="2:10" ht="13.5" customHeight="1" x14ac:dyDescent="0.2">
      <c r="B11" s="89" t="s">
        <v>169</v>
      </c>
      <c r="C11" s="94" t="s">
        <v>84</v>
      </c>
      <c r="D11" s="90" t="s">
        <v>206</v>
      </c>
      <c r="E11" s="170"/>
      <c r="F11" s="180"/>
      <c r="G11" s="91" t="s">
        <v>42</v>
      </c>
      <c r="H11" s="92" t="s">
        <v>41</v>
      </c>
      <c r="I11" s="93" t="s">
        <v>39</v>
      </c>
      <c r="J11" s="95">
        <v>2</v>
      </c>
    </row>
    <row r="12" spans="2:10" ht="13.5" customHeight="1" thickBot="1" x14ac:dyDescent="0.25">
      <c r="B12" s="89"/>
      <c r="C12" s="99"/>
      <c r="D12" s="96"/>
      <c r="E12" s="169" t="e">
        <f>MAX(#REF!,#REF!)</f>
        <v>#REF!</v>
      </c>
      <c r="F12" s="180" t="e">
        <f>IF(G12=1,+E12+365,"")</f>
        <v>#REF!</v>
      </c>
      <c r="G12" s="97">
        <v>1</v>
      </c>
      <c r="H12" s="92" t="s">
        <v>36</v>
      </c>
      <c r="I12" s="98"/>
      <c r="J12" s="100"/>
    </row>
    <row r="13" spans="2:10" ht="13.5" customHeight="1" x14ac:dyDescent="0.2">
      <c r="B13" s="89" t="s">
        <v>170</v>
      </c>
      <c r="C13" s="94" t="s">
        <v>84</v>
      </c>
      <c r="D13" s="90" t="s">
        <v>207</v>
      </c>
      <c r="E13" s="170"/>
      <c r="F13" s="180"/>
      <c r="G13" s="91" t="s">
        <v>42</v>
      </c>
      <c r="H13" s="92" t="s">
        <v>41</v>
      </c>
      <c r="I13" s="93" t="s">
        <v>39</v>
      </c>
      <c r="J13" s="95" t="s">
        <v>144</v>
      </c>
    </row>
    <row r="14" spans="2:10" ht="13.5" customHeight="1" thickBot="1" x14ac:dyDescent="0.25">
      <c r="B14" s="89"/>
      <c r="C14" s="99"/>
      <c r="D14" s="96"/>
      <c r="E14" s="169" t="e">
        <f>MAX(#REF!,#REF!)</f>
        <v>#REF!</v>
      </c>
      <c r="F14" s="180" t="e">
        <f>IF(G14=1,+E14+365,"")</f>
        <v>#REF!</v>
      </c>
      <c r="G14" s="97">
        <v>1</v>
      </c>
      <c r="H14" s="92" t="s">
        <v>36</v>
      </c>
      <c r="I14" s="98"/>
      <c r="J14" s="100"/>
    </row>
    <row r="15" spans="2:10" ht="13.5" customHeight="1" x14ac:dyDescent="0.2">
      <c r="B15" s="89" t="s">
        <v>171</v>
      </c>
      <c r="C15" s="94" t="s">
        <v>84</v>
      </c>
      <c r="D15" s="90" t="s">
        <v>208</v>
      </c>
      <c r="E15" s="170"/>
      <c r="F15" s="180"/>
      <c r="G15" s="91" t="s">
        <v>42</v>
      </c>
      <c r="H15" s="92" t="s">
        <v>41</v>
      </c>
      <c r="I15" s="93" t="s">
        <v>39</v>
      </c>
      <c r="J15" s="95">
        <v>3</v>
      </c>
    </row>
    <row r="16" spans="2:10" ht="13.5" customHeight="1" thickBot="1" x14ac:dyDescent="0.25">
      <c r="B16" s="89"/>
      <c r="C16" s="99"/>
      <c r="D16" s="96"/>
      <c r="E16" s="169" t="e">
        <f>MAX(#REF!,#REF!)</f>
        <v>#REF!</v>
      </c>
      <c r="F16" s="180" t="e">
        <f>IF(G16=1,+E16+365,"")</f>
        <v>#REF!</v>
      </c>
      <c r="G16" s="97">
        <v>1</v>
      </c>
      <c r="H16" s="92" t="s">
        <v>36</v>
      </c>
      <c r="I16" s="98"/>
      <c r="J16" s="100"/>
    </row>
    <row r="17" spans="2:10" ht="13.5" customHeight="1" x14ac:dyDescent="0.2">
      <c r="B17" s="9" t="s">
        <v>172</v>
      </c>
      <c r="C17" s="49" t="s">
        <v>84</v>
      </c>
      <c r="D17" s="84" t="s">
        <v>209</v>
      </c>
      <c r="F17" s="181"/>
      <c r="G17" s="18" t="s">
        <v>42</v>
      </c>
      <c r="H17" s="13" t="s">
        <v>41</v>
      </c>
      <c r="I17" s="45" t="s">
        <v>39</v>
      </c>
      <c r="J17" s="58" t="s">
        <v>145</v>
      </c>
    </row>
    <row r="18" spans="2:10" ht="13.5" customHeight="1" thickBot="1" x14ac:dyDescent="0.25">
      <c r="B18" s="9"/>
      <c r="C18" s="59"/>
      <c r="D18" s="41"/>
      <c r="E18" s="171" t="e">
        <f>MAX(#REF!,#REF!)</f>
        <v>#REF!</v>
      </c>
      <c r="F18" s="181" t="e">
        <f>IF(G18=1,+E18+365,"")</f>
        <v>#REF!</v>
      </c>
      <c r="G18" s="30">
        <v>1</v>
      </c>
      <c r="H18" s="13" t="s">
        <v>36</v>
      </c>
      <c r="I18" s="46"/>
      <c r="J18" s="60"/>
    </row>
    <row r="19" spans="2:10" ht="13.5" customHeight="1" x14ac:dyDescent="0.2">
      <c r="B19" s="9" t="s">
        <v>173</v>
      </c>
      <c r="C19" s="49" t="s">
        <v>84</v>
      </c>
      <c r="D19" s="54" t="s">
        <v>210</v>
      </c>
      <c r="F19" s="181"/>
      <c r="G19" s="18" t="s">
        <v>42</v>
      </c>
      <c r="H19" s="13" t="s">
        <v>41</v>
      </c>
      <c r="I19" s="45" t="s">
        <v>39</v>
      </c>
      <c r="J19" s="58">
        <v>4</v>
      </c>
    </row>
    <row r="20" spans="2:10" ht="13.5" customHeight="1" thickBot="1" x14ac:dyDescent="0.25">
      <c r="B20" s="9"/>
      <c r="C20" s="59"/>
      <c r="D20" s="41"/>
      <c r="E20" s="171" t="e">
        <f>MAX(#REF!,#REF!)</f>
        <v>#REF!</v>
      </c>
      <c r="F20" s="181" t="e">
        <f>IF(G20=1,+E20+365,"")</f>
        <v>#REF!</v>
      </c>
      <c r="G20" s="30">
        <v>1</v>
      </c>
      <c r="H20" s="13" t="s">
        <v>36</v>
      </c>
      <c r="I20" s="46"/>
      <c r="J20" s="60"/>
    </row>
    <row r="21" spans="2:10" ht="13.5" customHeight="1" x14ac:dyDescent="0.2">
      <c r="B21" s="9" t="s">
        <v>174</v>
      </c>
      <c r="C21" s="49" t="s">
        <v>84</v>
      </c>
      <c r="D21" s="54" t="s">
        <v>211</v>
      </c>
      <c r="F21" s="181"/>
      <c r="G21" s="18" t="s">
        <v>42</v>
      </c>
      <c r="H21" s="13" t="s">
        <v>41</v>
      </c>
      <c r="I21" s="45" t="s">
        <v>39</v>
      </c>
      <c r="J21" s="58" t="s">
        <v>146</v>
      </c>
    </row>
    <row r="22" spans="2:10" ht="13.5" customHeight="1" thickBot="1" x14ac:dyDescent="0.25">
      <c r="B22" s="9"/>
      <c r="C22" s="59"/>
      <c r="D22" s="41"/>
      <c r="E22" s="171" t="e">
        <f>MAX(#REF!,#REF!)</f>
        <v>#REF!</v>
      </c>
      <c r="F22" s="181" t="e">
        <f>IF(G22=1,+E22+365,"")</f>
        <v>#REF!</v>
      </c>
      <c r="G22" s="30">
        <v>1</v>
      </c>
      <c r="H22" s="13" t="s">
        <v>36</v>
      </c>
      <c r="I22" s="46"/>
      <c r="J22" s="60"/>
    </row>
    <row r="23" spans="2:10" ht="13.5" customHeight="1" x14ac:dyDescent="0.2">
      <c r="B23" s="9" t="s">
        <v>175</v>
      </c>
      <c r="C23" s="49" t="s">
        <v>84</v>
      </c>
      <c r="D23" s="84" t="s">
        <v>212</v>
      </c>
      <c r="F23" s="181"/>
      <c r="G23" s="18" t="s">
        <v>42</v>
      </c>
      <c r="H23" s="13" t="s">
        <v>41</v>
      </c>
      <c r="I23" s="45" t="s">
        <v>39</v>
      </c>
      <c r="J23" s="58">
        <v>5</v>
      </c>
    </row>
    <row r="24" spans="2:10" ht="13.5" customHeight="1" thickBot="1" x14ac:dyDescent="0.25">
      <c r="B24" s="9"/>
      <c r="C24" s="59"/>
      <c r="D24" s="41"/>
      <c r="E24" s="171" t="e">
        <f>MAX(#REF!,#REF!)</f>
        <v>#REF!</v>
      </c>
      <c r="F24" s="181" t="e">
        <f>IF(G24=1,+E24+365,"")</f>
        <v>#REF!</v>
      </c>
      <c r="G24" s="30">
        <v>1</v>
      </c>
      <c r="H24" s="13" t="s">
        <v>36</v>
      </c>
      <c r="I24" s="46"/>
      <c r="J24" s="60"/>
    </row>
    <row r="25" spans="2:10" ht="13.5" customHeight="1" x14ac:dyDescent="0.2">
      <c r="B25" s="9" t="s">
        <v>176</v>
      </c>
      <c r="C25" s="49" t="s">
        <v>84</v>
      </c>
      <c r="D25" s="54" t="s">
        <v>213</v>
      </c>
      <c r="F25" s="181"/>
      <c r="G25" s="18" t="s">
        <v>42</v>
      </c>
      <c r="H25" s="13" t="s">
        <v>41</v>
      </c>
      <c r="I25" s="45" t="s">
        <v>39</v>
      </c>
      <c r="J25" s="58" t="s">
        <v>147</v>
      </c>
    </row>
    <row r="26" spans="2:10" ht="13.5" customHeight="1" thickBot="1" x14ac:dyDescent="0.25">
      <c r="B26" s="9"/>
      <c r="C26" s="59"/>
      <c r="D26" s="41"/>
      <c r="E26" s="171" t="e">
        <f>MAX(#REF!,#REF!)</f>
        <v>#REF!</v>
      </c>
      <c r="F26" s="181" t="e">
        <f>IF(G26=1,+E26+365,"")</f>
        <v>#REF!</v>
      </c>
      <c r="G26" s="30">
        <v>1</v>
      </c>
      <c r="H26" s="13" t="s">
        <v>36</v>
      </c>
      <c r="I26" s="46"/>
      <c r="J26" s="60"/>
    </row>
    <row r="27" spans="2:10" ht="13.5" customHeight="1" x14ac:dyDescent="0.2">
      <c r="B27" s="9" t="s">
        <v>177</v>
      </c>
      <c r="C27" s="50" t="s">
        <v>50</v>
      </c>
      <c r="D27" s="55" t="s">
        <v>214</v>
      </c>
      <c r="F27" s="181"/>
      <c r="G27" s="18" t="s">
        <v>42</v>
      </c>
      <c r="H27" s="13" t="s">
        <v>41</v>
      </c>
      <c r="I27" s="45" t="s">
        <v>39</v>
      </c>
      <c r="J27" s="58">
        <v>6</v>
      </c>
    </row>
    <row r="28" spans="2:10" ht="13.5" customHeight="1" thickBot="1" x14ac:dyDescent="0.25">
      <c r="B28" s="9"/>
      <c r="C28" s="59"/>
      <c r="D28" s="40"/>
      <c r="E28" s="171" t="e">
        <f>MAX(#REF!,#REF!)</f>
        <v>#REF!</v>
      </c>
      <c r="F28" s="181" t="e">
        <f>IF(G28=1,+E28+365,"")</f>
        <v>#REF!</v>
      </c>
      <c r="G28" s="30">
        <v>1</v>
      </c>
      <c r="H28" s="13" t="s">
        <v>36</v>
      </c>
      <c r="I28" s="46"/>
      <c r="J28" s="60"/>
    </row>
    <row r="29" spans="2:10" ht="13.5" customHeight="1" x14ac:dyDescent="0.2">
      <c r="B29" s="9" t="s">
        <v>178</v>
      </c>
      <c r="C29" s="50" t="s">
        <v>50</v>
      </c>
      <c r="D29" s="55" t="s">
        <v>215</v>
      </c>
      <c r="F29" s="181"/>
      <c r="G29" s="18" t="s">
        <v>42</v>
      </c>
      <c r="H29" s="13" t="s">
        <v>41</v>
      </c>
      <c r="I29" s="45" t="s">
        <v>39</v>
      </c>
      <c r="J29" s="58">
        <v>7</v>
      </c>
    </row>
    <row r="30" spans="2:10" ht="13.5" customHeight="1" thickBot="1" x14ac:dyDescent="0.25">
      <c r="B30" s="9"/>
      <c r="C30" s="59"/>
      <c r="D30" s="40"/>
      <c r="E30" s="171" t="e">
        <f>MAX(#REF!,#REF!)</f>
        <v>#REF!</v>
      </c>
      <c r="F30" s="181" t="e">
        <f>IF(G30=1,+E30+365,"")</f>
        <v>#REF!</v>
      </c>
      <c r="G30" s="30">
        <v>1</v>
      </c>
      <c r="H30" s="13" t="s">
        <v>36</v>
      </c>
      <c r="I30" s="46"/>
      <c r="J30" s="60"/>
    </row>
    <row r="31" spans="2:10" ht="12.75" customHeight="1" x14ac:dyDescent="0.2">
      <c r="B31" s="9" t="s">
        <v>179</v>
      </c>
      <c r="C31" s="50" t="s">
        <v>50</v>
      </c>
      <c r="D31" s="55" t="s">
        <v>216</v>
      </c>
      <c r="F31" s="181"/>
      <c r="G31" s="18" t="s">
        <v>42</v>
      </c>
      <c r="H31" s="13" t="s">
        <v>41</v>
      </c>
      <c r="I31" s="45" t="s">
        <v>39</v>
      </c>
      <c r="J31" s="58">
        <v>8</v>
      </c>
    </row>
    <row r="32" spans="2:10" ht="13.5" customHeight="1" thickBot="1" x14ac:dyDescent="0.25">
      <c r="B32" s="9"/>
      <c r="C32" s="59"/>
      <c r="D32" s="40"/>
      <c r="E32" s="171" t="e">
        <f>MAX(#REF!,#REF!)</f>
        <v>#REF!</v>
      </c>
      <c r="F32" s="181" t="e">
        <f>IF(G32=1,+E32+365,"")</f>
        <v>#REF!</v>
      </c>
      <c r="G32" s="30">
        <v>1</v>
      </c>
      <c r="H32" s="13" t="s">
        <v>36</v>
      </c>
      <c r="I32" s="46"/>
      <c r="J32" s="60"/>
    </row>
    <row r="33" spans="2:10" ht="12.75" customHeight="1" x14ac:dyDescent="0.2">
      <c r="B33" s="9" t="s">
        <v>180</v>
      </c>
      <c r="C33" s="50" t="s">
        <v>50</v>
      </c>
      <c r="D33" s="55" t="s">
        <v>217</v>
      </c>
      <c r="F33" s="181"/>
      <c r="G33" s="18" t="s">
        <v>42</v>
      </c>
      <c r="H33" s="13" t="s">
        <v>41</v>
      </c>
      <c r="I33" s="45" t="s">
        <v>39</v>
      </c>
      <c r="J33" s="58">
        <v>9</v>
      </c>
    </row>
    <row r="34" spans="2:10" ht="13.5" customHeight="1" thickBot="1" x14ac:dyDescent="0.25">
      <c r="B34" s="9"/>
      <c r="C34" s="59"/>
      <c r="D34" s="40"/>
      <c r="E34" s="171" t="e">
        <f>MAX(#REF!,#REF!)</f>
        <v>#REF!</v>
      </c>
      <c r="F34" s="181" t="e">
        <f>IF(G34=1,+E34+365,"")</f>
        <v>#REF!</v>
      </c>
      <c r="G34" s="30">
        <v>1</v>
      </c>
      <c r="H34" s="13" t="s">
        <v>36</v>
      </c>
      <c r="I34" s="46"/>
      <c r="J34" s="60"/>
    </row>
    <row r="35" spans="2:10" ht="12.75" customHeight="1" x14ac:dyDescent="0.2">
      <c r="B35" s="9" t="s">
        <v>181</v>
      </c>
      <c r="C35" s="50" t="s">
        <v>50</v>
      </c>
      <c r="D35" s="55" t="s">
        <v>218</v>
      </c>
      <c r="F35" s="181"/>
      <c r="G35" s="18" t="s">
        <v>42</v>
      </c>
      <c r="H35" s="13" t="s">
        <v>41</v>
      </c>
      <c r="I35" s="45" t="s">
        <v>39</v>
      </c>
      <c r="J35" s="58">
        <v>10</v>
      </c>
    </row>
    <row r="36" spans="2:10" ht="13.5" customHeight="1" thickBot="1" x14ac:dyDescent="0.25">
      <c r="B36" s="9"/>
      <c r="C36" s="59"/>
      <c r="D36" s="40"/>
      <c r="E36" s="171" t="e">
        <f>MAX(#REF!,#REF!)</f>
        <v>#REF!</v>
      </c>
      <c r="F36" s="181" t="e">
        <f>IF(G36=1,+E36+365,"")</f>
        <v>#REF!</v>
      </c>
      <c r="G36" s="30">
        <v>1</v>
      </c>
      <c r="H36" s="13" t="s">
        <v>36</v>
      </c>
      <c r="I36" s="46"/>
      <c r="J36" s="60"/>
    </row>
    <row r="37" spans="2:10" ht="12.75" customHeight="1" x14ac:dyDescent="0.2">
      <c r="B37" s="9" t="s">
        <v>182</v>
      </c>
      <c r="C37" s="51" t="s">
        <v>51</v>
      </c>
      <c r="D37" s="65" t="s">
        <v>219</v>
      </c>
      <c r="F37" s="181"/>
      <c r="G37" s="18" t="s">
        <v>42</v>
      </c>
      <c r="H37" s="13" t="s">
        <v>41</v>
      </c>
      <c r="I37" s="45" t="s">
        <v>39</v>
      </c>
      <c r="J37" s="58">
        <v>11</v>
      </c>
    </row>
    <row r="38" spans="2:10" ht="13.5" customHeight="1" thickBot="1" x14ac:dyDescent="0.25">
      <c r="B38" s="9"/>
      <c r="C38" s="59"/>
      <c r="D38" s="38"/>
      <c r="E38" s="171" t="e">
        <f>MAX(#REF!,#REF!)</f>
        <v>#REF!</v>
      </c>
      <c r="F38" s="181" t="e">
        <f>IF(G38=1,+E38+365,"")</f>
        <v>#REF!</v>
      </c>
      <c r="G38" s="30">
        <v>1</v>
      </c>
      <c r="H38" s="13" t="s">
        <v>36</v>
      </c>
      <c r="I38" s="46"/>
      <c r="J38" s="60"/>
    </row>
    <row r="39" spans="2:10" ht="12.75" customHeight="1" x14ac:dyDescent="0.2">
      <c r="B39" s="9" t="s">
        <v>183</v>
      </c>
      <c r="C39" s="51" t="s">
        <v>51</v>
      </c>
      <c r="D39" s="83" t="s">
        <v>220</v>
      </c>
      <c r="F39" s="181"/>
      <c r="G39" s="18" t="s">
        <v>42</v>
      </c>
      <c r="H39" s="13" t="s">
        <v>41</v>
      </c>
      <c r="I39" s="45" t="s">
        <v>39</v>
      </c>
      <c r="J39" s="58" t="s">
        <v>242</v>
      </c>
    </row>
    <row r="40" spans="2:10" ht="13.5" customHeight="1" thickBot="1" x14ac:dyDescent="0.25">
      <c r="B40" s="9"/>
      <c r="C40" s="59"/>
      <c r="D40" s="38"/>
      <c r="E40" s="171" t="e">
        <f>MAX(#REF!,#REF!)</f>
        <v>#REF!</v>
      </c>
      <c r="F40" s="181" t="e">
        <f>IF(G40=1,+E40+365,"")</f>
        <v>#REF!</v>
      </c>
      <c r="G40" s="30">
        <v>1</v>
      </c>
      <c r="H40" s="13" t="s">
        <v>36</v>
      </c>
      <c r="I40" s="46"/>
      <c r="J40" s="60"/>
    </row>
    <row r="41" spans="2:10" ht="12.75" customHeight="1" x14ac:dyDescent="0.2">
      <c r="B41" s="9" t="s">
        <v>184</v>
      </c>
      <c r="C41" s="51" t="s">
        <v>51</v>
      </c>
      <c r="D41" s="83" t="s">
        <v>221</v>
      </c>
      <c r="F41" s="181"/>
      <c r="G41" s="18" t="s">
        <v>42</v>
      </c>
      <c r="H41" s="13" t="s">
        <v>41</v>
      </c>
      <c r="I41" s="45" t="s">
        <v>39</v>
      </c>
      <c r="J41" s="58">
        <v>12</v>
      </c>
    </row>
    <row r="42" spans="2:10" ht="13.5" customHeight="1" thickBot="1" x14ac:dyDescent="0.25">
      <c r="B42" s="9"/>
      <c r="C42" s="59"/>
      <c r="D42" s="38"/>
      <c r="E42" s="171" t="e">
        <f>MAX(#REF!,#REF!)</f>
        <v>#REF!</v>
      </c>
      <c r="F42" s="181" t="e">
        <f>IF(G42=1,+E42+365,"")</f>
        <v>#REF!</v>
      </c>
      <c r="G42" s="30">
        <v>1</v>
      </c>
      <c r="H42" s="13" t="s">
        <v>36</v>
      </c>
      <c r="I42" s="46"/>
      <c r="J42" s="60"/>
    </row>
    <row r="43" spans="2:10" ht="12.75" customHeight="1" x14ac:dyDescent="0.2">
      <c r="B43" s="9" t="s">
        <v>185</v>
      </c>
      <c r="C43" s="51" t="s">
        <v>51</v>
      </c>
      <c r="D43" s="83" t="s">
        <v>222</v>
      </c>
      <c r="F43" s="181"/>
      <c r="G43" s="18" t="s">
        <v>42</v>
      </c>
      <c r="H43" s="13" t="s">
        <v>41</v>
      </c>
      <c r="I43" s="45" t="s">
        <v>39</v>
      </c>
      <c r="J43" s="58" t="s">
        <v>243</v>
      </c>
    </row>
    <row r="44" spans="2:10" ht="13.5" customHeight="1" thickBot="1" x14ac:dyDescent="0.25">
      <c r="B44" s="9"/>
      <c r="C44" s="59"/>
      <c r="D44" s="38"/>
      <c r="E44" s="171" t="e">
        <f>MAX(#REF!,#REF!)</f>
        <v>#REF!</v>
      </c>
      <c r="F44" s="181" t="e">
        <f>IF(G44=1,+E44+365,"")</f>
        <v>#REF!</v>
      </c>
      <c r="G44" s="30">
        <v>1</v>
      </c>
      <c r="H44" s="13" t="s">
        <v>36</v>
      </c>
      <c r="I44" s="46"/>
      <c r="J44" s="60"/>
    </row>
    <row r="45" spans="2:10" ht="12.75" customHeight="1" x14ac:dyDescent="0.2">
      <c r="B45" s="9" t="s">
        <v>186</v>
      </c>
      <c r="C45" s="51" t="s">
        <v>51</v>
      </c>
      <c r="D45" s="83" t="s">
        <v>223</v>
      </c>
      <c r="F45" s="181"/>
      <c r="G45" s="18" t="s">
        <v>42</v>
      </c>
      <c r="H45" s="13" t="s">
        <v>41</v>
      </c>
      <c r="I45" s="45" t="s">
        <v>39</v>
      </c>
      <c r="J45" s="58">
        <v>13</v>
      </c>
    </row>
    <row r="46" spans="2:10" ht="13.5" customHeight="1" thickBot="1" x14ac:dyDescent="0.25">
      <c r="B46" s="68"/>
      <c r="C46" s="74"/>
      <c r="D46" s="69"/>
      <c r="E46" s="171" t="e">
        <f>MAX(#REF!,#REF!)</f>
        <v>#REF!</v>
      </c>
      <c r="F46" s="182" t="e">
        <f>IF(G46=1,+E46+365,"")</f>
        <v>#REF!</v>
      </c>
      <c r="G46" s="72">
        <v>1</v>
      </c>
      <c r="H46" s="73" t="s">
        <v>36</v>
      </c>
      <c r="I46" s="66"/>
      <c r="J46" s="75"/>
    </row>
    <row r="47" spans="2:10" ht="13.5" customHeight="1" x14ac:dyDescent="0.2">
      <c r="B47" s="9" t="s">
        <v>237</v>
      </c>
      <c r="C47" s="51" t="s">
        <v>51</v>
      </c>
      <c r="D47" s="83" t="s">
        <v>247</v>
      </c>
      <c r="F47" s="181"/>
      <c r="G47" s="18" t="s">
        <v>42</v>
      </c>
      <c r="H47" s="13" t="s">
        <v>41</v>
      </c>
      <c r="I47" s="45" t="s">
        <v>39</v>
      </c>
      <c r="J47" s="58" t="s">
        <v>244</v>
      </c>
    </row>
    <row r="48" spans="2:10" ht="13.5" customHeight="1" thickBot="1" x14ac:dyDescent="0.25">
      <c r="B48" s="68"/>
      <c r="C48" s="74"/>
      <c r="D48" s="38"/>
      <c r="E48" s="171" t="e">
        <f>MAX(#REF!,#REF!)</f>
        <v>#REF!</v>
      </c>
      <c r="F48" s="182" t="e">
        <f>IF(G48=1,+E48+365,"")</f>
        <v>#REF!</v>
      </c>
      <c r="G48" s="72">
        <v>1</v>
      </c>
      <c r="H48" s="73" t="s">
        <v>36</v>
      </c>
      <c r="I48" s="66"/>
      <c r="J48" s="75"/>
    </row>
    <row r="49" spans="2:10" ht="13.5" customHeight="1" x14ac:dyDescent="0.2">
      <c r="B49" s="9" t="s">
        <v>238</v>
      </c>
      <c r="C49" s="51" t="s">
        <v>51</v>
      </c>
      <c r="D49" s="83" t="s">
        <v>248</v>
      </c>
      <c r="F49" s="181"/>
      <c r="G49" s="18" t="s">
        <v>42</v>
      </c>
      <c r="H49" s="13" t="s">
        <v>41</v>
      </c>
      <c r="I49" s="45" t="s">
        <v>39</v>
      </c>
      <c r="J49" s="58">
        <v>14</v>
      </c>
    </row>
    <row r="50" spans="2:10" ht="13.5" customHeight="1" thickBot="1" x14ac:dyDescent="0.25">
      <c r="B50" s="68"/>
      <c r="C50" s="74"/>
      <c r="D50" s="38"/>
      <c r="E50" s="171" t="e">
        <f>MAX(#REF!,#REF!)</f>
        <v>#REF!</v>
      </c>
      <c r="F50" s="182" t="e">
        <f>IF(G50=1,+E50+365,"")</f>
        <v>#REF!</v>
      </c>
      <c r="G50" s="72">
        <v>1</v>
      </c>
      <c r="H50" s="73" t="s">
        <v>36</v>
      </c>
      <c r="I50" s="66"/>
      <c r="J50" s="75"/>
    </row>
    <row r="51" spans="2:10" ht="13.5" customHeight="1" x14ac:dyDescent="0.2">
      <c r="B51" s="9" t="s">
        <v>239</v>
      </c>
      <c r="C51" s="51" t="s">
        <v>51</v>
      </c>
      <c r="D51" s="83" t="s">
        <v>249</v>
      </c>
      <c r="F51" s="181"/>
      <c r="G51" s="18" t="s">
        <v>42</v>
      </c>
      <c r="H51" s="13" t="s">
        <v>41</v>
      </c>
      <c r="I51" s="45" t="s">
        <v>39</v>
      </c>
      <c r="J51" s="58" t="s">
        <v>245</v>
      </c>
    </row>
    <row r="52" spans="2:10" ht="13.5" customHeight="1" thickBot="1" x14ac:dyDescent="0.25">
      <c r="B52" s="68"/>
      <c r="C52" s="74"/>
      <c r="D52" s="38"/>
      <c r="E52" s="171" t="e">
        <f>MAX(#REF!,#REF!)</f>
        <v>#REF!</v>
      </c>
      <c r="F52" s="182" t="e">
        <f>IF(G52=1,+E52+365,"")</f>
        <v>#REF!</v>
      </c>
      <c r="G52" s="72">
        <v>1</v>
      </c>
      <c r="H52" s="73" t="s">
        <v>36</v>
      </c>
      <c r="I52" s="66"/>
      <c r="J52" s="75"/>
    </row>
    <row r="53" spans="2:10" ht="13.5" customHeight="1" x14ac:dyDescent="0.2">
      <c r="B53" s="9" t="s">
        <v>240</v>
      </c>
      <c r="C53" s="51" t="s">
        <v>51</v>
      </c>
      <c r="D53" s="83" t="s">
        <v>250</v>
      </c>
      <c r="F53" s="181"/>
      <c r="G53" s="18" t="s">
        <v>42</v>
      </c>
      <c r="H53" s="13" t="s">
        <v>41</v>
      </c>
      <c r="I53" s="45" t="s">
        <v>39</v>
      </c>
      <c r="J53" s="58">
        <v>15</v>
      </c>
    </row>
    <row r="54" spans="2:10" ht="13.5" customHeight="1" thickBot="1" x14ac:dyDescent="0.25">
      <c r="B54" s="68"/>
      <c r="C54" s="74"/>
      <c r="D54" s="38"/>
      <c r="E54" s="171" t="e">
        <f>MAX(#REF!,#REF!)</f>
        <v>#REF!</v>
      </c>
      <c r="F54" s="182" t="e">
        <f>IF(G54=1,+E54+365,"")</f>
        <v>#REF!</v>
      </c>
      <c r="G54" s="72">
        <v>1</v>
      </c>
      <c r="H54" s="73" t="s">
        <v>36</v>
      </c>
      <c r="I54" s="66"/>
      <c r="J54" s="75"/>
    </row>
    <row r="55" spans="2:10" ht="13.5" customHeight="1" x14ac:dyDescent="0.2">
      <c r="B55" s="9" t="s">
        <v>241</v>
      </c>
      <c r="C55" s="51" t="s">
        <v>51</v>
      </c>
      <c r="D55" s="83" t="s">
        <v>251</v>
      </c>
      <c r="F55" s="181"/>
      <c r="G55" s="18" t="s">
        <v>42</v>
      </c>
      <c r="H55" s="13" t="s">
        <v>41</v>
      </c>
      <c r="I55" s="45" t="s">
        <v>39</v>
      </c>
      <c r="J55" s="58" t="s">
        <v>246</v>
      </c>
    </row>
    <row r="56" spans="2:10" ht="13.5" customHeight="1" thickBot="1" x14ac:dyDescent="0.25">
      <c r="B56" s="68"/>
      <c r="C56" s="74"/>
      <c r="D56" s="38"/>
      <c r="E56" s="171" t="e">
        <f>MAX(#REF!,#REF!)</f>
        <v>#REF!</v>
      </c>
      <c r="F56" s="182" t="e">
        <f>IF(G56=1,+E56+365,"")</f>
        <v>#REF!</v>
      </c>
      <c r="G56" s="72">
        <v>1</v>
      </c>
      <c r="H56" s="73" t="s">
        <v>36</v>
      </c>
      <c r="I56" s="66"/>
      <c r="J56" s="75"/>
    </row>
    <row r="57" spans="2:10" customFormat="1" ht="13.5" thickBot="1" x14ac:dyDescent="0.25">
      <c r="B57" s="81"/>
      <c r="C57" s="82"/>
      <c r="D57" s="81"/>
      <c r="E57" s="171"/>
      <c r="F57" s="181"/>
      <c r="G57" s="18"/>
      <c r="H57" s="13"/>
      <c r="I57" s="45"/>
      <c r="J57" s="58"/>
    </row>
    <row r="58" spans="2:10" hidden="1" x14ac:dyDescent="0.2">
      <c r="B58" s="76" t="s">
        <v>85</v>
      </c>
      <c r="C58" s="80" t="s">
        <v>126</v>
      </c>
      <c r="D58" s="77" t="s">
        <v>87</v>
      </c>
      <c r="E58" s="172" t="e">
        <f>IF(#REF!&lt;&gt;0,MAX(#REF!,#REF!),"")</f>
        <v>#REF!</v>
      </c>
      <c r="F58" s="183"/>
      <c r="G58" s="78" t="s">
        <v>42</v>
      </c>
      <c r="H58" s="79" t="s">
        <v>41</v>
      </c>
      <c r="I58" s="66" t="s">
        <v>39</v>
      </c>
      <c r="J58" s="67">
        <v>16</v>
      </c>
    </row>
    <row r="59" spans="2:10" ht="13.5" hidden="1" thickBot="1" x14ac:dyDescent="0.25">
      <c r="B59" s="9"/>
      <c r="C59" s="59"/>
      <c r="D59" s="13"/>
      <c r="E59" s="173"/>
      <c r="F59" s="181" t="e">
        <f>IF(AND(G59=1,E58=""),"",+E58+365)</f>
        <v>#REF!</v>
      </c>
      <c r="G59" s="30">
        <v>1</v>
      </c>
      <c r="H59" s="13" t="s">
        <v>36</v>
      </c>
      <c r="I59" s="46"/>
      <c r="J59" s="60"/>
    </row>
    <row r="60" spans="2:10" ht="12.75" hidden="1" customHeight="1" x14ac:dyDescent="0.2">
      <c r="B60" s="12" t="s">
        <v>86</v>
      </c>
      <c r="C60" s="47" t="s">
        <v>79</v>
      </c>
      <c r="D60" s="10" t="s">
        <v>88</v>
      </c>
      <c r="E60" s="171" t="e">
        <f>IF(#REF!&lt;&gt;0,MAX(#REF!,#REF!),"")</f>
        <v>#REF!</v>
      </c>
      <c r="F60" s="181"/>
      <c r="G60" s="37" t="s">
        <v>42</v>
      </c>
      <c r="H60" s="13" t="s">
        <v>41</v>
      </c>
      <c r="I60" s="45" t="s">
        <v>39</v>
      </c>
      <c r="J60" s="58">
        <v>17</v>
      </c>
    </row>
    <row r="61" spans="2:10" ht="13.5" hidden="1" customHeight="1" thickBot="1" x14ac:dyDescent="0.25">
      <c r="B61" s="9"/>
      <c r="C61" s="59"/>
      <c r="D61" s="13"/>
      <c r="E61" s="173"/>
      <c r="F61" s="181" t="e">
        <f>IF(AND(G61=1,E60=""),"",+E60+365)</f>
        <v>#REF!</v>
      </c>
      <c r="G61" s="30">
        <v>1</v>
      </c>
      <c r="H61" s="13" t="s">
        <v>36</v>
      </c>
      <c r="I61" s="46"/>
      <c r="J61" s="60"/>
    </row>
    <row r="62" spans="2:10" ht="15.75" hidden="1" thickBot="1" x14ac:dyDescent="0.25">
      <c r="C62" s="8"/>
      <c r="D62" s="7"/>
      <c r="E62" s="174"/>
      <c r="F62" s="184"/>
      <c r="G62" s="14"/>
      <c r="H62" s="14"/>
      <c r="I62" s="14"/>
      <c r="J62" s="16"/>
    </row>
    <row r="63" spans="2:10" ht="15" hidden="1" customHeight="1" thickBot="1" x14ac:dyDescent="0.25">
      <c r="B63" s="12" t="s">
        <v>4</v>
      </c>
      <c r="C63" s="17" t="s">
        <v>49</v>
      </c>
      <c r="D63" s="10" t="s">
        <v>24</v>
      </c>
      <c r="E63" s="171" t="e">
        <f>MAX(#REF!,#REF!)</f>
        <v>#REF!</v>
      </c>
      <c r="F63" s="181" t="e">
        <f>IF(G63=1,+E63+365,"")</f>
        <v>#REF!</v>
      </c>
      <c r="G63" s="30">
        <v>1</v>
      </c>
      <c r="H63" s="13" t="s">
        <v>36</v>
      </c>
      <c r="I63" s="13" t="s">
        <v>39</v>
      </c>
      <c r="J63" s="31">
        <v>18</v>
      </c>
    </row>
    <row r="64" spans="2:10" ht="15" hidden="1" customHeight="1" thickBot="1" x14ac:dyDescent="0.25">
      <c r="C64" s="8"/>
      <c r="D64" s="7"/>
      <c r="E64" s="174"/>
      <c r="F64" s="184"/>
      <c r="G64" s="14"/>
      <c r="H64" s="14"/>
      <c r="I64" s="14"/>
      <c r="J64" s="16"/>
    </row>
    <row r="65" spans="2:10" ht="15" customHeight="1" x14ac:dyDescent="0.2">
      <c r="B65" s="12" t="s">
        <v>55</v>
      </c>
      <c r="C65" s="47" t="s">
        <v>17</v>
      </c>
      <c r="D65" s="10" t="s">
        <v>56</v>
      </c>
      <c r="E65" s="171" t="e">
        <f>MAX(#REF!,#REF!)</f>
        <v>#REF!</v>
      </c>
      <c r="F65" s="181"/>
      <c r="G65" s="27" t="s">
        <v>42</v>
      </c>
      <c r="H65" s="13" t="s">
        <v>41</v>
      </c>
      <c r="I65" s="13" t="s">
        <v>39</v>
      </c>
      <c r="J65" s="58">
        <v>19</v>
      </c>
    </row>
    <row r="66" spans="2:10" ht="15" customHeight="1" thickBot="1" x14ac:dyDescent="0.25">
      <c r="B66" s="9"/>
      <c r="C66" s="59"/>
      <c r="D66" s="13"/>
      <c r="E66" s="173"/>
      <c r="F66" s="181" t="e">
        <f>IF(G66=1,+E65+365,"")</f>
        <v>#REF!</v>
      </c>
      <c r="G66" s="30">
        <v>1</v>
      </c>
      <c r="H66" s="13" t="s">
        <v>43</v>
      </c>
      <c r="I66" s="13" t="s">
        <v>40</v>
      </c>
      <c r="J66" s="60"/>
    </row>
    <row r="67" spans="2:10" ht="15" customHeight="1" thickBot="1" x14ac:dyDescent="0.25">
      <c r="B67" s="101" t="s">
        <v>80</v>
      </c>
      <c r="C67" s="103" t="s">
        <v>17</v>
      </c>
      <c r="D67" s="102" t="s">
        <v>81</v>
      </c>
      <c r="E67" s="169" t="e">
        <f>IF(#REF!&lt;&gt;0,MAX(#REF!,#REF!),"")</f>
        <v>#REF!</v>
      </c>
      <c r="F67" s="180" t="e">
        <f>IF(AND(E67="",G67=1),"",+E67+365)</f>
        <v>#REF!</v>
      </c>
      <c r="G67" s="97">
        <v>1</v>
      </c>
      <c r="H67" s="92" t="s">
        <v>43</v>
      </c>
      <c r="I67" s="92" t="s">
        <v>40</v>
      </c>
      <c r="J67" s="104">
        <v>20</v>
      </c>
    </row>
    <row r="68" spans="2:10" ht="15" customHeight="1" thickBot="1" x14ac:dyDescent="0.25">
      <c r="C68" s="8"/>
      <c r="D68" s="7"/>
      <c r="E68" s="174"/>
      <c r="F68" s="184"/>
      <c r="G68" s="64"/>
      <c r="H68" s="14"/>
      <c r="I68" s="14"/>
      <c r="J68" s="16"/>
    </row>
    <row r="69" spans="2:10" ht="15" customHeight="1" x14ac:dyDescent="0.2">
      <c r="B69" s="12" t="s">
        <v>58</v>
      </c>
      <c r="C69" s="47" t="s">
        <v>17</v>
      </c>
      <c r="D69" s="10" t="s">
        <v>23</v>
      </c>
      <c r="E69" s="171" t="e">
        <f>IF(#REF!&lt;&gt;0,MAX(#REF!),"")</f>
        <v>#REF!</v>
      </c>
      <c r="F69" s="181" t="e">
        <f>IF(AND(E69&lt;&gt;0,G69=6),MAX(E69:E70)+182,"")</f>
        <v>#REF!</v>
      </c>
      <c r="G69" s="35">
        <v>6</v>
      </c>
      <c r="H69" s="13" t="s">
        <v>43</v>
      </c>
      <c r="I69" s="13" t="s">
        <v>39</v>
      </c>
      <c r="J69" s="58">
        <v>21</v>
      </c>
    </row>
    <row r="70" spans="2:10" ht="15" customHeight="1" thickBot="1" x14ac:dyDescent="0.25">
      <c r="B70" s="9"/>
      <c r="C70" s="59"/>
      <c r="D70" s="13"/>
      <c r="E70" s="171" t="e">
        <f>MAX(#REF!)</f>
        <v>#REF!</v>
      </c>
      <c r="F70" s="181" t="e">
        <f>IF(AND(E70="",G70=1),"",+E70+365)</f>
        <v>#REF!</v>
      </c>
      <c r="G70" s="30">
        <v>1</v>
      </c>
      <c r="H70" s="13" t="s">
        <v>43</v>
      </c>
      <c r="I70" s="13" t="s">
        <v>40</v>
      </c>
      <c r="J70" s="60"/>
    </row>
    <row r="71" spans="2:10" ht="15" customHeight="1" x14ac:dyDescent="0.2">
      <c r="B71" s="106" t="s">
        <v>150</v>
      </c>
      <c r="C71" s="107" t="s">
        <v>17</v>
      </c>
      <c r="D71" s="108" t="s">
        <v>151</v>
      </c>
      <c r="E71" s="175" t="e">
        <f>IF(#REF!&lt;&gt;0,MAX(#REF!),"")</f>
        <v>#REF!</v>
      </c>
      <c r="F71" s="185" t="e">
        <f>IF(AND(E71&lt;&gt;0,G71=6),MAX(E71:E72)+182,"")</f>
        <v>#REF!</v>
      </c>
      <c r="G71" s="109">
        <v>6</v>
      </c>
      <c r="H71" s="110" t="s">
        <v>43</v>
      </c>
      <c r="I71" s="110" t="s">
        <v>39</v>
      </c>
      <c r="J71" s="111" t="s">
        <v>152</v>
      </c>
    </row>
    <row r="72" spans="2:10" ht="15" customHeight="1" thickBot="1" x14ac:dyDescent="0.25">
      <c r="B72" s="112"/>
      <c r="C72" s="113"/>
      <c r="D72" s="110"/>
      <c r="E72" s="175" t="e">
        <f>IF(#REF!&lt;&gt;0,MAX(#REF!),"")</f>
        <v>#REF!</v>
      </c>
      <c r="F72" s="185" t="e">
        <f>IF(AND(E72="",G72=1),"",+E72+365)</f>
        <v>#REF!</v>
      </c>
      <c r="G72" s="114">
        <v>1</v>
      </c>
      <c r="H72" s="110" t="s">
        <v>43</v>
      </c>
      <c r="I72" s="110" t="s">
        <v>40</v>
      </c>
      <c r="J72" s="115"/>
    </row>
    <row r="73" spans="2:10" ht="15" customHeight="1" x14ac:dyDescent="0.2">
      <c r="B73" s="118" t="s">
        <v>153</v>
      </c>
      <c r="C73" s="119" t="s">
        <v>17</v>
      </c>
      <c r="D73" s="10" t="s">
        <v>154</v>
      </c>
      <c r="E73" s="171" t="e">
        <f>IF(#REF!&lt;&gt;0,MAX(#REF!),"")</f>
        <v>#REF!</v>
      </c>
      <c r="F73" s="186" t="e">
        <f>IF(AND(E73&lt;&gt;0,G73=6),MAX(E73:E74)+182,"")</f>
        <v>#REF!</v>
      </c>
      <c r="G73" s="120">
        <v>6</v>
      </c>
      <c r="H73" s="121" t="s">
        <v>43</v>
      </c>
      <c r="I73" s="121" t="s">
        <v>39</v>
      </c>
      <c r="J73" s="122" t="s">
        <v>155</v>
      </c>
    </row>
    <row r="74" spans="2:10" ht="15" customHeight="1" thickBot="1" x14ac:dyDescent="0.25">
      <c r="B74" s="123"/>
      <c r="C74" s="124"/>
      <c r="D74" s="121"/>
      <c r="E74" s="171" t="e">
        <f>IF(#REF!&lt;&gt;0,MAX(#REF!),"")</f>
        <v>#REF!</v>
      </c>
      <c r="F74" s="186" t="e">
        <f>IF(AND(E74="",G74=1),"",+E74+365)</f>
        <v>#REF!</v>
      </c>
      <c r="G74" s="125">
        <v>1</v>
      </c>
      <c r="H74" s="121" t="s">
        <v>43</v>
      </c>
      <c r="I74" s="121" t="s">
        <v>40</v>
      </c>
      <c r="J74" s="126"/>
    </row>
    <row r="75" spans="2:10" ht="15" customHeight="1" x14ac:dyDescent="0.2">
      <c r="B75" s="12" t="s">
        <v>59</v>
      </c>
      <c r="C75" s="47" t="s">
        <v>64</v>
      </c>
      <c r="D75" s="10" t="s">
        <v>22</v>
      </c>
      <c r="E75" s="171" t="e">
        <f>IF(#REF!&lt;&gt;0,MAX(#REF!),"")</f>
        <v>#REF!</v>
      </c>
      <c r="F75" s="181" t="e">
        <f>IF(AND(E75&lt;&gt;0,G75=6),MAX(E75:E76)+182,"")</f>
        <v>#REF!</v>
      </c>
      <c r="G75" s="35">
        <v>6</v>
      </c>
      <c r="H75" s="13" t="s">
        <v>82</v>
      </c>
      <c r="I75" s="13" t="s">
        <v>39</v>
      </c>
      <c r="J75" s="58">
        <v>22</v>
      </c>
    </row>
    <row r="76" spans="2:10" ht="15" customHeight="1" thickBot="1" x14ac:dyDescent="0.25">
      <c r="B76" s="9"/>
      <c r="C76" s="59"/>
      <c r="D76" s="13"/>
      <c r="E76" s="171" t="e">
        <f>MAX(#REF!)</f>
        <v>#REF!</v>
      </c>
      <c r="F76" s="181" t="e">
        <f>IF(AND(E76="",G76=1),"",+E76+365)</f>
        <v>#REF!</v>
      </c>
      <c r="G76" s="30">
        <v>1</v>
      </c>
      <c r="H76" s="13" t="s">
        <v>43</v>
      </c>
      <c r="I76" s="13" t="s">
        <v>125</v>
      </c>
      <c r="J76" s="60"/>
    </row>
    <row r="77" spans="2:10" ht="15" customHeight="1" x14ac:dyDescent="0.2">
      <c r="B77" s="12" t="s">
        <v>60</v>
      </c>
      <c r="C77" s="47" t="s">
        <v>64</v>
      </c>
      <c r="D77" s="10" t="s">
        <v>21</v>
      </c>
      <c r="E77" s="171" t="e">
        <f>IF(#REF!&lt;&gt;0,MAX(#REF!),"")</f>
        <v>#REF!</v>
      </c>
      <c r="F77" s="181" t="e">
        <f>IF(AND(E77&lt;&gt;0,G77=6),MAX(E77,E78)+182,"")</f>
        <v>#REF!</v>
      </c>
      <c r="G77" s="35">
        <v>6</v>
      </c>
      <c r="H77" s="13" t="s">
        <v>82</v>
      </c>
      <c r="I77" s="13" t="s">
        <v>39</v>
      </c>
      <c r="J77" s="58">
        <v>23</v>
      </c>
    </row>
    <row r="78" spans="2:10" ht="15" customHeight="1" thickBot="1" x14ac:dyDescent="0.25">
      <c r="B78" s="9"/>
      <c r="C78" s="59"/>
      <c r="D78" s="13"/>
      <c r="E78" s="171" t="e">
        <f>MAX(#REF!)</f>
        <v>#REF!</v>
      </c>
      <c r="F78" s="181" t="e">
        <f>IF(AND(E78="",G78=1),"",+E78+365)</f>
        <v>#REF!</v>
      </c>
      <c r="G78" s="30">
        <v>1</v>
      </c>
      <c r="H78" s="13" t="s">
        <v>43</v>
      </c>
      <c r="I78" s="13" t="s">
        <v>125</v>
      </c>
      <c r="J78" s="60"/>
    </row>
    <row r="79" spans="2:10" ht="15" customHeight="1" x14ac:dyDescent="0.2">
      <c r="B79" s="12" t="s">
        <v>119</v>
      </c>
      <c r="C79" s="47" t="s">
        <v>65</v>
      </c>
      <c r="D79" s="10" t="s">
        <v>20</v>
      </c>
      <c r="E79" s="171" t="e">
        <f>IF(#REF!&lt;&gt;0,MAX(#REF!),"")</f>
        <v>#REF!</v>
      </c>
      <c r="F79" s="181" t="e">
        <f>IF(AND(E79&lt;&gt;0,G79=6),MAX(E79:E80)+182,"")</f>
        <v>#REF!</v>
      </c>
      <c r="G79" s="35">
        <v>6</v>
      </c>
      <c r="H79" s="13" t="s">
        <v>82</v>
      </c>
      <c r="I79" s="13" t="s">
        <v>39</v>
      </c>
      <c r="J79" s="58">
        <v>24</v>
      </c>
    </row>
    <row r="80" spans="2:10" ht="15" customHeight="1" thickBot="1" x14ac:dyDescent="0.25">
      <c r="B80" s="9"/>
      <c r="C80" s="59"/>
      <c r="D80" s="13"/>
      <c r="E80" s="171" t="e">
        <f>MAX(#REF!)</f>
        <v>#REF!</v>
      </c>
      <c r="F80" s="181" t="e">
        <f>IF(AND(E80="",G80=1),"",+E80+365)</f>
        <v>#REF!</v>
      </c>
      <c r="G80" s="30">
        <v>1</v>
      </c>
      <c r="H80" s="13" t="s">
        <v>43</v>
      </c>
      <c r="I80" s="13" t="s">
        <v>125</v>
      </c>
      <c r="J80" s="60"/>
    </row>
    <row r="81" spans="2:10" ht="15" customHeight="1" x14ac:dyDescent="0.2">
      <c r="B81" s="12" t="s">
        <v>61</v>
      </c>
      <c r="C81" s="47" t="s">
        <v>64</v>
      </c>
      <c r="D81" s="10" t="s">
        <v>19</v>
      </c>
      <c r="E81" s="171" t="e">
        <f>IF(#REF!&lt;&gt;0,MAX(#REF!),"")</f>
        <v>#REF!</v>
      </c>
      <c r="F81" s="181" t="e">
        <f>IF(AND(E81&lt;&gt;0,G81=6),MAX(E81:E82)+182,"")</f>
        <v>#REF!</v>
      </c>
      <c r="G81" s="35">
        <v>6</v>
      </c>
      <c r="H81" s="13" t="s">
        <v>82</v>
      </c>
      <c r="I81" s="13" t="s">
        <v>39</v>
      </c>
      <c r="J81" s="58">
        <v>25</v>
      </c>
    </row>
    <row r="82" spans="2:10" ht="15" customHeight="1" thickBot="1" x14ac:dyDescent="0.25">
      <c r="B82" s="9"/>
      <c r="C82" s="59"/>
      <c r="D82" s="13"/>
      <c r="E82" s="171" t="e">
        <f>MAX(#REF!)</f>
        <v>#REF!</v>
      </c>
      <c r="F82" s="181" t="e">
        <f>IF(AND(E82="",G82=1),"",+E82+365)</f>
        <v>#REF!</v>
      </c>
      <c r="G82" s="30">
        <v>1</v>
      </c>
      <c r="H82" s="13" t="s">
        <v>43</v>
      </c>
      <c r="I82" s="13" t="s">
        <v>125</v>
      </c>
      <c r="J82" s="60"/>
    </row>
    <row r="83" spans="2:10" ht="15" customHeight="1" x14ac:dyDescent="0.2">
      <c r="B83" s="12" t="s">
        <v>62</v>
      </c>
      <c r="C83" s="47" t="s">
        <v>65</v>
      </c>
      <c r="D83" s="10" t="s">
        <v>63</v>
      </c>
      <c r="E83" s="171" t="e">
        <f>IF(#REF!&lt;&gt;0,MAX(#REF!),"")</f>
        <v>#REF!</v>
      </c>
      <c r="F83" s="181" t="e">
        <f>IF(AND(E83&lt;&gt;0,G83=6),MAX(E83:E84)+182,"")</f>
        <v>#REF!</v>
      </c>
      <c r="G83" s="35">
        <v>6</v>
      </c>
      <c r="H83" s="13" t="s">
        <v>82</v>
      </c>
      <c r="I83" s="13" t="s">
        <v>39</v>
      </c>
      <c r="J83" s="58">
        <v>26</v>
      </c>
    </row>
    <row r="84" spans="2:10" ht="15" customHeight="1" thickBot="1" x14ac:dyDescent="0.25">
      <c r="B84" s="9"/>
      <c r="C84" s="59"/>
      <c r="D84" s="13"/>
      <c r="E84" s="171" t="e">
        <f>MAX(#REF!)</f>
        <v>#REF!</v>
      </c>
      <c r="F84" s="181" t="e">
        <f>IF(AND(E84="",G84=1),"",+E84+365)</f>
        <v>#REF!</v>
      </c>
      <c r="G84" s="30">
        <v>1</v>
      </c>
      <c r="H84" s="13" t="s">
        <v>43</v>
      </c>
      <c r="I84" s="13" t="s">
        <v>125</v>
      </c>
      <c r="J84" s="60"/>
    </row>
    <row r="85" spans="2:10" ht="15" customHeight="1" x14ac:dyDescent="0.2">
      <c r="B85" s="12" t="s">
        <v>66</v>
      </c>
      <c r="C85" s="47" t="s">
        <v>64</v>
      </c>
      <c r="D85" s="10" t="s">
        <v>67</v>
      </c>
      <c r="E85" s="171" t="e">
        <f>IF(#REF!&lt;&gt;0,MAX(#REF!),"")</f>
        <v>#REF!</v>
      </c>
      <c r="F85" s="181" t="e">
        <f>IF(AND(E85&lt;&gt;0,G85=6),MAX(E85:E86)+182,"")</f>
        <v>#REF!</v>
      </c>
      <c r="G85" s="35">
        <v>6</v>
      </c>
      <c r="H85" s="13" t="s">
        <v>82</v>
      </c>
      <c r="I85" s="13" t="s">
        <v>39</v>
      </c>
      <c r="J85" s="58">
        <v>27</v>
      </c>
    </row>
    <row r="86" spans="2:10" ht="15" customHeight="1" thickBot="1" x14ac:dyDescent="0.25">
      <c r="B86" s="9"/>
      <c r="C86" s="59"/>
      <c r="D86" s="13"/>
      <c r="E86" s="171" t="e">
        <f>MAX(#REF!)</f>
        <v>#REF!</v>
      </c>
      <c r="F86" s="181" t="e">
        <f>IF(AND(E86="",G86=1),"",+E86+365)</f>
        <v>#REF!</v>
      </c>
      <c r="G86" s="30">
        <v>1</v>
      </c>
      <c r="H86" s="13" t="s">
        <v>43</v>
      </c>
      <c r="I86" s="13" t="s">
        <v>125</v>
      </c>
      <c r="J86" s="60"/>
    </row>
    <row r="87" spans="2:10" ht="15" customHeight="1" x14ac:dyDescent="0.2">
      <c r="B87" s="88" t="s">
        <v>254</v>
      </c>
      <c r="C87" s="86"/>
      <c r="D87" s="22"/>
      <c r="E87" s="176"/>
      <c r="F87" s="184"/>
      <c r="G87" s="85"/>
      <c r="H87" s="22"/>
      <c r="I87" s="22"/>
      <c r="J87" s="86"/>
    </row>
    <row r="88" spans="2:10" ht="15" customHeight="1" x14ac:dyDescent="0.2">
      <c r="B88" s="88" t="s">
        <v>255</v>
      </c>
      <c r="C88" s="86"/>
      <c r="D88" s="22"/>
      <c r="E88" s="176"/>
      <c r="F88" s="184"/>
      <c r="G88" s="85"/>
      <c r="H88" s="22"/>
      <c r="I88" s="22"/>
      <c r="J88" s="86"/>
    </row>
    <row r="89" spans="2:10" ht="15" customHeight="1" thickBot="1" x14ac:dyDescent="0.25">
      <c r="B89" s="44"/>
      <c r="C89" s="25"/>
      <c r="D89" s="22"/>
      <c r="E89" s="177"/>
      <c r="F89" s="184"/>
      <c r="G89" s="22"/>
      <c r="H89" s="22"/>
      <c r="I89" s="22"/>
      <c r="J89" s="26"/>
    </row>
    <row r="90" spans="2:10" ht="13.5" thickBot="1" x14ac:dyDescent="0.25">
      <c r="B90" s="12" t="s">
        <v>5</v>
      </c>
      <c r="C90" s="17" t="s">
        <v>17</v>
      </c>
      <c r="D90" s="10" t="s">
        <v>18</v>
      </c>
      <c r="E90" s="171" t="e">
        <f>IF(#REF!&lt;&gt;0,MAX(#REF!,#REF!),"")</f>
        <v>#REF!</v>
      </c>
      <c r="F90" s="181" t="e">
        <f>IF(AND(E90="",G90=2),"",+E90+2*365)</f>
        <v>#REF!</v>
      </c>
      <c r="G90" s="63">
        <v>2</v>
      </c>
      <c r="H90" s="13" t="s">
        <v>43</v>
      </c>
      <c r="I90" s="13" t="s">
        <v>40</v>
      </c>
      <c r="J90" s="31">
        <v>28</v>
      </c>
    </row>
    <row r="91" spans="2:10" ht="15.75" thickBot="1" x14ac:dyDescent="0.25">
      <c r="B91" s="44"/>
      <c r="C91" s="23"/>
      <c r="D91" s="22"/>
      <c r="E91" s="177"/>
      <c r="F91" s="184"/>
      <c r="G91" s="22"/>
      <c r="H91" s="22"/>
      <c r="I91" s="22"/>
      <c r="J91" s="24"/>
    </row>
    <row r="92" spans="2:10" ht="15" customHeight="1" thickBot="1" x14ac:dyDescent="0.25">
      <c r="B92" s="12" t="s">
        <v>256</v>
      </c>
      <c r="C92" s="17" t="s">
        <v>17</v>
      </c>
      <c r="D92" s="10" t="s">
        <v>68</v>
      </c>
      <c r="E92" s="171" t="e">
        <f>MAX(#REF!,#REF!)</f>
        <v>#REF!</v>
      </c>
      <c r="F92" s="181" t="e">
        <f>IF(G92=1,+E92+365,"")</f>
        <v>#REF!</v>
      </c>
      <c r="G92" s="30">
        <v>1</v>
      </c>
      <c r="H92" s="13" t="s">
        <v>43</v>
      </c>
      <c r="I92" s="13" t="s">
        <v>40</v>
      </c>
      <c r="J92" s="31">
        <v>29</v>
      </c>
    </row>
    <row r="93" spans="2:10" ht="15" customHeight="1" thickBot="1" x14ac:dyDescent="0.25">
      <c r="B93" s="12" t="s">
        <v>69</v>
      </c>
      <c r="C93" s="17" t="s">
        <v>17</v>
      </c>
      <c r="D93" s="10" t="s">
        <v>70</v>
      </c>
      <c r="E93" s="171" t="e">
        <f>IF(#REF!&lt;&gt;0,MAX(#REF!,#REF!),"")</f>
        <v>#REF!</v>
      </c>
      <c r="F93" s="181" t="e">
        <f>IF(G93=1,+E93+365,"")</f>
        <v>#REF!</v>
      </c>
      <c r="G93" s="30">
        <v>1</v>
      </c>
      <c r="H93" s="13" t="s">
        <v>43</v>
      </c>
      <c r="I93" s="13" t="s">
        <v>40</v>
      </c>
      <c r="J93" s="32">
        <v>30</v>
      </c>
    </row>
    <row r="94" spans="2:10" ht="15" customHeight="1" x14ac:dyDescent="0.2">
      <c r="B94" s="87" t="s">
        <v>257</v>
      </c>
      <c r="C94" s="47" t="s">
        <v>17</v>
      </c>
      <c r="D94" s="10" t="s">
        <v>129</v>
      </c>
      <c r="E94" s="171" t="e">
        <f>MAX(#REF!,#REF!)</f>
        <v>#REF!</v>
      </c>
      <c r="F94" s="181" t="str">
        <f>IF(G94=1,+E94+365,"")</f>
        <v/>
      </c>
      <c r="G94" s="27" t="s">
        <v>130</v>
      </c>
      <c r="H94" s="13" t="s">
        <v>43</v>
      </c>
      <c r="I94" s="13" t="s">
        <v>39</v>
      </c>
      <c r="J94" s="48">
        <v>31</v>
      </c>
    </row>
    <row r="95" spans="2:10" ht="15" customHeight="1" thickBot="1" x14ac:dyDescent="0.25">
      <c r="B95" s="9"/>
      <c r="C95" s="59"/>
      <c r="D95" s="13"/>
      <c r="E95" s="173"/>
      <c r="F95" s="181" t="e">
        <f>IF(G95=1,+E94+365,"")</f>
        <v>#REF!</v>
      </c>
      <c r="G95" s="30">
        <v>1</v>
      </c>
      <c r="H95" s="13" t="s">
        <v>43</v>
      </c>
      <c r="I95" s="13" t="s">
        <v>40</v>
      </c>
      <c r="J95" s="61"/>
    </row>
    <row r="96" spans="2:10" ht="15" customHeight="1" x14ac:dyDescent="0.2">
      <c r="B96" s="12" t="s">
        <v>71</v>
      </c>
      <c r="C96" s="47" t="s">
        <v>79</v>
      </c>
      <c r="D96" s="10" t="s">
        <v>75</v>
      </c>
      <c r="E96" s="171" t="e">
        <f>MAX(#REF!)</f>
        <v>#REF!</v>
      </c>
      <c r="F96" s="181" t="e">
        <f>IF(AND(E96&lt;&gt;0,G96=3),MAX(E96:E97)+90,"")</f>
        <v>#REF!</v>
      </c>
      <c r="G96" s="35">
        <v>3</v>
      </c>
      <c r="H96" s="13" t="s">
        <v>43</v>
      </c>
      <c r="I96" s="13" t="s">
        <v>39</v>
      </c>
      <c r="J96" s="58">
        <v>32</v>
      </c>
    </row>
    <row r="97" spans="2:10" ht="15" customHeight="1" thickBot="1" x14ac:dyDescent="0.25">
      <c r="B97" s="9"/>
      <c r="C97" s="59"/>
      <c r="D97" s="13"/>
      <c r="E97" s="171" t="e">
        <f>MAX(#REF!)</f>
        <v>#REF!</v>
      </c>
      <c r="F97" s="181" t="e">
        <f>IF(G97=1,+E97+365,"")</f>
        <v>#REF!</v>
      </c>
      <c r="G97" s="30">
        <v>1</v>
      </c>
      <c r="H97" s="13" t="s">
        <v>43</v>
      </c>
      <c r="I97" s="13" t="s">
        <v>40</v>
      </c>
      <c r="J97" s="60"/>
    </row>
    <row r="98" spans="2:10" ht="15" customHeight="1" x14ac:dyDescent="0.2">
      <c r="B98" s="12" t="s">
        <v>72</v>
      </c>
      <c r="C98" s="47" t="s">
        <v>79</v>
      </c>
      <c r="D98" s="10" t="s">
        <v>76</v>
      </c>
      <c r="E98" s="171" t="e">
        <f>MAX(#REF!)</f>
        <v>#REF!</v>
      </c>
      <c r="F98" s="181" t="e">
        <f>IF(AND(E98&lt;&gt;0,G98=3),MAX(E98:E99)+90,"")</f>
        <v>#REF!</v>
      </c>
      <c r="G98" s="35">
        <v>3</v>
      </c>
      <c r="H98" s="13" t="s">
        <v>43</v>
      </c>
      <c r="I98" s="13" t="s">
        <v>39</v>
      </c>
      <c r="J98" s="58">
        <v>33</v>
      </c>
    </row>
    <row r="99" spans="2:10" ht="15" customHeight="1" thickBot="1" x14ac:dyDescent="0.25">
      <c r="B99" s="9"/>
      <c r="C99" s="59"/>
      <c r="D99" s="13"/>
      <c r="E99" s="171" t="e">
        <f>MAX(#REF!)</f>
        <v>#REF!</v>
      </c>
      <c r="F99" s="181" t="e">
        <f>IF(G99=1,+E99+365,"")</f>
        <v>#REF!</v>
      </c>
      <c r="G99" s="30">
        <v>1</v>
      </c>
      <c r="H99" s="13" t="s">
        <v>43</v>
      </c>
      <c r="I99" s="13" t="s">
        <v>40</v>
      </c>
      <c r="J99" s="60"/>
    </row>
    <row r="100" spans="2:10" ht="15" customHeight="1" x14ac:dyDescent="0.2">
      <c r="B100" s="12" t="s">
        <v>73</v>
      </c>
      <c r="C100" s="47" t="s">
        <v>79</v>
      </c>
      <c r="D100" s="10" t="s">
        <v>77</v>
      </c>
      <c r="E100" s="171" t="e">
        <f>MAX(#REF!)</f>
        <v>#REF!</v>
      </c>
      <c r="F100" s="181" t="e">
        <f>IF(AND(E100&lt;&gt;0,G100=3),MAX(E100:E101)+90,"")</f>
        <v>#REF!</v>
      </c>
      <c r="G100" s="35">
        <v>3</v>
      </c>
      <c r="H100" s="13" t="s">
        <v>43</v>
      </c>
      <c r="I100" s="13" t="s">
        <v>39</v>
      </c>
      <c r="J100" s="58">
        <v>34</v>
      </c>
    </row>
    <row r="101" spans="2:10" ht="15" customHeight="1" thickBot="1" x14ac:dyDescent="0.25">
      <c r="B101" s="9"/>
      <c r="C101" s="59"/>
      <c r="D101" s="13"/>
      <c r="E101" s="171" t="e">
        <f>MAX(#REF!)</f>
        <v>#REF!</v>
      </c>
      <c r="F101" s="181" t="e">
        <f>IF(G101=1,+E101+365,"")</f>
        <v>#REF!</v>
      </c>
      <c r="G101" s="30">
        <v>1</v>
      </c>
      <c r="H101" s="13" t="s">
        <v>43</v>
      </c>
      <c r="I101" s="13" t="s">
        <v>40</v>
      </c>
      <c r="J101" s="60"/>
    </row>
    <row r="102" spans="2:10" ht="15" customHeight="1" x14ac:dyDescent="0.2">
      <c r="B102" s="12" t="s">
        <v>74</v>
      </c>
      <c r="C102" s="47" t="s">
        <v>79</v>
      </c>
      <c r="D102" s="10" t="s">
        <v>78</v>
      </c>
      <c r="E102" s="171" t="e">
        <f>MAX(#REF!)</f>
        <v>#REF!</v>
      </c>
      <c r="F102" s="181" t="e">
        <f>IF(AND(E102&lt;&gt;0,G102=3),MAX(E102:E103)+90,"")</f>
        <v>#REF!</v>
      </c>
      <c r="G102" s="35">
        <v>3</v>
      </c>
      <c r="H102" s="13" t="s">
        <v>43</v>
      </c>
      <c r="I102" s="13" t="s">
        <v>39</v>
      </c>
      <c r="J102" s="58">
        <v>35</v>
      </c>
    </row>
    <row r="103" spans="2:10" ht="15" customHeight="1" thickBot="1" x14ac:dyDescent="0.25">
      <c r="B103" s="9"/>
      <c r="C103" s="59"/>
      <c r="D103" s="13"/>
      <c r="E103" s="171" t="e">
        <f>MAX(#REF!)</f>
        <v>#REF!</v>
      </c>
      <c r="F103" s="181" t="e">
        <f>IF(G103=1,+E103+365,"")</f>
        <v>#REF!</v>
      </c>
      <c r="G103" s="30">
        <v>1</v>
      </c>
      <c r="H103" s="13" t="s">
        <v>43</v>
      </c>
      <c r="I103" s="13" t="s">
        <v>40</v>
      </c>
      <c r="J103" s="60"/>
    </row>
    <row r="104" spans="2:10" ht="15" customHeight="1" x14ac:dyDescent="0.2">
      <c r="B104" s="12" t="s">
        <v>156</v>
      </c>
      <c r="C104" s="47" t="s">
        <v>79</v>
      </c>
      <c r="D104" s="10" t="s">
        <v>157</v>
      </c>
      <c r="E104" s="171" t="e">
        <f>MAX(#REF!)</f>
        <v>#REF!</v>
      </c>
      <c r="F104" s="181" t="e">
        <f>IF(AND(E104&lt;&gt;0,G104=3),MAX(E104:E105)+90,"")</f>
        <v>#REF!</v>
      </c>
      <c r="G104" s="35">
        <v>3</v>
      </c>
      <c r="H104" s="13" t="s">
        <v>43</v>
      </c>
      <c r="I104" s="13" t="s">
        <v>39</v>
      </c>
      <c r="J104" s="58">
        <v>36</v>
      </c>
    </row>
    <row r="105" spans="2:10" ht="15" customHeight="1" thickBot="1" x14ac:dyDescent="0.25">
      <c r="B105" s="9"/>
      <c r="C105" s="59"/>
      <c r="D105" s="13"/>
      <c r="E105" s="171" t="e">
        <f>MAX(#REF!)</f>
        <v>#REF!</v>
      </c>
      <c r="F105" s="181" t="e">
        <f>IF(G105=1,+E105+365,"")</f>
        <v>#REF!</v>
      </c>
      <c r="G105" s="30">
        <v>1</v>
      </c>
      <c r="H105" s="13" t="s">
        <v>43</v>
      </c>
      <c r="I105" s="13" t="s">
        <v>40</v>
      </c>
      <c r="J105" s="60"/>
    </row>
    <row r="106" spans="2:10" ht="15" customHeight="1" x14ac:dyDescent="0.2">
      <c r="B106" s="12" t="s">
        <v>258</v>
      </c>
      <c r="C106" s="47" t="s">
        <v>79</v>
      </c>
      <c r="D106" s="10" t="s">
        <v>159</v>
      </c>
      <c r="E106" s="171" t="e">
        <f>MAX(#REF!)</f>
        <v>#REF!</v>
      </c>
      <c r="F106" s="181" t="e">
        <f>IF(AND(E106&lt;&gt;0,G106=3),MAX(E106:E107)+90,"")</f>
        <v>#REF!</v>
      </c>
      <c r="G106" s="35">
        <v>3</v>
      </c>
      <c r="H106" s="13" t="s">
        <v>43</v>
      </c>
      <c r="I106" s="13" t="s">
        <v>39</v>
      </c>
      <c r="J106" s="58" t="s">
        <v>158</v>
      </c>
    </row>
    <row r="107" spans="2:10" ht="15" customHeight="1" thickBot="1" x14ac:dyDescent="0.25">
      <c r="B107" s="9"/>
      <c r="C107" s="59"/>
      <c r="D107" s="13"/>
      <c r="E107" s="171" t="e">
        <f>MAX(#REF!)</f>
        <v>#REF!</v>
      </c>
      <c r="F107" s="181" t="e">
        <f>IF(G107=1,+E107+365,"")</f>
        <v>#REF!</v>
      </c>
      <c r="G107" s="30">
        <v>1</v>
      </c>
      <c r="H107" s="13" t="s">
        <v>43</v>
      </c>
      <c r="I107" s="13" t="s">
        <v>40</v>
      </c>
      <c r="J107" s="60"/>
    </row>
    <row r="108" spans="2:10" ht="15" x14ac:dyDescent="0.2">
      <c r="B108" s="21"/>
      <c r="C108" s="25"/>
      <c r="D108" s="22"/>
      <c r="E108" s="177"/>
      <c r="F108" s="187"/>
      <c r="G108" s="22"/>
      <c r="H108" s="22"/>
      <c r="I108" s="22"/>
      <c r="J108" s="26"/>
    </row>
    <row r="109" spans="2:10" ht="15.75" thickBot="1" x14ac:dyDescent="0.25">
      <c r="B109" s="3" t="s">
        <v>26</v>
      </c>
      <c r="C109" s="8"/>
      <c r="D109" s="7"/>
      <c r="E109" s="174"/>
      <c r="F109" s="188"/>
      <c r="G109" s="14"/>
      <c r="H109" s="14"/>
      <c r="I109" s="14"/>
      <c r="J109" s="16"/>
    </row>
    <row r="110" spans="2:10" ht="15" customHeight="1" thickBot="1" x14ac:dyDescent="0.25">
      <c r="B110" s="11">
        <v>28</v>
      </c>
      <c r="C110" s="17" t="s">
        <v>17</v>
      </c>
      <c r="D110" s="10" t="s">
        <v>6</v>
      </c>
      <c r="E110" s="171" t="e">
        <f>IF(#REF!&lt;&gt;0,MAX(#REF!,#REF!),"")</f>
        <v>#REF!</v>
      </c>
      <c r="F110" s="181" t="str">
        <f t="shared" ref="F110:F126" si="0">IF(G110=1,+E109+365,"")</f>
        <v/>
      </c>
      <c r="G110" s="13"/>
      <c r="H110" s="13" t="s">
        <v>36</v>
      </c>
      <c r="I110" s="13" t="s">
        <v>39</v>
      </c>
      <c r="J110" s="31">
        <v>37</v>
      </c>
    </row>
    <row r="111" spans="2:10" ht="15" customHeight="1" thickBot="1" x14ac:dyDescent="0.25">
      <c r="B111" s="11">
        <v>20</v>
      </c>
      <c r="C111" s="17" t="s">
        <v>17</v>
      </c>
      <c r="D111" s="10" t="s">
        <v>7</v>
      </c>
      <c r="E111" s="171" t="e">
        <f>IF(#REF!&lt;&gt;0,MAX(#REF!,#REF!),"")</f>
        <v>#REF!</v>
      </c>
      <c r="F111" s="181" t="str">
        <f t="shared" si="0"/>
        <v/>
      </c>
      <c r="G111" s="13"/>
      <c r="H111" s="13" t="s">
        <v>36</v>
      </c>
      <c r="I111" s="13" t="s">
        <v>39</v>
      </c>
      <c r="J111" s="33">
        <v>38</v>
      </c>
    </row>
    <row r="112" spans="2:10" ht="15" customHeight="1" thickBot="1" x14ac:dyDescent="0.25">
      <c r="B112" s="11">
        <v>14</v>
      </c>
      <c r="C112" s="17" t="s">
        <v>17</v>
      </c>
      <c r="D112" s="10" t="s">
        <v>8</v>
      </c>
      <c r="E112" s="171" t="e">
        <f>IF(#REF!&lt;&gt;0,MAX(#REF!,#REF!),"")</f>
        <v>#REF!</v>
      </c>
      <c r="F112" s="181" t="str">
        <f t="shared" si="0"/>
        <v/>
      </c>
      <c r="G112" s="13"/>
      <c r="H112" s="13" t="s">
        <v>36</v>
      </c>
      <c r="I112" s="13" t="s">
        <v>39</v>
      </c>
      <c r="J112" s="31">
        <v>39</v>
      </c>
    </row>
    <row r="113" spans="2:10" ht="15" customHeight="1" thickBot="1" x14ac:dyDescent="0.25">
      <c r="B113" s="11">
        <v>10</v>
      </c>
      <c r="C113" s="17" t="s">
        <v>17</v>
      </c>
      <c r="D113" s="10" t="s">
        <v>9</v>
      </c>
      <c r="E113" s="171" t="e">
        <f>IF(#REF!&lt;&gt;0,MAX(#REF!,#REF!),"")</f>
        <v>#REF!</v>
      </c>
      <c r="F113" s="181" t="str">
        <f t="shared" si="0"/>
        <v/>
      </c>
      <c r="G113" s="13"/>
      <c r="H113" s="13" t="s">
        <v>36</v>
      </c>
      <c r="I113" s="13" t="s">
        <v>39</v>
      </c>
      <c r="J113" s="33">
        <v>40</v>
      </c>
    </row>
    <row r="114" spans="2:10" ht="15" customHeight="1" thickBot="1" x14ac:dyDescent="0.25">
      <c r="B114" s="11">
        <v>8</v>
      </c>
      <c r="C114" s="17" t="s">
        <v>17</v>
      </c>
      <c r="D114" s="10" t="s">
        <v>10</v>
      </c>
      <c r="E114" s="171" t="e">
        <f>IF(#REF!&lt;&gt;0,MAX(#REF!,#REF!),"")</f>
        <v>#REF!</v>
      </c>
      <c r="F114" s="181" t="str">
        <f t="shared" si="0"/>
        <v/>
      </c>
      <c r="G114" s="13"/>
      <c r="H114" s="13" t="s">
        <v>36</v>
      </c>
      <c r="I114" s="13" t="s">
        <v>39</v>
      </c>
      <c r="J114" s="31">
        <v>41</v>
      </c>
    </row>
    <row r="115" spans="2:10" ht="15" customHeight="1" thickBot="1" x14ac:dyDescent="0.25">
      <c r="B115" s="11">
        <v>7.1</v>
      </c>
      <c r="C115" s="17" t="s">
        <v>17</v>
      </c>
      <c r="D115" s="10" t="s">
        <v>11</v>
      </c>
      <c r="E115" s="171" t="e">
        <f>IF(#REF!&lt;&gt;0,MAX(#REF!,#REF!),"")</f>
        <v>#REF!</v>
      </c>
      <c r="F115" s="181" t="str">
        <f t="shared" si="0"/>
        <v/>
      </c>
      <c r="G115" s="13"/>
      <c r="H115" s="13" t="s">
        <v>36</v>
      </c>
      <c r="I115" s="13" t="s">
        <v>39</v>
      </c>
      <c r="J115" s="33">
        <v>42</v>
      </c>
    </row>
    <row r="116" spans="2:10" ht="15" customHeight="1" thickBot="1" x14ac:dyDescent="0.25">
      <c r="B116" s="11">
        <v>6.3</v>
      </c>
      <c r="C116" s="17" t="s">
        <v>17</v>
      </c>
      <c r="D116" s="10" t="s">
        <v>12</v>
      </c>
      <c r="E116" s="171" t="e">
        <f>IF(#REF!&lt;&gt;0,MAX(#REF!,#REF!),"")</f>
        <v>#REF!</v>
      </c>
      <c r="F116" s="181" t="str">
        <f t="shared" si="0"/>
        <v/>
      </c>
      <c r="G116" s="13"/>
      <c r="H116" s="13" t="s">
        <v>36</v>
      </c>
      <c r="I116" s="13" t="s">
        <v>39</v>
      </c>
      <c r="J116" s="31">
        <v>43</v>
      </c>
    </row>
    <row r="117" spans="2:10" ht="15" customHeight="1" thickBot="1" x14ac:dyDescent="0.25">
      <c r="B117" s="11">
        <v>5.6</v>
      </c>
      <c r="C117" s="17" t="s">
        <v>17</v>
      </c>
      <c r="D117" s="10" t="s">
        <v>13</v>
      </c>
      <c r="E117" s="171" t="e">
        <f>IF(#REF!&lt;&gt;0,MAX(#REF!,#REF!),"")</f>
        <v>#REF!</v>
      </c>
      <c r="F117" s="181" t="str">
        <f t="shared" si="0"/>
        <v/>
      </c>
      <c r="G117" s="13"/>
      <c r="H117" s="13" t="s">
        <v>36</v>
      </c>
      <c r="I117" s="13" t="s">
        <v>39</v>
      </c>
      <c r="J117" s="33">
        <v>44</v>
      </c>
    </row>
    <row r="118" spans="2:10" ht="15" customHeight="1" thickBot="1" x14ac:dyDescent="0.25">
      <c r="B118" s="11">
        <v>4</v>
      </c>
      <c r="C118" s="17" t="s">
        <v>17</v>
      </c>
      <c r="D118" s="10" t="s">
        <v>14</v>
      </c>
      <c r="E118" s="171" t="e">
        <f>IF(#REF!&lt;&gt;0,MAX(#REF!,#REF!),"")</f>
        <v>#REF!</v>
      </c>
      <c r="F118" s="181" t="str">
        <f t="shared" si="0"/>
        <v/>
      </c>
      <c r="G118" s="13"/>
      <c r="H118" s="13" t="s">
        <v>36</v>
      </c>
      <c r="I118" s="13" t="s">
        <v>39</v>
      </c>
      <c r="J118" s="31">
        <v>45</v>
      </c>
    </row>
    <row r="119" spans="2:10" ht="15" customHeight="1" thickBot="1" x14ac:dyDescent="0.25">
      <c r="B119" s="11">
        <v>3.15</v>
      </c>
      <c r="C119" s="17" t="s">
        <v>17</v>
      </c>
      <c r="D119" s="10" t="s">
        <v>15</v>
      </c>
      <c r="E119" s="171" t="e">
        <f>IF(#REF!&lt;&gt;0,MAX(#REF!,#REF!),"")</f>
        <v>#REF!</v>
      </c>
      <c r="F119" s="181" t="str">
        <f t="shared" si="0"/>
        <v/>
      </c>
      <c r="G119" s="13"/>
      <c r="H119" s="13" t="s">
        <v>36</v>
      </c>
      <c r="I119" s="13" t="s">
        <v>39</v>
      </c>
      <c r="J119" s="33">
        <v>46</v>
      </c>
    </row>
    <row r="120" spans="2:10" ht="15" customHeight="1" thickBot="1" x14ac:dyDescent="0.25">
      <c r="B120" s="11">
        <v>2.8</v>
      </c>
      <c r="C120" s="17" t="s">
        <v>17</v>
      </c>
      <c r="D120" s="10" t="s">
        <v>16</v>
      </c>
      <c r="E120" s="171" t="e">
        <f>IF(#REF!&lt;&gt;0,MAX(#REF!,#REF!),"")</f>
        <v>#REF!</v>
      </c>
      <c r="F120" s="181" t="str">
        <f t="shared" si="0"/>
        <v/>
      </c>
      <c r="G120" s="13"/>
      <c r="H120" s="13" t="s">
        <v>36</v>
      </c>
      <c r="I120" s="13" t="s">
        <v>39</v>
      </c>
      <c r="J120" s="31">
        <v>47</v>
      </c>
    </row>
    <row r="121" spans="2:10" ht="15" customHeight="1" thickBot="1" x14ac:dyDescent="0.25">
      <c r="B121" s="11">
        <v>2</v>
      </c>
      <c r="C121" s="17" t="s">
        <v>17</v>
      </c>
      <c r="D121" s="10" t="s">
        <v>89</v>
      </c>
      <c r="E121" s="171" t="e">
        <f>IF(#REF!&lt;&gt;0,MAX(#REF!,#REF!),"")</f>
        <v>#REF!</v>
      </c>
      <c r="F121" s="181" t="str">
        <f t="shared" si="0"/>
        <v/>
      </c>
      <c r="G121" s="13"/>
      <c r="H121" s="13" t="s">
        <v>36</v>
      </c>
      <c r="I121" s="13" t="s">
        <v>39</v>
      </c>
      <c r="J121" s="33">
        <v>48</v>
      </c>
    </row>
    <row r="122" spans="2:10" ht="15" customHeight="1" thickBot="1" x14ac:dyDescent="0.25">
      <c r="B122" s="11">
        <v>1</v>
      </c>
      <c r="C122" s="17" t="s">
        <v>17</v>
      </c>
      <c r="D122" s="10" t="s">
        <v>90</v>
      </c>
      <c r="E122" s="171" t="e">
        <f>IF(#REF!&lt;&gt;0,MAX(#REF!,#REF!),"")</f>
        <v>#REF!</v>
      </c>
      <c r="F122" s="181" t="str">
        <f t="shared" si="0"/>
        <v/>
      </c>
      <c r="G122" s="13"/>
      <c r="H122" s="13" t="s">
        <v>36</v>
      </c>
      <c r="I122" s="13" t="s">
        <v>39</v>
      </c>
      <c r="J122" s="31">
        <v>49</v>
      </c>
    </row>
    <row r="123" spans="2:10" ht="15" customHeight="1" thickBot="1" x14ac:dyDescent="0.25">
      <c r="B123" s="11">
        <v>0.5</v>
      </c>
      <c r="C123" s="17" t="s">
        <v>17</v>
      </c>
      <c r="D123" s="10" t="s">
        <v>91</v>
      </c>
      <c r="E123" s="171" t="e">
        <f>IF(#REF!&lt;&gt;0,MAX(#REF!,#REF!),"")</f>
        <v>#REF!</v>
      </c>
      <c r="F123" s="181" t="str">
        <f t="shared" si="0"/>
        <v/>
      </c>
      <c r="G123" s="13"/>
      <c r="H123" s="13" t="s">
        <v>36</v>
      </c>
      <c r="I123" s="13" t="s">
        <v>39</v>
      </c>
      <c r="J123" s="33">
        <v>50</v>
      </c>
    </row>
    <row r="124" spans="2:10" ht="15" customHeight="1" thickBot="1" x14ac:dyDescent="0.25">
      <c r="B124" s="11">
        <v>0.25</v>
      </c>
      <c r="C124" s="17" t="s">
        <v>17</v>
      </c>
      <c r="D124" s="10" t="s">
        <v>115</v>
      </c>
      <c r="E124" s="171" t="e">
        <f>IF(#REF!&lt;&gt;0,MAX(#REF!,#REF!),"")</f>
        <v>#REF!</v>
      </c>
      <c r="F124" s="181" t="str">
        <f t="shared" si="0"/>
        <v/>
      </c>
      <c r="G124" s="13"/>
      <c r="H124" s="13" t="s">
        <v>36</v>
      </c>
      <c r="I124" s="13" t="s">
        <v>39</v>
      </c>
      <c r="J124" s="31">
        <v>51</v>
      </c>
    </row>
    <row r="125" spans="2:10" ht="15" customHeight="1" thickBot="1" x14ac:dyDescent="0.25">
      <c r="B125" s="11">
        <v>0.125</v>
      </c>
      <c r="C125" s="17" t="s">
        <v>17</v>
      </c>
      <c r="D125" s="10" t="s">
        <v>127</v>
      </c>
      <c r="E125" s="171" t="e">
        <f>IF(#REF!&lt;&gt;0,MAX(#REF!,#REF!),"")</f>
        <v>#REF!</v>
      </c>
      <c r="F125" s="181" t="str">
        <f t="shared" si="0"/>
        <v/>
      </c>
      <c r="G125" s="13"/>
      <c r="H125" s="13" t="s">
        <v>36</v>
      </c>
      <c r="I125" s="13" t="s">
        <v>39</v>
      </c>
      <c r="J125" s="33">
        <v>52</v>
      </c>
    </row>
    <row r="126" spans="2:10" ht="15" customHeight="1" thickBot="1" x14ac:dyDescent="0.25">
      <c r="B126" s="11">
        <v>6.3E-2</v>
      </c>
      <c r="C126" s="17" t="s">
        <v>17</v>
      </c>
      <c r="D126" s="10" t="s">
        <v>128</v>
      </c>
      <c r="E126" s="171" t="e">
        <f>IF(#REF!&lt;&gt;0,MAX(#REF!,#REF!),"")</f>
        <v>#REF!</v>
      </c>
      <c r="F126" s="181" t="str">
        <f t="shared" si="0"/>
        <v/>
      </c>
      <c r="G126" s="13"/>
      <c r="H126" s="13" t="s">
        <v>36</v>
      </c>
      <c r="I126" s="13" t="s">
        <v>39</v>
      </c>
      <c r="J126" s="31">
        <v>53</v>
      </c>
    </row>
    <row r="127" spans="2:10" ht="13.5" thickBot="1" x14ac:dyDescent="0.25">
      <c r="C127" s="8"/>
      <c r="D127" s="7"/>
      <c r="E127" s="178"/>
      <c r="F127" s="184"/>
      <c r="G127" s="7"/>
      <c r="H127" s="7"/>
      <c r="I127" s="7"/>
      <c r="J127" s="57"/>
    </row>
    <row r="128" spans="2:10" ht="13.5" thickBot="1" x14ac:dyDescent="0.25">
      <c r="B128" s="106" t="s">
        <v>92</v>
      </c>
      <c r="C128" s="116" t="s">
        <v>17</v>
      </c>
      <c r="D128" s="108" t="s">
        <v>120</v>
      </c>
      <c r="E128" s="175" t="e">
        <f>IF(#REF!&lt;&gt;0,MAX(#REF!,#REF!),"")</f>
        <v>#REF!</v>
      </c>
      <c r="F128" s="185" t="e">
        <f>IF(AND(E128="",G128=1),"",+E128+365)</f>
        <v>#REF!</v>
      </c>
      <c r="G128" s="114">
        <v>1</v>
      </c>
      <c r="H128" s="110" t="s">
        <v>43</v>
      </c>
      <c r="I128" s="110" t="s">
        <v>40</v>
      </c>
      <c r="J128" s="117">
        <v>54</v>
      </c>
    </row>
    <row r="129" spans="2:10" ht="13.5" thickBot="1" x14ac:dyDescent="0.25">
      <c r="B129" s="106" t="s">
        <v>122</v>
      </c>
      <c r="C129" s="116" t="s">
        <v>17</v>
      </c>
      <c r="D129" s="108" t="s">
        <v>121</v>
      </c>
      <c r="E129" s="175" t="e">
        <f>IF(#REF!&lt;&gt;0,MAX(#REF!,#REF!),"")</f>
        <v>#REF!</v>
      </c>
      <c r="F129" s="185" t="e">
        <f>IF(AND(E129="",G129=1),"",+E129+365)</f>
        <v>#REF!</v>
      </c>
      <c r="G129" s="114">
        <v>1</v>
      </c>
      <c r="H129" s="110" t="s">
        <v>43</v>
      </c>
      <c r="I129" s="110" t="s">
        <v>40</v>
      </c>
      <c r="J129" s="117">
        <v>55</v>
      </c>
    </row>
    <row r="130" spans="2:10" ht="13.5" thickBot="1" x14ac:dyDescent="0.25">
      <c r="B130" s="127" t="s">
        <v>122</v>
      </c>
      <c r="C130" s="128" t="s">
        <v>17</v>
      </c>
      <c r="D130" s="13"/>
      <c r="E130" s="173" t="e">
        <f>IF(#REF!&lt;&gt;0,MAX(#REF!,#REF!),"")</f>
        <v>#REF!</v>
      </c>
      <c r="F130" s="181" t="e">
        <f>IF(AND(E130="",G130=1),"",+E130+365)</f>
        <v>#REF!</v>
      </c>
      <c r="G130" s="30">
        <v>1</v>
      </c>
      <c r="H130" s="13" t="s">
        <v>43</v>
      </c>
      <c r="I130" s="13" t="s">
        <v>40</v>
      </c>
      <c r="J130" s="129"/>
    </row>
    <row r="131" spans="2:10" ht="13.5" thickBot="1" x14ac:dyDescent="0.25">
      <c r="C131" s="8"/>
      <c r="D131" s="7"/>
      <c r="E131" s="178"/>
      <c r="F131" s="184"/>
      <c r="G131" s="7"/>
      <c r="H131" s="7"/>
      <c r="I131" s="7"/>
      <c r="J131" s="57"/>
    </row>
    <row r="132" spans="2:10" ht="13.5" thickBot="1" x14ac:dyDescent="0.25">
      <c r="B132" s="12" t="s">
        <v>93</v>
      </c>
      <c r="C132" s="17" t="s">
        <v>17</v>
      </c>
      <c r="D132" s="10" t="s">
        <v>104</v>
      </c>
      <c r="E132" s="171" t="e">
        <f>IF(#REF!&lt;&gt;0,MAX(#REF!,#REF!),"")</f>
        <v>#REF!</v>
      </c>
      <c r="F132" s="181" t="e">
        <f>IF(AND(E132="",G132=10),"",+E132+3650)</f>
        <v>#REF!</v>
      </c>
      <c r="G132" s="34">
        <v>10</v>
      </c>
      <c r="H132" s="13" t="s">
        <v>43</v>
      </c>
      <c r="I132" s="13" t="s">
        <v>40</v>
      </c>
      <c r="J132" s="31">
        <v>56</v>
      </c>
    </row>
    <row r="133" spans="2:10" ht="13.5" thickBot="1" x14ac:dyDescent="0.25">
      <c r="B133" s="12" t="s">
        <v>94</v>
      </c>
      <c r="C133" s="17" t="s">
        <v>17</v>
      </c>
      <c r="D133" s="10" t="s">
        <v>105</v>
      </c>
      <c r="E133" s="171" t="e">
        <f>IF(#REF!&lt;&gt;0,MAX(#REF!,#REF!),"")</f>
        <v>#REF!</v>
      </c>
      <c r="F133" s="181" t="e">
        <f t="shared" ref="F133:F142" si="1">IF(AND(E133="",G133=10),"",+E133+3650)</f>
        <v>#REF!</v>
      </c>
      <c r="G133" s="34">
        <v>10</v>
      </c>
      <c r="H133" s="13" t="s">
        <v>43</v>
      </c>
      <c r="I133" s="13" t="s">
        <v>40</v>
      </c>
      <c r="J133" s="31">
        <v>57</v>
      </c>
    </row>
    <row r="134" spans="2:10" ht="13.5" thickBot="1" x14ac:dyDescent="0.25">
      <c r="B134" s="12" t="s">
        <v>95</v>
      </c>
      <c r="C134" s="17" t="s">
        <v>17</v>
      </c>
      <c r="D134" s="10" t="s">
        <v>106</v>
      </c>
      <c r="E134" s="171" t="e">
        <f>IF(#REF!&lt;&gt;0,MAX(#REF!,#REF!),"")</f>
        <v>#REF!</v>
      </c>
      <c r="F134" s="181" t="e">
        <f t="shared" si="1"/>
        <v>#REF!</v>
      </c>
      <c r="G134" s="34">
        <v>10</v>
      </c>
      <c r="H134" s="13" t="s">
        <v>43</v>
      </c>
      <c r="I134" s="13" t="s">
        <v>40</v>
      </c>
      <c r="J134" s="31">
        <v>58</v>
      </c>
    </row>
    <row r="135" spans="2:10" ht="13.5" thickBot="1" x14ac:dyDescent="0.25">
      <c r="B135" s="12" t="s">
        <v>96</v>
      </c>
      <c r="C135" s="17" t="s">
        <v>17</v>
      </c>
      <c r="D135" s="10" t="s">
        <v>107</v>
      </c>
      <c r="E135" s="171" t="e">
        <f>IF(#REF!,MAX(#REF!,#REF!),"")</f>
        <v>#REF!</v>
      </c>
      <c r="F135" s="181" t="e">
        <f t="shared" si="1"/>
        <v>#REF!</v>
      </c>
      <c r="G135" s="34">
        <v>10</v>
      </c>
      <c r="H135" s="13" t="s">
        <v>43</v>
      </c>
      <c r="I135" s="13" t="s">
        <v>40</v>
      </c>
      <c r="J135" s="31">
        <v>59</v>
      </c>
    </row>
    <row r="136" spans="2:10" ht="13.5" thickBot="1" x14ac:dyDescent="0.25">
      <c r="B136" s="12" t="s">
        <v>97</v>
      </c>
      <c r="C136" s="17" t="s">
        <v>17</v>
      </c>
      <c r="D136" s="10" t="s">
        <v>108</v>
      </c>
      <c r="E136" s="171" t="e">
        <f>IF(#REF!&lt;&gt;0,MAX(#REF!,#REF!),"")</f>
        <v>#REF!</v>
      </c>
      <c r="F136" s="181" t="e">
        <f t="shared" si="1"/>
        <v>#REF!</v>
      </c>
      <c r="G136" s="34">
        <v>10</v>
      </c>
      <c r="H136" s="13" t="s">
        <v>43</v>
      </c>
      <c r="I136" s="13" t="s">
        <v>40</v>
      </c>
      <c r="J136" s="31">
        <v>60</v>
      </c>
    </row>
    <row r="137" spans="2:10" ht="13.5" thickBot="1" x14ac:dyDescent="0.25">
      <c r="B137" s="12" t="s">
        <v>98</v>
      </c>
      <c r="C137" s="17" t="s">
        <v>17</v>
      </c>
      <c r="D137" s="10" t="s">
        <v>109</v>
      </c>
      <c r="E137" s="171" t="e">
        <f>IF(#REF!&lt;&gt;0,MAX(#REF!,#REF!),"")</f>
        <v>#REF!</v>
      </c>
      <c r="F137" s="181" t="e">
        <f t="shared" si="1"/>
        <v>#REF!</v>
      </c>
      <c r="G137" s="34">
        <v>10</v>
      </c>
      <c r="H137" s="13" t="s">
        <v>43</v>
      </c>
      <c r="I137" s="13" t="s">
        <v>40</v>
      </c>
      <c r="J137" s="31">
        <v>61</v>
      </c>
    </row>
    <row r="138" spans="2:10" ht="13.5" thickBot="1" x14ac:dyDescent="0.25">
      <c r="B138" s="12" t="s">
        <v>99</v>
      </c>
      <c r="C138" s="17" t="s">
        <v>17</v>
      </c>
      <c r="D138" s="10" t="s">
        <v>110</v>
      </c>
      <c r="E138" s="171" t="e">
        <f>IF(#REF!&lt;&gt;0,MAX(#REF!,#REF!),"")</f>
        <v>#REF!</v>
      </c>
      <c r="F138" s="181" t="e">
        <f t="shared" si="1"/>
        <v>#REF!</v>
      </c>
      <c r="G138" s="34">
        <v>10</v>
      </c>
      <c r="H138" s="13" t="s">
        <v>43</v>
      </c>
      <c r="I138" s="13" t="s">
        <v>40</v>
      </c>
      <c r="J138" s="31">
        <v>62</v>
      </c>
    </row>
    <row r="139" spans="2:10" ht="13.5" thickBot="1" x14ac:dyDescent="0.25">
      <c r="B139" s="12" t="s">
        <v>100</v>
      </c>
      <c r="C139" s="17" t="s">
        <v>17</v>
      </c>
      <c r="D139" s="10" t="s">
        <v>111</v>
      </c>
      <c r="E139" s="171" t="e">
        <f>IF(#REF!&lt;&gt;0,MAX(#REF!,#REF!),"")</f>
        <v>#REF!</v>
      </c>
      <c r="F139" s="181" t="e">
        <f t="shared" si="1"/>
        <v>#REF!</v>
      </c>
      <c r="G139" s="34">
        <v>10</v>
      </c>
      <c r="H139" s="13" t="s">
        <v>43</v>
      </c>
      <c r="I139" s="13" t="s">
        <v>40</v>
      </c>
      <c r="J139" s="31">
        <v>63</v>
      </c>
    </row>
    <row r="140" spans="2:10" ht="13.5" thickBot="1" x14ac:dyDescent="0.25">
      <c r="B140" s="12" t="s">
        <v>101</v>
      </c>
      <c r="C140" s="17" t="s">
        <v>17</v>
      </c>
      <c r="D140" s="10" t="s">
        <v>112</v>
      </c>
      <c r="E140" s="171" t="e">
        <f>IF(#REF!&lt;&gt;0,MAX(#REF!,#REF!),"")</f>
        <v>#REF!</v>
      </c>
      <c r="F140" s="181" t="e">
        <f t="shared" si="1"/>
        <v>#REF!</v>
      </c>
      <c r="G140" s="34">
        <v>10</v>
      </c>
      <c r="H140" s="13" t="s">
        <v>43</v>
      </c>
      <c r="I140" s="13" t="s">
        <v>40</v>
      </c>
      <c r="J140" s="31">
        <v>64</v>
      </c>
    </row>
    <row r="141" spans="2:10" ht="13.5" thickBot="1" x14ac:dyDescent="0.25">
      <c r="B141" s="12" t="s">
        <v>102</v>
      </c>
      <c r="C141" s="17" t="s">
        <v>17</v>
      </c>
      <c r="D141" s="10" t="s">
        <v>113</v>
      </c>
      <c r="E141" s="171" t="e">
        <f>IF(#REF!&lt;&gt;0,MAX(#REF!,#REF!),"")</f>
        <v>#REF!</v>
      </c>
      <c r="F141" s="181" t="e">
        <f t="shared" si="1"/>
        <v>#REF!</v>
      </c>
      <c r="G141" s="34">
        <v>10</v>
      </c>
      <c r="H141" s="13" t="s">
        <v>43</v>
      </c>
      <c r="I141" s="13" t="s">
        <v>40</v>
      </c>
      <c r="J141" s="31">
        <v>65</v>
      </c>
    </row>
    <row r="142" spans="2:10" ht="13.5" thickBot="1" x14ac:dyDescent="0.25">
      <c r="B142" s="12" t="s">
        <v>103</v>
      </c>
      <c r="C142" s="17" t="s">
        <v>17</v>
      </c>
      <c r="D142" s="10" t="s">
        <v>114</v>
      </c>
      <c r="E142" s="171" t="e">
        <f>IF(#REF!&lt;&gt;0,MAX(#REF!,#REF!),"")</f>
        <v>#REF!</v>
      </c>
      <c r="F142" s="181" t="e">
        <f t="shared" si="1"/>
        <v>#REF!</v>
      </c>
      <c r="G142" s="34">
        <v>10</v>
      </c>
      <c r="H142" s="13" t="s">
        <v>43</v>
      </c>
      <c r="I142" s="13" t="s">
        <v>40</v>
      </c>
      <c r="J142" s="31">
        <v>66</v>
      </c>
    </row>
    <row r="143" spans="2:10" ht="13.5" thickBot="1" x14ac:dyDescent="0.25">
      <c r="C143" s="57"/>
      <c r="F143" s="184"/>
      <c r="I143" s="62"/>
      <c r="J143" s="57"/>
    </row>
    <row r="144" spans="2:10" ht="13.5" thickBot="1" x14ac:dyDescent="0.25">
      <c r="B144" s="12" t="s">
        <v>116</v>
      </c>
      <c r="C144" s="17" t="s">
        <v>17</v>
      </c>
      <c r="D144" s="10" t="s">
        <v>117</v>
      </c>
      <c r="E144" s="171" t="e">
        <f>IF(#REF!&lt;&gt;0,MAX(#REF!,#REF!),"")</f>
        <v>#REF!</v>
      </c>
      <c r="F144" s="181" t="e">
        <f>IF(AND(E144="",G144=1),"",+E144+365)</f>
        <v>#REF!</v>
      </c>
      <c r="G144" s="30">
        <v>1</v>
      </c>
      <c r="H144" s="13" t="s">
        <v>36</v>
      </c>
      <c r="I144" s="13" t="s">
        <v>39</v>
      </c>
      <c r="J144" s="31">
        <v>67</v>
      </c>
    </row>
    <row r="145" spans="2:10" ht="13.5" thickBot="1" x14ac:dyDescent="0.25">
      <c r="C145" s="57"/>
      <c r="F145" s="184"/>
      <c r="I145" s="62"/>
      <c r="J145" s="57"/>
    </row>
    <row r="146" spans="2:10" ht="13.5" customHeight="1" x14ac:dyDescent="0.2">
      <c r="B146" s="12" t="s">
        <v>160</v>
      </c>
      <c r="C146" s="47" t="s">
        <v>17</v>
      </c>
      <c r="D146" s="10" t="s">
        <v>123</v>
      </c>
      <c r="E146" s="171" t="e">
        <f>MAX(#REF!)</f>
        <v>#REF!</v>
      </c>
      <c r="F146" s="181" t="e">
        <f>IF(G146=6,+E146+182,"")</f>
        <v>#REF!</v>
      </c>
      <c r="G146" s="35">
        <v>6</v>
      </c>
      <c r="H146" s="13" t="s">
        <v>43</v>
      </c>
      <c r="I146" s="13" t="s">
        <v>39</v>
      </c>
      <c r="J146" s="48">
        <v>68</v>
      </c>
    </row>
    <row r="147" spans="2:10" ht="13.5" thickBot="1" x14ac:dyDescent="0.25">
      <c r="B147" s="9"/>
      <c r="C147" s="59"/>
      <c r="D147" s="13"/>
      <c r="E147" s="171" t="e">
        <f>MAX(#REF!)</f>
        <v>#REF!</v>
      </c>
      <c r="F147" s="181" t="e">
        <f>IF(G147=1,+E147+365,"")</f>
        <v>#REF!</v>
      </c>
      <c r="G147" s="30">
        <v>1</v>
      </c>
      <c r="H147" s="13" t="s">
        <v>124</v>
      </c>
      <c r="I147" s="13" t="s">
        <v>125</v>
      </c>
      <c r="J147" s="61"/>
    </row>
    <row r="148" spans="2:10" ht="15.75" thickBot="1" x14ac:dyDescent="0.25">
      <c r="B148" s="44"/>
      <c r="C148" s="25"/>
      <c r="D148" s="22"/>
      <c r="E148" s="177"/>
      <c r="F148" s="184"/>
      <c r="G148" s="22"/>
      <c r="H148" s="22"/>
      <c r="I148" s="22"/>
      <c r="J148" s="26"/>
    </row>
    <row r="149" spans="2:10" ht="13.5" thickBot="1" x14ac:dyDescent="0.25">
      <c r="B149" s="12" t="s">
        <v>132</v>
      </c>
      <c r="C149" s="17" t="s">
        <v>17</v>
      </c>
      <c r="D149" s="10" t="s">
        <v>137</v>
      </c>
      <c r="E149" s="171" t="e">
        <f>IF(#REF!&lt;&gt;0,MAX(#REF!,#REF!),"")</f>
        <v>#REF!</v>
      </c>
      <c r="F149" s="181" t="e">
        <f>IF(AND(E149="",G149=1),"",+E149+30)</f>
        <v>#REF!</v>
      </c>
      <c r="G149" s="35">
        <v>1</v>
      </c>
      <c r="H149" s="13" t="s">
        <v>43</v>
      </c>
      <c r="I149" s="13" t="s">
        <v>39</v>
      </c>
      <c r="J149" s="39">
        <v>69</v>
      </c>
    </row>
    <row r="150" spans="2:10" ht="13.5" thickBot="1" x14ac:dyDescent="0.25">
      <c r="B150" s="12" t="s">
        <v>133</v>
      </c>
      <c r="C150" s="17" t="s">
        <v>17</v>
      </c>
      <c r="D150" s="10" t="s">
        <v>140</v>
      </c>
      <c r="E150" s="171" t="e">
        <f>IF(#REF!&lt;&gt;0,MAX(#REF!,#REF!),"")</f>
        <v>#REF!</v>
      </c>
      <c r="F150" s="181" t="e">
        <f>IF(AND(E150="",G150=1),"",+E150+30)</f>
        <v>#REF!</v>
      </c>
      <c r="G150" s="35">
        <v>1</v>
      </c>
      <c r="H150" s="13" t="s">
        <v>43</v>
      </c>
      <c r="I150" s="13" t="s">
        <v>39</v>
      </c>
      <c r="J150" s="39">
        <v>70</v>
      </c>
    </row>
    <row r="151" spans="2:10" ht="13.5" thickBot="1" x14ac:dyDescent="0.25">
      <c r="B151" s="12" t="s">
        <v>134</v>
      </c>
      <c r="C151" s="17" t="s">
        <v>17</v>
      </c>
      <c r="D151" s="10" t="s">
        <v>139</v>
      </c>
      <c r="E151" s="171" t="e">
        <f>IF(#REF!&lt;&gt;0,MAX(#REF!,#REF!),"")</f>
        <v>#REF!</v>
      </c>
      <c r="F151" s="181" t="e">
        <f>IF(AND(E151="",G151=1),"",+E151+30)</f>
        <v>#REF!</v>
      </c>
      <c r="G151" s="35">
        <v>1</v>
      </c>
      <c r="H151" s="13" t="s">
        <v>43</v>
      </c>
      <c r="I151" s="13" t="s">
        <v>39</v>
      </c>
      <c r="J151" s="39">
        <v>71</v>
      </c>
    </row>
    <row r="152" spans="2:10" ht="13.5" thickBot="1" x14ac:dyDescent="0.25">
      <c r="B152" s="12" t="s">
        <v>135</v>
      </c>
      <c r="C152" s="17" t="s">
        <v>17</v>
      </c>
      <c r="D152" s="10" t="s">
        <v>141</v>
      </c>
      <c r="E152" s="171" t="e">
        <f>IF(#REF!&lt;&gt;0,MAX(#REF!,#REF!),"")</f>
        <v>#REF!</v>
      </c>
      <c r="F152" s="181" t="e">
        <f>IF(AND(E152="",G152=1),"",+E152+30)</f>
        <v>#REF!</v>
      </c>
      <c r="G152" s="35">
        <v>1</v>
      </c>
      <c r="H152" s="13" t="s">
        <v>43</v>
      </c>
      <c r="I152" s="13" t="s">
        <v>39</v>
      </c>
      <c r="J152" s="39">
        <v>72</v>
      </c>
    </row>
    <row r="153" spans="2:10" ht="13.5" thickBot="1" x14ac:dyDescent="0.25">
      <c r="B153" s="12" t="s">
        <v>136</v>
      </c>
      <c r="C153" s="17" t="s">
        <v>17</v>
      </c>
      <c r="D153" s="10" t="s">
        <v>138</v>
      </c>
      <c r="E153" s="171" t="e">
        <f>IF(#REF!&lt;&gt;0,MAX(#REF!,#REF!),"")</f>
        <v>#REF!</v>
      </c>
      <c r="F153" s="181" t="e">
        <f>IF(AND(E153="",G153=1),"",+E153+30)</f>
        <v>#REF!</v>
      </c>
      <c r="G153" s="35">
        <v>1</v>
      </c>
      <c r="H153" s="13" t="s">
        <v>43</v>
      </c>
      <c r="I153" s="13" t="s">
        <v>39</v>
      </c>
      <c r="J153" s="39">
        <v>73</v>
      </c>
    </row>
    <row r="154" spans="2:10" x14ac:dyDescent="0.2">
      <c r="C154" s="57"/>
      <c r="F154" s="187"/>
      <c r="I154" s="62"/>
      <c r="J154" s="57"/>
    </row>
    <row r="155" spans="2:10" ht="13.5" thickBot="1" x14ac:dyDescent="0.25">
      <c r="B155" s="3" t="s">
        <v>142</v>
      </c>
      <c r="C155" s="56"/>
      <c r="D155"/>
      <c r="E155" s="167"/>
      <c r="F155" s="188"/>
      <c r="G155"/>
      <c r="H155"/>
      <c r="I155" s="56"/>
      <c r="J155" s="56"/>
    </row>
    <row r="156" spans="2:10" x14ac:dyDescent="0.2">
      <c r="B156" s="9" t="s">
        <v>187</v>
      </c>
      <c r="C156" s="53" t="s">
        <v>126</v>
      </c>
      <c r="D156" s="42">
        <v>11</v>
      </c>
      <c r="E156" s="179" t="e">
        <f>IF(#REF!&lt;&gt;0,MAX(#REF!),"")</f>
        <v>#REF!</v>
      </c>
      <c r="F156" s="181" t="e">
        <f>IF(AND(E156="",G156=3),"",+E156+90)</f>
        <v>#REF!</v>
      </c>
      <c r="G156" s="35">
        <v>3</v>
      </c>
      <c r="H156" s="13" t="s">
        <v>43</v>
      </c>
      <c r="I156" s="45" t="s">
        <v>39</v>
      </c>
      <c r="J156" s="58">
        <v>74</v>
      </c>
    </row>
    <row r="157" spans="2:10" ht="13.5" thickBot="1" x14ac:dyDescent="0.25">
      <c r="B157" s="9"/>
      <c r="C157" s="59"/>
      <c r="D157" s="42"/>
      <c r="E157" s="179" t="e">
        <f>IF(#REF!&lt;&gt;0,MAX(#REF!),"")</f>
        <v>#REF!</v>
      </c>
      <c r="F157" s="181" t="e">
        <f>IF(AND(E157="",G157=1),"",+E157+365)</f>
        <v>#REF!</v>
      </c>
      <c r="G157" s="30">
        <v>1</v>
      </c>
      <c r="H157" s="13" t="s">
        <v>36</v>
      </c>
      <c r="I157" s="46"/>
      <c r="J157" s="60"/>
    </row>
    <row r="158" spans="2:10" x14ac:dyDescent="0.2">
      <c r="B158" s="9" t="s">
        <v>188</v>
      </c>
      <c r="C158" s="53" t="s">
        <v>126</v>
      </c>
      <c r="D158" s="42">
        <v>12</v>
      </c>
      <c r="E158" s="179" t="e">
        <f>IF(#REF!&lt;&gt;0,MAX(#REF!),"")</f>
        <v>#REF!</v>
      </c>
      <c r="F158" s="181" t="e">
        <f>IF(AND(E158="",G158=3),"",+E158+90)</f>
        <v>#REF!</v>
      </c>
      <c r="G158" s="35">
        <v>3</v>
      </c>
      <c r="H158" s="13" t="s">
        <v>43</v>
      </c>
      <c r="I158" s="45" t="s">
        <v>39</v>
      </c>
      <c r="J158" s="58">
        <v>75</v>
      </c>
    </row>
    <row r="159" spans="2:10" ht="13.5" thickBot="1" x14ac:dyDescent="0.25">
      <c r="B159" s="9" t="s">
        <v>233</v>
      </c>
      <c r="C159" s="59"/>
      <c r="D159" s="42"/>
      <c r="E159" s="171" t="e">
        <f>IF(#REF!&lt;&gt;0,MAX(#REF!),"")</f>
        <v>#REF!</v>
      </c>
      <c r="F159" s="181" t="e">
        <f>IF(AND(E159="",G159=1),"",+E159+365)</f>
        <v>#REF!</v>
      </c>
      <c r="G159" s="30">
        <v>1</v>
      </c>
      <c r="H159" s="13" t="s">
        <v>36</v>
      </c>
      <c r="I159" s="46"/>
      <c r="J159" s="60"/>
    </row>
    <row r="160" spans="2:10" x14ac:dyDescent="0.2">
      <c r="B160" s="9" t="s">
        <v>189</v>
      </c>
      <c r="C160" s="53" t="s">
        <v>126</v>
      </c>
      <c r="D160" s="42">
        <v>21</v>
      </c>
      <c r="E160" s="179" t="e">
        <f>IF(#REF!&lt;&gt;0,MAX(#REF!),"")</f>
        <v>#REF!</v>
      </c>
      <c r="F160" s="181" t="e">
        <f>IF(AND(E160="",G160=3),"",+E160+90)</f>
        <v>#REF!</v>
      </c>
      <c r="G160" s="35">
        <v>3</v>
      </c>
      <c r="H160" s="13" t="s">
        <v>43</v>
      </c>
      <c r="I160" s="45" t="s">
        <v>39</v>
      </c>
      <c r="J160" s="58">
        <v>76</v>
      </c>
    </row>
    <row r="161" spans="2:10" ht="13.5" thickBot="1" x14ac:dyDescent="0.25">
      <c r="B161" s="9"/>
      <c r="C161" s="59"/>
      <c r="D161" s="42"/>
      <c r="E161" s="171" t="e">
        <f>IF(#REF!&lt;&gt;0,MAX(#REF!),"")</f>
        <v>#REF!</v>
      </c>
      <c r="F161" s="181" t="e">
        <f>IF(AND(E161="",G161=1),"",+E161+365)</f>
        <v>#REF!</v>
      </c>
      <c r="G161" s="30">
        <v>1</v>
      </c>
      <c r="H161" s="13" t="s">
        <v>36</v>
      </c>
      <c r="I161" s="46"/>
      <c r="J161" s="60"/>
    </row>
    <row r="162" spans="2:10" x14ac:dyDescent="0.2">
      <c r="B162" s="9" t="s">
        <v>190</v>
      </c>
      <c r="C162" s="53" t="s">
        <v>126</v>
      </c>
      <c r="D162" s="42">
        <v>22</v>
      </c>
      <c r="E162" s="179" t="e">
        <f>IF(#REF!&lt;&gt;0,MAX(#REF!),"")</f>
        <v>#REF!</v>
      </c>
      <c r="F162" s="181" t="e">
        <f>IF(AND(E162="",G162=3),"",+E162+90)</f>
        <v>#REF!</v>
      </c>
      <c r="G162" s="35">
        <v>3</v>
      </c>
      <c r="H162" s="13" t="s">
        <v>43</v>
      </c>
      <c r="I162" s="45" t="s">
        <v>39</v>
      </c>
      <c r="J162" s="58">
        <v>77</v>
      </c>
    </row>
    <row r="163" spans="2:10" ht="13.5" thickBot="1" x14ac:dyDescent="0.25">
      <c r="B163" s="9"/>
      <c r="C163" s="59"/>
      <c r="D163" s="42"/>
      <c r="E163" s="171" t="e">
        <f>IF(#REF!&lt;&gt;0,MAX(#REF!),"")</f>
        <v>#REF!</v>
      </c>
      <c r="F163" s="181" t="e">
        <f>IF(AND(E163="",G163=1),"",+E163+365)</f>
        <v>#REF!</v>
      </c>
      <c r="G163" s="30">
        <v>1</v>
      </c>
      <c r="H163" s="13" t="s">
        <v>36</v>
      </c>
      <c r="I163" s="46"/>
      <c r="J163" s="60"/>
    </row>
    <row r="164" spans="2:10" x14ac:dyDescent="0.2">
      <c r="B164" s="9" t="s">
        <v>191</v>
      </c>
      <c r="C164" s="53" t="s">
        <v>126</v>
      </c>
      <c r="D164" s="42">
        <v>31</v>
      </c>
      <c r="E164" s="179" t="e">
        <f>IF(#REF!&lt;&gt;0,MAX(#REF!),"")</f>
        <v>#REF!</v>
      </c>
      <c r="F164" s="181" t="e">
        <f>IF(AND(E164="",G164=3),"",+E164+90)</f>
        <v>#REF!</v>
      </c>
      <c r="G164" s="35">
        <v>3</v>
      </c>
      <c r="H164" s="13" t="s">
        <v>43</v>
      </c>
      <c r="I164" s="45" t="s">
        <v>39</v>
      </c>
      <c r="J164" s="58">
        <v>78</v>
      </c>
    </row>
    <row r="165" spans="2:10" ht="13.5" thickBot="1" x14ac:dyDescent="0.25">
      <c r="B165" s="9"/>
      <c r="C165" s="59"/>
      <c r="D165" s="42"/>
      <c r="E165" s="171" t="e">
        <f>IF(#REF!&lt;&gt;0,MAX(#REF!),"")</f>
        <v>#REF!</v>
      </c>
      <c r="F165" s="181" t="e">
        <f>IF(AND(E165="",G165=1),"",+E165+365)</f>
        <v>#REF!</v>
      </c>
      <c r="G165" s="30">
        <v>1</v>
      </c>
      <c r="H165" s="13" t="s">
        <v>36</v>
      </c>
      <c r="I165" s="46"/>
      <c r="J165" s="60"/>
    </row>
    <row r="166" spans="2:10" x14ac:dyDescent="0.2">
      <c r="B166" s="9" t="s">
        <v>192</v>
      </c>
      <c r="C166" s="53" t="s">
        <v>126</v>
      </c>
      <c r="D166" s="42">
        <v>32</v>
      </c>
      <c r="E166" s="179" t="e">
        <f>IF(#REF!&lt;&gt;0,MAX(#REF!),"")</f>
        <v>#REF!</v>
      </c>
      <c r="F166" s="181" t="e">
        <f>IF(AND(E166="",G166=3),"",+E166+90)</f>
        <v>#REF!</v>
      </c>
      <c r="G166" s="35">
        <v>3</v>
      </c>
      <c r="H166" s="13" t="s">
        <v>43</v>
      </c>
      <c r="I166" s="45" t="s">
        <v>39</v>
      </c>
      <c r="J166" s="58">
        <v>79</v>
      </c>
    </row>
    <row r="167" spans="2:10" ht="13.5" thickBot="1" x14ac:dyDescent="0.25">
      <c r="B167" s="9"/>
      <c r="C167" s="59"/>
      <c r="D167" s="42"/>
      <c r="E167" s="171" t="e">
        <f>IF(#REF!&lt;&gt;0,MAX(#REF!),"")</f>
        <v>#REF!</v>
      </c>
      <c r="F167" s="181" t="e">
        <f>IF(AND(E167="",G167=1),"",+E167+365)</f>
        <v>#REF!</v>
      </c>
      <c r="G167" s="30">
        <v>1</v>
      </c>
      <c r="H167" s="13" t="s">
        <v>36</v>
      </c>
      <c r="I167" s="46"/>
      <c r="J167" s="60"/>
    </row>
    <row r="168" spans="2:10" x14ac:dyDescent="0.2">
      <c r="B168" s="9" t="s">
        <v>193</v>
      </c>
      <c r="C168" s="52" t="s">
        <v>50</v>
      </c>
      <c r="D168" s="43">
        <v>41</v>
      </c>
      <c r="E168" s="179" t="e">
        <f>IF(#REF!&lt;&gt;0,MAX(#REF!),"")</f>
        <v>#REF!</v>
      </c>
      <c r="F168" s="181" t="e">
        <f>IF(AND(E168="",G168=3),"",+E168+90)</f>
        <v>#REF!</v>
      </c>
      <c r="G168" s="35">
        <v>3</v>
      </c>
      <c r="H168" s="13" t="s">
        <v>43</v>
      </c>
      <c r="I168" s="45" t="s">
        <v>39</v>
      </c>
      <c r="J168" s="58">
        <v>80</v>
      </c>
    </row>
    <row r="169" spans="2:10" ht="13.5" thickBot="1" x14ac:dyDescent="0.25">
      <c r="B169" s="9"/>
      <c r="C169" s="59"/>
      <c r="D169" s="43"/>
      <c r="E169" s="171" t="e">
        <f>IF(#REF!&lt;&gt;0,MAX(#REF!),"")</f>
        <v>#REF!</v>
      </c>
      <c r="F169" s="181" t="e">
        <f>IF(AND(E168="",G169=1),"",+E169+365)</f>
        <v>#REF!</v>
      </c>
      <c r="G169" s="30">
        <v>1</v>
      </c>
      <c r="H169" s="13" t="s">
        <v>36</v>
      </c>
      <c r="I169" s="46"/>
      <c r="J169" s="60"/>
    </row>
    <row r="170" spans="2:10" x14ac:dyDescent="0.2">
      <c r="B170" s="9" t="s">
        <v>194</v>
      </c>
      <c r="C170" s="52" t="s">
        <v>50</v>
      </c>
      <c r="D170" s="43">
        <v>42</v>
      </c>
      <c r="E170" s="179" t="e">
        <f>IF(#REF!&lt;&gt;0,MAX(#REF!),"")</f>
        <v>#REF!</v>
      </c>
      <c r="F170" s="181" t="e">
        <f>IF(AND(E170="",G170=3),"",+E170+90)</f>
        <v>#REF!</v>
      </c>
      <c r="G170" s="35">
        <v>3</v>
      </c>
      <c r="H170" s="13" t="s">
        <v>43</v>
      </c>
      <c r="I170" s="45" t="s">
        <v>39</v>
      </c>
      <c r="J170" s="58">
        <v>81</v>
      </c>
    </row>
    <row r="171" spans="2:10" ht="13.5" thickBot="1" x14ac:dyDescent="0.25">
      <c r="B171" s="9"/>
      <c r="C171" s="59"/>
      <c r="D171" s="43"/>
      <c r="E171" s="171" t="e">
        <f>IF(#REF!&lt;&gt;0,MAX(#REF!),"")</f>
        <v>#REF!</v>
      </c>
      <c r="F171" s="181" t="e">
        <f>IF(AND(E170="",G171=1),"",+E170+365)</f>
        <v>#REF!</v>
      </c>
      <c r="G171" s="30">
        <v>1</v>
      </c>
      <c r="H171" s="13" t="s">
        <v>36</v>
      </c>
      <c r="I171" s="46"/>
      <c r="J171" s="60"/>
    </row>
    <row r="172" spans="2:10" x14ac:dyDescent="0.2">
      <c r="B172" s="9" t="s">
        <v>195</v>
      </c>
      <c r="C172" s="51" t="s">
        <v>51</v>
      </c>
      <c r="D172" s="38">
        <v>51</v>
      </c>
      <c r="E172" s="179" t="e">
        <f>IF(#REF!&lt;&gt;0,MAX(#REF!),"")</f>
        <v>#REF!</v>
      </c>
      <c r="F172" s="181" t="e">
        <f>IF(AND(E172="",G172=3),"",+E172+90)</f>
        <v>#REF!</v>
      </c>
      <c r="G172" s="35">
        <v>3</v>
      </c>
      <c r="H172" s="13" t="s">
        <v>43</v>
      </c>
      <c r="I172" s="45" t="s">
        <v>39</v>
      </c>
      <c r="J172" s="58">
        <v>82</v>
      </c>
    </row>
    <row r="173" spans="2:10" ht="13.5" thickBot="1" x14ac:dyDescent="0.25">
      <c r="B173" s="9"/>
      <c r="C173" s="59"/>
      <c r="D173" s="38"/>
      <c r="E173" s="171" t="e">
        <f>IF(#REF!&lt;&gt;0,MAX(#REF!),"")</f>
        <v>#REF!</v>
      </c>
      <c r="F173" s="181" t="e">
        <f>IF(AND(E172="",G173=1),"",+E172+365)</f>
        <v>#REF!</v>
      </c>
      <c r="G173" s="30">
        <v>1</v>
      </c>
      <c r="H173" s="13" t="s">
        <v>36</v>
      </c>
      <c r="I173" s="46"/>
      <c r="J173" s="60"/>
    </row>
    <row r="174" spans="2:10" x14ac:dyDescent="0.2">
      <c r="B174" s="9" t="s">
        <v>196</v>
      </c>
      <c r="C174" s="51" t="s">
        <v>51</v>
      </c>
      <c r="D174" s="38">
        <v>52</v>
      </c>
      <c r="E174" s="179" t="e">
        <f>IF(#REF!&lt;&gt;0,MAX(#REF!),"")</f>
        <v>#REF!</v>
      </c>
      <c r="F174" s="181" t="e">
        <f>IF(AND(E174="",G174=3),"",+E174+90)</f>
        <v>#REF!</v>
      </c>
      <c r="G174" s="35">
        <v>3</v>
      </c>
      <c r="H174" s="13" t="s">
        <v>43</v>
      </c>
      <c r="I174" s="45" t="s">
        <v>39</v>
      </c>
      <c r="J174" s="58">
        <v>83</v>
      </c>
    </row>
    <row r="175" spans="2:10" ht="13.5" thickBot="1" x14ac:dyDescent="0.25">
      <c r="B175" s="9"/>
      <c r="C175" s="59"/>
      <c r="D175" s="38"/>
      <c r="E175" s="171" t="e">
        <f>IF(#REF!&lt;&gt;0,MAX(#REF!),"")</f>
        <v>#REF!</v>
      </c>
      <c r="F175" s="181" t="e">
        <f>IF(AND(E174="",G175=1),"",+E174+365)</f>
        <v>#REF!</v>
      </c>
      <c r="G175" s="30">
        <v>1</v>
      </c>
      <c r="H175" s="13" t="s">
        <v>36</v>
      </c>
      <c r="I175" s="46"/>
      <c r="J175" s="60"/>
    </row>
    <row r="176" spans="2:10" x14ac:dyDescent="0.2">
      <c r="B176" s="9" t="s">
        <v>197</v>
      </c>
      <c r="C176" s="51" t="s">
        <v>51</v>
      </c>
      <c r="D176" s="38">
        <v>53</v>
      </c>
      <c r="E176" s="179" t="e">
        <f>IF(#REF!&lt;&gt;0,MAX(#REF!),"")</f>
        <v>#REF!</v>
      </c>
      <c r="F176" s="181" t="e">
        <f>IF(AND(E176="",G176=3),"",+E176+90)</f>
        <v>#REF!</v>
      </c>
      <c r="G176" s="35">
        <v>3</v>
      </c>
      <c r="H176" s="13" t="s">
        <v>43</v>
      </c>
      <c r="I176" s="45" t="s">
        <v>39</v>
      </c>
      <c r="J176" s="58">
        <v>84</v>
      </c>
    </row>
    <row r="177" spans="2:10" ht="13.5" thickBot="1" x14ac:dyDescent="0.25">
      <c r="B177" s="9"/>
      <c r="C177" s="59"/>
      <c r="D177" s="38"/>
      <c r="E177" s="171" t="e">
        <f>IF(#REF!&lt;&gt;0,MAX(#REF!),"")</f>
        <v>#REF!</v>
      </c>
      <c r="F177" s="181" t="e">
        <f>IF(AND(E176="",G177=1),"",+E176+365)</f>
        <v>#REF!</v>
      </c>
      <c r="G177" s="30">
        <v>1</v>
      </c>
      <c r="H177" s="13" t="s">
        <v>36</v>
      </c>
      <c r="I177" s="46"/>
      <c r="J177" s="60"/>
    </row>
    <row r="178" spans="2:10" x14ac:dyDescent="0.2">
      <c r="B178" s="9" t="s">
        <v>198</v>
      </c>
      <c r="C178" s="51" t="s">
        <v>51</v>
      </c>
      <c r="D178" s="38">
        <v>54</v>
      </c>
      <c r="E178" s="179" t="e">
        <f>IF(#REF!&lt;&gt;0,MAX(#REF!),"")</f>
        <v>#REF!</v>
      </c>
      <c r="F178" s="181" t="e">
        <f>IF(AND(E178="",G178=3),"",+E178+90)</f>
        <v>#REF!</v>
      </c>
      <c r="G178" s="35">
        <v>3</v>
      </c>
      <c r="H178" s="13" t="s">
        <v>43</v>
      </c>
      <c r="I178" s="45" t="s">
        <v>39</v>
      </c>
      <c r="J178" s="58">
        <v>85</v>
      </c>
    </row>
    <row r="179" spans="2:10" ht="13.5" thickBot="1" x14ac:dyDescent="0.25">
      <c r="B179" s="9"/>
      <c r="C179" s="59"/>
      <c r="D179" s="38"/>
      <c r="E179" s="171" t="e">
        <f>IF(#REF!&lt;&gt;0,MAX(#REF!),"")</f>
        <v>#REF!</v>
      </c>
      <c r="F179" s="181" t="e">
        <f>IF(AND(E178="",G179=1),"",+E178+365)</f>
        <v>#REF!</v>
      </c>
      <c r="G179" s="30">
        <v>1</v>
      </c>
      <c r="H179" s="13" t="s">
        <v>36</v>
      </c>
      <c r="I179" s="46"/>
      <c r="J179" s="60"/>
    </row>
    <row r="180" spans="2:10" x14ac:dyDescent="0.2">
      <c r="B180" s="9" t="s">
        <v>199</v>
      </c>
      <c r="C180" s="51" t="s">
        <v>51</v>
      </c>
      <c r="D180" s="38">
        <v>55</v>
      </c>
      <c r="E180" s="179" t="e">
        <f>IF(#REF!&lt;&gt;0,MAX(#REF!),"")</f>
        <v>#REF!</v>
      </c>
      <c r="F180" s="181" t="e">
        <f>IF(AND(E180="",G180=3),"",+E180+90)</f>
        <v>#REF!</v>
      </c>
      <c r="G180" s="35">
        <v>3</v>
      </c>
      <c r="H180" s="13" t="s">
        <v>43</v>
      </c>
      <c r="I180" s="45" t="s">
        <v>39</v>
      </c>
      <c r="J180" s="58">
        <v>86</v>
      </c>
    </row>
    <row r="181" spans="2:10" ht="13.5" thickBot="1" x14ac:dyDescent="0.25">
      <c r="B181" s="9"/>
      <c r="C181" s="59"/>
      <c r="D181" s="38"/>
      <c r="E181" s="171" t="e">
        <f>IF(#REF!&lt;&gt;0,MAX(#REF!),"")</f>
        <v>#REF!</v>
      </c>
      <c r="F181" s="181" t="e">
        <f>IF(AND(E180="",G181=1),"",+E180+365)</f>
        <v>#REF!</v>
      </c>
      <c r="G181" s="30">
        <v>1</v>
      </c>
      <c r="H181" s="13" t="s">
        <v>36</v>
      </c>
      <c r="I181" s="46"/>
      <c r="J181" s="60"/>
    </row>
    <row r="182" spans="2:10" x14ac:dyDescent="0.2">
      <c r="B182" s="9" t="s">
        <v>200</v>
      </c>
      <c r="C182" s="51" t="s">
        <v>51</v>
      </c>
      <c r="D182" s="38" t="s">
        <v>252</v>
      </c>
      <c r="E182" s="179" t="e">
        <f>IF(#REF!&lt;&gt;0,MAX(#REF!),"")</f>
        <v>#REF!</v>
      </c>
      <c r="F182" s="181" t="e">
        <f>IF(AND(E182="",G182=3),"",+E182+90)</f>
        <v>#REF!</v>
      </c>
      <c r="G182" s="35">
        <v>3</v>
      </c>
      <c r="H182" s="13" t="s">
        <v>43</v>
      </c>
      <c r="I182" s="45" t="s">
        <v>39</v>
      </c>
      <c r="J182" s="58" t="s">
        <v>236</v>
      </c>
    </row>
    <row r="183" spans="2:10" ht="13.5" thickBot="1" x14ac:dyDescent="0.25">
      <c r="B183" s="9"/>
      <c r="C183" s="59"/>
      <c r="D183" s="38"/>
      <c r="E183" s="171" t="e">
        <f>IF(#REF!&lt;&gt;0,MAX(#REF!),"")</f>
        <v>#REF!</v>
      </c>
      <c r="F183" s="181" t="e">
        <f>IF(AND(E182="",G183=1),"",+E182+365)</f>
        <v>#REF!</v>
      </c>
      <c r="G183" s="30">
        <v>1</v>
      </c>
      <c r="H183" s="13" t="s">
        <v>36</v>
      </c>
      <c r="I183" s="46"/>
      <c r="J183" s="60"/>
    </row>
    <row r="184" spans="2:10" x14ac:dyDescent="0.2">
      <c r="B184" s="9" t="s">
        <v>201</v>
      </c>
      <c r="C184" s="51" t="s">
        <v>51</v>
      </c>
      <c r="D184" s="38" t="s">
        <v>253</v>
      </c>
      <c r="E184" s="179" t="e">
        <f>IF(#REF!&lt;&gt;0,MAX(#REF!),"")</f>
        <v>#REF!</v>
      </c>
      <c r="F184" s="181" t="e">
        <f>IF(AND(E184="",G184=3),"",+E184+90)</f>
        <v>#REF!</v>
      </c>
      <c r="G184" s="35">
        <v>3</v>
      </c>
      <c r="H184" s="13" t="s">
        <v>43</v>
      </c>
      <c r="I184" s="45" t="s">
        <v>39</v>
      </c>
      <c r="J184" s="58" t="s">
        <v>235</v>
      </c>
    </row>
    <row r="185" spans="2:10" ht="13.5" thickBot="1" x14ac:dyDescent="0.25">
      <c r="B185" s="9"/>
      <c r="C185" s="59"/>
      <c r="D185" s="38"/>
      <c r="E185" s="171" t="e">
        <f>IF(#REF!&lt;&gt;0,MAX(#REF!),"")</f>
        <v>#REF!</v>
      </c>
      <c r="F185" s="181" t="e">
        <f>IF(AND(E184="",G185=1),"",+E184+365)</f>
        <v>#REF!</v>
      </c>
      <c r="G185" s="30">
        <v>1</v>
      </c>
      <c r="H185" s="13" t="s">
        <v>36</v>
      </c>
      <c r="I185" s="46"/>
      <c r="J185" s="60"/>
    </row>
    <row r="186" spans="2:10" x14ac:dyDescent="0.2">
      <c r="B186" s="9" t="s">
        <v>234</v>
      </c>
      <c r="C186" s="51" t="s">
        <v>51</v>
      </c>
      <c r="D186" s="38">
        <v>59</v>
      </c>
      <c r="E186" s="179" t="e">
        <f>IF(#REF!&lt;&gt;0,MAX(#REF!),"")</f>
        <v>#REF!</v>
      </c>
      <c r="F186" s="181" t="e">
        <f>IF(AND(E186="",G186=3),"",+E186+90)</f>
        <v>#REF!</v>
      </c>
      <c r="G186" s="35">
        <v>3</v>
      </c>
      <c r="H186" s="13" t="s">
        <v>43</v>
      </c>
      <c r="I186" s="45" t="s">
        <v>39</v>
      </c>
      <c r="J186" s="58">
        <v>89</v>
      </c>
    </row>
    <row r="187" spans="2:10" ht="13.5" thickBot="1" x14ac:dyDescent="0.25">
      <c r="B187" s="9"/>
      <c r="C187" s="59"/>
      <c r="D187" s="38"/>
      <c r="E187" s="171" t="e">
        <f>IF(#REF!&lt;&gt;0,MAX(#REF!),"")</f>
        <v>#REF!</v>
      </c>
      <c r="F187" s="181" t="e">
        <f>IF(AND(E186="",G187=1),"",+E186+365)</f>
        <v>#REF!</v>
      </c>
      <c r="G187" s="30">
        <v>1</v>
      </c>
      <c r="H187" s="13" t="s">
        <v>36</v>
      </c>
      <c r="I187" s="46"/>
      <c r="J187" s="60"/>
    </row>
    <row r="188" spans="2:10" ht="13.5" thickBot="1" x14ac:dyDescent="0.25">
      <c r="C188" s="57"/>
      <c r="I188" s="62"/>
      <c r="J188" s="57"/>
    </row>
    <row r="189" spans="2:10" x14ac:dyDescent="0.2">
      <c r="B189" s="12" t="s">
        <v>148</v>
      </c>
      <c r="C189" s="47" t="s">
        <v>17</v>
      </c>
      <c r="D189" s="10" t="s">
        <v>149</v>
      </c>
      <c r="E189" s="171" t="e">
        <f>IF(#REF!&lt;&gt;0,MAX(#REF!,#REF!),"")</f>
        <v>#REF!</v>
      </c>
      <c r="F189" s="181"/>
      <c r="G189" s="36" t="s">
        <v>130</v>
      </c>
      <c r="H189" s="13" t="s">
        <v>82</v>
      </c>
      <c r="I189" s="13" t="s">
        <v>39</v>
      </c>
      <c r="J189" s="48">
        <v>90</v>
      </c>
    </row>
    <row r="190" spans="2:10" ht="13.5" thickBot="1" x14ac:dyDescent="0.25">
      <c r="B190" s="9"/>
      <c r="C190" s="59"/>
      <c r="D190" s="13"/>
      <c r="E190" s="173"/>
      <c r="F190" s="181" t="e">
        <f>IF(AND(E189="",G190=1),"",+E189+365)</f>
        <v>#REF!</v>
      </c>
      <c r="G190" s="30">
        <v>1</v>
      </c>
      <c r="H190" s="13" t="s">
        <v>124</v>
      </c>
      <c r="I190" s="13" t="s">
        <v>40</v>
      </c>
      <c r="J190" s="61"/>
    </row>
    <row r="191" spans="2:10" ht="13.5" thickBot="1" x14ac:dyDescent="0.25">
      <c r="C191" s="57"/>
      <c r="I191" s="62"/>
      <c r="J191" s="57"/>
    </row>
    <row r="192" spans="2:10" x14ac:dyDescent="0.2">
      <c r="B192" s="12" t="s">
        <v>161</v>
      </c>
      <c r="C192" s="47" t="s">
        <v>17</v>
      </c>
      <c r="D192" s="10" t="s">
        <v>162</v>
      </c>
      <c r="E192" s="171" t="e">
        <f>IF(#REF!&lt;&gt;0,MAX(#REF!,#REF!),"")</f>
        <v>#REF!</v>
      </c>
      <c r="F192" s="181"/>
      <c r="G192" s="36" t="s">
        <v>130</v>
      </c>
      <c r="H192" s="13" t="s">
        <v>82</v>
      </c>
      <c r="I192" s="13" t="s">
        <v>39</v>
      </c>
      <c r="J192" s="48">
        <v>91</v>
      </c>
    </row>
    <row r="193" spans="2:10" ht="13.5" thickBot="1" x14ac:dyDescent="0.25">
      <c r="B193" s="9"/>
      <c r="C193" s="59"/>
      <c r="D193" s="13"/>
      <c r="E193" s="173"/>
      <c r="F193" s="181" t="e">
        <f>IF(AND(E192="",G193=1),"",+E192+365)</f>
        <v>#REF!</v>
      </c>
      <c r="G193" s="30">
        <v>1</v>
      </c>
      <c r="H193" s="13" t="s">
        <v>124</v>
      </c>
      <c r="I193" s="13" t="s">
        <v>40</v>
      </c>
      <c r="J193" s="61"/>
    </row>
    <row r="194" spans="2:10" x14ac:dyDescent="0.2">
      <c r="C194" s="57"/>
      <c r="I194" s="62"/>
      <c r="J194" s="57"/>
    </row>
    <row r="195" spans="2:10" ht="13.5" thickBot="1" x14ac:dyDescent="0.25">
      <c r="B195" s="3" t="s">
        <v>163</v>
      </c>
      <c r="C195" s="56"/>
      <c r="D195"/>
      <c r="E195" s="167"/>
      <c r="F195" s="167"/>
      <c r="G195"/>
      <c r="H195"/>
      <c r="I195" s="56"/>
      <c r="J195" s="56"/>
    </row>
    <row r="196" spans="2:10" x14ac:dyDescent="0.2">
      <c r="B196" s="9" t="s">
        <v>25</v>
      </c>
      <c r="C196" s="47" t="s">
        <v>17</v>
      </c>
      <c r="D196" s="10" t="s">
        <v>224</v>
      </c>
      <c r="E196" s="171" t="e">
        <f>IF(#REF!&lt;&gt;0,MAX(#REF!),"")</f>
        <v>#REF!</v>
      </c>
      <c r="F196" s="181"/>
      <c r="G196" s="18" t="s">
        <v>42</v>
      </c>
      <c r="H196" s="13" t="s">
        <v>41</v>
      </c>
      <c r="I196" s="45" t="s">
        <v>40</v>
      </c>
      <c r="J196" s="48">
        <v>92</v>
      </c>
    </row>
    <row r="197" spans="2:10" ht="13.5" thickBot="1" x14ac:dyDescent="0.25">
      <c r="B197" s="9"/>
      <c r="C197" s="59"/>
      <c r="D197" s="13"/>
      <c r="E197" s="173"/>
      <c r="F197" s="181" t="e">
        <f>IF(AND(E196="",G197=1),"",+E196+365)</f>
        <v>#REF!</v>
      </c>
      <c r="G197" s="30">
        <v>1</v>
      </c>
      <c r="H197" s="13" t="s">
        <v>164</v>
      </c>
      <c r="I197" s="46"/>
      <c r="J197" s="61"/>
    </row>
    <row r="198" spans="2:10" x14ac:dyDescent="0.2">
      <c r="B198" s="9" t="s">
        <v>2</v>
      </c>
      <c r="C198" s="47" t="s">
        <v>17</v>
      </c>
      <c r="D198" s="10" t="s">
        <v>225</v>
      </c>
      <c r="E198" s="171" t="e">
        <f>IF(#REF!&lt;&gt;0,MAX(#REF!),"")</f>
        <v>#REF!</v>
      </c>
      <c r="F198" s="181"/>
      <c r="G198" s="18" t="s">
        <v>42</v>
      </c>
      <c r="H198" s="13" t="s">
        <v>41</v>
      </c>
      <c r="I198" s="45" t="s">
        <v>40</v>
      </c>
      <c r="J198" s="48">
        <v>93</v>
      </c>
    </row>
    <row r="199" spans="2:10" ht="13.5" thickBot="1" x14ac:dyDescent="0.25">
      <c r="B199" s="9"/>
      <c r="C199" s="59"/>
      <c r="D199" s="13"/>
      <c r="E199" s="173"/>
      <c r="F199" s="181" t="e">
        <f>IF(AND(E198="",G199=1),"",+E198+365)</f>
        <v>#REF!</v>
      </c>
      <c r="G199" s="30">
        <v>1</v>
      </c>
      <c r="H199" s="13" t="s">
        <v>164</v>
      </c>
      <c r="I199" s="46"/>
      <c r="J199" s="61"/>
    </row>
    <row r="200" spans="2:10" x14ac:dyDescent="0.2">
      <c r="B200" s="9" t="s">
        <v>3</v>
      </c>
      <c r="C200" s="47" t="s">
        <v>17</v>
      </c>
      <c r="D200" s="10" t="s">
        <v>226</v>
      </c>
      <c r="E200" s="171" t="e">
        <f>IF(#REF!&lt;&gt;0,MAX(#REF!),"")</f>
        <v>#REF!</v>
      </c>
      <c r="F200" s="181"/>
      <c r="G200" s="18" t="s">
        <v>42</v>
      </c>
      <c r="H200" s="13" t="s">
        <v>41</v>
      </c>
      <c r="I200" s="45" t="s">
        <v>40</v>
      </c>
      <c r="J200" s="48">
        <v>94</v>
      </c>
    </row>
    <row r="201" spans="2:10" ht="13.5" thickBot="1" x14ac:dyDescent="0.25">
      <c r="B201" s="9"/>
      <c r="C201" s="59"/>
      <c r="D201" s="13"/>
      <c r="E201" s="173"/>
      <c r="F201" s="181" t="e">
        <f>IF(AND(E200="",G201=1),"",+E200+365)</f>
        <v>#REF!</v>
      </c>
      <c r="G201" s="30">
        <v>1</v>
      </c>
      <c r="H201" s="13" t="s">
        <v>164</v>
      </c>
      <c r="I201" s="46"/>
      <c r="J201" s="61"/>
    </row>
    <row r="202" spans="2:10" x14ac:dyDescent="0.2">
      <c r="B202" s="9" t="s">
        <v>48</v>
      </c>
      <c r="C202" s="47" t="s">
        <v>17</v>
      </c>
      <c r="D202" s="10" t="s">
        <v>227</v>
      </c>
      <c r="E202" s="171" t="e">
        <f>IF(#REF!&lt;&gt;0,MAX(#REF!),"")</f>
        <v>#REF!</v>
      </c>
      <c r="F202" s="181"/>
      <c r="G202" s="18" t="s">
        <v>42</v>
      </c>
      <c r="H202" s="13" t="s">
        <v>41</v>
      </c>
      <c r="I202" s="45" t="s">
        <v>40</v>
      </c>
      <c r="J202" s="48">
        <v>95</v>
      </c>
    </row>
    <row r="203" spans="2:10" ht="13.5" thickBot="1" x14ac:dyDescent="0.25">
      <c r="B203" s="9"/>
      <c r="C203" s="59"/>
      <c r="D203" s="13"/>
      <c r="E203" s="173"/>
      <c r="F203" s="181" t="e">
        <f>IF(AND(E202="",G203=1),"",+E202+365)</f>
        <v>#REF!</v>
      </c>
      <c r="G203" s="30">
        <v>1</v>
      </c>
      <c r="H203" s="13" t="s">
        <v>164</v>
      </c>
      <c r="I203" s="46"/>
      <c r="J203" s="61"/>
    </row>
    <row r="204" spans="2:10" x14ac:dyDescent="0.2">
      <c r="B204" s="9" t="s">
        <v>52</v>
      </c>
      <c r="C204" s="47" t="s">
        <v>17</v>
      </c>
      <c r="D204" s="10" t="s">
        <v>228</v>
      </c>
      <c r="E204" s="171" t="e">
        <f>IF(#REF!&lt;&gt;0,MAX(#REF!),"")</f>
        <v>#REF!</v>
      </c>
      <c r="F204" s="181"/>
      <c r="G204" s="18" t="s">
        <v>42</v>
      </c>
      <c r="H204" s="13" t="s">
        <v>41</v>
      </c>
      <c r="I204" s="45" t="s">
        <v>40</v>
      </c>
      <c r="J204" s="48">
        <v>96</v>
      </c>
    </row>
    <row r="205" spans="2:10" ht="13.5" thickBot="1" x14ac:dyDescent="0.25">
      <c r="B205" s="9"/>
      <c r="C205" s="59"/>
      <c r="D205" s="13"/>
      <c r="E205" s="173"/>
      <c r="F205" s="181" t="e">
        <f>IF(AND(E204="",G205=1),"",+E204+365)</f>
        <v>#REF!</v>
      </c>
      <c r="G205" s="30">
        <v>1</v>
      </c>
      <c r="H205" s="13" t="s">
        <v>164</v>
      </c>
      <c r="I205" s="46"/>
      <c r="J205" s="61"/>
    </row>
    <row r="206" spans="2:10" x14ac:dyDescent="0.2">
      <c r="B206" s="9" t="s">
        <v>53</v>
      </c>
      <c r="C206" s="47" t="s">
        <v>17</v>
      </c>
      <c r="D206" s="10" t="s">
        <v>229</v>
      </c>
      <c r="E206" s="171" t="e">
        <f>IF(#REF!&lt;&gt;0,MAX(#REF!),"")</f>
        <v>#REF!</v>
      </c>
      <c r="F206" s="181"/>
      <c r="G206" s="18" t="s">
        <v>42</v>
      </c>
      <c r="H206" s="13" t="s">
        <v>41</v>
      </c>
      <c r="I206" s="45" t="s">
        <v>40</v>
      </c>
      <c r="J206" s="48">
        <v>97</v>
      </c>
    </row>
    <row r="207" spans="2:10" ht="13.5" thickBot="1" x14ac:dyDescent="0.25">
      <c r="B207" s="9"/>
      <c r="C207" s="59"/>
      <c r="D207" s="13"/>
      <c r="E207" s="173"/>
      <c r="F207" s="181" t="e">
        <f>IF(AND(E206="",G207=1),"",+E206+365)</f>
        <v>#REF!</v>
      </c>
      <c r="G207" s="30">
        <v>1</v>
      </c>
      <c r="H207" s="13" t="s">
        <v>164</v>
      </c>
      <c r="I207" s="46"/>
      <c r="J207" s="61"/>
    </row>
    <row r="208" spans="2:10" ht="13.5" thickBot="1" x14ac:dyDescent="0.25">
      <c r="C208" s="57"/>
      <c r="I208" s="62"/>
      <c r="J208" s="57"/>
    </row>
    <row r="209" spans="2:10" x14ac:dyDescent="0.2">
      <c r="B209" s="101" t="s">
        <v>165</v>
      </c>
      <c r="C209" s="105" t="s">
        <v>17</v>
      </c>
      <c r="D209" s="102" t="s">
        <v>166</v>
      </c>
      <c r="E209" s="169" t="e">
        <f>IF(#REF!&lt;&gt;0,MAX(#REF!),"")</f>
        <v>#REF!</v>
      </c>
      <c r="F209" s="180" t="e">
        <f>IF(AND(E209="",G210=1),"",+E209+365)</f>
        <v>#REF!</v>
      </c>
      <c r="G209" s="91" t="s">
        <v>42</v>
      </c>
      <c r="H209" s="92" t="s">
        <v>41</v>
      </c>
      <c r="I209" s="93" t="s">
        <v>39</v>
      </c>
      <c r="J209" s="95">
        <v>98</v>
      </c>
    </row>
    <row r="210" spans="2:10" ht="13.5" thickBot="1" x14ac:dyDescent="0.25">
      <c r="B210" s="89"/>
      <c r="C210" s="99"/>
      <c r="D210" s="92"/>
      <c r="E210" s="169" t="e">
        <f>IF(#REF!&lt;&gt;0,MAX(#REF!),"")</f>
        <v>#REF!</v>
      </c>
      <c r="F210" s="180" t="e">
        <f>IF(AND(E210="",G210=1),"",+E210+365)</f>
        <v>#REF!</v>
      </c>
      <c r="G210" s="97">
        <v>1</v>
      </c>
      <c r="H210" s="92" t="s">
        <v>43</v>
      </c>
      <c r="I210" s="98"/>
      <c r="J210" s="100"/>
    </row>
  </sheetData>
  <customSheetViews>
    <customSheetView guid="{5E4842F2-8F83-40C1-93F9-7FC7B2FF6FE3}" scale="90" hiddenRows="1">
      <selection activeCell="D25" activeCellId="2" sqref="D19 D21 D25"/>
      <pageMargins left="0.47" right="0.17" top="0.984251969" bottom="0.984251969" header="0.17" footer="0.4921259845"/>
      <pageSetup paperSize="9" scale="50" orientation="portrait" r:id="rId1"/>
      <headerFooter alignWithMargins="0"/>
    </customSheetView>
    <customSheetView guid="{764A792B-9DBF-41CE-A053-5F1BCA911545}" scale="90" showPageBreaks="1" printArea="1" hiddenRows="1">
      <selection activeCell="D25" activeCellId="2" sqref="D19 D21 D25"/>
      <pageMargins left="0.47" right="0.17" top="0.984251969" bottom="0.984251969" header="0.17" footer="0.4921259845"/>
      <pageSetup paperSize="9" scale="50" orientation="portrait" r:id="rId2"/>
      <headerFooter alignWithMargins="0"/>
    </customSheetView>
    <customSheetView guid="{F22FBC27-D186-459A-A554-B129451E6943}" scale="90" showPageBreaks="1" printArea="1" hiddenRows="1">
      <selection activeCell="D25" activeCellId="2" sqref="D19 D21 D25"/>
      <pageMargins left="0.47" right="0.17" top="0.984251969" bottom="0.984251969" header="0.17" footer="0.4921259845"/>
      <pageSetup paperSize="9" scale="50" orientation="portrait" r:id="rId3"/>
      <headerFooter alignWithMargins="0"/>
    </customSheetView>
  </customSheetViews>
  <mergeCells count="1">
    <mergeCell ref="B2:F2"/>
  </mergeCells>
  <phoneticPr fontId="0" type="noConversion"/>
  <conditionalFormatting sqref="F192:F193 F209:F210 F196:F207 F7:F129 F131:F190">
    <cfRule type="cellIs" dxfId="8" priority="10" stopIfTrue="1" operator="lessThanOrEqual">
      <formula>TODAY()</formula>
    </cfRule>
    <cfRule type="cellIs" dxfId="7" priority="11" stopIfTrue="1" operator="between">
      <formula>TODAY()+1</formula>
      <formula>TODAY()+13</formula>
    </cfRule>
    <cfRule type="cellIs" dxfId="6" priority="12" stopIfTrue="1" operator="greaterThanOrEqual">
      <formula>TODAY()+14</formula>
    </cfRule>
  </conditionalFormatting>
  <conditionalFormatting sqref="F57">
    <cfRule type="cellIs" dxfId="5" priority="43" stopIfTrue="1" operator="lessThan">
      <formula>$J$3+14</formula>
    </cfRule>
    <cfRule type="cellIs" dxfId="4" priority="44" stopIfTrue="1" operator="lessThan">
      <formula>$J$3+7</formula>
    </cfRule>
    <cfRule type="cellIs" dxfId="3" priority="45" stopIfTrue="1" operator="greaterThanOrEqual">
      <formula>$J$3</formula>
    </cfRule>
  </conditionalFormatting>
  <conditionalFormatting sqref="F130">
    <cfRule type="cellIs" dxfId="2" priority="1" stopIfTrue="1" operator="lessThanOrEqual">
      <formula>TODAY()</formula>
    </cfRule>
    <cfRule type="cellIs" dxfId="1" priority="2" stopIfTrue="1" operator="between">
      <formula>TODAY()+1</formula>
      <formula>TODAY()+13</formula>
    </cfRule>
    <cfRule type="cellIs" dxfId="0" priority="3" stopIfTrue="1" operator="greaterThanOrEqual">
      <formula>TODAY()+14</formula>
    </cfRule>
  </conditionalFormatting>
  <hyperlinks>
    <hyperlink ref="D7" location="'Fiche de vie N° 1'!A1" display="'Fiche de vie N° 1'!A1"/>
    <hyperlink ref="D55" location="'15bis'!Zone_d_impression" display="DA10"/>
    <hyperlink ref="D53" location="'15'!Zone_d_impression" display="DA9"/>
    <hyperlink ref="D51" location="'14bis'!Zone_d_impression" display="DA8"/>
    <hyperlink ref="D49" location="'14'!Zone_d_impression" display="DA7"/>
    <hyperlink ref="D47" location="'13bis'!Zone_d_impression" display="DA6"/>
    <hyperlink ref="J55" location="'15bis'!Zone_d_impression" display="15bis"/>
    <hyperlink ref="J53" location="'15'!Zone_d_impression" display="'15'!Zone_d_impression"/>
    <hyperlink ref="J51" location="'14bis'!Zone_d_impression" display="14bis"/>
    <hyperlink ref="J49" location="'14'!Zone_d_impression" display="'14'!Zone_d_impression"/>
    <hyperlink ref="J47" location="'13bis'!Zone_d_impression" display="13bis"/>
    <hyperlink ref="J7" location="'Fiche de vie N° 1'!A1" display="'Fiche de vie N° 1'!A1"/>
    <hyperlink ref="J9" location="'1bis'!A1" display="1bis"/>
    <hyperlink ref="J11" location="'2'!A1" display="'2'!A1"/>
    <hyperlink ref="J13" location="'2bis'!A1" display="2bis"/>
    <hyperlink ref="J15" location="'3'!A1" display="'3'!A1"/>
    <hyperlink ref="J17" location="'3bis'!A1" display="3bis"/>
    <hyperlink ref="J19" location="'4'!A1" display="'4'!A1"/>
    <hyperlink ref="J21" location="'4bis'!A1" display="4bis"/>
    <hyperlink ref="J23" location="'5'!A1" display="'5'!A1"/>
    <hyperlink ref="J25" location="'5bis'!A1" display="5bis"/>
    <hyperlink ref="J27" location="'6'!A1" display="'6'!A1"/>
    <hyperlink ref="J29" location="'7'!A1" display="'7'!A1"/>
    <hyperlink ref="J31" location="'8'!A1" display="'8'!A1"/>
    <hyperlink ref="J33" location="'9'!A1" display="'9'!A1"/>
    <hyperlink ref="J35" location="'10'!A1" display="'10'!A1"/>
    <hyperlink ref="J37" location="'11'!A1" display="'11'!A1"/>
    <hyperlink ref="J39" location="'11bis'!A1" display="11bis"/>
    <hyperlink ref="J41" location="'12'!Zone_d_impression" display="'12'!Zone_d_impression"/>
    <hyperlink ref="J43" location="'12bis'!Zone_d_impression" display="12bis"/>
    <hyperlink ref="J45" location="'13'!Zone_d_impression" display="'13'!Zone_d_impression"/>
    <hyperlink ref="J58" location="'16'!A1" display="'16'!A1"/>
    <hyperlink ref="J60" location="'17'!A1" display="'17'!A1"/>
    <hyperlink ref="J65" location="'19'!A1" display="'19'!A1"/>
    <hyperlink ref="J69" location="'21'!A1" display="'21'!A1"/>
    <hyperlink ref="J71" location="'21bis'!A1" display="21bis"/>
    <hyperlink ref="J73" location="'21ter'!A1" display="21ter"/>
    <hyperlink ref="J75" location="'22'!A1" display="'22'!A1"/>
    <hyperlink ref="J77" location="'23'!A1" display="'23'!A1"/>
    <hyperlink ref="J79" location="'24'!A1" display="'24'!A1"/>
    <hyperlink ref="J81" location="'25'!A1" display="'25'!A1"/>
    <hyperlink ref="J83" location="'26'!A1" display="'26'!A1"/>
    <hyperlink ref="J85" location="'27'!A1" display="'27'!A1"/>
    <hyperlink ref="J94" location="'31'!A1" display="'31'!A1"/>
    <hyperlink ref="J96" location="'32'!A1" display="'32'!A1"/>
    <hyperlink ref="J98" location="'33'!A1" display="'33'!A1"/>
    <hyperlink ref="J100" location="'34'!A1" display="'34'!A1"/>
    <hyperlink ref="J102" location="'35'!A1" display="'35'!A1"/>
    <hyperlink ref="J104" location="'36'!A1" display="'36'!A1"/>
    <hyperlink ref="J106" location="'36bis'!A1" display="36bis"/>
    <hyperlink ref="J146" location="'68'!A1" display="'68'!A1"/>
    <hyperlink ref="J156" location="'74'!A1" display="'74'!A1"/>
    <hyperlink ref="J158" location="'75'!A1" display="'75'!A1"/>
    <hyperlink ref="J160" location="'76'!A1" display="'76'!A1"/>
    <hyperlink ref="J162" location="'77'!A1" display="'77'!A1"/>
    <hyperlink ref="J164" location="'78'!A1" display="'78'!A1"/>
    <hyperlink ref="J166" location="'79'!A1" display="'79'!A1"/>
    <hyperlink ref="J168" location="'80'!A1" display="'80'!A1"/>
    <hyperlink ref="J170" location="'81'!A1" display="'81'!A1"/>
    <hyperlink ref="J172" location="'82'!A1" display="'82'!A1"/>
    <hyperlink ref="J174" location="'83'!A1" display="'83'!A1"/>
    <hyperlink ref="J176" location="'84'!A1" display="'84'!A1"/>
    <hyperlink ref="J178" location="'85'!A1" display="'85'!A1"/>
    <hyperlink ref="J184" location="'88 28j'!A1" display="88 28j"/>
    <hyperlink ref="J182" location="'87 28j'!A1" display="87 28j"/>
    <hyperlink ref="J180" location="'86'!A1" display="'86'!A1"/>
    <hyperlink ref="J186" location="'89'!A1" display="'89'!A1"/>
    <hyperlink ref="J189" location="'90'!A1" display="'90'!A1"/>
    <hyperlink ref="J209" location="'98'!A1" display="'98'!A1"/>
    <hyperlink ref="J206" location="'97'!A1" display="'97'!A1"/>
    <hyperlink ref="J204" location="'96'!A1" display="'96'!A1"/>
    <hyperlink ref="J202" location="'95'!A1" display="'95'!A1"/>
    <hyperlink ref="J200" location="'94'!A1" display="'94'!A1"/>
    <hyperlink ref="J198" location="'93'!A1" display="'93'!A1"/>
    <hyperlink ref="J196" location="'92'!A1" display="'92'!A1"/>
    <hyperlink ref="J192" location="'91'!A1" display="'91'!A1"/>
    <hyperlink ref="D45" location="'13'!Zone_d_impression" display="DA5"/>
    <hyperlink ref="D43" location="'12bis'!Zone_d_impression" display="DA4"/>
    <hyperlink ref="D41" location="'12'!Zone_d_impression" display="DA3"/>
    <hyperlink ref="D39" location="'11bis'!Zone_d_impression" display="DA2"/>
    <hyperlink ref="D37" location="'11'!A1" display="'11'!A1"/>
    <hyperlink ref="D35" location="'10'!A1" display="'10'!A1"/>
    <hyperlink ref="D33" location="'9'!A1" display="'9'!A1"/>
    <hyperlink ref="D31" location="'8'!A1" display="'8'!A1"/>
    <hyperlink ref="D29" location="'7'!A1" display="'7'!A1"/>
    <hyperlink ref="D27" location="'6'!A1" display="'6'!A1"/>
    <hyperlink ref="D25" location="'5bis'!A1" display="'5bis'!A1"/>
    <hyperlink ref="D23" location="'5'!A1" display="PRD9"/>
    <hyperlink ref="D21" location="'4bis'!A1" display="'4bis'!A1"/>
    <hyperlink ref="D19" location="'4'!A1" display="'4'!A1"/>
    <hyperlink ref="D17" location="'3bis'!A1" display="PRD6"/>
    <hyperlink ref="D15" location="'3'!A1" display="'3'!A1"/>
    <hyperlink ref="D13" location="'2bis'!A1" display="'2bis'!A1"/>
    <hyperlink ref="D11" location="'2'!A1" display="'2'!A1"/>
    <hyperlink ref="D9" location="'1bis'!A1" display="'1bis'!A1"/>
    <hyperlink ref="J153" location="'73'!A1" display="'73'!A1"/>
    <hyperlink ref="J152" location="'72'!A1" display="'72'!A1"/>
    <hyperlink ref="J151" location="'71'!A1" display="'71'!A1"/>
    <hyperlink ref="J150" location="'70'!A1" display="'70'!A1"/>
    <hyperlink ref="J149" location="'69'!A1" display="'69'!A1"/>
    <hyperlink ref="J144" location="'67'!A1" display="'67'!A1"/>
    <hyperlink ref="J141" location="'65'!A1" display="'65'!A1"/>
    <hyperlink ref="J139" location="'63'!A1" display="'63'!A1"/>
    <hyperlink ref="J137" location="'61'!A1" display="'61'!A1"/>
    <hyperlink ref="J135" location="'59'!A1" display="'59'!A1"/>
    <hyperlink ref="J142" location="'66'!A1" display="'66'!A1"/>
    <hyperlink ref="J140" location="'64'!A1" display="'64'!A1"/>
    <hyperlink ref="J138" location="'62'!A1" display="'62'!A1"/>
    <hyperlink ref="J136" location="'60'!A1" display="'60'!A1"/>
    <hyperlink ref="J134" location="'58'!A1" display="'58'!A1"/>
    <hyperlink ref="J133" location="'57'!A1" display="'57'!A1"/>
    <hyperlink ref="J132" location="'56'!A1" display="'56'!A1"/>
    <hyperlink ref="J129" location="'55'!A1" display="'55'!A1"/>
    <hyperlink ref="J128" location="'54'!A1" display="'54'!A1"/>
    <hyperlink ref="J125" location="'52'!A1" display="'52'!A1"/>
    <hyperlink ref="J123" location="'50'!A1" display="'50'!A1"/>
    <hyperlink ref="J121" location="'48'!A1" display="'48'!A1"/>
    <hyperlink ref="J119" location="'46'!A1" display="'46'!A1"/>
    <hyperlink ref="J117" location="'44'!A1" display="'44'!A1"/>
    <hyperlink ref="J115" location="'42'!A1" display="'42'!A1"/>
    <hyperlink ref="J113" location="'40'!A1" display="'40'!A1"/>
    <hyperlink ref="J126" location="'53'!A1" display="'53'!A1"/>
    <hyperlink ref="J124" location="'51'!A1" display="'51'!A1"/>
    <hyperlink ref="J122" location="'49'!A1" display="'49'!A1"/>
    <hyperlink ref="J120" location="'47'!A1" display="'47'!A1"/>
    <hyperlink ref="J118" location="'45'!A1" display="'45'!A1"/>
    <hyperlink ref="J116" location="'43'!A1" display="'43'!A1"/>
    <hyperlink ref="J114" location="'41'!A1" display="'41'!A1"/>
    <hyperlink ref="J112" location="'39'!A1" display="'39'!A1"/>
    <hyperlink ref="J111" location="'38'!A1" display="'38'!A1"/>
    <hyperlink ref="J110" location="'37'!A1" display="'37'!A1"/>
    <hyperlink ref="J93" location="'30'!A1" display="'30'!A1"/>
    <hyperlink ref="J92" location="'29'!A1" display="'29'!A1"/>
    <hyperlink ref="J90" location="'28'!A1" display="'28'!A1"/>
    <hyperlink ref="J67" location="'20'!A1" display="'20'!A1"/>
    <hyperlink ref="J63" location="'18'!A1" display="'18'!A1"/>
  </hyperlinks>
  <pageMargins left="0.47" right="0.17" top="0.984251969" bottom="0.984251969" header="0.17" footer="0.4921259845"/>
  <pageSetup paperSize="9" scale="50" orientation="portrait" r:id="rId4"/>
  <headerFooter alignWithMargins="0"/>
  <drawing r:id="rId5"/>
  <legacyDrawing r:id="rId6"/>
  <controls>
    <mc:AlternateContent xmlns:mc="http://schemas.openxmlformats.org/markup-compatibility/2006">
      <mc:Choice Requires="x14">
        <control shapeId="1033" r:id="rId7" name="CommandButton1">
          <controlPr defaultSize="0" autoLine="0" r:id="rId8">
            <anchor moveWithCells="1">
              <from>
                <xdr:col>1</xdr:col>
                <xdr:colOff>38100</xdr:colOff>
                <xdr:row>3</xdr:row>
                <xdr:rowOff>57150</xdr:rowOff>
              </from>
              <to>
                <xdr:col>1</xdr:col>
                <xdr:colOff>2952750</xdr:colOff>
                <xdr:row>3</xdr:row>
                <xdr:rowOff>666750</xdr:rowOff>
              </to>
            </anchor>
          </controlPr>
        </control>
      </mc:Choice>
      <mc:Fallback>
        <control shapeId="1033" r:id="rId7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41"/>
  <sheetViews>
    <sheetView topLeftCell="A4" zoomScaleNormal="100" workbookViewId="0">
      <selection activeCell="D25" activeCellId="2" sqref="D19 D21 D25:E25"/>
    </sheetView>
  </sheetViews>
  <sheetFormatPr baseColWidth="10" defaultColWidth="11.42578125" defaultRowHeight="12.75" x14ac:dyDescent="0.2"/>
  <cols>
    <col min="1" max="2" width="11.42578125" style="130"/>
    <col min="3" max="3" width="14.85546875" style="130" customWidth="1"/>
    <col min="4" max="4" width="21.85546875" style="130" bestFit="1" customWidth="1"/>
    <col min="5" max="5" width="11.42578125" style="130"/>
    <col min="6" max="6" width="15" style="130" bestFit="1" customWidth="1"/>
    <col min="7" max="7" width="14.85546875" style="130" customWidth="1"/>
    <col min="8" max="16384" width="11.42578125" style="130"/>
  </cols>
  <sheetData>
    <row r="1" spans="1:8" ht="26.25" customHeight="1" x14ac:dyDescent="0.2">
      <c r="A1" s="260" t="s">
        <v>267</v>
      </c>
      <c r="B1" s="260"/>
      <c r="C1" s="260"/>
      <c r="D1" s="260"/>
      <c r="E1" s="260"/>
      <c r="F1" s="260"/>
      <c r="G1" s="260"/>
    </row>
    <row r="2" spans="1:8" ht="26.25" customHeight="1" x14ac:dyDescent="0.2">
      <c r="A2" s="150"/>
      <c r="B2" s="150"/>
      <c r="C2" s="150"/>
      <c r="D2" s="150"/>
      <c r="E2" s="150"/>
      <c r="F2" s="150"/>
      <c r="G2" s="150"/>
    </row>
    <row r="3" spans="1:8" ht="26.25" customHeight="1" x14ac:dyDescent="0.2">
      <c r="A3" s="261">
        <f ca="1">TODAY()</f>
        <v>44182</v>
      </c>
      <c r="B3" s="261"/>
      <c r="C3" s="261"/>
      <c r="D3" s="151">
        <f ca="1">NOW()</f>
        <v>44182.425284837962</v>
      </c>
      <c r="E3" s="150"/>
      <c r="F3" s="150"/>
      <c r="G3" s="150"/>
    </row>
    <row r="4" spans="1:8" ht="26.25" customHeight="1" thickBot="1" x14ac:dyDescent="0.25"/>
    <row r="5" spans="1:8" ht="23.25" customHeight="1" thickBot="1" x14ac:dyDescent="0.25">
      <c r="B5" s="256" t="s">
        <v>34</v>
      </c>
      <c r="C5" s="256" t="s">
        <v>266</v>
      </c>
      <c r="D5" s="256" t="s">
        <v>261</v>
      </c>
      <c r="E5" s="256"/>
      <c r="F5" s="256" t="s">
        <v>265</v>
      </c>
      <c r="G5" s="256" t="s">
        <v>57</v>
      </c>
    </row>
    <row r="6" spans="1:8" ht="23.25" customHeight="1" thickBot="1" x14ac:dyDescent="0.25">
      <c r="B6" s="256"/>
      <c r="C6" s="256"/>
      <c r="D6" s="131" t="s">
        <v>263</v>
      </c>
      <c r="E6" s="131" t="s">
        <v>264</v>
      </c>
      <c r="F6" s="256"/>
      <c r="G6" s="256"/>
    </row>
    <row r="7" spans="1:8" ht="22.5" customHeight="1" x14ac:dyDescent="0.2">
      <c r="A7" s="257" t="s">
        <v>203</v>
      </c>
      <c r="B7" s="147" t="e">
        <f>VLOOKUP(C7,#REF!,3,FALSE)</f>
        <v>#REF!</v>
      </c>
      <c r="C7" s="132" t="e">
        <f>MAX(#REF!)</f>
        <v>#REF!</v>
      </c>
      <c r="D7" s="161" t="s">
        <v>268</v>
      </c>
      <c r="E7" s="152"/>
      <c r="F7" s="161"/>
      <c r="G7" s="190"/>
      <c r="H7" s="189" t="s">
        <v>145</v>
      </c>
    </row>
    <row r="8" spans="1:8" ht="22.5" customHeight="1" x14ac:dyDescent="0.2">
      <c r="A8" s="258"/>
      <c r="B8" s="148" t="e">
        <f>VLOOKUP(C8,#REF!,3,FALSE)</f>
        <v>#REF!</v>
      </c>
      <c r="C8" s="133" t="e">
        <f>MAX(#REF!)</f>
        <v>#REF!</v>
      </c>
      <c r="D8" s="153" t="s">
        <v>268</v>
      </c>
      <c r="E8" s="153"/>
      <c r="F8" s="153"/>
      <c r="G8" s="153"/>
      <c r="H8" s="130">
        <v>4</v>
      </c>
    </row>
    <row r="9" spans="1:8" ht="22.5" customHeight="1" x14ac:dyDescent="0.2">
      <c r="A9" s="258"/>
      <c r="B9" s="148" t="e">
        <f>VLOOKUP(C9,#REF!,3,FALSE)</f>
        <v>#REF!</v>
      </c>
      <c r="C9" s="133" t="e">
        <f>MAX(#REF!)</f>
        <v>#REF!</v>
      </c>
      <c r="D9" s="153" t="s">
        <v>268</v>
      </c>
      <c r="E9" s="153"/>
      <c r="F9" s="153"/>
      <c r="G9" s="153"/>
      <c r="H9" s="189" t="s">
        <v>146</v>
      </c>
    </row>
    <row r="10" spans="1:8" ht="22.5" customHeight="1" x14ac:dyDescent="0.2">
      <c r="A10" s="258"/>
      <c r="B10" s="148" t="e">
        <f>VLOOKUP(C10,#REF!,3,FALSE)</f>
        <v>#REF!</v>
      </c>
      <c r="C10" s="133" t="e">
        <f>MAX(#REF!)</f>
        <v>#REF!</v>
      </c>
      <c r="D10" s="153" t="s">
        <v>268</v>
      </c>
      <c r="E10" s="153"/>
      <c r="F10" s="153"/>
      <c r="G10" s="153"/>
      <c r="H10" s="130">
        <v>5</v>
      </c>
    </row>
    <row r="11" spans="1:8" ht="22.5" customHeight="1" thickBot="1" x14ac:dyDescent="0.25">
      <c r="A11" s="259"/>
      <c r="B11" s="149" t="e">
        <f>VLOOKUP(C11,#REF!,3,FALSE)</f>
        <v>#REF!</v>
      </c>
      <c r="C11" s="134" t="e">
        <f>MAX(#REF!)</f>
        <v>#REF!</v>
      </c>
      <c r="D11" s="154" t="s">
        <v>268</v>
      </c>
      <c r="E11" s="154"/>
      <c r="F11" s="154"/>
      <c r="G11" s="154"/>
      <c r="H11" s="189" t="s">
        <v>147</v>
      </c>
    </row>
    <row r="12" spans="1:8" ht="22.5" customHeight="1" x14ac:dyDescent="0.2">
      <c r="A12" s="260" t="s">
        <v>267</v>
      </c>
      <c r="B12" s="260"/>
      <c r="C12" s="260"/>
      <c r="D12" s="260"/>
      <c r="E12" s="260"/>
      <c r="F12" s="260"/>
      <c r="G12" s="260"/>
    </row>
    <row r="13" spans="1:8" ht="22.5" customHeight="1" x14ac:dyDescent="0.2">
      <c r="A13" s="150"/>
      <c r="B13" s="150"/>
      <c r="C13" s="150"/>
      <c r="D13" s="150"/>
      <c r="E13" s="150"/>
      <c r="F13" s="150"/>
      <c r="G13" s="150"/>
    </row>
    <row r="14" spans="1:8" ht="22.5" customHeight="1" thickBot="1" x14ac:dyDescent="0.25">
      <c r="A14" s="268">
        <f ca="1">TODAY()</f>
        <v>44182</v>
      </c>
      <c r="B14" s="268"/>
      <c r="C14" s="268"/>
      <c r="D14" s="151">
        <f ca="1">NOW()</f>
        <v>44182.425284837962</v>
      </c>
      <c r="E14" s="150"/>
      <c r="F14" s="150"/>
      <c r="G14" s="150"/>
    </row>
    <row r="15" spans="1:8" ht="22.5" customHeight="1" thickBot="1" x14ac:dyDescent="0.25">
      <c r="B15" s="256" t="s">
        <v>34</v>
      </c>
      <c r="C15" s="256" t="s">
        <v>266</v>
      </c>
      <c r="D15" s="256" t="s">
        <v>261</v>
      </c>
      <c r="E15" s="256"/>
      <c r="F15" s="256" t="s">
        <v>265</v>
      </c>
      <c r="G15" s="256" t="s">
        <v>57</v>
      </c>
    </row>
    <row r="16" spans="1:8" ht="22.5" customHeight="1" thickBot="1" x14ac:dyDescent="0.25">
      <c r="B16" s="256"/>
      <c r="C16" s="256"/>
      <c r="D16" s="131" t="s">
        <v>263</v>
      </c>
      <c r="E16" s="131" t="s">
        <v>264</v>
      </c>
      <c r="F16" s="256"/>
      <c r="G16" s="256"/>
    </row>
    <row r="17" spans="1:8" ht="22.5" customHeight="1" x14ac:dyDescent="0.2">
      <c r="A17" s="262" t="s">
        <v>230</v>
      </c>
      <c r="B17" s="144" t="e">
        <f>VLOOKUP(C17,#REF!,3,FALSE)</f>
        <v>#REF!</v>
      </c>
      <c r="C17" s="135" t="e">
        <f>MAX(#REF!)</f>
        <v>#REF!</v>
      </c>
      <c r="D17" s="155"/>
      <c r="E17" s="155"/>
      <c r="F17" s="155"/>
      <c r="G17" s="155"/>
      <c r="H17" s="130">
        <v>6</v>
      </c>
    </row>
    <row r="18" spans="1:8" ht="22.5" customHeight="1" x14ac:dyDescent="0.2">
      <c r="A18" s="263"/>
      <c r="B18" s="145" t="e">
        <f>VLOOKUP(C18,#REF!,3,FALSE)</f>
        <v>#REF!</v>
      </c>
      <c r="C18" s="136" t="e">
        <f>MAX(#REF!)</f>
        <v>#REF!</v>
      </c>
      <c r="D18" s="156"/>
      <c r="E18" s="156"/>
      <c r="F18" s="156"/>
      <c r="G18" s="156"/>
      <c r="H18" s="130">
        <v>7</v>
      </c>
    </row>
    <row r="19" spans="1:8" ht="22.5" customHeight="1" x14ac:dyDescent="0.2">
      <c r="A19" s="263"/>
      <c r="B19" s="145" t="e">
        <f>VLOOKUP(C19,#REF!,3,FALSE)</f>
        <v>#REF!</v>
      </c>
      <c r="C19" s="136" t="e">
        <f>MAX(#REF!)</f>
        <v>#REF!</v>
      </c>
      <c r="D19" s="156"/>
      <c r="E19" s="156"/>
      <c r="F19" s="156"/>
      <c r="G19" s="156"/>
      <c r="H19" s="130">
        <v>8</v>
      </c>
    </row>
    <row r="20" spans="1:8" ht="22.5" customHeight="1" x14ac:dyDescent="0.2">
      <c r="A20" s="263"/>
      <c r="B20" s="145" t="e">
        <f>VLOOKUP(C20,#REF!,3,FALSE)</f>
        <v>#REF!</v>
      </c>
      <c r="C20" s="136" t="e">
        <f>MAX(#REF!)</f>
        <v>#REF!</v>
      </c>
      <c r="D20" s="156"/>
      <c r="E20" s="156"/>
      <c r="F20" s="156"/>
      <c r="G20" s="156"/>
      <c r="H20" s="130">
        <v>9</v>
      </c>
    </row>
    <row r="21" spans="1:8" ht="22.5" customHeight="1" thickBot="1" x14ac:dyDescent="0.25">
      <c r="A21" s="264"/>
      <c r="B21" s="146" t="e">
        <f>VLOOKUP(C21,#REF!,3,FALSE)</f>
        <v>#REF!</v>
      </c>
      <c r="C21" s="137" t="e">
        <f>MAX(#REF!)</f>
        <v>#REF!</v>
      </c>
      <c r="D21" s="157"/>
      <c r="E21" s="157"/>
      <c r="F21" s="157"/>
      <c r="G21" s="157"/>
      <c r="H21" s="130">
        <v>10</v>
      </c>
    </row>
    <row r="22" spans="1:8" ht="22.5" customHeight="1" x14ac:dyDescent="0.2">
      <c r="A22" s="260" t="s">
        <v>267</v>
      </c>
      <c r="B22" s="260"/>
      <c r="C22" s="260"/>
      <c r="D22" s="260"/>
      <c r="E22" s="260"/>
      <c r="F22" s="260"/>
      <c r="G22" s="260"/>
    </row>
    <row r="23" spans="1:8" ht="22.5" customHeight="1" x14ac:dyDescent="0.2">
      <c r="A23" s="150"/>
      <c r="B23" s="150"/>
      <c r="C23" s="150"/>
      <c r="D23" s="150"/>
      <c r="E23" s="150"/>
      <c r="F23" s="150"/>
      <c r="G23" s="150"/>
    </row>
    <row r="24" spans="1:8" ht="22.5" customHeight="1" thickBot="1" x14ac:dyDescent="0.25">
      <c r="A24" s="268">
        <f ca="1">TODAY()</f>
        <v>44182</v>
      </c>
      <c r="B24" s="268"/>
      <c r="C24" s="268"/>
      <c r="D24" s="151">
        <f ca="1">NOW()</f>
        <v>44182.425284837962</v>
      </c>
      <c r="E24" s="150"/>
      <c r="F24" s="150"/>
      <c r="G24" s="150"/>
    </row>
    <row r="25" spans="1:8" ht="22.5" customHeight="1" thickBot="1" x14ac:dyDescent="0.25">
      <c r="B25" s="256" t="s">
        <v>34</v>
      </c>
      <c r="C25" s="256" t="s">
        <v>266</v>
      </c>
      <c r="D25" s="256" t="s">
        <v>261</v>
      </c>
      <c r="E25" s="256"/>
      <c r="F25" s="256" t="s">
        <v>265</v>
      </c>
      <c r="G25" s="256" t="s">
        <v>57</v>
      </c>
    </row>
    <row r="26" spans="1:8" ht="22.5" customHeight="1" thickBot="1" x14ac:dyDescent="0.25">
      <c r="B26" s="256"/>
      <c r="C26" s="256"/>
      <c r="D26" s="131" t="s">
        <v>263</v>
      </c>
      <c r="E26" s="131" t="s">
        <v>264</v>
      </c>
      <c r="F26" s="256"/>
      <c r="G26" s="256"/>
    </row>
    <row r="27" spans="1:8" ht="22.5" customHeight="1" x14ac:dyDescent="0.2">
      <c r="A27" s="265" t="s">
        <v>219</v>
      </c>
      <c r="B27" s="141" t="e">
        <f>VLOOKUP(C27,#REF!,3,FALSE)</f>
        <v>#REF!</v>
      </c>
      <c r="C27" s="138" t="e">
        <f>MAX(#REF!)</f>
        <v>#REF!</v>
      </c>
      <c r="D27" s="158" t="s">
        <v>268</v>
      </c>
      <c r="E27" s="158"/>
      <c r="F27" s="158"/>
      <c r="G27" s="158"/>
      <c r="H27" s="130">
        <v>11</v>
      </c>
    </row>
    <row r="28" spans="1:8" ht="22.5" customHeight="1" x14ac:dyDescent="0.2">
      <c r="A28" s="266"/>
      <c r="B28" s="142" t="e">
        <f>VLOOKUP(C28,#REF!,3,FALSE)</f>
        <v>#REF!</v>
      </c>
      <c r="C28" s="139" t="e">
        <f>MAX(#REF!)</f>
        <v>#REF!</v>
      </c>
      <c r="D28" s="159" t="s">
        <v>268</v>
      </c>
      <c r="E28" s="159"/>
      <c r="F28" s="159"/>
      <c r="G28" s="159"/>
      <c r="H28" s="189" t="s">
        <v>242</v>
      </c>
    </row>
    <row r="29" spans="1:8" ht="22.5" customHeight="1" x14ac:dyDescent="0.2">
      <c r="A29" s="266"/>
      <c r="B29" s="142" t="e">
        <f>VLOOKUP(C29,#REF!,3,FALSE)</f>
        <v>#REF!</v>
      </c>
      <c r="C29" s="139" t="e">
        <f>MAX(#REF!)</f>
        <v>#REF!</v>
      </c>
      <c r="D29" s="159" t="s">
        <v>268</v>
      </c>
      <c r="E29" s="159"/>
      <c r="F29" s="159"/>
      <c r="G29" s="159"/>
      <c r="H29" s="130">
        <v>12</v>
      </c>
    </row>
    <row r="30" spans="1:8" ht="22.5" customHeight="1" x14ac:dyDescent="0.2">
      <c r="A30" s="266"/>
      <c r="B30" s="142" t="e">
        <f>VLOOKUP(C30,#REF!,3,FALSE)</f>
        <v>#REF!</v>
      </c>
      <c r="C30" s="139" t="e">
        <f>MAX(#REF!)</f>
        <v>#REF!</v>
      </c>
      <c r="D30" s="159" t="s">
        <v>268</v>
      </c>
      <c r="E30" s="159"/>
      <c r="F30" s="159"/>
      <c r="G30" s="159"/>
      <c r="H30" s="189" t="s">
        <v>243</v>
      </c>
    </row>
    <row r="31" spans="1:8" ht="22.5" customHeight="1" thickBot="1" x14ac:dyDescent="0.25">
      <c r="A31" s="267"/>
      <c r="B31" s="143" t="e">
        <f>VLOOKUP(C31,#REF!,3,FALSE)</f>
        <v>#REF!</v>
      </c>
      <c r="C31" s="140" t="e">
        <f>MAX(#REF!)</f>
        <v>#REF!</v>
      </c>
      <c r="D31" s="160" t="s">
        <v>268</v>
      </c>
      <c r="E31" s="160"/>
      <c r="F31" s="160"/>
      <c r="G31" s="164"/>
      <c r="H31" s="130">
        <v>13</v>
      </c>
    </row>
    <row r="32" spans="1:8" ht="22.5" customHeight="1" x14ac:dyDescent="0.2">
      <c r="A32" s="260" t="s">
        <v>267</v>
      </c>
      <c r="B32" s="260"/>
      <c r="C32" s="260"/>
      <c r="D32" s="260"/>
      <c r="E32" s="260"/>
      <c r="F32" s="260"/>
      <c r="G32" s="260"/>
    </row>
    <row r="33" spans="1:8" ht="22.5" customHeight="1" x14ac:dyDescent="0.2">
      <c r="A33" s="150"/>
      <c r="B33" s="150"/>
      <c r="C33" s="150"/>
      <c r="D33" s="150"/>
      <c r="E33" s="150"/>
      <c r="F33" s="150"/>
      <c r="G33" s="150"/>
    </row>
    <row r="34" spans="1:8" ht="22.5" customHeight="1" thickBot="1" x14ac:dyDescent="0.25">
      <c r="A34" s="268">
        <f ca="1">TODAY()</f>
        <v>44182</v>
      </c>
      <c r="B34" s="268"/>
      <c r="C34" s="268"/>
      <c r="D34" s="151">
        <f ca="1">NOW()</f>
        <v>44182.425284837962</v>
      </c>
      <c r="E34" s="150"/>
      <c r="F34" s="150"/>
      <c r="G34" s="150"/>
    </row>
    <row r="35" spans="1:8" ht="22.5" customHeight="1" thickBot="1" x14ac:dyDescent="0.25">
      <c r="B35" s="256" t="s">
        <v>34</v>
      </c>
      <c r="C35" s="256" t="s">
        <v>266</v>
      </c>
      <c r="D35" s="256" t="s">
        <v>261</v>
      </c>
      <c r="E35" s="256"/>
      <c r="F35" s="256" t="s">
        <v>265</v>
      </c>
      <c r="G35" s="256" t="s">
        <v>57</v>
      </c>
    </row>
    <row r="36" spans="1:8" ht="22.5" customHeight="1" thickBot="1" x14ac:dyDescent="0.25">
      <c r="B36" s="256"/>
      <c r="C36" s="256"/>
      <c r="D36" s="131" t="s">
        <v>263</v>
      </c>
      <c r="E36" s="131" t="s">
        <v>264</v>
      </c>
      <c r="F36" s="256"/>
      <c r="G36" s="256"/>
    </row>
    <row r="37" spans="1:8" ht="22.5" customHeight="1" x14ac:dyDescent="0.2">
      <c r="A37" s="265" t="s">
        <v>220</v>
      </c>
      <c r="B37" s="141" t="e">
        <f>VLOOKUP(C37,#REF!,3,FALSE)</f>
        <v>#REF!</v>
      </c>
      <c r="C37" s="138" t="e">
        <f>MAX(#REF!)</f>
        <v>#REF!</v>
      </c>
      <c r="D37" s="158" t="s">
        <v>268</v>
      </c>
      <c r="E37" s="158"/>
      <c r="F37" s="158"/>
      <c r="G37" s="158"/>
      <c r="H37" s="189" t="s">
        <v>244</v>
      </c>
    </row>
    <row r="38" spans="1:8" ht="22.5" customHeight="1" x14ac:dyDescent="0.2">
      <c r="A38" s="266"/>
      <c r="B38" s="142" t="e">
        <f>VLOOKUP(C38,#REF!,3,FALSE)</f>
        <v>#REF!</v>
      </c>
      <c r="C38" s="139" t="e">
        <f>MAX(#REF!)</f>
        <v>#REF!</v>
      </c>
      <c r="D38" s="163" t="s">
        <v>268</v>
      </c>
      <c r="E38" s="159"/>
      <c r="F38" s="159"/>
      <c r="G38" s="162"/>
      <c r="H38" s="130">
        <v>14</v>
      </c>
    </row>
    <row r="39" spans="1:8" ht="22.5" customHeight="1" x14ac:dyDescent="0.2">
      <c r="A39" s="266"/>
      <c r="B39" s="142" t="e">
        <f>VLOOKUP(C39,#REF!,3,FALSE)</f>
        <v>#REF!</v>
      </c>
      <c r="C39" s="139" t="e">
        <f>MAX(#REF!)</f>
        <v>#REF!</v>
      </c>
      <c r="D39" s="159" t="s">
        <v>268</v>
      </c>
      <c r="E39" s="159"/>
      <c r="F39" s="159"/>
      <c r="G39" s="159"/>
      <c r="H39" s="189" t="s">
        <v>245</v>
      </c>
    </row>
    <row r="40" spans="1:8" ht="22.5" customHeight="1" x14ac:dyDescent="0.2">
      <c r="A40" s="266"/>
      <c r="B40" s="142" t="e">
        <f>VLOOKUP(C40,#REF!,3,FALSE)</f>
        <v>#REF!</v>
      </c>
      <c r="C40" s="139" t="e">
        <f>MAX(#REF!)</f>
        <v>#REF!</v>
      </c>
      <c r="D40" s="159" t="s">
        <v>268</v>
      </c>
      <c r="E40" s="159"/>
      <c r="F40" s="159"/>
      <c r="G40" s="159"/>
      <c r="H40" s="130">
        <v>15</v>
      </c>
    </row>
    <row r="41" spans="1:8" ht="22.5" customHeight="1" thickBot="1" x14ac:dyDescent="0.25">
      <c r="A41" s="267"/>
      <c r="B41" s="143" t="e">
        <f>VLOOKUP(C41,#REF!,3,FALSE)</f>
        <v>#REF!</v>
      </c>
      <c r="C41" s="140" t="e">
        <f>MAX(#REF!)</f>
        <v>#REF!</v>
      </c>
      <c r="D41" s="160" t="s">
        <v>268</v>
      </c>
      <c r="E41" s="160"/>
      <c r="F41" s="160"/>
      <c r="G41" s="160"/>
      <c r="H41" s="189" t="s">
        <v>246</v>
      </c>
    </row>
  </sheetData>
  <customSheetViews>
    <customSheetView guid="{5E4842F2-8F83-40C1-93F9-7FC7B2FF6FE3}" showPageBreaks="1" printArea="1">
      <selection activeCell="K10" sqref="K10"/>
      <pageMargins left="0.7" right="0.7" top="0.75" bottom="0.75" header="0.3" footer="0.3"/>
      <pageSetup paperSize="9" orientation="landscape" r:id="rId1"/>
    </customSheetView>
    <customSheetView guid="{764A792B-9DBF-41CE-A053-5F1BCA911545}" showPageBreaks="1" printArea="1">
      <selection activeCell="K10" sqref="K10"/>
      <pageMargins left="0.7" right="0.7" top="0.75" bottom="0.75" header="0.3" footer="0.3"/>
      <pageSetup paperSize="9" orientation="landscape" r:id="rId2"/>
    </customSheetView>
    <customSheetView guid="{F22FBC27-D186-459A-A554-B129451E6943}" showPageBreaks="1" printArea="1">
      <selection activeCell="K10" sqref="K10"/>
      <pageMargins left="0.7" right="0.7" top="0.75" bottom="0.75" header="0.3" footer="0.3"/>
      <pageSetup paperSize="9" orientation="landscape" r:id="rId3"/>
    </customSheetView>
  </customSheetViews>
  <mergeCells count="32">
    <mergeCell ref="A37:A41"/>
    <mergeCell ref="D5:E5"/>
    <mergeCell ref="B5:B6"/>
    <mergeCell ref="C5:C6"/>
    <mergeCell ref="A14:C14"/>
    <mergeCell ref="A22:G22"/>
    <mergeCell ref="A24:C24"/>
    <mergeCell ref="A32:G32"/>
    <mergeCell ref="B25:B26"/>
    <mergeCell ref="C25:C26"/>
    <mergeCell ref="D25:E25"/>
    <mergeCell ref="F25:F26"/>
    <mergeCell ref="G25:G26"/>
    <mergeCell ref="F15:F16"/>
    <mergeCell ref="G15:G16"/>
    <mergeCell ref="B15:B16"/>
    <mergeCell ref="G35:G36"/>
    <mergeCell ref="F5:F6"/>
    <mergeCell ref="G5:G6"/>
    <mergeCell ref="A7:A11"/>
    <mergeCell ref="A1:G1"/>
    <mergeCell ref="A3:C3"/>
    <mergeCell ref="A12:G12"/>
    <mergeCell ref="A17:A21"/>
    <mergeCell ref="A27:A31"/>
    <mergeCell ref="C15:C16"/>
    <mergeCell ref="D15:E15"/>
    <mergeCell ref="A34:C34"/>
    <mergeCell ref="B35:B36"/>
    <mergeCell ref="C35:C36"/>
    <mergeCell ref="D35:E35"/>
    <mergeCell ref="F35:F36"/>
  </mergeCells>
  <pageMargins left="0.7" right="0.7" top="0.75" bottom="0.75" header="0.3" footer="0.3"/>
  <pageSetup paperSize="9" orientation="landscape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5586" r:id="rId7" name="Button 2">
              <controlPr locked="0" defaultSize="0" print="0" autoFill="0" autoPict="0" macro="[0]!PRD">
                <anchor moveWithCells="1" sizeWithCells="1">
                  <from>
                    <xdr:col>7</xdr:col>
                    <xdr:colOff>514350</xdr:colOff>
                    <xdr:row>3</xdr:row>
                    <xdr:rowOff>295275</xdr:rowOff>
                  </from>
                  <to>
                    <xdr:col>9</xdr:col>
                    <xdr:colOff>485775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87" r:id="rId8" name="Button 3">
              <controlPr locked="0" defaultSize="0" print="0" autoFill="0" autoPict="0" macro="[0]!PRL">
                <anchor moveWithCells="1" sizeWithCells="1">
                  <from>
                    <xdr:col>7</xdr:col>
                    <xdr:colOff>381000</xdr:colOff>
                    <xdr:row>13</xdr:row>
                    <xdr:rowOff>276225</xdr:rowOff>
                  </from>
                  <to>
                    <xdr:col>9</xdr:col>
                    <xdr:colOff>352425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88" r:id="rId9" name="Button 4">
              <controlPr locked="0" defaultSize="0" print="0" autoFill="0" autoPict="0" macro="[0]!DAU">
                <anchor moveWithCells="1" sizeWithCells="1">
                  <from>
                    <xdr:col>7</xdr:col>
                    <xdr:colOff>352425</xdr:colOff>
                    <xdr:row>23</xdr:row>
                    <xdr:rowOff>247650</xdr:rowOff>
                  </from>
                  <to>
                    <xdr:col>9</xdr:col>
                    <xdr:colOff>323850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89" r:id="rId10" name="Button 5">
              <controlPr locked="0" defaultSize="0" print="0" autoFill="0" autoPict="0" macro="[0]!DAD">
                <anchor moveWithCells="1" sizeWithCells="1">
                  <from>
                    <xdr:col>7</xdr:col>
                    <xdr:colOff>276225</xdr:colOff>
                    <xdr:row>33</xdr:row>
                    <xdr:rowOff>238125</xdr:rowOff>
                  </from>
                  <to>
                    <xdr:col>9</xdr:col>
                    <xdr:colOff>247650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90" r:id="rId11" name="Button 6">
              <controlPr defaultSize="0" print="0" autoFill="0" autoPict="0" macro="[0]!Bouton6_Cliquer">
                <anchor moveWithCells="1" sizeWithCells="1">
                  <from>
                    <xdr:col>7</xdr:col>
                    <xdr:colOff>561975</xdr:colOff>
                    <xdr:row>7</xdr:row>
                    <xdr:rowOff>0</xdr:rowOff>
                  </from>
                  <to>
                    <xdr:col>9</xdr:col>
                    <xdr:colOff>457200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3">
    <pageSetUpPr fitToPage="1"/>
  </sheetPr>
  <dimension ref="B4:P735"/>
  <sheetViews>
    <sheetView zoomScale="75" workbookViewId="0">
      <selection activeCell="I11" sqref="I11:K11"/>
    </sheetView>
  </sheetViews>
  <sheetFormatPr baseColWidth="10" defaultColWidth="11.42578125" defaultRowHeight="12.75" x14ac:dyDescent="0.2"/>
  <cols>
    <col min="1" max="1" width="11.42578125" style="192"/>
    <col min="2" max="2" width="20.85546875" style="192" customWidth="1"/>
    <col min="3" max="3" width="11.42578125" style="192"/>
    <col min="4" max="4" width="13.42578125" style="192" customWidth="1"/>
    <col min="5" max="5" width="12.140625" style="192" customWidth="1"/>
    <col min="6" max="6" width="11.42578125" style="192"/>
    <col min="7" max="7" width="20.7109375" style="192" customWidth="1"/>
    <col min="8" max="8" width="11.42578125" style="192" customWidth="1"/>
    <col min="9" max="9" width="12.7109375" style="192" customWidth="1"/>
    <col min="10" max="10" width="10.5703125" style="192" customWidth="1"/>
    <col min="11" max="11" width="13.85546875" style="192" customWidth="1"/>
    <col min="12" max="15" width="11.42578125" style="192"/>
    <col min="16" max="16" width="11.42578125" style="192" customWidth="1"/>
    <col min="17" max="16384" width="11.42578125" style="192"/>
  </cols>
  <sheetData>
    <row r="4" spans="2:16" ht="15.75" thickBot="1" x14ac:dyDescent="0.25">
      <c r="B4" s="191" t="s">
        <v>44</v>
      </c>
      <c r="C4" s="191"/>
      <c r="D4" s="191"/>
      <c r="E4" s="191"/>
      <c r="F4" s="191"/>
      <c r="G4" s="191"/>
      <c r="H4" s="191"/>
      <c r="I4" s="191"/>
      <c r="J4" s="191"/>
      <c r="K4" s="191"/>
    </row>
    <row r="5" spans="2:16" ht="21.75" customHeight="1" thickTop="1" thickBot="1" x14ac:dyDescent="0.25">
      <c r="B5" s="193" t="s">
        <v>45</v>
      </c>
      <c r="C5" s="191"/>
      <c r="D5" s="191"/>
      <c r="E5" s="247" t="s">
        <v>269</v>
      </c>
      <c r="F5" s="248"/>
      <c r="G5" s="194" t="s">
        <v>299</v>
      </c>
      <c r="I5" s="191"/>
      <c r="J5" s="191"/>
      <c r="K5" s="191"/>
    </row>
    <row r="6" spans="2:16" ht="18.75" customHeight="1" thickTop="1" x14ac:dyDescent="0.2">
      <c r="B6" s="191" t="s">
        <v>46</v>
      </c>
      <c r="C6" s="191"/>
      <c r="D6" s="191"/>
      <c r="E6" s="195"/>
      <c r="F6" s="195"/>
      <c r="G6" s="196"/>
      <c r="H6" s="197"/>
      <c r="I6" s="191"/>
      <c r="J6" s="191"/>
      <c r="K6" s="191"/>
    </row>
    <row r="7" spans="2:16" ht="15" x14ac:dyDescent="0.2">
      <c r="B7" s="191" t="s">
        <v>47</v>
      </c>
      <c r="C7" s="191"/>
      <c r="D7" s="191"/>
      <c r="E7" s="191"/>
      <c r="F7" s="191"/>
      <c r="G7" s="191"/>
      <c r="H7" s="191"/>
      <c r="I7" s="191"/>
      <c r="J7" s="191"/>
      <c r="K7" s="191"/>
    </row>
    <row r="8" spans="2:16" ht="15.75" thickBot="1" x14ac:dyDescent="0.25">
      <c r="B8" s="191"/>
      <c r="C8" s="191"/>
      <c r="D8" s="191"/>
      <c r="E8" s="191"/>
      <c r="F8" s="191"/>
      <c r="G8" s="191"/>
      <c r="H8" s="191"/>
      <c r="I8" s="191"/>
      <c r="J8" s="191"/>
      <c r="K8" s="191"/>
    </row>
    <row r="9" spans="2:16" ht="18.75" customHeight="1" thickTop="1" thickBot="1" x14ac:dyDescent="0.25">
      <c r="B9" s="249" t="s">
        <v>202</v>
      </c>
      <c r="C9" s="250"/>
      <c r="D9" s="251"/>
      <c r="E9" s="250"/>
      <c r="F9" s="250"/>
      <c r="G9" s="250"/>
      <c r="H9" s="250"/>
      <c r="I9" s="250"/>
      <c r="J9" s="250"/>
      <c r="K9" s="252"/>
    </row>
    <row r="10" spans="2:16" ht="18.75" customHeight="1" thickTop="1" thickBot="1" x14ac:dyDescent="0.25">
      <c r="B10" s="200" t="s">
        <v>33</v>
      </c>
      <c r="C10" s="235" t="s">
        <v>300</v>
      </c>
      <c r="D10" s="236"/>
      <c r="E10" s="236"/>
      <c r="F10" s="237"/>
      <c r="G10" s="238" t="s">
        <v>270</v>
      </c>
      <c r="H10" s="239"/>
      <c r="I10" s="246" t="s">
        <v>302</v>
      </c>
      <c r="J10" s="253"/>
      <c r="K10" s="254"/>
    </row>
    <row r="11" spans="2:16" ht="18.75" customHeight="1" thickTop="1" thickBot="1" x14ac:dyDescent="0.25">
      <c r="B11" s="200" t="s">
        <v>32</v>
      </c>
      <c r="C11" s="235" t="s">
        <v>301</v>
      </c>
      <c r="D11" s="236"/>
      <c r="E11" s="236"/>
      <c r="F11" s="237"/>
      <c r="G11" s="238" t="s">
        <v>271</v>
      </c>
      <c r="H11" s="239"/>
      <c r="I11" s="246"/>
      <c r="J11" s="253"/>
      <c r="K11" s="254"/>
      <c r="P11" s="192" t="s">
        <v>272</v>
      </c>
    </row>
    <row r="12" spans="2:16" ht="18.75" customHeight="1" thickTop="1" thickBot="1" x14ac:dyDescent="0.25">
      <c r="B12" s="200" t="s">
        <v>31</v>
      </c>
      <c r="C12" s="243"/>
      <c r="D12" s="244"/>
      <c r="E12" s="244"/>
      <c r="F12" s="245"/>
      <c r="G12" s="238" t="s">
        <v>273</v>
      </c>
      <c r="H12" s="239"/>
      <c r="I12" s="246"/>
      <c r="J12" s="236"/>
      <c r="K12" s="237"/>
      <c r="P12" s="192" t="s">
        <v>274</v>
      </c>
    </row>
    <row r="13" spans="2:16" ht="18.75" customHeight="1" thickTop="1" thickBot="1" x14ac:dyDescent="0.25">
      <c r="B13" s="200" t="s">
        <v>30</v>
      </c>
      <c r="C13" s="235" t="s">
        <v>299</v>
      </c>
      <c r="D13" s="236"/>
      <c r="E13" s="236"/>
      <c r="F13" s="237"/>
      <c r="G13" s="238" t="s">
        <v>275</v>
      </c>
      <c r="H13" s="239"/>
      <c r="I13" s="235"/>
      <c r="J13" s="236"/>
      <c r="K13" s="237"/>
      <c r="P13" s="192" t="s">
        <v>276</v>
      </c>
    </row>
    <row r="14" spans="2:16" ht="18.75" customHeight="1" thickTop="1" thickBot="1" x14ac:dyDescent="0.25">
      <c r="B14" s="200" t="s">
        <v>277</v>
      </c>
      <c r="C14" s="235" t="s">
        <v>126</v>
      </c>
      <c r="D14" s="236"/>
      <c r="E14" s="236"/>
      <c r="F14" s="237"/>
      <c r="G14" s="238" t="s">
        <v>278</v>
      </c>
      <c r="H14" s="239"/>
      <c r="I14" s="235"/>
      <c r="J14" s="236"/>
      <c r="K14" s="237"/>
    </row>
    <row r="15" spans="2:16" ht="18.75" customHeight="1" thickTop="1" x14ac:dyDescent="0.2">
      <c r="B15" s="191"/>
      <c r="C15" s="191"/>
      <c r="E15" s="198"/>
      <c r="F15" s="198"/>
      <c r="I15" s="191"/>
      <c r="J15" s="191"/>
      <c r="K15" s="191"/>
    </row>
    <row r="16" spans="2:16" ht="18.75" customHeight="1" thickBot="1" x14ac:dyDescent="0.25">
      <c r="B16" s="191"/>
      <c r="C16" s="191"/>
      <c r="D16" s="191"/>
      <c r="E16" s="193"/>
      <c r="F16" s="191"/>
      <c r="G16" s="191"/>
      <c r="H16" s="191"/>
      <c r="I16" s="191"/>
      <c r="J16" s="191"/>
      <c r="K16" s="191"/>
      <c r="P16" s="192" t="s">
        <v>279</v>
      </c>
    </row>
    <row r="17" spans="2:16" ht="18.75" customHeight="1" thickTop="1" thickBot="1" x14ac:dyDescent="0.25">
      <c r="B17" s="230" t="s">
        <v>280</v>
      </c>
      <c r="C17" s="231"/>
      <c r="D17" s="231"/>
      <c r="E17" s="231"/>
      <c r="F17" s="232"/>
      <c r="G17" s="240" t="s">
        <v>281</v>
      </c>
      <c r="H17" s="241"/>
      <c r="I17" s="241"/>
      <c r="J17" s="241"/>
      <c r="K17" s="242"/>
      <c r="P17" s="192" t="s">
        <v>282</v>
      </c>
    </row>
    <row r="18" spans="2:16" ht="18.75" customHeight="1" thickTop="1" thickBot="1" x14ac:dyDescent="0.25">
      <c r="B18" s="238" t="s">
        <v>29</v>
      </c>
      <c r="C18" s="239"/>
      <c r="D18" s="235"/>
      <c r="E18" s="236"/>
      <c r="F18" s="237"/>
      <c r="G18" s="201" t="s">
        <v>28</v>
      </c>
      <c r="H18" s="202"/>
      <c r="I18" s="235"/>
      <c r="J18" s="236"/>
      <c r="K18" s="237"/>
      <c r="P18" s="192" t="s">
        <v>290</v>
      </c>
    </row>
    <row r="19" spans="2:16" ht="18.75" customHeight="1" thickTop="1" thickBot="1" x14ac:dyDescent="0.25">
      <c r="B19" s="200" t="s">
        <v>262</v>
      </c>
      <c r="C19" s="200"/>
      <c r="D19" s="235"/>
      <c r="E19" s="236"/>
      <c r="F19" s="236"/>
      <c r="G19" s="236"/>
      <c r="H19" s="236"/>
      <c r="I19" s="236"/>
      <c r="J19" s="236"/>
      <c r="K19" s="237"/>
      <c r="P19" s="192" t="s">
        <v>283</v>
      </c>
    </row>
    <row r="20" spans="2:16" ht="16.5" thickTop="1" thickBot="1" x14ac:dyDescent="0.25">
      <c r="B20" s="191"/>
      <c r="C20" s="191"/>
      <c r="D20" s="191"/>
      <c r="E20" s="191"/>
      <c r="F20" s="191"/>
      <c r="G20" s="191"/>
      <c r="H20" s="191"/>
      <c r="I20" s="191"/>
      <c r="J20" s="191"/>
      <c r="K20" s="191"/>
    </row>
    <row r="21" spans="2:16" s="199" customFormat="1" ht="18.75" customHeight="1" thickTop="1" thickBot="1" x14ac:dyDescent="0.25">
      <c r="B21" s="230" t="s">
        <v>284</v>
      </c>
      <c r="C21" s="231"/>
      <c r="D21" s="231"/>
      <c r="E21" s="231"/>
      <c r="F21" s="231"/>
      <c r="G21" s="231"/>
      <c r="H21" s="231"/>
      <c r="I21" s="231"/>
      <c r="J21" s="231"/>
      <c r="K21" s="232"/>
      <c r="P21" s="199" t="s">
        <v>126</v>
      </c>
    </row>
    <row r="22" spans="2:16" s="199" customFormat="1" ht="39.75" customHeight="1" thickTop="1" thickBot="1" x14ac:dyDescent="0.25">
      <c r="B22" s="203" t="s">
        <v>27</v>
      </c>
      <c r="C22" s="233" t="s">
        <v>285</v>
      </c>
      <c r="D22" s="233"/>
      <c r="E22" s="234" t="s">
        <v>286</v>
      </c>
      <c r="F22" s="234"/>
      <c r="G22" s="234"/>
      <c r="H22" s="203" t="s">
        <v>287</v>
      </c>
      <c r="I22" s="203" t="s">
        <v>288</v>
      </c>
      <c r="J22" s="234" t="s">
        <v>289</v>
      </c>
      <c r="K22" s="234"/>
      <c r="P22" s="199" t="s">
        <v>51</v>
      </c>
    </row>
    <row r="23" spans="2:16" s="199" customFormat="1" ht="39.950000000000003" customHeight="1" thickTop="1" x14ac:dyDescent="0.2">
      <c r="B23" s="205"/>
      <c r="C23" s="228"/>
      <c r="D23" s="228"/>
      <c r="E23" s="228"/>
      <c r="F23" s="228"/>
      <c r="G23" s="228"/>
      <c r="H23" s="211"/>
      <c r="I23" s="206"/>
      <c r="J23" s="228"/>
      <c r="K23" s="229"/>
      <c r="P23" s="199" t="s">
        <v>50</v>
      </c>
    </row>
    <row r="24" spans="2:16" s="199" customFormat="1" ht="39.950000000000003" customHeight="1" x14ac:dyDescent="0.2">
      <c r="B24" s="207"/>
      <c r="C24" s="224"/>
      <c r="D24" s="224"/>
      <c r="E24" s="224"/>
      <c r="F24" s="224"/>
      <c r="G24" s="224"/>
      <c r="H24" s="212"/>
      <c r="I24" s="208"/>
      <c r="J24" s="224"/>
      <c r="K24" s="225"/>
      <c r="P24" s="199" t="s">
        <v>17</v>
      </c>
    </row>
    <row r="25" spans="2:16" s="199" customFormat="1" ht="39.950000000000003" customHeight="1" x14ac:dyDescent="0.2">
      <c r="B25" s="207"/>
      <c r="C25" s="224"/>
      <c r="D25" s="224"/>
      <c r="E25" s="224"/>
      <c r="F25" s="224"/>
      <c r="G25" s="224"/>
      <c r="H25" s="212"/>
      <c r="I25" s="208"/>
      <c r="J25" s="224"/>
      <c r="K25" s="225"/>
      <c r="P25" s="199" t="s">
        <v>231</v>
      </c>
    </row>
    <row r="26" spans="2:16" s="199" customFormat="1" ht="39.950000000000003" customHeight="1" x14ac:dyDescent="0.2">
      <c r="B26" s="207"/>
      <c r="C26" s="224"/>
      <c r="D26" s="224"/>
      <c r="E26" s="224"/>
      <c r="F26" s="224"/>
      <c r="G26" s="224"/>
      <c r="H26" s="212"/>
      <c r="I26" s="208"/>
      <c r="J26" s="224"/>
      <c r="K26" s="225"/>
      <c r="P26" s="199" t="s">
        <v>232</v>
      </c>
    </row>
    <row r="27" spans="2:16" s="199" customFormat="1" ht="39.950000000000003" customHeight="1" x14ac:dyDescent="0.2">
      <c r="B27" s="207"/>
      <c r="C27" s="224"/>
      <c r="D27" s="224"/>
      <c r="E27" s="224"/>
      <c r="F27" s="224"/>
      <c r="G27" s="224"/>
      <c r="H27" s="212"/>
      <c r="I27" s="208"/>
      <c r="J27" s="224"/>
      <c r="K27" s="225"/>
    </row>
    <row r="28" spans="2:16" s="199" customFormat="1" ht="39.950000000000003" customHeight="1" x14ac:dyDescent="0.2">
      <c r="B28" s="207"/>
      <c r="C28" s="224"/>
      <c r="D28" s="224"/>
      <c r="E28" s="224"/>
      <c r="F28" s="224"/>
      <c r="G28" s="224"/>
      <c r="H28" s="212"/>
      <c r="I28" s="208"/>
      <c r="J28" s="224"/>
      <c r="K28" s="225"/>
    </row>
    <row r="29" spans="2:16" s="199" customFormat="1" ht="39.950000000000003" customHeight="1" x14ac:dyDescent="0.2">
      <c r="B29" s="207"/>
      <c r="C29" s="224"/>
      <c r="D29" s="224"/>
      <c r="E29" s="224"/>
      <c r="F29" s="224"/>
      <c r="G29" s="224"/>
      <c r="H29" s="212"/>
      <c r="I29" s="208"/>
      <c r="J29" s="224"/>
      <c r="K29" s="225"/>
    </row>
    <row r="30" spans="2:16" s="199" customFormat="1" ht="39.950000000000003" customHeight="1" x14ac:dyDescent="0.2">
      <c r="B30" s="207"/>
      <c r="C30" s="224"/>
      <c r="D30" s="224"/>
      <c r="E30" s="224"/>
      <c r="F30" s="224"/>
      <c r="G30" s="224"/>
      <c r="H30" s="212"/>
      <c r="I30" s="208"/>
      <c r="J30" s="224"/>
      <c r="K30" s="225"/>
    </row>
    <row r="31" spans="2:16" s="199" customFormat="1" ht="39.950000000000003" customHeight="1" x14ac:dyDescent="0.2">
      <c r="B31" s="207"/>
      <c r="C31" s="224"/>
      <c r="D31" s="224"/>
      <c r="E31" s="224"/>
      <c r="F31" s="224"/>
      <c r="G31" s="224"/>
      <c r="H31" s="212"/>
      <c r="I31" s="208"/>
      <c r="J31" s="224"/>
      <c r="K31" s="225"/>
    </row>
    <row r="32" spans="2:16" s="199" customFormat="1" ht="39.950000000000003" customHeight="1" x14ac:dyDescent="0.2">
      <c r="B32" s="207"/>
      <c r="C32" s="224"/>
      <c r="D32" s="224"/>
      <c r="E32" s="224"/>
      <c r="F32" s="224"/>
      <c r="G32" s="224"/>
      <c r="H32" s="212"/>
      <c r="I32" s="208"/>
      <c r="J32" s="224"/>
      <c r="K32" s="225"/>
    </row>
    <row r="33" spans="2:11" s="199" customFormat="1" ht="39.950000000000003" customHeight="1" x14ac:dyDescent="0.2">
      <c r="B33" s="207"/>
      <c r="C33" s="224"/>
      <c r="D33" s="224"/>
      <c r="E33" s="224"/>
      <c r="F33" s="224"/>
      <c r="G33" s="224"/>
      <c r="H33" s="212"/>
      <c r="I33" s="208"/>
      <c r="J33" s="224"/>
      <c r="K33" s="225"/>
    </row>
    <row r="34" spans="2:11" s="199" customFormat="1" ht="39.950000000000003" customHeight="1" x14ac:dyDescent="0.2">
      <c r="B34" s="207"/>
      <c r="C34" s="224"/>
      <c r="D34" s="224"/>
      <c r="E34" s="224"/>
      <c r="F34" s="224"/>
      <c r="G34" s="224"/>
      <c r="H34" s="212"/>
      <c r="I34" s="208"/>
      <c r="J34" s="224"/>
      <c r="K34" s="225"/>
    </row>
    <row r="35" spans="2:11" s="199" customFormat="1" ht="39.950000000000003" customHeight="1" x14ac:dyDescent="0.2">
      <c r="B35" s="207"/>
      <c r="C35" s="224"/>
      <c r="D35" s="224"/>
      <c r="E35" s="224"/>
      <c r="F35" s="224"/>
      <c r="G35" s="224"/>
      <c r="H35" s="212"/>
      <c r="I35" s="208"/>
      <c r="J35" s="224"/>
      <c r="K35" s="225"/>
    </row>
    <row r="36" spans="2:11" s="199" customFormat="1" ht="39.950000000000003" customHeight="1" x14ac:dyDescent="0.2">
      <c r="B36" s="207"/>
      <c r="C36" s="224"/>
      <c r="D36" s="224"/>
      <c r="E36" s="224"/>
      <c r="F36" s="224"/>
      <c r="G36" s="224"/>
      <c r="H36" s="212"/>
      <c r="I36" s="208"/>
      <c r="J36" s="224"/>
      <c r="K36" s="225"/>
    </row>
    <row r="37" spans="2:11" s="199" customFormat="1" ht="39.950000000000003" customHeight="1" x14ac:dyDescent="0.2">
      <c r="B37" s="207"/>
      <c r="C37" s="224"/>
      <c r="D37" s="224"/>
      <c r="E37" s="224"/>
      <c r="F37" s="224"/>
      <c r="G37" s="224"/>
      <c r="H37" s="212"/>
      <c r="I37" s="208"/>
      <c r="J37" s="224"/>
      <c r="K37" s="225"/>
    </row>
    <row r="38" spans="2:11" s="199" customFormat="1" ht="39.950000000000003" customHeight="1" x14ac:dyDescent="0.2">
      <c r="B38" s="207"/>
      <c r="C38" s="224"/>
      <c r="D38" s="224"/>
      <c r="E38" s="224"/>
      <c r="F38" s="224"/>
      <c r="G38" s="224"/>
      <c r="H38" s="212"/>
      <c r="I38" s="208"/>
      <c r="J38" s="224"/>
      <c r="K38" s="225"/>
    </row>
    <row r="39" spans="2:11" s="199" customFormat="1" ht="39.950000000000003" customHeight="1" x14ac:dyDescent="0.2">
      <c r="B39" s="207"/>
      <c r="C39" s="224"/>
      <c r="D39" s="224"/>
      <c r="E39" s="224"/>
      <c r="F39" s="224"/>
      <c r="G39" s="224"/>
      <c r="H39" s="212"/>
      <c r="I39" s="208"/>
      <c r="J39" s="224"/>
      <c r="K39" s="225"/>
    </row>
    <row r="40" spans="2:11" s="199" customFormat="1" ht="39.950000000000003" customHeight="1" x14ac:dyDescent="0.2">
      <c r="B40" s="207"/>
      <c r="C40" s="224"/>
      <c r="D40" s="224"/>
      <c r="E40" s="224"/>
      <c r="F40" s="224"/>
      <c r="G40" s="224"/>
      <c r="H40" s="212"/>
      <c r="I40" s="208"/>
      <c r="J40" s="224"/>
      <c r="K40" s="225"/>
    </row>
    <row r="41" spans="2:11" s="199" customFormat="1" ht="39.950000000000003" customHeight="1" x14ac:dyDescent="0.2">
      <c r="B41" s="207"/>
      <c r="C41" s="224"/>
      <c r="D41" s="224"/>
      <c r="E41" s="224"/>
      <c r="F41" s="224"/>
      <c r="G41" s="224"/>
      <c r="H41" s="212"/>
      <c r="I41" s="208"/>
      <c r="J41" s="224"/>
      <c r="K41" s="225"/>
    </row>
    <row r="42" spans="2:11" s="199" customFormat="1" ht="39.950000000000003" customHeight="1" x14ac:dyDescent="0.2">
      <c r="B42" s="207"/>
      <c r="C42" s="224"/>
      <c r="D42" s="224"/>
      <c r="E42" s="224"/>
      <c r="F42" s="224"/>
      <c r="G42" s="224"/>
      <c r="H42" s="212"/>
      <c r="I42" s="208"/>
      <c r="J42" s="224"/>
      <c r="K42" s="225"/>
    </row>
    <row r="43" spans="2:11" s="199" customFormat="1" ht="39.950000000000003" customHeight="1" x14ac:dyDescent="0.2">
      <c r="B43" s="207"/>
      <c r="C43" s="224"/>
      <c r="D43" s="224"/>
      <c r="E43" s="224"/>
      <c r="F43" s="224"/>
      <c r="G43" s="224"/>
      <c r="H43" s="212"/>
      <c r="I43" s="208"/>
      <c r="J43" s="224"/>
      <c r="K43" s="225"/>
    </row>
    <row r="44" spans="2:11" s="199" customFormat="1" ht="39.950000000000003" customHeight="1" x14ac:dyDescent="0.2">
      <c r="B44" s="207"/>
      <c r="C44" s="224"/>
      <c r="D44" s="224"/>
      <c r="E44" s="224"/>
      <c r="F44" s="224"/>
      <c r="G44" s="224"/>
      <c r="H44" s="212"/>
      <c r="I44" s="208"/>
      <c r="J44" s="224"/>
      <c r="K44" s="225"/>
    </row>
    <row r="45" spans="2:11" s="199" customFormat="1" ht="39.950000000000003" customHeight="1" x14ac:dyDescent="0.2">
      <c r="B45" s="207"/>
      <c r="C45" s="224"/>
      <c r="D45" s="224"/>
      <c r="E45" s="224"/>
      <c r="F45" s="224"/>
      <c r="G45" s="224"/>
      <c r="H45" s="212"/>
      <c r="I45" s="208"/>
      <c r="J45" s="224"/>
      <c r="K45" s="225"/>
    </row>
    <row r="46" spans="2:11" s="199" customFormat="1" ht="39.950000000000003" customHeight="1" x14ac:dyDescent="0.2">
      <c r="B46" s="207"/>
      <c r="C46" s="224"/>
      <c r="D46" s="224"/>
      <c r="E46" s="224"/>
      <c r="F46" s="224"/>
      <c r="G46" s="224"/>
      <c r="H46" s="212"/>
      <c r="I46" s="208"/>
      <c r="J46" s="224"/>
      <c r="K46" s="225"/>
    </row>
    <row r="47" spans="2:11" s="199" customFormat="1" ht="39.950000000000003" customHeight="1" x14ac:dyDescent="0.2">
      <c r="B47" s="207"/>
      <c r="C47" s="224"/>
      <c r="D47" s="224"/>
      <c r="E47" s="224"/>
      <c r="F47" s="224"/>
      <c r="G47" s="224"/>
      <c r="H47" s="212"/>
      <c r="I47" s="208"/>
      <c r="J47" s="224"/>
      <c r="K47" s="225"/>
    </row>
    <row r="48" spans="2:11" s="199" customFormat="1" ht="39.950000000000003" customHeight="1" x14ac:dyDescent="0.2">
      <c r="B48" s="207"/>
      <c r="C48" s="224"/>
      <c r="D48" s="224"/>
      <c r="E48" s="224"/>
      <c r="F48" s="224"/>
      <c r="G48" s="224"/>
      <c r="H48" s="212"/>
      <c r="I48" s="208"/>
      <c r="J48" s="224"/>
      <c r="K48" s="225"/>
    </row>
    <row r="49" spans="2:11" s="199" customFormat="1" ht="39.950000000000003" customHeight="1" x14ac:dyDescent="0.2">
      <c r="B49" s="207"/>
      <c r="C49" s="224"/>
      <c r="D49" s="224"/>
      <c r="E49" s="224"/>
      <c r="F49" s="224"/>
      <c r="G49" s="224"/>
      <c r="H49" s="212"/>
      <c r="I49" s="208"/>
      <c r="J49" s="224"/>
      <c r="K49" s="225"/>
    </row>
    <row r="50" spans="2:11" s="199" customFormat="1" ht="39.950000000000003" customHeight="1" x14ac:dyDescent="0.2">
      <c r="B50" s="207"/>
      <c r="C50" s="224"/>
      <c r="D50" s="224"/>
      <c r="E50" s="224"/>
      <c r="F50" s="224"/>
      <c r="G50" s="224"/>
      <c r="H50" s="212"/>
      <c r="I50" s="208"/>
      <c r="J50" s="224"/>
      <c r="K50" s="225"/>
    </row>
    <row r="51" spans="2:11" s="199" customFormat="1" ht="39.950000000000003" customHeight="1" x14ac:dyDescent="0.2">
      <c r="B51" s="207"/>
      <c r="C51" s="224"/>
      <c r="D51" s="224"/>
      <c r="E51" s="224"/>
      <c r="F51" s="224"/>
      <c r="G51" s="224"/>
      <c r="H51" s="212"/>
      <c r="I51" s="208"/>
      <c r="J51" s="224"/>
      <c r="K51" s="225"/>
    </row>
    <row r="52" spans="2:11" s="199" customFormat="1" ht="39.950000000000003" customHeight="1" x14ac:dyDescent="0.2">
      <c r="B52" s="207"/>
      <c r="C52" s="224"/>
      <c r="D52" s="224"/>
      <c r="E52" s="224"/>
      <c r="F52" s="224"/>
      <c r="G52" s="224"/>
      <c r="H52" s="212"/>
      <c r="I52" s="208"/>
      <c r="J52" s="224"/>
      <c r="K52" s="225"/>
    </row>
    <row r="53" spans="2:11" s="199" customFormat="1" ht="39.950000000000003" customHeight="1" x14ac:dyDescent="0.2">
      <c r="B53" s="207"/>
      <c r="C53" s="224"/>
      <c r="D53" s="224"/>
      <c r="E53" s="224"/>
      <c r="F53" s="224"/>
      <c r="G53" s="224"/>
      <c r="H53" s="212"/>
      <c r="I53" s="208"/>
      <c r="J53" s="224"/>
      <c r="K53" s="225"/>
    </row>
    <row r="54" spans="2:11" s="199" customFormat="1" ht="39.950000000000003" customHeight="1" x14ac:dyDescent="0.2">
      <c r="B54" s="207"/>
      <c r="C54" s="224"/>
      <c r="D54" s="224"/>
      <c r="E54" s="224"/>
      <c r="F54" s="224"/>
      <c r="G54" s="224"/>
      <c r="H54" s="212"/>
      <c r="I54" s="208"/>
      <c r="J54" s="224"/>
      <c r="K54" s="225"/>
    </row>
    <row r="55" spans="2:11" s="199" customFormat="1" ht="39.950000000000003" customHeight="1" x14ac:dyDescent="0.2">
      <c r="B55" s="207"/>
      <c r="C55" s="224"/>
      <c r="D55" s="224"/>
      <c r="E55" s="224"/>
      <c r="F55" s="224"/>
      <c r="G55" s="224"/>
      <c r="H55" s="212"/>
      <c r="I55" s="208"/>
      <c r="J55" s="224"/>
      <c r="K55" s="225"/>
    </row>
    <row r="56" spans="2:11" s="199" customFormat="1" ht="39.950000000000003" customHeight="1" x14ac:dyDescent="0.2">
      <c r="B56" s="207"/>
      <c r="C56" s="224"/>
      <c r="D56" s="224"/>
      <c r="E56" s="224"/>
      <c r="F56" s="224"/>
      <c r="G56" s="224"/>
      <c r="H56" s="212"/>
      <c r="I56" s="208"/>
      <c r="J56" s="224"/>
      <c r="K56" s="225"/>
    </row>
    <row r="57" spans="2:11" s="199" customFormat="1" ht="39.950000000000003" customHeight="1" x14ac:dyDescent="0.2">
      <c r="B57" s="207"/>
      <c r="C57" s="224"/>
      <c r="D57" s="224"/>
      <c r="E57" s="224"/>
      <c r="F57" s="224"/>
      <c r="G57" s="224"/>
      <c r="H57" s="212"/>
      <c r="I57" s="208"/>
      <c r="J57" s="224"/>
      <c r="K57" s="225"/>
    </row>
    <row r="58" spans="2:11" s="199" customFormat="1" ht="39.950000000000003" customHeight="1" x14ac:dyDescent="0.2">
      <c r="B58" s="207"/>
      <c r="C58" s="224"/>
      <c r="D58" s="224"/>
      <c r="E58" s="224"/>
      <c r="F58" s="224"/>
      <c r="G58" s="224"/>
      <c r="H58" s="212"/>
      <c r="I58" s="208"/>
      <c r="J58" s="224"/>
      <c r="K58" s="225"/>
    </row>
    <row r="59" spans="2:11" s="199" customFormat="1" ht="39.950000000000003" customHeight="1" x14ac:dyDescent="0.2">
      <c r="B59" s="207"/>
      <c r="C59" s="224"/>
      <c r="D59" s="224"/>
      <c r="E59" s="224"/>
      <c r="F59" s="224"/>
      <c r="G59" s="224"/>
      <c r="H59" s="212"/>
      <c r="I59" s="208"/>
      <c r="J59" s="224"/>
      <c r="K59" s="225"/>
    </row>
    <row r="60" spans="2:11" s="199" customFormat="1" ht="39.950000000000003" customHeight="1" x14ac:dyDescent="0.2">
      <c r="B60" s="207"/>
      <c r="C60" s="224"/>
      <c r="D60" s="224"/>
      <c r="E60" s="224"/>
      <c r="F60" s="224"/>
      <c r="G60" s="224"/>
      <c r="H60" s="212"/>
      <c r="I60" s="208"/>
      <c r="J60" s="224"/>
      <c r="K60" s="225"/>
    </row>
    <row r="61" spans="2:11" s="199" customFormat="1" ht="39.950000000000003" customHeight="1" x14ac:dyDescent="0.2">
      <c r="B61" s="207"/>
      <c r="C61" s="224"/>
      <c r="D61" s="224"/>
      <c r="E61" s="224"/>
      <c r="F61" s="224"/>
      <c r="G61" s="224"/>
      <c r="H61" s="212"/>
      <c r="I61" s="208"/>
      <c r="J61" s="224"/>
      <c r="K61" s="225"/>
    </row>
    <row r="62" spans="2:11" s="199" customFormat="1" ht="39.950000000000003" customHeight="1" x14ac:dyDescent="0.2">
      <c r="B62" s="207"/>
      <c r="C62" s="224"/>
      <c r="D62" s="224"/>
      <c r="E62" s="224"/>
      <c r="F62" s="224"/>
      <c r="G62" s="224"/>
      <c r="H62" s="212"/>
      <c r="I62" s="208"/>
      <c r="J62" s="224"/>
      <c r="K62" s="225"/>
    </row>
    <row r="63" spans="2:11" s="199" customFormat="1" ht="39.950000000000003" customHeight="1" x14ac:dyDescent="0.2">
      <c r="B63" s="207"/>
      <c r="C63" s="224"/>
      <c r="D63" s="224"/>
      <c r="E63" s="224"/>
      <c r="F63" s="224"/>
      <c r="G63" s="224"/>
      <c r="H63" s="212"/>
      <c r="I63" s="208"/>
      <c r="J63" s="224"/>
      <c r="K63" s="225"/>
    </row>
    <row r="64" spans="2:11" s="199" customFormat="1" ht="39.950000000000003" customHeight="1" x14ac:dyDescent="0.2">
      <c r="B64" s="207"/>
      <c r="C64" s="224"/>
      <c r="D64" s="224"/>
      <c r="E64" s="224"/>
      <c r="F64" s="224"/>
      <c r="G64" s="224"/>
      <c r="H64" s="212"/>
      <c r="I64" s="208"/>
      <c r="J64" s="224"/>
      <c r="K64" s="225"/>
    </row>
    <row r="65" spans="2:11" s="199" customFormat="1" ht="39.950000000000003" customHeight="1" x14ac:dyDescent="0.2">
      <c r="B65" s="207"/>
      <c r="C65" s="224"/>
      <c r="D65" s="224"/>
      <c r="E65" s="224"/>
      <c r="F65" s="224"/>
      <c r="G65" s="224"/>
      <c r="H65" s="212"/>
      <c r="I65" s="208"/>
      <c r="J65" s="224"/>
      <c r="K65" s="225"/>
    </row>
    <row r="66" spans="2:11" s="199" customFormat="1" ht="39.950000000000003" customHeight="1" x14ac:dyDescent="0.2">
      <c r="B66" s="207"/>
      <c r="C66" s="224"/>
      <c r="D66" s="224"/>
      <c r="E66" s="224"/>
      <c r="F66" s="224"/>
      <c r="G66" s="224"/>
      <c r="H66" s="212"/>
      <c r="I66" s="208"/>
      <c r="J66" s="224"/>
      <c r="K66" s="225"/>
    </row>
    <row r="67" spans="2:11" s="199" customFormat="1" ht="39.950000000000003" customHeight="1" x14ac:dyDescent="0.2">
      <c r="B67" s="207"/>
      <c r="C67" s="224"/>
      <c r="D67" s="224"/>
      <c r="E67" s="224"/>
      <c r="F67" s="224"/>
      <c r="G67" s="224"/>
      <c r="H67" s="212"/>
      <c r="I67" s="208"/>
      <c r="J67" s="224"/>
      <c r="K67" s="225"/>
    </row>
    <row r="68" spans="2:11" s="199" customFormat="1" ht="39.950000000000003" customHeight="1" x14ac:dyDescent="0.2">
      <c r="B68" s="207"/>
      <c r="C68" s="224"/>
      <c r="D68" s="224"/>
      <c r="E68" s="224"/>
      <c r="F68" s="224"/>
      <c r="G68" s="224"/>
      <c r="H68" s="212"/>
      <c r="I68" s="208"/>
      <c r="J68" s="224"/>
      <c r="K68" s="225"/>
    </row>
    <row r="69" spans="2:11" s="199" customFormat="1" ht="39.950000000000003" customHeight="1" x14ac:dyDescent="0.2">
      <c r="B69" s="207"/>
      <c r="C69" s="224"/>
      <c r="D69" s="224"/>
      <c r="E69" s="224"/>
      <c r="F69" s="224"/>
      <c r="G69" s="224"/>
      <c r="H69" s="212"/>
      <c r="I69" s="208"/>
      <c r="J69" s="224"/>
      <c r="K69" s="225"/>
    </row>
    <row r="70" spans="2:11" s="199" customFormat="1" ht="39.950000000000003" customHeight="1" x14ac:dyDescent="0.2">
      <c r="B70" s="207"/>
      <c r="C70" s="224"/>
      <c r="D70" s="224"/>
      <c r="E70" s="224"/>
      <c r="F70" s="224"/>
      <c r="G70" s="224"/>
      <c r="H70" s="212"/>
      <c r="I70" s="208"/>
      <c r="J70" s="224"/>
      <c r="K70" s="225"/>
    </row>
    <row r="71" spans="2:11" s="199" customFormat="1" ht="39.950000000000003" customHeight="1" x14ac:dyDescent="0.2">
      <c r="B71" s="207"/>
      <c r="C71" s="224"/>
      <c r="D71" s="224"/>
      <c r="E71" s="224"/>
      <c r="F71" s="224"/>
      <c r="G71" s="224"/>
      <c r="H71" s="212"/>
      <c r="I71" s="208"/>
      <c r="J71" s="224"/>
      <c r="K71" s="225"/>
    </row>
    <row r="72" spans="2:11" s="199" customFormat="1" ht="39.950000000000003" customHeight="1" x14ac:dyDescent="0.2">
      <c r="B72" s="207"/>
      <c r="C72" s="224"/>
      <c r="D72" s="224"/>
      <c r="E72" s="224"/>
      <c r="F72" s="224"/>
      <c r="G72" s="224"/>
      <c r="H72" s="212"/>
      <c r="I72" s="208"/>
      <c r="J72" s="224"/>
      <c r="K72" s="225"/>
    </row>
    <row r="73" spans="2:11" s="199" customFormat="1" ht="39.950000000000003" customHeight="1" x14ac:dyDescent="0.2">
      <c r="B73" s="207"/>
      <c r="C73" s="224"/>
      <c r="D73" s="224"/>
      <c r="E73" s="224"/>
      <c r="F73" s="224"/>
      <c r="G73" s="224"/>
      <c r="H73" s="212"/>
      <c r="I73" s="208"/>
      <c r="J73" s="224"/>
      <c r="K73" s="225"/>
    </row>
    <row r="74" spans="2:11" s="199" customFormat="1" ht="39.950000000000003" customHeight="1" x14ac:dyDescent="0.2">
      <c r="B74" s="207"/>
      <c r="C74" s="224"/>
      <c r="D74" s="224"/>
      <c r="E74" s="224"/>
      <c r="F74" s="224"/>
      <c r="G74" s="224"/>
      <c r="H74" s="212"/>
      <c r="I74" s="208"/>
      <c r="J74" s="224"/>
      <c r="K74" s="225"/>
    </row>
    <row r="75" spans="2:11" s="199" customFormat="1" ht="39.950000000000003" customHeight="1" x14ac:dyDescent="0.2">
      <c r="B75" s="207"/>
      <c r="C75" s="224"/>
      <c r="D75" s="224"/>
      <c r="E75" s="224"/>
      <c r="F75" s="224"/>
      <c r="G75" s="224"/>
      <c r="H75" s="212"/>
      <c r="I75" s="208"/>
      <c r="J75" s="224"/>
      <c r="K75" s="225"/>
    </row>
    <row r="76" spans="2:11" s="199" customFormat="1" ht="39.950000000000003" customHeight="1" x14ac:dyDescent="0.2">
      <c r="B76" s="207"/>
      <c r="C76" s="224"/>
      <c r="D76" s="224"/>
      <c r="E76" s="224"/>
      <c r="F76" s="224"/>
      <c r="G76" s="224"/>
      <c r="H76" s="212"/>
      <c r="I76" s="208"/>
      <c r="J76" s="224"/>
      <c r="K76" s="225"/>
    </row>
    <row r="77" spans="2:11" s="199" customFormat="1" ht="39.950000000000003" customHeight="1" x14ac:dyDescent="0.2">
      <c r="B77" s="207"/>
      <c r="C77" s="224"/>
      <c r="D77" s="224"/>
      <c r="E77" s="224"/>
      <c r="F77" s="224"/>
      <c r="G77" s="224"/>
      <c r="H77" s="212"/>
      <c r="I77" s="208"/>
      <c r="J77" s="224"/>
      <c r="K77" s="225"/>
    </row>
    <row r="78" spans="2:11" s="199" customFormat="1" ht="39.950000000000003" customHeight="1" x14ac:dyDescent="0.2">
      <c r="B78" s="207"/>
      <c r="C78" s="224"/>
      <c r="D78" s="224"/>
      <c r="E78" s="224"/>
      <c r="F78" s="224"/>
      <c r="G78" s="224"/>
      <c r="H78" s="212"/>
      <c r="I78" s="208"/>
      <c r="J78" s="224"/>
      <c r="K78" s="225"/>
    </row>
    <row r="79" spans="2:11" s="199" customFormat="1" ht="39.950000000000003" customHeight="1" x14ac:dyDescent="0.2">
      <c r="B79" s="207"/>
      <c r="C79" s="224"/>
      <c r="D79" s="224"/>
      <c r="E79" s="224"/>
      <c r="F79" s="224"/>
      <c r="G79" s="224"/>
      <c r="H79" s="212"/>
      <c r="I79" s="208"/>
      <c r="J79" s="224"/>
      <c r="K79" s="225"/>
    </row>
    <row r="80" spans="2:11" s="199" customFormat="1" ht="39.950000000000003" customHeight="1" x14ac:dyDescent="0.2">
      <c r="B80" s="207"/>
      <c r="C80" s="224"/>
      <c r="D80" s="224"/>
      <c r="E80" s="224"/>
      <c r="F80" s="224"/>
      <c r="G80" s="224"/>
      <c r="H80" s="212"/>
      <c r="I80" s="208"/>
      <c r="J80" s="224"/>
      <c r="K80" s="225"/>
    </row>
    <row r="81" spans="2:11" s="199" customFormat="1" ht="39.950000000000003" customHeight="1" x14ac:dyDescent="0.2">
      <c r="B81" s="207"/>
      <c r="C81" s="224"/>
      <c r="D81" s="224"/>
      <c r="E81" s="224"/>
      <c r="F81" s="224"/>
      <c r="G81" s="224"/>
      <c r="H81" s="212"/>
      <c r="I81" s="208"/>
      <c r="J81" s="224"/>
      <c r="K81" s="225"/>
    </row>
    <row r="82" spans="2:11" s="199" customFormat="1" ht="39.950000000000003" customHeight="1" x14ac:dyDescent="0.2">
      <c r="B82" s="207"/>
      <c r="C82" s="224"/>
      <c r="D82" s="224"/>
      <c r="E82" s="224"/>
      <c r="F82" s="224"/>
      <c r="G82" s="224"/>
      <c r="H82" s="212"/>
      <c r="I82" s="208"/>
      <c r="J82" s="224"/>
      <c r="K82" s="225"/>
    </row>
    <row r="83" spans="2:11" s="199" customFormat="1" ht="39.950000000000003" customHeight="1" x14ac:dyDescent="0.2">
      <c r="B83" s="207"/>
      <c r="C83" s="224"/>
      <c r="D83" s="224"/>
      <c r="E83" s="224"/>
      <c r="F83" s="224"/>
      <c r="G83" s="224"/>
      <c r="H83" s="212"/>
      <c r="I83" s="208"/>
      <c r="J83" s="224"/>
      <c r="K83" s="225"/>
    </row>
    <row r="84" spans="2:11" s="199" customFormat="1" ht="39.950000000000003" customHeight="1" x14ac:dyDescent="0.2">
      <c r="B84" s="207"/>
      <c r="C84" s="224"/>
      <c r="D84" s="224"/>
      <c r="E84" s="224"/>
      <c r="F84" s="224"/>
      <c r="G84" s="224"/>
      <c r="H84" s="212"/>
      <c r="I84" s="208"/>
      <c r="J84" s="224"/>
      <c r="K84" s="225"/>
    </row>
    <row r="85" spans="2:11" s="199" customFormat="1" ht="39.950000000000003" customHeight="1" x14ac:dyDescent="0.2">
      <c r="B85" s="207"/>
      <c r="C85" s="224"/>
      <c r="D85" s="224"/>
      <c r="E85" s="224"/>
      <c r="F85" s="224"/>
      <c r="G85" s="224"/>
      <c r="H85" s="212"/>
      <c r="I85" s="208"/>
      <c r="J85" s="224"/>
      <c r="K85" s="225"/>
    </row>
    <row r="86" spans="2:11" s="199" customFormat="1" ht="39.950000000000003" customHeight="1" x14ac:dyDescent="0.2">
      <c r="B86" s="207"/>
      <c r="C86" s="224"/>
      <c r="D86" s="224"/>
      <c r="E86" s="224"/>
      <c r="F86" s="224"/>
      <c r="G86" s="224"/>
      <c r="H86" s="212"/>
      <c r="I86" s="208"/>
      <c r="J86" s="224"/>
      <c r="K86" s="225"/>
    </row>
    <row r="87" spans="2:11" s="199" customFormat="1" ht="39.950000000000003" customHeight="1" x14ac:dyDescent="0.2">
      <c r="B87" s="207"/>
      <c r="C87" s="224"/>
      <c r="D87" s="224"/>
      <c r="E87" s="224"/>
      <c r="F87" s="224"/>
      <c r="G87" s="224"/>
      <c r="H87" s="212"/>
      <c r="I87" s="208"/>
      <c r="J87" s="224"/>
      <c r="K87" s="225"/>
    </row>
    <row r="88" spans="2:11" s="199" customFormat="1" ht="39.950000000000003" customHeight="1" x14ac:dyDescent="0.2">
      <c r="B88" s="207"/>
      <c r="C88" s="224"/>
      <c r="D88" s="224"/>
      <c r="E88" s="224"/>
      <c r="F88" s="224"/>
      <c r="G88" s="224"/>
      <c r="H88" s="212"/>
      <c r="I88" s="208"/>
      <c r="J88" s="224"/>
      <c r="K88" s="225"/>
    </row>
    <row r="89" spans="2:11" s="199" customFormat="1" ht="39.950000000000003" customHeight="1" x14ac:dyDescent="0.2">
      <c r="B89" s="207"/>
      <c r="C89" s="224"/>
      <c r="D89" s="224"/>
      <c r="E89" s="224"/>
      <c r="F89" s="224"/>
      <c r="G89" s="224"/>
      <c r="H89" s="212"/>
      <c r="I89" s="208"/>
      <c r="J89" s="224"/>
      <c r="K89" s="225"/>
    </row>
    <row r="90" spans="2:11" s="199" customFormat="1" ht="39.950000000000003" customHeight="1" x14ac:dyDescent="0.2">
      <c r="B90" s="207"/>
      <c r="C90" s="224"/>
      <c r="D90" s="224"/>
      <c r="E90" s="224"/>
      <c r="F90" s="224"/>
      <c r="G90" s="224"/>
      <c r="H90" s="212"/>
      <c r="I90" s="208"/>
      <c r="J90" s="224"/>
      <c r="K90" s="225"/>
    </row>
    <row r="91" spans="2:11" s="199" customFormat="1" ht="39.950000000000003" customHeight="1" x14ac:dyDescent="0.2">
      <c r="B91" s="207"/>
      <c r="C91" s="224"/>
      <c r="D91" s="224"/>
      <c r="E91" s="224"/>
      <c r="F91" s="224"/>
      <c r="G91" s="224"/>
      <c r="H91" s="212"/>
      <c r="I91" s="208"/>
      <c r="J91" s="224"/>
      <c r="K91" s="225"/>
    </row>
    <row r="92" spans="2:11" s="199" customFormat="1" ht="39.950000000000003" customHeight="1" x14ac:dyDescent="0.2">
      <c r="B92" s="207"/>
      <c r="C92" s="224"/>
      <c r="D92" s="224"/>
      <c r="E92" s="224"/>
      <c r="F92" s="224"/>
      <c r="G92" s="224"/>
      <c r="H92" s="212"/>
      <c r="I92" s="208"/>
      <c r="J92" s="224"/>
      <c r="K92" s="225"/>
    </row>
    <row r="93" spans="2:11" s="199" customFormat="1" ht="39.950000000000003" customHeight="1" x14ac:dyDescent="0.2">
      <c r="B93" s="207"/>
      <c r="C93" s="224"/>
      <c r="D93" s="224"/>
      <c r="E93" s="224"/>
      <c r="F93" s="224"/>
      <c r="G93" s="224"/>
      <c r="H93" s="212"/>
      <c r="I93" s="208"/>
      <c r="J93" s="224"/>
      <c r="K93" s="225"/>
    </row>
    <row r="94" spans="2:11" s="199" customFormat="1" ht="39.950000000000003" customHeight="1" x14ac:dyDescent="0.2">
      <c r="B94" s="207"/>
      <c r="C94" s="224"/>
      <c r="D94" s="224"/>
      <c r="E94" s="224"/>
      <c r="F94" s="224"/>
      <c r="G94" s="224"/>
      <c r="H94" s="212"/>
      <c r="I94" s="208"/>
      <c r="J94" s="224"/>
      <c r="K94" s="225"/>
    </row>
    <row r="95" spans="2:11" s="199" customFormat="1" ht="39.950000000000003" customHeight="1" x14ac:dyDescent="0.2">
      <c r="B95" s="207"/>
      <c r="C95" s="224"/>
      <c r="D95" s="224"/>
      <c r="E95" s="224"/>
      <c r="F95" s="224"/>
      <c r="G95" s="224"/>
      <c r="H95" s="212"/>
      <c r="I95" s="208"/>
      <c r="J95" s="224"/>
      <c r="K95" s="225"/>
    </row>
    <row r="96" spans="2:11" s="199" customFormat="1" ht="39.950000000000003" customHeight="1" x14ac:dyDescent="0.2">
      <c r="B96" s="207"/>
      <c r="C96" s="224"/>
      <c r="D96" s="224"/>
      <c r="E96" s="224"/>
      <c r="F96" s="224"/>
      <c r="G96" s="224"/>
      <c r="H96" s="212"/>
      <c r="I96" s="208"/>
      <c r="J96" s="224"/>
      <c r="K96" s="225"/>
    </row>
    <row r="97" spans="2:11" s="199" customFormat="1" ht="39.950000000000003" customHeight="1" x14ac:dyDescent="0.2">
      <c r="B97" s="207"/>
      <c r="C97" s="224"/>
      <c r="D97" s="224"/>
      <c r="E97" s="224"/>
      <c r="F97" s="224"/>
      <c r="G97" s="224"/>
      <c r="H97" s="212"/>
      <c r="I97" s="208"/>
      <c r="J97" s="224"/>
      <c r="K97" s="225"/>
    </row>
    <row r="98" spans="2:11" s="199" customFormat="1" ht="39.950000000000003" customHeight="1" x14ac:dyDescent="0.2">
      <c r="B98" s="207"/>
      <c r="C98" s="224"/>
      <c r="D98" s="224"/>
      <c r="E98" s="224"/>
      <c r="F98" s="224"/>
      <c r="G98" s="224"/>
      <c r="H98" s="212"/>
      <c r="I98" s="208"/>
      <c r="J98" s="224"/>
      <c r="K98" s="225"/>
    </row>
    <row r="99" spans="2:11" s="199" customFormat="1" ht="39.950000000000003" customHeight="1" x14ac:dyDescent="0.2">
      <c r="B99" s="207"/>
      <c r="C99" s="224"/>
      <c r="D99" s="224"/>
      <c r="E99" s="224"/>
      <c r="F99" s="224"/>
      <c r="G99" s="224"/>
      <c r="H99" s="212"/>
      <c r="I99" s="208"/>
      <c r="J99" s="224"/>
      <c r="K99" s="225"/>
    </row>
    <row r="100" spans="2:11" s="199" customFormat="1" ht="39.950000000000003" customHeight="1" x14ac:dyDescent="0.2">
      <c r="B100" s="207"/>
      <c r="C100" s="224"/>
      <c r="D100" s="224"/>
      <c r="E100" s="224"/>
      <c r="F100" s="224"/>
      <c r="G100" s="224"/>
      <c r="H100" s="212"/>
      <c r="I100" s="208"/>
      <c r="J100" s="224"/>
      <c r="K100" s="225"/>
    </row>
    <row r="101" spans="2:11" s="199" customFormat="1" ht="39.950000000000003" customHeight="1" x14ac:dyDescent="0.2">
      <c r="B101" s="207"/>
      <c r="C101" s="224"/>
      <c r="D101" s="224"/>
      <c r="E101" s="224"/>
      <c r="F101" s="224"/>
      <c r="G101" s="224"/>
      <c r="H101" s="212"/>
      <c r="I101" s="208"/>
      <c r="J101" s="224"/>
      <c r="K101" s="225"/>
    </row>
    <row r="102" spans="2:11" s="199" customFormat="1" ht="39.950000000000003" customHeight="1" x14ac:dyDescent="0.2">
      <c r="B102" s="207"/>
      <c r="C102" s="224"/>
      <c r="D102" s="224"/>
      <c r="E102" s="224"/>
      <c r="F102" s="224"/>
      <c r="G102" s="224"/>
      <c r="H102" s="212"/>
      <c r="I102" s="208"/>
      <c r="J102" s="224"/>
      <c r="K102" s="225"/>
    </row>
    <row r="103" spans="2:11" s="199" customFormat="1" ht="39.950000000000003" customHeight="1" x14ac:dyDescent="0.2">
      <c r="B103" s="207"/>
      <c r="C103" s="224"/>
      <c r="D103" s="224"/>
      <c r="E103" s="224"/>
      <c r="F103" s="224"/>
      <c r="G103" s="224"/>
      <c r="H103" s="212"/>
      <c r="I103" s="208"/>
      <c r="J103" s="224"/>
      <c r="K103" s="225"/>
    </row>
    <row r="104" spans="2:11" s="199" customFormat="1" ht="39.950000000000003" customHeight="1" x14ac:dyDescent="0.2">
      <c r="B104" s="207"/>
      <c r="C104" s="224"/>
      <c r="D104" s="224"/>
      <c r="E104" s="224"/>
      <c r="F104" s="224"/>
      <c r="G104" s="224"/>
      <c r="H104" s="212"/>
      <c r="I104" s="208"/>
      <c r="J104" s="224"/>
      <c r="K104" s="225"/>
    </row>
    <row r="105" spans="2:11" s="199" customFormat="1" ht="39.950000000000003" customHeight="1" x14ac:dyDescent="0.2">
      <c r="B105" s="207"/>
      <c r="C105" s="224"/>
      <c r="D105" s="224"/>
      <c r="E105" s="224"/>
      <c r="F105" s="224"/>
      <c r="G105" s="224"/>
      <c r="H105" s="212"/>
      <c r="I105" s="208"/>
      <c r="J105" s="224"/>
      <c r="K105" s="225"/>
    </row>
    <row r="106" spans="2:11" s="199" customFormat="1" ht="39.950000000000003" customHeight="1" x14ac:dyDescent="0.2">
      <c r="B106" s="207"/>
      <c r="C106" s="224"/>
      <c r="D106" s="224"/>
      <c r="E106" s="224"/>
      <c r="F106" s="224"/>
      <c r="G106" s="224"/>
      <c r="H106" s="212"/>
      <c r="I106" s="208"/>
      <c r="J106" s="224"/>
      <c r="K106" s="225"/>
    </row>
    <row r="107" spans="2:11" s="199" customFormat="1" ht="39.950000000000003" customHeight="1" x14ac:dyDescent="0.2">
      <c r="B107" s="207"/>
      <c r="C107" s="224"/>
      <c r="D107" s="224"/>
      <c r="E107" s="224"/>
      <c r="F107" s="224"/>
      <c r="G107" s="224"/>
      <c r="H107" s="212"/>
      <c r="I107" s="208"/>
      <c r="J107" s="224"/>
      <c r="K107" s="225"/>
    </row>
    <row r="108" spans="2:11" s="199" customFormat="1" ht="39.950000000000003" customHeight="1" x14ac:dyDescent="0.2">
      <c r="B108" s="207"/>
      <c r="C108" s="224"/>
      <c r="D108" s="224"/>
      <c r="E108" s="224"/>
      <c r="F108" s="224"/>
      <c r="G108" s="224"/>
      <c r="H108" s="212"/>
      <c r="I108" s="208"/>
      <c r="J108" s="224"/>
      <c r="K108" s="225"/>
    </row>
    <row r="109" spans="2:11" s="199" customFormat="1" ht="39.950000000000003" customHeight="1" x14ac:dyDescent="0.2">
      <c r="B109" s="207"/>
      <c r="C109" s="224"/>
      <c r="D109" s="224"/>
      <c r="E109" s="224"/>
      <c r="F109" s="224"/>
      <c r="G109" s="224"/>
      <c r="H109" s="212"/>
      <c r="I109" s="208"/>
      <c r="J109" s="224"/>
      <c r="K109" s="225"/>
    </row>
    <row r="110" spans="2:11" s="199" customFormat="1" ht="39.950000000000003" customHeight="1" x14ac:dyDescent="0.2">
      <c r="B110" s="207"/>
      <c r="C110" s="224"/>
      <c r="D110" s="224"/>
      <c r="E110" s="224"/>
      <c r="F110" s="224"/>
      <c r="G110" s="224"/>
      <c r="H110" s="212"/>
      <c r="I110" s="208"/>
      <c r="J110" s="224"/>
      <c r="K110" s="225"/>
    </row>
    <row r="111" spans="2:11" s="199" customFormat="1" ht="39.950000000000003" customHeight="1" x14ac:dyDescent="0.2">
      <c r="B111" s="207"/>
      <c r="C111" s="224"/>
      <c r="D111" s="224"/>
      <c r="E111" s="224"/>
      <c r="F111" s="224"/>
      <c r="G111" s="224"/>
      <c r="H111" s="212"/>
      <c r="I111" s="208"/>
      <c r="J111" s="224"/>
      <c r="K111" s="225"/>
    </row>
    <row r="112" spans="2:11" s="199" customFormat="1" ht="39.950000000000003" customHeight="1" x14ac:dyDescent="0.2">
      <c r="B112" s="207"/>
      <c r="C112" s="224"/>
      <c r="D112" s="224"/>
      <c r="E112" s="224"/>
      <c r="F112" s="224"/>
      <c r="G112" s="224"/>
      <c r="H112" s="212"/>
      <c r="I112" s="208"/>
      <c r="J112" s="224"/>
      <c r="K112" s="225"/>
    </row>
    <row r="113" spans="2:11" s="199" customFormat="1" ht="39.950000000000003" customHeight="1" x14ac:dyDescent="0.2">
      <c r="B113" s="207"/>
      <c r="C113" s="224"/>
      <c r="D113" s="224"/>
      <c r="E113" s="224"/>
      <c r="F113" s="224"/>
      <c r="G113" s="224"/>
      <c r="H113" s="212"/>
      <c r="I113" s="208"/>
      <c r="J113" s="224"/>
      <c r="K113" s="225"/>
    </row>
    <row r="114" spans="2:11" s="199" customFormat="1" ht="39.950000000000003" customHeight="1" x14ac:dyDescent="0.2">
      <c r="B114" s="207"/>
      <c r="C114" s="224"/>
      <c r="D114" s="224"/>
      <c r="E114" s="224"/>
      <c r="F114" s="224"/>
      <c r="G114" s="224"/>
      <c r="H114" s="212"/>
      <c r="I114" s="208"/>
      <c r="J114" s="224"/>
      <c r="K114" s="225"/>
    </row>
    <row r="115" spans="2:11" s="199" customFormat="1" ht="39.950000000000003" customHeight="1" x14ac:dyDescent="0.2">
      <c r="B115" s="207"/>
      <c r="C115" s="224"/>
      <c r="D115" s="224"/>
      <c r="E115" s="224"/>
      <c r="F115" s="224"/>
      <c r="G115" s="224"/>
      <c r="H115" s="212"/>
      <c r="I115" s="208"/>
      <c r="J115" s="224"/>
      <c r="K115" s="225"/>
    </row>
    <row r="116" spans="2:11" s="199" customFormat="1" ht="39.950000000000003" customHeight="1" x14ac:dyDescent="0.2">
      <c r="B116" s="207"/>
      <c r="C116" s="224"/>
      <c r="D116" s="224"/>
      <c r="E116" s="224"/>
      <c r="F116" s="224"/>
      <c r="G116" s="224"/>
      <c r="H116" s="212"/>
      <c r="I116" s="208"/>
      <c r="J116" s="224"/>
      <c r="K116" s="225"/>
    </row>
    <row r="117" spans="2:11" s="199" customFormat="1" ht="39.950000000000003" customHeight="1" x14ac:dyDescent="0.2">
      <c r="B117" s="207"/>
      <c r="C117" s="224"/>
      <c r="D117" s="224"/>
      <c r="E117" s="224"/>
      <c r="F117" s="224"/>
      <c r="G117" s="224"/>
      <c r="H117" s="212"/>
      <c r="I117" s="208"/>
      <c r="J117" s="224"/>
      <c r="K117" s="225"/>
    </row>
    <row r="118" spans="2:11" s="199" customFormat="1" ht="39.950000000000003" customHeight="1" x14ac:dyDescent="0.2">
      <c r="B118" s="207"/>
      <c r="C118" s="224"/>
      <c r="D118" s="224"/>
      <c r="E118" s="224"/>
      <c r="F118" s="224"/>
      <c r="G118" s="224"/>
      <c r="H118" s="212"/>
      <c r="I118" s="208"/>
      <c r="J118" s="224"/>
      <c r="K118" s="225"/>
    </row>
    <row r="119" spans="2:11" s="199" customFormat="1" ht="39.950000000000003" customHeight="1" x14ac:dyDescent="0.2">
      <c r="B119" s="207"/>
      <c r="C119" s="224"/>
      <c r="D119" s="224"/>
      <c r="E119" s="224"/>
      <c r="F119" s="224"/>
      <c r="G119" s="224"/>
      <c r="H119" s="212"/>
      <c r="I119" s="208"/>
      <c r="J119" s="224"/>
      <c r="K119" s="225"/>
    </row>
    <row r="120" spans="2:11" s="199" customFormat="1" ht="39.950000000000003" customHeight="1" x14ac:dyDescent="0.2">
      <c r="B120" s="207"/>
      <c r="C120" s="224"/>
      <c r="D120" s="224"/>
      <c r="E120" s="224"/>
      <c r="F120" s="224"/>
      <c r="G120" s="224"/>
      <c r="H120" s="212"/>
      <c r="I120" s="208"/>
      <c r="J120" s="224"/>
      <c r="K120" s="225"/>
    </row>
    <row r="121" spans="2:11" s="199" customFormat="1" ht="39.950000000000003" customHeight="1" x14ac:dyDescent="0.2">
      <c r="B121" s="207"/>
      <c r="C121" s="224"/>
      <c r="D121" s="224"/>
      <c r="E121" s="224"/>
      <c r="F121" s="224"/>
      <c r="G121" s="224"/>
      <c r="H121" s="212"/>
      <c r="I121" s="208"/>
      <c r="J121" s="224"/>
      <c r="K121" s="225"/>
    </row>
    <row r="122" spans="2:11" s="199" customFormat="1" ht="39.950000000000003" customHeight="1" x14ac:dyDescent="0.2">
      <c r="B122" s="207"/>
      <c r="C122" s="224"/>
      <c r="D122" s="224"/>
      <c r="E122" s="224"/>
      <c r="F122" s="224"/>
      <c r="G122" s="224"/>
      <c r="H122" s="212"/>
      <c r="I122" s="208"/>
      <c r="J122" s="224"/>
      <c r="K122" s="225"/>
    </row>
    <row r="123" spans="2:11" s="199" customFormat="1" ht="39.950000000000003" customHeight="1" x14ac:dyDescent="0.2">
      <c r="B123" s="207"/>
      <c r="C123" s="224"/>
      <c r="D123" s="224"/>
      <c r="E123" s="224"/>
      <c r="F123" s="224"/>
      <c r="G123" s="224"/>
      <c r="H123" s="212"/>
      <c r="I123" s="208"/>
      <c r="J123" s="224"/>
      <c r="K123" s="225"/>
    </row>
    <row r="124" spans="2:11" s="199" customFormat="1" ht="39.950000000000003" customHeight="1" x14ac:dyDescent="0.2">
      <c r="B124" s="207"/>
      <c r="C124" s="224"/>
      <c r="D124" s="224"/>
      <c r="E124" s="224"/>
      <c r="F124" s="224"/>
      <c r="G124" s="224"/>
      <c r="H124" s="212"/>
      <c r="I124" s="208"/>
      <c r="J124" s="224"/>
      <c r="K124" s="225"/>
    </row>
    <row r="125" spans="2:11" s="199" customFormat="1" ht="39.950000000000003" customHeight="1" x14ac:dyDescent="0.2">
      <c r="B125" s="207"/>
      <c r="C125" s="224"/>
      <c r="D125" s="224"/>
      <c r="E125" s="224"/>
      <c r="F125" s="224"/>
      <c r="G125" s="224"/>
      <c r="H125" s="212"/>
      <c r="I125" s="208"/>
      <c r="J125" s="224"/>
      <c r="K125" s="225"/>
    </row>
    <row r="126" spans="2:11" s="199" customFormat="1" ht="39.950000000000003" customHeight="1" x14ac:dyDescent="0.2">
      <c r="B126" s="207"/>
      <c r="C126" s="224"/>
      <c r="D126" s="224"/>
      <c r="E126" s="224"/>
      <c r="F126" s="224"/>
      <c r="G126" s="224"/>
      <c r="H126" s="212"/>
      <c r="I126" s="208"/>
      <c r="J126" s="224"/>
      <c r="K126" s="225"/>
    </row>
    <row r="127" spans="2:11" s="199" customFormat="1" ht="39.950000000000003" customHeight="1" x14ac:dyDescent="0.2">
      <c r="B127" s="207"/>
      <c r="C127" s="224"/>
      <c r="D127" s="224"/>
      <c r="E127" s="224"/>
      <c r="F127" s="224"/>
      <c r="G127" s="224"/>
      <c r="H127" s="212"/>
      <c r="I127" s="208"/>
      <c r="J127" s="224"/>
      <c r="K127" s="225"/>
    </row>
    <row r="128" spans="2:11" s="199" customFormat="1" ht="39.950000000000003" customHeight="1" x14ac:dyDescent="0.2">
      <c r="B128" s="207"/>
      <c r="C128" s="224"/>
      <c r="D128" s="224"/>
      <c r="E128" s="224"/>
      <c r="F128" s="224"/>
      <c r="G128" s="224"/>
      <c r="H128" s="212"/>
      <c r="I128" s="208"/>
      <c r="J128" s="224"/>
      <c r="K128" s="225"/>
    </row>
    <row r="129" spans="2:11" s="199" customFormat="1" ht="39.950000000000003" customHeight="1" x14ac:dyDescent="0.2">
      <c r="B129" s="207"/>
      <c r="C129" s="224"/>
      <c r="D129" s="224"/>
      <c r="E129" s="224"/>
      <c r="F129" s="224"/>
      <c r="G129" s="224"/>
      <c r="H129" s="212"/>
      <c r="I129" s="208"/>
      <c r="J129" s="224"/>
      <c r="K129" s="225"/>
    </row>
    <row r="130" spans="2:11" s="199" customFormat="1" ht="39.950000000000003" customHeight="1" x14ac:dyDescent="0.2">
      <c r="B130" s="207"/>
      <c r="C130" s="224"/>
      <c r="D130" s="224"/>
      <c r="E130" s="224"/>
      <c r="F130" s="224"/>
      <c r="G130" s="224"/>
      <c r="H130" s="212"/>
      <c r="I130" s="208"/>
      <c r="J130" s="224"/>
      <c r="K130" s="225"/>
    </row>
    <row r="131" spans="2:11" s="199" customFormat="1" ht="39.950000000000003" customHeight="1" x14ac:dyDescent="0.2">
      <c r="B131" s="207"/>
      <c r="C131" s="224"/>
      <c r="D131" s="224"/>
      <c r="E131" s="224"/>
      <c r="F131" s="224"/>
      <c r="G131" s="224"/>
      <c r="H131" s="212"/>
      <c r="I131" s="208"/>
      <c r="J131" s="224"/>
      <c r="K131" s="225"/>
    </row>
    <row r="132" spans="2:11" s="199" customFormat="1" ht="39.950000000000003" customHeight="1" x14ac:dyDescent="0.2">
      <c r="B132" s="207"/>
      <c r="C132" s="224"/>
      <c r="D132" s="224"/>
      <c r="E132" s="224"/>
      <c r="F132" s="224"/>
      <c r="G132" s="224"/>
      <c r="H132" s="212"/>
      <c r="I132" s="208"/>
      <c r="J132" s="224"/>
      <c r="K132" s="225"/>
    </row>
    <row r="133" spans="2:11" s="199" customFormat="1" ht="39.950000000000003" customHeight="1" x14ac:dyDescent="0.2">
      <c r="B133" s="207"/>
      <c r="C133" s="224"/>
      <c r="D133" s="224"/>
      <c r="E133" s="224"/>
      <c r="F133" s="224"/>
      <c r="G133" s="224"/>
      <c r="H133" s="212"/>
      <c r="I133" s="208"/>
      <c r="J133" s="224"/>
      <c r="K133" s="225"/>
    </row>
    <row r="134" spans="2:11" s="199" customFormat="1" ht="39.950000000000003" customHeight="1" x14ac:dyDescent="0.2">
      <c r="B134" s="207"/>
      <c r="C134" s="224"/>
      <c r="D134" s="224"/>
      <c r="E134" s="224"/>
      <c r="F134" s="224"/>
      <c r="G134" s="224"/>
      <c r="H134" s="212"/>
      <c r="I134" s="208"/>
      <c r="J134" s="224"/>
      <c r="K134" s="225"/>
    </row>
    <row r="135" spans="2:11" s="199" customFormat="1" ht="39.950000000000003" customHeight="1" x14ac:dyDescent="0.2">
      <c r="B135" s="207"/>
      <c r="C135" s="224"/>
      <c r="D135" s="224"/>
      <c r="E135" s="224"/>
      <c r="F135" s="224"/>
      <c r="G135" s="224"/>
      <c r="H135" s="212"/>
      <c r="I135" s="208"/>
      <c r="J135" s="224"/>
      <c r="K135" s="225"/>
    </row>
    <row r="136" spans="2:11" s="199" customFormat="1" ht="39.950000000000003" customHeight="1" x14ac:dyDescent="0.2">
      <c r="B136" s="207"/>
      <c r="C136" s="224"/>
      <c r="D136" s="224"/>
      <c r="E136" s="224"/>
      <c r="F136" s="224"/>
      <c r="G136" s="224"/>
      <c r="H136" s="212"/>
      <c r="I136" s="208"/>
      <c r="J136" s="224"/>
      <c r="K136" s="225"/>
    </row>
    <row r="137" spans="2:11" s="199" customFormat="1" ht="39.950000000000003" customHeight="1" x14ac:dyDescent="0.2">
      <c r="B137" s="207"/>
      <c r="C137" s="224"/>
      <c r="D137" s="224"/>
      <c r="E137" s="224"/>
      <c r="F137" s="224"/>
      <c r="G137" s="224"/>
      <c r="H137" s="212"/>
      <c r="I137" s="208"/>
      <c r="J137" s="224"/>
      <c r="K137" s="225"/>
    </row>
    <row r="138" spans="2:11" s="199" customFormat="1" ht="39.950000000000003" customHeight="1" x14ac:dyDescent="0.2">
      <c r="B138" s="207"/>
      <c r="C138" s="224"/>
      <c r="D138" s="224"/>
      <c r="E138" s="224"/>
      <c r="F138" s="224"/>
      <c r="G138" s="224"/>
      <c r="H138" s="212"/>
      <c r="I138" s="208"/>
      <c r="J138" s="224"/>
      <c r="K138" s="225"/>
    </row>
    <row r="139" spans="2:11" s="199" customFormat="1" ht="39.950000000000003" customHeight="1" x14ac:dyDescent="0.2">
      <c r="B139" s="207"/>
      <c r="C139" s="224"/>
      <c r="D139" s="224"/>
      <c r="E139" s="224"/>
      <c r="F139" s="224"/>
      <c r="G139" s="224"/>
      <c r="H139" s="212"/>
      <c r="I139" s="208"/>
      <c r="J139" s="224"/>
      <c r="K139" s="225"/>
    </row>
    <row r="140" spans="2:11" s="199" customFormat="1" ht="39.950000000000003" customHeight="1" x14ac:dyDescent="0.2">
      <c r="B140" s="207"/>
      <c r="C140" s="224"/>
      <c r="D140" s="224"/>
      <c r="E140" s="224"/>
      <c r="F140" s="224"/>
      <c r="G140" s="224"/>
      <c r="H140" s="212"/>
      <c r="I140" s="208"/>
      <c r="J140" s="224"/>
      <c r="K140" s="225"/>
    </row>
    <row r="141" spans="2:11" s="199" customFormat="1" ht="39.950000000000003" customHeight="1" x14ac:dyDescent="0.2">
      <c r="B141" s="207"/>
      <c r="C141" s="224"/>
      <c r="D141" s="224"/>
      <c r="E141" s="224"/>
      <c r="F141" s="224"/>
      <c r="G141" s="224"/>
      <c r="H141" s="212"/>
      <c r="I141" s="208"/>
      <c r="J141" s="224"/>
      <c r="K141" s="225"/>
    </row>
    <row r="142" spans="2:11" s="199" customFormat="1" ht="39.950000000000003" customHeight="1" x14ac:dyDescent="0.2">
      <c r="B142" s="207"/>
      <c r="C142" s="224"/>
      <c r="D142" s="224"/>
      <c r="E142" s="224"/>
      <c r="F142" s="224"/>
      <c r="G142" s="224"/>
      <c r="H142" s="212"/>
      <c r="I142" s="208"/>
      <c r="J142" s="224"/>
      <c r="K142" s="225"/>
    </row>
    <row r="143" spans="2:11" s="199" customFormat="1" ht="39.950000000000003" customHeight="1" x14ac:dyDescent="0.2">
      <c r="B143" s="207"/>
      <c r="C143" s="224"/>
      <c r="D143" s="224"/>
      <c r="E143" s="224"/>
      <c r="F143" s="224"/>
      <c r="G143" s="224"/>
      <c r="H143" s="212"/>
      <c r="I143" s="208"/>
      <c r="J143" s="224"/>
      <c r="K143" s="225"/>
    </row>
    <row r="144" spans="2:11" s="199" customFormat="1" ht="39.950000000000003" customHeight="1" x14ac:dyDescent="0.2">
      <c r="B144" s="207"/>
      <c r="C144" s="224"/>
      <c r="D144" s="224"/>
      <c r="E144" s="224"/>
      <c r="F144" s="224"/>
      <c r="G144" s="224"/>
      <c r="H144" s="212"/>
      <c r="I144" s="208"/>
      <c r="J144" s="224"/>
      <c r="K144" s="225"/>
    </row>
    <row r="145" spans="2:11" s="199" customFormat="1" ht="39.950000000000003" customHeight="1" x14ac:dyDescent="0.2">
      <c r="B145" s="207"/>
      <c r="C145" s="224"/>
      <c r="D145" s="224"/>
      <c r="E145" s="224"/>
      <c r="F145" s="224"/>
      <c r="G145" s="224"/>
      <c r="H145" s="212"/>
      <c r="I145" s="208"/>
      <c r="J145" s="224"/>
      <c r="K145" s="225"/>
    </row>
    <row r="146" spans="2:11" s="199" customFormat="1" ht="39.950000000000003" customHeight="1" x14ac:dyDescent="0.2">
      <c r="B146" s="207"/>
      <c r="C146" s="224"/>
      <c r="D146" s="224"/>
      <c r="E146" s="224"/>
      <c r="F146" s="224"/>
      <c r="G146" s="224"/>
      <c r="H146" s="212"/>
      <c r="I146" s="208"/>
      <c r="J146" s="224"/>
      <c r="K146" s="225"/>
    </row>
    <row r="147" spans="2:11" s="199" customFormat="1" ht="39.950000000000003" customHeight="1" x14ac:dyDescent="0.2">
      <c r="B147" s="207"/>
      <c r="C147" s="224"/>
      <c r="D147" s="224"/>
      <c r="E147" s="224"/>
      <c r="F147" s="224"/>
      <c r="G147" s="224"/>
      <c r="H147" s="212"/>
      <c r="I147" s="208"/>
      <c r="J147" s="224"/>
      <c r="K147" s="225"/>
    </row>
    <row r="148" spans="2:11" s="199" customFormat="1" ht="39.950000000000003" customHeight="1" x14ac:dyDescent="0.2">
      <c r="B148" s="207"/>
      <c r="C148" s="224"/>
      <c r="D148" s="224"/>
      <c r="E148" s="224"/>
      <c r="F148" s="224"/>
      <c r="G148" s="224"/>
      <c r="H148" s="212"/>
      <c r="I148" s="208"/>
      <c r="J148" s="224"/>
      <c r="K148" s="225"/>
    </row>
    <row r="149" spans="2:11" s="199" customFormat="1" ht="39.950000000000003" customHeight="1" x14ac:dyDescent="0.2">
      <c r="B149" s="207"/>
      <c r="C149" s="224"/>
      <c r="D149" s="224"/>
      <c r="E149" s="224"/>
      <c r="F149" s="224"/>
      <c r="G149" s="224"/>
      <c r="H149" s="212"/>
      <c r="I149" s="208"/>
      <c r="J149" s="224"/>
      <c r="K149" s="225"/>
    </row>
    <row r="150" spans="2:11" s="199" customFormat="1" ht="39.950000000000003" customHeight="1" x14ac:dyDescent="0.2">
      <c r="B150" s="207"/>
      <c r="C150" s="224"/>
      <c r="D150" s="224"/>
      <c r="E150" s="224"/>
      <c r="F150" s="224"/>
      <c r="G150" s="224"/>
      <c r="H150" s="212"/>
      <c r="I150" s="208"/>
      <c r="J150" s="224"/>
      <c r="K150" s="225"/>
    </row>
    <row r="151" spans="2:11" s="199" customFormat="1" ht="39.950000000000003" customHeight="1" x14ac:dyDescent="0.2">
      <c r="B151" s="207"/>
      <c r="C151" s="224"/>
      <c r="D151" s="224"/>
      <c r="E151" s="224"/>
      <c r="F151" s="224"/>
      <c r="G151" s="224"/>
      <c r="H151" s="212"/>
      <c r="I151" s="208"/>
      <c r="J151" s="224"/>
      <c r="K151" s="225"/>
    </row>
    <row r="152" spans="2:11" s="199" customFormat="1" ht="39.950000000000003" customHeight="1" x14ac:dyDescent="0.2">
      <c r="B152" s="207"/>
      <c r="C152" s="224"/>
      <c r="D152" s="224"/>
      <c r="E152" s="224"/>
      <c r="F152" s="224"/>
      <c r="G152" s="224"/>
      <c r="H152" s="212"/>
      <c r="I152" s="208"/>
      <c r="J152" s="224"/>
      <c r="K152" s="225"/>
    </row>
    <row r="153" spans="2:11" s="199" customFormat="1" ht="39.950000000000003" customHeight="1" x14ac:dyDescent="0.2">
      <c r="B153" s="207"/>
      <c r="C153" s="224"/>
      <c r="D153" s="224"/>
      <c r="E153" s="224"/>
      <c r="F153" s="224"/>
      <c r="G153" s="224"/>
      <c r="H153" s="212"/>
      <c r="I153" s="208"/>
      <c r="J153" s="224"/>
      <c r="K153" s="225"/>
    </row>
    <row r="154" spans="2:11" s="199" customFormat="1" ht="39.950000000000003" customHeight="1" x14ac:dyDescent="0.2">
      <c r="B154" s="207"/>
      <c r="C154" s="224"/>
      <c r="D154" s="224"/>
      <c r="E154" s="224"/>
      <c r="F154" s="224"/>
      <c r="G154" s="224"/>
      <c r="H154" s="212"/>
      <c r="I154" s="208"/>
      <c r="J154" s="224"/>
      <c r="K154" s="225"/>
    </row>
    <row r="155" spans="2:11" s="199" customFormat="1" ht="39.950000000000003" customHeight="1" x14ac:dyDescent="0.2">
      <c r="B155" s="207"/>
      <c r="C155" s="224"/>
      <c r="D155" s="224"/>
      <c r="E155" s="224"/>
      <c r="F155" s="224"/>
      <c r="G155" s="224"/>
      <c r="H155" s="212"/>
      <c r="I155" s="208"/>
      <c r="J155" s="224"/>
      <c r="K155" s="225"/>
    </row>
    <row r="156" spans="2:11" s="199" customFormat="1" ht="39.950000000000003" customHeight="1" x14ac:dyDescent="0.2">
      <c r="B156" s="207"/>
      <c r="C156" s="224"/>
      <c r="D156" s="224"/>
      <c r="E156" s="224"/>
      <c r="F156" s="224"/>
      <c r="G156" s="224"/>
      <c r="H156" s="212"/>
      <c r="I156" s="208"/>
      <c r="J156" s="224"/>
      <c r="K156" s="225"/>
    </row>
    <row r="157" spans="2:11" s="199" customFormat="1" ht="39.950000000000003" customHeight="1" x14ac:dyDescent="0.2">
      <c r="B157" s="207"/>
      <c r="C157" s="224"/>
      <c r="D157" s="224"/>
      <c r="E157" s="224"/>
      <c r="F157" s="224"/>
      <c r="G157" s="224"/>
      <c r="H157" s="212"/>
      <c r="I157" s="208"/>
      <c r="J157" s="224"/>
      <c r="K157" s="225"/>
    </row>
    <row r="158" spans="2:11" s="199" customFormat="1" ht="39.950000000000003" customHeight="1" x14ac:dyDescent="0.2">
      <c r="B158" s="207"/>
      <c r="C158" s="224"/>
      <c r="D158" s="224"/>
      <c r="E158" s="224"/>
      <c r="F158" s="224"/>
      <c r="G158" s="224"/>
      <c r="H158" s="212"/>
      <c r="I158" s="208"/>
      <c r="J158" s="224"/>
      <c r="K158" s="225"/>
    </row>
    <row r="159" spans="2:11" s="199" customFormat="1" ht="39.950000000000003" customHeight="1" x14ac:dyDescent="0.2">
      <c r="B159" s="207"/>
      <c r="C159" s="224"/>
      <c r="D159" s="224"/>
      <c r="E159" s="224"/>
      <c r="F159" s="224"/>
      <c r="G159" s="224"/>
      <c r="H159" s="212"/>
      <c r="I159" s="208"/>
      <c r="J159" s="224"/>
      <c r="K159" s="225"/>
    </row>
    <row r="160" spans="2:11" s="199" customFormat="1" ht="39.950000000000003" customHeight="1" x14ac:dyDescent="0.2">
      <c r="B160" s="207"/>
      <c r="C160" s="224"/>
      <c r="D160" s="224"/>
      <c r="E160" s="224"/>
      <c r="F160" s="224"/>
      <c r="G160" s="224"/>
      <c r="H160" s="212"/>
      <c r="I160" s="208"/>
      <c r="J160" s="224"/>
      <c r="K160" s="225"/>
    </row>
    <row r="161" spans="2:11" s="199" customFormat="1" ht="39.950000000000003" customHeight="1" x14ac:dyDescent="0.2">
      <c r="B161" s="207"/>
      <c r="C161" s="224"/>
      <c r="D161" s="224"/>
      <c r="E161" s="224"/>
      <c r="F161" s="224"/>
      <c r="G161" s="224"/>
      <c r="H161" s="212"/>
      <c r="I161" s="208"/>
      <c r="J161" s="224"/>
      <c r="K161" s="225"/>
    </row>
    <row r="162" spans="2:11" s="199" customFormat="1" ht="39.950000000000003" customHeight="1" x14ac:dyDescent="0.2">
      <c r="B162" s="207"/>
      <c r="C162" s="224"/>
      <c r="D162" s="224"/>
      <c r="E162" s="224"/>
      <c r="F162" s="224"/>
      <c r="G162" s="224"/>
      <c r="H162" s="212"/>
      <c r="I162" s="208"/>
      <c r="J162" s="224"/>
      <c r="K162" s="225"/>
    </row>
    <row r="163" spans="2:11" s="199" customFormat="1" ht="39.950000000000003" customHeight="1" x14ac:dyDescent="0.2">
      <c r="B163" s="207"/>
      <c r="C163" s="224"/>
      <c r="D163" s="224"/>
      <c r="E163" s="224"/>
      <c r="F163" s="224"/>
      <c r="G163" s="224"/>
      <c r="H163" s="212"/>
      <c r="I163" s="208"/>
      <c r="J163" s="224"/>
      <c r="K163" s="225"/>
    </row>
    <row r="164" spans="2:11" s="199" customFormat="1" ht="39.950000000000003" customHeight="1" x14ac:dyDescent="0.2">
      <c r="B164" s="207"/>
      <c r="C164" s="224"/>
      <c r="D164" s="224"/>
      <c r="E164" s="224"/>
      <c r="F164" s="224"/>
      <c r="G164" s="224"/>
      <c r="H164" s="212"/>
      <c r="I164" s="208"/>
      <c r="J164" s="224"/>
      <c r="K164" s="225"/>
    </row>
    <row r="165" spans="2:11" s="199" customFormat="1" ht="39.950000000000003" customHeight="1" x14ac:dyDescent="0.2">
      <c r="B165" s="207"/>
      <c r="C165" s="224"/>
      <c r="D165" s="224"/>
      <c r="E165" s="224"/>
      <c r="F165" s="224"/>
      <c r="G165" s="224"/>
      <c r="H165" s="212"/>
      <c r="I165" s="208"/>
      <c r="J165" s="224"/>
      <c r="K165" s="225"/>
    </row>
    <row r="166" spans="2:11" s="199" customFormat="1" ht="39.950000000000003" customHeight="1" x14ac:dyDescent="0.2">
      <c r="B166" s="207"/>
      <c r="C166" s="224"/>
      <c r="D166" s="224"/>
      <c r="E166" s="224"/>
      <c r="F166" s="224"/>
      <c r="G166" s="224"/>
      <c r="H166" s="212"/>
      <c r="I166" s="208"/>
      <c r="J166" s="224"/>
      <c r="K166" s="225"/>
    </row>
    <row r="167" spans="2:11" s="199" customFormat="1" ht="39.950000000000003" customHeight="1" x14ac:dyDescent="0.2">
      <c r="B167" s="207"/>
      <c r="C167" s="224"/>
      <c r="D167" s="224"/>
      <c r="E167" s="224"/>
      <c r="F167" s="224"/>
      <c r="G167" s="224"/>
      <c r="H167" s="212"/>
      <c r="I167" s="208"/>
      <c r="J167" s="224"/>
      <c r="K167" s="225"/>
    </row>
    <row r="168" spans="2:11" s="199" customFormat="1" ht="39.950000000000003" customHeight="1" x14ac:dyDescent="0.2">
      <c r="B168" s="207"/>
      <c r="C168" s="224"/>
      <c r="D168" s="224"/>
      <c r="E168" s="224"/>
      <c r="F168" s="224"/>
      <c r="G168" s="224"/>
      <c r="H168" s="212"/>
      <c r="I168" s="208"/>
      <c r="J168" s="224"/>
      <c r="K168" s="225"/>
    </row>
    <row r="169" spans="2:11" s="199" customFormat="1" ht="39.950000000000003" customHeight="1" x14ac:dyDescent="0.2">
      <c r="B169" s="207"/>
      <c r="C169" s="224"/>
      <c r="D169" s="224"/>
      <c r="E169" s="224"/>
      <c r="F169" s="224"/>
      <c r="G169" s="224"/>
      <c r="H169" s="212"/>
      <c r="I169" s="208"/>
      <c r="J169" s="224"/>
      <c r="K169" s="225"/>
    </row>
    <row r="170" spans="2:11" s="199" customFormat="1" ht="39.950000000000003" customHeight="1" x14ac:dyDescent="0.2">
      <c r="B170" s="207"/>
      <c r="C170" s="224"/>
      <c r="D170" s="224"/>
      <c r="E170" s="224"/>
      <c r="F170" s="224"/>
      <c r="G170" s="224"/>
      <c r="H170" s="212"/>
      <c r="I170" s="208"/>
      <c r="J170" s="224"/>
      <c r="K170" s="225"/>
    </row>
    <row r="171" spans="2:11" s="199" customFormat="1" ht="39.950000000000003" customHeight="1" x14ac:dyDescent="0.2">
      <c r="B171" s="207"/>
      <c r="C171" s="224"/>
      <c r="D171" s="224"/>
      <c r="E171" s="224"/>
      <c r="F171" s="224"/>
      <c r="G171" s="224"/>
      <c r="H171" s="212"/>
      <c r="I171" s="208"/>
      <c r="J171" s="224"/>
      <c r="K171" s="225"/>
    </row>
    <row r="172" spans="2:11" s="199" customFormat="1" ht="39.950000000000003" customHeight="1" x14ac:dyDescent="0.2">
      <c r="B172" s="207"/>
      <c r="C172" s="224"/>
      <c r="D172" s="224"/>
      <c r="E172" s="224"/>
      <c r="F172" s="224"/>
      <c r="G172" s="224"/>
      <c r="H172" s="212"/>
      <c r="I172" s="208"/>
      <c r="J172" s="224"/>
      <c r="K172" s="225"/>
    </row>
    <row r="173" spans="2:11" s="199" customFormat="1" ht="39.950000000000003" customHeight="1" x14ac:dyDescent="0.2">
      <c r="B173" s="207"/>
      <c r="C173" s="224"/>
      <c r="D173" s="224"/>
      <c r="E173" s="224"/>
      <c r="F173" s="224"/>
      <c r="G173" s="224"/>
      <c r="H173" s="212"/>
      <c r="I173" s="208"/>
      <c r="J173" s="224"/>
      <c r="K173" s="225"/>
    </row>
    <row r="174" spans="2:11" s="199" customFormat="1" ht="39.950000000000003" customHeight="1" x14ac:dyDescent="0.2">
      <c r="B174" s="207"/>
      <c r="C174" s="224"/>
      <c r="D174" s="224"/>
      <c r="E174" s="224"/>
      <c r="F174" s="224"/>
      <c r="G174" s="224"/>
      <c r="H174" s="212"/>
      <c r="I174" s="208"/>
      <c r="J174" s="224"/>
      <c r="K174" s="225"/>
    </row>
    <row r="175" spans="2:11" s="199" customFormat="1" ht="39.950000000000003" customHeight="1" x14ac:dyDescent="0.2">
      <c r="B175" s="207"/>
      <c r="C175" s="224"/>
      <c r="D175" s="224"/>
      <c r="E175" s="224"/>
      <c r="F175" s="224"/>
      <c r="G175" s="224"/>
      <c r="H175" s="212"/>
      <c r="I175" s="208"/>
      <c r="J175" s="224"/>
      <c r="K175" s="225"/>
    </row>
    <row r="176" spans="2:11" s="199" customFormat="1" ht="39.950000000000003" customHeight="1" x14ac:dyDescent="0.2">
      <c r="B176" s="207"/>
      <c r="C176" s="224"/>
      <c r="D176" s="224"/>
      <c r="E176" s="224"/>
      <c r="F176" s="224"/>
      <c r="G176" s="224"/>
      <c r="H176" s="212"/>
      <c r="I176" s="208"/>
      <c r="J176" s="224"/>
      <c r="K176" s="225"/>
    </row>
    <row r="177" spans="2:11" s="199" customFormat="1" ht="39.950000000000003" customHeight="1" x14ac:dyDescent="0.2">
      <c r="B177" s="207"/>
      <c r="C177" s="224"/>
      <c r="D177" s="224"/>
      <c r="E177" s="224"/>
      <c r="F177" s="224"/>
      <c r="G177" s="224"/>
      <c r="H177" s="212"/>
      <c r="I177" s="208"/>
      <c r="J177" s="224"/>
      <c r="K177" s="225"/>
    </row>
    <row r="178" spans="2:11" s="199" customFormat="1" ht="39.950000000000003" customHeight="1" x14ac:dyDescent="0.2">
      <c r="B178" s="207"/>
      <c r="C178" s="224"/>
      <c r="D178" s="224"/>
      <c r="E178" s="224"/>
      <c r="F178" s="224"/>
      <c r="G178" s="224"/>
      <c r="H178" s="212"/>
      <c r="I178" s="208"/>
      <c r="J178" s="224"/>
      <c r="K178" s="225"/>
    </row>
    <row r="179" spans="2:11" s="199" customFormat="1" ht="39.950000000000003" customHeight="1" x14ac:dyDescent="0.2">
      <c r="B179" s="207"/>
      <c r="C179" s="224"/>
      <c r="D179" s="224"/>
      <c r="E179" s="224"/>
      <c r="F179" s="224"/>
      <c r="G179" s="224"/>
      <c r="H179" s="212"/>
      <c r="I179" s="208"/>
      <c r="J179" s="224"/>
      <c r="K179" s="225"/>
    </row>
    <row r="180" spans="2:11" s="199" customFormat="1" ht="39.950000000000003" customHeight="1" x14ac:dyDescent="0.2">
      <c r="B180" s="207"/>
      <c r="C180" s="224"/>
      <c r="D180" s="224"/>
      <c r="E180" s="224"/>
      <c r="F180" s="224"/>
      <c r="G180" s="224"/>
      <c r="H180" s="212"/>
      <c r="I180" s="208"/>
      <c r="J180" s="224"/>
      <c r="K180" s="225"/>
    </row>
    <row r="181" spans="2:11" s="199" customFormat="1" ht="39.950000000000003" customHeight="1" x14ac:dyDescent="0.2">
      <c r="B181" s="207"/>
      <c r="C181" s="224"/>
      <c r="D181" s="224"/>
      <c r="E181" s="224"/>
      <c r="F181" s="224"/>
      <c r="G181" s="224"/>
      <c r="H181" s="212"/>
      <c r="I181" s="208"/>
      <c r="J181" s="224"/>
      <c r="K181" s="225"/>
    </row>
    <row r="182" spans="2:11" s="199" customFormat="1" ht="39.950000000000003" customHeight="1" x14ac:dyDescent="0.2">
      <c r="B182" s="207"/>
      <c r="C182" s="224"/>
      <c r="D182" s="224"/>
      <c r="E182" s="224"/>
      <c r="F182" s="224"/>
      <c r="G182" s="224"/>
      <c r="H182" s="212"/>
      <c r="I182" s="208"/>
      <c r="J182" s="224"/>
      <c r="K182" s="225"/>
    </row>
    <row r="183" spans="2:11" s="199" customFormat="1" ht="39.950000000000003" customHeight="1" x14ac:dyDescent="0.2">
      <c r="B183" s="207"/>
      <c r="C183" s="224"/>
      <c r="D183" s="224"/>
      <c r="E183" s="224"/>
      <c r="F183" s="224"/>
      <c r="G183" s="224"/>
      <c r="H183" s="212"/>
      <c r="I183" s="208"/>
      <c r="J183" s="224"/>
      <c r="K183" s="225"/>
    </row>
    <row r="184" spans="2:11" s="199" customFormat="1" ht="39.950000000000003" customHeight="1" x14ac:dyDescent="0.2">
      <c r="B184" s="207"/>
      <c r="C184" s="224"/>
      <c r="D184" s="224"/>
      <c r="E184" s="224"/>
      <c r="F184" s="224"/>
      <c r="G184" s="224"/>
      <c r="H184" s="212"/>
      <c r="I184" s="208"/>
      <c r="J184" s="224"/>
      <c r="K184" s="225"/>
    </row>
    <row r="185" spans="2:11" s="199" customFormat="1" ht="39.950000000000003" customHeight="1" x14ac:dyDescent="0.2">
      <c r="B185" s="207"/>
      <c r="C185" s="224"/>
      <c r="D185" s="224"/>
      <c r="E185" s="224"/>
      <c r="F185" s="224"/>
      <c r="G185" s="224"/>
      <c r="H185" s="212"/>
      <c r="I185" s="208"/>
      <c r="J185" s="224"/>
      <c r="K185" s="225"/>
    </row>
    <row r="186" spans="2:11" s="199" customFormat="1" ht="39.950000000000003" customHeight="1" x14ac:dyDescent="0.2">
      <c r="B186" s="207"/>
      <c r="C186" s="224"/>
      <c r="D186" s="224"/>
      <c r="E186" s="224"/>
      <c r="F186" s="224"/>
      <c r="G186" s="224"/>
      <c r="H186" s="212"/>
      <c r="I186" s="208"/>
      <c r="J186" s="224"/>
      <c r="K186" s="225"/>
    </row>
    <row r="187" spans="2:11" s="199" customFormat="1" ht="39.950000000000003" customHeight="1" x14ac:dyDescent="0.2">
      <c r="B187" s="207"/>
      <c r="C187" s="224"/>
      <c r="D187" s="224"/>
      <c r="E187" s="224"/>
      <c r="F187" s="224"/>
      <c r="G187" s="224"/>
      <c r="H187" s="212"/>
      <c r="I187" s="208"/>
      <c r="J187" s="224"/>
      <c r="K187" s="225"/>
    </row>
    <row r="188" spans="2:11" s="199" customFormat="1" ht="39.950000000000003" customHeight="1" x14ac:dyDescent="0.2">
      <c r="B188" s="207"/>
      <c r="C188" s="224"/>
      <c r="D188" s="224"/>
      <c r="E188" s="224"/>
      <c r="F188" s="224"/>
      <c r="G188" s="224"/>
      <c r="H188" s="212"/>
      <c r="I188" s="208"/>
      <c r="J188" s="224"/>
      <c r="K188" s="225"/>
    </row>
    <row r="189" spans="2:11" s="199" customFormat="1" ht="39.950000000000003" customHeight="1" x14ac:dyDescent="0.2">
      <c r="B189" s="207"/>
      <c r="C189" s="224"/>
      <c r="D189" s="224"/>
      <c r="E189" s="224"/>
      <c r="F189" s="224"/>
      <c r="G189" s="224"/>
      <c r="H189" s="212"/>
      <c r="I189" s="208"/>
      <c r="J189" s="224"/>
      <c r="K189" s="225"/>
    </row>
    <row r="190" spans="2:11" s="199" customFormat="1" ht="39.950000000000003" customHeight="1" x14ac:dyDescent="0.2">
      <c r="B190" s="207"/>
      <c r="C190" s="224"/>
      <c r="D190" s="224"/>
      <c r="E190" s="224"/>
      <c r="F190" s="224"/>
      <c r="G190" s="224"/>
      <c r="H190" s="212"/>
      <c r="I190" s="208"/>
      <c r="J190" s="224"/>
      <c r="K190" s="225"/>
    </row>
    <row r="191" spans="2:11" s="199" customFormat="1" ht="39.950000000000003" customHeight="1" x14ac:dyDescent="0.2">
      <c r="B191" s="207"/>
      <c r="C191" s="224"/>
      <c r="D191" s="224"/>
      <c r="E191" s="224"/>
      <c r="F191" s="224"/>
      <c r="G191" s="224"/>
      <c r="H191" s="212"/>
      <c r="I191" s="208"/>
      <c r="J191" s="224"/>
      <c r="K191" s="225"/>
    </row>
    <row r="192" spans="2:11" s="199" customFormat="1" ht="39.950000000000003" customHeight="1" x14ac:dyDescent="0.2">
      <c r="B192" s="207"/>
      <c r="C192" s="224"/>
      <c r="D192" s="224"/>
      <c r="E192" s="224"/>
      <c r="F192" s="224"/>
      <c r="G192" s="224"/>
      <c r="H192" s="212"/>
      <c r="I192" s="208"/>
      <c r="J192" s="224"/>
      <c r="K192" s="225"/>
    </row>
    <row r="193" spans="2:11" s="199" customFormat="1" ht="39.950000000000003" customHeight="1" x14ac:dyDescent="0.2">
      <c r="B193" s="207"/>
      <c r="C193" s="224"/>
      <c r="D193" s="224"/>
      <c r="E193" s="224"/>
      <c r="F193" s="224"/>
      <c r="G193" s="224"/>
      <c r="H193" s="212"/>
      <c r="I193" s="208"/>
      <c r="J193" s="224"/>
      <c r="K193" s="225"/>
    </row>
    <row r="194" spans="2:11" s="199" customFormat="1" ht="39.950000000000003" customHeight="1" x14ac:dyDescent="0.2">
      <c r="B194" s="207"/>
      <c r="C194" s="224"/>
      <c r="D194" s="224"/>
      <c r="E194" s="224"/>
      <c r="F194" s="224"/>
      <c r="G194" s="224"/>
      <c r="H194" s="212"/>
      <c r="I194" s="208"/>
      <c r="J194" s="224"/>
      <c r="K194" s="225"/>
    </row>
    <row r="195" spans="2:11" s="199" customFormat="1" ht="39.950000000000003" customHeight="1" x14ac:dyDescent="0.2">
      <c r="B195" s="207"/>
      <c r="C195" s="224"/>
      <c r="D195" s="224"/>
      <c r="E195" s="224"/>
      <c r="F195" s="224"/>
      <c r="G195" s="224"/>
      <c r="H195" s="212"/>
      <c r="I195" s="208"/>
      <c r="J195" s="224"/>
      <c r="K195" s="225"/>
    </row>
    <row r="196" spans="2:11" s="199" customFormat="1" ht="39.950000000000003" customHeight="1" x14ac:dyDescent="0.2">
      <c r="B196" s="207"/>
      <c r="C196" s="224"/>
      <c r="D196" s="224"/>
      <c r="E196" s="224"/>
      <c r="F196" s="224"/>
      <c r="G196" s="224"/>
      <c r="H196" s="212"/>
      <c r="I196" s="208"/>
      <c r="J196" s="224"/>
      <c r="K196" s="225"/>
    </row>
    <row r="197" spans="2:11" s="199" customFormat="1" ht="39.950000000000003" customHeight="1" x14ac:dyDescent="0.2">
      <c r="B197" s="207"/>
      <c r="C197" s="224"/>
      <c r="D197" s="224"/>
      <c r="E197" s="224"/>
      <c r="F197" s="224"/>
      <c r="G197" s="224"/>
      <c r="H197" s="212"/>
      <c r="I197" s="208"/>
      <c r="J197" s="224"/>
      <c r="K197" s="225"/>
    </row>
    <row r="198" spans="2:11" s="199" customFormat="1" ht="39.950000000000003" customHeight="1" x14ac:dyDescent="0.2">
      <c r="B198" s="207"/>
      <c r="C198" s="224"/>
      <c r="D198" s="224"/>
      <c r="E198" s="224"/>
      <c r="F198" s="224"/>
      <c r="G198" s="224"/>
      <c r="H198" s="212"/>
      <c r="I198" s="208"/>
      <c r="J198" s="224"/>
      <c r="K198" s="225"/>
    </row>
    <row r="199" spans="2:11" s="199" customFormat="1" ht="39.950000000000003" customHeight="1" x14ac:dyDescent="0.2">
      <c r="B199" s="207"/>
      <c r="C199" s="224"/>
      <c r="D199" s="224"/>
      <c r="E199" s="224"/>
      <c r="F199" s="224"/>
      <c r="G199" s="224"/>
      <c r="H199" s="212"/>
      <c r="I199" s="208"/>
      <c r="J199" s="224"/>
      <c r="K199" s="225"/>
    </row>
    <row r="200" spans="2:11" s="199" customFormat="1" ht="39.950000000000003" customHeight="1" x14ac:dyDescent="0.2">
      <c r="B200" s="207"/>
      <c r="C200" s="224"/>
      <c r="D200" s="224"/>
      <c r="E200" s="224"/>
      <c r="F200" s="224"/>
      <c r="G200" s="224"/>
      <c r="H200" s="212"/>
      <c r="I200" s="208"/>
      <c r="J200" s="224"/>
      <c r="K200" s="225"/>
    </row>
    <row r="201" spans="2:11" s="199" customFormat="1" ht="39.950000000000003" customHeight="1" x14ac:dyDescent="0.2">
      <c r="B201" s="207"/>
      <c r="C201" s="224"/>
      <c r="D201" s="224"/>
      <c r="E201" s="224"/>
      <c r="F201" s="224"/>
      <c r="G201" s="224"/>
      <c r="H201" s="212"/>
      <c r="I201" s="208"/>
      <c r="J201" s="224"/>
      <c r="K201" s="225"/>
    </row>
    <row r="202" spans="2:11" s="199" customFormat="1" ht="39.950000000000003" customHeight="1" x14ac:dyDescent="0.2">
      <c r="B202" s="207"/>
      <c r="C202" s="224"/>
      <c r="D202" s="224"/>
      <c r="E202" s="224"/>
      <c r="F202" s="224"/>
      <c r="G202" s="224"/>
      <c r="H202" s="212"/>
      <c r="I202" s="208"/>
      <c r="J202" s="224"/>
      <c r="K202" s="225"/>
    </row>
    <row r="203" spans="2:11" s="199" customFormat="1" ht="39.950000000000003" customHeight="1" x14ac:dyDescent="0.2">
      <c r="B203" s="207"/>
      <c r="C203" s="224"/>
      <c r="D203" s="224"/>
      <c r="E203" s="224"/>
      <c r="F203" s="224"/>
      <c r="G203" s="224"/>
      <c r="H203" s="212"/>
      <c r="I203" s="208"/>
      <c r="J203" s="224"/>
      <c r="K203" s="225"/>
    </row>
    <row r="204" spans="2:11" s="199" customFormat="1" ht="39.950000000000003" customHeight="1" x14ac:dyDescent="0.2">
      <c r="B204" s="207"/>
      <c r="C204" s="224"/>
      <c r="D204" s="224"/>
      <c r="E204" s="224"/>
      <c r="F204" s="224"/>
      <c r="G204" s="224"/>
      <c r="H204" s="212"/>
      <c r="I204" s="208"/>
      <c r="J204" s="224"/>
      <c r="K204" s="225"/>
    </row>
    <row r="205" spans="2:11" s="199" customFormat="1" ht="39.950000000000003" customHeight="1" x14ac:dyDescent="0.2">
      <c r="B205" s="207"/>
      <c r="C205" s="224"/>
      <c r="D205" s="224"/>
      <c r="E205" s="224"/>
      <c r="F205" s="224"/>
      <c r="G205" s="224"/>
      <c r="H205" s="212"/>
      <c r="I205" s="208"/>
      <c r="J205" s="224"/>
      <c r="K205" s="225"/>
    </row>
    <row r="206" spans="2:11" s="199" customFormat="1" ht="39.950000000000003" customHeight="1" x14ac:dyDescent="0.2">
      <c r="B206" s="207"/>
      <c r="C206" s="224"/>
      <c r="D206" s="224"/>
      <c r="E206" s="224"/>
      <c r="F206" s="224"/>
      <c r="G206" s="224"/>
      <c r="H206" s="212"/>
      <c r="I206" s="208"/>
      <c r="J206" s="224"/>
      <c r="K206" s="225"/>
    </row>
    <row r="207" spans="2:11" s="199" customFormat="1" ht="39.950000000000003" customHeight="1" x14ac:dyDescent="0.2">
      <c r="B207" s="207"/>
      <c r="C207" s="224"/>
      <c r="D207" s="224"/>
      <c r="E207" s="224"/>
      <c r="F207" s="224"/>
      <c r="G207" s="224"/>
      <c r="H207" s="212"/>
      <c r="I207" s="208"/>
      <c r="J207" s="224"/>
      <c r="K207" s="225"/>
    </row>
    <row r="208" spans="2:11" s="199" customFormat="1" ht="39.950000000000003" customHeight="1" x14ac:dyDescent="0.2">
      <c r="B208" s="207"/>
      <c r="C208" s="224"/>
      <c r="D208" s="224"/>
      <c r="E208" s="224"/>
      <c r="F208" s="224"/>
      <c r="G208" s="224"/>
      <c r="H208" s="212"/>
      <c r="I208" s="208"/>
      <c r="J208" s="224"/>
      <c r="K208" s="225"/>
    </row>
    <row r="209" spans="2:11" s="199" customFormat="1" ht="39.950000000000003" customHeight="1" x14ac:dyDescent="0.2">
      <c r="B209" s="207"/>
      <c r="C209" s="224"/>
      <c r="D209" s="224"/>
      <c r="E209" s="224"/>
      <c r="F209" s="224"/>
      <c r="G209" s="224"/>
      <c r="H209" s="212"/>
      <c r="I209" s="208"/>
      <c r="J209" s="224"/>
      <c r="K209" s="225"/>
    </row>
    <row r="210" spans="2:11" s="199" customFormat="1" ht="39.950000000000003" customHeight="1" x14ac:dyDescent="0.2">
      <c r="B210" s="207"/>
      <c r="C210" s="224"/>
      <c r="D210" s="224"/>
      <c r="E210" s="224"/>
      <c r="F210" s="224"/>
      <c r="G210" s="224"/>
      <c r="H210" s="212"/>
      <c r="I210" s="208"/>
      <c r="J210" s="224"/>
      <c r="K210" s="225"/>
    </row>
    <row r="211" spans="2:11" s="199" customFormat="1" ht="39.950000000000003" customHeight="1" x14ac:dyDescent="0.2">
      <c r="B211" s="207"/>
      <c r="C211" s="224"/>
      <c r="D211" s="224"/>
      <c r="E211" s="224"/>
      <c r="F211" s="224"/>
      <c r="G211" s="224"/>
      <c r="H211" s="212"/>
      <c r="I211" s="208"/>
      <c r="J211" s="224"/>
      <c r="K211" s="225"/>
    </row>
    <row r="212" spans="2:11" s="199" customFormat="1" ht="39.950000000000003" customHeight="1" x14ac:dyDescent="0.2">
      <c r="B212" s="207"/>
      <c r="C212" s="224"/>
      <c r="D212" s="224"/>
      <c r="E212" s="224"/>
      <c r="F212" s="224"/>
      <c r="G212" s="224"/>
      <c r="H212" s="212"/>
      <c r="I212" s="208"/>
      <c r="J212" s="224"/>
      <c r="K212" s="225"/>
    </row>
    <row r="213" spans="2:11" s="199" customFormat="1" ht="39.950000000000003" customHeight="1" x14ac:dyDescent="0.2">
      <c r="B213" s="207"/>
      <c r="C213" s="224"/>
      <c r="D213" s="224"/>
      <c r="E213" s="224"/>
      <c r="F213" s="224"/>
      <c r="G213" s="224"/>
      <c r="H213" s="212"/>
      <c r="I213" s="208"/>
      <c r="J213" s="224"/>
      <c r="K213" s="225"/>
    </row>
    <row r="214" spans="2:11" s="199" customFormat="1" ht="39.950000000000003" customHeight="1" x14ac:dyDescent="0.2">
      <c r="B214" s="207"/>
      <c r="C214" s="224"/>
      <c r="D214" s="224"/>
      <c r="E214" s="224"/>
      <c r="F214" s="224"/>
      <c r="G214" s="224"/>
      <c r="H214" s="212"/>
      <c r="I214" s="208"/>
      <c r="J214" s="224"/>
      <c r="K214" s="225"/>
    </row>
    <row r="215" spans="2:11" s="199" customFormat="1" ht="39.950000000000003" customHeight="1" x14ac:dyDescent="0.2">
      <c r="B215" s="207"/>
      <c r="C215" s="224"/>
      <c r="D215" s="224"/>
      <c r="E215" s="224"/>
      <c r="F215" s="224"/>
      <c r="G215" s="224"/>
      <c r="H215" s="212"/>
      <c r="I215" s="208"/>
      <c r="J215" s="224"/>
      <c r="K215" s="225"/>
    </row>
    <row r="216" spans="2:11" s="199" customFormat="1" ht="39.950000000000003" customHeight="1" x14ac:dyDescent="0.2">
      <c r="B216" s="207"/>
      <c r="C216" s="224"/>
      <c r="D216" s="224"/>
      <c r="E216" s="224"/>
      <c r="F216" s="224"/>
      <c r="G216" s="224"/>
      <c r="H216" s="212"/>
      <c r="I216" s="208"/>
      <c r="J216" s="224"/>
      <c r="K216" s="225"/>
    </row>
    <row r="217" spans="2:11" s="199" customFormat="1" ht="39.950000000000003" customHeight="1" x14ac:dyDescent="0.2">
      <c r="B217" s="207"/>
      <c r="C217" s="224"/>
      <c r="D217" s="224"/>
      <c r="E217" s="224"/>
      <c r="F217" s="224"/>
      <c r="G217" s="224"/>
      <c r="H217" s="212"/>
      <c r="I217" s="208"/>
      <c r="J217" s="224"/>
      <c r="K217" s="225"/>
    </row>
    <row r="218" spans="2:11" s="199" customFormat="1" ht="39.950000000000003" customHeight="1" x14ac:dyDescent="0.2">
      <c r="B218" s="207"/>
      <c r="C218" s="224"/>
      <c r="D218" s="224"/>
      <c r="E218" s="224"/>
      <c r="F218" s="224"/>
      <c r="G218" s="224"/>
      <c r="H218" s="212"/>
      <c r="I218" s="208"/>
      <c r="J218" s="224"/>
      <c r="K218" s="225"/>
    </row>
    <row r="219" spans="2:11" s="199" customFormat="1" ht="39.950000000000003" customHeight="1" x14ac:dyDescent="0.2">
      <c r="B219" s="207"/>
      <c r="C219" s="224"/>
      <c r="D219" s="224"/>
      <c r="E219" s="224"/>
      <c r="F219" s="224"/>
      <c r="G219" s="224"/>
      <c r="H219" s="212"/>
      <c r="I219" s="208"/>
      <c r="J219" s="224"/>
      <c r="K219" s="225"/>
    </row>
    <row r="220" spans="2:11" s="199" customFormat="1" ht="39.950000000000003" customHeight="1" x14ac:dyDescent="0.2">
      <c r="B220" s="207"/>
      <c r="C220" s="224"/>
      <c r="D220" s="224"/>
      <c r="E220" s="224"/>
      <c r="F220" s="224"/>
      <c r="G220" s="224"/>
      <c r="H220" s="212"/>
      <c r="I220" s="208"/>
      <c r="J220" s="224"/>
      <c r="K220" s="225"/>
    </row>
    <row r="221" spans="2:11" s="199" customFormat="1" ht="39.950000000000003" customHeight="1" x14ac:dyDescent="0.2">
      <c r="B221" s="207"/>
      <c r="C221" s="224"/>
      <c r="D221" s="224"/>
      <c r="E221" s="224"/>
      <c r="F221" s="224"/>
      <c r="G221" s="224"/>
      <c r="H221" s="212"/>
      <c r="I221" s="208"/>
      <c r="J221" s="224"/>
      <c r="K221" s="225"/>
    </row>
    <row r="222" spans="2:11" s="199" customFormat="1" ht="39.950000000000003" customHeight="1" x14ac:dyDescent="0.2">
      <c r="B222" s="207"/>
      <c r="C222" s="224"/>
      <c r="D222" s="224"/>
      <c r="E222" s="224"/>
      <c r="F222" s="224"/>
      <c r="G222" s="224"/>
      <c r="H222" s="212"/>
      <c r="I222" s="208"/>
      <c r="J222" s="224"/>
      <c r="K222" s="225"/>
    </row>
    <row r="223" spans="2:11" s="199" customFormat="1" ht="39.950000000000003" customHeight="1" x14ac:dyDescent="0.2">
      <c r="B223" s="207"/>
      <c r="C223" s="224"/>
      <c r="D223" s="224"/>
      <c r="E223" s="224"/>
      <c r="F223" s="224"/>
      <c r="G223" s="224"/>
      <c r="H223" s="212"/>
      <c r="I223" s="208"/>
      <c r="J223" s="224"/>
      <c r="K223" s="225"/>
    </row>
    <row r="224" spans="2:11" s="199" customFormat="1" ht="39.950000000000003" customHeight="1" x14ac:dyDescent="0.2">
      <c r="B224" s="207"/>
      <c r="C224" s="224"/>
      <c r="D224" s="224"/>
      <c r="E224" s="224"/>
      <c r="F224" s="224"/>
      <c r="G224" s="224"/>
      <c r="H224" s="212"/>
      <c r="I224" s="208"/>
      <c r="J224" s="224"/>
      <c r="K224" s="225"/>
    </row>
    <row r="225" spans="2:11" s="199" customFormat="1" ht="39.950000000000003" customHeight="1" x14ac:dyDescent="0.2">
      <c r="B225" s="207"/>
      <c r="C225" s="224"/>
      <c r="D225" s="224"/>
      <c r="E225" s="224"/>
      <c r="F225" s="224"/>
      <c r="G225" s="224"/>
      <c r="H225" s="212"/>
      <c r="I225" s="208"/>
      <c r="J225" s="224"/>
      <c r="K225" s="225"/>
    </row>
    <row r="226" spans="2:11" s="199" customFormat="1" ht="39.950000000000003" customHeight="1" x14ac:dyDescent="0.2">
      <c r="B226" s="207"/>
      <c r="C226" s="224"/>
      <c r="D226" s="224"/>
      <c r="E226" s="224"/>
      <c r="F226" s="224"/>
      <c r="G226" s="224"/>
      <c r="H226" s="212"/>
      <c r="I226" s="208"/>
      <c r="J226" s="224"/>
      <c r="K226" s="225"/>
    </row>
    <row r="227" spans="2:11" s="199" customFormat="1" ht="39.950000000000003" customHeight="1" x14ac:dyDescent="0.2">
      <c r="B227" s="207"/>
      <c r="C227" s="224"/>
      <c r="D227" s="224"/>
      <c r="E227" s="224"/>
      <c r="F227" s="224"/>
      <c r="G227" s="224"/>
      <c r="H227" s="212"/>
      <c r="I227" s="208"/>
      <c r="J227" s="224"/>
      <c r="K227" s="225"/>
    </row>
    <row r="228" spans="2:11" s="199" customFormat="1" ht="39.950000000000003" customHeight="1" x14ac:dyDescent="0.2">
      <c r="B228" s="207"/>
      <c r="C228" s="224"/>
      <c r="D228" s="224"/>
      <c r="E228" s="224"/>
      <c r="F228" s="224"/>
      <c r="G228" s="224"/>
      <c r="H228" s="212"/>
      <c r="I228" s="208"/>
      <c r="J228" s="224"/>
      <c r="K228" s="225"/>
    </row>
    <row r="229" spans="2:11" s="199" customFormat="1" ht="39.950000000000003" customHeight="1" x14ac:dyDescent="0.2">
      <c r="B229" s="207"/>
      <c r="C229" s="224"/>
      <c r="D229" s="224"/>
      <c r="E229" s="224"/>
      <c r="F229" s="224"/>
      <c r="G229" s="224"/>
      <c r="H229" s="212"/>
      <c r="I229" s="208"/>
      <c r="J229" s="224"/>
      <c r="K229" s="225"/>
    </row>
    <row r="230" spans="2:11" s="199" customFormat="1" ht="39.950000000000003" customHeight="1" x14ac:dyDescent="0.2">
      <c r="B230" s="207"/>
      <c r="C230" s="224"/>
      <c r="D230" s="224"/>
      <c r="E230" s="224"/>
      <c r="F230" s="224"/>
      <c r="G230" s="224"/>
      <c r="H230" s="212"/>
      <c r="I230" s="208"/>
      <c r="J230" s="224"/>
      <c r="K230" s="225"/>
    </row>
    <row r="231" spans="2:11" s="199" customFormat="1" ht="39.950000000000003" customHeight="1" x14ac:dyDescent="0.2">
      <c r="B231" s="207"/>
      <c r="C231" s="224"/>
      <c r="D231" s="224"/>
      <c r="E231" s="224"/>
      <c r="F231" s="224"/>
      <c r="G231" s="224"/>
      <c r="H231" s="212"/>
      <c r="I231" s="208"/>
      <c r="J231" s="224"/>
      <c r="K231" s="225"/>
    </row>
    <row r="232" spans="2:11" s="199" customFormat="1" ht="39.950000000000003" customHeight="1" x14ac:dyDescent="0.2">
      <c r="B232" s="207"/>
      <c r="C232" s="224"/>
      <c r="D232" s="224"/>
      <c r="E232" s="224"/>
      <c r="F232" s="224"/>
      <c r="G232" s="224"/>
      <c r="H232" s="212"/>
      <c r="I232" s="208"/>
      <c r="J232" s="224"/>
      <c r="K232" s="225"/>
    </row>
    <row r="233" spans="2:11" s="199" customFormat="1" ht="39.950000000000003" customHeight="1" x14ac:dyDescent="0.2">
      <c r="B233" s="207"/>
      <c r="C233" s="224"/>
      <c r="D233" s="224"/>
      <c r="E233" s="224"/>
      <c r="F233" s="224"/>
      <c r="G233" s="224"/>
      <c r="H233" s="212"/>
      <c r="I233" s="208"/>
      <c r="J233" s="224"/>
      <c r="K233" s="225"/>
    </row>
    <row r="234" spans="2:11" s="199" customFormat="1" ht="39.950000000000003" customHeight="1" x14ac:dyDescent="0.2">
      <c r="B234" s="207"/>
      <c r="C234" s="224"/>
      <c r="D234" s="224"/>
      <c r="E234" s="224"/>
      <c r="F234" s="224"/>
      <c r="G234" s="224"/>
      <c r="H234" s="212"/>
      <c r="I234" s="208"/>
      <c r="J234" s="224"/>
      <c r="K234" s="225"/>
    </row>
    <row r="235" spans="2:11" s="199" customFormat="1" ht="39.950000000000003" customHeight="1" x14ac:dyDescent="0.2">
      <c r="B235" s="207"/>
      <c r="C235" s="224"/>
      <c r="D235" s="224"/>
      <c r="E235" s="224"/>
      <c r="F235" s="224"/>
      <c r="G235" s="224"/>
      <c r="H235" s="212"/>
      <c r="I235" s="208"/>
      <c r="J235" s="224"/>
      <c r="K235" s="225"/>
    </row>
    <row r="236" spans="2:11" s="199" customFormat="1" ht="39.950000000000003" customHeight="1" x14ac:dyDescent="0.2">
      <c r="B236" s="207"/>
      <c r="C236" s="224"/>
      <c r="D236" s="224"/>
      <c r="E236" s="224"/>
      <c r="F236" s="224"/>
      <c r="G236" s="224"/>
      <c r="H236" s="212"/>
      <c r="I236" s="208"/>
      <c r="J236" s="224"/>
      <c r="K236" s="225"/>
    </row>
    <row r="237" spans="2:11" s="199" customFormat="1" ht="39.950000000000003" customHeight="1" x14ac:dyDescent="0.2">
      <c r="B237" s="207"/>
      <c r="C237" s="224"/>
      <c r="D237" s="224"/>
      <c r="E237" s="224"/>
      <c r="F237" s="224"/>
      <c r="G237" s="224"/>
      <c r="H237" s="212"/>
      <c r="I237" s="208"/>
      <c r="J237" s="224"/>
      <c r="K237" s="225"/>
    </row>
    <row r="238" spans="2:11" s="199" customFormat="1" ht="39.950000000000003" customHeight="1" x14ac:dyDescent="0.2">
      <c r="B238" s="207"/>
      <c r="C238" s="224"/>
      <c r="D238" s="224"/>
      <c r="E238" s="224"/>
      <c r="F238" s="224"/>
      <c r="G238" s="224"/>
      <c r="H238" s="212"/>
      <c r="I238" s="208"/>
      <c r="J238" s="224"/>
      <c r="K238" s="225"/>
    </row>
    <row r="239" spans="2:11" s="199" customFormat="1" ht="39.950000000000003" customHeight="1" x14ac:dyDescent="0.2">
      <c r="B239" s="207"/>
      <c r="C239" s="224"/>
      <c r="D239" s="224"/>
      <c r="E239" s="224"/>
      <c r="F239" s="224"/>
      <c r="G239" s="224"/>
      <c r="H239" s="212"/>
      <c r="I239" s="208"/>
      <c r="J239" s="224"/>
      <c r="K239" s="225"/>
    </row>
    <row r="240" spans="2:11" s="199" customFormat="1" ht="39.950000000000003" customHeight="1" x14ac:dyDescent="0.2">
      <c r="B240" s="207"/>
      <c r="C240" s="224"/>
      <c r="D240" s="224"/>
      <c r="E240" s="224"/>
      <c r="F240" s="224"/>
      <c r="G240" s="224"/>
      <c r="H240" s="212"/>
      <c r="I240" s="208"/>
      <c r="J240" s="224"/>
      <c r="K240" s="225"/>
    </row>
    <row r="241" spans="2:11" s="199" customFormat="1" ht="39.950000000000003" customHeight="1" x14ac:dyDescent="0.2">
      <c r="B241" s="207"/>
      <c r="C241" s="224"/>
      <c r="D241" s="224"/>
      <c r="E241" s="224"/>
      <c r="F241" s="224"/>
      <c r="G241" s="224"/>
      <c r="H241" s="212"/>
      <c r="I241" s="208"/>
      <c r="J241" s="224"/>
      <c r="K241" s="225"/>
    </row>
    <row r="242" spans="2:11" s="199" customFormat="1" ht="39.950000000000003" customHeight="1" x14ac:dyDescent="0.2">
      <c r="B242" s="207"/>
      <c r="C242" s="224"/>
      <c r="D242" s="224"/>
      <c r="E242" s="224"/>
      <c r="F242" s="224"/>
      <c r="G242" s="224"/>
      <c r="H242" s="212"/>
      <c r="I242" s="208"/>
      <c r="J242" s="224"/>
      <c r="K242" s="225"/>
    </row>
    <row r="243" spans="2:11" s="199" customFormat="1" ht="39.950000000000003" customHeight="1" x14ac:dyDescent="0.2">
      <c r="B243" s="207"/>
      <c r="C243" s="224"/>
      <c r="D243" s="224"/>
      <c r="E243" s="224"/>
      <c r="F243" s="224"/>
      <c r="G243" s="224"/>
      <c r="H243" s="212"/>
      <c r="I243" s="208"/>
      <c r="J243" s="224"/>
      <c r="K243" s="225"/>
    </row>
    <row r="244" spans="2:11" s="199" customFormat="1" ht="39.950000000000003" customHeight="1" x14ac:dyDescent="0.2">
      <c r="B244" s="207"/>
      <c r="C244" s="224"/>
      <c r="D244" s="224"/>
      <c r="E244" s="224"/>
      <c r="F244" s="224"/>
      <c r="G244" s="224"/>
      <c r="H244" s="212"/>
      <c r="I244" s="208"/>
      <c r="J244" s="224"/>
      <c r="K244" s="225"/>
    </row>
    <row r="245" spans="2:11" s="199" customFormat="1" ht="39.950000000000003" customHeight="1" x14ac:dyDescent="0.2">
      <c r="B245" s="207"/>
      <c r="C245" s="224"/>
      <c r="D245" s="224"/>
      <c r="E245" s="224"/>
      <c r="F245" s="224"/>
      <c r="G245" s="224"/>
      <c r="H245" s="212"/>
      <c r="I245" s="208"/>
      <c r="J245" s="224"/>
      <c r="K245" s="225"/>
    </row>
    <row r="246" spans="2:11" s="199" customFormat="1" ht="39.950000000000003" customHeight="1" x14ac:dyDescent="0.2">
      <c r="B246" s="207"/>
      <c r="C246" s="224"/>
      <c r="D246" s="224"/>
      <c r="E246" s="224"/>
      <c r="F246" s="224"/>
      <c r="G246" s="224"/>
      <c r="H246" s="212"/>
      <c r="I246" s="208"/>
      <c r="J246" s="224"/>
      <c r="K246" s="225"/>
    </row>
    <row r="247" spans="2:11" s="199" customFormat="1" ht="39.950000000000003" customHeight="1" x14ac:dyDescent="0.2">
      <c r="B247" s="207"/>
      <c r="C247" s="224"/>
      <c r="D247" s="224"/>
      <c r="E247" s="224"/>
      <c r="F247" s="224"/>
      <c r="G247" s="224"/>
      <c r="H247" s="212"/>
      <c r="I247" s="208"/>
      <c r="J247" s="224"/>
      <c r="K247" s="225"/>
    </row>
    <row r="248" spans="2:11" s="199" customFormat="1" ht="39.950000000000003" customHeight="1" x14ac:dyDescent="0.2">
      <c r="B248" s="207"/>
      <c r="C248" s="224"/>
      <c r="D248" s="224"/>
      <c r="E248" s="224"/>
      <c r="F248" s="224"/>
      <c r="G248" s="224"/>
      <c r="H248" s="212"/>
      <c r="I248" s="208"/>
      <c r="J248" s="224"/>
      <c r="K248" s="225"/>
    </row>
    <row r="249" spans="2:11" s="199" customFormat="1" ht="39.950000000000003" customHeight="1" x14ac:dyDescent="0.2">
      <c r="B249" s="207"/>
      <c r="C249" s="224"/>
      <c r="D249" s="224"/>
      <c r="E249" s="224"/>
      <c r="F249" s="224"/>
      <c r="G249" s="224"/>
      <c r="H249" s="212"/>
      <c r="I249" s="208"/>
      <c r="J249" s="224"/>
      <c r="K249" s="225"/>
    </row>
    <row r="250" spans="2:11" s="199" customFormat="1" ht="39.950000000000003" customHeight="1" x14ac:dyDescent="0.2">
      <c r="B250" s="207"/>
      <c r="C250" s="224"/>
      <c r="D250" s="224"/>
      <c r="E250" s="224"/>
      <c r="F250" s="224"/>
      <c r="G250" s="224"/>
      <c r="H250" s="212"/>
      <c r="I250" s="208"/>
      <c r="J250" s="224"/>
      <c r="K250" s="225"/>
    </row>
    <row r="251" spans="2:11" s="199" customFormat="1" ht="39.950000000000003" customHeight="1" x14ac:dyDescent="0.2">
      <c r="B251" s="207"/>
      <c r="C251" s="224"/>
      <c r="D251" s="224"/>
      <c r="E251" s="224"/>
      <c r="F251" s="224"/>
      <c r="G251" s="224"/>
      <c r="H251" s="212"/>
      <c r="I251" s="208"/>
      <c r="J251" s="224"/>
      <c r="K251" s="225"/>
    </row>
    <row r="252" spans="2:11" s="199" customFormat="1" ht="39.950000000000003" customHeight="1" x14ac:dyDescent="0.2">
      <c r="B252" s="207"/>
      <c r="C252" s="224"/>
      <c r="D252" s="224"/>
      <c r="E252" s="224"/>
      <c r="F252" s="224"/>
      <c r="G252" s="224"/>
      <c r="H252" s="212"/>
      <c r="I252" s="208"/>
      <c r="J252" s="224"/>
      <c r="K252" s="225"/>
    </row>
    <row r="253" spans="2:11" s="199" customFormat="1" ht="39.950000000000003" customHeight="1" x14ac:dyDescent="0.2">
      <c r="B253" s="207"/>
      <c r="C253" s="224"/>
      <c r="D253" s="224"/>
      <c r="E253" s="224"/>
      <c r="F253" s="224"/>
      <c r="G253" s="224"/>
      <c r="H253" s="212"/>
      <c r="I253" s="208"/>
      <c r="J253" s="224"/>
      <c r="K253" s="225"/>
    </row>
    <row r="254" spans="2:11" s="199" customFormat="1" ht="39.950000000000003" customHeight="1" x14ac:dyDescent="0.2">
      <c r="B254" s="207"/>
      <c r="C254" s="224"/>
      <c r="D254" s="224"/>
      <c r="E254" s="224"/>
      <c r="F254" s="224"/>
      <c r="G254" s="224"/>
      <c r="H254" s="212"/>
      <c r="I254" s="208"/>
      <c r="J254" s="224"/>
      <c r="K254" s="225"/>
    </row>
    <row r="255" spans="2:11" s="199" customFormat="1" ht="39.950000000000003" customHeight="1" x14ac:dyDescent="0.2">
      <c r="B255" s="207"/>
      <c r="C255" s="224"/>
      <c r="D255" s="224"/>
      <c r="E255" s="224"/>
      <c r="F255" s="224"/>
      <c r="G255" s="224"/>
      <c r="H255" s="212"/>
      <c r="I255" s="208"/>
      <c r="J255" s="224"/>
      <c r="K255" s="225"/>
    </row>
    <row r="256" spans="2:11" s="199" customFormat="1" ht="39.950000000000003" customHeight="1" x14ac:dyDescent="0.2">
      <c r="B256" s="207"/>
      <c r="C256" s="224"/>
      <c r="D256" s="224"/>
      <c r="E256" s="224"/>
      <c r="F256" s="224"/>
      <c r="G256" s="224"/>
      <c r="H256" s="212"/>
      <c r="I256" s="208"/>
      <c r="J256" s="224"/>
      <c r="K256" s="225"/>
    </row>
    <row r="257" spans="2:11" s="199" customFormat="1" ht="39.950000000000003" customHeight="1" x14ac:dyDescent="0.2">
      <c r="B257" s="207"/>
      <c r="C257" s="224"/>
      <c r="D257" s="224"/>
      <c r="E257" s="224"/>
      <c r="F257" s="224"/>
      <c r="G257" s="224"/>
      <c r="H257" s="212"/>
      <c r="I257" s="208"/>
      <c r="J257" s="224"/>
      <c r="K257" s="225"/>
    </row>
    <row r="258" spans="2:11" s="199" customFormat="1" ht="39.950000000000003" customHeight="1" x14ac:dyDescent="0.2">
      <c r="B258" s="207"/>
      <c r="C258" s="224"/>
      <c r="D258" s="224"/>
      <c r="E258" s="224"/>
      <c r="F258" s="224"/>
      <c r="G258" s="224"/>
      <c r="H258" s="212"/>
      <c r="I258" s="208"/>
      <c r="J258" s="224"/>
      <c r="K258" s="225"/>
    </row>
    <row r="259" spans="2:11" s="199" customFormat="1" ht="39.950000000000003" customHeight="1" x14ac:dyDescent="0.2">
      <c r="B259" s="207"/>
      <c r="C259" s="224"/>
      <c r="D259" s="224"/>
      <c r="E259" s="224"/>
      <c r="F259" s="224"/>
      <c r="G259" s="224"/>
      <c r="H259" s="212"/>
      <c r="I259" s="208"/>
      <c r="J259" s="224"/>
      <c r="K259" s="225"/>
    </row>
    <row r="260" spans="2:11" s="199" customFormat="1" ht="39.950000000000003" customHeight="1" x14ac:dyDescent="0.2">
      <c r="B260" s="207"/>
      <c r="C260" s="224"/>
      <c r="D260" s="224"/>
      <c r="E260" s="224"/>
      <c r="F260" s="224"/>
      <c r="G260" s="224"/>
      <c r="H260" s="212"/>
      <c r="I260" s="208"/>
      <c r="J260" s="224"/>
      <c r="K260" s="225"/>
    </row>
    <row r="261" spans="2:11" s="199" customFormat="1" ht="39.950000000000003" customHeight="1" x14ac:dyDescent="0.2">
      <c r="B261" s="207"/>
      <c r="C261" s="224"/>
      <c r="D261" s="224"/>
      <c r="E261" s="224"/>
      <c r="F261" s="224"/>
      <c r="G261" s="224"/>
      <c r="H261" s="212"/>
      <c r="I261" s="208"/>
      <c r="J261" s="224"/>
      <c r="K261" s="225"/>
    </row>
    <row r="262" spans="2:11" s="199" customFormat="1" ht="39.950000000000003" customHeight="1" x14ac:dyDescent="0.2">
      <c r="B262" s="207"/>
      <c r="C262" s="224"/>
      <c r="D262" s="224"/>
      <c r="E262" s="224"/>
      <c r="F262" s="224"/>
      <c r="G262" s="224"/>
      <c r="H262" s="212"/>
      <c r="I262" s="208"/>
      <c r="J262" s="224"/>
      <c r="K262" s="225"/>
    </row>
    <row r="263" spans="2:11" s="199" customFormat="1" ht="39.950000000000003" customHeight="1" x14ac:dyDescent="0.2">
      <c r="B263" s="207"/>
      <c r="C263" s="224"/>
      <c r="D263" s="224"/>
      <c r="E263" s="224"/>
      <c r="F263" s="224"/>
      <c r="G263" s="224"/>
      <c r="H263" s="212"/>
      <c r="I263" s="208"/>
      <c r="J263" s="224"/>
      <c r="K263" s="225"/>
    </row>
    <row r="264" spans="2:11" s="199" customFormat="1" ht="39.950000000000003" customHeight="1" x14ac:dyDescent="0.2">
      <c r="B264" s="207"/>
      <c r="C264" s="224"/>
      <c r="D264" s="224"/>
      <c r="E264" s="224"/>
      <c r="F264" s="224"/>
      <c r="G264" s="224"/>
      <c r="H264" s="212"/>
      <c r="I264" s="208"/>
      <c r="J264" s="224"/>
      <c r="K264" s="225"/>
    </row>
    <row r="265" spans="2:11" s="199" customFormat="1" ht="39.950000000000003" customHeight="1" x14ac:dyDescent="0.2">
      <c r="B265" s="207"/>
      <c r="C265" s="224"/>
      <c r="D265" s="224"/>
      <c r="E265" s="224"/>
      <c r="F265" s="224"/>
      <c r="G265" s="224"/>
      <c r="H265" s="212"/>
      <c r="I265" s="208"/>
      <c r="J265" s="224"/>
      <c r="K265" s="225"/>
    </row>
    <row r="266" spans="2:11" s="199" customFormat="1" ht="39.950000000000003" customHeight="1" x14ac:dyDescent="0.2">
      <c r="B266" s="207"/>
      <c r="C266" s="224"/>
      <c r="D266" s="224"/>
      <c r="E266" s="224"/>
      <c r="F266" s="224"/>
      <c r="G266" s="224"/>
      <c r="H266" s="212"/>
      <c r="I266" s="208"/>
      <c r="J266" s="224"/>
      <c r="K266" s="225"/>
    </row>
    <row r="267" spans="2:11" s="199" customFormat="1" ht="39.950000000000003" customHeight="1" x14ac:dyDescent="0.2">
      <c r="B267" s="207"/>
      <c r="C267" s="224"/>
      <c r="D267" s="224"/>
      <c r="E267" s="224"/>
      <c r="F267" s="224"/>
      <c r="G267" s="224"/>
      <c r="H267" s="212"/>
      <c r="I267" s="208"/>
      <c r="J267" s="224"/>
      <c r="K267" s="225"/>
    </row>
    <row r="268" spans="2:11" s="199" customFormat="1" ht="39.950000000000003" customHeight="1" x14ac:dyDescent="0.2">
      <c r="B268" s="207"/>
      <c r="C268" s="224"/>
      <c r="D268" s="224"/>
      <c r="E268" s="224"/>
      <c r="F268" s="224"/>
      <c r="G268" s="224"/>
      <c r="H268" s="212"/>
      <c r="I268" s="208"/>
      <c r="J268" s="224"/>
      <c r="K268" s="225"/>
    </row>
    <row r="269" spans="2:11" s="199" customFormat="1" ht="39.950000000000003" customHeight="1" x14ac:dyDescent="0.2">
      <c r="B269" s="207"/>
      <c r="C269" s="224"/>
      <c r="D269" s="224"/>
      <c r="E269" s="224"/>
      <c r="F269" s="224"/>
      <c r="G269" s="224"/>
      <c r="H269" s="212"/>
      <c r="I269" s="208"/>
      <c r="J269" s="224"/>
      <c r="K269" s="225"/>
    </row>
    <row r="270" spans="2:11" s="199" customFormat="1" ht="39.950000000000003" customHeight="1" x14ac:dyDescent="0.2">
      <c r="B270" s="207"/>
      <c r="C270" s="224"/>
      <c r="D270" s="224"/>
      <c r="E270" s="224"/>
      <c r="F270" s="224"/>
      <c r="G270" s="224"/>
      <c r="H270" s="212"/>
      <c r="I270" s="208"/>
      <c r="J270" s="224"/>
      <c r="K270" s="225"/>
    </row>
    <row r="271" spans="2:11" s="199" customFormat="1" ht="39.950000000000003" customHeight="1" x14ac:dyDescent="0.2">
      <c r="B271" s="207"/>
      <c r="C271" s="224"/>
      <c r="D271" s="224"/>
      <c r="E271" s="224"/>
      <c r="F271" s="224"/>
      <c r="G271" s="224"/>
      <c r="H271" s="212"/>
      <c r="I271" s="208"/>
      <c r="J271" s="224"/>
      <c r="K271" s="225"/>
    </row>
    <row r="272" spans="2:11" s="199" customFormat="1" ht="39.950000000000003" customHeight="1" x14ac:dyDescent="0.2">
      <c r="B272" s="207"/>
      <c r="C272" s="224"/>
      <c r="D272" s="224"/>
      <c r="E272" s="224"/>
      <c r="F272" s="224"/>
      <c r="G272" s="224"/>
      <c r="H272" s="212"/>
      <c r="I272" s="208"/>
      <c r="J272" s="224"/>
      <c r="K272" s="225"/>
    </row>
    <row r="273" spans="2:11" s="199" customFormat="1" ht="39.950000000000003" customHeight="1" x14ac:dyDescent="0.2">
      <c r="B273" s="207"/>
      <c r="C273" s="224"/>
      <c r="D273" s="224"/>
      <c r="E273" s="224"/>
      <c r="F273" s="224"/>
      <c r="G273" s="224"/>
      <c r="H273" s="212"/>
      <c r="I273" s="208"/>
      <c r="J273" s="224"/>
      <c r="K273" s="225"/>
    </row>
    <row r="274" spans="2:11" s="199" customFormat="1" ht="39.950000000000003" customHeight="1" x14ac:dyDescent="0.2">
      <c r="B274" s="207"/>
      <c r="C274" s="224"/>
      <c r="D274" s="224"/>
      <c r="E274" s="224"/>
      <c r="F274" s="224"/>
      <c r="G274" s="224"/>
      <c r="H274" s="212"/>
      <c r="I274" s="208"/>
      <c r="J274" s="224"/>
      <c r="K274" s="225"/>
    </row>
    <row r="275" spans="2:11" s="199" customFormat="1" ht="39.950000000000003" customHeight="1" x14ac:dyDescent="0.2">
      <c r="B275" s="207"/>
      <c r="C275" s="224"/>
      <c r="D275" s="224"/>
      <c r="E275" s="224"/>
      <c r="F275" s="224"/>
      <c r="G275" s="224"/>
      <c r="H275" s="212"/>
      <c r="I275" s="208"/>
      <c r="J275" s="224"/>
      <c r="K275" s="225"/>
    </row>
    <row r="276" spans="2:11" s="199" customFormat="1" ht="39.950000000000003" customHeight="1" x14ac:dyDescent="0.2">
      <c r="B276" s="207"/>
      <c r="C276" s="224"/>
      <c r="D276" s="224"/>
      <c r="E276" s="224"/>
      <c r="F276" s="224"/>
      <c r="G276" s="224"/>
      <c r="H276" s="212"/>
      <c r="I276" s="208"/>
      <c r="J276" s="224"/>
      <c r="K276" s="225"/>
    </row>
    <row r="277" spans="2:11" s="199" customFormat="1" ht="39.950000000000003" customHeight="1" x14ac:dyDescent="0.2">
      <c r="B277" s="207"/>
      <c r="C277" s="224"/>
      <c r="D277" s="224"/>
      <c r="E277" s="224"/>
      <c r="F277" s="224"/>
      <c r="G277" s="224"/>
      <c r="H277" s="212"/>
      <c r="I277" s="208"/>
      <c r="J277" s="224"/>
      <c r="K277" s="225"/>
    </row>
    <row r="278" spans="2:11" s="199" customFormat="1" ht="39.950000000000003" customHeight="1" x14ac:dyDescent="0.2">
      <c r="B278" s="207"/>
      <c r="C278" s="224"/>
      <c r="D278" s="224"/>
      <c r="E278" s="224"/>
      <c r="F278" s="224"/>
      <c r="G278" s="224"/>
      <c r="H278" s="212"/>
      <c r="I278" s="208"/>
      <c r="J278" s="224"/>
      <c r="K278" s="225"/>
    </row>
    <row r="279" spans="2:11" s="199" customFormat="1" ht="39.950000000000003" customHeight="1" x14ac:dyDescent="0.2">
      <c r="B279" s="207"/>
      <c r="C279" s="224"/>
      <c r="D279" s="224"/>
      <c r="E279" s="224"/>
      <c r="F279" s="224"/>
      <c r="G279" s="224"/>
      <c r="H279" s="212"/>
      <c r="I279" s="208"/>
      <c r="J279" s="224"/>
      <c r="K279" s="225"/>
    </row>
    <row r="280" spans="2:11" s="199" customFormat="1" ht="39.950000000000003" customHeight="1" x14ac:dyDescent="0.2">
      <c r="B280" s="207"/>
      <c r="C280" s="224"/>
      <c r="D280" s="224"/>
      <c r="E280" s="224"/>
      <c r="F280" s="224"/>
      <c r="G280" s="224"/>
      <c r="H280" s="212"/>
      <c r="I280" s="208"/>
      <c r="J280" s="224"/>
      <c r="K280" s="225"/>
    </row>
    <row r="281" spans="2:11" s="199" customFormat="1" ht="39.950000000000003" customHeight="1" x14ac:dyDescent="0.2">
      <c r="B281" s="207"/>
      <c r="C281" s="224"/>
      <c r="D281" s="224"/>
      <c r="E281" s="224"/>
      <c r="F281" s="224"/>
      <c r="G281" s="224"/>
      <c r="H281" s="212"/>
      <c r="I281" s="208"/>
      <c r="J281" s="224"/>
      <c r="K281" s="225"/>
    </row>
    <row r="282" spans="2:11" s="199" customFormat="1" ht="39.950000000000003" customHeight="1" x14ac:dyDescent="0.2">
      <c r="B282" s="207"/>
      <c r="C282" s="224"/>
      <c r="D282" s="224"/>
      <c r="E282" s="224"/>
      <c r="F282" s="224"/>
      <c r="G282" s="224"/>
      <c r="H282" s="212"/>
      <c r="I282" s="208"/>
      <c r="J282" s="224"/>
      <c r="K282" s="225"/>
    </row>
    <row r="283" spans="2:11" s="199" customFormat="1" ht="39.950000000000003" customHeight="1" x14ac:dyDescent="0.2">
      <c r="B283" s="207"/>
      <c r="C283" s="224"/>
      <c r="D283" s="224"/>
      <c r="E283" s="224"/>
      <c r="F283" s="224"/>
      <c r="G283" s="224"/>
      <c r="H283" s="212"/>
      <c r="I283" s="208"/>
      <c r="J283" s="224"/>
      <c r="K283" s="225"/>
    </row>
    <row r="284" spans="2:11" s="199" customFormat="1" ht="39.950000000000003" customHeight="1" x14ac:dyDescent="0.2">
      <c r="B284" s="207"/>
      <c r="C284" s="224"/>
      <c r="D284" s="224"/>
      <c r="E284" s="224"/>
      <c r="F284" s="224"/>
      <c r="G284" s="224"/>
      <c r="H284" s="212"/>
      <c r="I284" s="208"/>
      <c r="J284" s="224"/>
      <c r="K284" s="225"/>
    </row>
    <row r="285" spans="2:11" s="199" customFormat="1" ht="39.950000000000003" customHeight="1" x14ac:dyDescent="0.2">
      <c r="B285" s="207"/>
      <c r="C285" s="224"/>
      <c r="D285" s="224"/>
      <c r="E285" s="224"/>
      <c r="F285" s="224"/>
      <c r="G285" s="224"/>
      <c r="H285" s="212"/>
      <c r="I285" s="208"/>
      <c r="J285" s="224"/>
      <c r="K285" s="225"/>
    </row>
    <row r="286" spans="2:11" s="199" customFormat="1" ht="39.950000000000003" customHeight="1" x14ac:dyDescent="0.2">
      <c r="B286" s="207"/>
      <c r="C286" s="224"/>
      <c r="D286" s="224"/>
      <c r="E286" s="224"/>
      <c r="F286" s="224"/>
      <c r="G286" s="224"/>
      <c r="H286" s="212"/>
      <c r="I286" s="208"/>
      <c r="J286" s="224"/>
      <c r="K286" s="225"/>
    </row>
    <row r="287" spans="2:11" s="199" customFormat="1" ht="39.950000000000003" customHeight="1" x14ac:dyDescent="0.2">
      <c r="B287" s="207"/>
      <c r="C287" s="224"/>
      <c r="D287" s="224"/>
      <c r="E287" s="224"/>
      <c r="F287" s="224"/>
      <c r="G287" s="224"/>
      <c r="H287" s="212"/>
      <c r="I287" s="208"/>
      <c r="J287" s="224"/>
      <c r="K287" s="225"/>
    </row>
    <row r="288" spans="2:11" s="199" customFormat="1" ht="39.950000000000003" customHeight="1" x14ac:dyDescent="0.2">
      <c r="B288" s="207"/>
      <c r="C288" s="224"/>
      <c r="D288" s="224"/>
      <c r="E288" s="224"/>
      <c r="F288" s="224"/>
      <c r="G288" s="224"/>
      <c r="H288" s="212"/>
      <c r="I288" s="208"/>
      <c r="J288" s="224"/>
      <c r="K288" s="225"/>
    </row>
    <row r="289" spans="2:11" s="199" customFormat="1" ht="39.950000000000003" customHeight="1" x14ac:dyDescent="0.2">
      <c r="B289" s="207"/>
      <c r="C289" s="224"/>
      <c r="D289" s="224"/>
      <c r="E289" s="224"/>
      <c r="F289" s="224"/>
      <c r="G289" s="224"/>
      <c r="H289" s="212"/>
      <c r="I289" s="208"/>
      <c r="J289" s="224"/>
      <c r="K289" s="225"/>
    </row>
    <row r="290" spans="2:11" s="199" customFormat="1" ht="39.950000000000003" customHeight="1" x14ac:dyDescent="0.2">
      <c r="B290" s="207"/>
      <c r="C290" s="224"/>
      <c r="D290" s="224"/>
      <c r="E290" s="224"/>
      <c r="F290" s="224"/>
      <c r="G290" s="224"/>
      <c r="H290" s="212"/>
      <c r="I290" s="208"/>
      <c r="J290" s="224"/>
      <c r="K290" s="225"/>
    </row>
    <row r="291" spans="2:11" s="199" customFormat="1" ht="39.950000000000003" customHeight="1" x14ac:dyDescent="0.2">
      <c r="B291" s="207"/>
      <c r="C291" s="224"/>
      <c r="D291" s="224"/>
      <c r="E291" s="224"/>
      <c r="F291" s="224"/>
      <c r="G291" s="224"/>
      <c r="H291" s="212"/>
      <c r="I291" s="208"/>
      <c r="J291" s="224"/>
      <c r="K291" s="225"/>
    </row>
    <row r="292" spans="2:11" s="199" customFormat="1" ht="39.950000000000003" customHeight="1" x14ac:dyDescent="0.2">
      <c r="B292" s="207"/>
      <c r="C292" s="224"/>
      <c r="D292" s="224"/>
      <c r="E292" s="224"/>
      <c r="F292" s="224"/>
      <c r="G292" s="224"/>
      <c r="H292" s="212"/>
      <c r="I292" s="208"/>
      <c r="J292" s="224"/>
      <c r="K292" s="225"/>
    </row>
    <row r="293" spans="2:11" s="199" customFormat="1" ht="39.950000000000003" customHeight="1" x14ac:dyDescent="0.2">
      <c r="B293" s="207"/>
      <c r="C293" s="224"/>
      <c r="D293" s="224"/>
      <c r="E293" s="224"/>
      <c r="F293" s="224"/>
      <c r="G293" s="224"/>
      <c r="H293" s="212"/>
      <c r="I293" s="208"/>
      <c r="J293" s="224"/>
      <c r="K293" s="225"/>
    </row>
    <row r="294" spans="2:11" s="199" customFormat="1" ht="39.950000000000003" customHeight="1" x14ac:dyDescent="0.2">
      <c r="B294" s="207"/>
      <c r="C294" s="224"/>
      <c r="D294" s="224"/>
      <c r="E294" s="224"/>
      <c r="F294" s="224"/>
      <c r="G294" s="224"/>
      <c r="H294" s="212"/>
      <c r="I294" s="208"/>
      <c r="J294" s="224"/>
      <c r="K294" s="225"/>
    </row>
    <row r="295" spans="2:11" s="199" customFormat="1" ht="39.950000000000003" customHeight="1" x14ac:dyDescent="0.2">
      <c r="B295" s="207"/>
      <c r="C295" s="224"/>
      <c r="D295" s="224"/>
      <c r="E295" s="224"/>
      <c r="F295" s="224"/>
      <c r="G295" s="224"/>
      <c r="H295" s="212"/>
      <c r="I295" s="208"/>
      <c r="J295" s="224"/>
      <c r="K295" s="225"/>
    </row>
    <row r="296" spans="2:11" s="199" customFormat="1" ht="39.950000000000003" customHeight="1" x14ac:dyDescent="0.2">
      <c r="B296" s="207"/>
      <c r="C296" s="224"/>
      <c r="D296" s="224"/>
      <c r="E296" s="224"/>
      <c r="F296" s="224"/>
      <c r="G296" s="224"/>
      <c r="H296" s="212"/>
      <c r="I296" s="208"/>
      <c r="J296" s="224"/>
      <c r="K296" s="225"/>
    </row>
    <row r="297" spans="2:11" s="199" customFormat="1" ht="39.950000000000003" customHeight="1" x14ac:dyDescent="0.2">
      <c r="B297" s="207"/>
      <c r="C297" s="224"/>
      <c r="D297" s="224"/>
      <c r="E297" s="224"/>
      <c r="F297" s="224"/>
      <c r="G297" s="224"/>
      <c r="H297" s="212"/>
      <c r="I297" s="208"/>
      <c r="J297" s="224"/>
      <c r="K297" s="225"/>
    </row>
    <row r="298" spans="2:11" s="199" customFormat="1" ht="39.950000000000003" customHeight="1" x14ac:dyDescent="0.2">
      <c r="B298" s="207"/>
      <c r="C298" s="224"/>
      <c r="D298" s="224"/>
      <c r="E298" s="224"/>
      <c r="F298" s="224"/>
      <c r="G298" s="224"/>
      <c r="H298" s="212"/>
      <c r="I298" s="208"/>
      <c r="J298" s="224"/>
      <c r="K298" s="225"/>
    </row>
    <row r="299" spans="2:11" s="199" customFormat="1" ht="39.950000000000003" customHeight="1" x14ac:dyDescent="0.2">
      <c r="B299" s="207"/>
      <c r="C299" s="224"/>
      <c r="D299" s="224"/>
      <c r="E299" s="224"/>
      <c r="F299" s="224"/>
      <c r="G299" s="224"/>
      <c r="H299" s="212"/>
      <c r="I299" s="208"/>
      <c r="J299" s="224"/>
      <c r="K299" s="225"/>
    </row>
    <row r="300" spans="2:11" s="199" customFormat="1" ht="39.950000000000003" customHeight="1" x14ac:dyDescent="0.2">
      <c r="B300" s="207"/>
      <c r="C300" s="224"/>
      <c r="D300" s="224"/>
      <c r="E300" s="224"/>
      <c r="F300" s="224"/>
      <c r="G300" s="224"/>
      <c r="H300" s="212"/>
      <c r="I300" s="208"/>
      <c r="J300" s="224"/>
      <c r="K300" s="225"/>
    </row>
    <row r="301" spans="2:11" s="199" customFormat="1" ht="39.950000000000003" customHeight="1" x14ac:dyDescent="0.2">
      <c r="B301" s="207"/>
      <c r="C301" s="224"/>
      <c r="D301" s="224"/>
      <c r="E301" s="224"/>
      <c r="F301" s="224"/>
      <c r="G301" s="224"/>
      <c r="H301" s="212"/>
      <c r="I301" s="208"/>
      <c r="J301" s="224"/>
      <c r="K301" s="225"/>
    </row>
    <row r="302" spans="2:11" s="199" customFormat="1" ht="39.950000000000003" customHeight="1" x14ac:dyDescent="0.2">
      <c r="B302" s="207"/>
      <c r="C302" s="224"/>
      <c r="D302" s="224"/>
      <c r="E302" s="224"/>
      <c r="F302" s="224"/>
      <c r="G302" s="224"/>
      <c r="H302" s="212"/>
      <c r="I302" s="208"/>
      <c r="J302" s="224"/>
      <c r="K302" s="225"/>
    </row>
    <row r="303" spans="2:11" s="199" customFormat="1" ht="39.950000000000003" customHeight="1" x14ac:dyDescent="0.2">
      <c r="B303" s="207"/>
      <c r="C303" s="224"/>
      <c r="D303" s="224"/>
      <c r="E303" s="224"/>
      <c r="F303" s="224"/>
      <c r="G303" s="224"/>
      <c r="H303" s="212"/>
      <c r="I303" s="208"/>
      <c r="J303" s="224"/>
      <c r="K303" s="225"/>
    </row>
    <row r="304" spans="2:11" s="199" customFormat="1" ht="39.950000000000003" customHeight="1" x14ac:dyDescent="0.2">
      <c r="B304" s="207"/>
      <c r="C304" s="224"/>
      <c r="D304" s="224"/>
      <c r="E304" s="224"/>
      <c r="F304" s="224"/>
      <c r="G304" s="224"/>
      <c r="H304" s="212"/>
      <c r="I304" s="208"/>
      <c r="J304" s="224"/>
      <c r="K304" s="225"/>
    </row>
    <row r="305" spans="2:11" s="199" customFormat="1" ht="39.950000000000003" customHeight="1" x14ac:dyDescent="0.2">
      <c r="B305" s="207"/>
      <c r="C305" s="224"/>
      <c r="D305" s="224"/>
      <c r="E305" s="224"/>
      <c r="F305" s="224"/>
      <c r="G305" s="224"/>
      <c r="H305" s="212"/>
      <c r="I305" s="208"/>
      <c r="J305" s="224"/>
      <c r="K305" s="225"/>
    </row>
    <row r="306" spans="2:11" s="199" customFormat="1" ht="39.950000000000003" customHeight="1" x14ac:dyDescent="0.2">
      <c r="B306" s="207"/>
      <c r="C306" s="224"/>
      <c r="D306" s="224"/>
      <c r="E306" s="224"/>
      <c r="F306" s="224"/>
      <c r="G306" s="224"/>
      <c r="H306" s="212"/>
      <c r="I306" s="208"/>
      <c r="J306" s="224"/>
      <c r="K306" s="225"/>
    </row>
    <row r="307" spans="2:11" s="199" customFormat="1" ht="39.950000000000003" customHeight="1" x14ac:dyDescent="0.2">
      <c r="B307" s="207"/>
      <c r="C307" s="224"/>
      <c r="D307" s="224"/>
      <c r="E307" s="224"/>
      <c r="F307" s="224"/>
      <c r="G307" s="224"/>
      <c r="H307" s="212"/>
      <c r="I307" s="208"/>
      <c r="J307" s="224"/>
      <c r="K307" s="225"/>
    </row>
    <row r="308" spans="2:11" s="199" customFormat="1" ht="39.950000000000003" customHeight="1" x14ac:dyDescent="0.2">
      <c r="B308" s="207"/>
      <c r="C308" s="224"/>
      <c r="D308" s="224"/>
      <c r="E308" s="224"/>
      <c r="F308" s="224"/>
      <c r="G308" s="224"/>
      <c r="H308" s="212"/>
      <c r="I308" s="208"/>
      <c r="J308" s="224"/>
      <c r="K308" s="225"/>
    </row>
    <row r="309" spans="2:11" s="199" customFormat="1" ht="39.950000000000003" customHeight="1" x14ac:dyDescent="0.2">
      <c r="B309" s="207"/>
      <c r="C309" s="224"/>
      <c r="D309" s="224"/>
      <c r="E309" s="224"/>
      <c r="F309" s="224"/>
      <c r="G309" s="224"/>
      <c r="H309" s="212"/>
      <c r="I309" s="208"/>
      <c r="J309" s="224"/>
      <c r="K309" s="225"/>
    </row>
    <row r="310" spans="2:11" s="199" customFormat="1" ht="39.950000000000003" customHeight="1" x14ac:dyDescent="0.2">
      <c r="B310" s="207"/>
      <c r="C310" s="224"/>
      <c r="D310" s="224"/>
      <c r="E310" s="224"/>
      <c r="F310" s="224"/>
      <c r="G310" s="224"/>
      <c r="H310" s="212"/>
      <c r="I310" s="208"/>
      <c r="J310" s="224"/>
      <c r="K310" s="225"/>
    </row>
    <row r="311" spans="2:11" s="199" customFormat="1" ht="39.950000000000003" customHeight="1" x14ac:dyDescent="0.2">
      <c r="B311" s="207"/>
      <c r="C311" s="224"/>
      <c r="D311" s="224"/>
      <c r="E311" s="224"/>
      <c r="F311" s="224"/>
      <c r="G311" s="224"/>
      <c r="H311" s="212"/>
      <c r="I311" s="208"/>
      <c r="J311" s="224"/>
      <c r="K311" s="225"/>
    </row>
    <row r="312" spans="2:11" s="199" customFormat="1" ht="39.950000000000003" customHeight="1" x14ac:dyDescent="0.2">
      <c r="B312" s="207"/>
      <c r="C312" s="224"/>
      <c r="D312" s="224"/>
      <c r="E312" s="224"/>
      <c r="F312" s="224"/>
      <c r="G312" s="224"/>
      <c r="H312" s="212"/>
      <c r="I312" s="208"/>
      <c r="J312" s="224"/>
      <c r="K312" s="225"/>
    </row>
    <row r="313" spans="2:11" s="199" customFormat="1" ht="39.950000000000003" customHeight="1" x14ac:dyDescent="0.2">
      <c r="B313" s="207"/>
      <c r="C313" s="224"/>
      <c r="D313" s="224"/>
      <c r="E313" s="224"/>
      <c r="F313" s="224"/>
      <c r="G313" s="224"/>
      <c r="H313" s="212"/>
      <c r="I313" s="208"/>
      <c r="J313" s="224"/>
      <c r="K313" s="225"/>
    </row>
    <row r="314" spans="2:11" s="199" customFormat="1" ht="39.950000000000003" customHeight="1" x14ac:dyDescent="0.2">
      <c r="B314" s="207"/>
      <c r="C314" s="224"/>
      <c r="D314" s="224"/>
      <c r="E314" s="224"/>
      <c r="F314" s="224"/>
      <c r="G314" s="224"/>
      <c r="H314" s="212"/>
      <c r="I314" s="208"/>
      <c r="J314" s="224"/>
      <c r="K314" s="225"/>
    </row>
    <row r="315" spans="2:11" s="199" customFormat="1" ht="39.950000000000003" customHeight="1" x14ac:dyDescent="0.2">
      <c r="B315" s="207"/>
      <c r="C315" s="224"/>
      <c r="D315" s="224"/>
      <c r="E315" s="224"/>
      <c r="F315" s="224"/>
      <c r="G315" s="224"/>
      <c r="H315" s="212"/>
      <c r="I315" s="208"/>
      <c r="J315" s="224"/>
      <c r="K315" s="225"/>
    </row>
    <row r="316" spans="2:11" s="199" customFormat="1" ht="39.950000000000003" customHeight="1" x14ac:dyDescent="0.2">
      <c r="B316" s="207"/>
      <c r="C316" s="224"/>
      <c r="D316" s="224"/>
      <c r="E316" s="224"/>
      <c r="F316" s="224"/>
      <c r="G316" s="224"/>
      <c r="H316" s="212"/>
      <c r="I316" s="208"/>
      <c r="J316" s="224"/>
      <c r="K316" s="225"/>
    </row>
    <row r="317" spans="2:11" s="199" customFormat="1" ht="39.950000000000003" customHeight="1" x14ac:dyDescent="0.2">
      <c r="B317" s="207"/>
      <c r="C317" s="224"/>
      <c r="D317" s="224"/>
      <c r="E317" s="224"/>
      <c r="F317" s="224"/>
      <c r="G317" s="224"/>
      <c r="H317" s="212"/>
      <c r="I317" s="208"/>
      <c r="J317" s="224"/>
      <c r="K317" s="225"/>
    </row>
    <row r="318" spans="2:11" s="199" customFormat="1" ht="39.950000000000003" customHeight="1" x14ac:dyDescent="0.2">
      <c r="B318" s="207"/>
      <c r="C318" s="224"/>
      <c r="D318" s="224"/>
      <c r="E318" s="224"/>
      <c r="F318" s="224"/>
      <c r="G318" s="224"/>
      <c r="H318" s="212"/>
      <c r="I318" s="208"/>
      <c r="J318" s="224"/>
      <c r="K318" s="225"/>
    </row>
    <row r="319" spans="2:11" s="199" customFormat="1" ht="39.950000000000003" customHeight="1" x14ac:dyDescent="0.2">
      <c r="B319" s="207"/>
      <c r="C319" s="224"/>
      <c r="D319" s="224"/>
      <c r="E319" s="224"/>
      <c r="F319" s="224"/>
      <c r="G319" s="224"/>
      <c r="H319" s="212"/>
      <c r="I319" s="208"/>
      <c r="J319" s="224"/>
      <c r="K319" s="225"/>
    </row>
    <row r="320" spans="2:11" s="199" customFormat="1" ht="39.950000000000003" customHeight="1" x14ac:dyDescent="0.2">
      <c r="B320" s="207"/>
      <c r="C320" s="224"/>
      <c r="D320" s="224"/>
      <c r="E320" s="224"/>
      <c r="F320" s="224"/>
      <c r="G320" s="224"/>
      <c r="H320" s="212"/>
      <c r="I320" s="208"/>
      <c r="J320" s="224"/>
      <c r="K320" s="225"/>
    </row>
    <row r="321" spans="2:11" s="199" customFormat="1" ht="39.950000000000003" customHeight="1" x14ac:dyDescent="0.2">
      <c r="B321" s="207"/>
      <c r="C321" s="224"/>
      <c r="D321" s="224"/>
      <c r="E321" s="224"/>
      <c r="F321" s="224"/>
      <c r="G321" s="224"/>
      <c r="H321" s="212"/>
      <c r="I321" s="208"/>
      <c r="J321" s="224"/>
      <c r="K321" s="225"/>
    </row>
    <row r="322" spans="2:11" s="199" customFormat="1" ht="39.950000000000003" customHeight="1" x14ac:dyDescent="0.2">
      <c r="B322" s="207"/>
      <c r="C322" s="224"/>
      <c r="D322" s="224"/>
      <c r="E322" s="224"/>
      <c r="F322" s="224"/>
      <c r="G322" s="224"/>
      <c r="H322" s="212"/>
      <c r="I322" s="208"/>
      <c r="J322" s="224"/>
      <c r="K322" s="225"/>
    </row>
    <row r="323" spans="2:11" s="199" customFormat="1" ht="39.950000000000003" customHeight="1" x14ac:dyDescent="0.2">
      <c r="B323" s="207"/>
      <c r="C323" s="224"/>
      <c r="D323" s="224"/>
      <c r="E323" s="224"/>
      <c r="F323" s="224"/>
      <c r="G323" s="224"/>
      <c r="H323" s="212"/>
      <c r="I323" s="208"/>
      <c r="J323" s="224"/>
      <c r="K323" s="225"/>
    </row>
    <row r="324" spans="2:11" s="199" customFormat="1" ht="39.950000000000003" customHeight="1" x14ac:dyDescent="0.2">
      <c r="B324" s="207"/>
      <c r="C324" s="224"/>
      <c r="D324" s="224"/>
      <c r="E324" s="224"/>
      <c r="F324" s="224"/>
      <c r="G324" s="224"/>
      <c r="H324" s="212"/>
      <c r="I324" s="208"/>
      <c r="J324" s="224"/>
      <c r="K324" s="225"/>
    </row>
    <row r="325" spans="2:11" s="199" customFormat="1" ht="39.950000000000003" customHeight="1" x14ac:dyDescent="0.2">
      <c r="B325" s="207"/>
      <c r="C325" s="224"/>
      <c r="D325" s="224"/>
      <c r="E325" s="224"/>
      <c r="F325" s="224"/>
      <c r="G325" s="224"/>
      <c r="H325" s="212"/>
      <c r="I325" s="208"/>
      <c r="J325" s="224"/>
      <c r="K325" s="225"/>
    </row>
    <row r="326" spans="2:11" s="199" customFormat="1" ht="39.950000000000003" customHeight="1" x14ac:dyDescent="0.2">
      <c r="B326" s="207"/>
      <c r="C326" s="224"/>
      <c r="D326" s="224"/>
      <c r="E326" s="224"/>
      <c r="F326" s="224"/>
      <c r="G326" s="224"/>
      <c r="H326" s="212"/>
      <c r="I326" s="208"/>
      <c r="J326" s="224"/>
      <c r="K326" s="225"/>
    </row>
    <row r="327" spans="2:11" s="199" customFormat="1" ht="39.950000000000003" customHeight="1" x14ac:dyDescent="0.2">
      <c r="B327" s="207"/>
      <c r="C327" s="224"/>
      <c r="D327" s="224"/>
      <c r="E327" s="224"/>
      <c r="F327" s="224"/>
      <c r="G327" s="224"/>
      <c r="H327" s="212"/>
      <c r="I327" s="208"/>
      <c r="J327" s="224"/>
      <c r="K327" s="225"/>
    </row>
    <row r="328" spans="2:11" s="199" customFormat="1" ht="39.950000000000003" customHeight="1" x14ac:dyDescent="0.2">
      <c r="B328" s="207"/>
      <c r="C328" s="224"/>
      <c r="D328" s="224"/>
      <c r="E328" s="224"/>
      <c r="F328" s="224"/>
      <c r="G328" s="224"/>
      <c r="H328" s="212"/>
      <c r="I328" s="208"/>
      <c r="J328" s="224"/>
      <c r="K328" s="225"/>
    </row>
    <row r="329" spans="2:11" s="199" customFormat="1" ht="39.950000000000003" customHeight="1" x14ac:dyDescent="0.2">
      <c r="B329" s="207"/>
      <c r="C329" s="224"/>
      <c r="D329" s="224"/>
      <c r="E329" s="224"/>
      <c r="F329" s="224"/>
      <c r="G329" s="224"/>
      <c r="H329" s="212"/>
      <c r="I329" s="208"/>
      <c r="J329" s="224"/>
      <c r="K329" s="225"/>
    </row>
    <row r="330" spans="2:11" s="199" customFormat="1" ht="39.950000000000003" customHeight="1" x14ac:dyDescent="0.2">
      <c r="B330" s="207"/>
      <c r="C330" s="224"/>
      <c r="D330" s="224"/>
      <c r="E330" s="224"/>
      <c r="F330" s="224"/>
      <c r="G330" s="224"/>
      <c r="H330" s="212"/>
      <c r="I330" s="208"/>
      <c r="J330" s="224"/>
      <c r="K330" s="225"/>
    </row>
    <row r="331" spans="2:11" s="199" customFormat="1" ht="39.950000000000003" customHeight="1" x14ac:dyDescent="0.2">
      <c r="B331" s="207"/>
      <c r="C331" s="224"/>
      <c r="D331" s="224"/>
      <c r="E331" s="224"/>
      <c r="F331" s="224"/>
      <c r="G331" s="224"/>
      <c r="H331" s="212"/>
      <c r="I331" s="208"/>
      <c r="J331" s="224"/>
      <c r="K331" s="225"/>
    </row>
    <row r="332" spans="2:11" s="199" customFormat="1" ht="39.950000000000003" customHeight="1" x14ac:dyDescent="0.2">
      <c r="B332" s="207"/>
      <c r="C332" s="224"/>
      <c r="D332" s="224"/>
      <c r="E332" s="224"/>
      <c r="F332" s="224"/>
      <c r="G332" s="224"/>
      <c r="H332" s="212"/>
      <c r="I332" s="208"/>
      <c r="J332" s="224"/>
      <c r="K332" s="225"/>
    </row>
    <row r="333" spans="2:11" s="199" customFormat="1" ht="39.950000000000003" customHeight="1" x14ac:dyDescent="0.2">
      <c r="B333" s="207"/>
      <c r="C333" s="224"/>
      <c r="D333" s="224"/>
      <c r="E333" s="224"/>
      <c r="F333" s="224"/>
      <c r="G333" s="224"/>
      <c r="H333" s="212"/>
      <c r="I333" s="208"/>
      <c r="J333" s="224"/>
      <c r="K333" s="225"/>
    </row>
    <row r="334" spans="2:11" s="199" customFormat="1" ht="39.950000000000003" customHeight="1" x14ac:dyDescent="0.2">
      <c r="B334" s="207"/>
      <c r="C334" s="224"/>
      <c r="D334" s="224"/>
      <c r="E334" s="224"/>
      <c r="F334" s="224"/>
      <c r="G334" s="224"/>
      <c r="H334" s="212"/>
      <c r="I334" s="208"/>
      <c r="J334" s="224"/>
      <c r="K334" s="225"/>
    </row>
    <row r="335" spans="2:11" s="199" customFormat="1" ht="39.950000000000003" customHeight="1" x14ac:dyDescent="0.2">
      <c r="B335" s="207"/>
      <c r="C335" s="224"/>
      <c r="D335" s="224"/>
      <c r="E335" s="224"/>
      <c r="F335" s="224"/>
      <c r="G335" s="224"/>
      <c r="H335" s="212"/>
      <c r="I335" s="208"/>
      <c r="J335" s="224"/>
      <c r="K335" s="225"/>
    </row>
    <row r="336" spans="2:11" s="199" customFormat="1" ht="39.950000000000003" customHeight="1" x14ac:dyDescent="0.2">
      <c r="B336" s="207"/>
      <c r="C336" s="224"/>
      <c r="D336" s="224"/>
      <c r="E336" s="224"/>
      <c r="F336" s="224"/>
      <c r="G336" s="224"/>
      <c r="H336" s="212"/>
      <c r="I336" s="208"/>
      <c r="J336" s="224"/>
      <c r="K336" s="225"/>
    </row>
    <row r="337" spans="2:11" s="199" customFormat="1" ht="39.950000000000003" customHeight="1" x14ac:dyDescent="0.2">
      <c r="B337" s="207"/>
      <c r="C337" s="224"/>
      <c r="D337" s="224"/>
      <c r="E337" s="224"/>
      <c r="F337" s="224"/>
      <c r="G337" s="224"/>
      <c r="H337" s="212"/>
      <c r="I337" s="208"/>
      <c r="J337" s="224"/>
      <c r="K337" s="225"/>
    </row>
    <row r="338" spans="2:11" s="199" customFormat="1" ht="39.950000000000003" customHeight="1" x14ac:dyDescent="0.2">
      <c r="B338" s="207"/>
      <c r="C338" s="224"/>
      <c r="D338" s="224"/>
      <c r="E338" s="224"/>
      <c r="F338" s="224"/>
      <c r="G338" s="224"/>
      <c r="H338" s="212"/>
      <c r="I338" s="208"/>
      <c r="J338" s="224"/>
      <c r="K338" s="225"/>
    </row>
    <row r="339" spans="2:11" s="199" customFormat="1" ht="39.950000000000003" customHeight="1" x14ac:dyDescent="0.2">
      <c r="B339" s="207"/>
      <c r="C339" s="224"/>
      <c r="D339" s="224"/>
      <c r="E339" s="224"/>
      <c r="F339" s="224"/>
      <c r="G339" s="224"/>
      <c r="H339" s="212"/>
      <c r="I339" s="208"/>
      <c r="J339" s="224"/>
      <c r="K339" s="225"/>
    </row>
    <row r="340" spans="2:11" s="199" customFormat="1" ht="39.950000000000003" customHeight="1" x14ac:dyDescent="0.2">
      <c r="B340" s="207"/>
      <c r="C340" s="224"/>
      <c r="D340" s="224"/>
      <c r="E340" s="224"/>
      <c r="F340" s="224"/>
      <c r="G340" s="224"/>
      <c r="H340" s="212"/>
      <c r="I340" s="208"/>
      <c r="J340" s="224"/>
      <c r="K340" s="225"/>
    </row>
    <row r="341" spans="2:11" s="199" customFormat="1" ht="39.950000000000003" customHeight="1" x14ac:dyDescent="0.2">
      <c r="B341" s="207"/>
      <c r="C341" s="224"/>
      <c r="D341" s="224"/>
      <c r="E341" s="224"/>
      <c r="F341" s="224"/>
      <c r="G341" s="224"/>
      <c r="H341" s="212"/>
      <c r="I341" s="208"/>
      <c r="J341" s="224"/>
      <c r="K341" s="225"/>
    </row>
    <row r="342" spans="2:11" s="199" customFormat="1" ht="39.950000000000003" customHeight="1" x14ac:dyDescent="0.2">
      <c r="B342" s="207"/>
      <c r="C342" s="224"/>
      <c r="D342" s="224"/>
      <c r="E342" s="224"/>
      <c r="F342" s="224"/>
      <c r="G342" s="224"/>
      <c r="H342" s="212"/>
      <c r="I342" s="208"/>
      <c r="J342" s="224"/>
      <c r="K342" s="225"/>
    </row>
    <row r="343" spans="2:11" s="199" customFormat="1" ht="39.950000000000003" customHeight="1" x14ac:dyDescent="0.2">
      <c r="B343" s="207"/>
      <c r="C343" s="224"/>
      <c r="D343" s="224"/>
      <c r="E343" s="224"/>
      <c r="F343" s="224"/>
      <c r="G343" s="224"/>
      <c r="H343" s="212"/>
      <c r="I343" s="208"/>
      <c r="J343" s="224"/>
      <c r="K343" s="225"/>
    </row>
    <row r="344" spans="2:11" s="199" customFormat="1" ht="39.950000000000003" customHeight="1" x14ac:dyDescent="0.2">
      <c r="B344" s="207"/>
      <c r="C344" s="224"/>
      <c r="D344" s="224"/>
      <c r="E344" s="224"/>
      <c r="F344" s="224"/>
      <c r="G344" s="224"/>
      <c r="H344" s="212"/>
      <c r="I344" s="208"/>
      <c r="J344" s="224"/>
      <c r="K344" s="225"/>
    </row>
    <row r="345" spans="2:11" s="199" customFormat="1" ht="39.950000000000003" customHeight="1" x14ac:dyDescent="0.2">
      <c r="B345" s="207"/>
      <c r="C345" s="224"/>
      <c r="D345" s="224"/>
      <c r="E345" s="224"/>
      <c r="F345" s="224"/>
      <c r="G345" s="224"/>
      <c r="H345" s="212"/>
      <c r="I345" s="208"/>
      <c r="J345" s="224"/>
      <c r="K345" s="225"/>
    </row>
    <row r="346" spans="2:11" s="199" customFormat="1" ht="39.950000000000003" customHeight="1" x14ac:dyDescent="0.2">
      <c r="B346" s="207"/>
      <c r="C346" s="224"/>
      <c r="D346" s="224"/>
      <c r="E346" s="224"/>
      <c r="F346" s="224"/>
      <c r="G346" s="224"/>
      <c r="H346" s="212"/>
      <c r="I346" s="208"/>
      <c r="J346" s="224"/>
      <c r="K346" s="225"/>
    </row>
    <row r="347" spans="2:11" s="199" customFormat="1" ht="39.950000000000003" customHeight="1" x14ac:dyDescent="0.2">
      <c r="B347" s="207"/>
      <c r="C347" s="224"/>
      <c r="D347" s="224"/>
      <c r="E347" s="224"/>
      <c r="F347" s="224"/>
      <c r="G347" s="224"/>
      <c r="H347" s="212"/>
      <c r="I347" s="208"/>
      <c r="J347" s="224"/>
      <c r="K347" s="225"/>
    </row>
    <row r="348" spans="2:11" s="199" customFormat="1" ht="39.950000000000003" customHeight="1" x14ac:dyDescent="0.2">
      <c r="B348" s="207"/>
      <c r="C348" s="224"/>
      <c r="D348" s="224"/>
      <c r="E348" s="224"/>
      <c r="F348" s="224"/>
      <c r="G348" s="224"/>
      <c r="H348" s="212"/>
      <c r="I348" s="208"/>
      <c r="J348" s="224"/>
      <c r="K348" s="225"/>
    </row>
    <row r="349" spans="2:11" s="199" customFormat="1" ht="39.950000000000003" customHeight="1" x14ac:dyDescent="0.2">
      <c r="B349" s="207"/>
      <c r="C349" s="224"/>
      <c r="D349" s="224"/>
      <c r="E349" s="224"/>
      <c r="F349" s="224"/>
      <c r="G349" s="224"/>
      <c r="H349" s="212"/>
      <c r="I349" s="208"/>
      <c r="J349" s="224"/>
      <c r="K349" s="225"/>
    </row>
    <row r="350" spans="2:11" s="199" customFormat="1" ht="39.950000000000003" customHeight="1" x14ac:dyDescent="0.2">
      <c r="B350" s="207"/>
      <c r="C350" s="224"/>
      <c r="D350" s="224"/>
      <c r="E350" s="224"/>
      <c r="F350" s="224"/>
      <c r="G350" s="224"/>
      <c r="H350" s="212"/>
      <c r="I350" s="208"/>
      <c r="J350" s="224"/>
      <c r="K350" s="225"/>
    </row>
    <row r="351" spans="2:11" s="199" customFormat="1" ht="39.950000000000003" customHeight="1" x14ac:dyDescent="0.2">
      <c r="B351" s="207"/>
      <c r="C351" s="224"/>
      <c r="D351" s="224"/>
      <c r="E351" s="224"/>
      <c r="F351" s="224"/>
      <c r="G351" s="224"/>
      <c r="H351" s="212"/>
      <c r="I351" s="208"/>
      <c r="J351" s="224"/>
      <c r="K351" s="225"/>
    </row>
    <row r="352" spans="2:11" s="199" customFormat="1" ht="39.950000000000003" customHeight="1" x14ac:dyDescent="0.2">
      <c r="B352" s="207"/>
      <c r="C352" s="224"/>
      <c r="D352" s="224"/>
      <c r="E352" s="224"/>
      <c r="F352" s="224"/>
      <c r="G352" s="224"/>
      <c r="H352" s="212"/>
      <c r="I352" s="208"/>
      <c r="J352" s="224"/>
      <c r="K352" s="225"/>
    </row>
    <row r="353" spans="2:11" s="199" customFormat="1" ht="39.950000000000003" customHeight="1" x14ac:dyDescent="0.2">
      <c r="B353" s="207"/>
      <c r="C353" s="224"/>
      <c r="D353" s="224"/>
      <c r="E353" s="224"/>
      <c r="F353" s="224"/>
      <c r="G353" s="224"/>
      <c r="H353" s="212"/>
      <c r="I353" s="208"/>
      <c r="J353" s="224"/>
      <c r="K353" s="225"/>
    </row>
    <row r="354" spans="2:11" s="199" customFormat="1" ht="39.950000000000003" customHeight="1" x14ac:dyDescent="0.2">
      <c r="B354" s="207"/>
      <c r="C354" s="224"/>
      <c r="D354" s="224"/>
      <c r="E354" s="224"/>
      <c r="F354" s="224"/>
      <c r="G354" s="224"/>
      <c r="H354" s="212"/>
      <c r="I354" s="208"/>
      <c r="J354" s="224"/>
      <c r="K354" s="225"/>
    </row>
    <row r="355" spans="2:11" s="199" customFormat="1" ht="39.950000000000003" customHeight="1" x14ac:dyDescent="0.2">
      <c r="B355" s="207"/>
      <c r="C355" s="224"/>
      <c r="D355" s="224"/>
      <c r="E355" s="224"/>
      <c r="F355" s="224"/>
      <c r="G355" s="224"/>
      <c r="H355" s="212"/>
      <c r="I355" s="208"/>
      <c r="J355" s="224"/>
      <c r="K355" s="225"/>
    </row>
    <row r="356" spans="2:11" s="199" customFormat="1" ht="39.950000000000003" customHeight="1" x14ac:dyDescent="0.2">
      <c r="B356" s="207"/>
      <c r="C356" s="224"/>
      <c r="D356" s="224"/>
      <c r="E356" s="224"/>
      <c r="F356" s="224"/>
      <c r="G356" s="224"/>
      <c r="H356" s="212"/>
      <c r="I356" s="208"/>
      <c r="J356" s="224"/>
      <c r="K356" s="225"/>
    </row>
    <row r="357" spans="2:11" s="199" customFormat="1" ht="39.950000000000003" customHeight="1" x14ac:dyDescent="0.2">
      <c r="B357" s="207"/>
      <c r="C357" s="224"/>
      <c r="D357" s="224"/>
      <c r="E357" s="224"/>
      <c r="F357" s="224"/>
      <c r="G357" s="224"/>
      <c r="H357" s="212"/>
      <c r="I357" s="208"/>
      <c r="J357" s="224"/>
      <c r="K357" s="225"/>
    </row>
    <row r="358" spans="2:11" s="199" customFormat="1" ht="39.950000000000003" customHeight="1" x14ac:dyDescent="0.2">
      <c r="B358" s="207"/>
      <c r="C358" s="224"/>
      <c r="D358" s="224"/>
      <c r="E358" s="224"/>
      <c r="F358" s="224"/>
      <c r="G358" s="224"/>
      <c r="H358" s="212"/>
      <c r="I358" s="208"/>
      <c r="J358" s="224"/>
      <c r="K358" s="225"/>
    </row>
    <row r="359" spans="2:11" s="199" customFormat="1" ht="39.950000000000003" customHeight="1" x14ac:dyDescent="0.2">
      <c r="B359" s="207"/>
      <c r="C359" s="224"/>
      <c r="D359" s="224"/>
      <c r="E359" s="224"/>
      <c r="F359" s="224"/>
      <c r="G359" s="224"/>
      <c r="H359" s="212"/>
      <c r="I359" s="208"/>
      <c r="J359" s="224"/>
      <c r="K359" s="225"/>
    </row>
    <row r="360" spans="2:11" s="199" customFormat="1" ht="39.950000000000003" customHeight="1" x14ac:dyDescent="0.2">
      <c r="B360" s="207"/>
      <c r="C360" s="224"/>
      <c r="D360" s="224"/>
      <c r="E360" s="224"/>
      <c r="F360" s="224"/>
      <c r="G360" s="224"/>
      <c r="H360" s="212"/>
      <c r="I360" s="208"/>
      <c r="J360" s="224"/>
      <c r="K360" s="225"/>
    </row>
    <row r="361" spans="2:11" s="199" customFormat="1" ht="39.950000000000003" customHeight="1" x14ac:dyDescent="0.2">
      <c r="B361" s="207"/>
      <c r="C361" s="224"/>
      <c r="D361" s="224"/>
      <c r="E361" s="224"/>
      <c r="F361" s="224"/>
      <c r="G361" s="224"/>
      <c r="H361" s="212"/>
      <c r="I361" s="208"/>
      <c r="J361" s="224"/>
      <c r="K361" s="225"/>
    </row>
    <row r="362" spans="2:11" s="199" customFormat="1" ht="39.950000000000003" customHeight="1" x14ac:dyDescent="0.2">
      <c r="B362" s="207"/>
      <c r="C362" s="224"/>
      <c r="D362" s="224"/>
      <c r="E362" s="224"/>
      <c r="F362" s="224"/>
      <c r="G362" s="224"/>
      <c r="H362" s="212"/>
      <c r="I362" s="208"/>
      <c r="J362" s="224"/>
      <c r="K362" s="225"/>
    </row>
    <row r="363" spans="2:11" s="199" customFormat="1" ht="39.950000000000003" customHeight="1" x14ac:dyDescent="0.2">
      <c r="B363" s="207"/>
      <c r="C363" s="224"/>
      <c r="D363" s="224"/>
      <c r="E363" s="224"/>
      <c r="F363" s="224"/>
      <c r="G363" s="224"/>
      <c r="H363" s="212"/>
      <c r="I363" s="208"/>
      <c r="J363" s="224"/>
      <c r="K363" s="225"/>
    </row>
    <row r="364" spans="2:11" s="199" customFormat="1" ht="39.950000000000003" customHeight="1" x14ac:dyDescent="0.2">
      <c r="B364" s="207"/>
      <c r="C364" s="224"/>
      <c r="D364" s="224"/>
      <c r="E364" s="224"/>
      <c r="F364" s="224"/>
      <c r="G364" s="224"/>
      <c r="H364" s="212"/>
      <c r="I364" s="208"/>
      <c r="J364" s="224"/>
      <c r="K364" s="225"/>
    </row>
    <row r="365" spans="2:11" s="199" customFormat="1" ht="39.950000000000003" customHeight="1" x14ac:dyDescent="0.2">
      <c r="B365" s="207"/>
      <c r="C365" s="224"/>
      <c r="D365" s="224"/>
      <c r="E365" s="224"/>
      <c r="F365" s="224"/>
      <c r="G365" s="224"/>
      <c r="H365" s="212"/>
      <c r="I365" s="208"/>
      <c r="J365" s="224"/>
      <c r="K365" s="225"/>
    </row>
    <row r="366" spans="2:11" s="199" customFormat="1" ht="39.950000000000003" customHeight="1" x14ac:dyDescent="0.2">
      <c r="B366" s="207"/>
      <c r="C366" s="224"/>
      <c r="D366" s="224"/>
      <c r="E366" s="224"/>
      <c r="F366" s="224"/>
      <c r="G366" s="224"/>
      <c r="H366" s="212"/>
      <c r="I366" s="208"/>
      <c r="J366" s="224"/>
      <c r="K366" s="225"/>
    </row>
    <row r="367" spans="2:11" s="199" customFormat="1" ht="39.950000000000003" customHeight="1" x14ac:dyDescent="0.2">
      <c r="B367" s="207"/>
      <c r="C367" s="224"/>
      <c r="D367" s="224"/>
      <c r="E367" s="224"/>
      <c r="F367" s="224"/>
      <c r="G367" s="224"/>
      <c r="H367" s="212"/>
      <c r="I367" s="208"/>
      <c r="J367" s="224"/>
      <c r="K367" s="225"/>
    </row>
    <row r="368" spans="2:11" s="199" customFormat="1" ht="39.950000000000003" customHeight="1" x14ac:dyDescent="0.2">
      <c r="B368" s="207"/>
      <c r="C368" s="224"/>
      <c r="D368" s="224"/>
      <c r="E368" s="224"/>
      <c r="F368" s="224"/>
      <c r="G368" s="224"/>
      <c r="H368" s="212"/>
      <c r="I368" s="208"/>
      <c r="J368" s="224"/>
      <c r="K368" s="225"/>
    </row>
    <row r="369" spans="2:11" s="199" customFormat="1" ht="39.950000000000003" customHeight="1" x14ac:dyDescent="0.2">
      <c r="B369" s="207"/>
      <c r="C369" s="224"/>
      <c r="D369" s="224"/>
      <c r="E369" s="224"/>
      <c r="F369" s="224"/>
      <c r="G369" s="224"/>
      <c r="H369" s="212"/>
      <c r="I369" s="208"/>
      <c r="J369" s="224"/>
      <c r="K369" s="225"/>
    </row>
    <row r="370" spans="2:11" s="199" customFormat="1" ht="39.950000000000003" customHeight="1" x14ac:dyDescent="0.2">
      <c r="B370" s="207"/>
      <c r="C370" s="224"/>
      <c r="D370" s="224"/>
      <c r="E370" s="224"/>
      <c r="F370" s="224"/>
      <c r="G370" s="224"/>
      <c r="H370" s="212"/>
      <c r="I370" s="208"/>
      <c r="J370" s="224"/>
      <c r="K370" s="225"/>
    </row>
    <row r="371" spans="2:11" s="199" customFormat="1" ht="39.950000000000003" customHeight="1" x14ac:dyDescent="0.2">
      <c r="B371" s="207"/>
      <c r="C371" s="224"/>
      <c r="D371" s="224"/>
      <c r="E371" s="224"/>
      <c r="F371" s="224"/>
      <c r="G371" s="224"/>
      <c r="H371" s="212"/>
      <c r="I371" s="208"/>
      <c r="J371" s="224"/>
      <c r="K371" s="225"/>
    </row>
    <row r="372" spans="2:11" s="199" customFormat="1" ht="39.950000000000003" customHeight="1" x14ac:dyDescent="0.2">
      <c r="B372" s="207"/>
      <c r="C372" s="224"/>
      <c r="D372" s="224"/>
      <c r="E372" s="224"/>
      <c r="F372" s="224"/>
      <c r="G372" s="224"/>
      <c r="H372" s="212"/>
      <c r="I372" s="208"/>
      <c r="J372" s="224"/>
      <c r="K372" s="225"/>
    </row>
    <row r="373" spans="2:11" s="199" customFormat="1" ht="39.950000000000003" customHeight="1" x14ac:dyDescent="0.2">
      <c r="B373" s="207"/>
      <c r="C373" s="224"/>
      <c r="D373" s="224"/>
      <c r="E373" s="224"/>
      <c r="F373" s="224"/>
      <c r="G373" s="224"/>
      <c r="H373" s="212"/>
      <c r="I373" s="208"/>
      <c r="J373" s="224"/>
      <c r="K373" s="225"/>
    </row>
    <row r="374" spans="2:11" s="199" customFormat="1" ht="39.950000000000003" customHeight="1" x14ac:dyDescent="0.2">
      <c r="B374" s="207"/>
      <c r="C374" s="224"/>
      <c r="D374" s="224"/>
      <c r="E374" s="224"/>
      <c r="F374" s="224"/>
      <c r="G374" s="224"/>
      <c r="H374" s="212"/>
      <c r="I374" s="208"/>
      <c r="J374" s="224"/>
      <c r="K374" s="225"/>
    </row>
    <row r="375" spans="2:11" s="199" customFormat="1" ht="39.950000000000003" customHeight="1" x14ac:dyDescent="0.2">
      <c r="B375" s="207"/>
      <c r="C375" s="224"/>
      <c r="D375" s="224"/>
      <c r="E375" s="224"/>
      <c r="F375" s="224"/>
      <c r="G375" s="224"/>
      <c r="H375" s="212"/>
      <c r="I375" s="208"/>
      <c r="J375" s="224"/>
      <c r="K375" s="225"/>
    </row>
    <row r="376" spans="2:11" s="199" customFormat="1" ht="39.950000000000003" customHeight="1" x14ac:dyDescent="0.2">
      <c r="B376" s="207"/>
      <c r="C376" s="224"/>
      <c r="D376" s="224"/>
      <c r="E376" s="224"/>
      <c r="F376" s="224"/>
      <c r="G376" s="224"/>
      <c r="H376" s="212"/>
      <c r="I376" s="208"/>
      <c r="J376" s="224"/>
      <c r="K376" s="225"/>
    </row>
    <row r="377" spans="2:11" s="199" customFormat="1" ht="39.950000000000003" customHeight="1" x14ac:dyDescent="0.2">
      <c r="B377" s="207"/>
      <c r="C377" s="224"/>
      <c r="D377" s="224"/>
      <c r="E377" s="224"/>
      <c r="F377" s="224"/>
      <c r="G377" s="224"/>
      <c r="H377" s="212"/>
      <c r="I377" s="208"/>
      <c r="J377" s="224"/>
      <c r="K377" s="225"/>
    </row>
    <row r="378" spans="2:11" s="199" customFormat="1" ht="39.950000000000003" customHeight="1" x14ac:dyDescent="0.2">
      <c r="B378" s="207"/>
      <c r="C378" s="224"/>
      <c r="D378" s="224"/>
      <c r="E378" s="224"/>
      <c r="F378" s="224"/>
      <c r="G378" s="224"/>
      <c r="H378" s="212"/>
      <c r="I378" s="208"/>
      <c r="J378" s="224"/>
      <c r="K378" s="225"/>
    </row>
    <row r="379" spans="2:11" s="199" customFormat="1" ht="39.950000000000003" customHeight="1" x14ac:dyDescent="0.2">
      <c r="B379" s="207"/>
      <c r="C379" s="224"/>
      <c r="D379" s="224"/>
      <c r="E379" s="224"/>
      <c r="F379" s="224"/>
      <c r="G379" s="224"/>
      <c r="H379" s="212"/>
      <c r="I379" s="208"/>
      <c r="J379" s="224"/>
      <c r="K379" s="225"/>
    </row>
    <row r="380" spans="2:11" s="199" customFormat="1" ht="39.950000000000003" customHeight="1" x14ac:dyDescent="0.2">
      <c r="B380" s="207"/>
      <c r="C380" s="224"/>
      <c r="D380" s="224"/>
      <c r="E380" s="224"/>
      <c r="F380" s="224"/>
      <c r="G380" s="224"/>
      <c r="H380" s="212"/>
      <c r="I380" s="208"/>
      <c r="J380" s="224"/>
      <c r="K380" s="225"/>
    </row>
    <row r="381" spans="2:11" s="199" customFormat="1" ht="39.950000000000003" customHeight="1" x14ac:dyDescent="0.2">
      <c r="B381" s="207"/>
      <c r="C381" s="224"/>
      <c r="D381" s="224"/>
      <c r="E381" s="224"/>
      <c r="F381" s="224"/>
      <c r="G381" s="224"/>
      <c r="H381" s="212"/>
      <c r="I381" s="208"/>
      <c r="J381" s="224"/>
      <c r="K381" s="225"/>
    </row>
    <row r="382" spans="2:11" s="199" customFormat="1" ht="39.950000000000003" customHeight="1" x14ac:dyDescent="0.2">
      <c r="B382" s="207"/>
      <c r="C382" s="224"/>
      <c r="D382" s="224"/>
      <c r="E382" s="224"/>
      <c r="F382" s="224"/>
      <c r="G382" s="224"/>
      <c r="H382" s="212"/>
      <c r="I382" s="208"/>
      <c r="J382" s="224"/>
      <c r="K382" s="225"/>
    </row>
    <row r="383" spans="2:11" s="199" customFormat="1" ht="39.950000000000003" customHeight="1" x14ac:dyDescent="0.2">
      <c r="B383" s="207"/>
      <c r="C383" s="224"/>
      <c r="D383" s="224"/>
      <c r="E383" s="224"/>
      <c r="F383" s="224"/>
      <c r="G383" s="224"/>
      <c r="H383" s="212"/>
      <c r="I383" s="208"/>
      <c r="J383" s="224"/>
      <c r="K383" s="225"/>
    </row>
    <row r="384" spans="2:11" s="199" customFormat="1" ht="39.950000000000003" customHeight="1" x14ac:dyDescent="0.2">
      <c r="B384" s="207"/>
      <c r="C384" s="224"/>
      <c r="D384" s="224"/>
      <c r="E384" s="224"/>
      <c r="F384" s="224"/>
      <c r="G384" s="224"/>
      <c r="H384" s="212"/>
      <c r="I384" s="208"/>
      <c r="J384" s="224"/>
      <c r="K384" s="225"/>
    </row>
    <row r="385" spans="2:11" s="199" customFormat="1" ht="39.950000000000003" customHeight="1" x14ac:dyDescent="0.2">
      <c r="B385" s="207"/>
      <c r="C385" s="224"/>
      <c r="D385" s="224"/>
      <c r="E385" s="224"/>
      <c r="F385" s="224"/>
      <c r="G385" s="224"/>
      <c r="H385" s="212"/>
      <c r="I385" s="208"/>
      <c r="J385" s="224"/>
      <c r="K385" s="225"/>
    </row>
    <row r="386" spans="2:11" s="199" customFormat="1" ht="39.950000000000003" customHeight="1" x14ac:dyDescent="0.2">
      <c r="B386" s="207"/>
      <c r="C386" s="224"/>
      <c r="D386" s="224"/>
      <c r="E386" s="224"/>
      <c r="F386" s="224"/>
      <c r="G386" s="224"/>
      <c r="H386" s="212"/>
      <c r="I386" s="208"/>
      <c r="J386" s="224"/>
      <c r="K386" s="225"/>
    </row>
    <row r="387" spans="2:11" s="199" customFormat="1" ht="39.950000000000003" customHeight="1" x14ac:dyDescent="0.2">
      <c r="B387" s="207"/>
      <c r="C387" s="224"/>
      <c r="D387" s="224"/>
      <c r="E387" s="224"/>
      <c r="F387" s="224"/>
      <c r="G387" s="224"/>
      <c r="H387" s="212"/>
      <c r="I387" s="208"/>
      <c r="J387" s="224"/>
      <c r="K387" s="225"/>
    </row>
    <row r="388" spans="2:11" s="199" customFormat="1" ht="39.950000000000003" customHeight="1" x14ac:dyDescent="0.2">
      <c r="B388" s="207"/>
      <c r="C388" s="224"/>
      <c r="D388" s="224"/>
      <c r="E388" s="224"/>
      <c r="F388" s="224"/>
      <c r="G388" s="224"/>
      <c r="H388" s="212"/>
      <c r="I388" s="208"/>
      <c r="J388" s="224"/>
      <c r="K388" s="225"/>
    </row>
    <row r="389" spans="2:11" s="199" customFormat="1" ht="39.950000000000003" customHeight="1" x14ac:dyDescent="0.2">
      <c r="B389" s="207"/>
      <c r="C389" s="224"/>
      <c r="D389" s="224"/>
      <c r="E389" s="224"/>
      <c r="F389" s="224"/>
      <c r="G389" s="224"/>
      <c r="H389" s="212"/>
      <c r="I389" s="208"/>
      <c r="J389" s="224"/>
      <c r="K389" s="225"/>
    </row>
    <row r="390" spans="2:11" s="199" customFormat="1" ht="39.950000000000003" customHeight="1" x14ac:dyDescent="0.2">
      <c r="B390" s="207"/>
      <c r="C390" s="224"/>
      <c r="D390" s="224"/>
      <c r="E390" s="224"/>
      <c r="F390" s="224"/>
      <c r="G390" s="224"/>
      <c r="H390" s="212"/>
      <c r="I390" s="208"/>
      <c r="J390" s="224"/>
      <c r="K390" s="225"/>
    </row>
    <row r="391" spans="2:11" s="199" customFormat="1" ht="39.950000000000003" customHeight="1" x14ac:dyDescent="0.2">
      <c r="B391" s="207"/>
      <c r="C391" s="224"/>
      <c r="D391" s="224"/>
      <c r="E391" s="224"/>
      <c r="F391" s="224"/>
      <c r="G391" s="224"/>
      <c r="H391" s="212"/>
      <c r="I391" s="208"/>
      <c r="J391" s="224"/>
      <c r="K391" s="225"/>
    </row>
    <row r="392" spans="2:11" s="199" customFormat="1" ht="39.950000000000003" customHeight="1" x14ac:dyDescent="0.2">
      <c r="B392" s="207"/>
      <c r="C392" s="224"/>
      <c r="D392" s="224"/>
      <c r="E392" s="224"/>
      <c r="F392" s="224"/>
      <c r="G392" s="224"/>
      <c r="H392" s="212"/>
      <c r="I392" s="208"/>
      <c r="J392" s="224"/>
      <c r="K392" s="225"/>
    </row>
    <row r="393" spans="2:11" s="199" customFormat="1" ht="39.950000000000003" customHeight="1" x14ac:dyDescent="0.2">
      <c r="B393" s="207"/>
      <c r="C393" s="224"/>
      <c r="D393" s="224"/>
      <c r="E393" s="224"/>
      <c r="F393" s="224"/>
      <c r="G393" s="224"/>
      <c r="H393" s="212"/>
      <c r="I393" s="208"/>
      <c r="J393" s="224"/>
      <c r="K393" s="225"/>
    </row>
    <row r="394" spans="2:11" s="199" customFormat="1" ht="39.950000000000003" customHeight="1" x14ac:dyDescent="0.2">
      <c r="B394" s="207"/>
      <c r="C394" s="224"/>
      <c r="D394" s="224"/>
      <c r="E394" s="224"/>
      <c r="F394" s="224"/>
      <c r="G394" s="224"/>
      <c r="H394" s="212"/>
      <c r="I394" s="208"/>
      <c r="J394" s="224"/>
      <c r="K394" s="225"/>
    </row>
    <row r="395" spans="2:11" s="199" customFormat="1" ht="39.950000000000003" customHeight="1" x14ac:dyDescent="0.2">
      <c r="B395" s="207"/>
      <c r="C395" s="224"/>
      <c r="D395" s="224"/>
      <c r="E395" s="224"/>
      <c r="F395" s="224"/>
      <c r="G395" s="224"/>
      <c r="H395" s="212"/>
      <c r="I395" s="208"/>
      <c r="J395" s="224"/>
      <c r="K395" s="225"/>
    </row>
    <row r="396" spans="2:11" s="199" customFormat="1" ht="39.950000000000003" customHeight="1" x14ac:dyDescent="0.2">
      <c r="B396" s="207"/>
      <c r="C396" s="224"/>
      <c r="D396" s="224"/>
      <c r="E396" s="224"/>
      <c r="F396" s="224"/>
      <c r="G396" s="224"/>
      <c r="H396" s="212"/>
      <c r="I396" s="208"/>
      <c r="J396" s="224"/>
      <c r="K396" s="225"/>
    </row>
    <row r="397" spans="2:11" s="199" customFormat="1" ht="39.950000000000003" customHeight="1" x14ac:dyDescent="0.2">
      <c r="B397" s="207"/>
      <c r="C397" s="224"/>
      <c r="D397" s="224"/>
      <c r="E397" s="224"/>
      <c r="F397" s="224"/>
      <c r="G397" s="224"/>
      <c r="H397" s="212"/>
      <c r="I397" s="208"/>
      <c r="J397" s="224"/>
      <c r="K397" s="225"/>
    </row>
    <row r="398" spans="2:11" s="199" customFormat="1" ht="39.950000000000003" customHeight="1" x14ac:dyDescent="0.2">
      <c r="B398" s="207"/>
      <c r="C398" s="224"/>
      <c r="D398" s="224"/>
      <c r="E398" s="224"/>
      <c r="F398" s="224"/>
      <c r="G398" s="224"/>
      <c r="H398" s="212"/>
      <c r="I398" s="208"/>
      <c r="J398" s="224"/>
      <c r="K398" s="225"/>
    </row>
    <row r="399" spans="2:11" s="199" customFormat="1" ht="39.950000000000003" customHeight="1" x14ac:dyDescent="0.2">
      <c r="B399" s="207"/>
      <c r="C399" s="224"/>
      <c r="D399" s="224"/>
      <c r="E399" s="224"/>
      <c r="F399" s="224"/>
      <c r="G399" s="224"/>
      <c r="H399" s="212"/>
      <c r="I399" s="208"/>
      <c r="J399" s="224"/>
      <c r="K399" s="225"/>
    </row>
    <row r="400" spans="2:11" s="199" customFormat="1" ht="39.950000000000003" customHeight="1" x14ac:dyDescent="0.2">
      <c r="B400" s="207"/>
      <c r="C400" s="224"/>
      <c r="D400" s="224"/>
      <c r="E400" s="224"/>
      <c r="F400" s="224"/>
      <c r="G400" s="224"/>
      <c r="H400" s="212"/>
      <c r="I400" s="208"/>
      <c r="J400" s="224"/>
      <c r="K400" s="225"/>
    </row>
    <row r="401" spans="2:11" s="199" customFormat="1" ht="39.950000000000003" customHeight="1" x14ac:dyDescent="0.2">
      <c r="B401" s="207"/>
      <c r="C401" s="224"/>
      <c r="D401" s="224"/>
      <c r="E401" s="224"/>
      <c r="F401" s="224"/>
      <c r="G401" s="224"/>
      <c r="H401" s="212"/>
      <c r="I401" s="208"/>
      <c r="J401" s="224"/>
      <c r="K401" s="225"/>
    </row>
    <row r="402" spans="2:11" s="199" customFormat="1" ht="39.950000000000003" customHeight="1" x14ac:dyDescent="0.2">
      <c r="B402" s="207"/>
      <c r="C402" s="224"/>
      <c r="D402" s="224"/>
      <c r="E402" s="224"/>
      <c r="F402" s="224"/>
      <c r="G402" s="224"/>
      <c r="H402" s="212"/>
      <c r="I402" s="208"/>
      <c r="J402" s="224"/>
      <c r="K402" s="225"/>
    </row>
    <row r="403" spans="2:11" s="199" customFormat="1" ht="39.950000000000003" customHeight="1" x14ac:dyDescent="0.2">
      <c r="B403" s="207"/>
      <c r="C403" s="224"/>
      <c r="D403" s="224"/>
      <c r="E403" s="224"/>
      <c r="F403" s="224"/>
      <c r="G403" s="224"/>
      <c r="H403" s="212"/>
      <c r="I403" s="208"/>
      <c r="J403" s="224"/>
      <c r="K403" s="225"/>
    </row>
    <row r="404" spans="2:11" s="199" customFormat="1" ht="39.950000000000003" customHeight="1" x14ac:dyDescent="0.2">
      <c r="B404" s="207"/>
      <c r="C404" s="224"/>
      <c r="D404" s="224"/>
      <c r="E404" s="224"/>
      <c r="F404" s="224"/>
      <c r="G404" s="224"/>
      <c r="H404" s="212"/>
      <c r="I404" s="208"/>
      <c r="J404" s="224"/>
      <c r="K404" s="225"/>
    </row>
    <row r="405" spans="2:11" s="199" customFormat="1" ht="39.950000000000003" customHeight="1" x14ac:dyDescent="0.2">
      <c r="B405" s="207"/>
      <c r="C405" s="224"/>
      <c r="D405" s="224"/>
      <c r="E405" s="224"/>
      <c r="F405" s="224"/>
      <c r="G405" s="224"/>
      <c r="H405" s="212"/>
      <c r="I405" s="208"/>
      <c r="J405" s="224"/>
      <c r="K405" s="225"/>
    </row>
    <row r="406" spans="2:11" s="199" customFormat="1" ht="39.950000000000003" customHeight="1" x14ac:dyDescent="0.2">
      <c r="B406" s="207"/>
      <c r="C406" s="224"/>
      <c r="D406" s="224"/>
      <c r="E406" s="224"/>
      <c r="F406" s="224"/>
      <c r="G406" s="224"/>
      <c r="H406" s="212"/>
      <c r="I406" s="208"/>
      <c r="J406" s="224"/>
      <c r="K406" s="225"/>
    </row>
    <row r="407" spans="2:11" s="199" customFormat="1" ht="39.950000000000003" customHeight="1" x14ac:dyDescent="0.2">
      <c r="B407" s="207"/>
      <c r="C407" s="224"/>
      <c r="D407" s="224"/>
      <c r="E407" s="224"/>
      <c r="F407" s="224"/>
      <c r="G407" s="224"/>
      <c r="H407" s="212"/>
      <c r="I407" s="208"/>
      <c r="J407" s="224"/>
      <c r="K407" s="225"/>
    </row>
    <row r="408" spans="2:11" s="199" customFormat="1" ht="39.950000000000003" customHeight="1" x14ac:dyDescent="0.2">
      <c r="B408" s="207"/>
      <c r="C408" s="224"/>
      <c r="D408" s="224"/>
      <c r="E408" s="224"/>
      <c r="F408" s="224"/>
      <c r="G408" s="224"/>
      <c r="H408" s="212"/>
      <c r="I408" s="208"/>
      <c r="J408" s="224"/>
      <c r="K408" s="225"/>
    </row>
    <row r="409" spans="2:11" s="199" customFormat="1" ht="39.950000000000003" customHeight="1" x14ac:dyDescent="0.2">
      <c r="B409" s="207"/>
      <c r="C409" s="224"/>
      <c r="D409" s="224"/>
      <c r="E409" s="224"/>
      <c r="F409" s="224"/>
      <c r="G409" s="224"/>
      <c r="H409" s="212"/>
      <c r="I409" s="208"/>
      <c r="J409" s="224"/>
      <c r="K409" s="225"/>
    </row>
    <row r="410" spans="2:11" s="199" customFormat="1" ht="39.950000000000003" customHeight="1" x14ac:dyDescent="0.2">
      <c r="B410" s="207"/>
      <c r="C410" s="224"/>
      <c r="D410" s="224"/>
      <c r="E410" s="224"/>
      <c r="F410" s="224"/>
      <c r="G410" s="224"/>
      <c r="H410" s="212"/>
      <c r="I410" s="208"/>
      <c r="J410" s="224"/>
      <c r="K410" s="225"/>
    </row>
    <row r="411" spans="2:11" s="199" customFormat="1" ht="39.950000000000003" customHeight="1" x14ac:dyDescent="0.2">
      <c r="B411" s="207"/>
      <c r="C411" s="224"/>
      <c r="D411" s="224"/>
      <c r="E411" s="224"/>
      <c r="F411" s="224"/>
      <c r="G411" s="224"/>
      <c r="H411" s="212"/>
      <c r="I411" s="208"/>
      <c r="J411" s="224"/>
      <c r="K411" s="225"/>
    </row>
    <row r="412" spans="2:11" s="199" customFormat="1" ht="39.950000000000003" customHeight="1" x14ac:dyDescent="0.2">
      <c r="B412" s="207"/>
      <c r="C412" s="224"/>
      <c r="D412" s="224"/>
      <c r="E412" s="224"/>
      <c r="F412" s="224"/>
      <c r="G412" s="224"/>
      <c r="H412" s="212"/>
      <c r="I412" s="208"/>
      <c r="J412" s="224"/>
      <c r="K412" s="225"/>
    </row>
    <row r="413" spans="2:11" s="199" customFormat="1" ht="39.950000000000003" customHeight="1" x14ac:dyDescent="0.2">
      <c r="B413" s="207"/>
      <c r="C413" s="224"/>
      <c r="D413" s="224"/>
      <c r="E413" s="224"/>
      <c r="F413" s="224"/>
      <c r="G413" s="224"/>
      <c r="H413" s="212"/>
      <c r="I413" s="208"/>
      <c r="J413" s="224"/>
      <c r="K413" s="225"/>
    </row>
    <row r="414" spans="2:11" s="199" customFormat="1" ht="39.950000000000003" customHeight="1" x14ac:dyDescent="0.2">
      <c r="B414" s="207"/>
      <c r="C414" s="224"/>
      <c r="D414" s="224"/>
      <c r="E414" s="224"/>
      <c r="F414" s="224"/>
      <c r="G414" s="224"/>
      <c r="H414" s="212"/>
      <c r="I414" s="208"/>
      <c r="J414" s="224"/>
      <c r="K414" s="225"/>
    </row>
    <row r="415" spans="2:11" s="199" customFormat="1" ht="39.950000000000003" customHeight="1" x14ac:dyDescent="0.2">
      <c r="B415" s="207"/>
      <c r="C415" s="224"/>
      <c r="D415" s="224"/>
      <c r="E415" s="224"/>
      <c r="F415" s="224"/>
      <c r="G415" s="224"/>
      <c r="H415" s="212"/>
      <c r="I415" s="208"/>
      <c r="J415" s="224"/>
      <c r="K415" s="225"/>
    </row>
    <row r="416" spans="2:11" s="199" customFormat="1" ht="39.950000000000003" customHeight="1" x14ac:dyDescent="0.2">
      <c r="B416" s="207"/>
      <c r="C416" s="224"/>
      <c r="D416" s="224"/>
      <c r="E416" s="224"/>
      <c r="F416" s="224"/>
      <c r="G416" s="224"/>
      <c r="H416" s="212"/>
      <c r="I416" s="208"/>
      <c r="J416" s="224"/>
      <c r="K416" s="225"/>
    </row>
    <row r="417" spans="2:11" s="199" customFormat="1" ht="39.950000000000003" customHeight="1" x14ac:dyDescent="0.2">
      <c r="B417" s="207"/>
      <c r="C417" s="224"/>
      <c r="D417" s="224"/>
      <c r="E417" s="224"/>
      <c r="F417" s="224"/>
      <c r="G417" s="224"/>
      <c r="H417" s="212"/>
      <c r="I417" s="208"/>
      <c r="J417" s="224"/>
      <c r="K417" s="225"/>
    </row>
    <row r="418" spans="2:11" s="199" customFormat="1" ht="39.950000000000003" customHeight="1" x14ac:dyDescent="0.2">
      <c r="B418" s="207"/>
      <c r="C418" s="224"/>
      <c r="D418" s="224"/>
      <c r="E418" s="224"/>
      <c r="F418" s="224"/>
      <c r="G418" s="224"/>
      <c r="H418" s="212"/>
      <c r="I418" s="208"/>
      <c r="J418" s="224"/>
      <c r="K418" s="225"/>
    </row>
    <row r="419" spans="2:11" s="199" customFormat="1" ht="39.950000000000003" customHeight="1" x14ac:dyDescent="0.2">
      <c r="B419" s="207"/>
      <c r="C419" s="224"/>
      <c r="D419" s="224"/>
      <c r="E419" s="224"/>
      <c r="F419" s="224"/>
      <c r="G419" s="224"/>
      <c r="H419" s="212"/>
      <c r="I419" s="208"/>
      <c r="J419" s="224"/>
      <c r="K419" s="225"/>
    </row>
    <row r="420" spans="2:11" s="199" customFormat="1" ht="39.950000000000003" customHeight="1" x14ac:dyDescent="0.2">
      <c r="B420" s="207"/>
      <c r="C420" s="224"/>
      <c r="D420" s="224"/>
      <c r="E420" s="224"/>
      <c r="F420" s="224"/>
      <c r="G420" s="224"/>
      <c r="H420" s="212"/>
      <c r="I420" s="208"/>
      <c r="J420" s="224"/>
      <c r="K420" s="225"/>
    </row>
    <row r="421" spans="2:11" s="199" customFormat="1" ht="39.950000000000003" customHeight="1" x14ac:dyDescent="0.2">
      <c r="B421" s="207"/>
      <c r="C421" s="224"/>
      <c r="D421" s="224"/>
      <c r="E421" s="224"/>
      <c r="F421" s="224"/>
      <c r="G421" s="224"/>
      <c r="H421" s="212"/>
      <c r="I421" s="208"/>
      <c r="J421" s="224"/>
      <c r="K421" s="225"/>
    </row>
    <row r="422" spans="2:11" s="199" customFormat="1" ht="39.950000000000003" customHeight="1" x14ac:dyDescent="0.2">
      <c r="B422" s="207"/>
      <c r="C422" s="224"/>
      <c r="D422" s="224"/>
      <c r="E422" s="224"/>
      <c r="F422" s="224"/>
      <c r="G422" s="224"/>
      <c r="H422" s="212"/>
      <c r="I422" s="208"/>
      <c r="J422" s="224"/>
      <c r="K422" s="225"/>
    </row>
    <row r="423" spans="2:11" s="199" customFormat="1" ht="39.950000000000003" customHeight="1" x14ac:dyDescent="0.2">
      <c r="B423" s="207"/>
      <c r="C423" s="224"/>
      <c r="D423" s="224"/>
      <c r="E423" s="224"/>
      <c r="F423" s="224"/>
      <c r="G423" s="224"/>
      <c r="H423" s="212"/>
      <c r="I423" s="208"/>
      <c r="J423" s="224"/>
      <c r="K423" s="225"/>
    </row>
    <row r="424" spans="2:11" s="199" customFormat="1" ht="39.950000000000003" customHeight="1" x14ac:dyDescent="0.2">
      <c r="B424" s="207"/>
      <c r="C424" s="224"/>
      <c r="D424" s="224"/>
      <c r="E424" s="224"/>
      <c r="F424" s="224"/>
      <c r="G424" s="224"/>
      <c r="H424" s="212"/>
      <c r="I424" s="208"/>
      <c r="J424" s="224"/>
      <c r="K424" s="225"/>
    </row>
    <row r="425" spans="2:11" s="199" customFormat="1" ht="39.950000000000003" customHeight="1" x14ac:dyDescent="0.2">
      <c r="B425" s="207"/>
      <c r="C425" s="224"/>
      <c r="D425" s="224"/>
      <c r="E425" s="224"/>
      <c r="F425" s="224"/>
      <c r="G425" s="224"/>
      <c r="H425" s="212"/>
      <c r="I425" s="208"/>
      <c r="J425" s="224"/>
      <c r="K425" s="225"/>
    </row>
    <row r="426" spans="2:11" s="199" customFormat="1" ht="39.950000000000003" customHeight="1" x14ac:dyDescent="0.2">
      <c r="B426" s="207"/>
      <c r="C426" s="224"/>
      <c r="D426" s="224"/>
      <c r="E426" s="224"/>
      <c r="F426" s="224"/>
      <c r="G426" s="224"/>
      <c r="H426" s="212"/>
      <c r="I426" s="208"/>
      <c r="J426" s="224"/>
      <c r="K426" s="225"/>
    </row>
    <row r="427" spans="2:11" s="199" customFormat="1" ht="39.950000000000003" customHeight="1" x14ac:dyDescent="0.2">
      <c r="B427" s="207"/>
      <c r="C427" s="224"/>
      <c r="D427" s="224"/>
      <c r="E427" s="224"/>
      <c r="F427" s="224"/>
      <c r="G427" s="224"/>
      <c r="H427" s="212"/>
      <c r="I427" s="208"/>
      <c r="J427" s="224"/>
      <c r="K427" s="225"/>
    </row>
    <row r="428" spans="2:11" s="199" customFormat="1" ht="39.950000000000003" customHeight="1" x14ac:dyDescent="0.2">
      <c r="B428" s="207"/>
      <c r="C428" s="224"/>
      <c r="D428" s="224"/>
      <c r="E428" s="224"/>
      <c r="F428" s="224"/>
      <c r="G428" s="224"/>
      <c r="H428" s="212"/>
      <c r="I428" s="208"/>
      <c r="J428" s="224"/>
      <c r="K428" s="225"/>
    </row>
    <row r="429" spans="2:11" s="199" customFormat="1" ht="39.950000000000003" customHeight="1" x14ac:dyDescent="0.2">
      <c r="B429" s="207"/>
      <c r="C429" s="224"/>
      <c r="D429" s="224"/>
      <c r="E429" s="224"/>
      <c r="F429" s="224"/>
      <c r="G429" s="224"/>
      <c r="H429" s="212"/>
      <c r="I429" s="208"/>
      <c r="J429" s="224"/>
      <c r="K429" s="225"/>
    </row>
    <row r="430" spans="2:11" s="199" customFormat="1" ht="39.950000000000003" customHeight="1" x14ac:dyDescent="0.2">
      <c r="B430" s="207"/>
      <c r="C430" s="224"/>
      <c r="D430" s="224"/>
      <c r="E430" s="224"/>
      <c r="F430" s="224"/>
      <c r="G430" s="224"/>
      <c r="H430" s="212"/>
      <c r="I430" s="208"/>
      <c r="J430" s="224"/>
      <c r="K430" s="225"/>
    </row>
    <row r="431" spans="2:11" s="199" customFormat="1" ht="39.950000000000003" customHeight="1" x14ac:dyDescent="0.2">
      <c r="B431" s="207"/>
      <c r="C431" s="224"/>
      <c r="D431" s="224"/>
      <c r="E431" s="224"/>
      <c r="F431" s="224"/>
      <c r="G431" s="224"/>
      <c r="H431" s="212"/>
      <c r="I431" s="208"/>
      <c r="J431" s="224"/>
      <c r="K431" s="225"/>
    </row>
    <row r="432" spans="2:11" s="199" customFormat="1" ht="39.950000000000003" customHeight="1" x14ac:dyDescent="0.2">
      <c r="B432" s="207"/>
      <c r="C432" s="224"/>
      <c r="D432" s="224"/>
      <c r="E432" s="224"/>
      <c r="F432" s="224"/>
      <c r="G432" s="224"/>
      <c r="H432" s="212"/>
      <c r="I432" s="208"/>
      <c r="J432" s="224"/>
      <c r="K432" s="225"/>
    </row>
    <row r="433" spans="2:11" s="199" customFormat="1" ht="39.950000000000003" customHeight="1" x14ac:dyDescent="0.2">
      <c r="B433" s="207"/>
      <c r="C433" s="224"/>
      <c r="D433" s="224"/>
      <c r="E433" s="224"/>
      <c r="F433" s="224"/>
      <c r="G433" s="224"/>
      <c r="H433" s="212"/>
      <c r="I433" s="208"/>
      <c r="J433" s="224"/>
      <c r="K433" s="225"/>
    </row>
    <row r="434" spans="2:11" s="199" customFormat="1" ht="39.950000000000003" customHeight="1" x14ac:dyDescent="0.2">
      <c r="B434" s="207"/>
      <c r="C434" s="224"/>
      <c r="D434" s="224"/>
      <c r="E434" s="224"/>
      <c r="F434" s="224"/>
      <c r="G434" s="224"/>
      <c r="H434" s="212"/>
      <c r="I434" s="208"/>
      <c r="J434" s="224"/>
      <c r="K434" s="225"/>
    </row>
    <row r="435" spans="2:11" s="199" customFormat="1" ht="39.950000000000003" customHeight="1" x14ac:dyDescent="0.2">
      <c r="B435" s="207"/>
      <c r="C435" s="224"/>
      <c r="D435" s="224"/>
      <c r="E435" s="224"/>
      <c r="F435" s="224"/>
      <c r="G435" s="224"/>
      <c r="H435" s="212"/>
      <c r="I435" s="208"/>
      <c r="J435" s="224"/>
      <c r="K435" s="225"/>
    </row>
    <row r="436" spans="2:11" s="199" customFormat="1" ht="39.950000000000003" customHeight="1" x14ac:dyDescent="0.2">
      <c r="B436" s="207"/>
      <c r="C436" s="224"/>
      <c r="D436" s="224"/>
      <c r="E436" s="224"/>
      <c r="F436" s="224"/>
      <c r="G436" s="224"/>
      <c r="H436" s="212"/>
      <c r="I436" s="208"/>
      <c r="J436" s="224"/>
      <c r="K436" s="225"/>
    </row>
    <row r="437" spans="2:11" s="199" customFormat="1" ht="39.950000000000003" customHeight="1" x14ac:dyDescent="0.2">
      <c r="B437" s="207"/>
      <c r="C437" s="224"/>
      <c r="D437" s="224"/>
      <c r="E437" s="224"/>
      <c r="F437" s="224"/>
      <c r="G437" s="224"/>
      <c r="H437" s="212"/>
      <c r="I437" s="208"/>
      <c r="J437" s="224"/>
      <c r="K437" s="225"/>
    </row>
    <row r="438" spans="2:11" s="199" customFormat="1" ht="39.950000000000003" customHeight="1" x14ac:dyDescent="0.2">
      <c r="B438" s="207"/>
      <c r="C438" s="224"/>
      <c r="D438" s="224"/>
      <c r="E438" s="224"/>
      <c r="F438" s="224"/>
      <c r="G438" s="224"/>
      <c r="H438" s="212"/>
      <c r="I438" s="208"/>
      <c r="J438" s="224"/>
      <c r="K438" s="225"/>
    </row>
    <row r="439" spans="2:11" s="199" customFormat="1" ht="39.950000000000003" customHeight="1" x14ac:dyDescent="0.2">
      <c r="B439" s="207"/>
      <c r="C439" s="224"/>
      <c r="D439" s="224"/>
      <c r="E439" s="224"/>
      <c r="F439" s="224"/>
      <c r="G439" s="224"/>
      <c r="H439" s="212"/>
      <c r="I439" s="208"/>
      <c r="J439" s="224"/>
      <c r="K439" s="225"/>
    </row>
    <row r="440" spans="2:11" s="199" customFormat="1" ht="39.950000000000003" customHeight="1" x14ac:dyDescent="0.2">
      <c r="B440" s="207"/>
      <c r="C440" s="224"/>
      <c r="D440" s="224"/>
      <c r="E440" s="224"/>
      <c r="F440" s="224"/>
      <c r="G440" s="224"/>
      <c r="H440" s="212"/>
      <c r="I440" s="208"/>
      <c r="J440" s="224"/>
      <c r="K440" s="225"/>
    </row>
    <row r="441" spans="2:11" s="199" customFormat="1" ht="39.950000000000003" customHeight="1" x14ac:dyDescent="0.2">
      <c r="B441" s="207"/>
      <c r="C441" s="224"/>
      <c r="D441" s="224"/>
      <c r="E441" s="224"/>
      <c r="F441" s="224"/>
      <c r="G441" s="224"/>
      <c r="H441" s="212"/>
      <c r="I441" s="208"/>
      <c r="J441" s="224"/>
      <c r="K441" s="225"/>
    </row>
    <row r="442" spans="2:11" s="199" customFormat="1" ht="39.950000000000003" customHeight="1" x14ac:dyDescent="0.2">
      <c r="B442" s="207"/>
      <c r="C442" s="224"/>
      <c r="D442" s="224"/>
      <c r="E442" s="224"/>
      <c r="F442" s="224"/>
      <c r="G442" s="224"/>
      <c r="H442" s="212"/>
      <c r="I442" s="208"/>
      <c r="J442" s="224"/>
      <c r="K442" s="225"/>
    </row>
    <row r="443" spans="2:11" s="199" customFormat="1" ht="39.950000000000003" customHeight="1" x14ac:dyDescent="0.2">
      <c r="B443" s="207"/>
      <c r="C443" s="224"/>
      <c r="D443" s="224"/>
      <c r="E443" s="224"/>
      <c r="F443" s="224"/>
      <c r="G443" s="224"/>
      <c r="H443" s="212"/>
      <c r="I443" s="208"/>
      <c r="J443" s="224"/>
      <c r="K443" s="225"/>
    </row>
    <row r="444" spans="2:11" s="199" customFormat="1" ht="39.950000000000003" customHeight="1" x14ac:dyDescent="0.2">
      <c r="B444" s="207"/>
      <c r="C444" s="224"/>
      <c r="D444" s="224"/>
      <c r="E444" s="224"/>
      <c r="F444" s="224"/>
      <c r="G444" s="224"/>
      <c r="H444" s="212"/>
      <c r="I444" s="208"/>
      <c r="J444" s="224"/>
      <c r="K444" s="225"/>
    </row>
    <row r="445" spans="2:11" s="199" customFormat="1" ht="39.950000000000003" customHeight="1" x14ac:dyDescent="0.2">
      <c r="B445" s="207"/>
      <c r="C445" s="224"/>
      <c r="D445" s="224"/>
      <c r="E445" s="224"/>
      <c r="F445" s="224"/>
      <c r="G445" s="224"/>
      <c r="H445" s="212"/>
      <c r="I445" s="208"/>
      <c r="J445" s="224"/>
      <c r="K445" s="225"/>
    </row>
    <row r="446" spans="2:11" s="199" customFormat="1" ht="39.950000000000003" customHeight="1" thickBot="1" x14ac:dyDescent="0.25">
      <c r="B446" s="209"/>
      <c r="C446" s="226"/>
      <c r="D446" s="226"/>
      <c r="E446" s="226"/>
      <c r="F446" s="226"/>
      <c r="G446" s="226"/>
      <c r="H446" s="213"/>
      <c r="I446" s="210"/>
      <c r="J446" s="226"/>
      <c r="K446" s="227"/>
    </row>
    <row r="447" spans="2:11" ht="13.5" thickTop="1" x14ac:dyDescent="0.2">
      <c r="H447" s="214"/>
    </row>
    <row r="448" spans="2:11" x14ac:dyDescent="0.2">
      <c r="H448" s="214"/>
    </row>
    <row r="449" spans="8:8" x14ac:dyDescent="0.2">
      <c r="H449" s="214"/>
    </row>
    <row r="450" spans="8:8" x14ac:dyDescent="0.2">
      <c r="H450" s="214"/>
    </row>
    <row r="451" spans="8:8" x14ac:dyDescent="0.2">
      <c r="H451" s="214"/>
    </row>
    <row r="452" spans="8:8" x14ac:dyDescent="0.2">
      <c r="H452" s="214"/>
    </row>
    <row r="453" spans="8:8" x14ac:dyDescent="0.2">
      <c r="H453" s="214"/>
    </row>
    <row r="454" spans="8:8" x14ac:dyDescent="0.2">
      <c r="H454" s="214"/>
    </row>
    <row r="455" spans="8:8" x14ac:dyDescent="0.2">
      <c r="H455" s="214"/>
    </row>
    <row r="456" spans="8:8" x14ac:dyDescent="0.2">
      <c r="H456" s="214"/>
    </row>
    <row r="457" spans="8:8" x14ac:dyDescent="0.2">
      <c r="H457" s="214"/>
    </row>
    <row r="458" spans="8:8" x14ac:dyDescent="0.2">
      <c r="H458" s="214"/>
    </row>
    <row r="459" spans="8:8" x14ac:dyDescent="0.2">
      <c r="H459" s="214"/>
    </row>
    <row r="460" spans="8:8" x14ac:dyDescent="0.2">
      <c r="H460" s="214"/>
    </row>
    <row r="461" spans="8:8" x14ac:dyDescent="0.2">
      <c r="H461" s="214"/>
    </row>
    <row r="462" spans="8:8" x14ac:dyDescent="0.2">
      <c r="H462" s="214"/>
    </row>
    <row r="463" spans="8:8" x14ac:dyDescent="0.2">
      <c r="H463" s="214"/>
    </row>
    <row r="464" spans="8:8" x14ac:dyDescent="0.2">
      <c r="H464" s="214"/>
    </row>
    <row r="465" spans="8:8" x14ac:dyDescent="0.2">
      <c r="H465" s="214"/>
    </row>
    <row r="466" spans="8:8" x14ac:dyDescent="0.2">
      <c r="H466" s="214"/>
    </row>
    <row r="467" spans="8:8" x14ac:dyDescent="0.2">
      <c r="H467" s="214"/>
    </row>
    <row r="468" spans="8:8" x14ac:dyDescent="0.2">
      <c r="H468" s="214"/>
    </row>
    <row r="469" spans="8:8" x14ac:dyDescent="0.2">
      <c r="H469" s="214"/>
    </row>
    <row r="470" spans="8:8" x14ac:dyDescent="0.2">
      <c r="H470" s="214"/>
    </row>
    <row r="471" spans="8:8" x14ac:dyDescent="0.2">
      <c r="H471" s="214"/>
    </row>
    <row r="472" spans="8:8" x14ac:dyDescent="0.2">
      <c r="H472" s="214"/>
    </row>
    <row r="473" spans="8:8" x14ac:dyDescent="0.2">
      <c r="H473" s="214"/>
    </row>
    <row r="474" spans="8:8" x14ac:dyDescent="0.2">
      <c r="H474" s="214"/>
    </row>
    <row r="475" spans="8:8" x14ac:dyDescent="0.2">
      <c r="H475" s="214"/>
    </row>
    <row r="476" spans="8:8" x14ac:dyDescent="0.2">
      <c r="H476" s="214"/>
    </row>
    <row r="477" spans="8:8" x14ac:dyDescent="0.2">
      <c r="H477" s="214"/>
    </row>
    <row r="478" spans="8:8" x14ac:dyDescent="0.2">
      <c r="H478" s="214"/>
    </row>
    <row r="479" spans="8:8" x14ac:dyDescent="0.2">
      <c r="H479" s="214"/>
    </row>
    <row r="480" spans="8:8" x14ac:dyDescent="0.2">
      <c r="H480" s="214"/>
    </row>
    <row r="481" spans="8:8" x14ac:dyDescent="0.2">
      <c r="H481" s="214"/>
    </row>
    <row r="482" spans="8:8" x14ac:dyDescent="0.2">
      <c r="H482" s="214"/>
    </row>
    <row r="483" spans="8:8" x14ac:dyDescent="0.2">
      <c r="H483" s="214"/>
    </row>
    <row r="484" spans="8:8" x14ac:dyDescent="0.2">
      <c r="H484" s="214"/>
    </row>
    <row r="485" spans="8:8" x14ac:dyDescent="0.2">
      <c r="H485" s="214"/>
    </row>
    <row r="486" spans="8:8" x14ac:dyDescent="0.2">
      <c r="H486" s="214"/>
    </row>
    <row r="487" spans="8:8" x14ac:dyDescent="0.2">
      <c r="H487" s="214"/>
    </row>
    <row r="488" spans="8:8" x14ac:dyDescent="0.2">
      <c r="H488" s="214"/>
    </row>
    <row r="489" spans="8:8" x14ac:dyDescent="0.2">
      <c r="H489" s="214"/>
    </row>
    <row r="490" spans="8:8" x14ac:dyDescent="0.2">
      <c r="H490" s="214"/>
    </row>
    <row r="491" spans="8:8" x14ac:dyDescent="0.2">
      <c r="H491" s="214"/>
    </row>
    <row r="492" spans="8:8" x14ac:dyDescent="0.2">
      <c r="H492" s="214"/>
    </row>
    <row r="493" spans="8:8" x14ac:dyDescent="0.2">
      <c r="H493" s="214"/>
    </row>
    <row r="494" spans="8:8" x14ac:dyDescent="0.2">
      <c r="H494" s="214"/>
    </row>
    <row r="495" spans="8:8" x14ac:dyDescent="0.2">
      <c r="H495" s="214"/>
    </row>
    <row r="496" spans="8:8" x14ac:dyDescent="0.2">
      <c r="H496" s="214"/>
    </row>
    <row r="497" spans="8:8" x14ac:dyDescent="0.2">
      <c r="H497" s="214"/>
    </row>
    <row r="498" spans="8:8" x14ac:dyDescent="0.2">
      <c r="H498" s="214"/>
    </row>
    <row r="499" spans="8:8" x14ac:dyDescent="0.2">
      <c r="H499" s="214"/>
    </row>
    <row r="500" spans="8:8" x14ac:dyDescent="0.2">
      <c r="H500" s="214"/>
    </row>
    <row r="501" spans="8:8" x14ac:dyDescent="0.2">
      <c r="H501" s="214"/>
    </row>
    <row r="502" spans="8:8" x14ac:dyDescent="0.2">
      <c r="H502" s="214"/>
    </row>
    <row r="503" spans="8:8" x14ac:dyDescent="0.2">
      <c r="H503" s="214"/>
    </row>
    <row r="504" spans="8:8" x14ac:dyDescent="0.2">
      <c r="H504" s="214"/>
    </row>
    <row r="505" spans="8:8" x14ac:dyDescent="0.2">
      <c r="H505" s="214"/>
    </row>
    <row r="506" spans="8:8" x14ac:dyDescent="0.2">
      <c r="H506" s="214"/>
    </row>
    <row r="507" spans="8:8" x14ac:dyDescent="0.2">
      <c r="H507" s="214"/>
    </row>
    <row r="508" spans="8:8" x14ac:dyDescent="0.2">
      <c r="H508" s="214"/>
    </row>
    <row r="509" spans="8:8" x14ac:dyDescent="0.2">
      <c r="H509" s="214"/>
    </row>
    <row r="510" spans="8:8" x14ac:dyDescent="0.2">
      <c r="H510" s="214"/>
    </row>
    <row r="511" spans="8:8" x14ac:dyDescent="0.2">
      <c r="H511" s="214"/>
    </row>
    <row r="512" spans="8:8" x14ac:dyDescent="0.2">
      <c r="H512" s="214"/>
    </row>
    <row r="513" spans="8:8" x14ac:dyDescent="0.2">
      <c r="H513" s="214"/>
    </row>
    <row r="514" spans="8:8" x14ac:dyDescent="0.2">
      <c r="H514" s="214"/>
    </row>
    <row r="515" spans="8:8" x14ac:dyDescent="0.2">
      <c r="H515" s="214"/>
    </row>
    <row r="516" spans="8:8" x14ac:dyDescent="0.2">
      <c r="H516" s="214"/>
    </row>
    <row r="517" spans="8:8" x14ac:dyDescent="0.2">
      <c r="H517" s="214"/>
    </row>
    <row r="518" spans="8:8" x14ac:dyDescent="0.2">
      <c r="H518" s="214"/>
    </row>
    <row r="519" spans="8:8" x14ac:dyDescent="0.2">
      <c r="H519" s="214"/>
    </row>
    <row r="520" spans="8:8" x14ac:dyDescent="0.2">
      <c r="H520" s="214"/>
    </row>
    <row r="521" spans="8:8" x14ac:dyDescent="0.2">
      <c r="H521" s="214"/>
    </row>
    <row r="522" spans="8:8" x14ac:dyDescent="0.2">
      <c r="H522" s="214"/>
    </row>
    <row r="523" spans="8:8" x14ac:dyDescent="0.2">
      <c r="H523" s="214"/>
    </row>
    <row r="524" spans="8:8" x14ac:dyDescent="0.2">
      <c r="H524" s="214"/>
    </row>
    <row r="525" spans="8:8" x14ac:dyDescent="0.2">
      <c r="H525" s="214"/>
    </row>
    <row r="526" spans="8:8" x14ac:dyDescent="0.2">
      <c r="H526" s="214"/>
    </row>
    <row r="527" spans="8:8" x14ac:dyDescent="0.2">
      <c r="H527" s="214"/>
    </row>
    <row r="528" spans="8:8" x14ac:dyDescent="0.2">
      <c r="H528" s="214"/>
    </row>
    <row r="529" spans="8:8" x14ac:dyDescent="0.2">
      <c r="H529" s="214"/>
    </row>
    <row r="530" spans="8:8" x14ac:dyDescent="0.2">
      <c r="H530" s="214"/>
    </row>
    <row r="531" spans="8:8" x14ac:dyDescent="0.2">
      <c r="H531" s="214"/>
    </row>
    <row r="532" spans="8:8" x14ac:dyDescent="0.2">
      <c r="H532" s="214"/>
    </row>
    <row r="533" spans="8:8" x14ac:dyDescent="0.2">
      <c r="H533" s="214"/>
    </row>
    <row r="534" spans="8:8" x14ac:dyDescent="0.2">
      <c r="H534" s="214"/>
    </row>
    <row r="535" spans="8:8" x14ac:dyDescent="0.2">
      <c r="H535" s="214"/>
    </row>
    <row r="716" spans="2:11" ht="15" x14ac:dyDescent="0.2">
      <c r="B716" s="191"/>
      <c r="C716" s="191"/>
      <c r="D716" s="191"/>
      <c r="E716" s="191"/>
      <c r="F716" s="191"/>
      <c r="G716" s="191"/>
      <c r="H716" s="191"/>
      <c r="I716" s="191"/>
      <c r="J716" s="191"/>
      <c r="K716" s="191"/>
    </row>
    <row r="717" spans="2:11" ht="15" x14ac:dyDescent="0.2">
      <c r="B717" s="191"/>
      <c r="C717" s="191"/>
      <c r="D717" s="191"/>
      <c r="E717" s="191"/>
      <c r="F717" s="191"/>
      <c r="G717" s="191"/>
      <c r="H717" s="191"/>
      <c r="I717" s="191"/>
      <c r="J717" s="191"/>
      <c r="K717" s="191"/>
    </row>
    <row r="718" spans="2:11" ht="15" x14ac:dyDescent="0.2">
      <c r="B718" s="191"/>
      <c r="C718" s="191"/>
      <c r="D718" s="191"/>
      <c r="E718" s="191"/>
      <c r="F718" s="191"/>
      <c r="G718" s="191"/>
      <c r="H718" s="191"/>
      <c r="I718" s="191"/>
      <c r="J718" s="191"/>
      <c r="K718" s="191"/>
    </row>
    <row r="719" spans="2:11" ht="15" x14ac:dyDescent="0.2">
      <c r="B719" s="191"/>
      <c r="C719" s="191"/>
      <c r="D719" s="191"/>
      <c r="E719" s="191"/>
      <c r="F719" s="191"/>
      <c r="G719" s="191"/>
      <c r="H719" s="191"/>
      <c r="I719" s="191"/>
      <c r="J719" s="191"/>
      <c r="K719" s="191"/>
    </row>
    <row r="720" spans="2:11" ht="15" x14ac:dyDescent="0.2">
      <c r="B720" s="191"/>
      <c r="C720" s="191"/>
      <c r="D720" s="191"/>
      <c r="E720" s="191"/>
      <c r="F720" s="191"/>
      <c r="G720" s="191"/>
      <c r="H720" s="191"/>
      <c r="I720" s="191"/>
      <c r="J720" s="191"/>
      <c r="K720" s="191"/>
    </row>
    <row r="721" spans="2:11" ht="15" x14ac:dyDescent="0.2">
      <c r="B721" s="191"/>
      <c r="C721" s="191"/>
      <c r="D721" s="191"/>
      <c r="E721" s="191"/>
      <c r="F721" s="191"/>
      <c r="G721" s="191"/>
      <c r="H721" s="191"/>
      <c r="I721" s="191"/>
      <c r="J721" s="191"/>
      <c r="K721" s="191"/>
    </row>
    <row r="722" spans="2:11" ht="15" x14ac:dyDescent="0.2">
      <c r="B722" s="191"/>
      <c r="C722" s="191"/>
      <c r="D722" s="191"/>
      <c r="E722" s="191"/>
      <c r="F722" s="191"/>
      <c r="G722" s="191"/>
      <c r="H722" s="191"/>
      <c r="I722" s="191"/>
      <c r="J722" s="191"/>
      <c r="K722" s="191"/>
    </row>
    <row r="723" spans="2:11" ht="15" x14ac:dyDescent="0.2">
      <c r="B723" s="191"/>
      <c r="C723" s="191"/>
      <c r="D723" s="191"/>
      <c r="E723" s="191"/>
      <c r="F723" s="191"/>
      <c r="G723" s="191"/>
      <c r="H723" s="191"/>
      <c r="I723" s="191"/>
      <c r="J723" s="191"/>
      <c r="K723" s="191"/>
    </row>
    <row r="724" spans="2:11" ht="15" x14ac:dyDescent="0.2">
      <c r="B724" s="191"/>
      <c r="C724" s="191"/>
      <c r="D724" s="191"/>
      <c r="E724" s="191"/>
      <c r="F724" s="191"/>
      <c r="G724" s="191"/>
      <c r="H724" s="191"/>
      <c r="I724" s="191"/>
      <c r="J724" s="191"/>
      <c r="K724" s="191"/>
    </row>
    <row r="725" spans="2:11" ht="15" x14ac:dyDescent="0.2">
      <c r="B725" s="191"/>
      <c r="C725" s="191"/>
      <c r="D725" s="191"/>
      <c r="E725" s="191"/>
      <c r="F725" s="191"/>
      <c r="G725" s="191"/>
      <c r="H725" s="191"/>
      <c r="I725" s="191"/>
      <c r="J725" s="191"/>
      <c r="K725" s="191"/>
    </row>
    <row r="726" spans="2:11" ht="15" x14ac:dyDescent="0.2">
      <c r="B726" s="191"/>
      <c r="C726" s="191"/>
      <c r="D726" s="191"/>
      <c r="E726" s="191"/>
      <c r="F726" s="191"/>
      <c r="G726" s="191"/>
      <c r="H726" s="191"/>
      <c r="I726" s="191"/>
      <c r="J726" s="191"/>
      <c r="K726" s="191"/>
    </row>
    <row r="727" spans="2:11" ht="15" x14ac:dyDescent="0.2">
      <c r="B727" s="191"/>
      <c r="C727" s="191"/>
      <c r="D727" s="191"/>
      <c r="E727" s="191"/>
      <c r="F727" s="191"/>
      <c r="G727" s="191"/>
      <c r="H727" s="191"/>
      <c r="I727" s="191"/>
      <c r="J727" s="191"/>
      <c r="K727" s="191"/>
    </row>
    <row r="728" spans="2:11" ht="15" x14ac:dyDescent="0.2">
      <c r="B728" s="191"/>
      <c r="C728" s="191"/>
      <c r="D728" s="191"/>
      <c r="E728" s="191"/>
      <c r="F728" s="191"/>
      <c r="G728" s="191"/>
      <c r="H728" s="191"/>
      <c r="I728" s="191"/>
      <c r="J728" s="191"/>
      <c r="K728" s="191"/>
    </row>
    <row r="729" spans="2:11" ht="15" x14ac:dyDescent="0.2">
      <c r="B729" s="191"/>
      <c r="C729" s="191"/>
      <c r="D729" s="191"/>
      <c r="E729" s="191"/>
      <c r="F729" s="191"/>
      <c r="G729" s="191"/>
      <c r="H729" s="191"/>
      <c r="I729" s="191"/>
      <c r="J729" s="191"/>
      <c r="K729" s="191"/>
    </row>
    <row r="730" spans="2:11" ht="15" x14ac:dyDescent="0.2">
      <c r="B730" s="191"/>
      <c r="C730" s="191"/>
      <c r="D730" s="191"/>
      <c r="E730" s="191"/>
      <c r="F730" s="191"/>
      <c r="G730" s="191"/>
      <c r="H730" s="191"/>
      <c r="I730" s="191"/>
      <c r="J730" s="191"/>
      <c r="K730" s="191"/>
    </row>
    <row r="731" spans="2:11" ht="15" x14ac:dyDescent="0.2">
      <c r="B731" s="191"/>
      <c r="C731" s="191"/>
      <c r="D731" s="191"/>
      <c r="E731" s="191"/>
      <c r="F731" s="191"/>
      <c r="G731" s="191"/>
      <c r="H731" s="191"/>
      <c r="I731" s="191"/>
      <c r="J731" s="191"/>
      <c r="K731" s="191"/>
    </row>
    <row r="732" spans="2:11" ht="15" x14ac:dyDescent="0.2">
      <c r="B732" s="191"/>
      <c r="C732" s="191"/>
      <c r="D732" s="191"/>
      <c r="E732" s="191"/>
      <c r="F732" s="191"/>
      <c r="G732" s="191"/>
      <c r="H732" s="191"/>
      <c r="I732" s="191"/>
      <c r="J732" s="191"/>
      <c r="K732" s="191"/>
    </row>
    <row r="733" spans="2:11" ht="15" x14ac:dyDescent="0.2">
      <c r="B733" s="191"/>
      <c r="C733" s="191"/>
      <c r="D733" s="191"/>
      <c r="E733" s="191"/>
      <c r="F733" s="191"/>
      <c r="G733" s="191"/>
      <c r="H733" s="191"/>
      <c r="I733" s="191"/>
      <c r="J733" s="191"/>
      <c r="K733" s="191"/>
    </row>
    <row r="734" spans="2:11" ht="15" x14ac:dyDescent="0.2">
      <c r="B734" s="191"/>
      <c r="C734" s="191"/>
      <c r="D734" s="191"/>
      <c r="E734" s="191"/>
      <c r="F734" s="191"/>
      <c r="G734" s="191"/>
      <c r="H734" s="191"/>
      <c r="I734" s="191"/>
      <c r="J734" s="191"/>
      <c r="K734" s="191"/>
    </row>
    <row r="735" spans="2:11" ht="15" x14ac:dyDescent="0.2">
      <c r="B735" s="191"/>
      <c r="C735" s="191"/>
      <c r="D735" s="191"/>
      <c r="E735" s="191"/>
      <c r="F735" s="191"/>
      <c r="G735" s="191"/>
      <c r="H735" s="191"/>
      <c r="I735" s="191"/>
      <c r="J735" s="191"/>
      <c r="K735" s="191"/>
    </row>
  </sheetData>
  <customSheetViews>
    <customSheetView guid="{764A792B-9DBF-41CE-A053-5F1BCA911545}" scale="75" fitToPage="1">
      <selection activeCell="C12" sqref="C12:F12"/>
      <pageMargins left="0.21" right="0.17" top="0.48" bottom="0.984251969" header="0.4921259845" footer="0.4921259845"/>
      <pageSetup paperSize="9" scale="68" orientation="portrait" r:id="rId1"/>
      <headerFooter alignWithMargins="0"/>
    </customSheetView>
    <customSheetView guid="{F22FBC27-D186-459A-A554-B129451E6943}" scale="75" showPageBreaks="1" fitToPage="1" printArea="1" topLeftCell="A7">
      <selection activeCell="M21" sqref="M21"/>
      <pageMargins left="0.21" right="0.17" top="0.48" bottom="0.984251969" header="0.4921259845" footer="0.4921259845"/>
      <pageSetup paperSize="9" scale="68" orientation="portrait" r:id="rId2"/>
      <headerFooter alignWithMargins="0"/>
    </customSheetView>
  </customSheetViews>
  <mergeCells count="1299">
    <mergeCell ref="C14:F14"/>
    <mergeCell ref="G14:H14"/>
    <mergeCell ref="I14:K14"/>
    <mergeCell ref="B17:F17"/>
    <mergeCell ref="G17:K17"/>
    <mergeCell ref="B18:C18"/>
    <mergeCell ref="D18:F18"/>
    <mergeCell ref="I18:K18"/>
    <mergeCell ref="C12:F12"/>
    <mergeCell ref="G12:H12"/>
    <mergeCell ref="I12:K12"/>
    <mergeCell ref="C13:F13"/>
    <mergeCell ref="G13:H13"/>
    <mergeCell ref="I13:K13"/>
    <mergeCell ref="E5:F5"/>
    <mergeCell ref="B9:K9"/>
    <mergeCell ref="C10:F10"/>
    <mergeCell ref="G10:H10"/>
    <mergeCell ref="I10:K10"/>
    <mergeCell ref="C11:F11"/>
    <mergeCell ref="G11:H11"/>
    <mergeCell ref="I11:K11"/>
    <mergeCell ref="C25:D25"/>
    <mergeCell ref="E25:G25"/>
    <mergeCell ref="J25:K25"/>
    <mergeCell ref="C26:D26"/>
    <mergeCell ref="E26:G26"/>
    <mergeCell ref="J26:K26"/>
    <mergeCell ref="C23:D23"/>
    <mergeCell ref="E23:G23"/>
    <mergeCell ref="J23:K23"/>
    <mergeCell ref="C24:D24"/>
    <mergeCell ref="E24:G24"/>
    <mergeCell ref="J24:K24"/>
    <mergeCell ref="B21:K21"/>
    <mergeCell ref="C22:D22"/>
    <mergeCell ref="E22:G22"/>
    <mergeCell ref="J22:K22"/>
    <mergeCell ref="D19:K19"/>
    <mergeCell ref="C31:D31"/>
    <mergeCell ref="E31:G31"/>
    <mergeCell ref="J31:K31"/>
    <mergeCell ref="C32:D32"/>
    <mergeCell ref="E32:G32"/>
    <mergeCell ref="J32:K32"/>
    <mergeCell ref="C29:D29"/>
    <mergeCell ref="E29:G29"/>
    <mergeCell ref="J29:K29"/>
    <mergeCell ref="C30:D30"/>
    <mergeCell ref="E30:G30"/>
    <mergeCell ref="J30:K30"/>
    <mergeCell ref="C27:D27"/>
    <mergeCell ref="E27:G27"/>
    <mergeCell ref="J27:K27"/>
    <mergeCell ref="C28:D28"/>
    <mergeCell ref="E28:G28"/>
    <mergeCell ref="J28:K28"/>
    <mergeCell ref="C37:D37"/>
    <mergeCell ref="E37:G37"/>
    <mergeCell ref="J37:K37"/>
    <mergeCell ref="C38:D38"/>
    <mergeCell ref="E38:G38"/>
    <mergeCell ref="J38:K38"/>
    <mergeCell ref="C35:D35"/>
    <mergeCell ref="E35:G35"/>
    <mergeCell ref="J35:K35"/>
    <mergeCell ref="C36:D36"/>
    <mergeCell ref="E36:G36"/>
    <mergeCell ref="J36:K36"/>
    <mergeCell ref="C33:D33"/>
    <mergeCell ref="E33:G33"/>
    <mergeCell ref="J33:K33"/>
    <mergeCell ref="C34:D34"/>
    <mergeCell ref="E34:G34"/>
    <mergeCell ref="J34:K34"/>
    <mergeCell ref="C43:D43"/>
    <mergeCell ref="E43:G43"/>
    <mergeCell ref="J43:K43"/>
    <mergeCell ref="C44:D44"/>
    <mergeCell ref="E44:G44"/>
    <mergeCell ref="J44:K44"/>
    <mergeCell ref="C41:D41"/>
    <mergeCell ref="E41:G41"/>
    <mergeCell ref="J41:K41"/>
    <mergeCell ref="C42:D42"/>
    <mergeCell ref="E42:G42"/>
    <mergeCell ref="J42:K42"/>
    <mergeCell ref="C39:D39"/>
    <mergeCell ref="E39:G39"/>
    <mergeCell ref="J39:K39"/>
    <mergeCell ref="C40:D40"/>
    <mergeCell ref="E40:G40"/>
    <mergeCell ref="J40:K40"/>
    <mergeCell ref="C49:D49"/>
    <mergeCell ref="E49:G49"/>
    <mergeCell ref="J49:K49"/>
    <mergeCell ref="C50:D50"/>
    <mergeCell ref="E50:G50"/>
    <mergeCell ref="J50:K50"/>
    <mergeCell ref="C47:D47"/>
    <mergeCell ref="E47:G47"/>
    <mergeCell ref="J47:K47"/>
    <mergeCell ref="C48:D48"/>
    <mergeCell ref="E48:G48"/>
    <mergeCell ref="J48:K48"/>
    <mergeCell ref="C45:D45"/>
    <mergeCell ref="E45:G45"/>
    <mergeCell ref="J45:K45"/>
    <mergeCell ref="C46:D46"/>
    <mergeCell ref="E46:G46"/>
    <mergeCell ref="J46:K46"/>
    <mergeCell ref="C55:D55"/>
    <mergeCell ref="E55:G55"/>
    <mergeCell ref="J55:K55"/>
    <mergeCell ref="C56:D56"/>
    <mergeCell ref="E56:G56"/>
    <mergeCell ref="J56:K56"/>
    <mergeCell ref="C53:D53"/>
    <mergeCell ref="E53:G53"/>
    <mergeCell ref="J53:K53"/>
    <mergeCell ref="C54:D54"/>
    <mergeCell ref="E54:G54"/>
    <mergeCell ref="J54:K54"/>
    <mergeCell ref="C51:D51"/>
    <mergeCell ref="E51:G51"/>
    <mergeCell ref="J51:K51"/>
    <mergeCell ref="C52:D52"/>
    <mergeCell ref="E52:G52"/>
    <mergeCell ref="J52:K52"/>
    <mergeCell ref="C61:D61"/>
    <mergeCell ref="E61:G61"/>
    <mergeCell ref="J61:K61"/>
    <mergeCell ref="C62:D62"/>
    <mergeCell ref="E62:G62"/>
    <mergeCell ref="J62:K62"/>
    <mergeCell ref="C59:D59"/>
    <mergeCell ref="E59:G59"/>
    <mergeCell ref="J59:K59"/>
    <mergeCell ref="C60:D60"/>
    <mergeCell ref="E60:G60"/>
    <mergeCell ref="J60:K60"/>
    <mergeCell ref="C57:D57"/>
    <mergeCell ref="E57:G57"/>
    <mergeCell ref="J57:K57"/>
    <mergeCell ref="C58:D58"/>
    <mergeCell ref="E58:G58"/>
    <mergeCell ref="J58:K58"/>
    <mergeCell ref="C67:D67"/>
    <mergeCell ref="E67:G67"/>
    <mergeCell ref="J67:K67"/>
    <mergeCell ref="C68:D68"/>
    <mergeCell ref="E68:G68"/>
    <mergeCell ref="J68:K68"/>
    <mergeCell ref="C65:D65"/>
    <mergeCell ref="E65:G65"/>
    <mergeCell ref="J65:K65"/>
    <mergeCell ref="C66:D66"/>
    <mergeCell ref="E66:G66"/>
    <mergeCell ref="J66:K66"/>
    <mergeCell ref="C63:D63"/>
    <mergeCell ref="E63:G63"/>
    <mergeCell ref="J63:K63"/>
    <mergeCell ref="C64:D64"/>
    <mergeCell ref="E64:G64"/>
    <mergeCell ref="J64:K64"/>
    <mergeCell ref="C73:D73"/>
    <mergeCell ref="E73:G73"/>
    <mergeCell ref="J73:K73"/>
    <mergeCell ref="C74:D74"/>
    <mergeCell ref="E74:G74"/>
    <mergeCell ref="J74:K74"/>
    <mergeCell ref="C71:D71"/>
    <mergeCell ref="E71:G71"/>
    <mergeCell ref="J71:K71"/>
    <mergeCell ref="C72:D72"/>
    <mergeCell ref="E72:G72"/>
    <mergeCell ref="J72:K72"/>
    <mergeCell ref="C69:D69"/>
    <mergeCell ref="E69:G69"/>
    <mergeCell ref="J69:K69"/>
    <mergeCell ref="C70:D70"/>
    <mergeCell ref="E70:G70"/>
    <mergeCell ref="J70:K70"/>
    <mergeCell ref="C79:D79"/>
    <mergeCell ref="E79:G79"/>
    <mergeCell ref="J79:K79"/>
    <mergeCell ref="C80:D80"/>
    <mergeCell ref="E80:G80"/>
    <mergeCell ref="J80:K80"/>
    <mergeCell ref="C77:D77"/>
    <mergeCell ref="E77:G77"/>
    <mergeCell ref="J77:K77"/>
    <mergeCell ref="C78:D78"/>
    <mergeCell ref="E78:G78"/>
    <mergeCell ref="J78:K78"/>
    <mergeCell ref="C75:D75"/>
    <mergeCell ref="E75:G75"/>
    <mergeCell ref="J75:K75"/>
    <mergeCell ref="C76:D76"/>
    <mergeCell ref="E76:G76"/>
    <mergeCell ref="J76:K76"/>
    <mergeCell ref="C85:D85"/>
    <mergeCell ref="E85:G85"/>
    <mergeCell ref="J85:K85"/>
    <mergeCell ref="C86:D86"/>
    <mergeCell ref="E86:G86"/>
    <mergeCell ref="J86:K86"/>
    <mergeCell ref="C83:D83"/>
    <mergeCell ref="E83:G83"/>
    <mergeCell ref="J83:K83"/>
    <mergeCell ref="C84:D84"/>
    <mergeCell ref="E84:G84"/>
    <mergeCell ref="J84:K84"/>
    <mergeCell ref="C81:D81"/>
    <mergeCell ref="E81:G81"/>
    <mergeCell ref="J81:K81"/>
    <mergeCell ref="C82:D82"/>
    <mergeCell ref="E82:G82"/>
    <mergeCell ref="J82:K82"/>
    <mergeCell ref="C91:D91"/>
    <mergeCell ref="E91:G91"/>
    <mergeCell ref="J91:K91"/>
    <mergeCell ref="C92:D92"/>
    <mergeCell ref="E92:G92"/>
    <mergeCell ref="J92:K92"/>
    <mergeCell ref="C89:D89"/>
    <mergeCell ref="E89:G89"/>
    <mergeCell ref="J89:K89"/>
    <mergeCell ref="C90:D90"/>
    <mergeCell ref="E90:G90"/>
    <mergeCell ref="J90:K90"/>
    <mergeCell ref="C87:D87"/>
    <mergeCell ref="E87:G87"/>
    <mergeCell ref="J87:K87"/>
    <mergeCell ref="C88:D88"/>
    <mergeCell ref="E88:G88"/>
    <mergeCell ref="J88:K88"/>
    <mergeCell ref="C97:D97"/>
    <mergeCell ref="E97:G97"/>
    <mergeCell ref="J97:K97"/>
    <mergeCell ref="C98:D98"/>
    <mergeCell ref="E98:G98"/>
    <mergeCell ref="J98:K98"/>
    <mergeCell ref="C95:D95"/>
    <mergeCell ref="E95:G95"/>
    <mergeCell ref="J95:K95"/>
    <mergeCell ref="C96:D96"/>
    <mergeCell ref="E96:G96"/>
    <mergeCell ref="J96:K96"/>
    <mergeCell ref="C93:D93"/>
    <mergeCell ref="E93:G93"/>
    <mergeCell ref="J93:K93"/>
    <mergeCell ref="C94:D94"/>
    <mergeCell ref="E94:G94"/>
    <mergeCell ref="J94:K94"/>
    <mergeCell ref="C103:D103"/>
    <mergeCell ref="E103:G103"/>
    <mergeCell ref="J103:K103"/>
    <mergeCell ref="C104:D104"/>
    <mergeCell ref="E104:G104"/>
    <mergeCell ref="J104:K104"/>
    <mergeCell ref="C101:D101"/>
    <mergeCell ref="E101:G101"/>
    <mergeCell ref="J101:K101"/>
    <mergeCell ref="C102:D102"/>
    <mergeCell ref="E102:G102"/>
    <mergeCell ref="J102:K102"/>
    <mergeCell ref="C99:D99"/>
    <mergeCell ref="E99:G99"/>
    <mergeCell ref="J99:K99"/>
    <mergeCell ref="C100:D100"/>
    <mergeCell ref="E100:G100"/>
    <mergeCell ref="J100:K100"/>
    <mergeCell ref="C109:D109"/>
    <mergeCell ref="E109:G109"/>
    <mergeCell ref="J109:K109"/>
    <mergeCell ref="C110:D110"/>
    <mergeCell ref="E110:G110"/>
    <mergeCell ref="J110:K110"/>
    <mergeCell ref="C107:D107"/>
    <mergeCell ref="E107:G107"/>
    <mergeCell ref="J107:K107"/>
    <mergeCell ref="C108:D108"/>
    <mergeCell ref="E108:G108"/>
    <mergeCell ref="J108:K108"/>
    <mergeCell ref="C105:D105"/>
    <mergeCell ref="E105:G105"/>
    <mergeCell ref="J105:K105"/>
    <mergeCell ref="C106:D106"/>
    <mergeCell ref="E106:G106"/>
    <mergeCell ref="J106:K106"/>
    <mergeCell ref="C115:D115"/>
    <mergeCell ref="E115:G115"/>
    <mergeCell ref="J115:K115"/>
    <mergeCell ref="C116:D116"/>
    <mergeCell ref="E116:G116"/>
    <mergeCell ref="J116:K116"/>
    <mergeCell ref="C113:D113"/>
    <mergeCell ref="E113:G113"/>
    <mergeCell ref="J113:K113"/>
    <mergeCell ref="C114:D114"/>
    <mergeCell ref="E114:G114"/>
    <mergeCell ref="J114:K114"/>
    <mergeCell ref="C111:D111"/>
    <mergeCell ref="E111:G111"/>
    <mergeCell ref="J111:K111"/>
    <mergeCell ref="C112:D112"/>
    <mergeCell ref="E112:G112"/>
    <mergeCell ref="J112:K112"/>
    <mergeCell ref="C121:D121"/>
    <mergeCell ref="E121:G121"/>
    <mergeCell ref="J121:K121"/>
    <mergeCell ref="C122:D122"/>
    <mergeCell ref="E122:G122"/>
    <mergeCell ref="J122:K122"/>
    <mergeCell ref="C119:D119"/>
    <mergeCell ref="E119:G119"/>
    <mergeCell ref="J119:K119"/>
    <mergeCell ref="C120:D120"/>
    <mergeCell ref="E120:G120"/>
    <mergeCell ref="J120:K120"/>
    <mergeCell ref="C117:D117"/>
    <mergeCell ref="E117:G117"/>
    <mergeCell ref="J117:K117"/>
    <mergeCell ref="C118:D118"/>
    <mergeCell ref="E118:G118"/>
    <mergeCell ref="J118:K118"/>
    <mergeCell ref="C127:D127"/>
    <mergeCell ref="E127:G127"/>
    <mergeCell ref="J127:K127"/>
    <mergeCell ref="C128:D128"/>
    <mergeCell ref="E128:G128"/>
    <mergeCell ref="J128:K128"/>
    <mergeCell ref="C125:D125"/>
    <mergeCell ref="E125:G125"/>
    <mergeCell ref="J125:K125"/>
    <mergeCell ref="C126:D126"/>
    <mergeCell ref="E126:G126"/>
    <mergeCell ref="J126:K126"/>
    <mergeCell ref="C123:D123"/>
    <mergeCell ref="E123:G123"/>
    <mergeCell ref="J123:K123"/>
    <mergeCell ref="C124:D124"/>
    <mergeCell ref="E124:G124"/>
    <mergeCell ref="J124:K124"/>
    <mergeCell ref="C133:D133"/>
    <mergeCell ref="E133:G133"/>
    <mergeCell ref="J133:K133"/>
    <mergeCell ref="C134:D134"/>
    <mergeCell ref="E134:G134"/>
    <mergeCell ref="J134:K134"/>
    <mergeCell ref="C131:D131"/>
    <mergeCell ref="E131:G131"/>
    <mergeCell ref="J131:K131"/>
    <mergeCell ref="C132:D132"/>
    <mergeCell ref="E132:G132"/>
    <mergeCell ref="J132:K132"/>
    <mergeCell ref="C129:D129"/>
    <mergeCell ref="E129:G129"/>
    <mergeCell ref="J129:K129"/>
    <mergeCell ref="C130:D130"/>
    <mergeCell ref="E130:G130"/>
    <mergeCell ref="J130:K130"/>
    <mergeCell ref="C139:D139"/>
    <mergeCell ref="E139:G139"/>
    <mergeCell ref="J139:K139"/>
    <mergeCell ref="C140:D140"/>
    <mergeCell ref="E140:G140"/>
    <mergeCell ref="J140:K140"/>
    <mergeCell ref="C137:D137"/>
    <mergeCell ref="E137:G137"/>
    <mergeCell ref="J137:K137"/>
    <mergeCell ref="C138:D138"/>
    <mergeCell ref="E138:G138"/>
    <mergeCell ref="J138:K138"/>
    <mergeCell ref="C135:D135"/>
    <mergeCell ref="E135:G135"/>
    <mergeCell ref="J135:K135"/>
    <mergeCell ref="C136:D136"/>
    <mergeCell ref="E136:G136"/>
    <mergeCell ref="J136:K136"/>
    <mergeCell ref="C145:D145"/>
    <mergeCell ref="E145:G145"/>
    <mergeCell ref="J145:K145"/>
    <mergeCell ref="C146:D146"/>
    <mergeCell ref="E146:G146"/>
    <mergeCell ref="J146:K146"/>
    <mergeCell ref="C143:D143"/>
    <mergeCell ref="E143:G143"/>
    <mergeCell ref="J143:K143"/>
    <mergeCell ref="C144:D144"/>
    <mergeCell ref="E144:G144"/>
    <mergeCell ref="J144:K144"/>
    <mergeCell ref="C141:D141"/>
    <mergeCell ref="E141:G141"/>
    <mergeCell ref="J141:K141"/>
    <mergeCell ref="C142:D142"/>
    <mergeCell ref="E142:G142"/>
    <mergeCell ref="J142:K142"/>
    <mergeCell ref="C151:D151"/>
    <mergeCell ref="E151:G151"/>
    <mergeCell ref="J151:K151"/>
    <mergeCell ref="C152:D152"/>
    <mergeCell ref="E152:G152"/>
    <mergeCell ref="J152:K152"/>
    <mergeCell ref="C149:D149"/>
    <mergeCell ref="E149:G149"/>
    <mergeCell ref="J149:K149"/>
    <mergeCell ref="C150:D150"/>
    <mergeCell ref="E150:G150"/>
    <mergeCell ref="J150:K150"/>
    <mergeCell ref="C147:D147"/>
    <mergeCell ref="E147:G147"/>
    <mergeCell ref="J147:K147"/>
    <mergeCell ref="C148:D148"/>
    <mergeCell ref="E148:G148"/>
    <mergeCell ref="J148:K148"/>
    <mergeCell ref="C157:D157"/>
    <mergeCell ref="E157:G157"/>
    <mergeCell ref="J157:K157"/>
    <mergeCell ref="C158:D158"/>
    <mergeCell ref="E158:G158"/>
    <mergeCell ref="J158:K158"/>
    <mergeCell ref="C155:D155"/>
    <mergeCell ref="E155:G155"/>
    <mergeCell ref="J155:K155"/>
    <mergeCell ref="C156:D156"/>
    <mergeCell ref="E156:G156"/>
    <mergeCell ref="J156:K156"/>
    <mergeCell ref="C153:D153"/>
    <mergeCell ref="E153:G153"/>
    <mergeCell ref="J153:K153"/>
    <mergeCell ref="C154:D154"/>
    <mergeCell ref="E154:G154"/>
    <mergeCell ref="J154:K154"/>
    <mergeCell ref="C163:D163"/>
    <mergeCell ref="E163:G163"/>
    <mergeCell ref="J163:K163"/>
    <mergeCell ref="C164:D164"/>
    <mergeCell ref="E164:G164"/>
    <mergeCell ref="J164:K164"/>
    <mergeCell ref="C161:D161"/>
    <mergeCell ref="E161:G161"/>
    <mergeCell ref="J161:K161"/>
    <mergeCell ref="C162:D162"/>
    <mergeCell ref="E162:G162"/>
    <mergeCell ref="J162:K162"/>
    <mergeCell ref="C159:D159"/>
    <mergeCell ref="E159:G159"/>
    <mergeCell ref="J159:K159"/>
    <mergeCell ref="C160:D160"/>
    <mergeCell ref="E160:G160"/>
    <mergeCell ref="J160:K160"/>
    <mergeCell ref="C169:D169"/>
    <mergeCell ref="E169:G169"/>
    <mergeCell ref="J169:K169"/>
    <mergeCell ref="C170:D170"/>
    <mergeCell ref="E170:G170"/>
    <mergeCell ref="J170:K170"/>
    <mergeCell ref="C167:D167"/>
    <mergeCell ref="E167:G167"/>
    <mergeCell ref="J167:K167"/>
    <mergeCell ref="C168:D168"/>
    <mergeCell ref="E168:G168"/>
    <mergeCell ref="J168:K168"/>
    <mergeCell ref="C165:D165"/>
    <mergeCell ref="E165:G165"/>
    <mergeCell ref="J165:K165"/>
    <mergeCell ref="C166:D166"/>
    <mergeCell ref="E166:G166"/>
    <mergeCell ref="J166:K166"/>
    <mergeCell ref="C175:D175"/>
    <mergeCell ref="E175:G175"/>
    <mergeCell ref="J175:K175"/>
    <mergeCell ref="C176:D176"/>
    <mergeCell ref="E176:G176"/>
    <mergeCell ref="J176:K176"/>
    <mergeCell ref="C173:D173"/>
    <mergeCell ref="E173:G173"/>
    <mergeCell ref="J173:K173"/>
    <mergeCell ref="C174:D174"/>
    <mergeCell ref="E174:G174"/>
    <mergeCell ref="J174:K174"/>
    <mergeCell ref="C171:D171"/>
    <mergeCell ref="E171:G171"/>
    <mergeCell ref="J171:K171"/>
    <mergeCell ref="C172:D172"/>
    <mergeCell ref="E172:G172"/>
    <mergeCell ref="J172:K172"/>
    <mergeCell ref="C181:D181"/>
    <mergeCell ref="E181:G181"/>
    <mergeCell ref="J181:K181"/>
    <mergeCell ref="C182:D182"/>
    <mergeCell ref="E182:G182"/>
    <mergeCell ref="J182:K182"/>
    <mergeCell ref="C179:D179"/>
    <mergeCell ref="E179:G179"/>
    <mergeCell ref="J179:K179"/>
    <mergeCell ref="C180:D180"/>
    <mergeCell ref="E180:G180"/>
    <mergeCell ref="J180:K180"/>
    <mergeCell ref="C177:D177"/>
    <mergeCell ref="E177:G177"/>
    <mergeCell ref="J177:K177"/>
    <mergeCell ref="C178:D178"/>
    <mergeCell ref="E178:G178"/>
    <mergeCell ref="J178:K178"/>
    <mergeCell ref="C187:D187"/>
    <mergeCell ref="E187:G187"/>
    <mergeCell ref="J187:K187"/>
    <mergeCell ref="C188:D188"/>
    <mergeCell ref="E188:G188"/>
    <mergeCell ref="J188:K188"/>
    <mergeCell ref="C185:D185"/>
    <mergeCell ref="E185:G185"/>
    <mergeCell ref="J185:K185"/>
    <mergeCell ref="C186:D186"/>
    <mergeCell ref="E186:G186"/>
    <mergeCell ref="J186:K186"/>
    <mergeCell ref="C183:D183"/>
    <mergeCell ref="E183:G183"/>
    <mergeCell ref="J183:K183"/>
    <mergeCell ref="C184:D184"/>
    <mergeCell ref="E184:G184"/>
    <mergeCell ref="J184:K184"/>
    <mergeCell ref="C193:D193"/>
    <mergeCell ref="E193:G193"/>
    <mergeCell ref="J193:K193"/>
    <mergeCell ref="C194:D194"/>
    <mergeCell ref="E194:G194"/>
    <mergeCell ref="J194:K194"/>
    <mergeCell ref="C191:D191"/>
    <mergeCell ref="E191:G191"/>
    <mergeCell ref="J191:K191"/>
    <mergeCell ref="C192:D192"/>
    <mergeCell ref="E192:G192"/>
    <mergeCell ref="J192:K192"/>
    <mergeCell ref="C189:D189"/>
    <mergeCell ref="E189:G189"/>
    <mergeCell ref="J189:K189"/>
    <mergeCell ref="C190:D190"/>
    <mergeCell ref="E190:G190"/>
    <mergeCell ref="J190:K190"/>
    <mergeCell ref="C199:D199"/>
    <mergeCell ref="E199:G199"/>
    <mergeCell ref="J199:K199"/>
    <mergeCell ref="C200:D200"/>
    <mergeCell ref="E200:G200"/>
    <mergeCell ref="J200:K200"/>
    <mergeCell ref="C197:D197"/>
    <mergeCell ref="E197:G197"/>
    <mergeCell ref="J197:K197"/>
    <mergeCell ref="C198:D198"/>
    <mergeCell ref="E198:G198"/>
    <mergeCell ref="J198:K198"/>
    <mergeCell ref="C195:D195"/>
    <mergeCell ref="E195:G195"/>
    <mergeCell ref="J195:K195"/>
    <mergeCell ref="C196:D196"/>
    <mergeCell ref="E196:G196"/>
    <mergeCell ref="J196:K196"/>
    <mergeCell ref="C205:D205"/>
    <mergeCell ref="E205:G205"/>
    <mergeCell ref="J205:K205"/>
    <mergeCell ref="C206:D206"/>
    <mergeCell ref="E206:G206"/>
    <mergeCell ref="J206:K206"/>
    <mergeCell ref="C203:D203"/>
    <mergeCell ref="E203:G203"/>
    <mergeCell ref="J203:K203"/>
    <mergeCell ref="C204:D204"/>
    <mergeCell ref="E204:G204"/>
    <mergeCell ref="J204:K204"/>
    <mergeCell ref="C201:D201"/>
    <mergeCell ref="E201:G201"/>
    <mergeCell ref="J201:K201"/>
    <mergeCell ref="C202:D202"/>
    <mergeCell ref="E202:G202"/>
    <mergeCell ref="J202:K202"/>
    <mergeCell ref="C211:D211"/>
    <mergeCell ref="E211:G211"/>
    <mergeCell ref="J211:K211"/>
    <mergeCell ref="C212:D212"/>
    <mergeCell ref="E212:G212"/>
    <mergeCell ref="J212:K212"/>
    <mergeCell ref="C209:D209"/>
    <mergeCell ref="E209:G209"/>
    <mergeCell ref="J209:K209"/>
    <mergeCell ref="C210:D210"/>
    <mergeCell ref="E210:G210"/>
    <mergeCell ref="J210:K210"/>
    <mergeCell ref="C207:D207"/>
    <mergeCell ref="E207:G207"/>
    <mergeCell ref="J207:K207"/>
    <mergeCell ref="C208:D208"/>
    <mergeCell ref="E208:G208"/>
    <mergeCell ref="J208:K208"/>
    <mergeCell ref="C217:D217"/>
    <mergeCell ref="E217:G217"/>
    <mergeCell ref="J217:K217"/>
    <mergeCell ref="C218:D218"/>
    <mergeCell ref="E218:G218"/>
    <mergeCell ref="J218:K218"/>
    <mergeCell ref="C215:D215"/>
    <mergeCell ref="E215:G215"/>
    <mergeCell ref="J215:K215"/>
    <mergeCell ref="C216:D216"/>
    <mergeCell ref="E216:G216"/>
    <mergeCell ref="J216:K216"/>
    <mergeCell ref="C213:D213"/>
    <mergeCell ref="E213:G213"/>
    <mergeCell ref="J213:K213"/>
    <mergeCell ref="C214:D214"/>
    <mergeCell ref="E214:G214"/>
    <mergeCell ref="J214:K214"/>
    <mergeCell ref="C223:D223"/>
    <mergeCell ref="E223:G223"/>
    <mergeCell ref="J223:K223"/>
    <mergeCell ref="C224:D224"/>
    <mergeCell ref="E224:G224"/>
    <mergeCell ref="J224:K224"/>
    <mergeCell ref="C221:D221"/>
    <mergeCell ref="E221:G221"/>
    <mergeCell ref="J221:K221"/>
    <mergeCell ref="C222:D222"/>
    <mergeCell ref="E222:G222"/>
    <mergeCell ref="J222:K222"/>
    <mergeCell ref="C219:D219"/>
    <mergeCell ref="E219:G219"/>
    <mergeCell ref="J219:K219"/>
    <mergeCell ref="C220:D220"/>
    <mergeCell ref="E220:G220"/>
    <mergeCell ref="J220:K220"/>
    <mergeCell ref="C229:D229"/>
    <mergeCell ref="E229:G229"/>
    <mergeCell ref="J229:K229"/>
    <mergeCell ref="C230:D230"/>
    <mergeCell ref="E230:G230"/>
    <mergeCell ref="J230:K230"/>
    <mergeCell ref="C227:D227"/>
    <mergeCell ref="E227:G227"/>
    <mergeCell ref="J227:K227"/>
    <mergeCell ref="C228:D228"/>
    <mergeCell ref="E228:G228"/>
    <mergeCell ref="J228:K228"/>
    <mergeCell ref="C225:D225"/>
    <mergeCell ref="E225:G225"/>
    <mergeCell ref="J225:K225"/>
    <mergeCell ref="C226:D226"/>
    <mergeCell ref="E226:G226"/>
    <mergeCell ref="J226:K226"/>
    <mergeCell ref="C235:D235"/>
    <mergeCell ref="E235:G235"/>
    <mergeCell ref="J235:K235"/>
    <mergeCell ref="C236:D236"/>
    <mergeCell ref="E236:G236"/>
    <mergeCell ref="J236:K236"/>
    <mergeCell ref="C233:D233"/>
    <mergeCell ref="E233:G233"/>
    <mergeCell ref="J233:K233"/>
    <mergeCell ref="C234:D234"/>
    <mergeCell ref="E234:G234"/>
    <mergeCell ref="J234:K234"/>
    <mergeCell ref="C231:D231"/>
    <mergeCell ref="E231:G231"/>
    <mergeCell ref="J231:K231"/>
    <mergeCell ref="C232:D232"/>
    <mergeCell ref="E232:G232"/>
    <mergeCell ref="J232:K232"/>
    <mergeCell ref="C241:D241"/>
    <mergeCell ref="E241:G241"/>
    <mergeCell ref="J241:K241"/>
    <mergeCell ref="C242:D242"/>
    <mergeCell ref="E242:G242"/>
    <mergeCell ref="J242:K242"/>
    <mergeCell ref="C239:D239"/>
    <mergeCell ref="E239:G239"/>
    <mergeCell ref="J239:K239"/>
    <mergeCell ref="C240:D240"/>
    <mergeCell ref="E240:G240"/>
    <mergeCell ref="J240:K240"/>
    <mergeCell ref="C237:D237"/>
    <mergeCell ref="E237:G237"/>
    <mergeCell ref="J237:K237"/>
    <mergeCell ref="C238:D238"/>
    <mergeCell ref="E238:G238"/>
    <mergeCell ref="J238:K238"/>
    <mergeCell ref="C247:D247"/>
    <mergeCell ref="E247:G247"/>
    <mergeCell ref="J247:K247"/>
    <mergeCell ref="C248:D248"/>
    <mergeCell ref="E248:G248"/>
    <mergeCell ref="J248:K248"/>
    <mergeCell ref="C245:D245"/>
    <mergeCell ref="E245:G245"/>
    <mergeCell ref="J245:K245"/>
    <mergeCell ref="C246:D246"/>
    <mergeCell ref="E246:G246"/>
    <mergeCell ref="J246:K246"/>
    <mergeCell ref="C243:D243"/>
    <mergeCell ref="E243:G243"/>
    <mergeCell ref="J243:K243"/>
    <mergeCell ref="C244:D244"/>
    <mergeCell ref="E244:G244"/>
    <mergeCell ref="J244:K244"/>
    <mergeCell ref="C253:D253"/>
    <mergeCell ref="E253:G253"/>
    <mergeCell ref="J253:K253"/>
    <mergeCell ref="C254:D254"/>
    <mergeCell ref="E254:G254"/>
    <mergeCell ref="J254:K254"/>
    <mergeCell ref="C251:D251"/>
    <mergeCell ref="E251:G251"/>
    <mergeCell ref="J251:K251"/>
    <mergeCell ref="C252:D252"/>
    <mergeCell ref="E252:G252"/>
    <mergeCell ref="J252:K252"/>
    <mergeCell ref="C249:D249"/>
    <mergeCell ref="E249:G249"/>
    <mergeCell ref="J249:K249"/>
    <mergeCell ref="C250:D250"/>
    <mergeCell ref="E250:G250"/>
    <mergeCell ref="J250:K250"/>
    <mergeCell ref="C259:D259"/>
    <mergeCell ref="E259:G259"/>
    <mergeCell ref="J259:K259"/>
    <mergeCell ref="C260:D260"/>
    <mergeCell ref="E260:G260"/>
    <mergeCell ref="J260:K260"/>
    <mergeCell ref="C257:D257"/>
    <mergeCell ref="E257:G257"/>
    <mergeCell ref="J257:K257"/>
    <mergeCell ref="C258:D258"/>
    <mergeCell ref="E258:G258"/>
    <mergeCell ref="J258:K258"/>
    <mergeCell ref="C255:D255"/>
    <mergeCell ref="E255:G255"/>
    <mergeCell ref="J255:K255"/>
    <mergeCell ref="C256:D256"/>
    <mergeCell ref="E256:G256"/>
    <mergeCell ref="J256:K256"/>
    <mergeCell ref="C265:D265"/>
    <mergeCell ref="E265:G265"/>
    <mergeCell ref="J265:K265"/>
    <mergeCell ref="C266:D266"/>
    <mergeCell ref="E266:G266"/>
    <mergeCell ref="J266:K266"/>
    <mergeCell ref="C263:D263"/>
    <mergeCell ref="E263:G263"/>
    <mergeCell ref="J263:K263"/>
    <mergeCell ref="C264:D264"/>
    <mergeCell ref="E264:G264"/>
    <mergeCell ref="J264:K264"/>
    <mergeCell ref="C261:D261"/>
    <mergeCell ref="E261:G261"/>
    <mergeCell ref="J261:K261"/>
    <mergeCell ref="C262:D262"/>
    <mergeCell ref="E262:G262"/>
    <mergeCell ref="J262:K262"/>
    <mergeCell ref="C271:D271"/>
    <mergeCell ref="E271:G271"/>
    <mergeCell ref="J271:K271"/>
    <mergeCell ref="C272:D272"/>
    <mergeCell ref="E272:G272"/>
    <mergeCell ref="J272:K272"/>
    <mergeCell ref="C269:D269"/>
    <mergeCell ref="E269:G269"/>
    <mergeCell ref="J269:K269"/>
    <mergeCell ref="C270:D270"/>
    <mergeCell ref="E270:G270"/>
    <mergeCell ref="J270:K270"/>
    <mergeCell ref="C267:D267"/>
    <mergeCell ref="E267:G267"/>
    <mergeCell ref="J267:K267"/>
    <mergeCell ref="C268:D268"/>
    <mergeCell ref="E268:G268"/>
    <mergeCell ref="J268:K268"/>
    <mergeCell ref="C277:D277"/>
    <mergeCell ref="E277:G277"/>
    <mergeCell ref="J277:K277"/>
    <mergeCell ref="C278:D278"/>
    <mergeCell ref="E278:G278"/>
    <mergeCell ref="J278:K278"/>
    <mergeCell ref="C275:D275"/>
    <mergeCell ref="E275:G275"/>
    <mergeCell ref="J275:K275"/>
    <mergeCell ref="C276:D276"/>
    <mergeCell ref="E276:G276"/>
    <mergeCell ref="J276:K276"/>
    <mergeCell ref="C273:D273"/>
    <mergeCell ref="E273:G273"/>
    <mergeCell ref="J273:K273"/>
    <mergeCell ref="C274:D274"/>
    <mergeCell ref="E274:G274"/>
    <mergeCell ref="J274:K274"/>
    <mergeCell ref="C283:D283"/>
    <mergeCell ref="E283:G283"/>
    <mergeCell ref="J283:K283"/>
    <mergeCell ref="C284:D284"/>
    <mergeCell ref="E284:G284"/>
    <mergeCell ref="J284:K284"/>
    <mergeCell ref="C281:D281"/>
    <mergeCell ref="E281:G281"/>
    <mergeCell ref="J281:K281"/>
    <mergeCell ref="C282:D282"/>
    <mergeCell ref="E282:G282"/>
    <mergeCell ref="J282:K282"/>
    <mergeCell ref="C279:D279"/>
    <mergeCell ref="E279:G279"/>
    <mergeCell ref="J279:K279"/>
    <mergeCell ref="C280:D280"/>
    <mergeCell ref="E280:G280"/>
    <mergeCell ref="J280:K280"/>
    <mergeCell ref="C289:D289"/>
    <mergeCell ref="E289:G289"/>
    <mergeCell ref="J289:K289"/>
    <mergeCell ref="C290:D290"/>
    <mergeCell ref="E290:G290"/>
    <mergeCell ref="J290:K290"/>
    <mergeCell ref="C287:D287"/>
    <mergeCell ref="E287:G287"/>
    <mergeCell ref="J287:K287"/>
    <mergeCell ref="C288:D288"/>
    <mergeCell ref="E288:G288"/>
    <mergeCell ref="J288:K288"/>
    <mergeCell ref="C285:D285"/>
    <mergeCell ref="E285:G285"/>
    <mergeCell ref="J285:K285"/>
    <mergeCell ref="C286:D286"/>
    <mergeCell ref="E286:G286"/>
    <mergeCell ref="J286:K286"/>
    <mergeCell ref="C295:D295"/>
    <mergeCell ref="E295:G295"/>
    <mergeCell ref="J295:K295"/>
    <mergeCell ref="C296:D296"/>
    <mergeCell ref="E296:G296"/>
    <mergeCell ref="J296:K296"/>
    <mergeCell ref="C293:D293"/>
    <mergeCell ref="E293:G293"/>
    <mergeCell ref="J293:K293"/>
    <mergeCell ref="C294:D294"/>
    <mergeCell ref="E294:G294"/>
    <mergeCell ref="J294:K294"/>
    <mergeCell ref="C291:D291"/>
    <mergeCell ref="E291:G291"/>
    <mergeCell ref="J291:K291"/>
    <mergeCell ref="C292:D292"/>
    <mergeCell ref="E292:G292"/>
    <mergeCell ref="J292:K292"/>
    <mergeCell ref="C301:D301"/>
    <mergeCell ref="E301:G301"/>
    <mergeCell ref="J301:K301"/>
    <mergeCell ref="C302:D302"/>
    <mergeCell ref="E302:G302"/>
    <mergeCell ref="J302:K302"/>
    <mergeCell ref="C299:D299"/>
    <mergeCell ref="E299:G299"/>
    <mergeCell ref="J299:K299"/>
    <mergeCell ref="C300:D300"/>
    <mergeCell ref="E300:G300"/>
    <mergeCell ref="J300:K300"/>
    <mergeCell ref="C297:D297"/>
    <mergeCell ref="E297:G297"/>
    <mergeCell ref="J297:K297"/>
    <mergeCell ref="C298:D298"/>
    <mergeCell ref="E298:G298"/>
    <mergeCell ref="J298:K298"/>
    <mergeCell ref="C307:D307"/>
    <mergeCell ref="E307:G307"/>
    <mergeCell ref="J307:K307"/>
    <mergeCell ref="C308:D308"/>
    <mergeCell ref="E308:G308"/>
    <mergeCell ref="J308:K308"/>
    <mergeCell ref="C305:D305"/>
    <mergeCell ref="E305:G305"/>
    <mergeCell ref="J305:K305"/>
    <mergeCell ref="C306:D306"/>
    <mergeCell ref="E306:G306"/>
    <mergeCell ref="J306:K306"/>
    <mergeCell ref="C303:D303"/>
    <mergeCell ref="E303:G303"/>
    <mergeCell ref="J303:K303"/>
    <mergeCell ref="C304:D304"/>
    <mergeCell ref="E304:G304"/>
    <mergeCell ref="J304:K304"/>
    <mergeCell ref="C313:D313"/>
    <mergeCell ref="E313:G313"/>
    <mergeCell ref="J313:K313"/>
    <mergeCell ref="C314:D314"/>
    <mergeCell ref="E314:G314"/>
    <mergeCell ref="J314:K314"/>
    <mergeCell ref="C311:D311"/>
    <mergeCell ref="E311:G311"/>
    <mergeCell ref="J311:K311"/>
    <mergeCell ref="C312:D312"/>
    <mergeCell ref="E312:G312"/>
    <mergeCell ref="J312:K312"/>
    <mergeCell ref="C309:D309"/>
    <mergeCell ref="E309:G309"/>
    <mergeCell ref="J309:K309"/>
    <mergeCell ref="C310:D310"/>
    <mergeCell ref="E310:G310"/>
    <mergeCell ref="J310:K310"/>
    <mergeCell ref="C319:D319"/>
    <mergeCell ref="E319:G319"/>
    <mergeCell ref="J319:K319"/>
    <mergeCell ref="C320:D320"/>
    <mergeCell ref="E320:G320"/>
    <mergeCell ref="J320:K320"/>
    <mergeCell ref="C317:D317"/>
    <mergeCell ref="E317:G317"/>
    <mergeCell ref="J317:K317"/>
    <mergeCell ref="C318:D318"/>
    <mergeCell ref="E318:G318"/>
    <mergeCell ref="J318:K318"/>
    <mergeCell ref="C315:D315"/>
    <mergeCell ref="E315:G315"/>
    <mergeCell ref="J315:K315"/>
    <mergeCell ref="C316:D316"/>
    <mergeCell ref="E316:G316"/>
    <mergeCell ref="J316:K316"/>
    <mergeCell ref="C325:D325"/>
    <mergeCell ref="E325:G325"/>
    <mergeCell ref="J325:K325"/>
    <mergeCell ref="C326:D326"/>
    <mergeCell ref="E326:G326"/>
    <mergeCell ref="J326:K326"/>
    <mergeCell ref="C323:D323"/>
    <mergeCell ref="E323:G323"/>
    <mergeCell ref="J323:K323"/>
    <mergeCell ref="C324:D324"/>
    <mergeCell ref="E324:G324"/>
    <mergeCell ref="J324:K324"/>
    <mergeCell ref="C321:D321"/>
    <mergeCell ref="E321:G321"/>
    <mergeCell ref="J321:K321"/>
    <mergeCell ref="C322:D322"/>
    <mergeCell ref="E322:G322"/>
    <mergeCell ref="J322:K322"/>
    <mergeCell ref="C331:D331"/>
    <mergeCell ref="E331:G331"/>
    <mergeCell ref="J331:K331"/>
    <mergeCell ref="C332:D332"/>
    <mergeCell ref="E332:G332"/>
    <mergeCell ref="J332:K332"/>
    <mergeCell ref="C329:D329"/>
    <mergeCell ref="E329:G329"/>
    <mergeCell ref="J329:K329"/>
    <mergeCell ref="C330:D330"/>
    <mergeCell ref="E330:G330"/>
    <mergeCell ref="J330:K330"/>
    <mergeCell ref="C327:D327"/>
    <mergeCell ref="E327:G327"/>
    <mergeCell ref="J327:K327"/>
    <mergeCell ref="C328:D328"/>
    <mergeCell ref="E328:G328"/>
    <mergeCell ref="J328:K328"/>
    <mergeCell ref="C337:D337"/>
    <mergeCell ref="E337:G337"/>
    <mergeCell ref="J337:K337"/>
    <mergeCell ref="C338:D338"/>
    <mergeCell ref="E338:G338"/>
    <mergeCell ref="J338:K338"/>
    <mergeCell ref="C335:D335"/>
    <mergeCell ref="E335:G335"/>
    <mergeCell ref="J335:K335"/>
    <mergeCell ref="C336:D336"/>
    <mergeCell ref="E336:G336"/>
    <mergeCell ref="J336:K336"/>
    <mergeCell ref="C333:D333"/>
    <mergeCell ref="E333:G333"/>
    <mergeCell ref="J333:K333"/>
    <mergeCell ref="C334:D334"/>
    <mergeCell ref="E334:G334"/>
    <mergeCell ref="J334:K334"/>
    <mergeCell ref="C343:D343"/>
    <mergeCell ref="E343:G343"/>
    <mergeCell ref="J343:K343"/>
    <mergeCell ref="C344:D344"/>
    <mergeCell ref="E344:G344"/>
    <mergeCell ref="J344:K344"/>
    <mergeCell ref="C341:D341"/>
    <mergeCell ref="E341:G341"/>
    <mergeCell ref="J341:K341"/>
    <mergeCell ref="C342:D342"/>
    <mergeCell ref="E342:G342"/>
    <mergeCell ref="J342:K342"/>
    <mergeCell ref="C339:D339"/>
    <mergeCell ref="E339:G339"/>
    <mergeCell ref="J339:K339"/>
    <mergeCell ref="C340:D340"/>
    <mergeCell ref="E340:G340"/>
    <mergeCell ref="J340:K340"/>
    <mergeCell ref="C349:D349"/>
    <mergeCell ref="E349:G349"/>
    <mergeCell ref="J349:K349"/>
    <mergeCell ref="C350:D350"/>
    <mergeCell ref="E350:G350"/>
    <mergeCell ref="J350:K350"/>
    <mergeCell ref="C347:D347"/>
    <mergeCell ref="E347:G347"/>
    <mergeCell ref="J347:K347"/>
    <mergeCell ref="C348:D348"/>
    <mergeCell ref="E348:G348"/>
    <mergeCell ref="J348:K348"/>
    <mergeCell ref="C345:D345"/>
    <mergeCell ref="E345:G345"/>
    <mergeCell ref="J345:K345"/>
    <mergeCell ref="C346:D346"/>
    <mergeCell ref="E346:G346"/>
    <mergeCell ref="J346:K346"/>
    <mergeCell ref="C355:D355"/>
    <mergeCell ref="E355:G355"/>
    <mergeCell ref="J355:K355"/>
    <mergeCell ref="C356:D356"/>
    <mergeCell ref="E356:G356"/>
    <mergeCell ref="J356:K356"/>
    <mergeCell ref="C353:D353"/>
    <mergeCell ref="E353:G353"/>
    <mergeCell ref="J353:K353"/>
    <mergeCell ref="C354:D354"/>
    <mergeCell ref="E354:G354"/>
    <mergeCell ref="J354:K354"/>
    <mergeCell ref="C351:D351"/>
    <mergeCell ref="E351:G351"/>
    <mergeCell ref="J351:K351"/>
    <mergeCell ref="C352:D352"/>
    <mergeCell ref="E352:G352"/>
    <mergeCell ref="J352:K352"/>
    <mergeCell ref="C361:D361"/>
    <mergeCell ref="E361:G361"/>
    <mergeCell ref="J361:K361"/>
    <mergeCell ref="C362:D362"/>
    <mergeCell ref="E362:G362"/>
    <mergeCell ref="J362:K362"/>
    <mergeCell ref="C359:D359"/>
    <mergeCell ref="E359:G359"/>
    <mergeCell ref="J359:K359"/>
    <mergeCell ref="C360:D360"/>
    <mergeCell ref="E360:G360"/>
    <mergeCell ref="J360:K360"/>
    <mergeCell ref="C357:D357"/>
    <mergeCell ref="E357:G357"/>
    <mergeCell ref="J357:K357"/>
    <mergeCell ref="C358:D358"/>
    <mergeCell ref="E358:G358"/>
    <mergeCell ref="J358:K358"/>
    <mergeCell ref="C367:D367"/>
    <mergeCell ref="E367:G367"/>
    <mergeCell ref="J367:K367"/>
    <mergeCell ref="C368:D368"/>
    <mergeCell ref="E368:G368"/>
    <mergeCell ref="J368:K368"/>
    <mergeCell ref="C365:D365"/>
    <mergeCell ref="E365:G365"/>
    <mergeCell ref="J365:K365"/>
    <mergeCell ref="C366:D366"/>
    <mergeCell ref="E366:G366"/>
    <mergeCell ref="J366:K366"/>
    <mergeCell ref="C363:D363"/>
    <mergeCell ref="E363:G363"/>
    <mergeCell ref="J363:K363"/>
    <mergeCell ref="C364:D364"/>
    <mergeCell ref="E364:G364"/>
    <mergeCell ref="J364:K364"/>
    <mergeCell ref="C373:D373"/>
    <mergeCell ref="E373:G373"/>
    <mergeCell ref="J373:K373"/>
    <mergeCell ref="C374:D374"/>
    <mergeCell ref="E374:G374"/>
    <mergeCell ref="J374:K374"/>
    <mergeCell ref="C371:D371"/>
    <mergeCell ref="E371:G371"/>
    <mergeCell ref="J371:K371"/>
    <mergeCell ref="C372:D372"/>
    <mergeCell ref="E372:G372"/>
    <mergeCell ref="J372:K372"/>
    <mergeCell ref="C369:D369"/>
    <mergeCell ref="E369:G369"/>
    <mergeCell ref="J369:K369"/>
    <mergeCell ref="C370:D370"/>
    <mergeCell ref="E370:G370"/>
    <mergeCell ref="J370:K370"/>
    <mergeCell ref="C379:D379"/>
    <mergeCell ref="E379:G379"/>
    <mergeCell ref="J379:K379"/>
    <mergeCell ref="C380:D380"/>
    <mergeCell ref="E380:G380"/>
    <mergeCell ref="J380:K380"/>
    <mergeCell ref="C377:D377"/>
    <mergeCell ref="E377:G377"/>
    <mergeCell ref="J377:K377"/>
    <mergeCell ref="C378:D378"/>
    <mergeCell ref="E378:G378"/>
    <mergeCell ref="J378:K378"/>
    <mergeCell ref="C375:D375"/>
    <mergeCell ref="E375:G375"/>
    <mergeCell ref="J375:K375"/>
    <mergeCell ref="C376:D376"/>
    <mergeCell ref="E376:G376"/>
    <mergeCell ref="J376:K376"/>
    <mergeCell ref="C385:D385"/>
    <mergeCell ref="E385:G385"/>
    <mergeCell ref="J385:K385"/>
    <mergeCell ref="C386:D386"/>
    <mergeCell ref="E386:G386"/>
    <mergeCell ref="J386:K386"/>
    <mergeCell ref="C383:D383"/>
    <mergeCell ref="E383:G383"/>
    <mergeCell ref="J383:K383"/>
    <mergeCell ref="C384:D384"/>
    <mergeCell ref="E384:G384"/>
    <mergeCell ref="J384:K384"/>
    <mergeCell ref="C381:D381"/>
    <mergeCell ref="E381:G381"/>
    <mergeCell ref="J381:K381"/>
    <mergeCell ref="C382:D382"/>
    <mergeCell ref="E382:G382"/>
    <mergeCell ref="J382:K382"/>
    <mergeCell ref="C391:D391"/>
    <mergeCell ref="E391:G391"/>
    <mergeCell ref="J391:K391"/>
    <mergeCell ref="C392:D392"/>
    <mergeCell ref="E392:G392"/>
    <mergeCell ref="J392:K392"/>
    <mergeCell ref="C389:D389"/>
    <mergeCell ref="E389:G389"/>
    <mergeCell ref="J389:K389"/>
    <mergeCell ref="C390:D390"/>
    <mergeCell ref="E390:G390"/>
    <mergeCell ref="J390:K390"/>
    <mergeCell ref="C387:D387"/>
    <mergeCell ref="E387:G387"/>
    <mergeCell ref="J387:K387"/>
    <mergeCell ref="C388:D388"/>
    <mergeCell ref="E388:G388"/>
    <mergeCell ref="J388:K388"/>
    <mergeCell ref="C397:D397"/>
    <mergeCell ref="E397:G397"/>
    <mergeCell ref="J397:K397"/>
    <mergeCell ref="C398:D398"/>
    <mergeCell ref="E398:G398"/>
    <mergeCell ref="J398:K398"/>
    <mergeCell ref="C395:D395"/>
    <mergeCell ref="E395:G395"/>
    <mergeCell ref="J395:K395"/>
    <mergeCell ref="C396:D396"/>
    <mergeCell ref="E396:G396"/>
    <mergeCell ref="J396:K396"/>
    <mergeCell ref="C393:D393"/>
    <mergeCell ref="E393:G393"/>
    <mergeCell ref="J393:K393"/>
    <mergeCell ref="C394:D394"/>
    <mergeCell ref="E394:G394"/>
    <mergeCell ref="J394:K394"/>
    <mergeCell ref="C403:D403"/>
    <mergeCell ref="E403:G403"/>
    <mergeCell ref="J403:K403"/>
    <mergeCell ref="C404:D404"/>
    <mergeCell ref="E404:G404"/>
    <mergeCell ref="J404:K404"/>
    <mergeCell ref="C401:D401"/>
    <mergeCell ref="E401:G401"/>
    <mergeCell ref="J401:K401"/>
    <mergeCell ref="C402:D402"/>
    <mergeCell ref="E402:G402"/>
    <mergeCell ref="J402:K402"/>
    <mergeCell ref="C399:D399"/>
    <mergeCell ref="E399:G399"/>
    <mergeCell ref="J399:K399"/>
    <mergeCell ref="C400:D400"/>
    <mergeCell ref="E400:G400"/>
    <mergeCell ref="J400:K400"/>
    <mergeCell ref="C409:D409"/>
    <mergeCell ref="E409:G409"/>
    <mergeCell ref="J409:K409"/>
    <mergeCell ref="C410:D410"/>
    <mergeCell ref="E410:G410"/>
    <mergeCell ref="J410:K410"/>
    <mergeCell ref="C407:D407"/>
    <mergeCell ref="E407:G407"/>
    <mergeCell ref="J407:K407"/>
    <mergeCell ref="C408:D408"/>
    <mergeCell ref="E408:G408"/>
    <mergeCell ref="J408:K408"/>
    <mergeCell ref="C405:D405"/>
    <mergeCell ref="E405:G405"/>
    <mergeCell ref="J405:K405"/>
    <mergeCell ref="C406:D406"/>
    <mergeCell ref="E406:G406"/>
    <mergeCell ref="J406:K406"/>
    <mergeCell ref="C415:D415"/>
    <mergeCell ref="E415:G415"/>
    <mergeCell ref="J415:K415"/>
    <mergeCell ref="C416:D416"/>
    <mergeCell ref="E416:G416"/>
    <mergeCell ref="J416:K416"/>
    <mergeCell ref="C413:D413"/>
    <mergeCell ref="E413:G413"/>
    <mergeCell ref="J413:K413"/>
    <mergeCell ref="C414:D414"/>
    <mergeCell ref="E414:G414"/>
    <mergeCell ref="J414:K414"/>
    <mergeCell ref="C411:D411"/>
    <mergeCell ref="E411:G411"/>
    <mergeCell ref="J411:K411"/>
    <mergeCell ref="C412:D412"/>
    <mergeCell ref="E412:G412"/>
    <mergeCell ref="J412:K412"/>
    <mergeCell ref="C421:D421"/>
    <mergeCell ref="E421:G421"/>
    <mergeCell ref="J421:K421"/>
    <mergeCell ref="C422:D422"/>
    <mergeCell ref="E422:G422"/>
    <mergeCell ref="J422:K422"/>
    <mergeCell ref="C419:D419"/>
    <mergeCell ref="E419:G419"/>
    <mergeCell ref="J419:K419"/>
    <mergeCell ref="C420:D420"/>
    <mergeCell ref="E420:G420"/>
    <mergeCell ref="J420:K420"/>
    <mergeCell ref="C417:D417"/>
    <mergeCell ref="E417:G417"/>
    <mergeCell ref="J417:K417"/>
    <mergeCell ref="C418:D418"/>
    <mergeCell ref="E418:G418"/>
    <mergeCell ref="J418:K418"/>
    <mergeCell ref="C427:D427"/>
    <mergeCell ref="E427:G427"/>
    <mergeCell ref="J427:K427"/>
    <mergeCell ref="C428:D428"/>
    <mergeCell ref="E428:G428"/>
    <mergeCell ref="J428:K428"/>
    <mergeCell ref="C425:D425"/>
    <mergeCell ref="E425:G425"/>
    <mergeCell ref="J425:K425"/>
    <mergeCell ref="C426:D426"/>
    <mergeCell ref="E426:G426"/>
    <mergeCell ref="J426:K426"/>
    <mergeCell ref="C423:D423"/>
    <mergeCell ref="E423:G423"/>
    <mergeCell ref="J423:K423"/>
    <mergeCell ref="C424:D424"/>
    <mergeCell ref="E424:G424"/>
    <mergeCell ref="J424:K424"/>
    <mergeCell ref="C433:D433"/>
    <mergeCell ref="E433:G433"/>
    <mergeCell ref="J433:K433"/>
    <mergeCell ref="C434:D434"/>
    <mergeCell ref="E434:G434"/>
    <mergeCell ref="J434:K434"/>
    <mergeCell ref="C431:D431"/>
    <mergeCell ref="E431:G431"/>
    <mergeCell ref="J431:K431"/>
    <mergeCell ref="C432:D432"/>
    <mergeCell ref="E432:G432"/>
    <mergeCell ref="J432:K432"/>
    <mergeCell ref="C429:D429"/>
    <mergeCell ref="E429:G429"/>
    <mergeCell ref="J429:K429"/>
    <mergeCell ref="C430:D430"/>
    <mergeCell ref="E430:G430"/>
    <mergeCell ref="J430:K430"/>
    <mergeCell ref="C439:D439"/>
    <mergeCell ref="E439:G439"/>
    <mergeCell ref="J439:K439"/>
    <mergeCell ref="C440:D440"/>
    <mergeCell ref="E440:G440"/>
    <mergeCell ref="J440:K440"/>
    <mergeCell ref="C437:D437"/>
    <mergeCell ref="E437:G437"/>
    <mergeCell ref="J437:K437"/>
    <mergeCell ref="C438:D438"/>
    <mergeCell ref="E438:G438"/>
    <mergeCell ref="J438:K438"/>
    <mergeCell ref="C435:D435"/>
    <mergeCell ref="E435:G435"/>
    <mergeCell ref="J435:K435"/>
    <mergeCell ref="C436:D436"/>
    <mergeCell ref="E436:G436"/>
    <mergeCell ref="J436:K436"/>
    <mergeCell ref="C445:D445"/>
    <mergeCell ref="E445:G445"/>
    <mergeCell ref="J445:K445"/>
    <mergeCell ref="C446:D446"/>
    <mergeCell ref="E446:G446"/>
    <mergeCell ref="J446:K446"/>
    <mergeCell ref="C443:D443"/>
    <mergeCell ref="E443:G443"/>
    <mergeCell ref="J443:K443"/>
    <mergeCell ref="C444:D444"/>
    <mergeCell ref="E444:G444"/>
    <mergeCell ref="J444:K444"/>
    <mergeCell ref="C441:D441"/>
    <mergeCell ref="E441:G441"/>
    <mergeCell ref="J441:K441"/>
    <mergeCell ref="C442:D442"/>
    <mergeCell ref="E442:G442"/>
    <mergeCell ref="J442:K442"/>
  </mergeCells>
  <dataValidations count="3">
    <dataValidation type="list" allowBlank="1" showInputMessage="1" showErrorMessage="1" sqref="C23:D446">
      <formula1>$P$11:$P$13</formula1>
    </dataValidation>
    <dataValidation type="list" allowBlank="1" showInputMessage="1" showErrorMessage="1" sqref="H23:H446">
      <formula1>$P$16:$P$19</formula1>
    </dataValidation>
    <dataValidation type="list" allowBlank="1" showInputMessage="1" showErrorMessage="1" sqref="C14:F14">
      <formula1>$P$21:$P$26</formula1>
    </dataValidation>
  </dataValidations>
  <printOptions horizontalCentered="1" verticalCentered="1"/>
  <pageMargins left="0.19685039370078741" right="0.15748031496062992" top="0.47244094488188981" bottom="0.98425196850393704" header="0.51181102362204722" footer="0.51181102362204722"/>
  <pageSetup paperSize="9" scale="68" orientation="portrait" r:id="rId3"/>
  <headerFooter alignWithMargins="0"/>
  <drawing r:id="rId4"/>
  <legacyDrawing r:id="rId5"/>
  <controls>
    <mc:AlternateContent xmlns:mc="http://schemas.openxmlformats.org/markup-compatibility/2006">
      <mc:Choice Requires="x14">
        <control shapeId="313346" r:id="rId6" name="CommandButton1">
          <controlPr defaultSize="0" autoLine="0" r:id="rId7">
            <anchor moveWithCells="1">
              <from>
                <xdr:col>11</xdr:col>
                <xdr:colOff>76200</xdr:colOff>
                <xdr:row>7</xdr:row>
                <xdr:rowOff>9525</xdr:rowOff>
              </from>
              <to>
                <xdr:col>12</xdr:col>
                <xdr:colOff>619125</xdr:colOff>
                <xdr:row>9</xdr:row>
                <xdr:rowOff>28575</xdr:rowOff>
              </to>
            </anchor>
          </controlPr>
        </control>
      </mc:Choice>
      <mc:Fallback>
        <control shapeId="313346" r:id="rId6" name="CommandButton1"/>
      </mc:Fallback>
    </mc:AlternateContent>
    <mc:AlternateContent xmlns:mc="http://schemas.openxmlformats.org/markup-compatibility/2006">
      <mc:Choice Requires="x14">
        <control shapeId="313347" r:id="rId8" name="CommandButton2">
          <controlPr defaultSize="0" autoLine="0" r:id="rId9">
            <anchor moveWithCells="1">
              <from>
                <xdr:col>11</xdr:col>
                <xdr:colOff>123825</xdr:colOff>
                <xdr:row>10</xdr:row>
                <xdr:rowOff>0</xdr:rowOff>
              </from>
              <to>
                <xdr:col>12</xdr:col>
                <xdr:colOff>619125</xdr:colOff>
                <xdr:row>12</xdr:row>
                <xdr:rowOff>28575</xdr:rowOff>
              </to>
            </anchor>
          </controlPr>
        </control>
      </mc:Choice>
      <mc:Fallback>
        <control shapeId="313347" r:id="rId8" name="CommandButton2"/>
      </mc:Fallback>
    </mc:AlternateContent>
    <mc:AlternateContent xmlns:mc="http://schemas.openxmlformats.org/markup-compatibility/2006">
      <mc:Choice Requires="x14">
        <control shapeId="313348" r:id="rId10" name="CommandButton3">
          <controlPr defaultSize="0" autoLine="0" r:id="rId11">
            <anchor moveWithCells="1">
              <from>
                <xdr:col>11</xdr:col>
                <xdr:colOff>152400</xdr:colOff>
                <xdr:row>12</xdr:row>
                <xdr:rowOff>152400</xdr:rowOff>
              </from>
              <to>
                <xdr:col>12</xdr:col>
                <xdr:colOff>638175</xdr:colOff>
                <xdr:row>14</xdr:row>
                <xdr:rowOff>161925</xdr:rowOff>
              </to>
            </anchor>
          </controlPr>
        </control>
      </mc:Choice>
      <mc:Fallback>
        <control shapeId="313348" r:id="rId10" name="CommandButton3"/>
      </mc:Fallback>
    </mc:AlternateContent>
    <mc:AlternateContent xmlns:mc="http://schemas.openxmlformats.org/markup-compatibility/2006">
      <mc:Choice Requires="x14">
        <control shapeId="313345" r:id="rId12" name="Button 1">
          <controlPr defaultSize="0" print="0" autoFill="0" autoPict="0" macro="[0]!Impression">
            <anchor moveWithCells="1" sizeWithCells="1">
              <from>
                <xdr:col>11</xdr:col>
                <xdr:colOff>28575</xdr:colOff>
                <xdr:row>4</xdr:row>
                <xdr:rowOff>9525</xdr:rowOff>
              </from>
              <to>
                <xdr:col>12</xdr:col>
                <xdr:colOff>609600</xdr:colOff>
                <xdr:row>5</xdr:row>
                <xdr:rowOff>209550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4">
    <pageSetUpPr fitToPage="1"/>
  </sheetPr>
  <dimension ref="B4:P735"/>
  <sheetViews>
    <sheetView zoomScale="75" workbookViewId="0">
      <selection activeCell="M20" sqref="M20"/>
    </sheetView>
  </sheetViews>
  <sheetFormatPr baseColWidth="10" defaultColWidth="11.42578125" defaultRowHeight="12.75" x14ac:dyDescent="0.2"/>
  <cols>
    <col min="1" max="1" width="11.42578125" style="192"/>
    <col min="2" max="2" width="20.85546875" style="192" customWidth="1"/>
    <col min="3" max="3" width="11.42578125" style="192"/>
    <col min="4" max="4" width="13.42578125" style="192" customWidth="1"/>
    <col min="5" max="5" width="12.140625" style="192" customWidth="1"/>
    <col min="6" max="6" width="11.42578125" style="192"/>
    <col min="7" max="7" width="20.7109375" style="192" customWidth="1"/>
    <col min="8" max="8" width="11.42578125" style="192" customWidth="1"/>
    <col min="9" max="9" width="12.7109375" style="192" customWidth="1"/>
    <col min="10" max="10" width="10.5703125" style="192" customWidth="1"/>
    <col min="11" max="11" width="13.85546875" style="192" customWidth="1"/>
    <col min="12" max="15" width="11.42578125" style="192"/>
    <col min="16" max="16" width="11.42578125" style="192" customWidth="1"/>
    <col min="17" max="16384" width="11.42578125" style="192"/>
  </cols>
  <sheetData>
    <row r="4" spans="2:16" ht="15.75" thickBot="1" x14ac:dyDescent="0.25">
      <c r="B4" s="191" t="s">
        <v>44</v>
      </c>
      <c r="C4" s="191"/>
      <c r="D4" s="191"/>
      <c r="E4" s="191"/>
      <c r="F4" s="191"/>
      <c r="G4" s="191"/>
      <c r="H4" s="191"/>
      <c r="I4" s="191"/>
      <c r="J4" s="191"/>
      <c r="K4" s="191"/>
    </row>
    <row r="5" spans="2:16" ht="21.75" customHeight="1" thickTop="1" thickBot="1" x14ac:dyDescent="0.25">
      <c r="B5" s="193" t="s">
        <v>45</v>
      </c>
      <c r="C5" s="191"/>
      <c r="D5" s="191"/>
      <c r="E5" s="247" t="s">
        <v>269</v>
      </c>
      <c r="F5" s="248"/>
      <c r="G5" s="194" t="s">
        <v>304</v>
      </c>
      <c r="I5" s="191"/>
      <c r="J5" s="191"/>
      <c r="K5" s="191"/>
    </row>
    <row r="6" spans="2:16" ht="18.75" customHeight="1" thickTop="1" x14ac:dyDescent="0.2">
      <c r="B6" s="191" t="s">
        <v>46</v>
      </c>
      <c r="C6" s="191"/>
      <c r="D6" s="191"/>
      <c r="E6" s="195"/>
      <c r="F6" s="195"/>
      <c r="G6" s="196"/>
      <c r="H6" s="197"/>
      <c r="I6" s="191"/>
      <c r="J6" s="191"/>
      <c r="K6" s="191"/>
    </row>
    <row r="7" spans="2:16" ht="15" x14ac:dyDescent="0.2">
      <c r="B7" s="191" t="s">
        <v>47</v>
      </c>
      <c r="C7" s="191"/>
      <c r="D7" s="191"/>
      <c r="E7" s="191"/>
      <c r="F7" s="191"/>
      <c r="G7" s="191"/>
      <c r="H7" s="191"/>
      <c r="I7" s="191"/>
      <c r="J7" s="191"/>
      <c r="K7" s="191"/>
    </row>
    <row r="8" spans="2:16" ht="15.75" thickBot="1" x14ac:dyDescent="0.25">
      <c r="B8" s="191"/>
      <c r="C8" s="191"/>
      <c r="D8" s="191"/>
      <c r="E8" s="191"/>
      <c r="F8" s="191"/>
      <c r="G8" s="191"/>
      <c r="H8" s="191"/>
      <c r="I8" s="191"/>
      <c r="J8" s="191"/>
      <c r="K8" s="191"/>
    </row>
    <row r="9" spans="2:16" ht="18.75" customHeight="1" thickTop="1" thickBot="1" x14ac:dyDescent="0.25">
      <c r="B9" s="249" t="s">
        <v>202</v>
      </c>
      <c r="C9" s="250"/>
      <c r="D9" s="251"/>
      <c r="E9" s="250"/>
      <c r="F9" s="250"/>
      <c r="G9" s="250"/>
      <c r="H9" s="250"/>
      <c r="I9" s="250"/>
      <c r="J9" s="250"/>
      <c r="K9" s="252"/>
    </row>
    <row r="10" spans="2:16" ht="18.75" customHeight="1" thickTop="1" thickBot="1" x14ac:dyDescent="0.25">
      <c r="B10" s="200" t="s">
        <v>33</v>
      </c>
      <c r="C10" s="235" t="s">
        <v>303</v>
      </c>
      <c r="D10" s="236"/>
      <c r="E10" s="236"/>
      <c r="F10" s="237"/>
      <c r="G10" s="238" t="s">
        <v>270</v>
      </c>
      <c r="H10" s="239"/>
      <c r="I10" s="246">
        <v>121220</v>
      </c>
      <c r="J10" s="253"/>
      <c r="K10" s="254"/>
    </row>
    <row r="11" spans="2:16" ht="18.75" customHeight="1" thickTop="1" thickBot="1" x14ac:dyDescent="0.25">
      <c r="B11" s="200" t="s">
        <v>32</v>
      </c>
      <c r="C11" s="235" t="s">
        <v>305</v>
      </c>
      <c r="D11" s="236"/>
      <c r="E11" s="236"/>
      <c r="F11" s="237"/>
      <c r="G11" s="238" t="s">
        <v>271</v>
      </c>
      <c r="H11" s="239"/>
      <c r="I11" s="246"/>
      <c r="J11" s="253"/>
      <c r="K11" s="254"/>
      <c r="P11" s="192" t="s">
        <v>272</v>
      </c>
    </row>
    <row r="12" spans="2:16" ht="18.75" customHeight="1" thickTop="1" thickBot="1" x14ac:dyDescent="0.25">
      <c r="B12" s="200" t="s">
        <v>31</v>
      </c>
      <c r="C12" s="243"/>
      <c r="D12" s="244"/>
      <c r="E12" s="244"/>
      <c r="F12" s="245"/>
      <c r="G12" s="238" t="s">
        <v>273</v>
      </c>
      <c r="H12" s="239"/>
      <c r="I12" s="246"/>
      <c r="J12" s="236"/>
      <c r="K12" s="237"/>
      <c r="P12" s="192" t="s">
        <v>274</v>
      </c>
    </row>
    <row r="13" spans="2:16" ht="18.75" customHeight="1" thickTop="1" thickBot="1" x14ac:dyDescent="0.25">
      <c r="B13" s="200" t="s">
        <v>30</v>
      </c>
      <c r="C13" s="235" t="s">
        <v>304</v>
      </c>
      <c r="D13" s="236"/>
      <c r="E13" s="236"/>
      <c r="F13" s="237"/>
      <c r="G13" s="238" t="s">
        <v>275</v>
      </c>
      <c r="H13" s="239"/>
      <c r="I13" s="235"/>
      <c r="J13" s="236"/>
      <c r="K13" s="237"/>
      <c r="P13" s="192" t="s">
        <v>276</v>
      </c>
    </row>
    <row r="14" spans="2:16" ht="18.75" customHeight="1" thickTop="1" thickBot="1" x14ac:dyDescent="0.25">
      <c r="B14" s="200" t="s">
        <v>277</v>
      </c>
      <c r="C14" s="235" t="s">
        <v>306</v>
      </c>
      <c r="D14" s="236"/>
      <c r="E14" s="236"/>
      <c r="F14" s="237"/>
      <c r="G14" s="238" t="s">
        <v>278</v>
      </c>
      <c r="H14" s="239"/>
      <c r="I14" s="235"/>
      <c r="J14" s="236"/>
      <c r="K14" s="237"/>
    </row>
    <row r="15" spans="2:16" ht="18.75" customHeight="1" thickTop="1" x14ac:dyDescent="0.2">
      <c r="B15" s="191"/>
      <c r="C15" s="191"/>
      <c r="E15" s="198"/>
      <c r="F15" s="198"/>
      <c r="I15" s="191"/>
      <c r="J15" s="191"/>
      <c r="K15" s="191"/>
    </row>
    <row r="16" spans="2:16" ht="18.75" customHeight="1" thickBot="1" x14ac:dyDescent="0.25">
      <c r="B16" s="191"/>
      <c r="C16" s="191"/>
      <c r="D16" s="191"/>
      <c r="E16" s="193"/>
      <c r="F16" s="191"/>
      <c r="G16" s="191"/>
      <c r="H16" s="191"/>
      <c r="I16" s="191"/>
      <c r="J16" s="191"/>
      <c r="K16" s="191"/>
      <c r="P16" s="192" t="s">
        <v>279</v>
      </c>
    </row>
    <row r="17" spans="2:16" ht="18.75" customHeight="1" thickTop="1" thickBot="1" x14ac:dyDescent="0.25">
      <c r="B17" s="230" t="s">
        <v>280</v>
      </c>
      <c r="C17" s="231"/>
      <c r="D17" s="231"/>
      <c r="E17" s="231"/>
      <c r="F17" s="232"/>
      <c r="G17" s="240" t="s">
        <v>281</v>
      </c>
      <c r="H17" s="241"/>
      <c r="I17" s="241"/>
      <c r="J17" s="241"/>
      <c r="K17" s="242"/>
      <c r="P17" s="192" t="s">
        <v>282</v>
      </c>
    </row>
    <row r="18" spans="2:16" ht="18.75" customHeight="1" thickTop="1" thickBot="1" x14ac:dyDescent="0.25">
      <c r="B18" s="238" t="s">
        <v>29</v>
      </c>
      <c r="C18" s="239"/>
      <c r="D18" s="235"/>
      <c r="E18" s="236"/>
      <c r="F18" s="237"/>
      <c r="G18" s="201" t="s">
        <v>28</v>
      </c>
      <c r="H18" s="202"/>
      <c r="I18" s="235"/>
      <c r="J18" s="236"/>
      <c r="K18" s="237"/>
      <c r="P18" s="192" t="s">
        <v>290</v>
      </c>
    </row>
    <row r="19" spans="2:16" ht="18.75" customHeight="1" thickTop="1" thickBot="1" x14ac:dyDescent="0.25">
      <c r="B19" s="200" t="s">
        <v>262</v>
      </c>
      <c r="C19" s="200"/>
      <c r="D19" s="235"/>
      <c r="E19" s="236"/>
      <c r="F19" s="236"/>
      <c r="G19" s="236"/>
      <c r="H19" s="236"/>
      <c r="I19" s="236"/>
      <c r="J19" s="236"/>
      <c r="K19" s="237"/>
      <c r="P19" s="192" t="s">
        <v>283</v>
      </c>
    </row>
    <row r="20" spans="2:16" ht="16.5" thickTop="1" thickBot="1" x14ac:dyDescent="0.25">
      <c r="B20" s="191"/>
      <c r="C20" s="191"/>
      <c r="D20" s="191"/>
      <c r="E20" s="191"/>
      <c r="F20" s="191"/>
      <c r="G20" s="191"/>
      <c r="H20" s="191"/>
      <c r="I20" s="191"/>
      <c r="J20" s="191"/>
      <c r="K20" s="191"/>
    </row>
    <row r="21" spans="2:16" s="199" customFormat="1" ht="18.75" customHeight="1" thickTop="1" thickBot="1" x14ac:dyDescent="0.25">
      <c r="B21" s="230" t="s">
        <v>284</v>
      </c>
      <c r="C21" s="231"/>
      <c r="D21" s="231"/>
      <c r="E21" s="231"/>
      <c r="F21" s="231"/>
      <c r="G21" s="231"/>
      <c r="H21" s="231"/>
      <c r="I21" s="231"/>
      <c r="J21" s="231"/>
      <c r="K21" s="232"/>
      <c r="P21" s="199" t="s">
        <v>126</v>
      </c>
    </row>
    <row r="22" spans="2:16" s="199" customFormat="1" ht="39.75" customHeight="1" thickTop="1" thickBot="1" x14ac:dyDescent="0.25">
      <c r="B22" s="221" t="s">
        <v>27</v>
      </c>
      <c r="C22" s="233" t="s">
        <v>285</v>
      </c>
      <c r="D22" s="233"/>
      <c r="E22" s="234" t="s">
        <v>286</v>
      </c>
      <c r="F22" s="234"/>
      <c r="G22" s="234"/>
      <c r="H22" s="221" t="s">
        <v>287</v>
      </c>
      <c r="I22" s="221" t="s">
        <v>288</v>
      </c>
      <c r="J22" s="234" t="s">
        <v>289</v>
      </c>
      <c r="K22" s="234"/>
      <c r="P22" s="199" t="s">
        <v>51</v>
      </c>
    </row>
    <row r="23" spans="2:16" s="199" customFormat="1" ht="39.950000000000003" customHeight="1" thickTop="1" x14ac:dyDescent="0.2">
      <c r="B23" s="205"/>
      <c r="C23" s="228"/>
      <c r="D23" s="228"/>
      <c r="E23" s="228"/>
      <c r="F23" s="228"/>
      <c r="G23" s="228"/>
      <c r="H23" s="211"/>
      <c r="I23" s="220"/>
      <c r="J23" s="228"/>
      <c r="K23" s="229"/>
      <c r="P23" s="199" t="s">
        <v>50</v>
      </c>
    </row>
    <row r="24" spans="2:16" s="199" customFormat="1" ht="39.950000000000003" customHeight="1" x14ac:dyDescent="0.2">
      <c r="B24" s="207"/>
      <c r="C24" s="224"/>
      <c r="D24" s="224"/>
      <c r="E24" s="224"/>
      <c r="F24" s="224"/>
      <c r="G24" s="224"/>
      <c r="H24" s="212"/>
      <c r="I24" s="218"/>
      <c r="J24" s="224"/>
      <c r="K24" s="225"/>
      <c r="P24" s="199" t="s">
        <v>17</v>
      </c>
    </row>
    <row r="25" spans="2:16" s="199" customFormat="1" ht="39.950000000000003" customHeight="1" x14ac:dyDescent="0.2">
      <c r="B25" s="207"/>
      <c r="C25" s="224"/>
      <c r="D25" s="224"/>
      <c r="E25" s="224"/>
      <c r="F25" s="224"/>
      <c r="G25" s="224"/>
      <c r="H25" s="212"/>
      <c r="I25" s="218"/>
      <c r="J25" s="224"/>
      <c r="K25" s="225"/>
      <c r="P25" s="199" t="s">
        <v>231</v>
      </c>
    </row>
    <row r="26" spans="2:16" s="199" customFormat="1" ht="39.950000000000003" customHeight="1" x14ac:dyDescent="0.2">
      <c r="B26" s="207"/>
      <c r="C26" s="224"/>
      <c r="D26" s="224"/>
      <c r="E26" s="224"/>
      <c r="F26" s="224"/>
      <c r="G26" s="224"/>
      <c r="H26" s="212"/>
      <c r="I26" s="218"/>
      <c r="J26" s="224"/>
      <c r="K26" s="225"/>
      <c r="P26" s="199" t="s">
        <v>232</v>
      </c>
    </row>
    <row r="27" spans="2:16" s="199" customFormat="1" ht="39.950000000000003" customHeight="1" x14ac:dyDescent="0.2">
      <c r="B27" s="207"/>
      <c r="C27" s="224"/>
      <c r="D27" s="224"/>
      <c r="E27" s="224"/>
      <c r="F27" s="224"/>
      <c r="G27" s="224"/>
      <c r="H27" s="212"/>
      <c r="I27" s="218"/>
      <c r="J27" s="224"/>
      <c r="K27" s="225"/>
    </row>
    <row r="28" spans="2:16" s="199" customFormat="1" ht="39.950000000000003" customHeight="1" x14ac:dyDescent="0.2">
      <c r="B28" s="207"/>
      <c r="C28" s="224"/>
      <c r="D28" s="224"/>
      <c r="E28" s="224"/>
      <c r="F28" s="224"/>
      <c r="G28" s="224"/>
      <c r="H28" s="212"/>
      <c r="I28" s="218"/>
      <c r="J28" s="224"/>
      <c r="K28" s="225"/>
    </row>
    <row r="29" spans="2:16" s="199" customFormat="1" ht="39.950000000000003" customHeight="1" x14ac:dyDescent="0.2">
      <c r="B29" s="207"/>
      <c r="C29" s="224"/>
      <c r="D29" s="224"/>
      <c r="E29" s="224"/>
      <c r="F29" s="224"/>
      <c r="G29" s="224"/>
      <c r="H29" s="212"/>
      <c r="I29" s="218"/>
      <c r="J29" s="224"/>
      <c r="K29" s="225"/>
    </row>
    <row r="30" spans="2:16" s="199" customFormat="1" ht="39.950000000000003" customHeight="1" x14ac:dyDescent="0.2">
      <c r="B30" s="207"/>
      <c r="C30" s="224"/>
      <c r="D30" s="224"/>
      <c r="E30" s="224"/>
      <c r="F30" s="224"/>
      <c r="G30" s="224"/>
      <c r="H30" s="212"/>
      <c r="I30" s="218"/>
      <c r="J30" s="224"/>
      <c r="K30" s="225"/>
    </row>
    <row r="31" spans="2:16" s="199" customFormat="1" ht="39.950000000000003" customHeight="1" x14ac:dyDescent="0.2">
      <c r="B31" s="207"/>
      <c r="C31" s="224"/>
      <c r="D31" s="224"/>
      <c r="E31" s="224"/>
      <c r="F31" s="224"/>
      <c r="G31" s="224"/>
      <c r="H31" s="212"/>
      <c r="I31" s="218"/>
      <c r="J31" s="224"/>
      <c r="K31" s="225"/>
    </row>
    <row r="32" spans="2:16" s="199" customFormat="1" ht="39.950000000000003" customHeight="1" x14ac:dyDescent="0.2">
      <c r="B32" s="207"/>
      <c r="C32" s="224"/>
      <c r="D32" s="224"/>
      <c r="E32" s="224"/>
      <c r="F32" s="224"/>
      <c r="G32" s="224"/>
      <c r="H32" s="212"/>
      <c r="I32" s="218"/>
      <c r="J32" s="224"/>
      <c r="K32" s="225"/>
    </row>
    <row r="33" spans="2:11" s="199" customFormat="1" ht="39.950000000000003" customHeight="1" x14ac:dyDescent="0.2">
      <c r="B33" s="207"/>
      <c r="C33" s="224"/>
      <c r="D33" s="224"/>
      <c r="E33" s="224"/>
      <c r="F33" s="224"/>
      <c r="G33" s="224"/>
      <c r="H33" s="212"/>
      <c r="I33" s="218"/>
      <c r="J33" s="224"/>
      <c r="K33" s="225"/>
    </row>
    <row r="34" spans="2:11" s="199" customFormat="1" ht="39.950000000000003" customHeight="1" x14ac:dyDescent="0.2">
      <c r="B34" s="207"/>
      <c r="C34" s="224"/>
      <c r="D34" s="224"/>
      <c r="E34" s="224"/>
      <c r="F34" s="224"/>
      <c r="G34" s="224"/>
      <c r="H34" s="212"/>
      <c r="I34" s="218"/>
      <c r="J34" s="224"/>
      <c r="K34" s="225"/>
    </row>
    <row r="35" spans="2:11" s="199" customFormat="1" ht="39.950000000000003" customHeight="1" x14ac:dyDescent="0.2">
      <c r="B35" s="207"/>
      <c r="C35" s="224"/>
      <c r="D35" s="224"/>
      <c r="E35" s="224"/>
      <c r="F35" s="224"/>
      <c r="G35" s="224"/>
      <c r="H35" s="212"/>
      <c r="I35" s="218"/>
      <c r="J35" s="224"/>
      <c r="K35" s="225"/>
    </row>
    <row r="36" spans="2:11" s="199" customFormat="1" ht="39.950000000000003" customHeight="1" x14ac:dyDescent="0.2">
      <c r="B36" s="207"/>
      <c r="C36" s="224"/>
      <c r="D36" s="224"/>
      <c r="E36" s="224"/>
      <c r="F36" s="224"/>
      <c r="G36" s="224"/>
      <c r="H36" s="212"/>
      <c r="I36" s="218"/>
      <c r="J36" s="224"/>
      <c r="K36" s="225"/>
    </row>
    <row r="37" spans="2:11" s="199" customFormat="1" ht="39.950000000000003" customHeight="1" x14ac:dyDescent="0.2">
      <c r="B37" s="207"/>
      <c r="C37" s="224"/>
      <c r="D37" s="224"/>
      <c r="E37" s="224"/>
      <c r="F37" s="224"/>
      <c r="G37" s="224"/>
      <c r="H37" s="212"/>
      <c r="I37" s="218"/>
      <c r="J37" s="224"/>
      <c r="K37" s="225"/>
    </row>
    <row r="38" spans="2:11" s="199" customFormat="1" ht="39.950000000000003" customHeight="1" x14ac:dyDescent="0.2">
      <c r="B38" s="207"/>
      <c r="C38" s="224"/>
      <c r="D38" s="224"/>
      <c r="E38" s="224"/>
      <c r="F38" s="224"/>
      <c r="G38" s="224"/>
      <c r="H38" s="212"/>
      <c r="I38" s="218"/>
      <c r="J38" s="224"/>
      <c r="K38" s="225"/>
    </row>
    <row r="39" spans="2:11" s="199" customFormat="1" ht="39.950000000000003" customHeight="1" x14ac:dyDescent="0.2">
      <c r="B39" s="207"/>
      <c r="C39" s="224"/>
      <c r="D39" s="224"/>
      <c r="E39" s="224"/>
      <c r="F39" s="224"/>
      <c r="G39" s="224"/>
      <c r="H39" s="212"/>
      <c r="I39" s="218"/>
      <c r="J39" s="224"/>
      <c r="K39" s="225"/>
    </row>
    <row r="40" spans="2:11" s="199" customFormat="1" ht="39.950000000000003" customHeight="1" x14ac:dyDescent="0.2">
      <c r="B40" s="207"/>
      <c r="C40" s="224"/>
      <c r="D40" s="224"/>
      <c r="E40" s="224"/>
      <c r="F40" s="224"/>
      <c r="G40" s="224"/>
      <c r="H40" s="212"/>
      <c r="I40" s="218"/>
      <c r="J40" s="224"/>
      <c r="K40" s="225"/>
    </row>
    <row r="41" spans="2:11" s="199" customFormat="1" ht="39.950000000000003" customHeight="1" x14ac:dyDescent="0.2">
      <c r="B41" s="207"/>
      <c r="C41" s="224"/>
      <c r="D41" s="224"/>
      <c r="E41" s="224"/>
      <c r="F41" s="224"/>
      <c r="G41" s="224"/>
      <c r="H41" s="212"/>
      <c r="I41" s="218"/>
      <c r="J41" s="224"/>
      <c r="K41" s="225"/>
    </row>
    <row r="42" spans="2:11" s="199" customFormat="1" ht="39.950000000000003" customHeight="1" x14ac:dyDescent="0.2">
      <c r="B42" s="207"/>
      <c r="C42" s="224"/>
      <c r="D42" s="224"/>
      <c r="E42" s="224"/>
      <c r="F42" s="224"/>
      <c r="G42" s="224"/>
      <c r="H42" s="212"/>
      <c r="I42" s="218"/>
      <c r="J42" s="224"/>
      <c r="K42" s="225"/>
    </row>
    <row r="43" spans="2:11" s="199" customFormat="1" ht="39.950000000000003" customHeight="1" x14ac:dyDescent="0.2">
      <c r="B43" s="207"/>
      <c r="C43" s="224"/>
      <c r="D43" s="224"/>
      <c r="E43" s="224"/>
      <c r="F43" s="224"/>
      <c r="G43" s="224"/>
      <c r="H43" s="212"/>
      <c r="I43" s="218"/>
      <c r="J43" s="224"/>
      <c r="K43" s="225"/>
    </row>
    <row r="44" spans="2:11" s="199" customFormat="1" ht="39.950000000000003" customHeight="1" x14ac:dyDescent="0.2">
      <c r="B44" s="207"/>
      <c r="C44" s="224"/>
      <c r="D44" s="224"/>
      <c r="E44" s="224"/>
      <c r="F44" s="224"/>
      <c r="G44" s="224"/>
      <c r="H44" s="212"/>
      <c r="I44" s="218"/>
      <c r="J44" s="224"/>
      <c r="K44" s="225"/>
    </row>
    <row r="45" spans="2:11" s="199" customFormat="1" ht="39.950000000000003" customHeight="1" x14ac:dyDescent="0.2">
      <c r="B45" s="207"/>
      <c r="C45" s="224"/>
      <c r="D45" s="224"/>
      <c r="E45" s="224"/>
      <c r="F45" s="224"/>
      <c r="G45" s="224"/>
      <c r="H45" s="212"/>
      <c r="I45" s="218"/>
      <c r="J45" s="224"/>
      <c r="K45" s="225"/>
    </row>
    <row r="46" spans="2:11" s="199" customFormat="1" ht="39.950000000000003" customHeight="1" x14ac:dyDescent="0.2">
      <c r="B46" s="207"/>
      <c r="C46" s="224"/>
      <c r="D46" s="224"/>
      <c r="E46" s="224"/>
      <c r="F46" s="224"/>
      <c r="G46" s="224"/>
      <c r="H46" s="212"/>
      <c r="I46" s="218"/>
      <c r="J46" s="224"/>
      <c r="K46" s="225"/>
    </row>
    <row r="47" spans="2:11" s="199" customFormat="1" ht="39.950000000000003" customHeight="1" x14ac:dyDescent="0.2">
      <c r="B47" s="207"/>
      <c r="C47" s="224"/>
      <c r="D47" s="224"/>
      <c r="E47" s="224"/>
      <c r="F47" s="224"/>
      <c r="G47" s="224"/>
      <c r="H47" s="212"/>
      <c r="I47" s="218"/>
      <c r="J47" s="224"/>
      <c r="K47" s="225"/>
    </row>
    <row r="48" spans="2:11" s="199" customFormat="1" ht="39.950000000000003" customHeight="1" x14ac:dyDescent="0.2">
      <c r="B48" s="207"/>
      <c r="C48" s="224"/>
      <c r="D48" s="224"/>
      <c r="E48" s="224"/>
      <c r="F48" s="224"/>
      <c r="G48" s="224"/>
      <c r="H48" s="212"/>
      <c r="I48" s="218"/>
      <c r="J48" s="224"/>
      <c r="K48" s="225"/>
    </row>
    <row r="49" spans="2:11" s="199" customFormat="1" ht="39.950000000000003" customHeight="1" x14ac:dyDescent="0.2">
      <c r="B49" s="207"/>
      <c r="C49" s="224"/>
      <c r="D49" s="224"/>
      <c r="E49" s="224"/>
      <c r="F49" s="224"/>
      <c r="G49" s="224"/>
      <c r="H49" s="212"/>
      <c r="I49" s="218"/>
      <c r="J49" s="224"/>
      <c r="K49" s="225"/>
    </row>
    <row r="50" spans="2:11" s="199" customFormat="1" ht="39.950000000000003" customHeight="1" x14ac:dyDescent="0.2">
      <c r="B50" s="207"/>
      <c r="C50" s="224"/>
      <c r="D50" s="224"/>
      <c r="E50" s="224"/>
      <c r="F50" s="224"/>
      <c r="G50" s="224"/>
      <c r="H50" s="212"/>
      <c r="I50" s="218"/>
      <c r="J50" s="224"/>
      <c r="K50" s="225"/>
    </row>
    <row r="51" spans="2:11" s="199" customFormat="1" ht="39.950000000000003" customHeight="1" x14ac:dyDescent="0.2">
      <c r="B51" s="207"/>
      <c r="C51" s="224"/>
      <c r="D51" s="224"/>
      <c r="E51" s="224"/>
      <c r="F51" s="224"/>
      <c r="G51" s="224"/>
      <c r="H51" s="212"/>
      <c r="I51" s="218"/>
      <c r="J51" s="224"/>
      <c r="K51" s="225"/>
    </row>
    <row r="52" spans="2:11" s="199" customFormat="1" ht="39.950000000000003" customHeight="1" x14ac:dyDescent="0.2">
      <c r="B52" s="207"/>
      <c r="C52" s="224"/>
      <c r="D52" s="224"/>
      <c r="E52" s="224"/>
      <c r="F52" s="224"/>
      <c r="G52" s="224"/>
      <c r="H52" s="212"/>
      <c r="I52" s="218"/>
      <c r="J52" s="224"/>
      <c r="K52" s="225"/>
    </row>
    <row r="53" spans="2:11" s="199" customFormat="1" ht="39.950000000000003" customHeight="1" x14ac:dyDescent="0.2">
      <c r="B53" s="207"/>
      <c r="C53" s="224"/>
      <c r="D53" s="224"/>
      <c r="E53" s="224"/>
      <c r="F53" s="224"/>
      <c r="G53" s="224"/>
      <c r="H53" s="212"/>
      <c r="I53" s="218"/>
      <c r="J53" s="224"/>
      <c r="K53" s="225"/>
    </row>
    <row r="54" spans="2:11" s="199" customFormat="1" ht="39.950000000000003" customHeight="1" x14ac:dyDescent="0.2">
      <c r="B54" s="207"/>
      <c r="C54" s="224"/>
      <c r="D54" s="224"/>
      <c r="E54" s="224"/>
      <c r="F54" s="224"/>
      <c r="G54" s="224"/>
      <c r="H54" s="212"/>
      <c r="I54" s="218"/>
      <c r="J54" s="224"/>
      <c r="K54" s="225"/>
    </row>
    <row r="55" spans="2:11" s="199" customFormat="1" ht="39.950000000000003" customHeight="1" x14ac:dyDescent="0.2">
      <c r="B55" s="207"/>
      <c r="C55" s="224"/>
      <c r="D55" s="224"/>
      <c r="E55" s="224"/>
      <c r="F55" s="224"/>
      <c r="G55" s="224"/>
      <c r="H55" s="212"/>
      <c r="I55" s="218"/>
      <c r="J55" s="224"/>
      <c r="K55" s="225"/>
    </row>
    <row r="56" spans="2:11" s="199" customFormat="1" ht="39.950000000000003" customHeight="1" x14ac:dyDescent="0.2">
      <c r="B56" s="207"/>
      <c r="C56" s="224"/>
      <c r="D56" s="224"/>
      <c r="E56" s="224"/>
      <c r="F56" s="224"/>
      <c r="G56" s="224"/>
      <c r="H56" s="212"/>
      <c r="I56" s="218"/>
      <c r="J56" s="224"/>
      <c r="K56" s="225"/>
    </row>
    <row r="57" spans="2:11" s="199" customFormat="1" ht="39.950000000000003" customHeight="1" x14ac:dyDescent="0.2">
      <c r="B57" s="207"/>
      <c r="C57" s="224"/>
      <c r="D57" s="224"/>
      <c r="E57" s="224"/>
      <c r="F57" s="224"/>
      <c r="G57" s="224"/>
      <c r="H57" s="212"/>
      <c r="I57" s="218"/>
      <c r="J57" s="224"/>
      <c r="K57" s="225"/>
    </row>
    <row r="58" spans="2:11" s="199" customFormat="1" ht="39.950000000000003" customHeight="1" x14ac:dyDescent="0.2">
      <c r="B58" s="207"/>
      <c r="C58" s="224"/>
      <c r="D58" s="224"/>
      <c r="E58" s="224"/>
      <c r="F58" s="224"/>
      <c r="G58" s="224"/>
      <c r="H58" s="212"/>
      <c r="I58" s="218"/>
      <c r="J58" s="224"/>
      <c r="K58" s="225"/>
    </row>
    <row r="59" spans="2:11" s="199" customFormat="1" ht="39.950000000000003" customHeight="1" x14ac:dyDescent="0.2">
      <c r="B59" s="207"/>
      <c r="C59" s="224"/>
      <c r="D59" s="224"/>
      <c r="E59" s="224"/>
      <c r="F59" s="224"/>
      <c r="G59" s="224"/>
      <c r="H59" s="212"/>
      <c r="I59" s="218"/>
      <c r="J59" s="224"/>
      <c r="K59" s="225"/>
    </row>
    <row r="60" spans="2:11" s="199" customFormat="1" ht="39.950000000000003" customHeight="1" x14ac:dyDescent="0.2">
      <c r="B60" s="207"/>
      <c r="C60" s="224"/>
      <c r="D60" s="224"/>
      <c r="E60" s="224"/>
      <c r="F60" s="224"/>
      <c r="G60" s="224"/>
      <c r="H60" s="212"/>
      <c r="I60" s="218"/>
      <c r="J60" s="224"/>
      <c r="K60" s="225"/>
    </row>
    <row r="61" spans="2:11" s="199" customFormat="1" ht="39.950000000000003" customHeight="1" x14ac:dyDescent="0.2">
      <c r="B61" s="207"/>
      <c r="C61" s="224"/>
      <c r="D61" s="224"/>
      <c r="E61" s="224"/>
      <c r="F61" s="224"/>
      <c r="G61" s="224"/>
      <c r="H61" s="212"/>
      <c r="I61" s="218"/>
      <c r="J61" s="224"/>
      <c r="K61" s="225"/>
    </row>
    <row r="62" spans="2:11" s="199" customFormat="1" ht="39.950000000000003" customHeight="1" x14ac:dyDescent="0.2">
      <c r="B62" s="207"/>
      <c r="C62" s="224"/>
      <c r="D62" s="224"/>
      <c r="E62" s="224"/>
      <c r="F62" s="224"/>
      <c r="G62" s="224"/>
      <c r="H62" s="212"/>
      <c r="I62" s="218"/>
      <c r="J62" s="224"/>
      <c r="K62" s="225"/>
    </row>
    <row r="63" spans="2:11" s="199" customFormat="1" ht="39.950000000000003" customHeight="1" x14ac:dyDescent="0.2">
      <c r="B63" s="207"/>
      <c r="C63" s="224"/>
      <c r="D63" s="224"/>
      <c r="E63" s="224"/>
      <c r="F63" s="224"/>
      <c r="G63" s="224"/>
      <c r="H63" s="212"/>
      <c r="I63" s="218"/>
      <c r="J63" s="224"/>
      <c r="K63" s="225"/>
    </row>
    <row r="64" spans="2:11" s="199" customFormat="1" ht="39.950000000000003" customHeight="1" x14ac:dyDescent="0.2">
      <c r="B64" s="207"/>
      <c r="C64" s="224"/>
      <c r="D64" s="224"/>
      <c r="E64" s="224"/>
      <c r="F64" s="224"/>
      <c r="G64" s="224"/>
      <c r="H64" s="212"/>
      <c r="I64" s="218"/>
      <c r="J64" s="224"/>
      <c r="K64" s="225"/>
    </row>
    <row r="65" spans="2:11" s="199" customFormat="1" ht="39.950000000000003" customHeight="1" x14ac:dyDescent="0.2">
      <c r="B65" s="207"/>
      <c r="C65" s="224"/>
      <c r="D65" s="224"/>
      <c r="E65" s="224"/>
      <c r="F65" s="224"/>
      <c r="G65" s="224"/>
      <c r="H65" s="212"/>
      <c r="I65" s="218"/>
      <c r="J65" s="224"/>
      <c r="K65" s="225"/>
    </row>
    <row r="66" spans="2:11" s="199" customFormat="1" ht="39.950000000000003" customHeight="1" x14ac:dyDescent="0.2">
      <c r="B66" s="207"/>
      <c r="C66" s="224"/>
      <c r="D66" s="224"/>
      <c r="E66" s="224"/>
      <c r="F66" s="224"/>
      <c r="G66" s="224"/>
      <c r="H66" s="212"/>
      <c r="I66" s="218"/>
      <c r="J66" s="224"/>
      <c r="K66" s="225"/>
    </row>
    <row r="67" spans="2:11" s="199" customFormat="1" ht="39.950000000000003" customHeight="1" x14ac:dyDescent="0.2">
      <c r="B67" s="207"/>
      <c r="C67" s="224"/>
      <c r="D67" s="224"/>
      <c r="E67" s="224"/>
      <c r="F67" s="224"/>
      <c r="G67" s="224"/>
      <c r="H67" s="212"/>
      <c r="I67" s="218"/>
      <c r="J67" s="224"/>
      <c r="K67" s="225"/>
    </row>
    <row r="68" spans="2:11" s="199" customFormat="1" ht="39.950000000000003" customHeight="1" x14ac:dyDescent="0.2">
      <c r="B68" s="207"/>
      <c r="C68" s="224"/>
      <c r="D68" s="224"/>
      <c r="E68" s="224"/>
      <c r="F68" s="224"/>
      <c r="G68" s="224"/>
      <c r="H68" s="212"/>
      <c r="I68" s="218"/>
      <c r="J68" s="224"/>
      <c r="K68" s="225"/>
    </row>
    <row r="69" spans="2:11" s="199" customFormat="1" ht="39.950000000000003" customHeight="1" x14ac:dyDescent="0.2">
      <c r="B69" s="207"/>
      <c r="C69" s="224"/>
      <c r="D69" s="224"/>
      <c r="E69" s="224"/>
      <c r="F69" s="224"/>
      <c r="G69" s="224"/>
      <c r="H69" s="212"/>
      <c r="I69" s="218"/>
      <c r="J69" s="224"/>
      <c r="K69" s="225"/>
    </row>
    <row r="70" spans="2:11" s="199" customFormat="1" ht="39.950000000000003" customHeight="1" x14ac:dyDescent="0.2">
      <c r="B70" s="207"/>
      <c r="C70" s="224"/>
      <c r="D70" s="224"/>
      <c r="E70" s="224"/>
      <c r="F70" s="224"/>
      <c r="G70" s="224"/>
      <c r="H70" s="212"/>
      <c r="I70" s="218"/>
      <c r="J70" s="224"/>
      <c r="K70" s="225"/>
    </row>
    <row r="71" spans="2:11" s="199" customFormat="1" ht="39.950000000000003" customHeight="1" x14ac:dyDescent="0.2">
      <c r="B71" s="207"/>
      <c r="C71" s="224"/>
      <c r="D71" s="224"/>
      <c r="E71" s="224"/>
      <c r="F71" s="224"/>
      <c r="G71" s="224"/>
      <c r="H71" s="212"/>
      <c r="I71" s="218"/>
      <c r="J71" s="224"/>
      <c r="K71" s="225"/>
    </row>
    <row r="72" spans="2:11" s="199" customFormat="1" ht="39.950000000000003" customHeight="1" x14ac:dyDescent="0.2">
      <c r="B72" s="207"/>
      <c r="C72" s="224"/>
      <c r="D72" s="224"/>
      <c r="E72" s="224"/>
      <c r="F72" s="224"/>
      <c r="G72" s="224"/>
      <c r="H72" s="212"/>
      <c r="I72" s="218"/>
      <c r="J72" s="224"/>
      <c r="K72" s="225"/>
    </row>
    <row r="73" spans="2:11" s="199" customFormat="1" ht="39.950000000000003" customHeight="1" x14ac:dyDescent="0.2">
      <c r="B73" s="207"/>
      <c r="C73" s="224"/>
      <c r="D73" s="224"/>
      <c r="E73" s="224"/>
      <c r="F73" s="224"/>
      <c r="G73" s="224"/>
      <c r="H73" s="212"/>
      <c r="I73" s="218"/>
      <c r="J73" s="224"/>
      <c r="K73" s="225"/>
    </row>
    <row r="74" spans="2:11" s="199" customFormat="1" ht="39.950000000000003" customHeight="1" x14ac:dyDescent="0.2">
      <c r="B74" s="207"/>
      <c r="C74" s="224"/>
      <c r="D74" s="224"/>
      <c r="E74" s="224"/>
      <c r="F74" s="224"/>
      <c r="G74" s="224"/>
      <c r="H74" s="212"/>
      <c r="I74" s="218"/>
      <c r="J74" s="224"/>
      <c r="K74" s="225"/>
    </row>
    <row r="75" spans="2:11" s="199" customFormat="1" ht="39.950000000000003" customHeight="1" x14ac:dyDescent="0.2">
      <c r="B75" s="207"/>
      <c r="C75" s="224"/>
      <c r="D75" s="224"/>
      <c r="E75" s="224"/>
      <c r="F75" s="224"/>
      <c r="G75" s="224"/>
      <c r="H75" s="212"/>
      <c r="I75" s="218"/>
      <c r="J75" s="224"/>
      <c r="K75" s="225"/>
    </row>
    <row r="76" spans="2:11" s="199" customFormat="1" ht="39.950000000000003" customHeight="1" x14ac:dyDescent="0.2">
      <c r="B76" s="207"/>
      <c r="C76" s="224"/>
      <c r="D76" s="224"/>
      <c r="E76" s="224"/>
      <c r="F76" s="224"/>
      <c r="G76" s="224"/>
      <c r="H76" s="212"/>
      <c r="I76" s="218"/>
      <c r="J76" s="224"/>
      <c r="K76" s="225"/>
    </row>
    <row r="77" spans="2:11" s="199" customFormat="1" ht="39.950000000000003" customHeight="1" x14ac:dyDescent="0.2">
      <c r="B77" s="207"/>
      <c r="C77" s="224"/>
      <c r="D77" s="224"/>
      <c r="E77" s="224"/>
      <c r="F77" s="224"/>
      <c r="G77" s="224"/>
      <c r="H77" s="212"/>
      <c r="I77" s="218"/>
      <c r="J77" s="224"/>
      <c r="K77" s="225"/>
    </row>
    <row r="78" spans="2:11" s="199" customFormat="1" ht="39.950000000000003" customHeight="1" x14ac:dyDescent="0.2">
      <c r="B78" s="207"/>
      <c r="C78" s="224"/>
      <c r="D78" s="224"/>
      <c r="E78" s="224"/>
      <c r="F78" s="224"/>
      <c r="G78" s="224"/>
      <c r="H78" s="212"/>
      <c r="I78" s="218"/>
      <c r="J78" s="224"/>
      <c r="K78" s="225"/>
    </row>
    <row r="79" spans="2:11" s="199" customFormat="1" ht="39.950000000000003" customHeight="1" x14ac:dyDescent="0.2">
      <c r="B79" s="207"/>
      <c r="C79" s="224"/>
      <c r="D79" s="224"/>
      <c r="E79" s="224"/>
      <c r="F79" s="224"/>
      <c r="G79" s="224"/>
      <c r="H79" s="212"/>
      <c r="I79" s="218"/>
      <c r="J79" s="224"/>
      <c r="K79" s="225"/>
    </row>
    <row r="80" spans="2:11" s="199" customFormat="1" ht="39.950000000000003" customHeight="1" x14ac:dyDescent="0.2">
      <c r="B80" s="207"/>
      <c r="C80" s="224"/>
      <c r="D80" s="224"/>
      <c r="E80" s="224"/>
      <c r="F80" s="224"/>
      <c r="G80" s="224"/>
      <c r="H80" s="212"/>
      <c r="I80" s="218"/>
      <c r="J80" s="224"/>
      <c r="K80" s="225"/>
    </row>
    <row r="81" spans="2:11" s="199" customFormat="1" ht="39.950000000000003" customHeight="1" x14ac:dyDescent="0.2">
      <c r="B81" s="207"/>
      <c r="C81" s="224"/>
      <c r="D81" s="224"/>
      <c r="E81" s="224"/>
      <c r="F81" s="224"/>
      <c r="G81" s="224"/>
      <c r="H81" s="212"/>
      <c r="I81" s="218"/>
      <c r="J81" s="224"/>
      <c r="K81" s="225"/>
    </row>
    <row r="82" spans="2:11" s="199" customFormat="1" ht="39.950000000000003" customHeight="1" x14ac:dyDescent="0.2">
      <c r="B82" s="207"/>
      <c r="C82" s="224"/>
      <c r="D82" s="224"/>
      <c r="E82" s="224"/>
      <c r="F82" s="224"/>
      <c r="G82" s="224"/>
      <c r="H82" s="212"/>
      <c r="I82" s="218"/>
      <c r="J82" s="224"/>
      <c r="K82" s="225"/>
    </row>
    <row r="83" spans="2:11" s="199" customFormat="1" ht="39.950000000000003" customHeight="1" x14ac:dyDescent="0.2">
      <c r="B83" s="207"/>
      <c r="C83" s="224"/>
      <c r="D83" s="224"/>
      <c r="E83" s="224"/>
      <c r="F83" s="224"/>
      <c r="G83" s="224"/>
      <c r="H83" s="212"/>
      <c r="I83" s="218"/>
      <c r="J83" s="224"/>
      <c r="K83" s="225"/>
    </row>
    <row r="84" spans="2:11" s="199" customFormat="1" ht="39.950000000000003" customHeight="1" x14ac:dyDescent="0.2">
      <c r="B84" s="207"/>
      <c r="C84" s="224"/>
      <c r="D84" s="224"/>
      <c r="E84" s="224"/>
      <c r="F84" s="224"/>
      <c r="G84" s="224"/>
      <c r="H84" s="212"/>
      <c r="I84" s="218"/>
      <c r="J84" s="224"/>
      <c r="K84" s="225"/>
    </row>
    <row r="85" spans="2:11" s="199" customFormat="1" ht="39.950000000000003" customHeight="1" x14ac:dyDescent="0.2">
      <c r="B85" s="207"/>
      <c r="C85" s="224"/>
      <c r="D85" s="224"/>
      <c r="E85" s="224"/>
      <c r="F85" s="224"/>
      <c r="G85" s="224"/>
      <c r="H85" s="212"/>
      <c r="I85" s="218"/>
      <c r="J85" s="224"/>
      <c r="K85" s="225"/>
    </row>
    <row r="86" spans="2:11" s="199" customFormat="1" ht="39.950000000000003" customHeight="1" x14ac:dyDescent="0.2">
      <c r="B86" s="207"/>
      <c r="C86" s="224"/>
      <c r="D86" s="224"/>
      <c r="E86" s="224"/>
      <c r="F86" s="224"/>
      <c r="G86" s="224"/>
      <c r="H86" s="212"/>
      <c r="I86" s="218"/>
      <c r="J86" s="224"/>
      <c r="K86" s="225"/>
    </row>
    <row r="87" spans="2:11" s="199" customFormat="1" ht="39.950000000000003" customHeight="1" x14ac:dyDescent="0.2">
      <c r="B87" s="207"/>
      <c r="C87" s="224"/>
      <c r="D87" s="224"/>
      <c r="E87" s="224"/>
      <c r="F87" s="224"/>
      <c r="G87" s="224"/>
      <c r="H87" s="212"/>
      <c r="I87" s="218"/>
      <c r="J87" s="224"/>
      <c r="K87" s="225"/>
    </row>
    <row r="88" spans="2:11" s="199" customFormat="1" ht="39.950000000000003" customHeight="1" x14ac:dyDescent="0.2">
      <c r="B88" s="207"/>
      <c r="C88" s="224"/>
      <c r="D88" s="224"/>
      <c r="E88" s="224"/>
      <c r="F88" s="224"/>
      <c r="G88" s="224"/>
      <c r="H88" s="212"/>
      <c r="I88" s="218"/>
      <c r="J88" s="224"/>
      <c r="K88" s="225"/>
    </row>
    <row r="89" spans="2:11" s="199" customFormat="1" ht="39.950000000000003" customHeight="1" x14ac:dyDescent="0.2">
      <c r="B89" s="207"/>
      <c r="C89" s="224"/>
      <c r="D89" s="224"/>
      <c r="E89" s="224"/>
      <c r="F89" s="224"/>
      <c r="G89" s="224"/>
      <c r="H89" s="212"/>
      <c r="I89" s="218"/>
      <c r="J89" s="224"/>
      <c r="K89" s="225"/>
    </row>
    <row r="90" spans="2:11" s="199" customFormat="1" ht="39.950000000000003" customHeight="1" x14ac:dyDescent="0.2">
      <c r="B90" s="207"/>
      <c r="C90" s="224"/>
      <c r="D90" s="224"/>
      <c r="E90" s="224"/>
      <c r="F90" s="224"/>
      <c r="G90" s="224"/>
      <c r="H90" s="212"/>
      <c r="I90" s="218"/>
      <c r="J90" s="224"/>
      <c r="K90" s="225"/>
    </row>
    <row r="91" spans="2:11" s="199" customFormat="1" ht="39.950000000000003" customHeight="1" x14ac:dyDescent="0.2">
      <c r="B91" s="207"/>
      <c r="C91" s="224"/>
      <c r="D91" s="224"/>
      <c r="E91" s="224"/>
      <c r="F91" s="224"/>
      <c r="G91" s="224"/>
      <c r="H91" s="212"/>
      <c r="I91" s="218"/>
      <c r="J91" s="224"/>
      <c r="K91" s="225"/>
    </row>
    <row r="92" spans="2:11" s="199" customFormat="1" ht="39.950000000000003" customHeight="1" x14ac:dyDescent="0.2">
      <c r="B92" s="207"/>
      <c r="C92" s="224"/>
      <c r="D92" s="224"/>
      <c r="E92" s="224"/>
      <c r="F92" s="224"/>
      <c r="G92" s="224"/>
      <c r="H92" s="212"/>
      <c r="I92" s="218"/>
      <c r="J92" s="224"/>
      <c r="K92" s="225"/>
    </row>
    <row r="93" spans="2:11" s="199" customFormat="1" ht="39.950000000000003" customHeight="1" x14ac:dyDescent="0.2">
      <c r="B93" s="207"/>
      <c r="C93" s="224"/>
      <c r="D93" s="224"/>
      <c r="E93" s="224"/>
      <c r="F93" s="224"/>
      <c r="G93" s="224"/>
      <c r="H93" s="212"/>
      <c r="I93" s="218"/>
      <c r="J93" s="224"/>
      <c r="K93" s="225"/>
    </row>
    <row r="94" spans="2:11" s="199" customFormat="1" ht="39.950000000000003" customHeight="1" x14ac:dyDescent="0.2">
      <c r="B94" s="207"/>
      <c r="C94" s="224"/>
      <c r="D94" s="224"/>
      <c r="E94" s="224"/>
      <c r="F94" s="224"/>
      <c r="G94" s="224"/>
      <c r="H94" s="212"/>
      <c r="I94" s="218"/>
      <c r="J94" s="224"/>
      <c r="K94" s="225"/>
    </row>
    <row r="95" spans="2:11" s="199" customFormat="1" ht="39.950000000000003" customHeight="1" x14ac:dyDescent="0.2">
      <c r="B95" s="207"/>
      <c r="C95" s="224"/>
      <c r="D95" s="224"/>
      <c r="E95" s="224"/>
      <c r="F95" s="224"/>
      <c r="G95" s="224"/>
      <c r="H95" s="212"/>
      <c r="I95" s="218"/>
      <c r="J95" s="224"/>
      <c r="K95" s="225"/>
    </row>
    <row r="96" spans="2:11" s="199" customFormat="1" ht="39.950000000000003" customHeight="1" x14ac:dyDescent="0.2">
      <c r="B96" s="207"/>
      <c r="C96" s="224"/>
      <c r="D96" s="224"/>
      <c r="E96" s="224"/>
      <c r="F96" s="224"/>
      <c r="G96" s="224"/>
      <c r="H96" s="212"/>
      <c r="I96" s="218"/>
      <c r="J96" s="224"/>
      <c r="K96" s="225"/>
    </row>
    <row r="97" spans="2:11" s="199" customFormat="1" ht="39.950000000000003" customHeight="1" x14ac:dyDescent="0.2">
      <c r="B97" s="207"/>
      <c r="C97" s="224"/>
      <c r="D97" s="224"/>
      <c r="E97" s="224"/>
      <c r="F97" s="224"/>
      <c r="G97" s="224"/>
      <c r="H97" s="212"/>
      <c r="I97" s="218"/>
      <c r="J97" s="224"/>
      <c r="K97" s="225"/>
    </row>
    <row r="98" spans="2:11" s="199" customFormat="1" ht="39.950000000000003" customHeight="1" x14ac:dyDescent="0.2">
      <c r="B98" s="207"/>
      <c r="C98" s="224"/>
      <c r="D98" s="224"/>
      <c r="E98" s="224"/>
      <c r="F98" s="224"/>
      <c r="G98" s="224"/>
      <c r="H98" s="212"/>
      <c r="I98" s="218"/>
      <c r="J98" s="224"/>
      <c r="K98" s="225"/>
    </row>
    <row r="99" spans="2:11" s="199" customFormat="1" ht="39.950000000000003" customHeight="1" x14ac:dyDescent="0.2">
      <c r="B99" s="207"/>
      <c r="C99" s="224"/>
      <c r="D99" s="224"/>
      <c r="E99" s="224"/>
      <c r="F99" s="224"/>
      <c r="G99" s="224"/>
      <c r="H99" s="212"/>
      <c r="I99" s="218"/>
      <c r="J99" s="224"/>
      <c r="K99" s="225"/>
    </row>
    <row r="100" spans="2:11" s="199" customFormat="1" ht="39.950000000000003" customHeight="1" x14ac:dyDescent="0.2">
      <c r="B100" s="207"/>
      <c r="C100" s="224"/>
      <c r="D100" s="224"/>
      <c r="E100" s="224"/>
      <c r="F100" s="224"/>
      <c r="G100" s="224"/>
      <c r="H100" s="212"/>
      <c r="I100" s="218"/>
      <c r="J100" s="224"/>
      <c r="K100" s="225"/>
    </row>
    <row r="101" spans="2:11" s="199" customFormat="1" ht="39.950000000000003" customHeight="1" x14ac:dyDescent="0.2">
      <c r="B101" s="207"/>
      <c r="C101" s="224"/>
      <c r="D101" s="224"/>
      <c r="E101" s="224"/>
      <c r="F101" s="224"/>
      <c r="G101" s="224"/>
      <c r="H101" s="212"/>
      <c r="I101" s="218"/>
      <c r="J101" s="224"/>
      <c r="K101" s="225"/>
    </row>
    <row r="102" spans="2:11" s="199" customFormat="1" ht="39.950000000000003" customHeight="1" x14ac:dyDescent="0.2">
      <c r="B102" s="207"/>
      <c r="C102" s="224"/>
      <c r="D102" s="224"/>
      <c r="E102" s="224"/>
      <c r="F102" s="224"/>
      <c r="G102" s="224"/>
      <c r="H102" s="212"/>
      <c r="I102" s="218"/>
      <c r="J102" s="224"/>
      <c r="K102" s="225"/>
    </row>
    <row r="103" spans="2:11" s="199" customFormat="1" ht="39.950000000000003" customHeight="1" x14ac:dyDescent="0.2">
      <c r="B103" s="207"/>
      <c r="C103" s="224"/>
      <c r="D103" s="224"/>
      <c r="E103" s="224"/>
      <c r="F103" s="224"/>
      <c r="G103" s="224"/>
      <c r="H103" s="212"/>
      <c r="I103" s="218"/>
      <c r="J103" s="224"/>
      <c r="K103" s="225"/>
    </row>
    <row r="104" spans="2:11" s="199" customFormat="1" ht="39.950000000000003" customHeight="1" x14ac:dyDescent="0.2">
      <c r="B104" s="207"/>
      <c r="C104" s="224"/>
      <c r="D104" s="224"/>
      <c r="E104" s="224"/>
      <c r="F104" s="224"/>
      <c r="G104" s="224"/>
      <c r="H104" s="212"/>
      <c r="I104" s="218"/>
      <c r="J104" s="224"/>
      <c r="K104" s="225"/>
    </row>
    <row r="105" spans="2:11" s="199" customFormat="1" ht="39.950000000000003" customHeight="1" x14ac:dyDescent="0.2">
      <c r="B105" s="207"/>
      <c r="C105" s="224"/>
      <c r="D105" s="224"/>
      <c r="E105" s="224"/>
      <c r="F105" s="224"/>
      <c r="G105" s="224"/>
      <c r="H105" s="212"/>
      <c r="I105" s="218"/>
      <c r="J105" s="224"/>
      <c r="K105" s="225"/>
    </row>
    <row r="106" spans="2:11" s="199" customFormat="1" ht="39.950000000000003" customHeight="1" x14ac:dyDescent="0.2">
      <c r="B106" s="207"/>
      <c r="C106" s="224"/>
      <c r="D106" s="224"/>
      <c r="E106" s="224"/>
      <c r="F106" s="224"/>
      <c r="G106" s="224"/>
      <c r="H106" s="212"/>
      <c r="I106" s="218"/>
      <c r="J106" s="224"/>
      <c r="K106" s="225"/>
    </row>
    <row r="107" spans="2:11" s="199" customFormat="1" ht="39.950000000000003" customHeight="1" x14ac:dyDescent="0.2">
      <c r="B107" s="207"/>
      <c r="C107" s="224"/>
      <c r="D107" s="224"/>
      <c r="E107" s="224"/>
      <c r="F107" s="224"/>
      <c r="G107" s="224"/>
      <c r="H107" s="212"/>
      <c r="I107" s="218"/>
      <c r="J107" s="224"/>
      <c r="K107" s="225"/>
    </row>
    <row r="108" spans="2:11" s="199" customFormat="1" ht="39.950000000000003" customHeight="1" x14ac:dyDescent="0.2">
      <c r="B108" s="207"/>
      <c r="C108" s="224"/>
      <c r="D108" s="224"/>
      <c r="E108" s="224"/>
      <c r="F108" s="224"/>
      <c r="G108" s="224"/>
      <c r="H108" s="212"/>
      <c r="I108" s="218"/>
      <c r="J108" s="224"/>
      <c r="K108" s="225"/>
    </row>
    <row r="109" spans="2:11" s="199" customFormat="1" ht="39.950000000000003" customHeight="1" x14ac:dyDescent="0.2">
      <c r="B109" s="207"/>
      <c r="C109" s="224"/>
      <c r="D109" s="224"/>
      <c r="E109" s="224"/>
      <c r="F109" s="224"/>
      <c r="G109" s="224"/>
      <c r="H109" s="212"/>
      <c r="I109" s="218"/>
      <c r="J109" s="224"/>
      <c r="K109" s="225"/>
    </row>
    <row r="110" spans="2:11" s="199" customFormat="1" ht="39.950000000000003" customHeight="1" x14ac:dyDescent="0.2">
      <c r="B110" s="207"/>
      <c r="C110" s="224"/>
      <c r="D110" s="224"/>
      <c r="E110" s="224"/>
      <c r="F110" s="224"/>
      <c r="G110" s="224"/>
      <c r="H110" s="212"/>
      <c r="I110" s="218"/>
      <c r="J110" s="224"/>
      <c r="K110" s="225"/>
    </row>
    <row r="111" spans="2:11" s="199" customFormat="1" ht="39.950000000000003" customHeight="1" x14ac:dyDescent="0.2">
      <c r="B111" s="207"/>
      <c r="C111" s="224"/>
      <c r="D111" s="224"/>
      <c r="E111" s="224"/>
      <c r="F111" s="224"/>
      <c r="G111" s="224"/>
      <c r="H111" s="212"/>
      <c r="I111" s="218"/>
      <c r="J111" s="224"/>
      <c r="K111" s="225"/>
    </row>
    <row r="112" spans="2:11" s="199" customFormat="1" ht="39.950000000000003" customHeight="1" x14ac:dyDescent="0.2">
      <c r="B112" s="207"/>
      <c r="C112" s="224"/>
      <c r="D112" s="224"/>
      <c r="E112" s="224"/>
      <c r="F112" s="224"/>
      <c r="G112" s="224"/>
      <c r="H112" s="212"/>
      <c r="I112" s="218"/>
      <c r="J112" s="224"/>
      <c r="K112" s="225"/>
    </row>
    <row r="113" spans="2:11" s="199" customFormat="1" ht="39.950000000000003" customHeight="1" x14ac:dyDescent="0.2">
      <c r="B113" s="207"/>
      <c r="C113" s="224"/>
      <c r="D113" s="224"/>
      <c r="E113" s="224"/>
      <c r="F113" s="224"/>
      <c r="G113" s="224"/>
      <c r="H113" s="212"/>
      <c r="I113" s="218"/>
      <c r="J113" s="224"/>
      <c r="K113" s="225"/>
    </row>
    <row r="114" spans="2:11" s="199" customFormat="1" ht="39.950000000000003" customHeight="1" x14ac:dyDescent="0.2">
      <c r="B114" s="207"/>
      <c r="C114" s="224"/>
      <c r="D114" s="224"/>
      <c r="E114" s="224"/>
      <c r="F114" s="224"/>
      <c r="G114" s="224"/>
      <c r="H114" s="212"/>
      <c r="I114" s="218"/>
      <c r="J114" s="224"/>
      <c r="K114" s="225"/>
    </row>
    <row r="115" spans="2:11" s="199" customFormat="1" ht="39.950000000000003" customHeight="1" x14ac:dyDescent="0.2">
      <c r="B115" s="207"/>
      <c r="C115" s="224"/>
      <c r="D115" s="224"/>
      <c r="E115" s="224"/>
      <c r="F115" s="224"/>
      <c r="G115" s="224"/>
      <c r="H115" s="212"/>
      <c r="I115" s="218"/>
      <c r="J115" s="224"/>
      <c r="K115" s="225"/>
    </row>
    <row r="116" spans="2:11" s="199" customFormat="1" ht="39.950000000000003" customHeight="1" x14ac:dyDescent="0.2">
      <c r="B116" s="207"/>
      <c r="C116" s="224"/>
      <c r="D116" s="224"/>
      <c r="E116" s="224"/>
      <c r="F116" s="224"/>
      <c r="G116" s="224"/>
      <c r="H116" s="212"/>
      <c r="I116" s="218"/>
      <c r="J116" s="224"/>
      <c r="K116" s="225"/>
    </row>
    <row r="117" spans="2:11" s="199" customFormat="1" ht="39.950000000000003" customHeight="1" x14ac:dyDescent="0.2">
      <c r="B117" s="207"/>
      <c r="C117" s="224"/>
      <c r="D117" s="224"/>
      <c r="E117" s="224"/>
      <c r="F117" s="224"/>
      <c r="G117" s="224"/>
      <c r="H117" s="212"/>
      <c r="I117" s="218"/>
      <c r="J117" s="224"/>
      <c r="K117" s="225"/>
    </row>
    <row r="118" spans="2:11" s="199" customFormat="1" ht="39.950000000000003" customHeight="1" x14ac:dyDescent="0.2">
      <c r="B118" s="207"/>
      <c r="C118" s="224"/>
      <c r="D118" s="224"/>
      <c r="E118" s="224"/>
      <c r="F118" s="224"/>
      <c r="G118" s="224"/>
      <c r="H118" s="212"/>
      <c r="I118" s="218"/>
      <c r="J118" s="224"/>
      <c r="K118" s="225"/>
    </row>
    <row r="119" spans="2:11" s="199" customFormat="1" ht="39.950000000000003" customHeight="1" x14ac:dyDescent="0.2">
      <c r="B119" s="207"/>
      <c r="C119" s="224"/>
      <c r="D119" s="224"/>
      <c r="E119" s="224"/>
      <c r="F119" s="224"/>
      <c r="G119" s="224"/>
      <c r="H119" s="212"/>
      <c r="I119" s="218"/>
      <c r="J119" s="224"/>
      <c r="K119" s="225"/>
    </row>
    <row r="120" spans="2:11" s="199" customFormat="1" ht="39.950000000000003" customHeight="1" x14ac:dyDescent="0.2">
      <c r="B120" s="207"/>
      <c r="C120" s="224"/>
      <c r="D120" s="224"/>
      <c r="E120" s="224"/>
      <c r="F120" s="224"/>
      <c r="G120" s="224"/>
      <c r="H120" s="212"/>
      <c r="I120" s="218"/>
      <c r="J120" s="224"/>
      <c r="K120" s="225"/>
    </row>
    <row r="121" spans="2:11" s="199" customFormat="1" ht="39.950000000000003" customHeight="1" x14ac:dyDescent="0.2">
      <c r="B121" s="207"/>
      <c r="C121" s="224"/>
      <c r="D121" s="224"/>
      <c r="E121" s="224"/>
      <c r="F121" s="224"/>
      <c r="G121" s="224"/>
      <c r="H121" s="212"/>
      <c r="I121" s="218"/>
      <c r="J121" s="224"/>
      <c r="K121" s="225"/>
    </row>
    <row r="122" spans="2:11" s="199" customFormat="1" ht="39.950000000000003" customHeight="1" x14ac:dyDescent="0.2">
      <c r="B122" s="207"/>
      <c r="C122" s="224"/>
      <c r="D122" s="224"/>
      <c r="E122" s="224"/>
      <c r="F122" s="224"/>
      <c r="G122" s="224"/>
      <c r="H122" s="212"/>
      <c r="I122" s="218"/>
      <c r="J122" s="224"/>
      <c r="K122" s="225"/>
    </row>
    <row r="123" spans="2:11" s="199" customFormat="1" ht="39.950000000000003" customHeight="1" x14ac:dyDescent="0.2">
      <c r="B123" s="207"/>
      <c r="C123" s="224"/>
      <c r="D123" s="224"/>
      <c r="E123" s="224"/>
      <c r="F123" s="224"/>
      <c r="G123" s="224"/>
      <c r="H123" s="212"/>
      <c r="I123" s="218"/>
      <c r="J123" s="224"/>
      <c r="K123" s="225"/>
    </row>
    <row r="124" spans="2:11" s="199" customFormat="1" ht="39.950000000000003" customHeight="1" x14ac:dyDescent="0.2">
      <c r="B124" s="207"/>
      <c r="C124" s="224"/>
      <c r="D124" s="224"/>
      <c r="E124" s="224"/>
      <c r="F124" s="224"/>
      <c r="G124" s="224"/>
      <c r="H124" s="212"/>
      <c r="I124" s="218"/>
      <c r="J124" s="224"/>
      <c r="K124" s="225"/>
    </row>
    <row r="125" spans="2:11" s="199" customFormat="1" ht="39.950000000000003" customHeight="1" x14ac:dyDescent="0.2">
      <c r="B125" s="207"/>
      <c r="C125" s="224"/>
      <c r="D125" s="224"/>
      <c r="E125" s="224"/>
      <c r="F125" s="224"/>
      <c r="G125" s="224"/>
      <c r="H125" s="212"/>
      <c r="I125" s="218"/>
      <c r="J125" s="224"/>
      <c r="K125" s="225"/>
    </row>
    <row r="126" spans="2:11" s="199" customFormat="1" ht="39.950000000000003" customHeight="1" x14ac:dyDescent="0.2">
      <c r="B126" s="207"/>
      <c r="C126" s="224"/>
      <c r="D126" s="224"/>
      <c r="E126" s="224"/>
      <c r="F126" s="224"/>
      <c r="G126" s="224"/>
      <c r="H126" s="212"/>
      <c r="I126" s="218"/>
      <c r="J126" s="224"/>
      <c r="K126" s="225"/>
    </row>
    <row r="127" spans="2:11" s="199" customFormat="1" ht="39.950000000000003" customHeight="1" x14ac:dyDescent="0.2">
      <c r="B127" s="207"/>
      <c r="C127" s="224"/>
      <c r="D127" s="224"/>
      <c r="E127" s="224"/>
      <c r="F127" s="224"/>
      <c r="G127" s="224"/>
      <c r="H127" s="212"/>
      <c r="I127" s="218"/>
      <c r="J127" s="224"/>
      <c r="K127" s="225"/>
    </row>
    <row r="128" spans="2:11" s="199" customFormat="1" ht="39.950000000000003" customHeight="1" x14ac:dyDescent="0.2">
      <c r="B128" s="207"/>
      <c r="C128" s="224"/>
      <c r="D128" s="224"/>
      <c r="E128" s="224"/>
      <c r="F128" s="224"/>
      <c r="G128" s="224"/>
      <c r="H128" s="212"/>
      <c r="I128" s="218"/>
      <c r="J128" s="224"/>
      <c r="K128" s="225"/>
    </row>
    <row r="129" spans="2:11" s="199" customFormat="1" ht="39.950000000000003" customHeight="1" x14ac:dyDescent="0.2">
      <c r="B129" s="207"/>
      <c r="C129" s="224"/>
      <c r="D129" s="224"/>
      <c r="E129" s="224"/>
      <c r="F129" s="224"/>
      <c r="G129" s="224"/>
      <c r="H129" s="212"/>
      <c r="I129" s="218"/>
      <c r="J129" s="224"/>
      <c r="K129" s="225"/>
    </row>
    <row r="130" spans="2:11" s="199" customFormat="1" ht="39.950000000000003" customHeight="1" x14ac:dyDescent="0.2">
      <c r="B130" s="207"/>
      <c r="C130" s="224"/>
      <c r="D130" s="224"/>
      <c r="E130" s="224"/>
      <c r="F130" s="224"/>
      <c r="G130" s="224"/>
      <c r="H130" s="212"/>
      <c r="I130" s="218"/>
      <c r="J130" s="224"/>
      <c r="K130" s="225"/>
    </row>
    <row r="131" spans="2:11" s="199" customFormat="1" ht="39.950000000000003" customHeight="1" x14ac:dyDescent="0.2">
      <c r="B131" s="207"/>
      <c r="C131" s="224"/>
      <c r="D131" s="224"/>
      <c r="E131" s="224"/>
      <c r="F131" s="224"/>
      <c r="G131" s="224"/>
      <c r="H131" s="212"/>
      <c r="I131" s="218"/>
      <c r="J131" s="224"/>
      <c r="K131" s="225"/>
    </row>
    <row r="132" spans="2:11" s="199" customFormat="1" ht="39.950000000000003" customHeight="1" x14ac:dyDescent="0.2">
      <c r="B132" s="207"/>
      <c r="C132" s="224"/>
      <c r="D132" s="224"/>
      <c r="E132" s="224"/>
      <c r="F132" s="224"/>
      <c r="G132" s="224"/>
      <c r="H132" s="212"/>
      <c r="I132" s="218"/>
      <c r="J132" s="224"/>
      <c r="K132" s="225"/>
    </row>
    <row r="133" spans="2:11" s="199" customFormat="1" ht="39.950000000000003" customHeight="1" x14ac:dyDescent="0.2">
      <c r="B133" s="207"/>
      <c r="C133" s="224"/>
      <c r="D133" s="224"/>
      <c r="E133" s="224"/>
      <c r="F133" s="224"/>
      <c r="G133" s="224"/>
      <c r="H133" s="212"/>
      <c r="I133" s="218"/>
      <c r="J133" s="224"/>
      <c r="K133" s="225"/>
    </row>
    <row r="134" spans="2:11" s="199" customFormat="1" ht="39.950000000000003" customHeight="1" x14ac:dyDescent="0.2">
      <c r="B134" s="207"/>
      <c r="C134" s="224"/>
      <c r="D134" s="224"/>
      <c r="E134" s="224"/>
      <c r="F134" s="224"/>
      <c r="G134" s="224"/>
      <c r="H134" s="212"/>
      <c r="I134" s="218"/>
      <c r="J134" s="224"/>
      <c r="K134" s="225"/>
    </row>
    <row r="135" spans="2:11" s="199" customFormat="1" ht="39.950000000000003" customHeight="1" x14ac:dyDescent="0.2">
      <c r="B135" s="207"/>
      <c r="C135" s="224"/>
      <c r="D135" s="224"/>
      <c r="E135" s="224"/>
      <c r="F135" s="224"/>
      <c r="G135" s="224"/>
      <c r="H135" s="212"/>
      <c r="I135" s="218"/>
      <c r="J135" s="224"/>
      <c r="K135" s="225"/>
    </row>
    <row r="136" spans="2:11" s="199" customFormat="1" ht="39.950000000000003" customHeight="1" x14ac:dyDescent="0.2">
      <c r="B136" s="207"/>
      <c r="C136" s="224"/>
      <c r="D136" s="224"/>
      <c r="E136" s="224"/>
      <c r="F136" s="224"/>
      <c r="G136" s="224"/>
      <c r="H136" s="212"/>
      <c r="I136" s="218"/>
      <c r="J136" s="224"/>
      <c r="K136" s="225"/>
    </row>
    <row r="137" spans="2:11" s="199" customFormat="1" ht="39.950000000000003" customHeight="1" x14ac:dyDescent="0.2">
      <c r="B137" s="207"/>
      <c r="C137" s="224"/>
      <c r="D137" s="224"/>
      <c r="E137" s="224"/>
      <c r="F137" s="224"/>
      <c r="G137" s="224"/>
      <c r="H137" s="212"/>
      <c r="I137" s="218"/>
      <c r="J137" s="224"/>
      <c r="K137" s="225"/>
    </row>
    <row r="138" spans="2:11" s="199" customFormat="1" ht="39.950000000000003" customHeight="1" x14ac:dyDescent="0.2">
      <c r="B138" s="207"/>
      <c r="C138" s="224"/>
      <c r="D138" s="224"/>
      <c r="E138" s="224"/>
      <c r="F138" s="224"/>
      <c r="G138" s="224"/>
      <c r="H138" s="212"/>
      <c r="I138" s="218"/>
      <c r="J138" s="224"/>
      <c r="K138" s="225"/>
    </row>
    <row r="139" spans="2:11" s="199" customFormat="1" ht="39.950000000000003" customHeight="1" x14ac:dyDescent="0.2">
      <c r="B139" s="207"/>
      <c r="C139" s="224"/>
      <c r="D139" s="224"/>
      <c r="E139" s="224"/>
      <c r="F139" s="224"/>
      <c r="G139" s="224"/>
      <c r="H139" s="212"/>
      <c r="I139" s="218"/>
      <c r="J139" s="224"/>
      <c r="K139" s="225"/>
    </row>
    <row r="140" spans="2:11" s="199" customFormat="1" ht="39.950000000000003" customHeight="1" x14ac:dyDescent="0.2">
      <c r="B140" s="207"/>
      <c r="C140" s="224"/>
      <c r="D140" s="224"/>
      <c r="E140" s="224"/>
      <c r="F140" s="224"/>
      <c r="G140" s="224"/>
      <c r="H140" s="212"/>
      <c r="I140" s="218"/>
      <c r="J140" s="224"/>
      <c r="K140" s="225"/>
    </row>
    <row r="141" spans="2:11" s="199" customFormat="1" ht="39.950000000000003" customHeight="1" x14ac:dyDescent="0.2">
      <c r="B141" s="207"/>
      <c r="C141" s="224"/>
      <c r="D141" s="224"/>
      <c r="E141" s="224"/>
      <c r="F141" s="224"/>
      <c r="G141" s="224"/>
      <c r="H141" s="212"/>
      <c r="I141" s="218"/>
      <c r="J141" s="224"/>
      <c r="K141" s="225"/>
    </row>
    <row r="142" spans="2:11" s="199" customFormat="1" ht="39.950000000000003" customHeight="1" x14ac:dyDescent="0.2">
      <c r="B142" s="207"/>
      <c r="C142" s="224"/>
      <c r="D142" s="224"/>
      <c r="E142" s="224"/>
      <c r="F142" s="224"/>
      <c r="G142" s="224"/>
      <c r="H142" s="212"/>
      <c r="I142" s="218"/>
      <c r="J142" s="224"/>
      <c r="K142" s="225"/>
    </row>
    <row r="143" spans="2:11" s="199" customFormat="1" ht="39.950000000000003" customHeight="1" x14ac:dyDescent="0.2">
      <c r="B143" s="207"/>
      <c r="C143" s="224"/>
      <c r="D143" s="224"/>
      <c r="E143" s="224"/>
      <c r="F143" s="224"/>
      <c r="G143" s="224"/>
      <c r="H143" s="212"/>
      <c r="I143" s="218"/>
      <c r="J143" s="224"/>
      <c r="K143" s="225"/>
    </row>
    <row r="144" spans="2:11" s="199" customFormat="1" ht="39.950000000000003" customHeight="1" x14ac:dyDescent="0.2">
      <c r="B144" s="207"/>
      <c r="C144" s="224"/>
      <c r="D144" s="224"/>
      <c r="E144" s="224"/>
      <c r="F144" s="224"/>
      <c r="G144" s="224"/>
      <c r="H144" s="212"/>
      <c r="I144" s="218"/>
      <c r="J144" s="224"/>
      <c r="K144" s="225"/>
    </row>
    <row r="145" spans="2:11" s="199" customFormat="1" ht="39.950000000000003" customHeight="1" x14ac:dyDescent="0.2">
      <c r="B145" s="207"/>
      <c r="C145" s="224"/>
      <c r="D145" s="224"/>
      <c r="E145" s="224"/>
      <c r="F145" s="224"/>
      <c r="G145" s="224"/>
      <c r="H145" s="212"/>
      <c r="I145" s="218"/>
      <c r="J145" s="224"/>
      <c r="K145" s="225"/>
    </row>
    <row r="146" spans="2:11" s="199" customFormat="1" ht="39.950000000000003" customHeight="1" x14ac:dyDescent="0.2">
      <c r="B146" s="207"/>
      <c r="C146" s="224"/>
      <c r="D146" s="224"/>
      <c r="E146" s="224"/>
      <c r="F146" s="224"/>
      <c r="G146" s="224"/>
      <c r="H146" s="212"/>
      <c r="I146" s="218"/>
      <c r="J146" s="224"/>
      <c r="K146" s="225"/>
    </row>
    <row r="147" spans="2:11" s="199" customFormat="1" ht="39.950000000000003" customHeight="1" x14ac:dyDescent="0.2">
      <c r="B147" s="207"/>
      <c r="C147" s="224"/>
      <c r="D147" s="224"/>
      <c r="E147" s="224"/>
      <c r="F147" s="224"/>
      <c r="G147" s="224"/>
      <c r="H147" s="212"/>
      <c r="I147" s="218"/>
      <c r="J147" s="224"/>
      <c r="K147" s="225"/>
    </row>
    <row r="148" spans="2:11" s="199" customFormat="1" ht="39.950000000000003" customHeight="1" x14ac:dyDescent="0.2">
      <c r="B148" s="207"/>
      <c r="C148" s="224"/>
      <c r="D148" s="224"/>
      <c r="E148" s="224"/>
      <c r="F148" s="224"/>
      <c r="G148" s="224"/>
      <c r="H148" s="212"/>
      <c r="I148" s="218"/>
      <c r="J148" s="224"/>
      <c r="K148" s="225"/>
    </row>
    <row r="149" spans="2:11" s="199" customFormat="1" ht="39.950000000000003" customHeight="1" x14ac:dyDescent="0.2">
      <c r="B149" s="207"/>
      <c r="C149" s="224"/>
      <c r="D149" s="224"/>
      <c r="E149" s="224"/>
      <c r="F149" s="224"/>
      <c r="G149" s="224"/>
      <c r="H149" s="212"/>
      <c r="I149" s="218"/>
      <c r="J149" s="224"/>
      <c r="K149" s="225"/>
    </row>
    <row r="150" spans="2:11" s="199" customFormat="1" ht="39.950000000000003" customHeight="1" x14ac:dyDescent="0.2">
      <c r="B150" s="207"/>
      <c r="C150" s="224"/>
      <c r="D150" s="224"/>
      <c r="E150" s="224"/>
      <c r="F150" s="224"/>
      <c r="G150" s="224"/>
      <c r="H150" s="212"/>
      <c r="I150" s="218"/>
      <c r="J150" s="224"/>
      <c r="K150" s="225"/>
    </row>
    <row r="151" spans="2:11" s="199" customFormat="1" ht="39.950000000000003" customHeight="1" x14ac:dyDescent="0.2">
      <c r="B151" s="207"/>
      <c r="C151" s="224"/>
      <c r="D151" s="224"/>
      <c r="E151" s="224"/>
      <c r="F151" s="224"/>
      <c r="G151" s="224"/>
      <c r="H151" s="212"/>
      <c r="I151" s="218"/>
      <c r="J151" s="224"/>
      <c r="K151" s="225"/>
    </row>
    <row r="152" spans="2:11" s="199" customFormat="1" ht="39.950000000000003" customHeight="1" x14ac:dyDescent="0.2">
      <c r="B152" s="207"/>
      <c r="C152" s="224"/>
      <c r="D152" s="224"/>
      <c r="E152" s="224"/>
      <c r="F152" s="224"/>
      <c r="G152" s="224"/>
      <c r="H152" s="212"/>
      <c r="I152" s="218"/>
      <c r="J152" s="224"/>
      <c r="K152" s="225"/>
    </row>
    <row r="153" spans="2:11" s="199" customFormat="1" ht="39.950000000000003" customHeight="1" x14ac:dyDescent="0.2">
      <c r="B153" s="207"/>
      <c r="C153" s="224"/>
      <c r="D153" s="224"/>
      <c r="E153" s="224"/>
      <c r="F153" s="224"/>
      <c r="G153" s="224"/>
      <c r="H153" s="212"/>
      <c r="I153" s="218"/>
      <c r="J153" s="224"/>
      <c r="K153" s="225"/>
    </row>
    <row r="154" spans="2:11" s="199" customFormat="1" ht="39.950000000000003" customHeight="1" x14ac:dyDescent="0.2">
      <c r="B154" s="207"/>
      <c r="C154" s="224"/>
      <c r="D154" s="224"/>
      <c r="E154" s="224"/>
      <c r="F154" s="224"/>
      <c r="G154" s="224"/>
      <c r="H154" s="212"/>
      <c r="I154" s="218"/>
      <c r="J154" s="224"/>
      <c r="K154" s="225"/>
    </row>
    <row r="155" spans="2:11" s="199" customFormat="1" ht="39.950000000000003" customHeight="1" x14ac:dyDescent="0.2">
      <c r="B155" s="207"/>
      <c r="C155" s="224"/>
      <c r="D155" s="224"/>
      <c r="E155" s="224"/>
      <c r="F155" s="224"/>
      <c r="G155" s="224"/>
      <c r="H155" s="212"/>
      <c r="I155" s="218"/>
      <c r="J155" s="224"/>
      <c r="K155" s="225"/>
    </row>
    <row r="156" spans="2:11" s="199" customFormat="1" ht="39.950000000000003" customHeight="1" x14ac:dyDescent="0.2">
      <c r="B156" s="207"/>
      <c r="C156" s="224"/>
      <c r="D156" s="224"/>
      <c r="E156" s="224"/>
      <c r="F156" s="224"/>
      <c r="G156" s="224"/>
      <c r="H156" s="212"/>
      <c r="I156" s="218"/>
      <c r="J156" s="224"/>
      <c r="K156" s="225"/>
    </row>
    <row r="157" spans="2:11" s="199" customFormat="1" ht="39.950000000000003" customHeight="1" x14ac:dyDescent="0.2">
      <c r="B157" s="207"/>
      <c r="C157" s="224"/>
      <c r="D157" s="224"/>
      <c r="E157" s="224"/>
      <c r="F157" s="224"/>
      <c r="G157" s="224"/>
      <c r="H157" s="212"/>
      <c r="I157" s="218"/>
      <c r="J157" s="224"/>
      <c r="K157" s="225"/>
    </row>
    <row r="158" spans="2:11" s="199" customFormat="1" ht="39.950000000000003" customHeight="1" x14ac:dyDescent="0.2">
      <c r="B158" s="207"/>
      <c r="C158" s="224"/>
      <c r="D158" s="224"/>
      <c r="E158" s="224"/>
      <c r="F158" s="224"/>
      <c r="G158" s="224"/>
      <c r="H158" s="212"/>
      <c r="I158" s="218"/>
      <c r="J158" s="224"/>
      <c r="K158" s="225"/>
    </row>
    <row r="159" spans="2:11" s="199" customFormat="1" ht="39.950000000000003" customHeight="1" x14ac:dyDescent="0.2">
      <c r="B159" s="207"/>
      <c r="C159" s="224"/>
      <c r="D159" s="224"/>
      <c r="E159" s="224"/>
      <c r="F159" s="224"/>
      <c r="G159" s="224"/>
      <c r="H159" s="212"/>
      <c r="I159" s="218"/>
      <c r="J159" s="224"/>
      <c r="K159" s="225"/>
    </row>
    <row r="160" spans="2:11" s="199" customFormat="1" ht="39.950000000000003" customHeight="1" x14ac:dyDescent="0.2">
      <c r="B160" s="207"/>
      <c r="C160" s="224"/>
      <c r="D160" s="224"/>
      <c r="E160" s="224"/>
      <c r="F160" s="224"/>
      <c r="G160" s="224"/>
      <c r="H160" s="212"/>
      <c r="I160" s="218"/>
      <c r="J160" s="224"/>
      <c r="K160" s="225"/>
    </row>
    <row r="161" spans="2:11" s="199" customFormat="1" ht="39.950000000000003" customHeight="1" x14ac:dyDescent="0.2">
      <c r="B161" s="207"/>
      <c r="C161" s="224"/>
      <c r="D161" s="224"/>
      <c r="E161" s="224"/>
      <c r="F161" s="224"/>
      <c r="G161" s="224"/>
      <c r="H161" s="212"/>
      <c r="I161" s="218"/>
      <c r="J161" s="224"/>
      <c r="K161" s="225"/>
    </row>
    <row r="162" spans="2:11" s="199" customFormat="1" ht="39.950000000000003" customHeight="1" x14ac:dyDescent="0.2">
      <c r="B162" s="207"/>
      <c r="C162" s="224"/>
      <c r="D162" s="224"/>
      <c r="E162" s="224"/>
      <c r="F162" s="224"/>
      <c r="G162" s="224"/>
      <c r="H162" s="212"/>
      <c r="I162" s="218"/>
      <c r="J162" s="224"/>
      <c r="K162" s="225"/>
    </row>
    <row r="163" spans="2:11" s="199" customFormat="1" ht="39.950000000000003" customHeight="1" x14ac:dyDescent="0.2">
      <c r="B163" s="207"/>
      <c r="C163" s="224"/>
      <c r="D163" s="224"/>
      <c r="E163" s="224"/>
      <c r="F163" s="224"/>
      <c r="G163" s="224"/>
      <c r="H163" s="212"/>
      <c r="I163" s="218"/>
      <c r="J163" s="224"/>
      <c r="K163" s="225"/>
    </row>
    <row r="164" spans="2:11" s="199" customFormat="1" ht="39.950000000000003" customHeight="1" x14ac:dyDescent="0.2">
      <c r="B164" s="207"/>
      <c r="C164" s="224"/>
      <c r="D164" s="224"/>
      <c r="E164" s="224"/>
      <c r="F164" s="224"/>
      <c r="G164" s="224"/>
      <c r="H164" s="212"/>
      <c r="I164" s="218"/>
      <c r="J164" s="224"/>
      <c r="K164" s="225"/>
    </row>
    <row r="165" spans="2:11" s="199" customFormat="1" ht="39.950000000000003" customHeight="1" x14ac:dyDescent="0.2">
      <c r="B165" s="207"/>
      <c r="C165" s="224"/>
      <c r="D165" s="224"/>
      <c r="E165" s="224"/>
      <c r="F165" s="224"/>
      <c r="G165" s="224"/>
      <c r="H165" s="212"/>
      <c r="I165" s="218"/>
      <c r="J165" s="224"/>
      <c r="K165" s="225"/>
    </row>
    <row r="166" spans="2:11" s="199" customFormat="1" ht="39.950000000000003" customHeight="1" x14ac:dyDescent="0.2">
      <c r="B166" s="207"/>
      <c r="C166" s="224"/>
      <c r="D166" s="224"/>
      <c r="E166" s="224"/>
      <c r="F166" s="224"/>
      <c r="G166" s="224"/>
      <c r="H166" s="212"/>
      <c r="I166" s="218"/>
      <c r="J166" s="224"/>
      <c r="K166" s="225"/>
    </row>
    <row r="167" spans="2:11" s="199" customFormat="1" ht="39.950000000000003" customHeight="1" x14ac:dyDescent="0.2">
      <c r="B167" s="207"/>
      <c r="C167" s="224"/>
      <c r="D167" s="224"/>
      <c r="E167" s="224"/>
      <c r="F167" s="224"/>
      <c r="G167" s="224"/>
      <c r="H167" s="212"/>
      <c r="I167" s="218"/>
      <c r="J167" s="224"/>
      <c r="K167" s="225"/>
    </row>
    <row r="168" spans="2:11" s="199" customFormat="1" ht="39.950000000000003" customHeight="1" x14ac:dyDescent="0.2">
      <c r="B168" s="207"/>
      <c r="C168" s="224"/>
      <c r="D168" s="224"/>
      <c r="E168" s="224"/>
      <c r="F168" s="224"/>
      <c r="G168" s="224"/>
      <c r="H168" s="212"/>
      <c r="I168" s="218"/>
      <c r="J168" s="224"/>
      <c r="K168" s="225"/>
    </row>
    <row r="169" spans="2:11" s="199" customFormat="1" ht="39.950000000000003" customHeight="1" x14ac:dyDescent="0.2">
      <c r="B169" s="207"/>
      <c r="C169" s="224"/>
      <c r="D169" s="224"/>
      <c r="E169" s="224"/>
      <c r="F169" s="224"/>
      <c r="G169" s="224"/>
      <c r="H169" s="212"/>
      <c r="I169" s="218"/>
      <c r="J169" s="224"/>
      <c r="K169" s="225"/>
    </row>
    <row r="170" spans="2:11" s="199" customFormat="1" ht="39.950000000000003" customHeight="1" x14ac:dyDescent="0.2">
      <c r="B170" s="207"/>
      <c r="C170" s="224"/>
      <c r="D170" s="224"/>
      <c r="E170" s="224"/>
      <c r="F170" s="224"/>
      <c r="G170" s="224"/>
      <c r="H170" s="212"/>
      <c r="I170" s="218"/>
      <c r="J170" s="224"/>
      <c r="K170" s="225"/>
    </row>
    <row r="171" spans="2:11" s="199" customFormat="1" ht="39.950000000000003" customHeight="1" x14ac:dyDescent="0.2">
      <c r="B171" s="207"/>
      <c r="C171" s="224"/>
      <c r="D171" s="224"/>
      <c r="E171" s="224"/>
      <c r="F171" s="224"/>
      <c r="G171" s="224"/>
      <c r="H171" s="212"/>
      <c r="I171" s="218"/>
      <c r="J171" s="224"/>
      <c r="K171" s="225"/>
    </row>
    <row r="172" spans="2:11" s="199" customFormat="1" ht="39.950000000000003" customHeight="1" x14ac:dyDescent="0.2">
      <c r="B172" s="207"/>
      <c r="C172" s="224"/>
      <c r="D172" s="224"/>
      <c r="E172" s="224"/>
      <c r="F172" s="224"/>
      <c r="G172" s="224"/>
      <c r="H172" s="212"/>
      <c r="I172" s="218"/>
      <c r="J172" s="224"/>
      <c r="K172" s="225"/>
    </row>
    <row r="173" spans="2:11" s="199" customFormat="1" ht="39.950000000000003" customHeight="1" x14ac:dyDescent="0.2">
      <c r="B173" s="207"/>
      <c r="C173" s="224"/>
      <c r="D173" s="224"/>
      <c r="E173" s="224"/>
      <c r="F173" s="224"/>
      <c r="G173" s="224"/>
      <c r="H173" s="212"/>
      <c r="I173" s="218"/>
      <c r="J173" s="224"/>
      <c r="K173" s="225"/>
    </row>
    <row r="174" spans="2:11" s="199" customFormat="1" ht="39.950000000000003" customHeight="1" x14ac:dyDescent="0.2">
      <c r="B174" s="207"/>
      <c r="C174" s="224"/>
      <c r="D174" s="224"/>
      <c r="E174" s="224"/>
      <c r="F174" s="224"/>
      <c r="G174" s="224"/>
      <c r="H174" s="212"/>
      <c r="I174" s="218"/>
      <c r="J174" s="224"/>
      <c r="K174" s="225"/>
    </row>
    <row r="175" spans="2:11" s="199" customFormat="1" ht="39.950000000000003" customHeight="1" x14ac:dyDescent="0.2">
      <c r="B175" s="207"/>
      <c r="C175" s="224"/>
      <c r="D175" s="224"/>
      <c r="E175" s="224"/>
      <c r="F175" s="224"/>
      <c r="G175" s="224"/>
      <c r="H175" s="212"/>
      <c r="I175" s="218"/>
      <c r="J175" s="224"/>
      <c r="K175" s="225"/>
    </row>
    <row r="176" spans="2:11" s="199" customFormat="1" ht="39.950000000000003" customHeight="1" x14ac:dyDescent="0.2">
      <c r="B176" s="207"/>
      <c r="C176" s="224"/>
      <c r="D176" s="224"/>
      <c r="E176" s="224"/>
      <c r="F176" s="224"/>
      <c r="G176" s="224"/>
      <c r="H176" s="212"/>
      <c r="I176" s="218"/>
      <c r="J176" s="224"/>
      <c r="K176" s="225"/>
    </row>
    <row r="177" spans="2:11" s="199" customFormat="1" ht="39.950000000000003" customHeight="1" x14ac:dyDescent="0.2">
      <c r="B177" s="207"/>
      <c r="C177" s="224"/>
      <c r="D177" s="224"/>
      <c r="E177" s="224"/>
      <c r="F177" s="224"/>
      <c r="G177" s="224"/>
      <c r="H177" s="212"/>
      <c r="I177" s="218"/>
      <c r="J177" s="224"/>
      <c r="K177" s="225"/>
    </row>
    <row r="178" spans="2:11" s="199" customFormat="1" ht="39.950000000000003" customHeight="1" x14ac:dyDescent="0.2">
      <c r="B178" s="207"/>
      <c r="C178" s="224"/>
      <c r="D178" s="224"/>
      <c r="E178" s="224"/>
      <c r="F178" s="224"/>
      <c r="G178" s="224"/>
      <c r="H178" s="212"/>
      <c r="I178" s="218"/>
      <c r="J178" s="224"/>
      <c r="K178" s="225"/>
    </row>
    <row r="179" spans="2:11" s="199" customFormat="1" ht="39.950000000000003" customHeight="1" x14ac:dyDescent="0.2">
      <c r="B179" s="207"/>
      <c r="C179" s="224"/>
      <c r="D179" s="224"/>
      <c r="E179" s="224"/>
      <c r="F179" s="224"/>
      <c r="G179" s="224"/>
      <c r="H179" s="212"/>
      <c r="I179" s="218"/>
      <c r="J179" s="224"/>
      <c r="K179" s="225"/>
    </row>
    <row r="180" spans="2:11" s="199" customFormat="1" ht="39.950000000000003" customHeight="1" x14ac:dyDescent="0.2">
      <c r="B180" s="207"/>
      <c r="C180" s="224"/>
      <c r="D180" s="224"/>
      <c r="E180" s="224"/>
      <c r="F180" s="224"/>
      <c r="G180" s="224"/>
      <c r="H180" s="212"/>
      <c r="I180" s="218"/>
      <c r="J180" s="224"/>
      <c r="K180" s="225"/>
    </row>
    <row r="181" spans="2:11" s="199" customFormat="1" ht="39.950000000000003" customHeight="1" x14ac:dyDescent="0.2">
      <c r="B181" s="207"/>
      <c r="C181" s="224"/>
      <c r="D181" s="224"/>
      <c r="E181" s="224"/>
      <c r="F181" s="224"/>
      <c r="G181" s="224"/>
      <c r="H181" s="212"/>
      <c r="I181" s="218"/>
      <c r="J181" s="224"/>
      <c r="K181" s="225"/>
    </row>
    <row r="182" spans="2:11" s="199" customFormat="1" ht="39.950000000000003" customHeight="1" x14ac:dyDescent="0.2">
      <c r="B182" s="207"/>
      <c r="C182" s="224"/>
      <c r="D182" s="224"/>
      <c r="E182" s="224"/>
      <c r="F182" s="224"/>
      <c r="G182" s="224"/>
      <c r="H182" s="212"/>
      <c r="I182" s="218"/>
      <c r="J182" s="224"/>
      <c r="K182" s="225"/>
    </row>
    <row r="183" spans="2:11" s="199" customFormat="1" ht="39.950000000000003" customHeight="1" x14ac:dyDescent="0.2">
      <c r="B183" s="207"/>
      <c r="C183" s="224"/>
      <c r="D183" s="224"/>
      <c r="E183" s="224"/>
      <c r="F183" s="224"/>
      <c r="G183" s="224"/>
      <c r="H183" s="212"/>
      <c r="I183" s="218"/>
      <c r="J183" s="224"/>
      <c r="K183" s="225"/>
    </row>
    <row r="184" spans="2:11" s="199" customFormat="1" ht="39.950000000000003" customHeight="1" x14ac:dyDescent="0.2">
      <c r="B184" s="207"/>
      <c r="C184" s="224"/>
      <c r="D184" s="224"/>
      <c r="E184" s="224"/>
      <c r="F184" s="224"/>
      <c r="G184" s="224"/>
      <c r="H184" s="212"/>
      <c r="I184" s="218"/>
      <c r="J184" s="224"/>
      <c r="K184" s="225"/>
    </row>
    <row r="185" spans="2:11" s="199" customFormat="1" ht="39.950000000000003" customHeight="1" x14ac:dyDescent="0.2">
      <c r="B185" s="207"/>
      <c r="C185" s="224"/>
      <c r="D185" s="224"/>
      <c r="E185" s="224"/>
      <c r="F185" s="224"/>
      <c r="G185" s="224"/>
      <c r="H185" s="212"/>
      <c r="I185" s="218"/>
      <c r="J185" s="224"/>
      <c r="K185" s="225"/>
    </row>
    <row r="186" spans="2:11" s="199" customFormat="1" ht="39.950000000000003" customHeight="1" x14ac:dyDescent="0.2">
      <c r="B186" s="207"/>
      <c r="C186" s="224"/>
      <c r="D186" s="224"/>
      <c r="E186" s="224"/>
      <c r="F186" s="224"/>
      <c r="G186" s="224"/>
      <c r="H186" s="212"/>
      <c r="I186" s="218"/>
      <c r="J186" s="224"/>
      <c r="K186" s="225"/>
    </row>
    <row r="187" spans="2:11" s="199" customFormat="1" ht="39.950000000000003" customHeight="1" x14ac:dyDescent="0.2">
      <c r="B187" s="207"/>
      <c r="C187" s="224"/>
      <c r="D187" s="224"/>
      <c r="E187" s="224"/>
      <c r="F187" s="224"/>
      <c r="G187" s="224"/>
      <c r="H187" s="212"/>
      <c r="I187" s="218"/>
      <c r="J187" s="224"/>
      <c r="K187" s="225"/>
    </row>
    <row r="188" spans="2:11" s="199" customFormat="1" ht="39.950000000000003" customHeight="1" x14ac:dyDescent="0.2">
      <c r="B188" s="207"/>
      <c r="C188" s="224"/>
      <c r="D188" s="224"/>
      <c r="E188" s="224"/>
      <c r="F188" s="224"/>
      <c r="G188" s="224"/>
      <c r="H188" s="212"/>
      <c r="I188" s="218"/>
      <c r="J188" s="224"/>
      <c r="K188" s="225"/>
    </row>
    <row r="189" spans="2:11" s="199" customFormat="1" ht="39.950000000000003" customHeight="1" x14ac:dyDescent="0.2">
      <c r="B189" s="207"/>
      <c r="C189" s="224"/>
      <c r="D189" s="224"/>
      <c r="E189" s="224"/>
      <c r="F189" s="224"/>
      <c r="G189" s="224"/>
      <c r="H189" s="212"/>
      <c r="I189" s="218"/>
      <c r="J189" s="224"/>
      <c r="K189" s="225"/>
    </row>
    <row r="190" spans="2:11" s="199" customFormat="1" ht="39.950000000000003" customHeight="1" x14ac:dyDescent="0.2">
      <c r="B190" s="207"/>
      <c r="C190" s="224"/>
      <c r="D190" s="224"/>
      <c r="E190" s="224"/>
      <c r="F190" s="224"/>
      <c r="G190" s="224"/>
      <c r="H190" s="212"/>
      <c r="I190" s="218"/>
      <c r="J190" s="224"/>
      <c r="K190" s="225"/>
    </row>
    <row r="191" spans="2:11" s="199" customFormat="1" ht="39.950000000000003" customHeight="1" x14ac:dyDescent="0.2">
      <c r="B191" s="207"/>
      <c r="C191" s="224"/>
      <c r="D191" s="224"/>
      <c r="E191" s="224"/>
      <c r="F191" s="224"/>
      <c r="G191" s="224"/>
      <c r="H191" s="212"/>
      <c r="I191" s="218"/>
      <c r="J191" s="224"/>
      <c r="K191" s="225"/>
    </row>
    <row r="192" spans="2:11" s="199" customFormat="1" ht="39.950000000000003" customHeight="1" x14ac:dyDescent="0.2">
      <c r="B192" s="207"/>
      <c r="C192" s="224"/>
      <c r="D192" s="224"/>
      <c r="E192" s="224"/>
      <c r="F192" s="224"/>
      <c r="G192" s="224"/>
      <c r="H192" s="212"/>
      <c r="I192" s="218"/>
      <c r="J192" s="224"/>
      <c r="K192" s="225"/>
    </row>
    <row r="193" spans="2:11" s="199" customFormat="1" ht="39.950000000000003" customHeight="1" x14ac:dyDescent="0.2">
      <c r="B193" s="207"/>
      <c r="C193" s="224"/>
      <c r="D193" s="224"/>
      <c r="E193" s="224"/>
      <c r="F193" s="224"/>
      <c r="G193" s="224"/>
      <c r="H193" s="212"/>
      <c r="I193" s="218"/>
      <c r="J193" s="224"/>
      <c r="K193" s="225"/>
    </row>
    <row r="194" spans="2:11" s="199" customFormat="1" ht="39.950000000000003" customHeight="1" x14ac:dyDescent="0.2">
      <c r="B194" s="207"/>
      <c r="C194" s="224"/>
      <c r="D194" s="224"/>
      <c r="E194" s="224"/>
      <c r="F194" s="224"/>
      <c r="G194" s="224"/>
      <c r="H194" s="212"/>
      <c r="I194" s="218"/>
      <c r="J194" s="224"/>
      <c r="K194" s="225"/>
    </row>
    <row r="195" spans="2:11" s="199" customFormat="1" ht="39.950000000000003" customHeight="1" x14ac:dyDescent="0.2">
      <c r="B195" s="207"/>
      <c r="C195" s="224"/>
      <c r="D195" s="224"/>
      <c r="E195" s="224"/>
      <c r="F195" s="224"/>
      <c r="G195" s="224"/>
      <c r="H195" s="212"/>
      <c r="I195" s="218"/>
      <c r="J195" s="224"/>
      <c r="K195" s="225"/>
    </row>
    <row r="196" spans="2:11" s="199" customFormat="1" ht="39.950000000000003" customHeight="1" x14ac:dyDescent="0.2">
      <c r="B196" s="207"/>
      <c r="C196" s="224"/>
      <c r="D196" s="224"/>
      <c r="E196" s="224"/>
      <c r="F196" s="224"/>
      <c r="G196" s="224"/>
      <c r="H196" s="212"/>
      <c r="I196" s="218"/>
      <c r="J196" s="224"/>
      <c r="K196" s="225"/>
    </row>
    <row r="197" spans="2:11" s="199" customFormat="1" ht="39.950000000000003" customHeight="1" x14ac:dyDescent="0.2">
      <c r="B197" s="207"/>
      <c r="C197" s="224"/>
      <c r="D197" s="224"/>
      <c r="E197" s="224"/>
      <c r="F197" s="224"/>
      <c r="G197" s="224"/>
      <c r="H197" s="212"/>
      <c r="I197" s="218"/>
      <c r="J197" s="224"/>
      <c r="K197" s="225"/>
    </row>
    <row r="198" spans="2:11" s="199" customFormat="1" ht="39.950000000000003" customHeight="1" x14ac:dyDescent="0.2">
      <c r="B198" s="207"/>
      <c r="C198" s="224"/>
      <c r="D198" s="224"/>
      <c r="E198" s="224"/>
      <c r="F198" s="224"/>
      <c r="G198" s="224"/>
      <c r="H198" s="212"/>
      <c r="I198" s="218"/>
      <c r="J198" s="224"/>
      <c r="K198" s="225"/>
    </row>
    <row r="199" spans="2:11" s="199" customFormat="1" ht="39.950000000000003" customHeight="1" x14ac:dyDescent="0.2">
      <c r="B199" s="207"/>
      <c r="C199" s="224"/>
      <c r="D199" s="224"/>
      <c r="E199" s="224"/>
      <c r="F199" s="224"/>
      <c r="G199" s="224"/>
      <c r="H199" s="212"/>
      <c r="I199" s="218"/>
      <c r="J199" s="224"/>
      <c r="K199" s="225"/>
    </row>
    <row r="200" spans="2:11" s="199" customFormat="1" ht="39.950000000000003" customHeight="1" x14ac:dyDescent="0.2">
      <c r="B200" s="207"/>
      <c r="C200" s="224"/>
      <c r="D200" s="224"/>
      <c r="E200" s="224"/>
      <c r="F200" s="224"/>
      <c r="G200" s="224"/>
      <c r="H200" s="212"/>
      <c r="I200" s="218"/>
      <c r="J200" s="224"/>
      <c r="K200" s="225"/>
    </row>
    <row r="201" spans="2:11" s="199" customFormat="1" ht="39.950000000000003" customHeight="1" x14ac:dyDescent="0.2">
      <c r="B201" s="207"/>
      <c r="C201" s="224"/>
      <c r="D201" s="224"/>
      <c r="E201" s="224"/>
      <c r="F201" s="224"/>
      <c r="G201" s="224"/>
      <c r="H201" s="212"/>
      <c r="I201" s="218"/>
      <c r="J201" s="224"/>
      <c r="K201" s="225"/>
    </row>
    <row r="202" spans="2:11" s="199" customFormat="1" ht="39.950000000000003" customHeight="1" x14ac:dyDescent="0.2">
      <c r="B202" s="207"/>
      <c r="C202" s="224"/>
      <c r="D202" s="224"/>
      <c r="E202" s="224"/>
      <c r="F202" s="224"/>
      <c r="G202" s="224"/>
      <c r="H202" s="212"/>
      <c r="I202" s="218"/>
      <c r="J202" s="224"/>
      <c r="K202" s="225"/>
    </row>
    <row r="203" spans="2:11" s="199" customFormat="1" ht="39.950000000000003" customHeight="1" x14ac:dyDescent="0.2">
      <c r="B203" s="207"/>
      <c r="C203" s="224"/>
      <c r="D203" s="224"/>
      <c r="E203" s="224"/>
      <c r="F203" s="224"/>
      <c r="G203" s="224"/>
      <c r="H203" s="212"/>
      <c r="I203" s="218"/>
      <c r="J203" s="224"/>
      <c r="K203" s="225"/>
    </row>
    <row r="204" spans="2:11" s="199" customFormat="1" ht="39.950000000000003" customHeight="1" x14ac:dyDescent="0.2">
      <c r="B204" s="207"/>
      <c r="C204" s="224"/>
      <c r="D204" s="224"/>
      <c r="E204" s="224"/>
      <c r="F204" s="224"/>
      <c r="G204" s="224"/>
      <c r="H204" s="212"/>
      <c r="I204" s="218"/>
      <c r="J204" s="224"/>
      <c r="K204" s="225"/>
    </row>
    <row r="205" spans="2:11" s="199" customFormat="1" ht="39.950000000000003" customHeight="1" x14ac:dyDescent="0.2">
      <c r="B205" s="207"/>
      <c r="C205" s="224"/>
      <c r="D205" s="224"/>
      <c r="E205" s="224"/>
      <c r="F205" s="224"/>
      <c r="G205" s="224"/>
      <c r="H205" s="212"/>
      <c r="I205" s="218"/>
      <c r="J205" s="224"/>
      <c r="K205" s="225"/>
    </row>
    <row r="206" spans="2:11" s="199" customFormat="1" ht="39.950000000000003" customHeight="1" x14ac:dyDescent="0.2">
      <c r="B206" s="207"/>
      <c r="C206" s="224"/>
      <c r="D206" s="224"/>
      <c r="E206" s="224"/>
      <c r="F206" s="224"/>
      <c r="G206" s="224"/>
      <c r="H206" s="212"/>
      <c r="I206" s="218"/>
      <c r="J206" s="224"/>
      <c r="K206" s="225"/>
    </row>
    <row r="207" spans="2:11" s="199" customFormat="1" ht="39.950000000000003" customHeight="1" x14ac:dyDescent="0.2">
      <c r="B207" s="207"/>
      <c r="C207" s="224"/>
      <c r="D207" s="224"/>
      <c r="E207" s="224"/>
      <c r="F207" s="224"/>
      <c r="G207" s="224"/>
      <c r="H207" s="212"/>
      <c r="I207" s="218"/>
      <c r="J207" s="224"/>
      <c r="K207" s="225"/>
    </row>
    <row r="208" spans="2:11" s="199" customFormat="1" ht="39.950000000000003" customHeight="1" x14ac:dyDescent="0.2">
      <c r="B208" s="207"/>
      <c r="C208" s="224"/>
      <c r="D208" s="224"/>
      <c r="E208" s="224"/>
      <c r="F208" s="224"/>
      <c r="G208" s="224"/>
      <c r="H208" s="212"/>
      <c r="I208" s="218"/>
      <c r="J208" s="224"/>
      <c r="K208" s="225"/>
    </row>
    <row r="209" spans="2:11" s="199" customFormat="1" ht="39.950000000000003" customHeight="1" x14ac:dyDescent="0.2">
      <c r="B209" s="207"/>
      <c r="C209" s="224"/>
      <c r="D209" s="224"/>
      <c r="E209" s="224"/>
      <c r="F209" s="224"/>
      <c r="G209" s="224"/>
      <c r="H209" s="212"/>
      <c r="I209" s="218"/>
      <c r="J209" s="224"/>
      <c r="K209" s="225"/>
    </row>
    <row r="210" spans="2:11" s="199" customFormat="1" ht="39.950000000000003" customHeight="1" x14ac:dyDescent="0.2">
      <c r="B210" s="207"/>
      <c r="C210" s="224"/>
      <c r="D210" s="224"/>
      <c r="E210" s="224"/>
      <c r="F210" s="224"/>
      <c r="G210" s="224"/>
      <c r="H210" s="212"/>
      <c r="I210" s="218"/>
      <c r="J210" s="224"/>
      <c r="K210" s="225"/>
    </row>
    <row r="211" spans="2:11" s="199" customFormat="1" ht="39.950000000000003" customHeight="1" x14ac:dyDescent="0.2">
      <c r="B211" s="207"/>
      <c r="C211" s="224"/>
      <c r="D211" s="224"/>
      <c r="E211" s="224"/>
      <c r="F211" s="224"/>
      <c r="G211" s="224"/>
      <c r="H211" s="212"/>
      <c r="I211" s="218"/>
      <c r="J211" s="224"/>
      <c r="K211" s="225"/>
    </row>
    <row r="212" spans="2:11" s="199" customFormat="1" ht="39.950000000000003" customHeight="1" x14ac:dyDescent="0.2">
      <c r="B212" s="207"/>
      <c r="C212" s="224"/>
      <c r="D212" s="224"/>
      <c r="E212" s="224"/>
      <c r="F212" s="224"/>
      <c r="G212" s="224"/>
      <c r="H212" s="212"/>
      <c r="I212" s="218"/>
      <c r="J212" s="224"/>
      <c r="K212" s="225"/>
    </row>
    <row r="213" spans="2:11" s="199" customFormat="1" ht="39.950000000000003" customHeight="1" x14ac:dyDescent="0.2">
      <c r="B213" s="207"/>
      <c r="C213" s="224"/>
      <c r="D213" s="224"/>
      <c r="E213" s="224"/>
      <c r="F213" s="224"/>
      <c r="G213" s="224"/>
      <c r="H213" s="212"/>
      <c r="I213" s="218"/>
      <c r="J213" s="224"/>
      <c r="K213" s="225"/>
    </row>
    <row r="214" spans="2:11" s="199" customFormat="1" ht="39.950000000000003" customHeight="1" x14ac:dyDescent="0.2">
      <c r="B214" s="207"/>
      <c r="C214" s="224"/>
      <c r="D214" s="224"/>
      <c r="E214" s="224"/>
      <c r="F214" s="224"/>
      <c r="G214" s="224"/>
      <c r="H214" s="212"/>
      <c r="I214" s="218"/>
      <c r="J214" s="224"/>
      <c r="K214" s="225"/>
    </row>
    <row r="215" spans="2:11" s="199" customFormat="1" ht="39.950000000000003" customHeight="1" x14ac:dyDescent="0.2">
      <c r="B215" s="207"/>
      <c r="C215" s="224"/>
      <c r="D215" s="224"/>
      <c r="E215" s="224"/>
      <c r="F215" s="224"/>
      <c r="G215" s="224"/>
      <c r="H215" s="212"/>
      <c r="I215" s="218"/>
      <c r="J215" s="224"/>
      <c r="K215" s="225"/>
    </row>
    <row r="216" spans="2:11" s="199" customFormat="1" ht="39.950000000000003" customHeight="1" x14ac:dyDescent="0.2">
      <c r="B216" s="207"/>
      <c r="C216" s="224"/>
      <c r="D216" s="224"/>
      <c r="E216" s="224"/>
      <c r="F216" s="224"/>
      <c r="G216" s="224"/>
      <c r="H216" s="212"/>
      <c r="I216" s="218"/>
      <c r="J216" s="224"/>
      <c r="K216" s="225"/>
    </row>
    <row r="217" spans="2:11" s="199" customFormat="1" ht="39.950000000000003" customHeight="1" x14ac:dyDescent="0.2">
      <c r="B217" s="207"/>
      <c r="C217" s="224"/>
      <c r="D217" s="224"/>
      <c r="E217" s="224"/>
      <c r="F217" s="224"/>
      <c r="G217" s="224"/>
      <c r="H217" s="212"/>
      <c r="I217" s="218"/>
      <c r="J217" s="224"/>
      <c r="K217" s="225"/>
    </row>
    <row r="218" spans="2:11" s="199" customFormat="1" ht="39.950000000000003" customHeight="1" x14ac:dyDescent="0.2">
      <c r="B218" s="207"/>
      <c r="C218" s="224"/>
      <c r="D218" s="224"/>
      <c r="E218" s="224"/>
      <c r="F218" s="224"/>
      <c r="G218" s="224"/>
      <c r="H218" s="212"/>
      <c r="I218" s="218"/>
      <c r="J218" s="224"/>
      <c r="K218" s="225"/>
    </row>
    <row r="219" spans="2:11" s="199" customFormat="1" ht="39.950000000000003" customHeight="1" x14ac:dyDescent="0.2">
      <c r="B219" s="207"/>
      <c r="C219" s="224"/>
      <c r="D219" s="224"/>
      <c r="E219" s="224"/>
      <c r="F219" s="224"/>
      <c r="G219" s="224"/>
      <c r="H219" s="212"/>
      <c r="I219" s="218"/>
      <c r="J219" s="224"/>
      <c r="K219" s="225"/>
    </row>
    <row r="220" spans="2:11" s="199" customFormat="1" ht="39.950000000000003" customHeight="1" x14ac:dyDescent="0.2">
      <c r="B220" s="207"/>
      <c r="C220" s="224"/>
      <c r="D220" s="224"/>
      <c r="E220" s="224"/>
      <c r="F220" s="224"/>
      <c r="G220" s="224"/>
      <c r="H220" s="212"/>
      <c r="I220" s="218"/>
      <c r="J220" s="224"/>
      <c r="K220" s="225"/>
    </row>
    <row r="221" spans="2:11" s="199" customFormat="1" ht="39.950000000000003" customHeight="1" x14ac:dyDescent="0.2">
      <c r="B221" s="207"/>
      <c r="C221" s="224"/>
      <c r="D221" s="224"/>
      <c r="E221" s="224"/>
      <c r="F221" s="224"/>
      <c r="G221" s="224"/>
      <c r="H221" s="212"/>
      <c r="I221" s="218"/>
      <c r="J221" s="224"/>
      <c r="K221" s="225"/>
    </row>
    <row r="222" spans="2:11" s="199" customFormat="1" ht="39.950000000000003" customHeight="1" x14ac:dyDescent="0.2">
      <c r="B222" s="207"/>
      <c r="C222" s="224"/>
      <c r="D222" s="224"/>
      <c r="E222" s="224"/>
      <c r="F222" s="224"/>
      <c r="G222" s="224"/>
      <c r="H222" s="212"/>
      <c r="I222" s="218"/>
      <c r="J222" s="224"/>
      <c r="K222" s="225"/>
    </row>
    <row r="223" spans="2:11" s="199" customFormat="1" ht="39.950000000000003" customHeight="1" x14ac:dyDescent="0.2">
      <c r="B223" s="207"/>
      <c r="C223" s="224"/>
      <c r="D223" s="224"/>
      <c r="E223" s="224"/>
      <c r="F223" s="224"/>
      <c r="G223" s="224"/>
      <c r="H223" s="212"/>
      <c r="I223" s="218"/>
      <c r="J223" s="224"/>
      <c r="K223" s="225"/>
    </row>
    <row r="224" spans="2:11" s="199" customFormat="1" ht="39.950000000000003" customHeight="1" x14ac:dyDescent="0.2">
      <c r="B224" s="207"/>
      <c r="C224" s="224"/>
      <c r="D224" s="224"/>
      <c r="E224" s="224"/>
      <c r="F224" s="224"/>
      <c r="G224" s="224"/>
      <c r="H224" s="212"/>
      <c r="I224" s="218"/>
      <c r="J224" s="224"/>
      <c r="K224" s="225"/>
    </row>
    <row r="225" spans="2:11" s="199" customFormat="1" ht="39.950000000000003" customHeight="1" x14ac:dyDescent="0.2">
      <c r="B225" s="207"/>
      <c r="C225" s="224"/>
      <c r="D225" s="224"/>
      <c r="E225" s="224"/>
      <c r="F225" s="224"/>
      <c r="G225" s="224"/>
      <c r="H225" s="212"/>
      <c r="I225" s="218"/>
      <c r="J225" s="224"/>
      <c r="K225" s="225"/>
    </row>
    <row r="226" spans="2:11" s="199" customFormat="1" ht="39.950000000000003" customHeight="1" x14ac:dyDescent="0.2">
      <c r="B226" s="207"/>
      <c r="C226" s="224"/>
      <c r="D226" s="224"/>
      <c r="E226" s="224"/>
      <c r="F226" s="224"/>
      <c r="G226" s="224"/>
      <c r="H226" s="212"/>
      <c r="I226" s="218"/>
      <c r="J226" s="224"/>
      <c r="K226" s="225"/>
    </row>
    <row r="227" spans="2:11" s="199" customFormat="1" ht="39.950000000000003" customHeight="1" x14ac:dyDescent="0.2">
      <c r="B227" s="207"/>
      <c r="C227" s="224"/>
      <c r="D227" s="224"/>
      <c r="E227" s="224"/>
      <c r="F227" s="224"/>
      <c r="G227" s="224"/>
      <c r="H227" s="212"/>
      <c r="I227" s="218"/>
      <c r="J227" s="224"/>
      <c r="K227" s="225"/>
    </row>
    <row r="228" spans="2:11" s="199" customFormat="1" ht="39.950000000000003" customHeight="1" x14ac:dyDescent="0.2">
      <c r="B228" s="207"/>
      <c r="C228" s="224"/>
      <c r="D228" s="224"/>
      <c r="E228" s="224"/>
      <c r="F228" s="224"/>
      <c r="G228" s="224"/>
      <c r="H228" s="212"/>
      <c r="I228" s="218"/>
      <c r="J228" s="224"/>
      <c r="K228" s="225"/>
    </row>
    <row r="229" spans="2:11" s="199" customFormat="1" ht="39.950000000000003" customHeight="1" x14ac:dyDescent="0.2">
      <c r="B229" s="207"/>
      <c r="C229" s="224"/>
      <c r="D229" s="224"/>
      <c r="E229" s="224"/>
      <c r="F229" s="224"/>
      <c r="G229" s="224"/>
      <c r="H229" s="212"/>
      <c r="I229" s="218"/>
      <c r="J229" s="224"/>
      <c r="K229" s="225"/>
    </row>
    <row r="230" spans="2:11" s="199" customFormat="1" ht="39.950000000000003" customHeight="1" x14ac:dyDescent="0.2">
      <c r="B230" s="207"/>
      <c r="C230" s="224"/>
      <c r="D230" s="224"/>
      <c r="E230" s="224"/>
      <c r="F230" s="224"/>
      <c r="G230" s="224"/>
      <c r="H230" s="212"/>
      <c r="I230" s="218"/>
      <c r="J230" s="224"/>
      <c r="K230" s="225"/>
    </row>
    <row r="231" spans="2:11" s="199" customFormat="1" ht="39.950000000000003" customHeight="1" x14ac:dyDescent="0.2">
      <c r="B231" s="207"/>
      <c r="C231" s="224"/>
      <c r="D231" s="224"/>
      <c r="E231" s="224"/>
      <c r="F231" s="224"/>
      <c r="G231" s="224"/>
      <c r="H231" s="212"/>
      <c r="I231" s="218"/>
      <c r="J231" s="224"/>
      <c r="K231" s="225"/>
    </row>
    <row r="232" spans="2:11" s="199" customFormat="1" ht="39.950000000000003" customHeight="1" x14ac:dyDescent="0.2">
      <c r="B232" s="207"/>
      <c r="C232" s="224"/>
      <c r="D232" s="224"/>
      <c r="E232" s="224"/>
      <c r="F232" s="224"/>
      <c r="G232" s="224"/>
      <c r="H232" s="212"/>
      <c r="I232" s="218"/>
      <c r="J232" s="224"/>
      <c r="K232" s="225"/>
    </row>
    <row r="233" spans="2:11" s="199" customFormat="1" ht="39.950000000000003" customHeight="1" x14ac:dyDescent="0.2">
      <c r="B233" s="207"/>
      <c r="C233" s="224"/>
      <c r="D233" s="224"/>
      <c r="E233" s="224"/>
      <c r="F233" s="224"/>
      <c r="G233" s="224"/>
      <c r="H233" s="212"/>
      <c r="I233" s="218"/>
      <c r="J233" s="224"/>
      <c r="K233" s="225"/>
    </row>
    <row r="234" spans="2:11" s="199" customFormat="1" ht="39.950000000000003" customHeight="1" x14ac:dyDescent="0.2">
      <c r="B234" s="207"/>
      <c r="C234" s="224"/>
      <c r="D234" s="224"/>
      <c r="E234" s="224"/>
      <c r="F234" s="224"/>
      <c r="G234" s="224"/>
      <c r="H234" s="212"/>
      <c r="I234" s="218"/>
      <c r="J234" s="224"/>
      <c r="K234" s="225"/>
    </row>
    <row r="235" spans="2:11" s="199" customFormat="1" ht="39.950000000000003" customHeight="1" x14ac:dyDescent="0.2">
      <c r="B235" s="207"/>
      <c r="C235" s="224"/>
      <c r="D235" s="224"/>
      <c r="E235" s="224"/>
      <c r="F235" s="224"/>
      <c r="G235" s="224"/>
      <c r="H235" s="212"/>
      <c r="I235" s="218"/>
      <c r="J235" s="224"/>
      <c r="K235" s="225"/>
    </row>
    <row r="236" spans="2:11" s="199" customFormat="1" ht="39.950000000000003" customHeight="1" x14ac:dyDescent="0.2">
      <c r="B236" s="207"/>
      <c r="C236" s="224"/>
      <c r="D236" s="224"/>
      <c r="E236" s="224"/>
      <c r="F236" s="224"/>
      <c r="G236" s="224"/>
      <c r="H236" s="212"/>
      <c r="I236" s="218"/>
      <c r="J236" s="224"/>
      <c r="K236" s="225"/>
    </row>
    <row r="237" spans="2:11" s="199" customFormat="1" ht="39.950000000000003" customHeight="1" x14ac:dyDescent="0.2">
      <c r="B237" s="207"/>
      <c r="C237" s="224"/>
      <c r="D237" s="224"/>
      <c r="E237" s="224"/>
      <c r="F237" s="224"/>
      <c r="G237" s="224"/>
      <c r="H237" s="212"/>
      <c r="I237" s="218"/>
      <c r="J237" s="224"/>
      <c r="K237" s="225"/>
    </row>
    <row r="238" spans="2:11" s="199" customFormat="1" ht="39.950000000000003" customHeight="1" x14ac:dyDescent="0.2">
      <c r="B238" s="207"/>
      <c r="C238" s="224"/>
      <c r="D238" s="224"/>
      <c r="E238" s="224"/>
      <c r="F238" s="224"/>
      <c r="G238" s="224"/>
      <c r="H238" s="212"/>
      <c r="I238" s="218"/>
      <c r="J238" s="224"/>
      <c r="K238" s="225"/>
    </row>
    <row r="239" spans="2:11" s="199" customFormat="1" ht="39.950000000000003" customHeight="1" x14ac:dyDescent="0.2">
      <c r="B239" s="207"/>
      <c r="C239" s="224"/>
      <c r="D239" s="224"/>
      <c r="E239" s="224"/>
      <c r="F239" s="224"/>
      <c r="G239" s="224"/>
      <c r="H239" s="212"/>
      <c r="I239" s="218"/>
      <c r="J239" s="224"/>
      <c r="K239" s="225"/>
    </row>
    <row r="240" spans="2:11" s="199" customFormat="1" ht="39.950000000000003" customHeight="1" x14ac:dyDescent="0.2">
      <c r="B240" s="207"/>
      <c r="C240" s="224"/>
      <c r="D240" s="224"/>
      <c r="E240" s="224"/>
      <c r="F240" s="224"/>
      <c r="G240" s="224"/>
      <c r="H240" s="212"/>
      <c r="I240" s="218"/>
      <c r="J240" s="224"/>
      <c r="K240" s="225"/>
    </row>
    <row r="241" spans="2:11" s="199" customFormat="1" ht="39.950000000000003" customHeight="1" x14ac:dyDescent="0.2">
      <c r="B241" s="207"/>
      <c r="C241" s="224"/>
      <c r="D241" s="224"/>
      <c r="E241" s="224"/>
      <c r="F241" s="224"/>
      <c r="G241" s="224"/>
      <c r="H241" s="212"/>
      <c r="I241" s="218"/>
      <c r="J241" s="224"/>
      <c r="K241" s="225"/>
    </row>
    <row r="242" spans="2:11" s="199" customFormat="1" ht="39.950000000000003" customHeight="1" x14ac:dyDescent="0.2">
      <c r="B242" s="207"/>
      <c r="C242" s="224"/>
      <c r="D242" s="224"/>
      <c r="E242" s="224"/>
      <c r="F242" s="224"/>
      <c r="G242" s="224"/>
      <c r="H242" s="212"/>
      <c r="I242" s="218"/>
      <c r="J242" s="224"/>
      <c r="K242" s="225"/>
    </row>
    <row r="243" spans="2:11" s="199" customFormat="1" ht="39.950000000000003" customHeight="1" x14ac:dyDescent="0.2">
      <c r="B243" s="207"/>
      <c r="C243" s="224"/>
      <c r="D243" s="224"/>
      <c r="E243" s="224"/>
      <c r="F243" s="224"/>
      <c r="G243" s="224"/>
      <c r="H243" s="212"/>
      <c r="I243" s="218"/>
      <c r="J243" s="224"/>
      <c r="K243" s="225"/>
    </row>
    <row r="244" spans="2:11" s="199" customFormat="1" ht="39.950000000000003" customHeight="1" x14ac:dyDescent="0.2">
      <c r="B244" s="207"/>
      <c r="C244" s="224"/>
      <c r="D244" s="224"/>
      <c r="E244" s="224"/>
      <c r="F244" s="224"/>
      <c r="G244" s="224"/>
      <c r="H244" s="212"/>
      <c r="I244" s="218"/>
      <c r="J244" s="224"/>
      <c r="K244" s="225"/>
    </row>
    <row r="245" spans="2:11" s="199" customFormat="1" ht="39.950000000000003" customHeight="1" x14ac:dyDescent="0.2">
      <c r="B245" s="207"/>
      <c r="C245" s="224"/>
      <c r="D245" s="224"/>
      <c r="E245" s="224"/>
      <c r="F245" s="224"/>
      <c r="G245" s="224"/>
      <c r="H245" s="212"/>
      <c r="I245" s="218"/>
      <c r="J245" s="224"/>
      <c r="K245" s="225"/>
    </row>
    <row r="246" spans="2:11" s="199" customFormat="1" ht="39.950000000000003" customHeight="1" x14ac:dyDescent="0.2">
      <c r="B246" s="207"/>
      <c r="C246" s="224"/>
      <c r="D246" s="224"/>
      <c r="E246" s="224"/>
      <c r="F246" s="224"/>
      <c r="G246" s="224"/>
      <c r="H246" s="212"/>
      <c r="I246" s="218"/>
      <c r="J246" s="224"/>
      <c r="K246" s="225"/>
    </row>
    <row r="247" spans="2:11" s="199" customFormat="1" ht="39.950000000000003" customHeight="1" x14ac:dyDescent="0.2">
      <c r="B247" s="207"/>
      <c r="C247" s="224"/>
      <c r="D247" s="224"/>
      <c r="E247" s="224"/>
      <c r="F247" s="224"/>
      <c r="G247" s="224"/>
      <c r="H247" s="212"/>
      <c r="I247" s="218"/>
      <c r="J247" s="224"/>
      <c r="K247" s="225"/>
    </row>
    <row r="248" spans="2:11" s="199" customFormat="1" ht="39.950000000000003" customHeight="1" x14ac:dyDescent="0.2">
      <c r="B248" s="207"/>
      <c r="C248" s="224"/>
      <c r="D248" s="224"/>
      <c r="E248" s="224"/>
      <c r="F248" s="224"/>
      <c r="G248" s="224"/>
      <c r="H248" s="212"/>
      <c r="I248" s="218"/>
      <c r="J248" s="224"/>
      <c r="K248" s="225"/>
    </row>
    <row r="249" spans="2:11" s="199" customFormat="1" ht="39.950000000000003" customHeight="1" x14ac:dyDescent="0.2">
      <c r="B249" s="207"/>
      <c r="C249" s="224"/>
      <c r="D249" s="224"/>
      <c r="E249" s="224"/>
      <c r="F249" s="224"/>
      <c r="G249" s="224"/>
      <c r="H249" s="212"/>
      <c r="I249" s="218"/>
      <c r="J249" s="224"/>
      <c r="K249" s="225"/>
    </row>
    <row r="250" spans="2:11" s="199" customFormat="1" ht="39.950000000000003" customHeight="1" x14ac:dyDescent="0.2">
      <c r="B250" s="207"/>
      <c r="C250" s="224"/>
      <c r="D250" s="224"/>
      <c r="E250" s="224"/>
      <c r="F250" s="224"/>
      <c r="G250" s="224"/>
      <c r="H250" s="212"/>
      <c r="I250" s="218"/>
      <c r="J250" s="224"/>
      <c r="K250" s="225"/>
    </row>
    <row r="251" spans="2:11" s="199" customFormat="1" ht="39.950000000000003" customHeight="1" x14ac:dyDescent="0.2">
      <c r="B251" s="207"/>
      <c r="C251" s="224"/>
      <c r="D251" s="224"/>
      <c r="E251" s="224"/>
      <c r="F251" s="224"/>
      <c r="G251" s="224"/>
      <c r="H251" s="212"/>
      <c r="I251" s="218"/>
      <c r="J251" s="224"/>
      <c r="K251" s="225"/>
    </row>
    <row r="252" spans="2:11" s="199" customFormat="1" ht="39.950000000000003" customHeight="1" x14ac:dyDescent="0.2">
      <c r="B252" s="207"/>
      <c r="C252" s="224"/>
      <c r="D252" s="224"/>
      <c r="E252" s="224"/>
      <c r="F252" s="224"/>
      <c r="G252" s="224"/>
      <c r="H252" s="212"/>
      <c r="I252" s="218"/>
      <c r="J252" s="224"/>
      <c r="K252" s="225"/>
    </row>
    <row r="253" spans="2:11" s="199" customFormat="1" ht="39.950000000000003" customHeight="1" x14ac:dyDescent="0.2">
      <c r="B253" s="207"/>
      <c r="C253" s="224"/>
      <c r="D253" s="224"/>
      <c r="E253" s="224"/>
      <c r="F253" s="224"/>
      <c r="G253" s="224"/>
      <c r="H253" s="212"/>
      <c r="I253" s="218"/>
      <c r="J253" s="224"/>
      <c r="K253" s="225"/>
    </row>
    <row r="254" spans="2:11" s="199" customFormat="1" ht="39.950000000000003" customHeight="1" x14ac:dyDescent="0.2">
      <c r="B254" s="207"/>
      <c r="C254" s="224"/>
      <c r="D254" s="224"/>
      <c r="E254" s="224"/>
      <c r="F254" s="224"/>
      <c r="G254" s="224"/>
      <c r="H254" s="212"/>
      <c r="I254" s="218"/>
      <c r="J254" s="224"/>
      <c r="K254" s="225"/>
    </row>
    <row r="255" spans="2:11" s="199" customFormat="1" ht="39.950000000000003" customHeight="1" x14ac:dyDescent="0.2">
      <c r="B255" s="207"/>
      <c r="C255" s="224"/>
      <c r="D255" s="224"/>
      <c r="E255" s="224"/>
      <c r="F255" s="224"/>
      <c r="G255" s="224"/>
      <c r="H255" s="212"/>
      <c r="I255" s="218"/>
      <c r="J255" s="224"/>
      <c r="K255" s="225"/>
    </row>
    <row r="256" spans="2:11" s="199" customFormat="1" ht="39.950000000000003" customHeight="1" x14ac:dyDescent="0.2">
      <c r="B256" s="207"/>
      <c r="C256" s="224"/>
      <c r="D256" s="224"/>
      <c r="E256" s="224"/>
      <c r="F256" s="224"/>
      <c r="G256" s="224"/>
      <c r="H256" s="212"/>
      <c r="I256" s="218"/>
      <c r="J256" s="224"/>
      <c r="K256" s="225"/>
    </row>
    <row r="257" spans="2:11" s="199" customFormat="1" ht="39.950000000000003" customHeight="1" x14ac:dyDescent="0.2">
      <c r="B257" s="207"/>
      <c r="C257" s="224"/>
      <c r="D257" s="224"/>
      <c r="E257" s="224"/>
      <c r="F257" s="224"/>
      <c r="G257" s="224"/>
      <c r="H257" s="212"/>
      <c r="I257" s="218"/>
      <c r="J257" s="224"/>
      <c r="K257" s="225"/>
    </row>
    <row r="258" spans="2:11" s="199" customFormat="1" ht="39.950000000000003" customHeight="1" x14ac:dyDescent="0.2">
      <c r="B258" s="207"/>
      <c r="C258" s="224"/>
      <c r="D258" s="224"/>
      <c r="E258" s="224"/>
      <c r="F258" s="224"/>
      <c r="G258" s="224"/>
      <c r="H258" s="212"/>
      <c r="I258" s="218"/>
      <c r="J258" s="224"/>
      <c r="K258" s="225"/>
    </row>
    <row r="259" spans="2:11" s="199" customFormat="1" ht="39.950000000000003" customHeight="1" x14ac:dyDescent="0.2">
      <c r="B259" s="207"/>
      <c r="C259" s="224"/>
      <c r="D259" s="224"/>
      <c r="E259" s="224"/>
      <c r="F259" s="224"/>
      <c r="G259" s="224"/>
      <c r="H259" s="212"/>
      <c r="I259" s="218"/>
      <c r="J259" s="224"/>
      <c r="K259" s="225"/>
    </row>
    <row r="260" spans="2:11" s="199" customFormat="1" ht="39.950000000000003" customHeight="1" x14ac:dyDescent="0.2">
      <c r="B260" s="207"/>
      <c r="C260" s="224"/>
      <c r="D260" s="224"/>
      <c r="E260" s="224"/>
      <c r="F260" s="224"/>
      <c r="G260" s="224"/>
      <c r="H260" s="212"/>
      <c r="I260" s="218"/>
      <c r="J260" s="224"/>
      <c r="K260" s="225"/>
    </row>
    <row r="261" spans="2:11" s="199" customFormat="1" ht="39.950000000000003" customHeight="1" x14ac:dyDescent="0.2">
      <c r="B261" s="207"/>
      <c r="C261" s="224"/>
      <c r="D261" s="224"/>
      <c r="E261" s="224"/>
      <c r="F261" s="224"/>
      <c r="G261" s="224"/>
      <c r="H261" s="212"/>
      <c r="I261" s="218"/>
      <c r="J261" s="224"/>
      <c r="K261" s="225"/>
    </row>
    <row r="262" spans="2:11" s="199" customFormat="1" ht="39.950000000000003" customHeight="1" x14ac:dyDescent="0.2">
      <c r="B262" s="207"/>
      <c r="C262" s="224"/>
      <c r="D262" s="224"/>
      <c r="E262" s="224"/>
      <c r="F262" s="224"/>
      <c r="G262" s="224"/>
      <c r="H262" s="212"/>
      <c r="I262" s="218"/>
      <c r="J262" s="224"/>
      <c r="K262" s="225"/>
    </row>
    <row r="263" spans="2:11" s="199" customFormat="1" ht="39.950000000000003" customHeight="1" x14ac:dyDescent="0.2">
      <c r="B263" s="207"/>
      <c r="C263" s="224"/>
      <c r="D263" s="224"/>
      <c r="E263" s="224"/>
      <c r="F263" s="224"/>
      <c r="G263" s="224"/>
      <c r="H263" s="212"/>
      <c r="I263" s="218"/>
      <c r="J263" s="224"/>
      <c r="K263" s="225"/>
    </row>
    <row r="264" spans="2:11" s="199" customFormat="1" ht="39.950000000000003" customHeight="1" x14ac:dyDescent="0.2">
      <c r="B264" s="207"/>
      <c r="C264" s="224"/>
      <c r="D264" s="224"/>
      <c r="E264" s="224"/>
      <c r="F264" s="224"/>
      <c r="G264" s="224"/>
      <c r="H264" s="212"/>
      <c r="I264" s="218"/>
      <c r="J264" s="224"/>
      <c r="K264" s="225"/>
    </row>
    <row r="265" spans="2:11" s="199" customFormat="1" ht="39.950000000000003" customHeight="1" x14ac:dyDescent="0.2">
      <c r="B265" s="207"/>
      <c r="C265" s="224"/>
      <c r="D265" s="224"/>
      <c r="E265" s="224"/>
      <c r="F265" s="224"/>
      <c r="G265" s="224"/>
      <c r="H265" s="212"/>
      <c r="I265" s="218"/>
      <c r="J265" s="224"/>
      <c r="K265" s="225"/>
    </row>
    <row r="266" spans="2:11" s="199" customFormat="1" ht="39.950000000000003" customHeight="1" x14ac:dyDescent="0.2">
      <c r="B266" s="207"/>
      <c r="C266" s="224"/>
      <c r="D266" s="224"/>
      <c r="E266" s="224"/>
      <c r="F266" s="224"/>
      <c r="G266" s="224"/>
      <c r="H266" s="212"/>
      <c r="I266" s="218"/>
      <c r="J266" s="224"/>
      <c r="K266" s="225"/>
    </row>
    <row r="267" spans="2:11" s="199" customFormat="1" ht="39.950000000000003" customHeight="1" x14ac:dyDescent="0.2">
      <c r="B267" s="207"/>
      <c r="C267" s="224"/>
      <c r="D267" s="224"/>
      <c r="E267" s="224"/>
      <c r="F267" s="224"/>
      <c r="G267" s="224"/>
      <c r="H267" s="212"/>
      <c r="I267" s="218"/>
      <c r="J267" s="224"/>
      <c r="K267" s="225"/>
    </row>
    <row r="268" spans="2:11" s="199" customFormat="1" ht="39.950000000000003" customHeight="1" x14ac:dyDescent="0.2">
      <c r="B268" s="207"/>
      <c r="C268" s="224"/>
      <c r="D268" s="224"/>
      <c r="E268" s="224"/>
      <c r="F268" s="224"/>
      <c r="G268" s="224"/>
      <c r="H268" s="212"/>
      <c r="I268" s="218"/>
      <c r="J268" s="224"/>
      <c r="K268" s="225"/>
    </row>
    <row r="269" spans="2:11" s="199" customFormat="1" ht="39.950000000000003" customHeight="1" x14ac:dyDescent="0.2">
      <c r="B269" s="207"/>
      <c r="C269" s="224"/>
      <c r="D269" s="224"/>
      <c r="E269" s="224"/>
      <c r="F269" s="224"/>
      <c r="G269" s="224"/>
      <c r="H269" s="212"/>
      <c r="I269" s="218"/>
      <c r="J269" s="224"/>
      <c r="K269" s="225"/>
    </row>
    <row r="270" spans="2:11" s="199" customFormat="1" ht="39.950000000000003" customHeight="1" x14ac:dyDescent="0.2">
      <c r="B270" s="207"/>
      <c r="C270" s="224"/>
      <c r="D270" s="224"/>
      <c r="E270" s="224"/>
      <c r="F270" s="224"/>
      <c r="G270" s="224"/>
      <c r="H270" s="212"/>
      <c r="I270" s="218"/>
      <c r="J270" s="224"/>
      <c r="K270" s="225"/>
    </row>
    <row r="271" spans="2:11" s="199" customFormat="1" ht="39.950000000000003" customHeight="1" x14ac:dyDescent="0.2">
      <c r="B271" s="207"/>
      <c r="C271" s="224"/>
      <c r="D271" s="224"/>
      <c r="E271" s="224"/>
      <c r="F271" s="224"/>
      <c r="G271" s="224"/>
      <c r="H271" s="212"/>
      <c r="I271" s="218"/>
      <c r="J271" s="224"/>
      <c r="K271" s="225"/>
    </row>
    <row r="272" spans="2:11" s="199" customFormat="1" ht="39.950000000000003" customHeight="1" x14ac:dyDescent="0.2">
      <c r="B272" s="207"/>
      <c r="C272" s="224"/>
      <c r="D272" s="224"/>
      <c r="E272" s="224"/>
      <c r="F272" s="224"/>
      <c r="G272" s="224"/>
      <c r="H272" s="212"/>
      <c r="I272" s="218"/>
      <c r="J272" s="224"/>
      <c r="K272" s="225"/>
    </row>
    <row r="273" spans="2:11" s="199" customFormat="1" ht="39.950000000000003" customHeight="1" x14ac:dyDescent="0.2">
      <c r="B273" s="207"/>
      <c r="C273" s="224"/>
      <c r="D273" s="224"/>
      <c r="E273" s="224"/>
      <c r="F273" s="224"/>
      <c r="G273" s="224"/>
      <c r="H273" s="212"/>
      <c r="I273" s="218"/>
      <c r="J273" s="224"/>
      <c r="K273" s="225"/>
    </row>
    <row r="274" spans="2:11" s="199" customFormat="1" ht="39.950000000000003" customHeight="1" x14ac:dyDescent="0.2">
      <c r="B274" s="207"/>
      <c r="C274" s="224"/>
      <c r="D274" s="224"/>
      <c r="E274" s="224"/>
      <c r="F274" s="224"/>
      <c r="G274" s="224"/>
      <c r="H274" s="212"/>
      <c r="I274" s="218"/>
      <c r="J274" s="224"/>
      <c r="K274" s="225"/>
    </row>
    <row r="275" spans="2:11" s="199" customFormat="1" ht="39.950000000000003" customHeight="1" x14ac:dyDescent="0.2">
      <c r="B275" s="207"/>
      <c r="C275" s="224"/>
      <c r="D275" s="224"/>
      <c r="E275" s="224"/>
      <c r="F275" s="224"/>
      <c r="G275" s="224"/>
      <c r="H275" s="212"/>
      <c r="I275" s="218"/>
      <c r="J275" s="224"/>
      <c r="K275" s="225"/>
    </row>
    <row r="276" spans="2:11" s="199" customFormat="1" ht="39.950000000000003" customHeight="1" x14ac:dyDescent="0.2">
      <c r="B276" s="207"/>
      <c r="C276" s="224"/>
      <c r="D276" s="224"/>
      <c r="E276" s="224"/>
      <c r="F276" s="224"/>
      <c r="G276" s="224"/>
      <c r="H276" s="212"/>
      <c r="I276" s="218"/>
      <c r="J276" s="224"/>
      <c r="K276" s="225"/>
    </row>
    <row r="277" spans="2:11" s="199" customFormat="1" ht="39.950000000000003" customHeight="1" x14ac:dyDescent="0.2">
      <c r="B277" s="207"/>
      <c r="C277" s="224"/>
      <c r="D277" s="224"/>
      <c r="E277" s="224"/>
      <c r="F277" s="224"/>
      <c r="G277" s="224"/>
      <c r="H277" s="212"/>
      <c r="I277" s="218"/>
      <c r="J277" s="224"/>
      <c r="K277" s="225"/>
    </row>
    <row r="278" spans="2:11" s="199" customFormat="1" ht="39.950000000000003" customHeight="1" x14ac:dyDescent="0.2">
      <c r="B278" s="207"/>
      <c r="C278" s="224"/>
      <c r="D278" s="224"/>
      <c r="E278" s="224"/>
      <c r="F278" s="224"/>
      <c r="G278" s="224"/>
      <c r="H278" s="212"/>
      <c r="I278" s="218"/>
      <c r="J278" s="224"/>
      <c r="K278" s="225"/>
    </row>
    <row r="279" spans="2:11" s="199" customFormat="1" ht="39.950000000000003" customHeight="1" x14ac:dyDescent="0.2">
      <c r="B279" s="207"/>
      <c r="C279" s="224"/>
      <c r="D279" s="224"/>
      <c r="E279" s="224"/>
      <c r="F279" s="224"/>
      <c r="G279" s="224"/>
      <c r="H279" s="212"/>
      <c r="I279" s="218"/>
      <c r="J279" s="224"/>
      <c r="K279" s="225"/>
    </row>
    <row r="280" spans="2:11" s="199" customFormat="1" ht="39.950000000000003" customHeight="1" x14ac:dyDescent="0.2">
      <c r="B280" s="207"/>
      <c r="C280" s="224"/>
      <c r="D280" s="224"/>
      <c r="E280" s="224"/>
      <c r="F280" s="224"/>
      <c r="G280" s="224"/>
      <c r="H280" s="212"/>
      <c r="I280" s="218"/>
      <c r="J280" s="224"/>
      <c r="K280" s="225"/>
    </row>
    <row r="281" spans="2:11" s="199" customFormat="1" ht="39.950000000000003" customHeight="1" x14ac:dyDescent="0.2">
      <c r="B281" s="207"/>
      <c r="C281" s="224"/>
      <c r="D281" s="224"/>
      <c r="E281" s="224"/>
      <c r="F281" s="224"/>
      <c r="G281" s="224"/>
      <c r="H281" s="212"/>
      <c r="I281" s="218"/>
      <c r="J281" s="224"/>
      <c r="K281" s="225"/>
    </row>
    <row r="282" spans="2:11" s="199" customFormat="1" ht="39.950000000000003" customHeight="1" x14ac:dyDescent="0.2">
      <c r="B282" s="207"/>
      <c r="C282" s="224"/>
      <c r="D282" s="224"/>
      <c r="E282" s="224"/>
      <c r="F282" s="224"/>
      <c r="G282" s="224"/>
      <c r="H282" s="212"/>
      <c r="I282" s="218"/>
      <c r="J282" s="224"/>
      <c r="K282" s="225"/>
    </row>
    <row r="283" spans="2:11" s="199" customFormat="1" ht="39.950000000000003" customHeight="1" x14ac:dyDescent="0.2">
      <c r="B283" s="207"/>
      <c r="C283" s="224"/>
      <c r="D283" s="224"/>
      <c r="E283" s="224"/>
      <c r="F283" s="224"/>
      <c r="G283" s="224"/>
      <c r="H283" s="212"/>
      <c r="I283" s="218"/>
      <c r="J283" s="224"/>
      <c r="K283" s="225"/>
    </row>
    <row r="284" spans="2:11" s="199" customFormat="1" ht="39.950000000000003" customHeight="1" x14ac:dyDescent="0.2">
      <c r="B284" s="207"/>
      <c r="C284" s="224"/>
      <c r="D284" s="224"/>
      <c r="E284" s="224"/>
      <c r="F284" s="224"/>
      <c r="G284" s="224"/>
      <c r="H284" s="212"/>
      <c r="I284" s="218"/>
      <c r="J284" s="224"/>
      <c r="K284" s="225"/>
    </row>
    <row r="285" spans="2:11" s="199" customFormat="1" ht="39.950000000000003" customHeight="1" x14ac:dyDescent="0.2">
      <c r="B285" s="207"/>
      <c r="C285" s="224"/>
      <c r="D285" s="224"/>
      <c r="E285" s="224"/>
      <c r="F285" s="224"/>
      <c r="G285" s="224"/>
      <c r="H285" s="212"/>
      <c r="I285" s="218"/>
      <c r="J285" s="224"/>
      <c r="K285" s="225"/>
    </row>
    <row r="286" spans="2:11" s="199" customFormat="1" ht="39.950000000000003" customHeight="1" x14ac:dyDescent="0.2">
      <c r="B286" s="207"/>
      <c r="C286" s="224"/>
      <c r="D286" s="224"/>
      <c r="E286" s="224"/>
      <c r="F286" s="224"/>
      <c r="G286" s="224"/>
      <c r="H286" s="212"/>
      <c r="I286" s="218"/>
      <c r="J286" s="224"/>
      <c r="K286" s="225"/>
    </row>
    <row r="287" spans="2:11" s="199" customFormat="1" ht="39.950000000000003" customHeight="1" x14ac:dyDescent="0.2">
      <c r="B287" s="207"/>
      <c r="C287" s="224"/>
      <c r="D287" s="224"/>
      <c r="E287" s="224"/>
      <c r="F287" s="224"/>
      <c r="G287" s="224"/>
      <c r="H287" s="212"/>
      <c r="I287" s="218"/>
      <c r="J287" s="224"/>
      <c r="K287" s="225"/>
    </row>
    <row r="288" spans="2:11" s="199" customFormat="1" ht="39.950000000000003" customHeight="1" x14ac:dyDescent="0.2">
      <c r="B288" s="207"/>
      <c r="C288" s="224"/>
      <c r="D288" s="224"/>
      <c r="E288" s="224"/>
      <c r="F288" s="224"/>
      <c r="G288" s="224"/>
      <c r="H288" s="212"/>
      <c r="I288" s="218"/>
      <c r="J288" s="224"/>
      <c r="K288" s="225"/>
    </row>
    <row r="289" spans="2:11" s="199" customFormat="1" ht="39.950000000000003" customHeight="1" x14ac:dyDescent="0.2">
      <c r="B289" s="207"/>
      <c r="C289" s="224"/>
      <c r="D289" s="224"/>
      <c r="E289" s="224"/>
      <c r="F289" s="224"/>
      <c r="G289" s="224"/>
      <c r="H289" s="212"/>
      <c r="I289" s="218"/>
      <c r="J289" s="224"/>
      <c r="K289" s="225"/>
    </row>
    <row r="290" spans="2:11" s="199" customFormat="1" ht="39.950000000000003" customHeight="1" x14ac:dyDescent="0.2">
      <c r="B290" s="207"/>
      <c r="C290" s="224"/>
      <c r="D290" s="224"/>
      <c r="E290" s="224"/>
      <c r="F290" s="224"/>
      <c r="G290" s="224"/>
      <c r="H290" s="212"/>
      <c r="I290" s="218"/>
      <c r="J290" s="224"/>
      <c r="K290" s="225"/>
    </row>
    <row r="291" spans="2:11" s="199" customFormat="1" ht="39.950000000000003" customHeight="1" x14ac:dyDescent="0.2">
      <c r="B291" s="207"/>
      <c r="C291" s="224"/>
      <c r="D291" s="224"/>
      <c r="E291" s="224"/>
      <c r="F291" s="224"/>
      <c r="G291" s="224"/>
      <c r="H291" s="212"/>
      <c r="I291" s="218"/>
      <c r="J291" s="224"/>
      <c r="K291" s="225"/>
    </row>
    <row r="292" spans="2:11" s="199" customFormat="1" ht="39.950000000000003" customHeight="1" x14ac:dyDescent="0.2">
      <c r="B292" s="207"/>
      <c r="C292" s="224"/>
      <c r="D292" s="224"/>
      <c r="E292" s="224"/>
      <c r="F292" s="224"/>
      <c r="G292" s="224"/>
      <c r="H292" s="212"/>
      <c r="I292" s="218"/>
      <c r="J292" s="224"/>
      <c r="K292" s="225"/>
    </row>
    <row r="293" spans="2:11" s="199" customFormat="1" ht="39.950000000000003" customHeight="1" x14ac:dyDescent="0.2">
      <c r="B293" s="207"/>
      <c r="C293" s="224"/>
      <c r="D293" s="224"/>
      <c r="E293" s="224"/>
      <c r="F293" s="224"/>
      <c r="G293" s="224"/>
      <c r="H293" s="212"/>
      <c r="I293" s="218"/>
      <c r="J293" s="224"/>
      <c r="K293" s="225"/>
    </row>
    <row r="294" spans="2:11" s="199" customFormat="1" ht="39.950000000000003" customHeight="1" x14ac:dyDescent="0.2">
      <c r="B294" s="207"/>
      <c r="C294" s="224"/>
      <c r="D294" s="224"/>
      <c r="E294" s="224"/>
      <c r="F294" s="224"/>
      <c r="G294" s="224"/>
      <c r="H294" s="212"/>
      <c r="I294" s="218"/>
      <c r="J294" s="224"/>
      <c r="K294" s="225"/>
    </row>
    <row r="295" spans="2:11" s="199" customFormat="1" ht="39.950000000000003" customHeight="1" x14ac:dyDescent="0.2">
      <c r="B295" s="207"/>
      <c r="C295" s="224"/>
      <c r="D295" s="224"/>
      <c r="E295" s="224"/>
      <c r="F295" s="224"/>
      <c r="G295" s="224"/>
      <c r="H295" s="212"/>
      <c r="I295" s="218"/>
      <c r="J295" s="224"/>
      <c r="K295" s="225"/>
    </row>
    <row r="296" spans="2:11" s="199" customFormat="1" ht="39.950000000000003" customHeight="1" x14ac:dyDescent="0.2">
      <c r="B296" s="207"/>
      <c r="C296" s="224"/>
      <c r="D296" s="224"/>
      <c r="E296" s="224"/>
      <c r="F296" s="224"/>
      <c r="G296" s="224"/>
      <c r="H296" s="212"/>
      <c r="I296" s="218"/>
      <c r="J296" s="224"/>
      <c r="K296" s="225"/>
    </row>
    <row r="297" spans="2:11" s="199" customFormat="1" ht="39.950000000000003" customHeight="1" x14ac:dyDescent="0.2">
      <c r="B297" s="207"/>
      <c r="C297" s="224"/>
      <c r="D297" s="224"/>
      <c r="E297" s="224"/>
      <c r="F297" s="224"/>
      <c r="G297" s="224"/>
      <c r="H297" s="212"/>
      <c r="I297" s="218"/>
      <c r="J297" s="224"/>
      <c r="K297" s="225"/>
    </row>
    <row r="298" spans="2:11" s="199" customFormat="1" ht="39.950000000000003" customHeight="1" x14ac:dyDescent="0.2">
      <c r="B298" s="207"/>
      <c r="C298" s="224"/>
      <c r="D298" s="224"/>
      <c r="E298" s="224"/>
      <c r="F298" s="224"/>
      <c r="G298" s="224"/>
      <c r="H298" s="212"/>
      <c r="I298" s="218"/>
      <c r="J298" s="224"/>
      <c r="K298" s="225"/>
    </row>
    <row r="299" spans="2:11" s="199" customFormat="1" ht="39.950000000000003" customHeight="1" x14ac:dyDescent="0.2">
      <c r="B299" s="207"/>
      <c r="C299" s="224"/>
      <c r="D299" s="224"/>
      <c r="E299" s="224"/>
      <c r="F299" s="224"/>
      <c r="G299" s="224"/>
      <c r="H299" s="212"/>
      <c r="I299" s="218"/>
      <c r="J299" s="224"/>
      <c r="K299" s="225"/>
    </row>
    <row r="300" spans="2:11" s="199" customFormat="1" ht="39.950000000000003" customHeight="1" x14ac:dyDescent="0.2">
      <c r="B300" s="207"/>
      <c r="C300" s="224"/>
      <c r="D300" s="224"/>
      <c r="E300" s="224"/>
      <c r="F300" s="224"/>
      <c r="G300" s="224"/>
      <c r="H300" s="212"/>
      <c r="I300" s="218"/>
      <c r="J300" s="224"/>
      <c r="K300" s="225"/>
    </row>
    <row r="301" spans="2:11" s="199" customFormat="1" ht="39.950000000000003" customHeight="1" x14ac:dyDescent="0.2">
      <c r="B301" s="207"/>
      <c r="C301" s="224"/>
      <c r="D301" s="224"/>
      <c r="E301" s="224"/>
      <c r="F301" s="224"/>
      <c r="G301" s="224"/>
      <c r="H301" s="212"/>
      <c r="I301" s="218"/>
      <c r="J301" s="224"/>
      <c r="K301" s="225"/>
    </row>
    <row r="302" spans="2:11" s="199" customFormat="1" ht="39.950000000000003" customHeight="1" x14ac:dyDescent="0.2">
      <c r="B302" s="207"/>
      <c r="C302" s="224"/>
      <c r="D302" s="224"/>
      <c r="E302" s="224"/>
      <c r="F302" s="224"/>
      <c r="G302" s="224"/>
      <c r="H302" s="212"/>
      <c r="I302" s="218"/>
      <c r="J302" s="224"/>
      <c r="K302" s="225"/>
    </row>
    <row r="303" spans="2:11" s="199" customFormat="1" ht="39.950000000000003" customHeight="1" x14ac:dyDescent="0.2">
      <c r="B303" s="207"/>
      <c r="C303" s="224"/>
      <c r="D303" s="224"/>
      <c r="E303" s="224"/>
      <c r="F303" s="224"/>
      <c r="G303" s="224"/>
      <c r="H303" s="212"/>
      <c r="I303" s="218"/>
      <c r="J303" s="224"/>
      <c r="K303" s="225"/>
    </row>
    <row r="304" spans="2:11" s="199" customFormat="1" ht="39.950000000000003" customHeight="1" x14ac:dyDescent="0.2">
      <c r="B304" s="207"/>
      <c r="C304" s="224"/>
      <c r="D304" s="224"/>
      <c r="E304" s="224"/>
      <c r="F304" s="224"/>
      <c r="G304" s="224"/>
      <c r="H304" s="212"/>
      <c r="I304" s="218"/>
      <c r="J304" s="224"/>
      <c r="K304" s="225"/>
    </row>
    <row r="305" spans="2:11" s="199" customFormat="1" ht="39.950000000000003" customHeight="1" x14ac:dyDescent="0.2">
      <c r="B305" s="207"/>
      <c r="C305" s="224"/>
      <c r="D305" s="224"/>
      <c r="E305" s="224"/>
      <c r="F305" s="224"/>
      <c r="G305" s="224"/>
      <c r="H305" s="212"/>
      <c r="I305" s="218"/>
      <c r="J305" s="224"/>
      <c r="K305" s="225"/>
    </row>
    <row r="306" spans="2:11" s="199" customFormat="1" ht="39.950000000000003" customHeight="1" x14ac:dyDescent="0.2">
      <c r="B306" s="207"/>
      <c r="C306" s="224"/>
      <c r="D306" s="224"/>
      <c r="E306" s="224"/>
      <c r="F306" s="224"/>
      <c r="G306" s="224"/>
      <c r="H306" s="212"/>
      <c r="I306" s="218"/>
      <c r="J306" s="224"/>
      <c r="K306" s="225"/>
    </row>
    <row r="307" spans="2:11" s="199" customFormat="1" ht="39.950000000000003" customHeight="1" x14ac:dyDescent="0.2">
      <c r="B307" s="207"/>
      <c r="C307" s="224"/>
      <c r="D307" s="224"/>
      <c r="E307" s="224"/>
      <c r="F307" s="224"/>
      <c r="G307" s="224"/>
      <c r="H307" s="212"/>
      <c r="I307" s="218"/>
      <c r="J307" s="224"/>
      <c r="K307" s="225"/>
    </row>
    <row r="308" spans="2:11" s="199" customFormat="1" ht="39.950000000000003" customHeight="1" x14ac:dyDescent="0.2">
      <c r="B308" s="207"/>
      <c r="C308" s="224"/>
      <c r="D308" s="224"/>
      <c r="E308" s="224"/>
      <c r="F308" s="224"/>
      <c r="G308" s="224"/>
      <c r="H308" s="212"/>
      <c r="I308" s="218"/>
      <c r="J308" s="224"/>
      <c r="K308" s="225"/>
    </row>
    <row r="309" spans="2:11" s="199" customFormat="1" ht="39.950000000000003" customHeight="1" x14ac:dyDescent="0.2">
      <c r="B309" s="207"/>
      <c r="C309" s="224"/>
      <c r="D309" s="224"/>
      <c r="E309" s="224"/>
      <c r="F309" s="224"/>
      <c r="G309" s="224"/>
      <c r="H309" s="212"/>
      <c r="I309" s="218"/>
      <c r="J309" s="224"/>
      <c r="K309" s="225"/>
    </row>
    <row r="310" spans="2:11" s="199" customFormat="1" ht="39.950000000000003" customHeight="1" x14ac:dyDescent="0.2">
      <c r="B310" s="207"/>
      <c r="C310" s="224"/>
      <c r="D310" s="224"/>
      <c r="E310" s="224"/>
      <c r="F310" s="224"/>
      <c r="G310" s="224"/>
      <c r="H310" s="212"/>
      <c r="I310" s="218"/>
      <c r="J310" s="224"/>
      <c r="K310" s="225"/>
    </row>
    <row r="311" spans="2:11" s="199" customFormat="1" ht="39.950000000000003" customHeight="1" x14ac:dyDescent="0.2">
      <c r="B311" s="207"/>
      <c r="C311" s="224"/>
      <c r="D311" s="224"/>
      <c r="E311" s="224"/>
      <c r="F311" s="224"/>
      <c r="G311" s="224"/>
      <c r="H311" s="212"/>
      <c r="I311" s="218"/>
      <c r="J311" s="224"/>
      <c r="K311" s="225"/>
    </row>
    <row r="312" spans="2:11" s="199" customFormat="1" ht="39.950000000000003" customHeight="1" x14ac:dyDescent="0.2">
      <c r="B312" s="207"/>
      <c r="C312" s="224"/>
      <c r="D312" s="224"/>
      <c r="E312" s="224"/>
      <c r="F312" s="224"/>
      <c r="G312" s="224"/>
      <c r="H312" s="212"/>
      <c r="I312" s="218"/>
      <c r="J312" s="224"/>
      <c r="K312" s="225"/>
    </row>
    <row r="313" spans="2:11" s="199" customFormat="1" ht="39.950000000000003" customHeight="1" x14ac:dyDescent="0.2">
      <c r="B313" s="207"/>
      <c r="C313" s="224"/>
      <c r="D313" s="224"/>
      <c r="E313" s="224"/>
      <c r="F313" s="224"/>
      <c r="G313" s="224"/>
      <c r="H313" s="212"/>
      <c r="I313" s="218"/>
      <c r="J313" s="224"/>
      <c r="K313" s="225"/>
    </row>
    <row r="314" spans="2:11" s="199" customFormat="1" ht="39.950000000000003" customHeight="1" x14ac:dyDescent="0.2">
      <c r="B314" s="207"/>
      <c r="C314" s="224"/>
      <c r="D314" s="224"/>
      <c r="E314" s="224"/>
      <c r="F314" s="224"/>
      <c r="G314" s="224"/>
      <c r="H314" s="212"/>
      <c r="I314" s="218"/>
      <c r="J314" s="224"/>
      <c r="K314" s="225"/>
    </row>
    <row r="315" spans="2:11" s="199" customFormat="1" ht="39.950000000000003" customHeight="1" x14ac:dyDescent="0.2">
      <c r="B315" s="207"/>
      <c r="C315" s="224"/>
      <c r="D315" s="224"/>
      <c r="E315" s="224"/>
      <c r="F315" s="224"/>
      <c r="G315" s="224"/>
      <c r="H315" s="212"/>
      <c r="I315" s="218"/>
      <c r="J315" s="224"/>
      <c r="K315" s="225"/>
    </row>
    <row r="316" spans="2:11" s="199" customFormat="1" ht="39.950000000000003" customHeight="1" x14ac:dyDescent="0.2">
      <c r="B316" s="207"/>
      <c r="C316" s="224"/>
      <c r="D316" s="224"/>
      <c r="E316" s="224"/>
      <c r="F316" s="224"/>
      <c r="G316" s="224"/>
      <c r="H316" s="212"/>
      <c r="I316" s="218"/>
      <c r="J316" s="224"/>
      <c r="K316" s="225"/>
    </row>
    <row r="317" spans="2:11" s="199" customFormat="1" ht="39.950000000000003" customHeight="1" x14ac:dyDescent="0.2">
      <c r="B317" s="207"/>
      <c r="C317" s="224"/>
      <c r="D317" s="224"/>
      <c r="E317" s="224"/>
      <c r="F317" s="224"/>
      <c r="G317" s="224"/>
      <c r="H317" s="212"/>
      <c r="I317" s="218"/>
      <c r="J317" s="224"/>
      <c r="K317" s="225"/>
    </row>
    <row r="318" spans="2:11" s="199" customFormat="1" ht="39.950000000000003" customHeight="1" x14ac:dyDescent="0.2">
      <c r="B318" s="207"/>
      <c r="C318" s="224"/>
      <c r="D318" s="224"/>
      <c r="E318" s="224"/>
      <c r="F318" s="224"/>
      <c r="G318" s="224"/>
      <c r="H318" s="212"/>
      <c r="I318" s="218"/>
      <c r="J318" s="224"/>
      <c r="K318" s="225"/>
    </row>
    <row r="319" spans="2:11" s="199" customFormat="1" ht="39.950000000000003" customHeight="1" x14ac:dyDescent="0.2">
      <c r="B319" s="207"/>
      <c r="C319" s="224"/>
      <c r="D319" s="224"/>
      <c r="E319" s="224"/>
      <c r="F319" s="224"/>
      <c r="G319" s="224"/>
      <c r="H319" s="212"/>
      <c r="I319" s="218"/>
      <c r="J319" s="224"/>
      <c r="K319" s="225"/>
    </row>
    <row r="320" spans="2:11" s="199" customFormat="1" ht="39.950000000000003" customHeight="1" x14ac:dyDescent="0.2">
      <c r="B320" s="207"/>
      <c r="C320" s="224"/>
      <c r="D320" s="224"/>
      <c r="E320" s="224"/>
      <c r="F320" s="224"/>
      <c r="G320" s="224"/>
      <c r="H320" s="212"/>
      <c r="I320" s="218"/>
      <c r="J320" s="224"/>
      <c r="K320" s="225"/>
    </row>
    <row r="321" spans="2:11" s="199" customFormat="1" ht="39.950000000000003" customHeight="1" x14ac:dyDescent="0.2">
      <c r="B321" s="207"/>
      <c r="C321" s="224"/>
      <c r="D321" s="224"/>
      <c r="E321" s="224"/>
      <c r="F321" s="224"/>
      <c r="G321" s="224"/>
      <c r="H321" s="212"/>
      <c r="I321" s="218"/>
      <c r="J321" s="224"/>
      <c r="K321" s="225"/>
    </row>
    <row r="322" spans="2:11" s="199" customFormat="1" ht="39.950000000000003" customHeight="1" x14ac:dyDescent="0.2">
      <c r="B322" s="207"/>
      <c r="C322" s="224"/>
      <c r="D322" s="224"/>
      <c r="E322" s="224"/>
      <c r="F322" s="224"/>
      <c r="G322" s="224"/>
      <c r="H322" s="212"/>
      <c r="I322" s="218"/>
      <c r="J322" s="224"/>
      <c r="K322" s="225"/>
    </row>
    <row r="323" spans="2:11" s="199" customFormat="1" ht="39.950000000000003" customHeight="1" x14ac:dyDescent="0.2">
      <c r="B323" s="207"/>
      <c r="C323" s="224"/>
      <c r="D323" s="224"/>
      <c r="E323" s="224"/>
      <c r="F323" s="224"/>
      <c r="G323" s="224"/>
      <c r="H323" s="212"/>
      <c r="I323" s="218"/>
      <c r="J323" s="224"/>
      <c r="K323" s="225"/>
    </row>
    <row r="324" spans="2:11" s="199" customFormat="1" ht="39.950000000000003" customHeight="1" x14ac:dyDescent="0.2">
      <c r="B324" s="207"/>
      <c r="C324" s="224"/>
      <c r="D324" s="224"/>
      <c r="E324" s="224"/>
      <c r="F324" s="224"/>
      <c r="G324" s="224"/>
      <c r="H324" s="212"/>
      <c r="I324" s="218"/>
      <c r="J324" s="224"/>
      <c r="K324" s="225"/>
    </row>
    <row r="325" spans="2:11" s="199" customFormat="1" ht="39.950000000000003" customHeight="1" x14ac:dyDescent="0.2">
      <c r="B325" s="207"/>
      <c r="C325" s="224"/>
      <c r="D325" s="224"/>
      <c r="E325" s="224"/>
      <c r="F325" s="224"/>
      <c r="G325" s="224"/>
      <c r="H325" s="212"/>
      <c r="I325" s="218"/>
      <c r="J325" s="224"/>
      <c r="K325" s="225"/>
    </row>
    <row r="326" spans="2:11" s="199" customFormat="1" ht="39.950000000000003" customHeight="1" x14ac:dyDescent="0.2">
      <c r="B326" s="207"/>
      <c r="C326" s="224"/>
      <c r="D326" s="224"/>
      <c r="E326" s="224"/>
      <c r="F326" s="224"/>
      <c r="G326" s="224"/>
      <c r="H326" s="212"/>
      <c r="I326" s="218"/>
      <c r="J326" s="224"/>
      <c r="K326" s="225"/>
    </row>
    <row r="327" spans="2:11" s="199" customFormat="1" ht="39.950000000000003" customHeight="1" x14ac:dyDescent="0.2">
      <c r="B327" s="207"/>
      <c r="C327" s="224"/>
      <c r="D327" s="224"/>
      <c r="E327" s="224"/>
      <c r="F327" s="224"/>
      <c r="G327" s="224"/>
      <c r="H327" s="212"/>
      <c r="I327" s="218"/>
      <c r="J327" s="224"/>
      <c r="K327" s="225"/>
    </row>
    <row r="328" spans="2:11" s="199" customFormat="1" ht="39.950000000000003" customHeight="1" x14ac:dyDescent="0.2">
      <c r="B328" s="207"/>
      <c r="C328" s="224"/>
      <c r="D328" s="224"/>
      <c r="E328" s="224"/>
      <c r="F328" s="224"/>
      <c r="G328" s="224"/>
      <c r="H328" s="212"/>
      <c r="I328" s="218"/>
      <c r="J328" s="224"/>
      <c r="K328" s="225"/>
    </row>
    <row r="329" spans="2:11" s="199" customFormat="1" ht="39.950000000000003" customHeight="1" x14ac:dyDescent="0.2">
      <c r="B329" s="207"/>
      <c r="C329" s="224"/>
      <c r="D329" s="224"/>
      <c r="E329" s="224"/>
      <c r="F329" s="224"/>
      <c r="G329" s="224"/>
      <c r="H329" s="212"/>
      <c r="I329" s="218"/>
      <c r="J329" s="224"/>
      <c r="K329" s="225"/>
    </row>
    <row r="330" spans="2:11" s="199" customFormat="1" ht="39.950000000000003" customHeight="1" x14ac:dyDescent="0.2">
      <c r="B330" s="207"/>
      <c r="C330" s="224"/>
      <c r="D330" s="224"/>
      <c r="E330" s="224"/>
      <c r="F330" s="224"/>
      <c r="G330" s="224"/>
      <c r="H330" s="212"/>
      <c r="I330" s="218"/>
      <c r="J330" s="224"/>
      <c r="K330" s="225"/>
    </row>
    <row r="331" spans="2:11" s="199" customFormat="1" ht="39.950000000000003" customHeight="1" x14ac:dyDescent="0.2">
      <c r="B331" s="207"/>
      <c r="C331" s="224"/>
      <c r="D331" s="224"/>
      <c r="E331" s="224"/>
      <c r="F331" s="224"/>
      <c r="G331" s="224"/>
      <c r="H331" s="212"/>
      <c r="I331" s="218"/>
      <c r="J331" s="224"/>
      <c r="K331" s="225"/>
    </row>
    <row r="332" spans="2:11" s="199" customFormat="1" ht="39.950000000000003" customHeight="1" x14ac:dyDescent="0.2">
      <c r="B332" s="207"/>
      <c r="C332" s="224"/>
      <c r="D332" s="224"/>
      <c r="E332" s="224"/>
      <c r="F332" s="224"/>
      <c r="G332" s="224"/>
      <c r="H332" s="212"/>
      <c r="I332" s="218"/>
      <c r="J332" s="224"/>
      <c r="K332" s="225"/>
    </row>
    <row r="333" spans="2:11" s="199" customFormat="1" ht="39.950000000000003" customHeight="1" x14ac:dyDescent="0.2">
      <c r="B333" s="207"/>
      <c r="C333" s="224"/>
      <c r="D333" s="224"/>
      <c r="E333" s="224"/>
      <c r="F333" s="224"/>
      <c r="G333" s="224"/>
      <c r="H333" s="212"/>
      <c r="I333" s="218"/>
      <c r="J333" s="224"/>
      <c r="K333" s="225"/>
    </row>
    <row r="334" spans="2:11" s="199" customFormat="1" ht="39.950000000000003" customHeight="1" x14ac:dyDescent="0.2">
      <c r="B334" s="207"/>
      <c r="C334" s="224"/>
      <c r="D334" s="224"/>
      <c r="E334" s="224"/>
      <c r="F334" s="224"/>
      <c r="G334" s="224"/>
      <c r="H334" s="212"/>
      <c r="I334" s="218"/>
      <c r="J334" s="224"/>
      <c r="K334" s="225"/>
    </row>
    <row r="335" spans="2:11" s="199" customFormat="1" ht="39.950000000000003" customHeight="1" x14ac:dyDescent="0.2">
      <c r="B335" s="207"/>
      <c r="C335" s="224"/>
      <c r="D335" s="224"/>
      <c r="E335" s="224"/>
      <c r="F335" s="224"/>
      <c r="G335" s="224"/>
      <c r="H335" s="212"/>
      <c r="I335" s="218"/>
      <c r="J335" s="224"/>
      <c r="K335" s="225"/>
    </row>
    <row r="336" spans="2:11" s="199" customFormat="1" ht="39.950000000000003" customHeight="1" x14ac:dyDescent="0.2">
      <c r="B336" s="207"/>
      <c r="C336" s="224"/>
      <c r="D336" s="224"/>
      <c r="E336" s="224"/>
      <c r="F336" s="224"/>
      <c r="G336" s="224"/>
      <c r="H336" s="212"/>
      <c r="I336" s="218"/>
      <c r="J336" s="224"/>
      <c r="K336" s="225"/>
    </row>
    <row r="337" spans="2:11" s="199" customFormat="1" ht="39.950000000000003" customHeight="1" x14ac:dyDescent="0.2">
      <c r="B337" s="207"/>
      <c r="C337" s="224"/>
      <c r="D337" s="224"/>
      <c r="E337" s="224"/>
      <c r="F337" s="224"/>
      <c r="G337" s="224"/>
      <c r="H337" s="212"/>
      <c r="I337" s="218"/>
      <c r="J337" s="224"/>
      <c r="K337" s="225"/>
    </row>
    <row r="338" spans="2:11" s="199" customFormat="1" ht="39.950000000000003" customHeight="1" x14ac:dyDescent="0.2">
      <c r="B338" s="207"/>
      <c r="C338" s="224"/>
      <c r="D338" s="224"/>
      <c r="E338" s="224"/>
      <c r="F338" s="224"/>
      <c r="G338" s="224"/>
      <c r="H338" s="212"/>
      <c r="I338" s="218"/>
      <c r="J338" s="224"/>
      <c r="K338" s="225"/>
    </row>
    <row r="339" spans="2:11" s="199" customFormat="1" ht="39.950000000000003" customHeight="1" x14ac:dyDescent="0.2">
      <c r="B339" s="207"/>
      <c r="C339" s="224"/>
      <c r="D339" s="224"/>
      <c r="E339" s="224"/>
      <c r="F339" s="224"/>
      <c r="G339" s="224"/>
      <c r="H339" s="212"/>
      <c r="I339" s="218"/>
      <c r="J339" s="224"/>
      <c r="K339" s="225"/>
    </row>
    <row r="340" spans="2:11" s="199" customFormat="1" ht="39.950000000000003" customHeight="1" x14ac:dyDescent="0.2">
      <c r="B340" s="207"/>
      <c r="C340" s="224"/>
      <c r="D340" s="224"/>
      <c r="E340" s="224"/>
      <c r="F340" s="224"/>
      <c r="G340" s="224"/>
      <c r="H340" s="212"/>
      <c r="I340" s="218"/>
      <c r="J340" s="224"/>
      <c r="K340" s="225"/>
    </row>
    <row r="341" spans="2:11" s="199" customFormat="1" ht="39.950000000000003" customHeight="1" x14ac:dyDescent="0.2">
      <c r="B341" s="207"/>
      <c r="C341" s="224"/>
      <c r="D341" s="224"/>
      <c r="E341" s="224"/>
      <c r="F341" s="224"/>
      <c r="G341" s="224"/>
      <c r="H341" s="212"/>
      <c r="I341" s="218"/>
      <c r="J341" s="224"/>
      <c r="K341" s="225"/>
    </row>
    <row r="342" spans="2:11" s="199" customFormat="1" ht="39.950000000000003" customHeight="1" x14ac:dyDescent="0.2">
      <c r="B342" s="207"/>
      <c r="C342" s="224"/>
      <c r="D342" s="224"/>
      <c r="E342" s="224"/>
      <c r="F342" s="224"/>
      <c r="G342" s="224"/>
      <c r="H342" s="212"/>
      <c r="I342" s="218"/>
      <c r="J342" s="224"/>
      <c r="K342" s="225"/>
    </row>
    <row r="343" spans="2:11" s="199" customFormat="1" ht="39.950000000000003" customHeight="1" x14ac:dyDescent="0.2">
      <c r="B343" s="207"/>
      <c r="C343" s="224"/>
      <c r="D343" s="224"/>
      <c r="E343" s="224"/>
      <c r="F343" s="224"/>
      <c r="G343" s="224"/>
      <c r="H343" s="212"/>
      <c r="I343" s="218"/>
      <c r="J343" s="224"/>
      <c r="K343" s="225"/>
    </row>
    <row r="344" spans="2:11" s="199" customFormat="1" ht="39.950000000000003" customHeight="1" x14ac:dyDescent="0.2">
      <c r="B344" s="207"/>
      <c r="C344" s="224"/>
      <c r="D344" s="224"/>
      <c r="E344" s="224"/>
      <c r="F344" s="224"/>
      <c r="G344" s="224"/>
      <c r="H344" s="212"/>
      <c r="I344" s="218"/>
      <c r="J344" s="224"/>
      <c r="K344" s="225"/>
    </row>
    <row r="345" spans="2:11" s="199" customFormat="1" ht="39.950000000000003" customHeight="1" x14ac:dyDescent="0.2">
      <c r="B345" s="207"/>
      <c r="C345" s="224"/>
      <c r="D345" s="224"/>
      <c r="E345" s="224"/>
      <c r="F345" s="224"/>
      <c r="G345" s="224"/>
      <c r="H345" s="212"/>
      <c r="I345" s="218"/>
      <c r="J345" s="224"/>
      <c r="K345" s="225"/>
    </row>
    <row r="346" spans="2:11" s="199" customFormat="1" ht="39.950000000000003" customHeight="1" x14ac:dyDescent="0.2">
      <c r="B346" s="207"/>
      <c r="C346" s="224"/>
      <c r="D346" s="224"/>
      <c r="E346" s="224"/>
      <c r="F346" s="224"/>
      <c r="G346" s="224"/>
      <c r="H346" s="212"/>
      <c r="I346" s="218"/>
      <c r="J346" s="224"/>
      <c r="K346" s="225"/>
    </row>
    <row r="347" spans="2:11" s="199" customFormat="1" ht="39.950000000000003" customHeight="1" x14ac:dyDescent="0.2">
      <c r="B347" s="207"/>
      <c r="C347" s="224"/>
      <c r="D347" s="224"/>
      <c r="E347" s="224"/>
      <c r="F347" s="224"/>
      <c r="G347" s="224"/>
      <c r="H347" s="212"/>
      <c r="I347" s="218"/>
      <c r="J347" s="224"/>
      <c r="K347" s="225"/>
    </row>
    <row r="348" spans="2:11" s="199" customFormat="1" ht="39.950000000000003" customHeight="1" x14ac:dyDescent="0.2">
      <c r="B348" s="207"/>
      <c r="C348" s="224"/>
      <c r="D348" s="224"/>
      <c r="E348" s="224"/>
      <c r="F348" s="224"/>
      <c r="G348" s="224"/>
      <c r="H348" s="212"/>
      <c r="I348" s="218"/>
      <c r="J348" s="224"/>
      <c r="K348" s="225"/>
    </row>
    <row r="349" spans="2:11" s="199" customFormat="1" ht="39.950000000000003" customHeight="1" x14ac:dyDescent="0.2">
      <c r="B349" s="207"/>
      <c r="C349" s="224"/>
      <c r="D349" s="224"/>
      <c r="E349" s="224"/>
      <c r="F349" s="224"/>
      <c r="G349" s="224"/>
      <c r="H349" s="212"/>
      <c r="I349" s="218"/>
      <c r="J349" s="224"/>
      <c r="K349" s="225"/>
    </row>
    <row r="350" spans="2:11" s="199" customFormat="1" ht="39.950000000000003" customHeight="1" x14ac:dyDescent="0.2">
      <c r="B350" s="207"/>
      <c r="C350" s="224"/>
      <c r="D350" s="224"/>
      <c r="E350" s="224"/>
      <c r="F350" s="224"/>
      <c r="G350" s="224"/>
      <c r="H350" s="212"/>
      <c r="I350" s="218"/>
      <c r="J350" s="224"/>
      <c r="K350" s="225"/>
    </row>
    <row r="351" spans="2:11" s="199" customFormat="1" ht="39.950000000000003" customHeight="1" x14ac:dyDescent="0.2">
      <c r="B351" s="207"/>
      <c r="C351" s="224"/>
      <c r="D351" s="224"/>
      <c r="E351" s="224"/>
      <c r="F351" s="224"/>
      <c r="G351" s="224"/>
      <c r="H351" s="212"/>
      <c r="I351" s="218"/>
      <c r="J351" s="224"/>
      <c r="K351" s="225"/>
    </row>
    <row r="352" spans="2:11" s="199" customFormat="1" ht="39.950000000000003" customHeight="1" x14ac:dyDescent="0.2">
      <c r="B352" s="207"/>
      <c r="C352" s="224"/>
      <c r="D352" s="224"/>
      <c r="E352" s="224"/>
      <c r="F352" s="224"/>
      <c r="G352" s="224"/>
      <c r="H352" s="212"/>
      <c r="I352" s="218"/>
      <c r="J352" s="224"/>
      <c r="K352" s="225"/>
    </row>
    <row r="353" spans="2:11" s="199" customFormat="1" ht="39.950000000000003" customHeight="1" x14ac:dyDescent="0.2">
      <c r="B353" s="207"/>
      <c r="C353" s="224"/>
      <c r="D353" s="224"/>
      <c r="E353" s="224"/>
      <c r="F353" s="224"/>
      <c r="G353" s="224"/>
      <c r="H353" s="212"/>
      <c r="I353" s="218"/>
      <c r="J353" s="224"/>
      <c r="K353" s="225"/>
    </row>
    <row r="354" spans="2:11" s="199" customFormat="1" ht="39.950000000000003" customHeight="1" x14ac:dyDescent="0.2">
      <c r="B354" s="207"/>
      <c r="C354" s="224"/>
      <c r="D354" s="224"/>
      <c r="E354" s="224"/>
      <c r="F354" s="224"/>
      <c r="G354" s="224"/>
      <c r="H354" s="212"/>
      <c r="I354" s="218"/>
      <c r="J354" s="224"/>
      <c r="K354" s="225"/>
    </row>
    <row r="355" spans="2:11" s="199" customFormat="1" ht="39.950000000000003" customHeight="1" x14ac:dyDescent="0.2">
      <c r="B355" s="207"/>
      <c r="C355" s="224"/>
      <c r="D355" s="224"/>
      <c r="E355" s="224"/>
      <c r="F355" s="224"/>
      <c r="G355" s="224"/>
      <c r="H355" s="212"/>
      <c r="I355" s="218"/>
      <c r="J355" s="224"/>
      <c r="K355" s="225"/>
    </row>
    <row r="356" spans="2:11" s="199" customFormat="1" ht="39.950000000000003" customHeight="1" x14ac:dyDescent="0.2">
      <c r="B356" s="207"/>
      <c r="C356" s="224"/>
      <c r="D356" s="224"/>
      <c r="E356" s="224"/>
      <c r="F356" s="224"/>
      <c r="G356" s="224"/>
      <c r="H356" s="212"/>
      <c r="I356" s="218"/>
      <c r="J356" s="224"/>
      <c r="K356" s="225"/>
    </row>
    <row r="357" spans="2:11" s="199" customFormat="1" ht="39.950000000000003" customHeight="1" x14ac:dyDescent="0.2">
      <c r="B357" s="207"/>
      <c r="C357" s="224"/>
      <c r="D357" s="224"/>
      <c r="E357" s="224"/>
      <c r="F357" s="224"/>
      <c r="G357" s="224"/>
      <c r="H357" s="212"/>
      <c r="I357" s="218"/>
      <c r="J357" s="224"/>
      <c r="K357" s="225"/>
    </row>
    <row r="358" spans="2:11" s="199" customFormat="1" ht="39.950000000000003" customHeight="1" x14ac:dyDescent="0.2">
      <c r="B358" s="207"/>
      <c r="C358" s="224"/>
      <c r="D358" s="224"/>
      <c r="E358" s="224"/>
      <c r="F358" s="224"/>
      <c r="G358" s="224"/>
      <c r="H358" s="212"/>
      <c r="I358" s="218"/>
      <c r="J358" s="224"/>
      <c r="K358" s="225"/>
    </row>
    <row r="359" spans="2:11" s="199" customFormat="1" ht="39.950000000000003" customHeight="1" x14ac:dyDescent="0.2">
      <c r="B359" s="207"/>
      <c r="C359" s="224"/>
      <c r="D359" s="224"/>
      <c r="E359" s="224"/>
      <c r="F359" s="224"/>
      <c r="G359" s="224"/>
      <c r="H359" s="212"/>
      <c r="I359" s="218"/>
      <c r="J359" s="224"/>
      <c r="K359" s="225"/>
    </row>
    <row r="360" spans="2:11" s="199" customFormat="1" ht="39.950000000000003" customHeight="1" x14ac:dyDescent="0.2">
      <c r="B360" s="207"/>
      <c r="C360" s="224"/>
      <c r="D360" s="224"/>
      <c r="E360" s="224"/>
      <c r="F360" s="224"/>
      <c r="G360" s="224"/>
      <c r="H360" s="212"/>
      <c r="I360" s="218"/>
      <c r="J360" s="224"/>
      <c r="K360" s="225"/>
    </row>
    <row r="361" spans="2:11" s="199" customFormat="1" ht="39.950000000000003" customHeight="1" x14ac:dyDescent="0.2">
      <c r="B361" s="207"/>
      <c r="C361" s="224"/>
      <c r="D361" s="224"/>
      <c r="E361" s="224"/>
      <c r="F361" s="224"/>
      <c r="G361" s="224"/>
      <c r="H361" s="212"/>
      <c r="I361" s="218"/>
      <c r="J361" s="224"/>
      <c r="K361" s="225"/>
    </row>
    <row r="362" spans="2:11" s="199" customFormat="1" ht="39.950000000000003" customHeight="1" x14ac:dyDescent="0.2">
      <c r="B362" s="207"/>
      <c r="C362" s="224"/>
      <c r="D362" s="224"/>
      <c r="E362" s="224"/>
      <c r="F362" s="224"/>
      <c r="G362" s="224"/>
      <c r="H362" s="212"/>
      <c r="I362" s="218"/>
      <c r="J362" s="224"/>
      <c r="K362" s="225"/>
    </row>
    <row r="363" spans="2:11" s="199" customFormat="1" ht="39.950000000000003" customHeight="1" x14ac:dyDescent="0.2">
      <c r="B363" s="207"/>
      <c r="C363" s="224"/>
      <c r="D363" s="224"/>
      <c r="E363" s="224"/>
      <c r="F363" s="224"/>
      <c r="G363" s="224"/>
      <c r="H363" s="212"/>
      <c r="I363" s="218"/>
      <c r="J363" s="224"/>
      <c r="K363" s="225"/>
    </row>
    <row r="364" spans="2:11" s="199" customFormat="1" ht="39.950000000000003" customHeight="1" x14ac:dyDescent="0.2">
      <c r="B364" s="207"/>
      <c r="C364" s="224"/>
      <c r="D364" s="224"/>
      <c r="E364" s="224"/>
      <c r="F364" s="224"/>
      <c r="G364" s="224"/>
      <c r="H364" s="212"/>
      <c r="I364" s="218"/>
      <c r="J364" s="224"/>
      <c r="K364" s="225"/>
    </row>
    <row r="365" spans="2:11" s="199" customFormat="1" ht="39.950000000000003" customHeight="1" x14ac:dyDescent="0.2">
      <c r="B365" s="207"/>
      <c r="C365" s="224"/>
      <c r="D365" s="224"/>
      <c r="E365" s="224"/>
      <c r="F365" s="224"/>
      <c r="G365" s="224"/>
      <c r="H365" s="212"/>
      <c r="I365" s="218"/>
      <c r="J365" s="224"/>
      <c r="K365" s="225"/>
    </row>
    <row r="366" spans="2:11" s="199" customFormat="1" ht="39.950000000000003" customHeight="1" x14ac:dyDescent="0.2">
      <c r="B366" s="207"/>
      <c r="C366" s="224"/>
      <c r="D366" s="224"/>
      <c r="E366" s="224"/>
      <c r="F366" s="224"/>
      <c r="G366" s="224"/>
      <c r="H366" s="212"/>
      <c r="I366" s="218"/>
      <c r="J366" s="224"/>
      <c r="K366" s="225"/>
    </row>
    <row r="367" spans="2:11" s="199" customFormat="1" ht="39.950000000000003" customHeight="1" x14ac:dyDescent="0.2">
      <c r="B367" s="207"/>
      <c r="C367" s="224"/>
      <c r="D367" s="224"/>
      <c r="E367" s="224"/>
      <c r="F367" s="224"/>
      <c r="G367" s="224"/>
      <c r="H367" s="212"/>
      <c r="I367" s="218"/>
      <c r="J367" s="224"/>
      <c r="K367" s="225"/>
    </row>
    <row r="368" spans="2:11" s="199" customFormat="1" ht="39.950000000000003" customHeight="1" x14ac:dyDescent="0.2">
      <c r="B368" s="207"/>
      <c r="C368" s="224"/>
      <c r="D368" s="224"/>
      <c r="E368" s="224"/>
      <c r="F368" s="224"/>
      <c r="G368" s="224"/>
      <c r="H368" s="212"/>
      <c r="I368" s="218"/>
      <c r="J368" s="224"/>
      <c r="K368" s="225"/>
    </row>
    <row r="369" spans="2:11" s="199" customFormat="1" ht="39.950000000000003" customHeight="1" x14ac:dyDescent="0.2">
      <c r="B369" s="207"/>
      <c r="C369" s="224"/>
      <c r="D369" s="224"/>
      <c r="E369" s="224"/>
      <c r="F369" s="224"/>
      <c r="G369" s="224"/>
      <c r="H369" s="212"/>
      <c r="I369" s="218"/>
      <c r="J369" s="224"/>
      <c r="K369" s="225"/>
    </row>
    <row r="370" spans="2:11" s="199" customFormat="1" ht="39.950000000000003" customHeight="1" x14ac:dyDescent="0.2">
      <c r="B370" s="207"/>
      <c r="C370" s="224"/>
      <c r="D370" s="224"/>
      <c r="E370" s="224"/>
      <c r="F370" s="224"/>
      <c r="G370" s="224"/>
      <c r="H370" s="212"/>
      <c r="I370" s="218"/>
      <c r="J370" s="224"/>
      <c r="K370" s="225"/>
    </row>
    <row r="371" spans="2:11" s="199" customFormat="1" ht="39.950000000000003" customHeight="1" x14ac:dyDescent="0.2">
      <c r="B371" s="207"/>
      <c r="C371" s="224"/>
      <c r="D371" s="224"/>
      <c r="E371" s="224"/>
      <c r="F371" s="224"/>
      <c r="G371" s="224"/>
      <c r="H371" s="212"/>
      <c r="I371" s="218"/>
      <c r="J371" s="224"/>
      <c r="K371" s="225"/>
    </row>
    <row r="372" spans="2:11" s="199" customFormat="1" ht="39.950000000000003" customHeight="1" x14ac:dyDescent="0.2">
      <c r="B372" s="207"/>
      <c r="C372" s="224"/>
      <c r="D372" s="224"/>
      <c r="E372" s="224"/>
      <c r="F372" s="224"/>
      <c r="G372" s="224"/>
      <c r="H372" s="212"/>
      <c r="I372" s="218"/>
      <c r="J372" s="224"/>
      <c r="K372" s="225"/>
    </row>
    <row r="373" spans="2:11" s="199" customFormat="1" ht="39.950000000000003" customHeight="1" x14ac:dyDescent="0.2">
      <c r="B373" s="207"/>
      <c r="C373" s="224"/>
      <c r="D373" s="224"/>
      <c r="E373" s="224"/>
      <c r="F373" s="224"/>
      <c r="G373" s="224"/>
      <c r="H373" s="212"/>
      <c r="I373" s="218"/>
      <c r="J373" s="224"/>
      <c r="K373" s="225"/>
    </row>
    <row r="374" spans="2:11" s="199" customFormat="1" ht="39.950000000000003" customHeight="1" x14ac:dyDescent="0.2">
      <c r="B374" s="207"/>
      <c r="C374" s="224"/>
      <c r="D374" s="224"/>
      <c r="E374" s="224"/>
      <c r="F374" s="224"/>
      <c r="G374" s="224"/>
      <c r="H374" s="212"/>
      <c r="I374" s="218"/>
      <c r="J374" s="224"/>
      <c r="K374" s="225"/>
    </row>
    <row r="375" spans="2:11" s="199" customFormat="1" ht="39.950000000000003" customHeight="1" x14ac:dyDescent="0.2">
      <c r="B375" s="207"/>
      <c r="C375" s="224"/>
      <c r="D375" s="224"/>
      <c r="E375" s="224"/>
      <c r="F375" s="224"/>
      <c r="G375" s="224"/>
      <c r="H375" s="212"/>
      <c r="I375" s="218"/>
      <c r="J375" s="224"/>
      <c r="K375" s="225"/>
    </row>
    <row r="376" spans="2:11" s="199" customFormat="1" ht="39.950000000000003" customHeight="1" x14ac:dyDescent="0.2">
      <c r="B376" s="207"/>
      <c r="C376" s="224"/>
      <c r="D376" s="224"/>
      <c r="E376" s="224"/>
      <c r="F376" s="224"/>
      <c r="G376" s="224"/>
      <c r="H376" s="212"/>
      <c r="I376" s="218"/>
      <c r="J376" s="224"/>
      <c r="K376" s="225"/>
    </row>
    <row r="377" spans="2:11" s="199" customFormat="1" ht="39.950000000000003" customHeight="1" x14ac:dyDescent="0.2">
      <c r="B377" s="207"/>
      <c r="C377" s="224"/>
      <c r="D377" s="224"/>
      <c r="E377" s="224"/>
      <c r="F377" s="224"/>
      <c r="G377" s="224"/>
      <c r="H377" s="212"/>
      <c r="I377" s="218"/>
      <c r="J377" s="224"/>
      <c r="K377" s="225"/>
    </row>
    <row r="378" spans="2:11" s="199" customFormat="1" ht="39.950000000000003" customHeight="1" x14ac:dyDescent="0.2">
      <c r="B378" s="207"/>
      <c r="C378" s="224"/>
      <c r="D378" s="224"/>
      <c r="E378" s="224"/>
      <c r="F378" s="224"/>
      <c r="G378" s="224"/>
      <c r="H378" s="212"/>
      <c r="I378" s="218"/>
      <c r="J378" s="224"/>
      <c r="K378" s="225"/>
    </row>
    <row r="379" spans="2:11" s="199" customFormat="1" ht="39.950000000000003" customHeight="1" x14ac:dyDescent="0.2">
      <c r="B379" s="207"/>
      <c r="C379" s="224"/>
      <c r="D379" s="224"/>
      <c r="E379" s="224"/>
      <c r="F379" s="224"/>
      <c r="G379" s="224"/>
      <c r="H379" s="212"/>
      <c r="I379" s="218"/>
      <c r="J379" s="224"/>
      <c r="K379" s="225"/>
    </row>
    <row r="380" spans="2:11" s="199" customFormat="1" ht="39.950000000000003" customHeight="1" x14ac:dyDescent="0.2">
      <c r="B380" s="207"/>
      <c r="C380" s="224"/>
      <c r="D380" s="224"/>
      <c r="E380" s="224"/>
      <c r="F380" s="224"/>
      <c r="G380" s="224"/>
      <c r="H380" s="212"/>
      <c r="I380" s="218"/>
      <c r="J380" s="224"/>
      <c r="K380" s="225"/>
    </row>
    <row r="381" spans="2:11" s="199" customFormat="1" ht="39.950000000000003" customHeight="1" x14ac:dyDescent="0.2">
      <c r="B381" s="207"/>
      <c r="C381" s="224"/>
      <c r="D381" s="224"/>
      <c r="E381" s="224"/>
      <c r="F381" s="224"/>
      <c r="G381" s="224"/>
      <c r="H381" s="212"/>
      <c r="I381" s="218"/>
      <c r="J381" s="224"/>
      <c r="K381" s="225"/>
    </row>
    <row r="382" spans="2:11" s="199" customFormat="1" ht="39.950000000000003" customHeight="1" x14ac:dyDescent="0.2">
      <c r="B382" s="207"/>
      <c r="C382" s="224"/>
      <c r="D382" s="224"/>
      <c r="E382" s="224"/>
      <c r="F382" s="224"/>
      <c r="G382" s="224"/>
      <c r="H382" s="212"/>
      <c r="I382" s="218"/>
      <c r="J382" s="224"/>
      <c r="K382" s="225"/>
    </row>
    <row r="383" spans="2:11" s="199" customFormat="1" ht="39.950000000000003" customHeight="1" x14ac:dyDescent="0.2">
      <c r="B383" s="207"/>
      <c r="C383" s="224"/>
      <c r="D383" s="224"/>
      <c r="E383" s="224"/>
      <c r="F383" s="224"/>
      <c r="G383" s="224"/>
      <c r="H383" s="212"/>
      <c r="I383" s="218"/>
      <c r="J383" s="224"/>
      <c r="K383" s="225"/>
    </row>
    <row r="384" spans="2:11" s="199" customFormat="1" ht="39.950000000000003" customHeight="1" x14ac:dyDescent="0.2">
      <c r="B384" s="207"/>
      <c r="C384" s="224"/>
      <c r="D384" s="224"/>
      <c r="E384" s="224"/>
      <c r="F384" s="224"/>
      <c r="G384" s="224"/>
      <c r="H384" s="212"/>
      <c r="I384" s="218"/>
      <c r="J384" s="224"/>
      <c r="K384" s="225"/>
    </row>
    <row r="385" spans="2:11" s="199" customFormat="1" ht="39.950000000000003" customHeight="1" x14ac:dyDescent="0.2">
      <c r="B385" s="207"/>
      <c r="C385" s="224"/>
      <c r="D385" s="224"/>
      <c r="E385" s="224"/>
      <c r="F385" s="224"/>
      <c r="G385" s="224"/>
      <c r="H385" s="212"/>
      <c r="I385" s="218"/>
      <c r="J385" s="224"/>
      <c r="K385" s="225"/>
    </row>
    <row r="386" spans="2:11" s="199" customFormat="1" ht="39.950000000000003" customHeight="1" x14ac:dyDescent="0.2">
      <c r="B386" s="207"/>
      <c r="C386" s="224"/>
      <c r="D386" s="224"/>
      <c r="E386" s="224"/>
      <c r="F386" s="224"/>
      <c r="G386" s="224"/>
      <c r="H386" s="212"/>
      <c r="I386" s="218"/>
      <c r="J386" s="224"/>
      <c r="K386" s="225"/>
    </row>
    <row r="387" spans="2:11" s="199" customFormat="1" ht="39.950000000000003" customHeight="1" x14ac:dyDescent="0.2">
      <c r="B387" s="207"/>
      <c r="C387" s="224"/>
      <c r="D387" s="224"/>
      <c r="E387" s="224"/>
      <c r="F387" s="224"/>
      <c r="G387" s="224"/>
      <c r="H387" s="212"/>
      <c r="I387" s="218"/>
      <c r="J387" s="224"/>
      <c r="K387" s="225"/>
    </row>
    <row r="388" spans="2:11" s="199" customFormat="1" ht="39.950000000000003" customHeight="1" x14ac:dyDescent="0.2">
      <c r="B388" s="207"/>
      <c r="C388" s="224"/>
      <c r="D388" s="224"/>
      <c r="E388" s="224"/>
      <c r="F388" s="224"/>
      <c r="G388" s="224"/>
      <c r="H388" s="212"/>
      <c r="I388" s="218"/>
      <c r="J388" s="224"/>
      <c r="K388" s="225"/>
    </row>
    <row r="389" spans="2:11" s="199" customFormat="1" ht="39.950000000000003" customHeight="1" x14ac:dyDescent="0.2">
      <c r="B389" s="207"/>
      <c r="C389" s="224"/>
      <c r="D389" s="224"/>
      <c r="E389" s="224"/>
      <c r="F389" s="224"/>
      <c r="G389" s="224"/>
      <c r="H389" s="212"/>
      <c r="I389" s="218"/>
      <c r="J389" s="224"/>
      <c r="K389" s="225"/>
    </row>
    <row r="390" spans="2:11" s="199" customFormat="1" ht="39.950000000000003" customHeight="1" x14ac:dyDescent="0.2">
      <c r="B390" s="207"/>
      <c r="C390" s="224"/>
      <c r="D390" s="224"/>
      <c r="E390" s="224"/>
      <c r="F390" s="224"/>
      <c r="G390" s="224"/>
      <c r="H390" s="212"/>
      <c r="I390" s="218"/>
      <c r="J390" s="224"/>
      <c r="K390" s="225"/>
    </row>
    <row r="391" spans="2:11" s="199" customFormat="1" ht="39.950000000000003" customHeight="1" x14ac:dyDescent="0.2">
      <c r="B391" s="207"/>
      <c r="C391" s="224"/>
      <c r="D391" s="224"/>
      <c r="E391" s="224"/>
      <c r="F391" s="224"/>
      <c r="G391" s="224"/>
      <c r="H391" s="212"/>
      <c r="I391" s="218"/>
      <c r="J391" s="224"/>
      <c r="K391" s="225"/>
    </row>
    <row r="392" spans="2:11" s="199" customFormat="1" ht="39.950000000000003" customHeight="1" x14ac:dyDescent="0.2">
      <c r="B392" s="207"/>
      <c r="C392" s="224"/>
      <c r="D392" s="224"/>
      <c r="E392" s="224"/>
      <c r="F392" s="224"/>
      <c r="G392" s="224"/>
      <c r="H392" s="212"/>
      <c r="I392" s="218"/>
      <c r="J392" s="224"/>
      <c r="K392" s="225"/>
    </row>
    <row r="393" spans="2:11" s="199" customFormat="1" ht="39.950000000000003" customHeight="1" x14ac:dyDescent="0.2">
      <c r="B393" s="207"/>
      <c r="C393" s="224"/>
      <c r="D393" s="224"/>
      <c r="E393" s="224"/>
      <c r="F393" s="224"/>
      <c r="G393" s="224"/>
      <c r="H393" s="212"/>
      <c r="I393" s="218"/>
      <c r="J393" s="224"/>
      <c r="K393" s="225"/>
    </row>
    <row r="394" spans="2:11" s="199" customFormat="1" ht="39.950000000000003" customHeight="1" x14ac:dyDescent="0.2">
      <c r="B394" s="207"/>
      <c r="C394" s="224"/>
      <c r="D394" s="224"/>
      <c r="E394" s="224"/>
      <c r="F394" s="224"/>
      <c r="G394" s="224"/>
      <c r="H394" s="212"/>
      <c r="I394" s="218"/>
      <c r="J394" s="224"/>
      <c r="K394" s="225"/>
    </row>
    <row r="395" spans="2:11" s="199" customFormat="1" ht="39.950000000000003" customHeight="1" x14ac:dyDescent="0.2">
      <c r="B395" s="207"/>
      <c r="C395" s="224"/>
      <c r="D395" s="224"/>
      <c r="E395" s="224"/>
      <c r="F395" s="224"/>
      <c r="G395" s="224"/>
      <c r="H395" s="212"/>
      <c r="I395" s="218"/>
      <c r="J395" s="224"/>
      <c r="K395" s="225"/>
    </row>
    <row r="396" spans="2:11" s="199" customFormat="1" ht="39.950000000000003" customHeight="1" x14ac:dyDescent="0.2">
      <c r="B396" s="207"/>
      <c r="C396" s="224"/>
      <c r="D396" s="224"/>
      <c r="E396" s="224"/>
      <c r="F396" s="224"/>
      <c r="G396" s="224"/>
      <c r="H396" s="212"/>
      <c r="I396" s="218"/>
      <c r="J396" s="224"/>
      <c r="K396" s="225"/>
    </row>
    <row r="397" spans="2:11" s="199" customFormat="1" ht="39.950000000000003" customHeight="1" x14ac:dyDescent="0.2">
      <c r="B397" s="207"/>
      <c r="C397" s="224"/>
      <c r="D397" s="224"/>
      <c r="E397" s="224"/>
      <c r="F397" s="224"/>
      <c r="G397" s="224"/>
      <c r="H397" s="212"/>
      <c r="I397" s="218"/>
      <c r="J397" s="224"/>
      <c r="K397" s="225"/>
    </row>
    <row r="398" spans="2:11" s="199" customFormat="1" ht="39.950000000000003" customHeight="1" x14ac:dyDescent="0.2">
      <c r="B398" s="207"/>
      <c r="C398" s="224"/>
      <c r="D398" s="224"/>
      <c r="E398" s="224"/>
      <c r="F398" s="224"/>
      <c r="G398" s="224"/>
      <c r="H398" s="212"/>
      <c r="I398" s="218"/>
      <c r="J398" s="224"/>
      <c r="K398" s="225"/>
    </row>
    <row r="399" spans="2:11" s="199" customFormat="1" ht="39.950000000000003" customHeight="1" x14ac:dyDescent="0.2">
      <c r="B399" s="207"/>
      <c r="C399" s="224"/>
      <c r="D399" s="224"/>
      <c r="E399" s="224"/>
      <c r="F399" s="224"/>
      <c r="G399" s="224"/>
      <c r="H399" s="212"/>
      <c r="I399" s="218"/>
      <c r="J399" s="224"/>
      <c r="K399" s="225"/>
    </row>
    <row r="400" spans="2:11" s="199" customFormat="1" ht="39.950000000000003" customHeight="1" x14ac:dyDescent="0.2">
      <c r="B400" s="207"/>
      <c r="C400" s="224"/>
      <c r="D400" s="224"/>
      <c r="E400" s="224"/>
      <c r="F400" s="224"/>
      <c r="G400" s="224"/>
      <c r="H400" s="212"/>
      <c r="I400" s="218"/>
      <c r="J400" s="224"/>
      <c r="K400" s="225"/>
    </row>
    <row r="401" spans="2:11" s="199" customFormat="1" ht="39.950000000000003" customHeight="1" x14ac:dyDescent="0.2">
      <c r="B401" s="207"/>
      <c r="C401" s="224"/>
      <c r="D401" s="224"/>
      <c r="E401" s="224"/>
      <c r="F401" s="224"/>
      <c r="G401" s="224"/>
      <c r="H401" s="212"/>
      <c r="I401" s="218"/>
      <c r="J401" s="224"/>
      <c r="K401" s="225"/>
    </row>
    <row r="402" spans="2:11" s="199" customFormat="1" ht="39.950000000000003" customHeight="1" x14ac:dyDescent="0.2">
      <c r="B402" s="207"/>
      <c r="C402" s="224"/>
      <c r="D402" s="224"/>
      <c r="E402" s="224"/>
      <c r="F402" s="224"/>
      <c r="G402" s="224"/>
      <c r="H402" s="212"/>
      <c r="I402" s="218"/>
      <c r="J402" s="224"/>
      <c r="K402" s="225"/>
    </row>
    <row r="403" spans="2:11" s="199" customFormat="1" ht="39.950000000000003" customHeight="1" x14ac:dyDescent="0.2">
      <c r="B403" s="207"/>
      <c r="C403" s="224"/>
      <c r="D403" s="224"/>
      <c r="E403" s="224"/>
      <c r="F403" s="224"/>
      <c r="G403" s="224"/>
      <c r="H403" s="212"/>
      <c r="I403" s="218"/>
      <c r="J403" s="224"/>
      <c r="K403" s="225"/>
    </row>
    <row r="404" spans="2:11" s="199" customFormat="1" ht="39.950000000000003" customHeight="1" x14ac:dyDescent="0.2">
      <c r="B404" s="207"/>
      <c r="C404" s="224"/>
      <c r="D404" s="224"/>
      <c r="E404" s="224"/>
      <c r="F404" s="224"/>
      <c r="G404" s="224"/>
      <c r="H404" s="212"/>
      <c r="I404" s="218"/>
      <c r="J404" s="224"/>
      <c r="K404" s="225"/>
    </row>
    <row r="405" spans="2:11" s="199" customFormat="1" ht="39.950000000000003" customHeight="1" x14ac:dyDescent="0.2">
      <c r="B405" s="207"/>
      <c r="C405" s="224"/>
      <c r="D405" s="224"/>
      <c r="E405" s="224"/>
      <c r="F405" s="224"/>
      <c r="G405" s="224"/>
      <c r="H405" s="212"/>
      <c r="I405" s="218"/>
      <c r="J405" s="224"/>
      <c r="K405" s="225"/>
    </row>
    <row r="406" spans="2:11" s="199" customFormat="1" ht="39.950000000000003" customHeight="1" x14ac:dyDescent="0.2">
      <c r="B406" s="207"/>
      <c r="C406" s="224"/>
      <c r="D406" s="224"/>
      <c r="E406" s="224"/>
      <c r="F406" s="224"/>
      <c r="G406" s="224"/>
      <c r="H406" s="212"/>
      <c r="I406" s="218"/>
      <c r="J406" s="224"/>
      <c r="K406" s="225"/>
    </row>
    <row r="407" spans="2:11" s="199" customFormat="1" ht="39.950000000000003" customHeight="1" x14ac:dyDescent="0.2">
      <c r="B407" s="207"/>
      <c r="C407" s="224"/>
      <c r="D407" s="224"/>
      <c r="E407" s="224"/>
      <c r="F407" s="224"/>
      <c r="G407" s="224"/>
      <c r="H407" s="212"/>
      <c r="I407" s="218"/>
      <c r="J407" s="224"/>
      <c r="K407" s="225"/>
    </row>
    <row r="408" spans="2:11" s="199" customFormat="1" ht="39.950000000000003" customHeight="1" x14ac:dyDescent="0.2">
      <c r="B408" s="207"/>
      <c r="C408" s="224"/>
      <c r="D408" s="224"/>
      <c r="E408" s="224"/>
      <c r="F408" s="224"/>
      <c r="G408" s="224"/>
      <c r="H408" s="212"/>
      <c r="I408" s="218"/>
      <c r="J408" s="224"/>
      <c r="K408" s="225"/>
    </row>
    <row r="409" spans="2:11" s="199" customFormat="1" ht="39.950000000000003" customHeight="1" x14ac:dyDescent="0.2">
      <c r="B409" s="207"/>
      <c r="C409" s="224"/>
      <c r="D409" s="224"/>
      <c r="E409" s="224"/>
      <c r="F409" s="224"/>
      <c r="G409" s="224"/>
      <c r="H409" s="212"/>
      <c r="I409" s="218"/>
      <c r="J409" s="224"/>
      <c r="K409" s="225"/>
    </row>
    <row r="410" spans="2:11" s="199" customFormat="1" ht="39.950000000000003" customHeight="1" x14ac:dyDescent="0.2">
      <c r="B410" s="207"/>
      <c r="C410" s="224"/>
      <c r="D410" s="224"/>
      <c r="E410" s="224"/>
      <c r="F410" s="224"/>
      <c r="G410" s="224"/>
      <c r="H410" s="212"/>
      <c r="I410" s="218"/>
      <c r="J410" s="224"/>
      <c r="K410" s="225"/>
    </row>
    <row r="411" spans="2:11" s="199" customFormat="1" ht="39.950000000000003" customHeight="1" x14ac:dyDescent="0.2">
      <c r="B411" s="207"/>
      <c r="C411" s="224"/>
      <c r="D411" s="224"/>
      <c r="E411" s="224"/>
      <c r="F411" s="224"/>
      <c r="G411" s="224"/>
      <c r="H411" s="212"/>
      <c r="I411" s="218"/>
      <c r="J411" s="224"/>
      <c r="K411" s="225"/>
    </row>
    <row r="412" spans="2:11" s="199" customFormat="1" ht="39.950000000000003" customHeight="1" x14ac:dyDescent="0.2">
      <c r="B412" s="207"/>
      <c r="C412" s="224"/>
      <c r="D412" s="224"/>
      <c r="E412" s="224"/>
      <c r="F412" s="224"/>
      <c r="G412" s="224"/>
      <c r="H412" s="212"/>
      <c r="I412" s="218"/>
      <c r="J412" s="224"/>
      <c r="K412" s="225"/>
    </row>
    <row r="413" spans="2:11" s="199" customFormat="1" ht="39.950000000000003" customHeight="1" x14ac:dyDescent="0.2">
      <c r="B413" s="207"/>
      <c r="C413" s="224"/>
      <c r="D413" s="224"/>
      <c r="E413" s="224"/>
      <c r="F413" s="224"/>
      <c r="G413" s="224"/>
      <c r="H413" s="212"/>
      <c r="I413" s="218"/>
      <c r="J413" s="224"/>
      <c r="K413" s="225"/>
    </row>
    <row r="414" spans="2:11" s="199" customFormat="1" ht="39.950000000000003" customHeight="1" x14ac:dyDescent="0.2">
      <c r="B414" s="207"/>
      <c r="C414" s="224"/>
      <c r="D414" s="224"/>
      <c r="E414" s="224"/>
      <c r="F414" s="224"/>
      <c r="G414" s="224"/>
      <c r="H414" s="212"/>
      <c r="I414" s="218"/>
      <c r="J414" s="224"/>
      <c r="K414" s="225"/>
    </row>
    <row r="415" spans="2:11" s="199" customFormat="1" ht="39.950000000000003" customHeight="1" x14ac:dyDescent="0.2">
      <c r="B415" s="207"/>
      <c r="C415" s="224"/>
      <c r="D415" s="224"/>
      <c r="E415" s="224"/>
      <c r="F415" s="224"/>
      <c r="G415" s="224"/>
      <c r="H415" s="212"/>
      <c r="I415" s="218"/>
      <c r="J415" s="224"/>
      <c r="K415" s="225"/>
    </row>
    <row r="416" spans="2:11" s="199" customFormat="1" ht="39.950000000000003" customHeight="1" x14ac:dyDescent="0.2">
      <c r="B416" s="207"/>
      <c r="C416" s="224"/>
      <c r="D416" s="224"/>
      <c r="E416" s="224"/>
      <c r="F416" s="224"/>
      <c r="G416" s="224"/>
      <c r="H416" s="212"/>
      <c r="I416" s="218"/>
      <c r="J416" s="224"/>
      <c r="K416" s="225"/>
    </row>
    <row r="417" spans="2:11" s="199" customFormat="1" ht="39.950000000000003" customHeight="1" x14ac:dyDescent="0.2">
      <c r="B417" s="207"/>
      <c r="C417" s="224"/>
      <c r="D417" s="224"/>
      <c r="E417" s="224"/>
      <c r="F417" s="224"/>
      <c r="G417" s="224"/>
      <c r="H417" s="212"/>
      <c r="I417" s="218"/>
      <c r="J417" s="224"/>
      <c r="K417" s="225"/>
    </row>
    <row r="418" spans="2:11" s="199" customFormat="1" ht="39.950000000000003" customHeight="1" x14ac:dyDescent="0.2">
      <c r="B418" s="207"/>
      <c r="C418" s="224"/>
      <c r="D418" s="224"/>
      <c r="E418" s="224"/>
      <c r="F418" s="224"/>
      <c r="G418" s="224"/>
      <c r="H418" s="212"/>
      <c r="I418" s="218"/>
      <c r="J418" s="224"/>
      <c r="K418" s="225"/>
    </row>
    <row r="419" spans="2:11" s="199" customFormat="1" ht="39.950000000000003" customHeight="1" x14ac:dyDescent="0.2">
      <c r="B419" s="207"/>
      <c r="C419" s="224"/>
      <c r="D419" s="224"/>
      <c r="E419" s="224"/>
      <c r="F419" s="224"/>
      <c r="G419" s="224"/>
      <c r="H419" s="212"/>
      <c r="I419" s="218"/>
      <c r="J419" s="224"/>
      <c r="K419" s="225"/>
    </row>
    <row r="420" spans="2:11" s="199" customFormat="1" ht="39.950000000000003" customHeight="1" x14ac:dyDescent="0.2">
      <c r="B420" s="207"/>
      <c r="C420" s="224"/>
      <c r="D420" s="224"/>
      <c r="E420" s="224"/>
      <c r="F420" s="224"/>
      <c r="G420" s="224"/>
      <c r="H420" s="212"/>
      <c r="I420" s="218"/>
      <c r="J420" s="224"/>
      <c r="K420" s="225"/>
    </row>
    <row r="421" spans="2:11" s="199" customFormat="1" ht="39.950000000000003" customHeight="1" x14ac:dyDescent="0.2">
      <c r="B421" s="207"/>
      <c r="C421" s="224"/>
      <c r="D421" s="224"/>
      <c r="E421" s="224"/>
      <c r="F421" s="224"/>
      <c r="G421" s="224"/>
      <c r="H421" s="212"/>
      <c r="I421" s="218"/>
      <c r="J421" s="224"/>
      <c r="K421" s="225"/>
    </row>
    <row r="422" spans="2:11" s="199" customFormat="1" ht="39.950000000000003" customHeight="1" x14ac:dyDescent="0.2">
      <c r="B422" s="207"/>
      <c r="C422" s="224"/>
      <c r="D422" s="224"/>
      <c r="E422" s="224"/>
      <c r="F422" s="224"/>
      <c r="G422" s="224"/>
      <c r="H422" s="212"/>
      <c r="I422" s="218"/>
      <c r="J422" s="224"/>
      <c r="K422" s="225"/>
    </row>
    <row r="423" spans="2:11" s="199" customFormat="1" ht="39.950000000000003" customHeight="1" x14ac:dyDescent="0.2">
      <c r="B423" s="207"/>
      <c r="C423" s="224"/>
      <c r="D423" s="224"/>
      <c r="E423" s="224"/>
      <c r="F423" s="224"/>
      <c r="G423" s="224"/>
      <c r="H423" s="212"/>
      <c r="I423" s="218"/>
      <c r="J423" s="224"/>
      <c r="K423" s="225"/>
    </row>
    <row r="424" spans="2:11" s="199" customFormat="1" ht="39.950000000000003" customHeight="1" x14ac:dyDescent="0.2">
      <c r="B424" s="207"/>
      <c r="C424" s="224"/>
      <c r="D424" s="224"/>
      <c r="E424" s="224"/>
      <c r="F424" s="224"/>
      <c r="G424" s="224"/>
      <c r="H424" s="212"/>
      <c r="I424" s="218"/>
      <c r="J424" s="224"/>
      <c r="K424" s="225"/>
    </row>
    <row r="425" spans="2:11" s="199" customFormat="1" ht="39.950000000000003" customHeight="1" x14ac:dyDescent="0.2">
      <c r="B425" s="207"/>
      <c r="C425" s="224"/>
      <c r="D425" s="224"/>
      <c r="E425" s="224"/>
      <c r="F425" s="224"/>
      <c r="G425" s="224"/>
      <c r="H425" s="212"/>
      <c r="I425" s="218"/>
      <c r="J425" s="224"/>
      <c r="K425" s="225"/>
    </row>
    <row r="426" spans="2:11" s="199" customFormat="1" ht="39.950000000000003" customHeight="1" x14ac:dyDescent="0.2">
      <c r="B426" s="207"/>
      <c r="C426" s="224"/>
      <c r="D426" s="224"/>
      <c r="E426" s="224"/>
      <c r="F426" s="224"/>
      <c r="G426" s="224"/>
      <c r="H426" s="212"/>
      <c r="I426" s="218"/>
      <c r="J426" s="224"/>
      <c r="K426" s="225"/>
    </row>
    <row r="427" spans="2:11" s="199" customFormat="1" ht="39.950000000000003" customHeight="1" x14ac:dyDescent="0.2">
      <c r="B427" s="207"/>
      <c r="C427" s="224"/>
      <c r="D427" s="224"/>
      <c r="E427" s="224"/>
      <c r="F427" s="224"/>
      <c r="G427" s="224"/>
      <c r="H427" s="212"/>
      <c r="I427" s="218"/>
      <c r="J427" s="224"/>
      <c r="K427" s="225"/>
    </row>
    <row r="428" spans="2:11" s="199" customFormat="1" ht="39.950000000000003" customHeight="1" x14ac:dyDescent="0.2">
      <c r="B428" s="207"/>
      <c r="C428" s="224"/>
      <c r="D428" s="224"/>
      <c r="E428" s="224"/>
      <c r="F428" s="224"/>
      <c r="G428" s="224"/>
      <c r="H428" s="212"/>
      <c r="I428" s="218"/>
      <c r="J428" s="224"/>
      <c r="K428" s="225"/>
    </row>
    <row r="429" spans="2:11" s="199" customFormat="1" ht="39.950000000000003" customHeight="1" x14ac:dyDescent="0.2">
      <c r="B429" s="207"/>
      <c r="C429" s="224"/>
      <c r="D429" s="224"/>
      <c r="E429" s="224"/>
      <c r="F429" s="224"/>
      <c r="G429" s="224"/>
      <c r="H429" s="212"/>
      <c r="I429" s="218"/>
      <c r="J429" s="224"/>
      <c r="K429" s="225"/>
    </row>
    <row r="430" spans="2:11" s="199" customFormat="1" ht="39.950000000000003" customHeight="1" x14ac:dyDescent="0.2">
      <c r="B430" s="207"/>
      <c r="C430" s="224"/>
      <c r="D430" s="224"/>
      <c r="E430" s="224"/>
      <c r="F430" s="224"/>
      <c r="G430" s="224"/>
      <c r="H430" s="212"/>
      <c r="I430" s="218"/>
      <c r="J430" s="224"/>
      <c r="K430" s="225"/>
    </row>
    <row r="431" spans="2:11" s="199" customFormat="1" ht="39.950000000000003" customHeight="1" x14ac:dyDescent="0.2">
      <c r="B431" s="207"/>
      <c r="C431" s="224"/>
      <c r="D431" s="224"/>
      <c r="E431" s="224"/>
      <c r="F431" s="224"/>
      <c r="G431" s="224"/>
      <c r="H431" s="212"/>
      <c r="I431" s="218"/>
      <c r="J431" s="224"/>
      <c r="K431" s="225"/>
    </row>
    <row r="432" spans="2:11" s="199" customFormat="1" ht="39.950000000000003" customHeight="1" x14ac:dyDescent="0.2">
      <c r="B432" s="207"/>
      <c r="C432" s="224"/>
      <c r="D432" s="224"/>
      <c r="E432" s="224"/>
      <c r="F432" s="224"/>
      <c r="G432" s="224"/>
      <c r="H432" s="212"/>
      <c r="I432" s="218"/>
      <c r="J432" s="224"/>
      <c r="K432" s="225"/>
    </row>
    <row r="433" spans="2:11" s="199" customFormat="1" ht="39.950000000000003" customHeight="1" x14ac:dyDescent="0.2">
      <c r="B433" s="207"/>
      <c r="C433" s="224"/>
      <c r="D433" s="224"/>
      <c r="E433" s="224"/>
      <c r="F433" s="224"/>
      <c r="G433" s="224"/>
      <c r="H433" s="212"/>
      <c r="I433" s="218"/>
      <c r="J433" s="224"/>
      <c r="K433" s="225"/>
    </row>
    <row r="434" spans="2:11" s="199" customFormat="1" ht="39.950000000000003" customHeight="1" x14ac:dyDescent="0.2">
      <c r="B434" s="207"/>
      <c r="C434" s="224"/>
      <c r="D434" s="224"/>
      <c r="E434" s="224"/>
      <c r="F434" s="224"/>
      <c r="G434" s="224"/>
      <c r="H434" s="212"/>
      <c r="I434" s="218"/>
      <c r="J434" s="224"/>
      <c r="K434" s="225"/>
    </row>
    <row r="435" spans="2:11" s="199" customFormat="1" ht="39.950000000000003" customHeight="1" x14ac:dyDescent="0.2">
      <c r="B435" s="207"/>
      <c r="C435" s="224"/>
      <c r="D435" s="224"/>
      <c r="E435" s="224"/>
      <c r="F435" s="224"/>
      <c r="G435" s="224"/>
      <c r="H435" s="212"/>
      <c r="I435" s="218"/>
      <c r="J435" s="224"/>
      <c r="K435" s="225"/>
    </row>
    <row r="436" spans="2:11" s="199" customFormat="1" ht="39.950000000000003" customHeight="1" x14ac:dyDescent="0.2">
      <c r="B436" s="207"/>
      <c r="C436" s="224"/>
      <c r="D436" s="224"/>
      <c r="E436" s="224"/>
      <c r="F436" s="224"/>
      <c r="G436" s="224"/>
      <c r="H436" s="212"/>
      <c r="I436" s="218"/>
      <c r="J436" s="224"/>
      <c r="K436" s="225"/>
    </row>
    <row r="437" spans="2:11" s="199" customFormat="1" ht="39.950000000000003" customHeight="1" x14ac:dyDescent="0.2">
      <c r="B437" s="207"/>
      <c r="C437" s="224"/>
      <c r="D437" s="224"/>
      <c r="E437" s="224"/>
      <c r="F437" s="224"/>
      <c r="G437" s="224"/>
      <c r="H437" s="212"/>
      <c r="I437" s="218"/>
      <c r="J437" s="224"/>
      <c r="K437" s="225"/>
    </row>
    <row r="438" spans="2:11" s="199" customFormat="1" ht="39.950000000000003" customHeight="1" x14ac:dyDescent="0.2">
      <c r="B438" s="207"/>
      <c r="C438" s="224"/>
      <c r="D438" s="224"/>
      <c r="E438" s="224"/>
      <c r="F438" s="224"/>
      <c r="G438" s="224"/>
      <c r="H438" s="212"/>
      <c r="I438" s="218"/>
      <c r="J438" s="224"/>
      <c r="K438" s="225"/>
    </row>
    <row r="439" spans="2:11" s="199" customFormat="1" ht="39.950000000000003" customHeight="1" x14ac:dyDescent="0.2">
      <c r="B439" s="207"/>
      <c r="C439" s="224"/>
      <c r="D439" s="224"/>
      <c r="E439" s="224"/>
      <c r="F439" s="224"/>
      <c r="G439" s="224"/>
      <c r="H439" s="212"/>
      <c r="I439" s="218"/>
      <c r="J439" s="224"/>
      <c r="K439" s="225"/>
    </row>
    <row r="440" spans="2:11" s="199" customFormat="1" ht="39.950000000000003" customHeight="1" x14ac:dyDescent="0.2">
      <c r="B440" s="207"/>
      <c r="C440" s="224"/>
      <c r="D440" s="224"/>
      <c r="E440" s="224"/>
      <c r="F440" s="224"/>
      <c r="G440" s="224"/>
      <c r="H440" s="212"/>
      <c r="I440" s="218"/>
      <c r="J440" s="224"/>
      <c r="K440" s="225"/>
    </row>
    <row r="441" spans="2:11" s="199" customFormat="1" ht="39.950000000000003" customHeight="1" x14ac:dyDescent="0.2">
      <c r="B441" s="207"/>
      <c r="C441" s="224"/>
      <c r="D441" s="224"/>
      <c r="E441" s="224"/>
      <c r="F441" s="224"/>
      <c r="G441" s="224"/>
      <c r="H441" s="212"/>
      <c r="I441" s="218"/>
      <c r="J441" s="224"/>
      <c r="K441" s="225"/>
    </row>
    <row r="442" spans="2:11" s="199" customFormat="1" ht="39.950000000000003" customHeight="1" x14ac:dyDescent="0.2">
      <c r="B442" s="207"/>
      <c r="C442" s="224"/>
      <c r="D442" s="224"/>
      <c r="E442" s="224"/>
      <c r="F442" s="224"/>
      <c r="G442" s="224"/>
      <c r="H442" s="212"/>
      <c r="I442" s="218"/>
      <c r="J442" s="224"/>
      <c r="K442" s="225"/>
    </row>
    <row r="443" spans="2:11" s="199" customFormat="1" ht="39.950000000000003" customHeight="1" x14ac:dyDescent="0.2">
      <c r="B443" s="207"/>
      <c r="C443" s="224"/>
      <c r="D443" s="224"/>
      <c r="E443" s="224"/>
      <c r="F443" s="224"/>
      <c r="G443" s="224"/>
      <c r="H443" s="212"/>
      <c r="I443" s="218"/>
      <c r="J443" s="224"/>
      <c r="K443" s="225"/>
    </row>
    <row r="444" spans="2:11" s="199" customFormat="1" ht="39.950000000000003" customHeight="1" x14ac:dyDescent="0.2">
      <c r="B444" s="207"/>
      <c r="C444" s="224"/>
      <c r="D444" s="224"/>
      <c r="E444" s="224"/>
      <c r="F444" s="224"/>
      <c r="G444" s="224"/>
      <c r="H444" s="212"/>
      <c r="I444" s="218"/>
      <c r="J444" s="224"/>
      <c r="K444" s="225"/>
    </row>
    <row r="445" spans="2:11" s="199" customFormat="1" ht="39.950000000000003" customHeight="1" x14ac:dyDescent="0.2">
      <c r="B445" s="207"/>
      <c r="C445" s="224"/>
      <c r="D445" s="224"/>
      <c r="E445" s="224"/>
      <c r="F445" s="224"/>
      <c r="G445" s="224"/>
      <c r="H445" s="212"/>
      <c r="I445" s="218"/>
      <c r="J445" s="224"/>
      <c r="K445" s="225"/>
    </row>
    <row r="446" spans="2:11" s="199" customFormat="1" ht="39.950000000000003" customHeight="1" thickBot="1" x14ac:dyDescent="0.25">
      <c r="B446" s="209"/>
      <c r="C446" s="226"/>
      <c r="D446" s="226"/>
      <c r="E446" s="226"/>
      <c r="F446" s="226"/>
      <c r="G446" s="226"/>
      <c r="H446" s="213"/>
      <c r="I446" s="219"/>
      <c r="J446" s="226"/>
      <c r="K446" s="227"/>
    </row>
    <row r="447" spans="2:11" ht="13.5" thickTop="1" x14ac:dyDescent="0.2">
      <c r="H447" s="214"/>
    </row>
    <row r="448" spans="2:11" x14ac:dyDescent="0.2">
      <c r="H448" s="214"/>
    </row>
    <row r="449" spans="8:8" x14ac:dyDescent="0.2">
      <c r="H449" s="214"/>
    </row>
    <row r="450" spans="8:8" x14ac:dyDescent="0.2">
      <c r="H450" s="214"/>
    </row>
    <row r="451" spans="8:8" x14ac:dyDescent="0.2">
      <c r="H451" s="214"/>
    </row>
    <row r="452" spans="8:8" x14ac:dyDescent="0.2">
      <c r="H452" s="214"/>
    </row>
    <row r="453" spans="8:8" x14ac:dyDescent="0.2">
      <c r="H453" s="214"/>
    </row>
    <row r="454" spans="8:8" x14ac:dyDescent="0.2">
      <c r="H454" s="214"/>
    </row>
    <row r="455" spans="8:8" x14ac:dyDescent="0.2">
      <c r="H455" s="214"/>
    </row>
    <row r="456" spans="8:8" x14ac:dyDescent="0.2">
      <c r="H456" s="214"/>
    </row>
    <row r="457" spans="8:8" x14ac:dyDescent="0.2">
      <c r="H457" s="214"/>
    </row>
    <row r="458" spans="8:8" x14ac:dyDescent="0.2">
      <c r="H458" s="214"/>
    </row>
    <row r="459" spans="8:8" x14ac:dyDescent="0.2">
      <c r="H459" s="214"/>
    </row>
    <row r="460" spans="8:8" x14ac:dyDescent="0.2">
      <c r="H460" s="214"/>
    </row>
    <row r="461" spans="8:8" x14ac:dyDescent="0.2">
      <c r="H461" s="214"/>
    </row>
    <row r="462" spans="8:8" x14ac:dyDescent="0.2">
      <c r="H462" s="214"/>
    </row>
    <row r="463" spans="8:8" x14ac:dyDescent="0.2">
      <c r="H463" s="214"/>
    </row>
    <row r="464" spans="8:8" x14ac:dyDescent="0.2">
      <c r="H464" s="214"/>
    </row>
    <row r="465" spans="8:8" x14ac:dyDescent="0.2">
      <c r="H465" s="214"/>
    </row>
    <row r="466" spans="8:8" x14ac:dyDescent="0.2">
      <c r="H466" s="214"/>
    </row>
    <row r="467" spans="8:8" x14ac:dyDescent="0.2">
      <c r="H467" s="214"/>
    </row>
    <row r="468" spans="8:8" x14ac:dyDescent="0.2">
      <c r="H468" s="214"/>
    </row>
    <row r="469" spans="8:8" x14ac:dyDescent="0.2">
      <c r="H469" s="214"/>
    </row>
    <row r="470" spans="8:8" x14ac:dyDescent="0.2">
      <c r="H470" s="214"/>
    </row>
    <row r="471" spans="8:8" x14ac:dyDescent="0.2">
      <c r="H471" s="214"/>
    </row>
    <row r="472" spans="8:8" x14ac:dyDescent="0.2">
      <c r="H472" s="214"/>
    </row>
    <row r="473" spans="8:8" x14ac:dyDescent="0.2">
      <c r="H473" s="214"/>
    </row>
    <row r="474" spans="8:8" x14ac:dyDescent="0.2">
      <c r="H474" s="214"/>
    </row>
    <row r="475" spans="8:8" x14ac:dyDescent="0.2">
      <c r="H475" s="214"/>
    </row>
    <row r="476" spans="8:8" x14ac:dyDescent="0.2">
      <c r="H476" s="214"/>
    </row>
    <row r="477" spans="8:8" x14ac:dyDescent="0.2">
      <c r="H477" s="214"/>
    </row>
    <row r="478" spans="8:8" x14ac:dyDescent="0.2">
      <c r="H478" s="214"/>
    </row>
    <row r="479" spans="8:8" x14ac:dyDescent="0.2">
      <c r="H479" s="214"/>
    </row>
    <row r="480" spans="8:8" x14ac:dyDescent="0.2">
      <c r="H480" s="214"/>
    </row>
    <row r="481" spans="8:8" x14ac:dyDescent="0.2">
      <c r="H481" s="214"/>
    </row>
    <row r="482" spans="8:8" x14ac:dyDescent="0.2">
      <c r="H482" s="214"/>
    </row>
    <row r="483" spans="8:8" x14ac:dyDescent="0.2">
      <c r="H483" s="214"/>
    </row>
    <row r="484" spans="8:8" x14ac:dyDescent="0.2">
      <c r="H484" s="214"/>
    </row>
    <row r="485" spans="8:8" x14ac:dyDescent="0.2">
      <c r="H485" s="214"/>
    </row>
    <row r="486" spans="8:8" x14ac:dyDescent="0.2">
      <c r="H486" s="214"/>
    </row>
    <row r="487" spans="8:8" x14ac:dyDescent="0.2">
      <c r="H487" s="214"/>
    </row>
    <row r="488" spans="8:8" x14ac:dyDescent="0.2">
      <c r="H488" s="214"/>
    </row>
    <row r="489" spans="8:8" x14ac:dyDescent="0.2">
      <c r="H489" s="214"/>
    </row>
    <row r="490" spans="8:8" x14ac:dyDescent="0.2">
      <c r="H490" s="214"/>
    </row>
    <row r="491" spans="8:8" x14ac:dyDescent="0.2">
      <c r="H491" s="214"/>
    </row>
    <row r="492" spans="8:8" x14ac:dyDescent="0.2">
      <c r="H492" s="214"/>
    </row>
    <row r="493" spans="8:8" x14ac:dyDescent="0.2">
      <c r="H493" s="214"/>
    </row>
    <row r="494" spans="8:8" x14ac:dyDescent="0.2">
      <c r="H494" s="214"/>
    </row>
    <row r="495" spans="8:8" x14ac:dyDescent="0.2">
      <c r="H495" s="214"/>
    </row>
    <row r="496" spans="8:8" x14ac:dyDescent="0.2">
      <c r="H496" s="214"/>
    </row>
    <row r="497" spans="8:8" x14ac:dyDescent="0.2">
      <c r="H497" s="214"/>
    </row>
    <row r="498" spans="8:8" x14ac:dyDescent="0.2">
      <c r="H498" s="214"/>
    </row>
    <row r="499" spans="8:8" x14ac:dyDescent="0.2">
      <c r="H499" s="214"/>
    </row>
    <row r="500" spans="8:8" x14ac:dyDescent="0.2">
      <c r="H500" s="214"/>
    </row>
    <row r="501" spans="8:8" x14ac:dyDescent="0.2">
      <c r="H501" s="214"/>
    </row>
    <row r="502" spans="8:8" x14ac:dyDescent="0.2">
      <c r="H502" s="214"/>
    </row>
    <row r="503" spans="8:8" x14ac:dyDescent="0.2">
      <c r="H503" s="214"/>
    </row>
    <row r="504" spans="8:8" x14ac:dyDescent="0.2">
      <c r="H504" s="214"/>
    </row>
    <row r="505" spans="8:8" x14ac:dyDescent="0.2">
      <c r="H505" s="214"/>
    </row>
    <row r="506" spans="8:8" x14ac:dyDescent="0.2">
      <c r="H506" s="214"/>
    </row>
    <row r="507" spans="8:8" x14ac:dyDescent="0.2">
      <c r="H507" s="214"/>
    </row>
    <row r="508" spans="8:8" x14ac:dyDescent="0.2">
      <c r="H508" s="214"/>
    </row>
    <row r="509" spans="8:8" x14ac:dyDescent="0.2">
      <c r="H509" s="214"/>
    </row>
    <row r="510" spans="8:8" x14ac:dyDescent="0.2">
      <c r="H510" s="214"/>
    </row>
    <row r="511" spans="8:8" x14ac:dyDescent="0.2">
      <c r="H511" s="214"/>
    </row>
    <row r="512" spans="8:8" x14ac:dyDescent="0.2">
      <c r="H512" s="214"/>
    </row>
    <row r="513" spans="8:8" x14ac:dyDescent="0.2">
      <c r="H513" s="214"/>
    </row>
    <row r="514" spans="8:8" x14ac:dyDescent="0.2">
      <c r="H514" s="214"/>
    </row>
    <row r="515" spans="8:8" x14ac:dyDescent="0.2">
      <c r="H515" s="214"/>
    </row>
    <row r="516" spans="8:8" x14ac:dyDescent="0.2">
      <c r="H516" s="214"/>
    </row>
    <row r="517" spans="8:8" x14ac:dyDescent="0.2">
      <c r="H517" s="214"/>
    </row>
    <row r="518" spans="8:8" x14ac:dyDescent="0.2">
      <c r="H518" s="214"/>
    </row>
    <row r="519" spans="8:8" x14ac:dyDescent="0.2">
      <c r="H519" s="214"/>
    </row>
    <row r="520" spans="8:8" x14ac:dyDescent="0.2">
      <c r="H520" s="214"/>
    </row>
    <row r="521" spans="8:8" x14ac:dyDescent="0.2">
      <c r="H521" s="214"/>
    </row>
    <row r="522" spans="8:8" x14ac:dyDescent="0.2">
      <c r="H522" s="214"/>
    </row>
    <row r="523" spans="8:8" x14ac:dyDescent="0.2">
      <c r="H523" s="214"/>
    </row>
    <row r="524" spans="8:8" x14ac:dyDescent="0.2">
      <c r="H524" s="214"/>
    </row>
    <row r="525" spans="8:8" x14ac:dyDescent="0.2">
      <c r="H525" s="214"/>
    </row>
    <row r="526" spans="8:8" x14ac:dyDescent="0.2">
      <c r="H526" s="214"/>
    </row>
    <row r="527" spans="8:8" x14ac:dyDescent="0.2">
      <c r="H527" s="214"/>
    </row>
    <row r="528" spans="8:8" x14ac:dyDescent="0.2">
      <c r="H528" s="214"/>
    </row>
    <row r="529" spans="8:8" x14ac:dyDescent="0.2">
      <c r="H529" s="214"/>
    </row>
    <row r="530" spans="8:8" x14ac:dyDescent="0.2">
      <c r="H530" s="214"/>
    </row>
    <row r="531" spans="8:8" x14ac:dyDescent="0.2">
      <c r="H531" s="214"/>
    </row>
    <row r="532" spans="8:8" x14ac:dyDescent="0.2">
      <c r="H532" s="214"/>
    </row>
    <row r="533" spans="8:8" x14ac:dyDescent="0.2">
      <c r="H533" s="214"/>
    </row>
    <row r="534" spans="8:8" x14ac:dyDescent="0.2">
      <c r="H534" s="214"/>
    </row>
    <row r="535" spans="8:8" x14ac:dyDescent="0.2">
      <c r="H535" s="214"/>
    </row>
    <row r="716" spans="2:11" ht="15" x14ac:dyDescent="0.2">
      <c r="B716" s="191"/>
      <c r="C716" s="191"/>
      <c r="D716" s="191"/>
      <c r="E716" s="191"/>
      <c r="F716" s="191"/>
      <c r="G716" s="191"/>
      <c r="H716" s="191"/>
      <c r="I716" s="191"/>
      <c r="J716" s="191"/>
      <c r="K716" s="191"/>
    </row>
    <row r="717" spans="2:11" ht="15" x14ac:dyDescent="0.2">
      <c r="B717" s="191"/>
      <c r="C717" s="191"/>
      <c r="D717" s="191"/>
      <c r="E717" s="191"/>
      <c r="F717" s="191"/>
      <c r="G717" s="191"/>
      <c r="H717" s="191"/>
      <c r="I717" s="191"/>
      <c r="J717" s="191"/>
      <c r="K717" s="191"/>
    </row>
    <row r="718" spans="2:11" ht="15" x14ac:dyDescent="0.2">
      <c r="B718" s="191"/>
      <c r="C718" s="191"/>
      <c r="D718" s="191"/>
      <c r="E718" s="191"/>
      <c r="F718" s="191"/>
      <c r="G718" s="191"/>
      <c r="H718" s="191"/>
      <c r="I718" s="191"/>
      <c r="J718" s="191"/>
      <c r="K718" s="191"/>
    </row>
    <row r="719" spans="2:11" ht="15" x14ac:dyDescent="0.2">
      <c r="B719" s="191"/>
      <c r="C719" s="191"/>
      <c r="D719" s="191"/>
      <c r="E719" s="191"/>
      <c r="F719" s="191"/>
      <c r="G719" s="191"/>
      <c r="H719" s="191"/>
      <c r="I719" s="191"/>
      <c r="J719" s="191"/>
      <c r="K719" s="191"/>
    </row>
    <row r="720" spans="2:11" ht="15" x14ac:dyDescent="0.2">
      <c r="B720" s="191"/>
      <c r="C720" s="191"/>
      <c r="D720" s="191"/>
      <c r="E720" s="191"/>
      <c r="F720" s="191"/>
      <c r="G720" s="191"/>
      <c r="H720" s="191"/>
      <c r="I720" s="191"/>
      <c r="J720" s="191"/>
      <c r="K720" s="191"/>
    </row>
    <row r="721" spans="2:11" ht="15" x14ac:dyDescent="0.2">
      <c r="B721" s="191"/>
      <c r="C721" s="191"/>
      <c r="D721" s="191"/>
      <c r="E721" s="191"/>
      <c r="F721" s="191"/>
      <c r="G721" s="191"/>
      <c r="H721" s="191"/>
      <c r="I721" s="191"/>
      <c r="J721" s="191"/>
      <c r="K721" s="191"/>
    </row>
    <row r="722" spans="2:11" ht="15" x14ac:dyDescent="0.2">
      <c r="B722" s="191"/>
      <c r="C722" s="191"/>
      <c r="D722" s="191"/>
      <c r="E722" s="191"/>
      <c r="F722" s="191"/>
      <c r="G722" s="191"/>
      <c r="H722" s="191"/>
      <c r="I722" s="191"/>
      <c r="J722" s="191"/>
      <c r="K722" s="191"/>
    </row>
    <row r="723" spans="2:11" ht="15" x14ac:dyDescent="0.2">
      <c r="B723" s="191"/>
      <c r="C723" s="191"/>
      <c r="D723" s="191"/>
      <c r="E723" s="191"/>
      <c r="F723" s="191"/>
      <c r="G723" s="191"/>
      <c r="H723" s="191"/>
      <c r="I723" s="191"/>
      <c r="J723" s="191"/>
      <c r="K723" s="191"/>
    </row>
    <row r="724" spans="2:11" ht="15" x14ac:dyDescent="0.2">
      <c r="B724" s="191"/>
      <c r="C724" s="191"/>
      <c r="D724" s="191"/>
      <c r="E724" s="191"/>
      <c r="F724" s="191"/>
      <c r="G724" s="191"/>
      <c r="H724" s="191"/>
      <c r="I724" s="191"/>
      <c r="J724" s="191"/>
      <c r="K724" s="191"/>
    </row>
    <row r="725" spans="2:11" ht="15" x14ac:dyDescent="0.2">
      <c r="B725" s="191"/>
      <c r="C725" s="191"/>
      <c r="D725" s="191"/>
      <c r="E725" s="191"/>
      <c r="F725" s="191"/>
      <c r="G725" s="191"/>
      <c r="H725" s="191"/>
      <c r="I725" s="191"/>
      <c r="J725" s="191"/>
      <c r="K725" s="191"/>
    </row>
    <row r="726" spans="2:11" ht="15" x14ac:dyDescent="0.2">
      <c r="B726" s="191"/>
      <c r="C726" s="191"/>
      <c r="D726" s="191"/>
      <c r="E726" s="191"/>
      <c r="F726" s="191"/>
      <c r="G726" s="191"/>
      <c r="H726" s="191"/>
      <c r="I726" s="191"/>
      <c r="J726" s="191"/>
      <c r="K726" s="191"/>
    </row>
    <row r="727" spans="2:11" ht="15" x14ac:dyDescent="0.2">
      <c r="B727" s="191"/>
      <c r="C727" s="191"/>
      <c r="D727" s="191"/>
      <c r="E727" s="191"/>
      <c r="F727" s="191"/>
      <c r="G727" s="191"/>
      <c r="H727" s="191"/>
      <c r="I727" s="191"/>
      <c r="J727" s="191"/>
      <c r="K727" s="191"/>
    </row>
    <row r="728" spans="2:11" ht="15" x14ac:dyDescent="0.2">
      <c r="B728" s="191"/>
      <c r="C728" s="191"/>
      <c r="D728" s="191"/>
      <c r="E728" s="191"/>
      <c r="F728" s="191"/>
      <c r="G728" s="191"/>
      <c r="H728" s="191"/>
      <c r="I728" s="191"/>
      <c r="J728" s="191"/>
      <c r="K728" s="191"/>
    </row>
    <row r="729" spans="2:11" ht="15" x14ac:dyDescent="0.2">
      <c r="B729" s="191"/>
      <c r="C729" s="191"/>
      <c r="D729" s="191"/>
      <c r="E729" s="191"/>
      <c r="F729" s="191"/>
      <c r="G729" s="191"/>
      <c r="H729" s="191"/>
      <c r="I729" s="191"/>
      <c r="J729" s="191"/>
      <c r="K729" s="191"/>
    </row>
    <row r="730" spans="2:11" ht="15" x14ac:dyDescent="0.2">
      <c r="B730" s="191"/>
      <c r="C730" s="191"/>
      <c r="D730" s="191"/>
      <c r="E730" s="191"/>
      <c r="F730" s="191"/>
      <c r="G730" s="191"/>
      <c r="H730" s="191"/>
      <c r="I730" s="191"/>
      <c r="J730" s="191"/>
      <c r="K730" s="191"/>
    </row>
    <row r="731" spans="2:11" ht="15" x14ac:dyDescent="0.2">
      <c r="B731" s="191"/>
      <c r="C731" s="191"/>
      <c r="D731" s="191"/>
      <c r="E731" s="191"/>
      <c r="F731" s="191"/>
      <c r="G731" s="191"/>
      <c r="H731" s="191"/>
      <c r="I731" s="191"/>
      <c r="J731" s="191"/>
      <c r="K731" s="191"/>
    </row>
    <row r="732" spans="2:11" ht="15" x14ac:dyDescent="0.2">
      <c r="B732" s="191"/>
      <c r="C732" s="191"/>
      <c r="D732" s="191"/>
      <c r="E732" s="191"/>
      <c r="F732" s="191"/>
      <c r="G732" s="191"/>
      <c r="H732" s="191"/>
      <c r="I732" s="191"/>
      <c r="J732" s="191"/>
      <c r="K732" s="191"/>
    </row>
    <row r="733" spans="2:11" ht="15" x14ac:dyDescent="0.2">
      <c r="B733" s="191"/>
      <c r="C733" s="191"/>
      <c r="D733" s="191"/>
      <c r="E733" s="191"/>
      <c r="F733" s="191"/>
      <c r="G733" s="191"/>
      <c r="H733" s="191"/>
      <c r="I733" s="191"/>
      <c r="J733" s="191"/>
      <c r="K733" s="191"/>
    </row>
    <row r="734" spans="2:11" ht="15" x14ac:dyDescent="0.2">
      <c r="B734" s="191"/>
      <c r="C734" s="191"/>
      <c r="D734" s="191"/>
      <c r="E734" s="191"/>
      <c r="F734" s="191"/>
      <c r="G734" s="191"/>
      <c r="H734" s="191"/>
      <c r="I734" s="191"/>
      <c r="J734" s="191"/>
      <c r="K734" s="191"/>
    </row>
    <row r="735" spans="2:11" ht="15" x14ac:dyDescent="0.2">
      <c r="B735" s="191"/>
      <c r="C735" s="191"/>
      <c r="D735" s="191"/>
      <c r="E735" s="191"/>
      <c r="F735" s="191"/>
      <c r="G735" s="191"/>
      <c r="H735" s="191"/>
      <c r="I735" s="191"/>
      <c r="J735" s="191"/>
      <c r="K735" s="191"/>
    </row>
  </sheetData>
  <mergeCells count="1299">
    <mergeCell ref="C12:F12"/>
    <mergeCell ref="G12:H12"/>
    <mergeCell ref="I12:K12"/>
    <mergeCell ref="C13:F13"/>
    <mergeCell ref="G13:H13"/>
    <mergeCell ref="I13:K13"/>
    <mergeCell ref="E5:F5"/>
    <mergeCell ref="B9:K9"/>
    <mergeCell ref="C10:F10"/>
    <mergeCell ref="G10:H10"/>
    <mergeCell ref="I10:K10"/>
    <mergeCell ref="C11:F11"/>
    <mergeCell ref="G11:H11"/>
    <mergeCell ref="I11:K11"/>
    <mergeCell ref="C24:D24"/>
    <mergeCell ref="E24:G24"/>
    <mergeCell ref="J24:K24"/>
    <mergeCell ref="C25:D25"/>
    <mergeCell ref="E25:G25"/>
    <mergeCell ref="J25:K25"/>
    <mergeCell ref="D19:K19"/>
    <mergeCell ref="B21:K21"/>
    <mergeCell ref="C22:D22"/>
    <mergeCell ref="E22:G22"/>
    <mergeCell ref="J22:K22"/>
    <mergeCell ref="C23:D23"/>
    <mergeCell ref="E23:G23"/>
    <mergeCell ref="J23:K23"/>
    <mergeCell ref="C14:F14"/>
    <mergeCell ref="G14:H14"/>
    <mergeCell ref="I14:K14"/>
    <mergeCell ref="B17:F17"/>
    <mergeCell ref="G17:K17"/>
    <mergeCell ref="B18:C18"/>
    <mergeCell ref="D18:F18"/>
    <mergeCell ref="I18:K18"/>
    <mergeCell ref="C30:D30"/>
    <mergeCell ref="E30:G30"/>
    <mergeCell ref="J30:K30"/>
    <mergeCell ref="C31:D31"/>
    <mergeCell ref="E31:G31"/>
    <mergeCell ref="J31:K31"/>
    <mergeCell ref="C28:D28"/>
    <mergeCell ref="E28:G28"/>
    <mergeCell ref="J28:K28"/>
    <mergeCell ref="C29:D29"/>
    <mergeCell ref="E29:G29"/>
    <mergeCell ref="J29:K29"/>
    <mergeCell ref="C26:D26"/>
    <mergeCell ref="E26:G26"/>
    <mergeCell ref="J26:K26"/>
    <mergeCell ref="C27:D27"/>
    <mergeCell ref="E27:G27"/>
    <mergeCell ref="J27:K27"/>
    <mergeCell ref="C36:D36"/>
    <mergeCell ref="E36:G36"/>
    <mergeCell ref="J36:K36"/>
    <mergeCell ref="C37:D37"/>
    <mergeCell ref="E37:G37"/>
    <mergeCell ref="J37:K37"/>
    <mergeCell ref="C34:D34"/>
    <mergeCell ref="E34:G34"/>
    <mergeCell ref="J34:K34"/>
    <mergeCell ref="C35:D35"/>
    <mergeCell ref="E35:G35"/>
    <mergeCell ref="J35:K35"/>
    <mergeCell ref="C32:D32"/>
    <mergeCell ref="E32:G32"/>
    <mergeCell ref="J32:K32"/>
    <mergeCell ref="C33:D33"/>
    <mergeCell ref="E33:G33"/>
    <mergeCell ref="J33:K33"/>
    <mergeCell ref="C42:D42"/>
    <mergeCell ref="E42:G42"/>
    <mergeCell ref="J42:K42"/>
    <mergeCell ref="C43:D43"/>
    <mergeCell ref="E43:G43"/>
    <mergeCell ref="J43:K43"/>
    <mergeCell ref="C40:D40"/>
    <mergeCell ref="E40:G40"/>
    <mergeCell ref="J40:K40"/>
    <mergeCell ref="C41:D41"/>
    <mergeCell ref="E41:G41"/>
    <mergeCell ref="J41:K41"/>
    <mergeCell ref="C38:D38"/>
    <mergeCell ref="E38:G38"/>
    <mergeCell ref="J38:K38"/>
    <mergeCell ref="C39:D39"/>
    <mergeCell ref="E39:G39"/>
    <mergeCell ref="J39:K39"/>
    <mergeCell ref="C48:D48"/>
    <mergeCell ref="E48:G48"/>
    <mergeCell ref="J48:K48"/>
    <mergeCell ref="C49:D49"/>
    <mergeCell ref="E49:G49"/>
    <mergeCell ref="J49:K49"/>
    <mergeCell ref="C46:D46"/>
    <mergeCell ref="E46:G46"/>
    <mergeCell ref="J46:K46"/>
    <mergeCell ref="C47:D47"/>
    <mergeCell ref="E47:G47"/>
    <mergeCell ref="J47:K47"/>
    <mergeCell ref="C44:D44"/>
    <mergeCell ref="E44:G44"/>
    <mergeCell ref="J44:K44"/>
    <mergeCell ref="C45:D45"/>
    <mergeCell ref="E45:G45"/>
    <mergeCell ref="J45:K45"/>
    <mergeCell ref="C54:D54"/>
    <mergeCell ref="E54:G54"/>
    <mergeCell ref="J54:K54"/>
    <mergeCell ref="C55:D55"/>
    <mergeCell ref="E55:G55"/>
    <mergeCell ref="J55:K55"/>
    <mergeCell ref="C52:D52"/>
    <mergeCell ref="E52:G52"/>
    <mergeCell ref="J52:K52"/>
    <mergeCell ref="C53:D53"/>
    <mergeCell ref="E53:G53"/>
    <mergeCell ref="J53:K53"/>
    <mergeCell ref="C50:D50"/>
    <mergeCell ref="E50:G50"/>
    <mergeCell ref="J50:K50"/>
    <mergeCell ref="C51:D51"/>
    <mergeCell ref="E51:G51"/>
    <mergeCell ref="J51:K51"/>
    <mergeCell ref="C60:D60"/>
    <mergeCell ref="E60:G60"/>
    <mergeCell ref="J60:K60"/>
    <mergeCell ref="C61:D61"/>
    <mergeCell ref="E61:G61"/>
    <mergeCell ref="J61:K61"/>
    <mergeCell ref="C58:D58"/>
    <mergeCell ref="E58:G58"/>
    <mergeCell ref="J58:K58"/>
    <mergeCell ref="C59:D59"/>
    <mergeCell ref="E59:G59"/>
    <mergeCell ref="J59:K59"/>
    <mergeCell ref="C56:D56"/>
    <mergeCell ref="E56:G56"/>
    <mergeCell ref="J56:K56"/>
    <mergeCell ref="C57:D57"/>
    <mergeCell ref="E57:G57"/>
    <mergeCell ref="J57:K57"/>
    <mergeCell ref="C66:D66"/>
    <mergeCell ref="E66:G66"/>
    <mergeCell ref="J66:K66"/>
    <mergeCell ref="C67:D67"/>
    <mergeCell ref="E67:G67"/>
    <mergeCell ref="J67:K67"/>
    <mergeCell ref="C64:D64"/>
    <mergeCell ref="E64:G64"/>
    <mergeCell ref="J64:K64"/>
    <mergeCell ref="C65:D65"/>
    <mergeCell ref="E65:G65"/>
    <mergeCell ref="J65:K65"/>
    <mergeCell ref="C62:D62"/>
    <mergeCell ref="E62:G62"/>
    <mergeCell ref="J62:K62"/>
    <mergeCell ref="C63:D63"/>
    <mergeCell ref="E63:G63"/>
    <mergeCell ref="J63:K63"/>
    <mergeCell ref="C72:D72"/>
    <mergeCell ref="E72:G72"/>
    <mergeCell ref="J72:K72"/>
    <mergeCell ref="C73:D73"/>
    <mergeCell ref="E73:G73"/>
    <mergeCell ref="J73:K73"/>
    <mergeCell ref="C70:D70"/>
    <mergeCell ref="E70:G70"/>
    <mergeCell ref="J70:K70"/>
    <mergeCell ref="C71:D71"/>
    <mergeCell ref="E71:G71"/>
    <mergeCell ref="J71:K71"/>
    <mergeCell ref="C68:D68"/>
    <mergeCell ref="E68:G68"/>
    <mergeCell ref="J68:K68"/>
    <mergeCell ref="C69:D69"/>
    <mergeCell ref="E69:G69"/>
    <mergeCell ref="J69:K69"/>
    <mergeCell ref="C78:D78"/>
    <mergeCell ref="E78:G78"/>
    <mergeCell ref="J78:K78"/>
    <mergeCell ref="C79:D79"/>
    <mergeCell ref="E79:G79"/>
    <mergeCell ref="J79:K79"/>
    <mergeCell ref="C76:D76"/>
    <mergeCell ref="E76:G76"/>
    <mergeCell ref="J76:K76"/>
    <mergeCell ref="C77:D77"/>
    <mergeCell ref="E77:G77"/>
    <mergeCell ref="J77:K77"/>
    <mergeCell ref="C74:D74"/>
    <mergeCell ref="E74:G74"/>
    <mergeCell ref="J74:K74"/>
    <mergeCell ref="C75:D75"/>
    <mergeCell ref="E75:G75"/>
    <mergeCell ref="J75:K75"/>
    <mergeCell ref="C84:D84"/>
    <mergeCell ref="E84:G84"/>
    <mergeCell ref="J84:K84"/>
    <mergeCell ref="C85:D85"/>
    <mergeCell ref="E85:G85"/>
    <mergeCell ref="J85:K85"/>
    <mergeCell ref="C82:D82"/>
    <mergeCell ref="E82:G82"/>
    <mergeCell ref="J82:K82"/>
    <mergeCell ref="C83:D83"/>
    <mergeCell ref="E83:G83"/>
    <mergeCell ref="J83:K83"/>
    <mergeCell ref="C80:D80"/>
    <mergeCell ref="E80:G80"/>
    <mergeCell ref="J80:K80"/>
    <mergeCell ref="C81:D81"/>
    <mergeCell ref="E81:G81"/>
    <mergeCell ref="J81:K81"/>
    <mergeCell ref="C90:D90"/>
    <mergeCell ref="E90:G90"/>
    <mergeCell ref="J90:K90"/>
    <mergeCell ref="C91:D91"/>
    <mergeCell ref="E91:G91"/>
    <mergeCell ref="J91:K91"/>
    <mergeCell ref="C88:D88"/>
    <mergeCell ref="E88:G88"/>
    <mergeCell ref="J88:K88"/>
    <mergeCell ref="C89:D89"/>
    <mergeCell ref="E89:G89"/>
    <mergeCell ref="J89:K89"/>
    <mergeCell ref="C86:D86"/>
    <mergeCell ref="E86:G86"/>
    <mergeCell ref="J86:K86"/>
    <mergeCell ref="C87:D87"/>
    <mergeCell ref="E87:G87"/>
    <mergeCell ref="J87:K87"/>
    <mergeCell ref="C96:D96"/>
    <mergeCell ref="E96:G96"/>
    <mergeCell ref="J96:K96"/>
    <mergeCell ref="C97:D97"/>
    <mergeCell ref="E97:G97"/>
    <mergeCell ref="J97:K97"/>
    <mergeCell ref="C94:D94"/>
    <mergeCell ref="E94:G94"/>
    <mergeCell ref="J94:K94"/>
    <mergeCell ref="C95:D95"/>
    <mergeCell ref="E95:G95"/>
    <mergeCell ref="J95:K95"/>
    <mergeCell ref="C92:D92"/>
    <mergeCell ref="E92:G92"/>
    <mergeCell ref="J92:K92"/>
    <mergeCell ref="C93:D93"/>
    <mergeCell ref="E93:G93"/>
    <mergeCell ref="J93:K93"/>
    <mergeCell ref="C102:D102"/>
    <mergeCell ref="E102:G102"/>
    <mergeCell ref="J102:K102"/>
    <mergeCell ref="C103:D103"/>
    <mergeCell ref="E103:G103"/>
    <mergeCell ref="J103:K103"/>
    <mergeCell ref="C100:D100"/>
    <mergeCell ref="E100:G100"/>
    <mergeCell ref="J100:K100"/>
    <mergeCell ref="C101:D101"/>
    <mergeCell ref="E101:G101"/>
    <mergeCell ref="J101:K101"/>
    <mergeCell ref="C98:D98"/>
    <mergeCell ref="E98:G98"/>
    <mergeCell ref="J98:K98"/>
    <mergeCell ref="C99:D99"/>
    <mergeCell ref="E99:G99"/>
    <mergeCell ref="J99:K99"/>
    <mergeCell ref="C108:D108"/>
    <mergeCell ref="E108:G108"/>
    <mergeCell ref="J108:K108"/>
    <mergeCell ref="C109:D109"/>
    <mergeCell ref="E109:G109"/>
    <mergeCell ref="J109:K109"/>
    <mergeCell ref="C106:D106"/>
    <mergeCell ref="E106:G106"/>
    <mergeCell ref="J106:K106"/>
    <mergeCell ref="C107:D107"/>
    <mergeCell ref="E107:G107"/>
    <mergeCell ref="J107:K107"/>
    <mergeCell ref="C104:D104"/>
    <mergeCell ref="E104:G104"/>
    <mergeCell ref="J104:K104"/>
    <mergeCell ref="C105:D105"/>
    <mergeCell ref="E105:G105"/>
    <mergeCell ref="J105:K105"/>
    <mergeCell ref="C114:D114"/>
    <mergeCell ref="E114:G114"/>
    <mergeCell ref="J114:K114"/>
    <mergeCell ref="C115:D115"/>
    <mergeCell ref="E115:G115"/>
    <mergeCell ref="J115:K115"/>
    <mergeCell ref="C112:D112"/>
    <mergeCell ref="E112:G112"/>
    <mergeCell ref="J112:K112"/>
    <mergeCell ref="C113:D113"/>
    <mergeCell ref="E113:G113"/>
    <mergeCell ref="J113:K113"/>
    <mergeCell ref="C110:D110"/>
    <mergeCell ref="E110:G110"/>
    <mergeCell ref="J110:K110"/>
    <mergeCell ref="C111:D111"/>
    <mergeCell ref="E111:G111"/>
    <mergeCell ref="J111:K111"/>
    <mergeCell ref="C120:D120"/>
    <mergeCell ref="E120:G120"/>
    <mergeCell ref="J120:K120"/>
    <mergeCell ref="C121:D121"/>
    <mergeCell ref="E121:G121"/>
    <mergeCell ref="J121:K121"/>
    <mergeCell ref="C118:D118"/>
    <mergeCell ref="E118:G118"/>
    <mergeCell ref="J118:K118"/>
    <mergeCell ref="C119:D119"/>
    <mergeCell ref="E119:G119"/>
    <mergeCell ref="J119:K119"/>
    <mergeCell ref="C116:D116"/>
    <mergeCell ref="E116:G116"/>
    <mergeCell ref="J116:K116"/>
    <mergeCell ref="C117:D117"/>
    <mergeCell ref="E117:G117"/>
    <mergeCell ref="J117:K117"/>
    <mergeCell ref="C126:D126"/>
    <mergeCell ref="E126:G126"/>
    <mergeCell ref="J126:K126"/>
    <mergeCell ref="C127:D127"/>
    <mergeCell ref="E127:G127"/>
    <mergeCell ref="J127:K127"/>
    <mergeCell ref="C124:D124"/>
    <mergeCell ref="E124:G124"/>
    <mergeCell ref="J124:K124"/>
    <mergeCell ref="C125:D125"/>
    <mergeCell ref="E125:G125"/>
    <mergeCell ref="J125:K125"/>
    <mergeCell ref="C122:D122"/>
    <mergeCell ref="E122:G122"/>
    <mergeCell ref="J122:K122"/>
    <mergeCell ref="C123:D123"/>
    <mergeCell ref="E123:G123"/>
    <mergeCell ref="J123:K123"/>
    <mergeCell ref="C132:D132"/>
    <mergeCell ref="E132:G132"/>
    <mergeCell ref="J132:K132"/>
    <mergeCell ref="C133:D133"/>
    <mergeCell ref="E133:G133"/>
    <mergeCell ref="J133:K133"/>
    <mergeCell ref="C130:D130"/>
    <mergeCell ref="E130:G130"/>
    <mergeCell ref="J130:K130"/>
    <mergeCell ref="C131:D131"/>
    <mergeCell ref="E131:G131"/>
    <mergeCell ref="J131:K131"/>
    <mergeCell ref="C128:D128"/>
    <mergeCell ref="E128:G128"/>
    <mergeCell ref="J128:K128"/>
    <mergeCell ref="C129:D129"/>
    <mergeCell ref="E129:G129"/>
    <mergeCell ref="J129:K129"/>
    <mergeCell ref="C138:D138"/>
    <mergeCell ref="E138:G138"/>
    <mergeCell ref="J138:K138"/>
    <mergeCell ref="C139:D139"/>
    <mergeCell ref="E139:G139"/>
    <mergeCell ref="J139:K139"/>
    <mergeCell ref="C136:D136"/>
    <mergeCell ref="E136:G136"/>
    <mergeCell ref="J136:K136"/>
    <mergeCell ref="C137:D137"/>
    <mergeCell ref="E137:G137"/>
    <mergeCell ref="J137:K137"/>
    <mergeCell ref="C134:D134"/>
    <mergeCell ref="E134:G134"/>
    <mergeCell ref="J134:K134"/>
    <mergeCell ref="C135:D135"/>
    <mergeCell ref="E135:G135"/>
    <mergeCell ref="J135:K135"/>
    <mergeCell ref="C144:D144"/>
    <mergeCell ref="E144:G144"/>
    <mergeCell ref="J144:K144"/>
    <mergeCell ref="C145:D145"/>
    <mergeCell ref="E145:G145"/>
    <mergeCell ref="J145:K145"/>
    <mergeCell ref="C142:D142"/>
    <mergeCell ref="E142:G142"/>
    <mergeCell ref="J142:K142"/>
    <mergeCell ref="C143:D143"/>
    <mergeCell ref="E143:G143"/>
    <mergeCell ref="J143:K143"/>
    <mergeCell ref="C140:D140"/>
    <mergeCell ref="E140:G140"/>
    <mergeCell ref="J140:K140"/>
    <mergeCell ref="C141:D141"/>
    <mergeCell ref="E141:G141"/>
    <mergeCell ref="J141:K141"/>
    <mergeCell ref="C150:D150"/>
    <mergeCell ref="E150:G150"/>
    <mergeCell ref="J150:K150"/>
    <mergeCell ref="C151:D151"/>
    <mergeCell ref="E151:G151"/>
    <mergeCell ref="J151:K151"/>
    <mergeCell ref="C148:D148"/>
    <mergeCell ref="E148:G148"/>
    <mergeCell ref="J148:K148"/>
    <mergeCell ref="C149:D149"/>
    <mergeCell ref="E149:G149"/>
    <mergeCell ref="J149:K149"/>
    <mergeCell ref="C146:D146"/>
    <mergeCell ref="E146:G146"/>
    <mergeCell ref="J146:K146"/>
    <mergeCell ref="C147:D147"/>
    <mergeCell ref="E147:G147"/>
    <mergeCell ref="J147:K147"/>
    <mergeCell ref="C156:D156"/>
    <mergeCell ref="E156:G156"/>
    <mergeCell ref="J156:K156"/>
    <mergeCell ref="C157:D157"/>
    <mergeCell ref="E157:G157"/>
    <mergeCell ref="J157:K157"/>
    <mergeCell ref="C154:D154"/>
    <mergeCell ref="E154:G154"/>
    <mergeCell ref="J154:K154"/>
    <mergeCell ref="C155:D155"/>
    <mergeCell ref="E155:G155"/>
    <mergeCell ref="J155:K155"/>
    <mergeCell ref="C152:D152"/>
    <mergeCell ref="E152:G152"/>
    <mergeCell ref="J152:K152"/>
    <mergeCell ref="C153:D153"/>
    <mergeCell ref="E153:G153"/>
    <mergeCell ref="J153:K153"/>
    <mergeCell ref="C162:D162"/>
    <mergeCell ref="E162:G162"/>
    <mergeCell ref="J162:K162"/>
    <mergeCell ref="C163:D163"/>
    <mergeCell ref="E163:G163"/>
    <mergeCell ref="J163:K163"/>
    <mergeCell ref="C160:D160"/>
    <mergeCell ref="E160:G160"/>
    <mergeCell ref="J160:K160"/>
    <mergeCell ref="C161:D161"/>
    <mergeCell ref="E161:G161"/>
    <mergeCell ref="J161:K161"/>
    <mergeCell ref="C158:D158"/>
    <mergeCell ref="E158:G158"/>
    <mergeCell ref="J158:K158"/>
    <mergeCell ref="C159:D159"/>
    <mergeCell ref="E159:G159"/>
    <mergeCell ref="J159:K159"/>
    <mergeCell ref="C168:D168"/>
    <mergeCell ref="E168:G168"/>
    <mergeCell ref="J168:K168"/>
    <mergeCell ref="C169:D169"/>
    <mergeCell ref="E169:G169"/>
    <mergeCell ref="J169:K169"/>
    <mergeCell ref="C166:D166"/>
    <mergeCell ref="E166:G166"/>
    <mergeCell ref="J166:K166"/>
    <mergeCell ref="C167:D167"/>
    <mergeCell ref="E167:G167"/>
    <mergeCell ref="J167:K167"/>
    <mergeCell ref="C164:D164"/>
    <mergeCell ref="E164:G164"/>
    <mergeCell ref="J164:K164"/>
    <mergeCell ref="C165:D165"/>
    <mergeCell ref="E165:G165"/>
    <mergeCell ref="J165:K165"/>
    <mergeCell ref="C174:D174"/>
    <mergeCell ref="E174:G174"/>
    <mergeCell ref="J174:K174"/>
    <mergeCell ref="C175:D175"/>
    <mergeCell ref="E175:G175"/>
    <mergeCell ref="J175:K175"/>
    <mergeCell ref="C172:D172"/>
    <mergeCell ref="E172:G172"/>
    <mergeCell ref="J172:K172"/>
    <mergeCell ref="C173:D173"/>
    <mergeCell ref="E173:G173"/>
    <mergeCell ref="J173:K173"/>
    <mergeCell ref="C170:D170"/>
    <mergeCell ref="E170:G170"/>
    <mergeCell ref="J170:K170"/>
    <mergeCell ref="C171:D171"/>
    <mergeCell ref="E171:G171"/>
    <mergeCell ref="J171:K171"/>
    <mergeCell ref="C180:D180"/>
    <mergeCell ref="E180:G180"/>
    <mergeCell ref="J180:K180"/>
    <mergeCell ref="C181:D181"/>
    <mergeCell ref="E181:G181"/>
    <mergeCell ref="J181:K181"/>
    <mergeCell ref="C178:D178"/>
    <mergeCell ref="E178:G178"/>
    <mergeCell ref="J178:K178"/>
    <mergeCell ref="C179:D179"/>
    <mergeCell ref="E179:G179"/>
    <mergeCell ref="J179:K179"/>
    <mergeCell ref="C176:D176"/>
    <mergeCell ref="E176:G176"/>
    <mergeCell ref="J176:K176"/>
    <mergeCell ref="C177:D177"/>
    <mergeCell ref="E177:G177"/>
    <mergeCell ref="J177:K177"/>
    <mergeCell ref="C186:D186"/>
    <mergeCell ref="E186:G186"/>
    <mergeCell ref="J186:K186"/>
    <mergeCell ref="C187:D187"/>
    <mergeCell ref="E187:G187"/>
    <mergeCell ref="J187:K187"/>
    <mergeCell ref="C184:D184"/>
    <mergeCell ref="E184:G184"/>
    <mergeCell ref="J184:K184"/>
    <mergeCell ref="C185:D185"/>
    <mergeCell ref="E185:G185"/>
    <mergeCell ref="J185:K185"/>
    <mergeCell ref="C182:D182"/>
    <mergeCell ref="E182:G182"/>
    <mergeCell ref="J182:K182"/>
    <mergeCell ref="C183:D183"/>
    <mergeCell ref="E183:G183"/>
    <mergeCell ref="J183:K183"/>
    <mergeCell ref="C192:D192"/>
    <mergeCell ref="E192:G192"/>
    <mergeCell ref="J192:K192"/>
    <mergeCell ref="C193:D193"/>
    <mergeCell ref="E193:G193"/>
    <mergeCell ref="J193:K193"/>
    <mergeCell ref="C190:D190"/>
    <mergeCell ref="E190:G190"/>
    <mergeCell ref="J190:K190"/>
    <mergeCell ref="C191:D191"/>
    <mergeCell ref="E191:G191"/>
    <mergeCell ref="J191:K191"/>
    <mergeCell ref="C188:D188"/>
    <mergeCell ref="E188:G188"/>
    <mergeCell ref="J188:K188"/>
    <mergeCell ref="C189:D189"/>
    <mergeCell ref="E189:G189"/>
    <mergeCell ref="J189:K189"/>
    <mergeCell ref="C198:D198"/>
    <mergeCell ref="E198:G198"/>
    <mergeCell ref="J198:K198"/>
    <mergeCell ref="C199:D199"/>
    <mergeCell ref="E199:G199"/>
    <mergeCell ref="J199:K199"/>
    <mergeCell ref="C196:D196"/>
    <mergeCell ref="E196:G196"/>
    <mergeCell ref="J196:K196"/>
    <mergeCell ref="C197:D197"/>
    <mergeCell ref="E197:G197"/>
    <mergeCell ref="J197:K197"/>
    <mergeCell ref="C194:D194"/>
    <mergeCell ref="E194:G194"/>
    <mergeCell ref="J194:K194"/>
    <mergeCell ref="C195:D195"/>
    <mergeCell ref="E195:G195"/>
    <mergeCell ref="J195:K195"/>
    <mergeCell ref="C204:D204"/>
    <mergeCell ref="E204:G204"/>
    <mergeCell ref="J204:K204"/>
    <mergeCell ref="C205:D205"/>
    <mergeCell ref="E205:G205"/>
    <mergeCell ref="J205:K205"/>
    <mergeCell ref="C202:D202"/>
    <mergeCell ref="E202:G202"/>
    <mergeCell ref="J202:K202"/>
    <mergeCell ref="C203:D203"/>
    <mergeCell ref="E203:G203"/>
    <mergeCell ref="J203:K203"/>
    <mergeCell ref="C200:D200"/>
    <mergeCell ref="E200:G200"/>
    <mergeCell ref="J200:K200"/>
    <mergeCell ref="C201:D201"/>
    <mergeCell ref="E201:G201"/>
    <mergeCell ref="J201:K201"/>
    <mergeCell ref="C210:D210"/>
    <mergeCell ref="E210:G210"/>
    <mergeCell ref="J210:K210"/>
    <mergeCell ref="C211:D211"/>
    <mergeCell ref="E211:G211"/>
    <mergeCell ref="J211:K211"/>
    <mergeCell ref="C208:D208"/>
    <mergeCell ref="E208:G208"/>
    <mergeCell ref="J208:K208"/>
    <mergeCell ref="C209:D209"/>
    <mergeCell ref="E209:G209"/>
    <mergeCell ref="J209:K209"/>
    <mergeCell ref="C206:D206"/>
    <mergeCell ref="E206:G206"/>
    <mergeCell ref="J206:K206"/>
    <mergeCell ref="C207:D207"/>
    <mergeCell ref="E207:G207"/>
    <mergeCell ref="J207:K207"/>
    <mergeCell ref="C216:D216"/>
    <mergeCell ref="E216:G216"/>
    <mergeCell ref="J216:K216"/>
    <mergeCell ref="C217:D217"/>
    <mergeCell ref="E217:G217"/>
    <mergeCell ref="J217:K217"/>
    <mergeCell ref="C214:D214"/>
    <mergeCell ref="E214:G214"/>
    <mergeCell ref="J214:K214"/>
    <mergeCell ref="C215:D215"/>
    <mergeCell ref="E215:G215"/>
    <mergeCell ref="J215:K215"/>
    <mergeCell ref="C212:D212"/>
    <mergeCell ref="E212:G212"/>
    <mergeCell ref="J212:K212"/>
    <mergeCell ref="C213:D213"/>
    <mergeCell ref="E213:G213"/>
    <mergeCell ref="J213:K213"/>
    <mergeCell ref="C222:D222"/>
    <mergeCell ref="E222:G222"/>
    <mergeCell ref="J222:K222"/>
    <mergeCell ref="C223:D223"/>
    <mergeCell ref="E223:G223"/>
    <mergeCell ref="J223:K223"/>
    <mergeCell ref="C220:D220"/>
    <mergeCell ref="E220:G220"/>
    <mergeCell ref="J220:K220"/>
    <mergeCell ref="C221:D221"/>
    <mergeCell ref="E221:G221"/>
    <mergeCell ref="J221:K221"/>
    <mergeCell ref="C218:D218"/>
    <mergeCell ref="E218:G218"/>
    <mergeCell ref="J218:K218"/>
    <mergeCell ref="C219:D219"/>
    <mergeCell ref="E219:G219"/>
    <mergeCell ref="J219:K219"/>
    <mergeCell ref="C228:D228"/>
    <mergeCell ref="E228:G228"/>
    <mergeCell ref="J228:K228"/>
    <mergeCell ref="C229:D229"/>
    <mergeCell ref="E229:G229"/>
    <mergeCell ref="J229:K229"/>
    <mergeCell ref="C226:D226"/>
    <mergeCell ref="E226:G226"/>
    <mergeCell ref="J226:K226"/>
    <mergeCell ref="C227:D227"/>
    <mergeCell ref="E227:G227"/>
    <mergeCell ref="J227:K227"/>
    <mergeCell ref="C224:D224"/>
    <mergeCell ref="E224:G224"/>
    <mergeCell ref="J224:K224"/>
    <mergeCell ref="C225:D225"/>
    <mergeCell ref="E225:G225"/>
    <mergeCell ref="J225:K225"/>
    <mergeCell ref="C234:D234"/>
    <mergeCell ref="E234:G234"/>
    <mergeCell ref="J234:K234"/>
    <mergeCell ref="C235:D235"/>
    <mergeCell ref="E235:G235"/>
    <mergeCell ref="J235:K235"/>
    <mergeCell ref="C232:D232"/>
    <mergeCell ref="E232:G232"/>
    <mergeCell ref="J232:K232"/>
    <mergeCell ref="C233:D233"/>
    <mergeCell ref="E233:G233"/>
    <mergeCell ref="J233:K233"/>
    <mergeCell ref="C230:D230"/>
    <mergeCell ref="E230:G230"/>
    <mergeCell ref="J230:K230"/>
    <mergeCell ref="C231:D231"/>
    <mergeCell ref="E231:G231"/>
    <mergeCell ref="J231:K231"/>
    <mergeCell ref="C240:D240"/>
    <mergeCell ref="E240:G240"/>
    <mergeCell ref="J240:K240"/>
    <mergeCell ref="C241:D241"/>
    <mergeCell ref="E241:G241"/>
    <mergeCell ref="J241:K241"/>
    <mergeCell ref="C238:D238"/>
    <mergeCell ref="E238:G238"/>
    <mergeCell ref="J238:K238"/>
    <mergeCell ref="C239:D239"/>
    <mergeCell ref="E239:G239"/>
    <mergeCell ref="J239:K239"/>
    <mergeCell ref="C236:D236"/>
    <mergeCell ref="E236:G236"/>
    <mergeCell ref="J236:K236"/>
    <mergeCell ref="C237:D237"/>
    <mergeCell ref="E237:G237"/>
    <mergeCell ref="J237:K237"/>
    <mergeCell ref="C246:D246"/>
    <mergeCell ref="E246:G246"/>
    <mergeCell ref="J246:K246"/>
    <mergeCell ref="C247:D247"/>
    <mergeCell ref="E247:G247"/>
    <mergeCell ref="J247:K247"/>
    <mergeCell ref="C244:D244"/>
    <mergeCell ref="E244:G244"/>
    <mergeCell ref="J244:K244"/>
    <mergeCell ref="C245:D245"/>
    <mergeCell ref="E245:G245"/>
    <mergeCell ref="J245:K245"/>
    <mergeCell ref="C242:D242"/>
    <mergeCell ref="E242:G242"/>
    <mergeCell ref="J242:K242"/>
    <mergeCell ref="C243:D243"/>
    <mergeCell ref="E243:G243"/>
    <mergeCell ref="J243:K243"/>
    <mergeCell ref="C252:D252"/>
    <mergeCell ref="E252:G252"/>
    <mergeCell ref="J252:K252"/>
    <mergeCell ref="C253:D253"/>
    <mergeCell ref="E253:G253"/>
    <mergeCell ref="J253:K253"/>
    <mergeCell ref="C250:D250"/>
    <mergeCell ref="E250:G250"/>
    <mergeCell ref="J250:K250"/>
    <mergeCell ref="C251:D251"/>
    <mergeCell ref="E251:G251"/>
    <mergeCell ref="J251:K251"/>
    <mergeCell ref="C248:D248"/>
    <mergeCell ref="E248:G248"/>
    <mergeCell ref="J248:K248"/>
    <mergeCell ref="C249:D249"/>
    <mergeCell ref="E249:G249"/>
    <mergeCell ref="J249:K249"/>
    <mergeCell ref="C258:D258"/>
    <mergeCell ref="E258:G258"/>
    <mergeCell ref="J258:K258"/>
    <mergeCell ref="C259:D259"/>
    <mergeCell ref="E259:G259"/>
    <mergeCell ref="J259:K259"/>
    <mergeCell ref="C256:D256"/>
    <mergeCell ref="E256:G256"/>
    <mergeCell ref="J256:K256"/>
    <mergeCell ref="C257:D257"/>
    <mergeCell ref="E257:G257"/>
    <mergeCell ref="J257:K257"/>
    <mergeCell ref="C254:D254"/>
    <mergeCell ref="E254:G254"/>
    <mergeCell ref="J254:K254"/>
    <mergeCell ref="C255:D255"/>
    <mergeCell ref="E255:G255"/>
    <mergeCell ref="J255:K255"/>
    <mergeCell ref="C264:D264"/>
    <mergeCell ref="E264:G264"/>
    <mergeCell ref="J264:K264"/>
    <mergeCell ref="C265:D265"/>
    <mergeCell ref="E265:G265"/>
    <mergeCell ref="J265:K265"/>
    <mergeCell ref="C262:D262"/>
    <mergeCell ref="E262:G262"/>
    <mergeCell ref="J262:K262"/>
    <mergeCell ref="C263:D263"/>
    <mergeCell ref="E263:G263"/>
    <mergeCell ref="J263:K263"/>
    <mergeCell ref="C260:D260"/>
    <mergeCell ref="E260:G260"/>
    <mergeCell ref="J260:K260"/>
    <mergeCell ref="C261:D261"/>
    <mergeCell ref="E261:G261"/>
    <mergeCell ref="J261:K261"/>
    <mergeCell ref="C270:D270"/>
    <mergeCell ref="E270:G270"/>
    <mergeCell ref="J270:K270"/>
    <mergeCell ref="C271:D271"/>
    <mergeCell ref="E271:G271"/>
    <mergeCell ref="J271:K271"/>
    <mergeCell ref="C268:D268"/>
    <mergeCell ref="E268:G268"/>
    <mergeCell ref="J268:K268"/>
    <mergeCell ref="C269:D269"/>
    <mergeCell ref="E269:G269"/>
    <mergeCell ref="J269:K269"/>
    <mergeCell ref="C266:D266"/>
    <mergeCell ref="E266:G266"/>
    <mergeCell ref="J266:K266"/>
    <mergeCell ref="C267:D267"/>
    <mergeCell ref="E267:G267"/>
    <mergeCell ref="J267:K267"/>
    <mergeCell ref="C276:D276"/>
    <mergeCell ref="E276:G276"/>
    <mergeCell ref="J276:K276"/>
    <mergeCell ref="C277:D277"/>
    <mergeCell ref="E277:G277"/>
    <mergeCell ref="J277:K277"/>
    <mergeCell ref="C274:D274"/>
    <mergeCell ref="E274:G274"/>
    <mergeCell ref="J274:K274"/>
    <mergeCell ref="C275:D275"/>
    <mergeCell ref="E275:G275"/>
    <mergeCell ref="J275:K275"/>
    <mergeCell ref="C272:D272"/>
    <mergeCell ref="E272:G272"/>
    <mergeCell ref="J272:K272"/>
    <mergeCell ref="C273:D273"/>
    <mergeCell ref="E273:G273"/>
    <mergeCell ref="J273:K273"/>
    <mergeCell ref="C282:D282"/>
    <mergeCell ref="E282:G282"/>
    <mergeCell ref="J282:K282"/>
    <mergeCell ref="C283:D283"/>
    <mergeCell ref="E283:G283"/>
    <mergeCell ref="J283:K283"/>
    <mergeCell ref="C280:D280"/>
    <mergeCell ref="E280:G280"/>
    <mergeCell ref="J280:K280"/>
    <mergeCell ref="C281:D281"/>
    <mergeCell ref="E281:G281"/>
    <mergeCell ref="J281:K281"/>
    <mergeCell ref="C278:D278"/>
    <mergeCell ref="E278:G278"/>
    <mergeCell ref="J278:K278"/>
    <mergeCell ref="C279:D279"/>
    <mergeCell ref="E279:G279"/>
    <mergeCell ref="J279:K279"/>
    <mergeCell ref="C288:D288"/>
    <mergeCell ref="E288:G288"/>
    <mergeCell ref="J288:K288"/>
    <mergeCell ref="C289:D289"/>
    <mergeCell ref="E289:G289"/>
    <mergeCell ref="J289:K289"/>
    <mergeCell ref="C286:D286"/>
    <mergeCell ref="E286:G286"/>
    <mergeCell ref="J286:K286"/>
    <mergeCell ref="C287:D287"/>
    <mergeCell ref="E287:G287"/>
    <mergeCell ref="J287:K287"/>
    <mergeCell ref="C284:D284"/>
    <mergeCell ref="E284:G284"/>
    <mergeCell ref="J284:K284"/>
    <mergeCell ref="C285:D285"/>
    <mergeCell ref="E285:G285"/>
    <mergeCell ref="J285:K285"/>
    <mergeCell ref="C294:D294"/>
    <mergeCell ref="E294:G294"/>
    <mergeCell ref="J294:K294"/>
    <mergeCell ref="C295:D295"/>
    <mergeCell ref="E295:G295"/>
    <mergeCell ref="J295:K295"/>
    <mergeCell ref="C292:D292"/>
    <mergeCell ref="E292:G292"/>
    <mergeCell ref="J292:K292"/>
    <mergeCell ref="C293:D293"/>
    <mergeCell ref="E293:G293"/>
    <mergeCell ref="J293:K293"/>
    <mergeCell ref="C290:D290"/>
    <mergeCell ref="E290:G290"/>
    <mergeCell ref="J290:K290"/>
    <mergeCell ref="C291:D291"/>
    <mergeCell ref="E291:G291"/>
    <mergeCell ref="J291:K291"/>
    <mergeCell ref="C300:D300"/>
    <mergeCell ref="E300:G300"/>
    <mergeCell ref="J300:K300"/>
    <mergeCell ref="C301:D301"/>
    <mergeCell ref="E301:G301"/>
    <mergeCell ref="J301:K301"/>
    <mergeCell ref="C298:D298"/>
    <mergeCell ref="E298:G298"/>
    <mergeCell ref="J298:K298"/>
    <mergeCell ref="C299:D299"/>
    <mergeCell ref="E299:G299"/>
    <mergeCell ref="J299:K299"/>
    <mergeCell ref="C296:D296"/>
    <mergeCell ref="E296:G296"/>
    <mergeCell ref="J296:K296"/>
    <mergeCell ref="C297:D297"/>
    <mergeCell ref="E297:G297"/>
    <mergeCell ref="J297:K297"/>
    <mergeCell ref="C306:D306"/>
    <mergeCell ref="E306:G306"/>
    <mergeCell ref="J306:K306"/>
    <mergeCell ref="C307:D307"/>
    <mergeCell ref="E307:G307"/>
    <mergeCell ref="J307:K307"/>
    <mergeCell ref="C304:D304"/>
    <mergeCell ref="E304:G304"/>
    <mergeCell ref="J304:K304"/>
    <mergeCell ref="C305:D305"/>
    <mergeCell ref="E305:G305"/>
    <mergeCell ref="J305:K305"/>
    <mergeCell ref="C302:D302"/>
    <mergeCell ref="E302:G302"/>
    <mergeCell ref="J302:K302"/>
    <mergeCell ref="C303:D303"/>
    <mergeCell ref="E303:G303"/>
    <mergeCell ref="J303:K303"/>
    <mergeCell ref="C312:D312"/>
    <mergeCell ref="E312:G312"/>
    <mergeCell ref="J312:K312"/>
    <mergeCell ref="C313:D313"/>
    <mergeCell ref="E313:G313"/>
    <mergeCell ref="J313:K313"/>
    <mergeCell ref="C310:D310"/>
    <mergeCell ref="E310:G310"/>
    <mergeCell ref="J310:K310"/>
    <mergeCell ref="C311:D311"/>
    <mergeCell ref="E311:G311"/>
    <mergeCell ref="J311:K311"/>
    <mergeCell ref="C308:D308"/>
    <mergeCell ref="E308:G308"/>
    <mergeCell ref="J308:K308"/>
    <mergeCell ref="C309:D309"/>
    <mergeCell ref="E309:G309"/>
    <mergeCell ref="J309:K309"/>
    <mergeCell ref="C318:D318"/>
    <mergeCell ref="E318:G318"/>
    <mergeCell ref="J318:K318"/>
    <mergeCell ref="C319:D319"/>
    <mergeCell ref="E319:G319"/>
    <mergeCell ref="J319:K319"/>
    <mergeCell ref="C316:D316"/>
    <mergeCell ref="E316:G316"/>
    <mergeCell ref="J316:K316"/>
    <mergeCell ref="C317:D317"/>
    <mergeCell ref="E317:G317"/>
    <mergeCell ref="J317:K317"/>
    <mergeCell ref="C314:D314"/>
    <mergeCell ref="E314:G314"/>
    <mergeCell ref="J314:K314"/>
    <mergeCell ref="C315:D315"/>
    <mergeCell ref="E315:G315"/>
    <mergeCell ref="J315:K315"/>
    <mergeCell ref="C324:D324"/>
    <mergeCell ref="E324:G324"/>
    <mergeCell ref="J324:K324"/>
    <mergeCell ref="C325:D325"/>
    <mergeCell ref="E325:G325"/>
    <mergeCell ref="J325:K325"/>
    <mergeCell ref="C322:D322"/>
    <mergeCell ref="E322:G322"/>
    <mergeCell ref="J322:K322"/>
    <mergeCell ref="C323:D323"/>
    <mergeCell ref="E323:G323"/>
    <mergeCell ref="J323:K323"/>
    <mergeCell ref="C320:D320"/>
    <mergeCell ref="E320:G320"/>
    <mergeCell ref="J320:K320"/>
    <mergeCell ref="C321:D321"/>
    <mergeCell ref="E321:G321"/>
    <mergeCell ref="J321:K321"/>
    <mergeCell ref="C330:D330"/>
    <mergeCell ref="E330:G330"/>
    <mergeCell ref="J330:K330"/>
    <mergeCell ref="C331:D331"/>
    <mergeCell ref="E331:G331"/>
    <mergeCell ref="J331:K331"/>
    <mergeCell ref="C328:D328"/>
    <mergeCell ref="E328:G328"/>
    <mergeCell ref="J328:K328"/>
    <mergeCell ref="C329:D329"/>
    <mergeCell ref="E329:G329"/>
    <mergeCell ref="J329:K329"/>
    <mergeCell ref="C326:D326"/>
    <mergeCell ref="E326:G326"/>
    <mergeCell ref="J326:K326"/>
    <mergeCell ref="C327:D327"/>
    <mergeCell ref="E327:G327"/>
    <mergeCell ref="J327:K327"/>
    <mergeCell ref="C336:D336"/>
    <mergeCell ref="E336:G336"/>
    <mergeCell ref="J336:K336"/>
    <mergeCell ref="C337:D337"/>
    <mergeCell ref="E337:G337"/>
    <mergeCell ref="J337:K337"/>
    <mergeCell ref="C334:D334"/>
    <mergeCell ref="E334:G334"/>
    <mergeCell ref="J334:K334"/>
    <mergeCell ref="C335:D335"/>
    <mergeCell ref="E335:G335"/>
    <mergeCell ref="J335:K335"/>
    <mergeCell ref="C332:D332"/>
    <mergeCell ref="E332:G332"/>
    <mergeCell ref="J332:K332"/>
    <mergeCell ref="C333:D333"/>
    <mergeCell ref="E333:G333"/>
    <mergeCell ref="J333:K333"/>
    <mergeCell ref="C342:D342"/>
    <mergeCell ref="E342:G342"/>
    <mergeCell ref="J342:K342"/>
    <mergeCell ref="C343:D343"/>
    <mergeCell ref="E343:G343"/>
    <mergeCell ref="J343:K343"/>
    <mergeCell ref="C340:D340"/>
    <mergeCell ref="E340:G340"/>
    <mergeCell ref="J340:K340"/>
    <mergeCell ref="C341:D341"/>
    <mergeCell ref="E341:G341"/>
    <mergeCell ref="J341:K341"/>
    <mergeCell ref="C338:D338"/>
    <mergeCell ref="E338:G338"/>
    <mergeCell ref="J338:K338"/>
    <mergeCell ref="C339:D339"/>
    <mergeCell ref="E339:G339"/>
    <mergeCell ref="J339:K339"/>
    <mergeCell ref="C348:D348"/>
    <mergeCell ref="E348:G348"/>
    <mergeCell ref="J348:K348"/>
    <mergeCell ref="C349:D349"/>
    <mergeCell ref="E349:G349"/>
    <mergeCell ref="J349:K349"/>
    <mergeCell ref="C346:D346"/>
    <mergeCell ref="E346:G346"/>
    <mergeCell ref="J346:K346"/>
    <mergeCell ref="C347:D347"/>
    <mergeCell ref="E347:G347"/>
    <mergeCell ref="J347:K347"/>
    <mergeCell ref="C344:D344"/>
    <mergeCell ref="E344:G344"/>
    <mergeCell ref="J344:K344"/>
    <mergeCell ref="C345:D345"/>
    <mergeCell ref="E345:G345"/>
    <mergeCell ref="J345:K345"/>
    <mergeCell ref="C354:D354"/>
    <mergeCell ref="E354:G354"/>
    <mergeCell ref="J354:K354"/>
    <mergeCell ref="C355:D355"/>
    <mergeCell ref="E355:G355"/>
    <mergeCell ref="J355:K355"/>
    <mergeCell ref="C352:D352"/>
    <mergeCell ref="E352:G352"/>
    <mergeCell ref="J352:K352"/>
    <mergeCell ref="C353:D353"/>
    <mergeCell ref="E353:G353"/>
    <mergeCell ref="J353:K353"/>
    <mergeCell ref="C350:D350"/>
    <mergeCell ref="E350:G350"/>
    <mergeCell ref="J350:K350"/>
    <mergeCell ref="C351:D351"/>
    <mergeCell ref="E351:G351"/>
    <mergeCell ref="J351:K351"/>
    <mergeCell ref="C360:D360"/>
    <mergeCell ref="E360:G360"/>
    <mergeCell ref="J360:K360"/>
    <mergeCell ref="C361:D361"/>
    <mergeCell ref="E361:G361"/>
    <mergeCell ref="J361:K361"/>
    <mergeCell ref="C358:D358"/>
    <mergeCell ref="E358:G358"/>
    <mergeCell ref="J358:K358"/>
    <mergeCell ref="C359:D359"/>
    <mergeCell ref="E359:G359"/>
    <mergeCell ref="J359:K359"/>
    <mergeCell ref="C356:D356"/>
    <mergeCell ref="E356:G356"/>
    <mergeCell ref="J356:K356"/>
    <mergeCell ref="C357:D357"/>
    <mergeCell ref="E357:G357"/>
    <mergeCell ref="J357:K357"/>
    <mergeCell ref="C366:D366"/>
    <mergeCell ref="E366:G366"/>
    <mergeCell ref="J366:K366"/>
    <mergeCell ref="C367:D367"/>
    <mergeCell ref="E367:G367"/>
    <mergeCell ref="J367:K367"/>
    <mergeCell ref="C364:D364"/>
    <mergeCell ref="E364:G364"/>
    <mergeCell ref="J364:K364"/>
    <mergeCell ref="C365:D365"/>
    <mergeCell ref="E365:G365"/>
    <mergeCell ref="J365:K365"/>
    <mergeCell ref="C362:D362"/>
    <mergeCell ref="E362:G362"/>
    <mergeCell ref="J362:K362"/>
    <mergeCell ref="C363:D363"/>
    <mergeCell ref="E363:G363"/>
    <mergeCell ref="J363:K363"/>
    <mergeCell ref="C372:D372"/>
    <mergeCell ref="E372:G372"/>
    <mergeCell ref="J372:K372"/>
    <mergeCell ref="C373:D373"/>
    <mergeCell ref="E373:G373"/>
    <mergeCell ref="J373:K373"/>
    <mergeCell ref="C370:D370"/>
    <mergeCell ref="E370:G370"/>
    <mergeCell ref="J370:K370"/>
    <mergeCell ref="C371:D371"/>
    <mergeCell ref="E371:G371"/>
    <mergeCell ref="J371:K371"/>
    <mergeCell ref="C368:D368"/>
    <mergeCell ref="E368:G368"/>
    <mergeCell ref="J368:K368"/>
    <mergeCell ref="C369:D369"/>
    <mergeCell ref="E369:G369"/>
    <mergeCell ref="J369:K369"/>
    <mergeCell ref="C378:D378"/>
    <mergeCell ref="E378:G378"/>
    <mergeCell ref="J378:K378"/>
    <mergeCell ref="C379:D379"/>
    <mergeCell ref="E379:G379"/>
    <mergeCell ref="J379:K379"/>
    <mergeCell ref="C376:D376"/>
    <mergeCell ref="E376:G376"/>
    <mergeCell ref="J376:K376"/>
    <mergeCell ref="C377:D377"/>
    <mergeCell ref="E377:G377"/>
    <mergeCell ref="J377:K377"/>
    <mergeCell ref="C374:D374"/>
    <mergeCell ref="E374:G374"/>
    <mergeCell ref="J374:K374"/>
    <mergeCell ref="C375:D375"/>
    <mergeCell ref="E375:G375"/>
    <mergeCell ref="J375:K375"/>
    <mergeCell ref="C384:D384"/>
    <mergeCell ref="E384:G384"/>
    <mergeCell ref="J384:K384"/>
    <mergeCell ref="C385:D385"/>
    <mergeCell ref="E385:G385"/>
    <mergeCell ref="J385:K385"/>
    <mergeCell ref="C382:D382"/>
    <mergeCell ref="E382:G382"/>
    <mergeCell ref="J382:K382"/>
    <mergeCell ref="C383:D383"/>
    <mergeCell ref="E383:G383"/>
    <mergeCell ref="J383:K383"/>
    <mergeCell ref="C380:D380"/>
    <mergeCell ref="E380:G380"/>
    <mergeCell ref="J380:K380"/>
    <mergeCell ref="C381:D381"/>
    <mergeCell ref="E381:G381"/>
    <mergeCell ref="J381:K381"/>
    <mergeCell ref="C390:D390"/>
    <mergeCell ref="E390:G390"/>
    <mergeCell ref="J390:K390"/>
    <mergeCell ref="C391:D391"/>
    <mergeCell ref="E391:G391"/>
    <mergeCell ref="J391:K391"/>
    <mergeCell ref="C388:D388"/>
    <mergeCell ref="E388:G388"/>
    <mergeCell ref="J388:K388"/>
    <mergeCell ref="C389:D389"/>
    <mergeCell ref="E389:G389"/>
    <mergeCell ref="J389:K389"/>
    <mergeCell ref="C386:D386"/>
    <mergeCell ref="E386:G386"/>
    <mergeCell ref="J386:K386"/>
    <mergeCell ref="C387:D387"/>
    <mergeCell ref="E387:G387"/>
    <mergeCell ref="J387:K387"/>
    <mergeCell ref="C396:D396"/>
    <mergeCell ref="E396:G396"/>
    <mergeCell ref="J396:K396"/>
    <mergeCell ref="C397:D397"/>
    <mergeCell ref="E397:G397"/>
    <mergeCell ref="J397:K397"/>
    <mergeCell ref="C394:D394"/>
    <mergeCell ref="E394:G394"/>
    <mergeCell ref="J394:K394"/>
    <mergeCell ref="C395:D395"/>
    <mergeCell ref="E395:G395"/>
    <mergeCell ref="J395:K395"/>
    <mergeCell ref="C392:D392"/>
    <mergeCell ref="E392:G392"/>
    <mergeCell ref="J392:K392"/>
    <mergeCell ref="C393:D393"/>
    <mergeCell ref="E393:G393"/>
    <mergeCell ref="J393:K393"/>
    <mergeCell ref="C402:D402"/>
    <mergeCell ref="E402:G402"/>
    <mergeCell ref="J402:K402"/>
    <mergeCell ref="C403:D403"/>
    <mergeCell ref="E403:G403"/>
    <mergeCell ref="J403:K403"/>
    <mergeCell ref="C400:D400"/>
    <mergeCell ref="E400:G400"/>
    <mergeCell ref="J400:K400"/>
    <mergeCell ref="C401:D401"/>
    <mergeCell ref="E401:G401"/>
    <mergeCell ref="J401:K401"/>
    <mergeCell ref="C398:D398"/>
    <mergeCell ref="E398:G398"/>
    <mergeCell ref="J398:K398"/>
    <mergeCell ref="C399:D399"/>
    <mergeCell ref="E399:G399"/>
    <mergeCell ref="J399:K399"/>
    <mergeCell ref="C408:D408"/>
    <mergeCell ref="E408:G408"/>
    <mergeCell ref="J408:K408"/>
    <mergeCell ref="C409:D409"/>
    <mergeCell ref="E409:G409"/>
    <mergeCell ref="J409:K409"/>
    <mergeCell ref="C406:D406"/>
    <mergeCell ref="E406:G406"/>
    <mergeCell ref="J406:K406"/>
    <mergeCell ref="C407:D407"/>
    <mergeCell ref="E407:G407"/>
    <mergeCell ref="J407:K407"/>
    <mergeCell ref="C404:D404"/>
    <mergeCell ref="E404:G404"/>
    <mergeCell ref="J404:K404"/>
    <mergeCell ref="C405:D405"/>
    <mergeCell ref="E405:G405"/>
    <mergeCell ref="J405:K405"/>
    <mergeCell ref="C414:D414"/>
    <mergeCell ref="E414:G414"/>
    <mergeCell ref="J414:K414"/>
    <mergeCell ref="C415:D415"/>
    <mergeCell ref="E415:G415"/>
    <mergeCell ref="J415:K415"/>
    <mergeCell ref="C412:D412"/>
    <mergeCell ref="E412:G412"/>
    <mergeCell ref="J412:K412"/>
    <mergeCell ref="C413:D413"/>
    <mergeCell ref="E413:G413"/>
    <mergeCell ref="J413:K413"/>
    <mergeCell ref="C410:D410"/>
    <mergeCell ref="E410:G410"/>
    <mergeCell ref="J410:K410"/>
    <mergeCell ref="C411:D411"/>
    <mergeCell ref="E411:G411"/>
    <mergeCell ref="J411:K411"/>
    <mergeCell ref="C420:D420"/>
    <mergeCell ref="E420:G420"/>
    <mergeCell ref="J420:K420"/>
    <mergeCell ref="C421:D421"/>
    <mergeCell ref="E421:G421"/>
    <mergeCell ref="J421:K421"/>
    <mergeCell ref="C418:D418"/>
    <mergeCell ref="E418:G418"/>
    <mergeCell ref="J418:K418"/>
    <mergeCell ref="C419:D419"/>
    <mergeCell ref="E419:G419"/>
    <mergeCell ref="J419:K419"/>
    <mergeCell ref="C416:D416"/>
    <mergeCell ref="E416:G416"/>
    <mergeCell ref="J416:K416"/>
    <mergeCell ref="C417:D417"/>
    <mergeCell ref="E417:G417"/>
    <mergeCell ref="J417:K417"/>
    <mergeCell ref="C426:D426"/>
    <mergeCell ref="E426:G426"/>
    <mergeCell ref="J426:K426"/>
    <mergeCell ref="C427:D427"/>
    <mergeCell ref="E427:G427"/>
    <mergeCell ref="J427:K427"/>
    <mergeCell ref="C424:D424"/>
    <mergeCell ref="E424:G424"/>
    <mergeCell ref="J424:K424"/>
    <mergeCell ref="C425:D425"/>
    <mergeCell ref="E425:G425"/>
    <mergeCell ref="J425:K425"/>
    <mergeCell ref="C422:D422"/>
    <mergeCell ref="E422:G422"/>
    <mergeCell ref="J422:K422"/>
    <mergeCell ref="C423:D423"/>
    <mergeCell ref="E423:G423"/>
    <mergeCell ref="J423:K423"/>
    <mergeCell ref="C432:D432"/>
    <mergeCell ref="E432:G432"/>
    <mergeCell ref="J432:K432"/>
    <mergeCell ref="C433:D433"/>
    <mergeCell ref="E433:G433"/>
    <mergeCell ref="J433:K433"/>
    <mergeCell ref="C430:D430"/>
    <mergeCell ref="E430:G430"/>
    <mergeCell ref="J430:K430"/>
    <mergeCell ref="C431:D431"/>
    <mergeCell ref="E431:G431"/>
    <mergeCell ref="J431:K431"/>
    <mergeCell ref="C428:D428"/>
    <mergeCell ref="E428:G428"/>
    <mergeCell ref="J428:K428"/>
    <mergeCell ref="C429:D429"/>
    <mergeCell ref="E429:G429"/>
    <mergeCell ref="J429:K429"/>
    <mergeCell ref="C438:D438"/>
    <mergeCell ref="E438:G438"/>
    <mergeCell ref="J438:K438"/>
    <mergeCell ref="C439:D439"/>
    <mergeCell ref="E439:G439"/>
    <mergeCell ref="J439:K439"/>
    <mergeCell ref="C436:D436"/>
    <mergeCell ref="E436:G436"/>
    <mergeCell ref="J436:K436"/>
    <mergeCell ref="C437:D437"/>
    <mergeCell ref="E437:G437"/>
    <mergeCell ref="J437:K437"/>
    <mergeCell ref="C434:D434"/>
    <mergeCell ref="E434:G434"/>
    <mergeCell ref="J434:K434"/>
    <mergeCell ref="C435:D435"/>
    <mergeCell ref="E435:G435"/>
    <mergeCell ref="J435:K435"/>
    <mergeCell ref="C446:D446"/>
    <mergeCell ref="E446:G446"/>
    <mergeCell ref="J446:K446"/>
    <mergeCell ref="C444:D444"/>
    <mergeCell ref="E444:G444"/>
    <mergeCell ref="J444:K444"/>
    <mergeCell ref="C445:D445"/>
    <mergeCell ref="E445:G445"/>
    <mergeCell ref="J445:K445"/>
    <mergeCell ref="C442:D442"/>
    <mergeCell ref="E442:G442"/>
    <mergeCell ref="J442:K442"/>
    <mergeCell ref="C443:D443"/>
    <mergeCell ref="E443:G443"/>
    <mergeCell ref="J443:K443"/>
    <mergeCell ref="C440:D440"/>
    <mergeCell ref="E440:G440"/>
    <mergeCell ref="J440:K440"/>
    <mergeCell ref="C441:D441"/>
    <mergeCell ref="E441:G441"/>
    <mergeCell ref="J441:K441"/>
  </mergeCells>
  <dataValidations count="3">
    <dataValidation type="list" allowBlank="1" showInputMessage="1" showErrorMessage="1" sqref="C14:F14">
      <formula1>$P$21:$P$26</formula1>
    </dataValidation>
    <dataValidation type="list" allowBlank="1" showInputMessage="1" showErrorMessage="1" sqref="H23:H446">
      <formula1>$P$16:$P$19</formula1>
    </dataValidation>
    <dataValidation type="list" allowBlank="1" showInputMessage="1" showErrorMessage="1" sqref="C23:D446">
      <formula1>$P$11:$P$13</formula1>
    </dataValidation>
  </dataValidations>
  <printOptions horizontalCentered="1" verticalCentered="1"/>
  <pageMargins left="0.19685039370078741" right="0.15748031496062992" top="0.47244094488188981" bottom="0.98425196850393704" header="0.51181102362204722" footer="0.51181102362204722"/>
  <pageSetup paperSize="9" scale="68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17442" r:id="rId4" name="CommandButton1">
          <controlPr defaultSize="0" autoLine="0" r:id="rId5">
            <anchor moveWithCells="1">
              <from>
                <xdr:col>11</xdr:col>
                <xdr:colOff>76200</xdr:colOff>
                <xdr:row>7</xdr:row>
                <xdr:rowOff>9525</xdr:rowOff>
              </from>
              <to>
                <xdr:col>12</xdr:col>
                <xdr:colOff>619125</xdr:colOff>
                <xdr:row>9</xdr:row>
                <xdr:rowOff>28575</xdr:rowOff>
              </to>
            </anchor>
          </controlPr>
        </control>
      </mc:Choice>
      <mc:Fallback>
        <control shapeId="317442" r:id="rId4" name="CommandButton1"/>
      </mc:Fallback>
    </mc:AlternateContent>
    <mc:AlternateContent xmlns:mc="http://schemas.openxmlformats.org/markup-compatibility/2006">
      <mc:Choice Requires="x14">
        <control shapeId="317443" r:id="rId6" name="CommandButton2">
          <controlPr defaultSize="0" autoLine="0" r:id="rId7">
            <anchor moveWithCells="1">
              <from>
                <xdr:col>11</xdr:col>
                <xdr:colOff>123825</xdr:colOff>
                <xdr:row>10</xdr:row>
                <xdr:rowOff>0</xdr:rowOff>
              </from>
              <to>
                <xdr:col>12</xdr:col>
                <xdr:colOff>619125</xdr:colOff>
                <xdr:row>12</xdr:row>
                <xdr:rowOff>28575</xdr:rowOff>
              </to>
            </anchor>
          </controlPr>
        </control>
      </mc:Choice>
      <mc:Fallback>
        <control shapeId="317443" r:id="rId6" name="CommandButton2"/>
      </mc:Fallback>
    </mc:AlternateContent>
    <mc:AlternateContent xmlns:mc="http://schemas.openxmlformats.org/markup-compatibility/2006">
      <mc:Choice Requires="x14">
        <control shapeId="317444" r:id="rId8" name="CommandButton3">
          <controlPr defaultSize="0" autoLine="0" r:id="rId9">
            <anchor moveWithCells="1">
              <from>
                <xdr:col>11</xdr:col>
                <xdr:colOff>152400</xdr:colOff>
                <xdr:row>12</xdr:row>
                <xdr:rowOff>152400</xdr:rowOff>
              </from>
              <to>
                <xdr:col>12</xdr:col>
                <xdr:colOff>638175</xdr:colOff>
                <xdr:row>14</xdr:row>
                <xdr:rowOff>161925</xdr:rowOff>
              </to>
            </anchor>
          </controlPr>
        </control>
      </mc:Choice>
      <mc:Fallback>
        <control shapeId="317444" r:id="rId8" name="CommandButton3"/>
      </mc:Fallback>
    </mc:AlternateContent>
    <mc:AlternateContent xmlns:mc="http://schemas.openxmlformats.org/markup-compatibility/2006">
      <mc:Choice Requires="x14">
        <control shapeId="317441" r:id="rId10" name="Button 1">
          <controlPr defaultSize="0" print="0" autoFill="0" autoPict="0" macro="[0]!Impression">
            <anchor moveWithCells="1" sizeWithCells="1">
              <from>
                <xdr:col>11</xdr:col>
                <xdr:colOff>28575</xdr:colOff>
                <xdr:row>4</xdr:row>
                <xdr:rowOff>9525</xdr:rowOff>
              </from>
              <to>
                <xdr:col>12</xdr:col>
                <xdr:colOff>609600</xdr:colOff>
                <xdr:row>5</xdr:row>
                <xdr:rowOff>209550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5">
    <pageSetUpPr fitToPage="1"/>
  </sheetPr>
  <dimension ref="B4:P735"/>
  <sheetViews>
    <sheetView zoomScale="75" workbookViewId="0">
      <selection activeCell="I11" sqref="I11:K11"/>
    </sheetView>
  </sheetViews>
  <sheetFormatPr baseColWidth="10" defaultColWidth="11.42578125" defaultRowHeight="12.75" x14ac:dyDescent="0.2"/>
  <cols>
    <col min="1" max="1" width="11.42578125" style="192"/>
    <col min="2" max="2" width="20.85546875" style="192" customWidth="1"/>
    <col min="3" max="3" width="11.42578125" style="192"/>
    <col min="4" max="4" width="13.42578125" style="192" customWidth="1"/>
    <col min="5" max="5" width="12.140625" style="192" customWidth="1"/>
    <col min="6" max="6" width="11.42578125" style="192"/>
    <col min="7" max="7" width="20.7109375" style="192" customWidth="1"/>
    <col min="8" max="8" width="11.42578125" style="192" customWidth="1"/>
    <col min="9" max="9" width="12.7109375" style="192" customWidth="1"/>
    <col min="10" max="10" width="10.5703125" style="192" customWidth="1"/>
    <col min="11" max="11" width="13.85546875" style="192" customWidth="1"/>
    <col min="12" max="15" width="11.42578125" style="192"/>
    <col min="16" max="16" width="11.42578125" style="192" customWidth="1"/>
    <col min="17" max="16384" width="11.42578125" style="192"/>
  </cols>
  <sheetData>
    <row r="4" spans="2:16" ht="15.75" thickBot="1" x14ac:dyDescent="0.25">
      <c r="B4" s="191" t="s">
        <v>44</v>
      </c>
      <c r="C4" s="191"/>
      <c r="D4" s="191"/>
      <c r="E4" s="191"/>
      <c r="F4" s="191"/>
      <c r="G4" s="191"/>
      <c r="H4" s="191"/>
      <c r="I4" s="191"/>
      <c r="J4" s="191"/>
      <c r="K4" s="191"/>
    </row>
    <row r="5" spans="2:16" ht="21.75" customHeight="1" thickTop="1" thickBot="1" x14ac:dyDescent="0.25">
      <c r="B5" s="193" t="s">
        <v>45</v>
      </c>
      <c r="C5" s="191"/>
      <c r="D5" s="191"/>
      <c r="E5" s="247" t="s">
        <v>269</v>
      </c>
      <c r="F5" s="248"/>
      <c r="G5" s="194" t="s">
        <v>299</v>
      </c>
      <c r="I5" s="191"/>
      <c r="J5" s="191"/>
      <c r="K5" s="191"/>
    </row>
    <row r="6" spans="2:16" ht="18.75" customHeight="1" thickTop="1" x14ac:dyDescent="0.2">
      <c r="B6" s="191" t="s">
        <v>46</v>
      </c>
      <c r="C6" s="191"/>
      <c r="D6" s="191"/>
      <c r="E6" s="195"/>
      <c r="F6" s="195"/>
      <c r="G6" s="196"/>
      <c r="H6" s="197"/>
      <c r="I6" s="191"/>
      <c r="J6" s="191"/>
      <c r="K6" s="191"/>
    </row>
    <row r="7" spans="2:16" ht="15" x14ac:dyDescent="0.2">
      <c r="B7" s="191" t="s">
        <v>47</v>
      </c>
      <c r="C7" s="191"/>
      <c r="D7" s="191"/>
      <c r="E7" s="191"/>
      <c r="F7" s="191"/>
      <c r="G7" s="191"/>
      <c r="H7" s="191"/>
      <c r="I7" s="191"/>
      <c r="J7" s="191"/>
      <c r="K7" s="191"/>
    </row>
    <row r="8" spans="2:16" ht="15.75" thickBot="1" x14ac:dyDescent="0.25">
      <c r="B8" s="191"/>
      <c r="C8" s="191"/>
      <c r="D8" s="191"/>
      <c r="E8" s="191"/>
      <c r="F8" s="191"/>
      <c r="G8" s="191"/>
      <c r="H8" s="191"/>
      <c r="I8" s="191"/>
      <c r="J8" s="191"/>
      <c r="K8" s="191"/>
    </row>
    <row r="9" spans="2:16" ht="18.75" customHeight="1" thickTop="1" thickBot="1" x14ac:dyDescent="0.25">
      <c r="B9" s="249" t="s">
        <v>202</v>
      </c>
      <c r="C9" s="250"/>
      <c r="D9" s="251"/>
      <c r="E9" s="250"/>
      <c r="F9" s="250"/>
      <c r="G9" s="250"/>
      <c r="H9" s="250"/>
      <c r="I9" s="250"/>
      <c r="J9" s="250"/>
      <c r="K9" s="252"/>
    </row>
    <row r="10" spans="2:16" ht="18.75" customHeight="1" thickTop="1" thickBot="1" x14ac:dyDescent="0.25">
      <c r="B10" s="200" t="s">
        <v>33</v>
      </c>
      <c r="C10" s="235" t="s">
        <v>300</v>
      </c>
      <c r="D10" s="236"/>
      <c r="E10" s="236"/>
      <c r="F10" s="237"/>
      <c r="G10" s="238" t="s">
        <v>270</v>
      </c>
      <c r="H10" s="239"/>
      <c r="I10" s="246" t="s">
        <v>302</v>
      </c>
      <c r="J10" s="253"/>
      <c r="K10" s="254"/>
    </row>
    <row r="11" spans="2:16" ht="18.75" customHeight="1" thickTop="1" thickBot="1" x14ac:dyDescent="0.25">
      <c r="B11" s="200" t="s">
        <v>32</v>
      </c>
      <c r="C11" s="235" t="s">
        <v>301</v>
      </c>
      <c r="D11" s="236"/>
      <c r="E11" s="236"/>
      <c r="F11" s="237"/>
      <c r="G11" s="238" t="s">
        <v>271</v>
      </c>
      <c r="H11" s="239"/>
      <c r="I11" s="246"/>
      <c r="J11" s="253"/>
      <c r="K11" s="254"/>
      <c r="P11" s="192" t="s">
        <v>272</v>
      </c>
    </row>
    <row r="12" spans="2:16" ht="18.75" customHeight="1" thickTop="1" thickBot="1" x14ac:dyDescent="0.25">
      <c r="B12" s="200" t="s">
        <v>31</v>
      </c>
      <c r="C12" s="243"/>
      <c r="D12" s="244"/>
      <c r="E12" s="244"/>
      <c r="F12" s="245"/>
      <c r="G12" s="238" t="s">
        <v>273</v>
      </c>
      <c r="H12" s="239"/>
      <c r="I12" s="246"/>
      <c r="J12" s="236"/>
      <c r="K12" s="237"/>
      <c r="P12" s="192" t="s">
        <v>274</v>
      </c>
    </row>
    <row r="13" spans="2:16" ht="18.75" customHeight="1" thickTop="1" thickBot="1" x14ac:dyDescent="0.25">
      <c r="B13" s="200" t="s">
        <v>30</v>
      </c>
      <c r="C13" s="235" t="s">
        <v>299</v>
      </c>
      <c r="D13" s="236"/>
      <c r="E13" s="236"/>
      <c r="F13" s="237"/>
      <c r="G13" s="238" t="s">
        <v>275</v>
      </c>
      <c r="H13" s="239"/>
      <c r="I13" s="235"/>
      <c r="J13" s="236"/>
      <c r="K13" s="237"/>
      <c r="P13" s="192" t="s">
        <v>276</v>
      </c>
    </row>
    <row r="14" spans="2:16" ht="18.75" customHeight="1" thickTop="1" thickBot="1" x14ac:dyDescent="0.25">
      <c r="B14" s="200" t="s">
        <v>277</v>
      </c>
      <c r="C14" s="235" t="s">
        <v>126</v>
      </c>
      <c r="D14" s="236"/>
      <c r="E14" s="236"/>
      <c r="F14" s="237"/>
      <c r="G14" s="238" t="s">
        <v>278</v>
      </c>
      <c r="H14" s="239"/>
      <c r="I14" s="235"/>
      <c r="J14" s="236"/>
      <c r="K14" s="237"/>
    </row>
    <row r="15" spans="2:16" ht="18.75" customHeight="1" thickTop="1" x14ac:dyDescent="0.2">
      <c r="B15" s="191"/>
      <c r="C15" s="191"/>
      <c r="E15" s="198"/>
      <c r="F15" s="198"/>
      <c r="I15" s="191"/>
      <c r="J15" s="191"/>
      <c r="K15" s="191"/>
    </row>
    <row r="16" spans="2:16" ht="18.75" customHeight="1" thickBot="1" x14ac:dyDescent="0.25">
      <c r="B16" s="191"/>
      <c r="C16" s="191"/>
      <c r="D16" s="191"/>
      <c r="E16" s="193"/>
      <c r="F16" s="191"/>
      <c r="G16" s="191"/>
      <c r="H16" s="191"/>
      <c r="I16" s="191"/>
      <c r="J16" s="191"/>
      <c r="K16" s="191"/>
      <c r="P16" s="192" t="s">
        <v>279</v>
      </c>
    </row>
    <row r="17" spans="2:16" ht="18.75" customHeight="1" thickTop="1" thickBot="1" x14ac:dyDescent="0.25">
      <c r="B17" s="230" t="s">
        <v>280</v>
      </c>
      <c r="C17" s="231"/>
      <c r="D17" s="231"/>
      <c r="E17" s="231"/>
      <c r="F17" s="232"/>
      <c r="G17" s="240" t="s">
        <v>281</v>
      </c>
      <c r="H17" s="241"/>
      <c r="I17" s="241"/>
      <c r="J17" s="241"/>
      <c r="K17" s="242"/>
      <c r="P17" s="192" t="s">
        <v>282</v>
      </c>
    </row>
    <row r="18" spans="2:16" ht="18.75" customHeight="1" thickTop="1" thickBot="1" x14ac:dyDescent="0.25">
      <c r="B18" s="238" t="s">
        <v>29</v>
      </c>
      <c r="C18" s="239"/>
      <c r="D18" s="235"/>
      <c r="E18" s="236"/>
      <c r="F18" s="237"/>
      <c r="G18" s="201" t="s">
        <v>28</v>
      </c>
      <c r="H18" s="202"/>
      <c r="I18" s="235"/>
      <c r="J18" s="236"/>
      <c r="K18" s="237"/>
      <c r="P18" s="192" t="s">
        <v>290</v>
      </c>
    </row>
    <row r="19" spans="2:16" ht="18.75" customHeight="1" thickTop="1" thickBot="1" x14ac:dyDescent="0.25">
      <c r="B19" s="200" t="s">
        <v>262</v>
      </c>
      <c r="C19" s="200"/>
      <c r="D19" s="235"/>
      <c r="E19" s="236"/>
      <c r="F19" s="236"/>
      <c r="G19" s="236"/>
      <c r="H19" s="236"/>
      <c r="I19" s="236"/>
      <c r="J19" s="236"/>
      <c r="K19" s="237"/>
      <c r="P19" s="192" t="s">
        <v>283</v>
      </c>
    </row>
    <row r="20" spans="2:16" ht="16.5" thickTop="1" thickBot="1" x14ac:dyDescent="0.25">
      <c r="B20" s="191"/>
      <c r="C20" s="191"/>
      <c r="D20" s="191"/>
      <c r="E20" s="191"/>
      <c r="F20" s="191"/>
      <c r="G20" s="191"/>
      <c r="H20" s="191"/>
      <c r="I20" s="191"/>
      <c r="J20" s="191"/>
      <c r="K20" s="191"/>
    </row>
    <row r="21" spans="2:16" s="199" customFormat="1" ht="18.75" customHeight="1" thickTop="1" thickBot="1" x14ac:dyDescent="0.25">
      <c r="B21" s="230" t="s">
        <v>284</v>
      </c>
      <c r="C21" s="231"/>
      <c r="D21" s="231"/>
      <c r="E21" s="231"/>
      <c r="F21" s="231"/>
      <c r="G21" s="231"/>
      <c r="H21" s="231"/>
      <c r="I21" s="231"/>
      <c r="J21" s="231"/>
      <c r="K21" s="232"/>
      <c r="P21" s="199" t="s">
        <v>126</v>
      </c>
    </row>
    <row r="22" spans="2:16" s="199" customFormat="1" ht="39.75" customHeight="1" thickTop="1" thickBot="1" x14ac:dyDescent="0.25">
      <c r="B22" s="221" t="s">
        <v>27</v>
      </c>
      <c r="C22" s="233" t="s">
        <v>285</v>
      </c>
      <c r="D22" s="233"/>
      <c r="E22" s="234" t="s">
        <v>286</v>
      </c>
      <c r="F22" s="234"/>
      <c r="G22" s="234"/>
      <c r="H22" s="221" t="s">
        <v>287</v>
      </c>
      <c r="I22" s="221" t="s">
        <v>288</v>
      </c>
      <c r="J22" s="234" t="s">
        <v>289</v>
      </c>
      <c r="K22" s="234"/>
      <c r="P22" s="199" t="s">
        <v>51</v>
      </c>
    </row>
    <row r="23" spans="2:16" s="199" customFormat="1" ht="39.950000000000003" customHeight="1" thickTop="1" x14ac:dyDescent="0.2">
      <c r="B23" s="205"/>
      <c r="C23" s="228"/>
      <c r="D23" s="228"/>
      <c r="E23" s="228"/>
      <c r="F23" s="228"/>
      <c r="G23" s="228"/>
      <c r="H23" s="211"/>
      <c r="I23" s="220"/>
      <c r="J23" s="228"/>
      <c r="K23" s="229"/>
      <c r="P23" s="199" t="s">
        <v>50</v>
      </c>
    </row>
    <row r="24" spans="2:16" s="199" customFormat="1" ht="39.950000000000003" customHeight="1" x14ac:dyDescent="0.2">
      <c r="B24" s="207"/>
      <c r="C24" s="224"/>
      <c r="D24" s="224"/>
      <c r="E24" s="224"/>
      <c r="F24" s="224"/>
      <c r="G24" s="224"/>
      <c r="H24" s="212"/>
      <c r="I24" s="218"/>
      <c r="J24" s="224"/>
      <c r="K24" s="225"/>
      <c r="P24" s="199" t="s">
        <v>17</v>
      </c>
    </row>
    <row r="25" spans="2:16" s="199" customFormat="1" ht="39.950000000000003" customHeight="1" x14ac:dyDescent="0.2">
      <c r="B25" s="207"/>
      <c r="C25" s="224"/>
      <c r="D25" s="224"/>
      <c r="E25" s="224"/>
      <c r="F25" s="224"/>
      <c r="G25" s="224"/>
      <c r="H25" s="212"/>
      <c r="I25" s="218"/>
      <c r="J25" s="224"/>
      <c r="K25" s="225"/>
      <c r="P25" s="199" t="s">
        <v>231</v>
      </c>
    </row>
    <row r="26" spans="2:16" s="199" customFormat="1" ht="39.950000000000003" customHeight="1" x14ac:dyDescent="0.2">
      <c r="B26" s="207"/>
      <c r="C26" s="224"/>
      <c r="D26" s="224"/>
      <c r="E26" s="224"/>
      <c r="F26" s="224"/>
      <c r="G26" s="224"/>
      <c r="H26" s="212"/>
      <c r="I26" s="218"/>
      <c r="J26" s="224"/>
      <c r="K26" s="225"/>
      <c r="P26" s="199" t="s">
        <v>232</v>
      </c>
    </row>
    <row r="27" spans="2:16" s="199" customFormat="1" ht="39.950000000000003" customHeight="1" x14ac:dyDescent="0.2">
      <c r="B27" s="207"/>
      <c r="C27" s="224"/>
      <c r="D27" s="224"/>
      <c r="E27" s="224"/>
      <c r="F27" s="224"/>
      <c r="G27" s="224"/>
      <c r="H27" s="212"/>
      <c r="I27" s="218"/>
      <c r="J27" s="224"/>
      <c r="K27" s="225"/>
    </row>
    <row r="28" spans="2:16" s="199" customFormat="1" ht="39.950000000000003" customHeight="1" x14ac:dyDescent="0.2">
      <c r="B28" s="207"/>
      <c r="C28" s="224"/>
      <c r="D28" s="224"/>
      <c r="E28" s="224"/>
      <c r="F28" s="224"/>
      <c r="G28" s="224"/>
      <c r="H28" s="212"/>
      <c r="I28" s="218"/>
      <c r="J28" s="224"/>
      <c r="K28" s="225"/>
    </row>
    <row r="29" spans="2:16" s="199" customFormat="1" ht="39.950000000000003" customHeight="1" x14ac:dyDescent="0.2">
      <c r="B29" s="207"/>
      <c r="C29" s="224"/>
      <c r="D29" s="224"/>
      <c r="E29" s="224"/>
      <c r="F29" s="224"/>
      <c r="G29" s="224"/>
      <c r="H29" s="212"/>
      <c r="I29" s="218"/>
      <c r="J29" s="224"/>
      <c r="K29" s="225"/>
    </row>
    <row r="30" spans="2:16" s="199" customFormat="1" ht="39.950000000000003" customHeight="1" x14ac:dyDescent="0.2">
      <c r="B30" s="207"/>
      <c r="C30" s="224"/>
      <c r="D30" s="224"/>
      <c r="E30" s="224"/>
      <c r="F30" s="224"/>
      <c r="G30" s="224"/>
      <c r="H30" s="212"/>
      <c r="I30" s="218"/>
      <c r="J30" s="224"/>
      <c r="K30" s="225"/>
    </row>
    <row r="31" spans="2:16" s="199" customFormat="1" ht="39.950000000000003" customHeight="1" x14ac:dyDescent="0.2">
      <c r="B31" s="207"/>
      <c r="C31" s="224"/>
      <c r="D31" s="224"/>
      <c r="E31" s="224"/>
      <c r="F31" s="224"/>
      <c r="G31" s="224"/>
      <c r="H31" s="212"/>
      <c r="I31" s="218"/>
      <c r="J31" s="224"/>
      <c r="K31" s="225"/>
    </row>
    <row r="32" spans="2:16" s="199" customFormat="1" ht="39.950000000000003" customHeight="1" x14ac:dyDescent="0.2">
      <c r="B32" s="207"/>
      <c r="C32" s="224"/>
      <c r="D32" s="224"/>
      <c r="E32" s="224"/>
      <c r="F32" s="224"/>
      <c r="G32" s="224"/>
      <c r="H32" s="212"/>
      <c r="I32" s="218"/>
      <c r="J32" s="224"/>
      <c r="K32" s="225"/>
    </row>
    <row r="33" spans="2:11" s="199" customFormat="1" ht="39.950000000000003" customHeight="1" x14ac:dyDescent="0.2">
      <c r="B33" s="207"/>
      <c r="C33" s="224"/>
      <c r="D33" s="224"/>
      <c r="E33" s="224"/>
      <c r="F33" s="224"/>
      <c r="G33" s="224"/>
      <c r="H33" s="212"/>
      <c r="I33" s="218"/>
      <c r="J33" s="224"/>
      <c r="K33" s="225"/>
    </row>
    <row r="34" spans="2:11" s="199" customFormat="1" ht="39.950000000000003" customHeight="1" x14ac:dyDescent="0.2">
      <c r="B34" s="207"/>
      <c r="C34" s="224"/>
      <c r="D34" s="224"/>
      <c r="E34" s="224"/>
      <c r="F34" s="224"/>
      <c r="G34" s="224"/>
      <c r="H34" s="212"/>
      <c r="I34" s="218"/>
      <c r="J34" s="224"/>
      <c r="K34" s="225"/>
    </row>
    <row r="35" spans="2:11" s="199" customFormat="1" ht="39.950000000000003" customHeight="1" x14ac:dyDescent="0.2">
      <c r="B35" s="207"/>
      <c r="C35" s="224"/>
      <c r="D35" s="224"/>
      <c r="E35" s="224"/>
      <c r="F35" s="224"/>
      <c r="G35" s="224"/>
      <c r="H35" s="212"/>
      <c r="I35" s="218"/>
      <c r="J35" s="224"/>
      <c r="K35" s="225"/>
    </row>
    <row r="36" spans="2:11" s="199" customFormat="1" ht="39.950000000000003" customHeight="1" x14ac:dyDescent="0.2">
      <c r="B36" s="207"/>
      <c r="C36" s="224"/>
      <c r="D36" s="224"/>
      <c r="E36" s="224"/>
      <c r="F36" s="224"/>
      <c r="G36" s="224"/>
      <c r="H36" s="212"/>
      <c r="I36" s="218"/>
      <c r="J36" s="224"/>
      <c r="K36" s="225"/>
    </row>
    <row r="37" spans="2:11" s="199" customFormat="1" ht="39.950000000000003" customHeight="1" x14ac:dyDescent="0.2">
      <c r="B37" s="207"/>
      <c r="C37" s="224"/>
      <c r="D37" s="224"/>
      <c r="E37" s="224"/>
      <c r="F37" s="224"/>
      <c r="G37" s="224"/>
      <c r="H37" s="212"/>
      <c r="I37" s="218"/>
      <c r="J37" s="224"/>
      <c r="K37" s="225"/>
    </row>
    <row r="38" spans="2:11" s="199" customFormat="1" ht="39.950000000000003" customHeight="1" x14ac:dyDescent="0.2">
      <c r="B38" s="207"/>
      <c r="C38" s="224"/>
      <c r="D38" s="224"/>
      <c r="E38" s="224"/>
      <c r="F38" s="224"/>
      <c r="G38" s="224"/>
      <c r="H38" s="212"/>
      <c r="I38" s="218"/>
      <c r="J38" s="224"/>
      <c r="K38" s="225"/>
    </row>
    <row r="39" spans="2:11" s="199" customFormat="1" ht="39.950000000000003" customHeight="1" x14ac:dyDescent="0.2">
      <c r="B39" s="207"/>
      <c r="C39" s="224"/>
      <c r="D39" s="224"/>
      <c r="E39" s="224"/>
      <c r="F39" s="224"/>
      <c r="G39" s="224"/>
      <c r="H39" s="212"/>
      <c r="I39" s="218"/>
      <c r="J39" s="224"/>
      <c r="K39" s="225"/>
    </row>
    <row r="40" spans="2:11" s="199" customFormat="1" ht="39.950000000000003" customHeight="1" x14ac:dyDescent="0.2">
      <c r="B40" s="207"/>
      <c r="C40" s="224"/>
      <c r="D40" s="224"/>
      <c r="E40" s="224"/>
      <c r="F40" s="224"/>
      <c r="G40" s="224"/>
      <c r="H40" s="212"/>
      <c r="I40" s="218"/>
      <c r="J40" s="224"/>
      <c r="K40" s="225"/>
    </row>
    <row r="41" spans="2:11" s="199" customFormat="1" ht="39.950000000000003" customHeight="1" x14ac:dyDescent="0.2">
      <c r="B41" s="207"/>
      <c r="C41" s="224"/>
      <c r="D41" s="224"/>
      <c r="E41" s="224"/>
      <c r="F41" s="224"/>
      <c r="G41" s="224"/>
      <c r="H41" s="212"/>
      <c r="I41" s="218"/>
      <c r="J41" s="224"/>
      <c r="K41" s="225"/>
    </row>
    <row r="42" spans="2:11" s="199" customFormat="1" ht="39.950000000000003" customHeight="1" x14ac:dyDescent="0.2">
      <c r="B42" s="207"/>
      <c r="C42" s="224"/>
      <c r="D42" s="224"/>
      <c r="E42" s="224"/>
      <c r="F42" s="224"/>
      <c r="G42" s="224"/>
      <c r="H42" s="212"/>
      <c r="I42" s="218"/>
      <c r="J42" s="224"/>
      <c r="K42" s="225"/>
    </row>
    <row r="43" spans="2:11" s="199" customFormat="1" ht="39.950000000000003" customHeight="1" x14ac:dyDescent="0.2">
      <c r="B43" s="207"/>
      <c r="C43" s="224"/>
      <c r="D43" s="224"/>
      <c r="E43" s="224"/>
      <c r="F43" s="224"/>
      <c r="G43" s="224"/>
      <c r="H43" s="212"/>
      <c r="I43" s="218"/>
      <c r="J43" s="224"/>
      <c r="K43" s="225"/>
    </row>
    <row r="44" spans="2:11" s="199" customFormat="1" ht="39.950000000000003" customHeight="1" x14ac:dyDescent="0.2">
      <c r="B44" s="207"/>
      <c r="C44" s="224"/>
      <c r="D44" s="224"/>
      <c r="E44" s="224"/>
      <c r="F44" s="224"/>
      <c r="G44" s="224"/>
      <c r="H44" s="212"/>
      <c r="I44" s="218"/>
      <c r="J44" s="224"/>
      <c r="K44" s="225"/>
    </row>
    <row r="45" spans="2:11" s="199" customFormat="1" ht="39.950000000000003" customHeight="1" x14ac:dyDescent="0.2">
      <c r="B45" s="207"/>
      <c r="C45" s="224"/>
      <c r="D45" s="224"/>
      <c r="E45" s="224"/>
      <c r="F45" s="224"/>
      <c r="G45" s="224"/>
      <c r="H45" s="212"/>
      <c r="I45" s="218"/>
      <c r="J45" s="224"/>
      <c r="K45" s="225"/>
    </row>
    <row r="46" spans="2:11" s="199" customFormat="1" ht="39.950000000000003" customHeight="1" x14ac:dyDescent="0.2">
      <c r="B46" s="207"/>
      <c r="C46" s="224"/>
      <c r="D46" s="224"/>
      <c r="E46" s="224"/>
      <c r="F46" s="224"/>
      <c r="G46" s="224"/>
      <c r="H46" s="212"/>
      <c r="I46" s="218"/>
      <c r="J46" s="224"/>
      <c r="K46" s="225"/>
    </row>
    <row r="47" spans="2:11" s="199" customFormat="1" ht="39.950000000000003" customHeight="1" x14ac:dyDescent="0.2">
      <c r="B47" s="207"/>
      <c r="C47" s="224"/>
      <c r="D47" s="224"/>
      <c r="E47" s="224"/>
      <c r="F47" s="224"/>
      <c r="G47" s="224"/>
      <c r="H47" s="212"/>
      <c r="I47" s="218"/>
      <c r="J47" s="224"/>
      <c r="K47" s="225"/>
    </row>
    <row r="48" spans="2:11" s="199" customFormat="1" ht="39.950000000000003" customHeight="1" x14ac:dyDescent="0.2">
      <c r="B48" s="207"/>
      <c r="C48" s="224"/>
      <c r="D48" s="224"/>
      <c r="E48" s="224"/>
      <c r="F48" s="224"/>
      <c r="G48" s="224"/>
      <c r="H48" s="212"/>
      <c r="I48" s="218"/>
      <c r="J48" s="224"/>
      <c r="K48" s="225"/>
    </row>
    <row r="49" spans="2:11" s="199" customFormat="1" ht="39.950000000000003" customHeight="1" x14ac:dyDescent="0.2">
      <c r="B49" s="207"/>
      <c r="C49" s="224"/>
      <c r="D49" s="224"/>
      <c r="E49" s="224"/>
      <c r="F49" s="224"/>
      <c r="G49" s="224"/>
      <c r="H49" s="212"/>
      <c r="I49" s="218"/>
      <c r="J49" s="224"/>
      <c r="K49" s="225"/>
    </row>
    <row r="50" spans="2:11" s="199" customFormat="1" ht="39.950000000000003" customHeight="1" x14ac:dyDescent="0.2">
      <c r="B50" s="207"/>
      <c r="C50" s="224"/>
      <c r="D50" s="224"/>
      <c r="E50" s="224"/>
      <c r="F50" s="224"/>
      <c r="G50" s="224"/>
      <c r="H50" s="212"/>
      <c r="I50" s="218"/>
      <c r="J50" s="224"/>
      <c r="K50" s="225"/>
    </row>
    <row r="51" spans="2:11" s="199" customFormat="1" ht="39.950000000000003" customHeight="1" x14ac:dyDescent="0.2">
      <c r="B51" s="207"/>
      <c r="C51" s="224"/>
      <c r="D51" s="224"/>
      <c r="E51" s="224"/>
      <c r="F51" s="224"/>
      <c r="G51" s="224"/>
      <c r="H51" s="212"/>
      <c r="I51" s="218"/>
      <c r="J51" s="224"/>
      <c r="K51" s="225"/>
    </row>
    <row r="52" spans="2:11" s="199" customFormat="1" ht="39.950000000000003" customHeight="1" x14ac:dyDescent="0.2">
      <c r="B52" s="207"/>
      <c r="C52" s="224"/>
      <c r="D52" s="224"/>
      <c r="E52" s="224"/>
      <c r="F52" s="224"/>
      <c r="G52" s="224"/>
      <c r="H52" s="212"/>
      <c r="I52" s="218"/>
      <c r="J52" s="224"/>
      <c r="K52" s="225"/>
    </row>
    <row r="53" spans="2:11" s="199" customFormat="1" ht="39.950000000000003" customHeight="1" x14ac:dyDescent="0.2">
      <c r="B53" s="207"/>
      <c r="C53" s="224"/>
      <c r="D53" s="224"/>
      <c r="E53" s="224"/>
      <c r="F53" s="224"/>
      <c r="G53" s="224"/>
      <c r="H53" s="212"/>
      <c r="I53" s="218"/>
      <c r="J53" s="224"/>
      <c r="K53" s="225"/>
    </row>
    <row r="54" spans="2:11" s="199" customFormat="1" ht="39.950000000000003" customHeight="1" x14ac:dyDescent="0.2">
      <c r="B54" s="207"/>
      <c r="C54" s="224"/>
      <c r="D54" s="224"/>
      <c r="E54" s="224"/>
      <c r="F54" s="224"/>
      <c r="G54" s="224"/>
      <c r="H54" s="212"/>
      <c r="I54" s="218"/>
      <c r="J54" s="224"/>
      <c r="K54" s="225"/>
    </row>
    <row r="55" spans="2:11" s="199" customFormat="1" ht="39.950000000000003" customHeight="1" x14ac:dyDescent="0.2">
      <c r="B55" s="207"/>
      <c r="C55" s="224"/>
      <c r="D55" s="224"/>
      <c r="E55" s="224"/>
      <c r="F55" s="224"/>
      <c r="G55" s="224"/>
      <c r="H55" s="212"/>
      <c r="I55" s="218"/>
      <c r="J55" s="224"/>
      <c r="K55" s="225"/>
    </row>
    <row r="56" spans="2:11" s="199" customFormat="1" ht="39.950000000000003" customHeight="1" x14ac:dyDescent="0.2">
      <c r="B56" s="207"/>
      <c r="C56" s="224"/>
      <c r="D56" s="224"/>
      <c r="E56" s="224"/>
      <c r="F56" s="224"/>
      <c r="G56" s="224"/>
      <c r="H56" s="212"/>
      <c r="I56" s="218"/>
      <c r="J56" s="224"/>
      <c r="K56" s="225"/>
    </row>
    <row r="57" spans="2:11" s="199" customFormat="1" ht="39.950000000000003" customHeight="1" x14ac:dyDescent="0.2">
      <c r="B57" s="207"/>
      <c r="C57" s="224"/>
      <c r="D57" s="224"/>
      <c r="E57" s="224"/>
      <c r="F57" s="224"/>
      <c r="G57" s="224"/>
      <c r="H57" s="212"/>
      <c r="I57" s="218"/>
      <c r="J57" s="224"/>
      <c r="K57" s="225"/>
    </row>
    <row r="58" spans="2:11" s="199" customFormat="1" ht="39.950000000000003" customHeight="1" x14ac:dyDescent="0.2">
      <c r="B58" s="207"/>
      <c r="C58" s="224"/>
      <c r="D58" s="224"/>
      <c r="E58" s="224"/>
      <c r="F58" s="224"/>
      <c r="G58" s="224"/>
      <c r="H58" s="212"/>
      <c r="I58" s="218"/>
      <c r="J58" s="224"/>
      <c r="K58" s="225"/>
    </row>
    <row r="59" spans="2:11" s="199" customFormat="1" ht="39.950000000000003" customHeight="1" x14ac:dyDescent="0.2">
      <c r="B59" s="207"/>
      <c r="C59" s="224"/>
      <c r="D59" s="224"/>
      <c r="E59" s="224"/>
      <c r="F59" s="224"/>
      <c r="G59" s="224"/>
      <c r="H59" s="212"/>
      <c r="I59" s="218"/>
      <c r="J59" s="224"/>
      <c r="K59" s="225"/>
    </row>
    <row r="60" spans="2:11" s="199" customFormat="1" ht="39.950000000000003" customHeight="1" x14ac:dyDescent="0.2">
      <c r="B60" s="207"/>
      <c r="C60" s="224"/>
      <c r="D60" s="224"/>
      <c r="E60" s="224"/>
      <c r="F60" s="224"/>
      <c r="G60" s="224"/>
      <c r="H60" s="212"/>
      <c r="I60" s="218"/>
      <c r="J60" s="224"/>
      <c r="K60" s="225"/>
    </row>
    <row r="61" spans="2:11" s="199" customFormat="1" ht="39.950000000000003" customHeight="1" x14ac:dyDescent="0.2">
      <c r="B61" s="207"/>
      <c r="C61" s="224"/>
      <c r="D61" s="224"/>
      <c r="E61" s="224"/>
      <c r="F61" s="224"/>
      <c r="G61" s="224"/>
      <c r="H61" s="212"/>
      <c r="I61" s="218"/>
      <c r="J61" s="224"/>
      <c r="K61" s="225"/>
    </row>
    <row r="62" spans="2:11" s="199" customFormat="1" ht="39.950000000000003" customHeight="1" x14ac:dyDescent="0.2">
      <c r="B62" s="207"/>
      <c r="C62" s="224"/>
      <c r="D62" s="224"/>
      <c r="E62" s="224"/>
      <c r="F62" s="224"/>
      <c r="G62" s="224"/>
      <c r="H62" s="212"/>
      <c r="I62" s="218"/>
      <c r="J62" s="224"/>
      <c r="K62" s="225"/>
    </row>
    <row r="63" spans="2:11" s="199" customFormat="1" ht="39.950000000000003" customHeight="1" x14ac:dyDescent="0.2">
      <c r="B63" s="207"/>
      <c r="C63" s="224"/>
      <c r="D63" s="224"/>
      <c r="E63" s="224"/>
      <c r="F63" s="224"/>
      <c r="G63" s="224"/>
      <c r="H63" s="212"/>
      <c r="I63" s="218"/>
      <c r="J63" s="224"/>
      <c r="K63" s="225"/>
    </row>
    <row r="64" spans="2:11" s="199" customFormat="1" ht="39.950000000000003" customHeight="1" x14ac:dyDescent="0.2">
      <c r="B64" s="207"/>
      <c r="C64" s="224"/>
      <c r="D64" s="224"/>
      <c r="E64" s="224"/>
      <c r="F64" s="224"/>
      <c r="G64" s="224"/>
      <c r="H64" s="212"/>
      <c r="I64" s="218"/>
      <c r="J64" s="224"/>
      <c r="K64" s="225"/>
    </row>
    <row r="65" spans="2:11" s="199" customFormat="1" ht="39.950000000000003" customHeight="1" x14ac:dyDescent="0.2">
      <c r="B65" s="207"/>
      <c r="C65" s="224"/>
      <c r="D65" s="224"/>
      <c r="E65" s="224"/>
      <c r="F65" s="224"/>
      <c r="G65" s="224"/>
      <c r="H65" s="212"/>
      <c r="I65" s="218"/>
      <c r="J65" s="224"/>
      <c r="K65" s="225"/>
    </row>
    <row r="66" spans="2:11" s="199" customFormat="1" ht="39.950000000000003" customHeight="1" x14ac:dyDescent="0.2">
      <c r="B66" s="207"/>
      <c r="C66" s="224"/>
      <c r="D66" s="224"/>
      <c r="E66" s="224"/>
      <c r="F66" s="224"/>
      <c r="G66" s="224"/>
      <c r="H66" s="212"/>
      <c r="I66" s="218"/>
      <c r="J66" s="224"/>
      <c r="K66" s="225"/>
    </row>
    <row r="67" spans="2:11" s="199" customFormat="1" ht="39.950000000000003" customHeight="1" x14ac:dyDescent="0.2">
      <c r="B67" s="207"/>
      <c r="C67" s="224"/>
      <c r="D67" s="224"/>
      <c r="E67" s="224"/>
      <c r="F67" s="224"/>
      <c r="G67" s="224"/>
      <c r="H67" s="212"/>
      <c r="I67" s="218"/>
      <c r="J67" s="224"/>
      <c r="K67" s="225"/>
    </row>
    <row r="68" spans="2:11" s="199" customFormat="1" ht="39.950000000000003" customHeight="1" x14ac:dyDescent="0.2">
      <c r="B68" s="207"/>
      <c r="C68" s="224"/>
      <c r="D68" s="224"/>
      <c r="E68" s="224"/>
      <c r="F68" s="224"/>
      <c r="G68" s="224"/>
      <c r="H68" s="212"/>
      <c r="I68" s="218"/>
      <c r="J68" s="224"/>
      <c r="K68" s="225"/>
    </row>
    <row r="69" spans="2:11" s="199" customFormat="1" ht="39.950000000000003" customHeight="1" x14ac:dyDescent="0.2">
      <c r="B69" s="207"/>
      <c r="C69" s="224"/>
      <c r="D69" s="224"/>
      <c r="E69" s="224"/>
      <c r="F69" s="224"/>
      <c r="G69" s="224"/>
      <c r="H69" s="212"/>
      <c r="I69" s="218"/>
      <c r="J69" s="224"/>
      <c r="K69" s="225"/>
    </row>
    <row r="70" spans="2:11" s="199" customFormat="1" ht="39.950000000000003" customHeight="1" x14ac:dyDescent="0.2">
      <c r="B70" s="207"/>
      <c r="C70" s="224"/>
      <c r="D70" s="224"/>
      <c r="E70" s="224"/>
      <c r="F70" s="224"/>
      <c r="G70" s="224"/>
      <c r="H70" s="212"/>
      <c r="I70" s="218"/>
      <c r="J70" s="224"/>
      <c r="K70" s="225"/>
    </row>
    <row r="71" spans="2:11" s="199" customFormat="1" ht="39.950000000000003" customHeight="1" x14ac:dyDescent="0.2">
      <c r="B71" s="207"/>
      <c r="C71" s="224"/>
      <c r="D71" s="224"/>
      <c r="E71" s="224"/>
      <c r="F71" s="224"/>
      <c r="G71" s="224"/>
      <c r="H71" s="212"/>
      <c r="I71" s="218"/>
      <c r="J71" s="224"/>
      <c r="K71" s="225"/>
    </row>
    <row r="72" spans="2:11" s="199" customFormat="1" ht="39.950000000000003" customHeight="1" x14ac:dyDescent="0.2">
      <c r="B72" s="207"/>
      <c r="C72" s="224"/>
      <c r="D72" s="224"/>
      <c r="E72" s="224"/>
      <c r="F72" s="224"/>
      <c r="G72" s="224"/>
      <c r="H72" s="212"/>
      <c r="I72" s="218"/>
      <c r="J72" s="224"/>
      <c r="K72" s="225"/>
    </row>
    <row r="73" spans="2:11" s="199" customFormat="1" ht="39.950000000000003" customHeight="1" x14ac:dyDescent="0.2">
      <c r="B73" s="207"/>
      <c r="C73" s="224"/>
      <c r="D73" s="224"/>
      <c r="E73" s="224"/>
      <c r="F73" s="224"/>
      <c r="G73" s="224"/>
      <c r="H73" s="212"/>
      <c r="I73" s="218"/>
      <c r="J73" s="224"/>
      <c r="K73" s="225"/>
    </row>
    <row r="74" spans="2:11" s="199" customFormat="1" ht="39.950000000000003" customHeight="1" x14ac:dyDescent="0.2">
      <c r="B74" s="207"/>
      <c r="C74" s="224"/>
      <c r="D74" s="224"/>
      <c r="E74" s="224"/>
      <c r="F74" s="224"/>
      <c r="G74" s="224"/>
      <c r="H74" s="212"/>
      <c r="I74" s="218"/>
      <c r="J74" s="224"/>
      <c r="K74" s="225"/>
    </row>
    <row r="75" spans="2:11" s="199" customFormat="1" ht="39.950000000000003" customHeight="1" x14ac:dyDescent="0.2">
      <c r="B75" s="207"/>
      <c r="C75" s="224"/>
      <c r="D75" s="224"/>
      <c r="E75" s="224"/>
      <c r="F75" s="224"/>
      <c r="G75" s="224"/>
      <c r="H75" s="212"/>
      <c r="I75" s="218"/>
      <c r="J75" s="224"/>
      <c r="K75" s="225"/>
    </row>
    <row r="76" spans="2:11" s="199" customFormat="1" ht="39.950000000000003" customHeight="1" x14ac:dyDescent="0.2">
      <c r="B76" s="207"/>
      <c r="C76" s="224"/>
      <c r="D76" s="224"/>
      <c r="E76" s="224"/>
      <c r="F76" s="224"/>
      <c r="G76" s="224"/>
      <c r="H76" s="212"/>
      <c r="I76" s="218"/>
      <c r="J76" s="224"/>
      <c r="K76" s="225"/>
    </row>
    <row r="77" spans="2:11" s="199" customFormat="1" ht="39.950000000000003" customHeight="1" x14ac:dyDescent="0.2">
      <c r="B77" s="207"/>
      <c r="C77" s="224"/>
      <c r="D77" s="224"/>
      <c r="E77" s="224"/>
      <c r="F77" s="224"/>
      <c r="G77" s="224"/>
      <c r="H77" s="212"/>
      <c r="I77" s="218"/>
      <c r="J77" s="224"/>
      <c r="K77" s="225"/>
    </row>
    <row r="78" spans="2:11" s="199" customFormat="1" ht="39.950000000000003" customHeight="1" x14ac:dyDescent="0.2">
      <c r="B78" s="207"/>
      <c r="C78" s="224"/>
      <c r="D78" s="224"/>
      <c r="E78" s="224"/>
      <c r="F78" s="224"/>
      <c r="G78" s="224"/>
      <c r="H78" s="212"/>
      <c r="I78" s="218"/>
      <c r="J78" s="224"/>
      <c r="K78" s="225"/>
    </row>
    <row r="79" spans="2:11" s="199" customFormat="1" ht="39.950000000000003" customHeight="1" x14ac:dyDescent="0.2">
      <c r="B79" s="207"/>
      <c r="C79" s="224"/>
      <c r="D79" s="224"/>
      <c r="E79" s="224"/>
      <c r="F79" s="224"/>
      <c r="G79" s="224"/>
      <c r="H79" s="212"/>
      <c r="I79" s="218"/>
      <c r="J79" s="224"/>
      <c r="K79" s="225"/>
    </row>
    <row r="80" spans="2:11" s="199" customFormat="1" ht="39.950000000000003" customHeight="1" x14ac:dyDescent="0.2">
      <c r="B80" s="207"/>
      <c r="C80" s="224"/>
      <c r="D80" s="224"/>
      <c r="E80" s="224"/>
      <c r="F80" s="224"/>
      <c r="G80" s="224"/>
      <c r="H80" s="212"/>
      <c r="I80" s="218"/>
      <c r="J80" s="224"/>
      <c r="K80" s="225"/>
    </row>
    <row r="81" spans="2:11" s="199" customFormat="1" ht="39.950000000000003" customHeight="1" x14ac:dyDescent="0.2">
      <c r="B81" s="207"/>
      <c r="C81" s="224"/>
      <c r="D81" s="224"/>
      <c r="E81" s="224"/>
      <c r="F81" s="224"/>
      <c r="G81" s="224"/>
      <c r="H81" s="212"/>
      <c r="I81" s="218"/>
      <c r="J81" s="224"/>
      <c r="K81" s="225"/>
    </row>
    <row r="82" spans="2:11" s="199" customFormat="1" ht="39.950000000000003" customHeight="1" x14ac:dyDescent="0.2">
      <c r="B82" s="207"/>
      <c r="C82" s="224"/>
      <c r="D82" s="224"/>
      <c r="E82" s="224"/>
      <c r="F82" s="224"/>
      <c r="G82" s="224"/>
      <c r="H82" s="212"/>
      <c r="I82" s="218"/>
      <c r="J82" s="224"/>
      <c r="K82" s="225"/>
    </row>
    <row r="83" spans="2:11" s="199" customFormat="1" ht="39.950000000000003" customHeight="1" x14ac:dyDescent="0.2">
      <c r="B83" s="207"/>
      <c r="C83" s="224"/>
      <c r="D83" s="224"/>
      <c r="E83" s="224"/>
      <c r="F83" s="224"/>
      <c r="G83" s="224"/>
      <c r="H83" s="212"/>
      <c r="I83" s="218"/>
      <c r="J83" s="224"/>
      <c r="K83" s="225"/>
    </row>
    <row r="84" spans="2:11" s="199" customFormat="1" ht="39.950000000000003" customHeight="1" x14ac:dyDescent="0.2">
      <c r="B84" s="207"/>
      <c r="C84" s="224"/>
      <c r="D84" s="224"/>
      <c r="E84" s="224"/>
      <c r="F84" s="224"/>
      <c r="G84" s="224"/>
      <c r="H84" s="212"/>
      <c r="I84" s="218"/>
      <c r="J84" s="224"/>
      <c r="K84" s="225"/>
    </row>
    <row r="85" spans="2:11" s="199" customFormat="1" ht="39.950000000000003" customHeight="1" x14ac:dyDescent="0.2">
      <c r="B85" s="207"/>
      <c r="C85" s="224"/>
      <c r="D85" s="224"/>
      <c r="E85" s="224"/>
      <c r="F85" s="224"/>
      <c r="G85" s="224"/>
      <c r="H85" s="212"/>
      <c r="I85" s="218"/>
      <c r="J85" s="224"/>
      <c r="K85" s="225"/>
    </row>
    <row r="86" spans="2:11" s="199" customFormat="1" ht="39.950000000000003" customHeight="1" x14ac:dyDescent="0.2">
      <c r="B86" s="207"/>
      <c r="C86" s="224"/>
      <c r="D86" s="224"/>
      <c r="E86" s="224"/>
      <c r="F86" s="224"/>
      <c r="G86" s="224"/>
      <c r="H86" s="212"/>
      <c r="I86" s="218"/>
      <c r="J86" s="224"/>
      <c r="K86" s="225"/>
    </row>
    <row r="87" spans="2:11" s="199" customFormat="1" ht="39.950000000000003" customHeight="1" x14ac:dyDescent="0.2">
      <c r="B87" s="207"/>
      <c r="C87" s="224"/>
      <c r="D87" s="224"/>
      <c r="E87" s="224"/>
      <c r="F87" s="224"/>
      <c r="G87" s="224"/>
      <c r="H87" s="212"/>
      <c r="I87" s="218"/>
      <c r="J87" s="224"/>
      <c r="K87" s="225"/>
    </row>
    <row r="88" spans="2:11" s="199" customFormat="1" ht="39.950000000000003" customHeight="1" x14ac:dyDescent="0.2">
      <c r="B88" s="207"/>
      <c r="C88" s="224"/>
      <c r="D88" s="224"/>
      <c r="E88" s="224"/>
      <c r="F88" s="224"/>
      <c r="G88" s="224"/>
      <c r="H88" s="212"/>
      <c r="I88" s="218"/>
      <c r="J88" s="224"/>
      <c r="K88" s="225"/>
    </row>
    <row r="89" spans="2:11" s="199" customFormat="1" ht="39.950000000000003" customHeight="1" x14ac:dyDescent="0.2">
      <c r="B89" s="207"/>
      <c r="C89" s="224"/>
      <c r="D89" s="224"/>
      <c r="E89" s="224"/>
      <c r="F89" s="224"/>
      <c r="G89" s="224"/>
      <c r="H89" s="212"/>
      <c r="I89" s="218"/>
      <c r="J89" s="224"/>
      <c r="K89" s="225"/>
    </row>
    <row r="90" spans="2:11" s="199" customFormat="1" ht="39.950000000000003" customHeight="1" x14ac:dyDescent="0.2">
      <c r="B90" s="207"/>
      <c r="C90" s="224"/>
      <c r="D90" s="224"/>
      <c r="E90" s="224"/>
      <c r="F90" s="224"/>
      <c r="G90" s="224"/>
      <c r="H90" s="212"/>
      <c r="I90" s="218"/>
      <c r="J90" s="224"/>
      <c r="K90" s="225"/>
    </row>
    <row r="91" spans="2:11" s="199" customFormat="1" ht="39.950000000000003" customHeight="1" x14ac:dyDescent="0.2">
      <c r="B91" s="207"/>
      <c r="C91" s="224"/>
      <c r="D91" s="224"/>
      <c r="E91" s="224"/>
      <c r="F91" s="224"/>
      <c r="G91" s="224"/>
      <c r="H91" s="212"/>
      <c r="I91" s="218"/>
      <c r="J91" s="224"/>
      <c r="K91" s="225"/>
    </row>
    <row r="92" spans="2:11" s="199" customFormat="1" ht="39.950000000000003" customHeight="1" x14ac:dyDescent="0.2">
      <c r="B92" s="207"/>
      <c r="C92" s="224"/>
      <c r="D92" s="224"/>
      <c r="E92" s="224"/>
      <c r="F92" s="224"/>
      <c r="G92" s="224"/>
      <c r="H92" s="212"/>
      <c r="I92" s="218"/>
      <c r="J92" s="224"/>
      <c r="K92" s="225"/>
    </row>
    <row r="93" spans="2:11" s="199" customFormat="1" ht="39.950000000000003" customHeight="1" x14ac:dyDescent="0.2">
      <c r="B93" s="207"/>
      <c r="C93" s="224"/>
      <c r="D93" s="224"/>
      <c r="E93" s="224"/>
      <c r="F93" s="224"/>
      <c r="G93" s="224"/>
      <c r="H93" s="212"/>
      <c r="I93" s="218"/>
      <c r="J93" s="224"/>
      <c r="K93" s="225"/>
    </row>
    <row r="94" spans="2:11" s="199" customFormat="1" ht="39.950000000000003" customHeight="1" x14ac:dyDescent="0.2">
      <c r="B94" s="207"/>
      <c r="C94" s="224"/>
      <c r="D94" s="224"/>
      <c r="E94" s="224"/>
      <c r="F94" s="224"/>
      <c r="G94" s="224"/>
      <c r="H94" s="212"/>
      <c r="I94" s="218"/>
      <c r="J94" s="224"/>
      <c r="K94" s="225"/>
    </row>
    <row r="95" spans="2:11" s="199" customFormat="1" ht="39.950000000000003" customHeight="1" x14ac:dyDescent="0.2">
      <c r="B95" s="207"/>
      <c r="C95" s="224"/>
      <c r="D95" s="224"/>
      <c r="E95" s="224"/>
      <c r="F95" s="224"/>
      <c r="G95" s="224"/>
      <c r="H95" s="212"/>
      <c r="I95" s="218"/>
      <c r="J95" s="224"/>
      <c r="K95" s="225"/>
    </row>
    <row r="96" spans="2:11" s="199" customFormat="1" ht="39.950000000000003" customHeight="1" x14ac:dyDescent="0.2">
      <c r="B96" s="207"/>
      <c r="C96" s="224"/>
      <c r="D96" s="224"/>
      <c r="E96" s="224"/>
      <c r="F96" s="224"/>
      <c r="G96" s="224"/>
      <c r="H96" s="212"/>
      <c r="I96" s="218"/>
      <c r="J96" s="224"/>
      <c r="K96" s="225"/>
    </row>
    <row r="97" spans="2:11" s="199" customFormat="1" ht="39.950000000000003" customHeight="1" x14ac:dyDescent="0.2">
      <c r="B97" s="207"/>
      <c r="C97" s="224"/>
      <c r="D97" s="224"/>
      <c r="E97" s="224"/>
      <c r="F97" s="224"/>
      <c r="G97" s="224"/>
      <c r="H97" s="212"/>
      <c r="I97" s="218"/>
      <c r="J97" s="224"/>
      <c r="K97" s="225"/>
    </row>
    <row r="98" spans="2:11" s="199" customFormat="1" ht="39.950000000000003" customHeight="1" x14ac:dyDescent="0.2">
      <c r="B98" s="207"/>
      <c r="C98" s="224"/>
      <c r="D98" s="224"/>
      <c r="E98" s="224"/>
      <c r="F98" s="224"/>
      <c r="G98" s="224"/>
      <c r="H98" s="212"/>
      <c r="I98" s="218"/>
      <c r="J98" s="224"/>
      <c r="K98" s="225"/>
    </row>
    <row r="99" spans="2:11" s="199" customFormat="1" ht="39.950000000000003" customHeight="1" x14ac:dyDescent="0.2">
      <c r="B99" s="207"/>
      <c r="C99" s="224"/>
      <c r="D99" s="224"/>
      <c r="E99" s="224"/>
      <c r="F99" s="224"/>
      <c r="G99" s="224"/>
      <c r="H99" s="212"/>
      <c r="I99" s="218"/>
      <c r="J99" s="224"/>
      <c r="K99" s="225"/>
    </row>
    <row r="100" spans="2:11" s="199" customFormat="1" ht="39.950000000000003" customHeight="1" x14ac:dyDescent="0.2">
      <c r="B100" s="207"/>
      <c r="C100" s="224"/>
      <c r="D100" s="224"/>
      <c r="E100" s="224"/>
      <c r="F100" s="224"/>
      <c r="G100" s="224"/>
      <c r="H100" s="212"/>
      <c r="I100" s="218"/>
      <c r="J100" s="224"/>
      <c r="K100" s="225"/>
    </row>
    <row r="101" spans="2:11" s="199" customFormat="1" ht="39.950000000000003" customHeight="1" x14ac:dyDescent="0.2">
      <c r="B101" s="207"/>
      <c r="C101" s="224"/>
      <c r="D101" s="224"/>
      <c r="E101" s="224"/>
      <c r="F101" s="224"/>
      <c r="G101" s="224"/>
      <c r="H101" s="212"/>
      <c r="I101" s="218"/>
      <c r="J101" s="224"/>
      <c r="K101" s="225"/>
    </row>
    <row r="102" spans="2:11" s="199" customFormat="1" ht="39.950000000000003" customHeight="1" x14ac:dyDescent="0.2">
      <c r="B102" s="207"/>
      <c r="C102" s="224"/>
      <c r="D102" s="224"/>
      <c r="E102" s="224"/>
      <c r="F102" s="224"/>
      <c r="G102" s="224"/>
      <c r="H102" s="212"/>
      <c r="I102" s="218"/>
      <c r="J102" s="224"/>
      <c r="K102" s="225"/>
    </row>
    <row r="103" spans="2:11" s="199" customFormat="1" ht="39.950000000000003" customHeight="1" x14ac:dyDescent="0.2">
      <c r="B103" s="207"/>
      <c r="C103" s="224"/>
      <c r="D103" s="224"/>
      <c r="E103" s="224"/>
      <c r="F103" s="224"/>
      <c r="G103" s="224"/>
      <c r="H103" s="212"/>
      <c r="I103" s="218"/>
      <c r="J103" s="224"/>
      <c r="K103" s="225"/>
    </row>
    <row r="104" spans="2:11" s="199" customFormat="1" ht="39.950000000000003" customHeight="1" x14ac:dyDescent="0.2">
      <c r="B104" s="207"/>
      <c r="C104" s="224"/>
      <c r="D104" s="224"/>
      <c r="E104" s="224"/>
      <c r="F104" s="224"/>
      <c r="G104" s="224"/>
      <c r="H104" s="212"/>
      <c r="I104" s="218"/>
      <c r="J104" s="224"/>
      <c r="K104" s="225"/>
    </row>
    <row r="105" spans="2:11" s="199" customFormat="1" ht="39.950000000000003" customHeight="1" x14ac:dyDescent="0.2">
      <c r="B105" s="207"/>
      <c r="C105" s="224"/>
      <c r="D105" s="224"/>
      <c r="E105" s="224"/>
      <c r="F105" s="224"/>
      <c r="G105" s="224"/>
      <c r="H105" s="212"/>
      <c r="I105" s="218"/>
      <c r="J105" s="224"/>
      <c r="K105" s="225"/>
    </row>
    <row r="106" spans="2:11" s="199" customFormat="1" ht="39.950000000000003" customHeight="1" x14ac:dyDescent="0.2">
      <c r="B106" s="207"/>
      <c r="C106" s="224"/>
      <c r="D106" s="224"/>
      <c r="E106" s="224"/>
      <c r="F106" s="224"/>
      <c r="G106" s="224"/>
      <c r="H106" s="212"/>
      <c r="I106" s="218"/>
      <c r="J106" s="224"/>
      <c r="K106" s="225"/>
    </row>
    <row r="107" spans="2:11" s="199" customFormat="1" ht="39.950000000000003" customHeight="1" x14ac:dyDescent="0.2">
      <c r="B107" s="207"/>
      <c r="C107" s="224"/>
      <c r="D107" s="224"/>
      <c r="E107" s="224"/>
      <c r="F107" s="224"/>
      <c r="G107" s="224"/>
      <c r="H107" s="212"/>
      <c r="I107" s="218"/>
      <c r="J107" s="224"/>
      <c r="K107" s="225"/>
    </row>
    <row r="108" spans="2:11" s="199" customFormat="1" ht="39.950000000000003" customHeight="1" x14ac:dyDescent="0.2">
      <c r="B108" s="207"/>
      <c r="C108" s="224"/>
      <c r="D108" s="224"/>
      <c r="E108" s="224"/>
      <c r="F108" s="224"/>
      <c r="G108" s="224"/>
      <c r="H108" s="212"/>
      <c r="I108" s="218"/>
      <c r="J108" s="224"/>
      <c r="K108" s="225"/>
    </row>
    <row r="109" spans="2:11" s="199" customFormat="1" ht="39.950000000000003" customHeight="1" x14ac:dyDescent="0.2">
      <c r="B109" s="207"/>
      <c r="C109" s="224"/>
      <c r="D109" s="224"/>
      <c r="E109" s="224"/>
      <c r="F109" s="224"/>
      <c r="G109" s="224"/>
      <c r="H109" s="212"/>
      <c r="I109" s="218"/>
      <c r="J109" s="224"/>
      <c r="K109" s="225"/>
    </row>
    <row r="110" spans="2:11" s="199" customFormat="1" ht="39.950000000000003" customHeight="1" x14ac:dyDescent="0.2">
      <c r="B110" s="207"/>
      <c r="C110" s="224"/>
      <c r="D110" s="224"/>
      <c r="E110" s="224"/>
      <c r="F110" s="224"/>
      <c r="G110" s="224"/>
      <c r="H110" s="212"/>
      <c r="I110" s="218"/>
      <c r="J110" s="224"/>
      <c r="K110" s="225"/>
    </row>
    <row r="111" spans="2:11" s="199" customFormat="1" ht="39.950000000000003" customHeight="1" x14ac:dyDescent="0.2">
      <c r="B111" s="207"/>
      <c r="C111" s="224"/>
      <c r="D111" s="224"/>
      <c r="E111" s="224"/>
      <c r="F111" s="224"/>
      <c r="G111" s="224"/>
      <c r="H111" s="212"/>
      <c r="I111" s="218"/>
      <c r="J111" s="224"/>
      <c r="K111" s="225"/>
    </row>
    <row r="112" spans="2:11" s="199" customFormat="1" ht="39.950000000000003" customHeight="1" x14ac:dyDescent="0.2">
      <c r="B112" s="207"/>
      <c r="C112" s="224"/>
      <c r="D112" s="224"/>
      <c r="E112" s="224"/>
      <c r="F112" s="224"/>
      <c r="G112" s="224"/>
      <c r="H112" s="212"/>
      <c r="I112" s="218"/>
      <c r="J112" s="224"/>
      <c r="K112" s="225"/>
    </row>
    <row r="113" spans="2:11" s="199" customFormat="1" ht="39.950000000000003" customHeight="1" x14ac:dyDescent="0.2">
      <c r="B113" s="207"/>
      <c r="C113" s="224"/>
      <c r="D113" s="224"/>
      <c r="E113" s="224"/>
      <c r="F113" s="224"/>
      <c r="G113" s="224"/>
      <c r="H113" s="212"/>
      <c r="I113" s="218"/>
      <c r="J113" s="224"/>
      <c r="K113" s="225"/>
    </row>
    <row r="114" spans="2:11" s="199" customFormat="1" ht="39.950000000000003" customHeight="1" x14ac:dyDescent="0.2">
      <c r="B114" s="207"/>
      <c r="C114" s="224"/>
      <c r="D114" s="224"/>
      <c r="E114" s="224"/>
      <c r="F114" s="224"/>
      <c r="G114" s="224"/>
      <c r="H114" s="212"/>
      <c r="I114" s="218"/>
      <c r="J114" s="224"/>
      <c r="K114" s="225"/>
    </row>
    <row r="115" spans="2:11" s="199" customFormat="1" ht="39.950000000000003" customHeight="1" x14ac:dyDescent="0.2">
      <c r="B115" s="207"/>
      <c r="C115" s="224"/>
      <c r="D115" s="224"/>
      <c r="E115" s="224"/>
      <c r="F115" s="224"/>
      <c r="G115" s="224"/>
      <c r="H115" s="212"/>
      <c r="I115" s="218"/>
      <c r="J115" s="224"/>
      <c r="K115" s="225"/>
    </row>
    <row r="116" spans="2:11" s="199" customFormat="1" ht="39.950000000000003" customHeight="1" x14ac:dyDescent="0.2">
      <c r="B116" s="207"/>
      <c r="C116" s="224"/>
      <c r="D116" s="224"/>
      <c r="E116" s="224"/>
      <c r="F116" s="224"/>
      <c r="G116" s="224"/>
      <c r="H116" s="212"/>
      <c r="I116" s="218"/>
      <c r="J116" s="224"/>
      <c r="K116" s="225"/>
    </row>
    <row r="117" spans="2:11" s="199" customFormat="1" ht="39.950000000000003" customHeight="1" x14ac:dyDescent="0.2">
      <c r="B117" s="207"/>
      <c r="C117" s="224"/>
      <c r="D117" s="224"/>
      <c r="E117" s="224"/>
      <c r="F117" s="224"/>
      <c r="G117" s="224"/>
      <c r="H117" s="212"/>
      <c r="I117" s="218"/>
      <c r="J117" s="224"/>
      <c r="K117" s="225"/>
    </row>
    <row r="118" spans="2:11" s="199" customFormat="1" ht="39.950000000000003" customHeight="1" x14ac:dyDescent="0.2">
      <c r="B118" s="207"/>
      <c r="C118" s="224"/>
      <c r="D118" s="224"/>
      <c r="E118" s="224"/>
      <c r="F118" s="224"/>
      <c r="G118" s="224"/>
      <c r="H118" s="212"/>
      <c r="I118" s="218"/>
      <c r="J118" s="224"/>
      <c r="K118" s="225"/>
    </row>
    <row r="119" spans="2:11" s="199" customFormat="1" ht="39.950000000000003" customHeight="1" x14ac:dyDescent="0.2">
      <c r="B119" s="207"/>
      <c r="C119" s="224"/>
      <c r="D119" s="224"/>
      <c r="E119" s="224"/>
      <c r="F119" s="224"/>
      <c r="G119" s="224"/>
      <c r="H119" s="212"/>
      <c r="I119" s="218"/>
      <c r="J119" s="224"/>
      <c r="K119" s="225"/>
    </row>
    <row r="120" spans="2:11" s="199" customFormat="1" ht="39.950000000000003" customHeight="1" x14ac:dyDescent="0.2">
      <c r="B120" s="207"/>
      <c r="C120" s="224"/>
      <c r="D120" s="224"/>
      <c r="E120" s="224"/>
      <c r="F120" s="224"/>
      <c r="G120" s="224"/>
      <c r="H120" s="212"/>
      <c r="I120" s="218"/>
      <c r="J120" s="224"/>
      <c r="K120" s="225"/>
    </row>
    <row r="121" spans="2:11" s="199" customFormat="1" ht="39.950000000000003" customHeight="1" x14ac:dyDescent="0.2">
      <c r="B121" s="207"/>
      <c r="C121" s="224"/>
      <c r="D121" s="224"/>
      <c r="E121" s="224"/>
      <c r="F121" s="224"/>
      <c r="G121" s="224"/>
      <c r="H121" s="212"/>
      <c r="I121" s="218"/>
      <c r="J121" s="224"/>
      <c r="K121" s="225"/>
    </row>
    <row r="122" spans="2:11" s="199" customFormat="1" ht="39.950000000000003" customHeight="1" x14ac:dyDescent="0.2">
      <c r="B122" s="207"/>
      <c r="C122" s="224"/>
      <c r="D122" s="224"/>
      <c r="E122" s="224"/>
      <c r="F122" s="224"/>
      <c r="G122" s="224"/>
      <c r="H122" s="212"/>
      <c r="I122" s="218"/>
      <c r="J122" s="224"/>
      <c r="K122" s="225"/>
    </row>
    <row r="123" spans="2:11" s="199" customFormat="1" ht="39.950000000000003" customHeight="1" x14ac:dyDescent="0.2">
      <c r="B123" s="207"/>
      <c r="C123" s="224"/>
      <c r="D123" s="224"/>
      <c r="E123" s="224"/>
      <c r="F123" s="224"/>
      <c r="G123" s="224"/>
      <c r="H123" s="212"/>
      <c r="I123" s="218"/>
      <c r="J123" s="224"/>
      <c r="K123" s="225"/>
    </row>
    <row r="124" spans="2:11" s="199" customFormat="1" ht="39.950000000000003" customHeight="1" x14ac:dyDescent="0.2">
      <c r="B124" s="207"/>
      <c r="C124" s="224"/>
      <c r="D124" s="224"/>
      <c r="E124" s="224"/>
      <c r="F124" s="224"/>
      <c r="G124" s="224"/>
      <c r="H124" s="212"/>
      <c r="I124" s="218"/>
      <c r="J124" s="224"/>
      <c r="K124" s="225"/>
    </row>
    <row r="125" spans="2:11" s="199" customFormat="1" ht="39.950000000000003" customHeight="1" x14ac:dyDescent="0.2">
      <c r="B125" s="207"/>
      <c r="C125" s="224"/>
      <c r="D125" s="224"/>
      <c r="E125" s="224"/>
      <c r="F125" s="224"/>
      <c r="G125" s="224"/>
      <c r="H125" s="212"/>
      <c r="I125" s="218"/>
      <c r="J125" s="224"/>
      <c r="K125" s="225"/>
    </row>
    <row r="126" spans="2:11" s="199" customFormat="1" ht="39.950000000000003" customHeight="1" x14ac:dyDescent="0.2">
      <c r="B126" s="207"/>
      <c r="C126" s="224"/>
      <c r="D126" s="224"/>
      <c r="E126" s="224"/>
      <c r="F126" s="224"/>
      <c r="G126" s="224"/>
      <c r="H126" s="212"/>
      <c r="I126" s="218"/>
      <c r="J126" s="224"/>
      <c r="K126" s="225"/>
    </row>
    <row r="127" spans="2:11" s="199" customFormat="1" ht="39.950000000000003" customHeight="1" x14ac:dyDescent="0.2">
      <c r="B127" s="207"/>
      <c r="C127" s="224"/>
      <c r="D127" s="224"/>
      <c r="E127" s="224"/>
      <c r="F127" s="224"/>
      <c r="G127" s="224"/>
      <c r="H127" s="212"/>
      <c r="I127" s="218"/>
      <c r="J127" s="224"/>
      <c r="K127" s="225"/>
    </row>
    <row r="128" spans="2:11" s="199" customFormat="1" ht="39.950000000000003" customHeight="1" x14ac:dyDescent="0.2">
      <c r="B128" s="207"/>
      <c r="C128" s="224"/>
      <c r="D128" s="224"/>
      <c r="E128" s="224"/>
      <c r="F128" s="224"/>
      <c r="G128" s="224"/>
      <c r="H128" s="212"/>
      <c r="I128" s="218"/>
      <c r="J128" s="224"/>
      <c r="K128" s="225"/>
    </row>
    <row r="129" spans="2:11" s="199" customFormat="1" ht="39.950000000000003" customHeight="1" x14ac:dyDescent="0.2">
      <c r="B129" s="207"/>
      <c r="C129" s="224"/>
      <c r="D129" s="224"/>
      <c r="E129" s="224"/>
      <c r="F129" s="224"/>
      <c r="G129" s="224"/>
      <c r="H129" s="212"/>
      <c r="I129" s="218"/>
      <c r="J129" s="224"/>
      <c r="K129" s="225"/>
    </row>
    <row r="130" spans="2:11" s="199" customFormat="1" ht="39.950000000000003" customHeight="1" x14ac:dyDescent="0.2">
      <c r="B130" s="207"/>
      <c r="C130" s="224"/>
      <c r="D130" s="224"/>
      <c r="E130" s="224"/>
      <c r="F130" s="224"/>
      <c r="G130" s="224"/>
      <c r="H130" s="212"/>
      <c r="I130" s="218"/>
      <c r="J130" s="224"/>
      <c r="K130" s="225"/>
    </row>
    <row r="131" spans="2:11" s="199" customFormat="1" ht="39.950000000000003" customHeight="1" x14ac:dyDescent="0.2">
      <c r="B131" s="207"/>
      <c r="C131" s="224"/>
      <c r="D131" s="224"/>
      <c r="E131" s="224"/>
      <c r="F131" s="224"/>
      <c r="G131" s="224"/>
      <c r="H131" s="212"/>
      <c r="I131" s="218"/>
      <c r="J131" s="224"/>
      <c r="K131" s="225"/>
    </row>
    <row r="132" spans="2:11" s="199" customFormat="1" ht="39.950000000000003" customHeight="1" x14ac:dyDescent="0.2">
      <c r="B132" s="207"/>
      <c r="C132" s="224"/>
      <c r="D132" s="224"/>
      <c r="E132" s="224"/>
      <c r="F132" s="224"/>
      <c r="G132" s="224"/>
      <c r="H132" s="212"/>
      <c r="I132" s="218"/>
      <c r="J132" s="224"/>
      <c r="K132" s="225"/>
    </row>
    <row r="133" spans="2:11" s="199" customFormat="1" ht="39.950000000000003" customHeight="1" x14ac:dyDescent="0.2">
      <c r="B133" s="207"/>
      <c r="C133" s="224"/>
      <c r="D133" s="224"/>
      <c r="E133" s="224"/>
      <c r="F133" s="224"/>
      <c r="G133" s="224"/>
      <c r="H133" s="212"/>
      <c r="I133" s="218"/>
      <c r="J133" s="224"/>
      <c r="K133" s="225"/>
    </row>
    <row r="134" spans="2:11" s="199" customFormat="1" ht="39.950000000000003" customHeight="1" x14ac:dyDescent="0.2">
      <c r="B134" s="207"/>
      <c r="C134" s="224"/>
      <c r="D134" s="224"/>
      <c r="E134" s="224"/>
      <c r="F134" s="224"/>
      <c r="G134" s="224"/>
      <c r="H134" s="212"/>
      <c r="I134" s="218"/>
      <c r="J134" s="224"/>
      <c r="K134" s="225"/>
    </row>
    <row r="135" spans="2:11" s="199" customFormat="1" ht="39.950000000000003" customHeight="1" x14ac:dyDescent="0.2">
      <c r="B135" s="207"/>
      <c r="C135" s="224"/>
      <c r="D135" s="224"/>
      <c r="E135" s="224"/>
      <c r="F135" s="224"/>
      <c r="G135" s="224"/>
      <c r="H135" s="212"/>
      <c r="I135" s="218"/>
      <c r="J135" s="224"/>
      <c r="K135" s="225"/>
    </row>
    <row r="136" spans="2:11" s="199" customFormat="1" ht="39.950000000000003" customHeight="1" x14ac:dyDescent="0.2">
      <c r="B136" s="207"/>
      <c r="C136" s="224"/>
      <c r="D136" s="224"/>
      <c r="E136" s="224"/>
      <c r="F136" s="224"/>
      <c r="G136" s="224"/>
      <c r="H136" s="212"/>
      <c r="I136" s="218"/>
      <c r="J136" s="224"/>
      <c r="K136" s="225"/>
    </row>
    <row r="137" spans="2:11" s="199" customFormat="1" ht="39.950000000000003" customHeight="1" x14ac:dyDescent="0.2">
      <c r="B137" s="207"/>
      <c r="C137" s="224"/>
      <c r="D137" s="224"/>
      <c r="E137" s="224"/>
      <c r="F137" s="224"/>
      <c r="G137" s="224"/>
      <c r="H137" s="212"/>
      <c r="I137" s="218"/>
      <c r="J137" s="224"/>
      <c r="K137" s="225"/>
    </row>
    <row r="138" spans="2:11" s="199" customFormat="1" ht="39.950000000000003" customHeight="1" x14ac:dyDescent="0.2">
      <c r="B138" s="207"/>
      <c r="C138" s="224"/>
      <c r="D138" s="224"/>
      <c r="E138" s="224"/>
      <c r="F138" s="224"/>
      <c r="G138" s="224"/>
      <c r="H138" s="212"/>
      <c r="I138" s="218"/>
      <c r="J138" s="224"/>
      <c r="K138" s="225"/>
    </row>
    <row r="139" spans="2:11" s="199" customFormat="1" ht="39.950000000000003" customHeight="1" x14ac:dyDescent="0.2">
      <c r="B139" s="207"/>
      <c r="C139" s="224"/>
      <c r="D139" s="224"/>
      <c r="E139" s="224"/>
      <c r="F139" s="224"/>
      <c r="G139" s="224"/>
      <c r="H139" s="212"/>
      <c r="I139" s="218"/>
      <c r="J139" s="224"/>
      <c r="K139" s="225"/>
    </row>
    <row r="140" spans="2:11" s="199" customFormat="1" ht="39.950000000000003" customHeight="1" x14ac:dyDescent="0.2">
      <c r="B140" s="207"/>
      <c r="C140" s="224"/>
      <c r="D140" s="224"/>
      <c r="E140" s="224"/>
      <c r="F140" s="224"/>
      <c r="G140" s="224"/>
      <c r="H140" s="212"/>
      <c r="I140" s="218"/>
      <c r="J140" s="224"/>
      <c r="K140" s="225"/>
    </row>
    <row r="141" spans="2:11" s="199" customFormat="1" ht="39.950000000000003" customHeight="1" x14ac:dyDescent="0.2">
      <c r="B141" s="207"/>
      <c r="C141" s="224"/>
      <c r="D141" s="224"/>
      <c r="E141" s="224"/>
      <c r="F141" s="224"/>
      <c r="G141" s="224"/>
      <c r="H141" s="212"/>
      <c r="I141" s="218"/>
      <c r="J141" s="224"/>
      <c r="K141" s="225"/>
    </row>
    <row r="142" spans="2:11" s="199" customFormat="1" ht="39.950000000000003" customHeight="1" x14ac:dyDescent="0.2">
      <c r="B142" s="207"/>
      <c r="C142" s="224"/>
      <c r="D142" s="224"/>
      <c r="E142" s="224"/>
      <c r="F142" s="224"/>
      <c r="G142" s="224"/>
      <c r="H142" s="212"/>
      <c r="I142" s="218"/>
      <c r="J142" s="224"/>
      <c r="K142" s="225"/>
    </row>
    <row r="143" spans="2:11" s="199" customFormat="1" ht="39.950000000000003" customHeight="1" x14ac:dyDescent="0.2">
      <c r="B143" s="207"/>
      <c r="C143" s="224"/>
      <c r="D143" s="224"/>
      <c r="E143" s="224"/>
      <c r="F143" s="224"/>
      <c r="G143" s="224"/>
      <c r="H143" s="212"/>
      <c r="I143" s="218"/>
      <c r="J143" s="224"/>
      <c r="K143" s="225"/>
    </row>
    <row r="144" spans="2:11" s="199" customFormat="1" ht="39.950000000000003" customHeight="1" x14ac:dyDescent="0.2">
      <c r="B144" s="207"/>
      <c r="C144" s="224"/>
      <c r="D144" s="224"/>
      <c r="E144" s="224"/>
      <c r="F144" s="224"/>
      <c r="G144" s="224"/>
      <c r="H144" s="212"/>
      <c r="I144" s="218"/>
      <c r="J144" s="224"/>
      <c r="K144" s="225"/>
    </row>
    <row r="145" spans="2:11" s="199" customFormat="1" ht="39.950000000000003" customHeight="1" x14ac:dyDescent="0.2">
      <c r="B145" s="207"/>
      <c r="C145" s="224"/>
      <c r="D145" s="224"/>
      <c r="E145" s="224"/>
      <c r="F145" s="224"/>
      <c r="G145" s="224"/>
      <c r="H145" s="212"/>
      <c r="I145" s="218"/>
      <c r="J145" s="224"/>
      <c r="K145" s="225"/>
    </row>
    <row r="146" spans="2:11" s="199" customFormat="1" ht="39.950000000000003" customHeight="1" x14ac:dyDescent="0.2">
      <c r="B146" s="207"/>
      <c r="C146" s="224"/>
      <c r="D146" s="224"/>
      <c r="E146" s="224"/>
      <c r="F146" s="224"/>
      <c r="G146" s="224"/>
      <c r="H146" s="212"/>
      <c r="I146" s="218"/>
      <c r="J146" s="224"/>
      <c r="K146" s="225"/>
    </row>
    <row r="147" spans="2:11" s="199" customFormat="1" ht="39.950000000000003" customHeight="1" x14ac:dyDescent="0.2">
      <c r="B147" s="207"/>
      <c r="C147" s="224"/>
      <c r="D147" s="224"/>
      <c r="E147" s="224"/>
      <c r="F147" s="224"/>
      <c r="G147" s="224"/>
      <c r="H147" s="212"/>
      <c r="I147" s="218"/>
      <c r="J147" s="224"/>
      <c r="K147" s="225"/>
    </row>
    <row r="148" spans="2:11" s="199" customFormat="1" ht="39.950000000000003" customHeight="1" x14ac:dyDescent="0.2">
      <c r="B148" s="207"/>
      <c r="C148" s="224"/>
      <c r="D148" s="224"/>
      <c r="E148" s="224"/>
      <c r="F148" s="224"/>
      <c r="G148" s="224"/>
      <c r="H148" s="212"/>
      <c r="I148" s="218"/>
      <c r="J148" s="224"/>
      <c r="K148" s="225"/>
    </row>
    <row r="149" spans="2:11" s="199" customFormat="1" ht="39.950000000000003" customHeight="1" x14ac:dyDescent="0.2">
      <c r="B149" s="207"/>
      <c r="C149" s="224"/>
      <c r="D149" s="224"/>
      <c r="E149" s="224"/>
      <c r="F149" s="224"/>
      <c r="G149" s="224"/>
      <c r="H149" s="212"/>
      <c r="I149" s="218"/>
      <c r="J149" s="224"/>
      <c r="K149" s="225"/>
    </row>
    <row r="150" spans="2:11" s="199" customFormat="1" ht="39.950000000000003" customHeight="1" x14ac:dyDescent="0.2">
      <c r="B150" s="207"/>
      <c r="C150" s="224"/>
      <c r="D150" s="224"/>
      <c r="E150" s="224"/>
      <c r="F150" s="224"/>
      <c r="G150" s="224"/>
      <c r="H150" s="212"/>
      <c r="I150" s="218"/>
      <c r="J150" s="224"/>
      <c r="K150" s="225"/>
    </row>
    <row r="151" spans="2:11" s="199" customFormat="1" ht="39.950000000000003" customHeight="1" x14ac:dyDescent="0.2">
      <c r="B151" s="207"/>
      <c r="C151" s="224"/>
      <c r="D151" s="224"/>
      <c r="E151" s="224"/>
      <c r="F151" s="224"/>
      <c r="G151" s="224"/>
      <c r="H151" s="212"/>
      <c r="I151" s="218"/>
      <c r="J151" s="224"/>
      <c r="K151" s="225"/>
    </row>
    <row r="152" spans="2:11" s="199" customFormat="1" ht="39.950000000000003" customHeight="1" x14ac:dyDescent="0.2">
      <c r="B152" s="207"/>
      <c r="C152" s="224"/>
      <c r="D152" s="224"/>
      <c r="E152" s="224"/>
      <c r="F152" s="224"/>
      <c r="G152" s="224"/>
      <c r="H152" s="212"/>
      <c r="I152" s="218"/>
      <c r="J152" s="224"/>
      <c r="K152" s="225"/>
    </row>
    <row r="153" spans="2:11" s="199" customFormat="1" ht="39.950000000000003" customHeight="1" x14ac:dyDescent="0.2">
      <c r="B153" s="207"/>
      <c r="C153" s="224"/>
      <c r="D153" s="224"/>
      <c r="E153" s="224"/>
      <c r="F153" s="224"/>
      <c r="G153" s="224"/>
      <c r="H153" s="212"/>
      <c r="I153" s="218"/>
      <c r="J153" s="224"/>
      <c r="K153" s="225"/>
    </row>
    <row r="154" spans="2:11" s="199" customFormat="1" ht="39.950000000000003" customHeight="1" x14ac:dyDescent="0.2">
      <c r="B154" s="207"/>
      <c r="C154" s="224"/>
      <c r="D154" s="224"/>
      <c r="E154" s="224"/>
      <c r="F154" s="224"/>
      <c r="G154" s="224"/>
      <c r="H154" s="212"/>
      <c r="I154" s="218"/>
      <c r="J154" s="224"/>
      <c r="K154" s="225"/>
    </row>
    <row r="155" spans="2:11" s="199" customFormat="1" ht="39.950000000000003" customHeight="1" x14ac:dyDescent="0.2">
      <c r="B155" s="207"/>
      <c r="C155" s="224"/>
      <c r="D155" s="224"/>
      <c r="E155" s="224"/>
      <c r="F155" s="224"/>
      <c r="G155" s="224"/>
      <c r="H155" s="212"/>
      <c r="I155" s="218"/>
      <c r="J155" s="224"/>
      <c r="K155" s="225"/>
    </row>
    <row r="156" spans="2:11" s="199" customFormat="1" ht="39.950000000000003" customHeight="1" x14ac:dyDescent="0.2">
      <c r="B156" s="207"/>
      <c r="C156" s="224"/>
      <c r="D156" s="224"/>
      <c r="E156" s="224"/>
      <c r="F156" s="224"/>
      <c r="G156" s="224"/>
      <c r="H156" s="212"/>
      <c r="I156" s="218"/>
      <c r="J156" s="224"/>
      <c r="K156" s="225"/>
    </row>
    <row r="157" spans="2:11" s="199" customFormat="1" ht="39.950000000000003" customHeight="1" x14ac:dyDescent="0.2">
      <c r="B157" s="207"/>
      <c r="C157" s="224"/>
      <c r="D157" s="224"/>
      <c r="E157" s="224"/>
      <c r="F157" s="224"/>
      <c r="G157" s="224"/>
      <c r="H157" s="212"/>
      <c r="I157" s="218"/>
      <c r="J157" s="224"/>
      <c r="K157" s="225"/>
    </row>
    <row r="158" spans="2:11" s="199" customFormat="1" ht="39.950000000000003" customHeight="1" x14ac:dyDescent="0.2">
      <c r="B158" s="207"/>
      <c r="C158" s="224"/>
      <c r="D158" s="224"/>
      <c r="E158" s="224"/>
      <c r="F158" s="224"/>
      <c r="G158" s="224"/>
      <c r="H158" s="212"/>
      <c r="I158" s="218"/>
      <c r="J158" s="224"/>
      <c r="K158" s="225"/>
    </row>
    <row r="159" spans="2:11" s="199" customFormat="1" ht="39.950000000000003" customHeight="1" x14ac:dyDescent="0.2">
      <c r="B159" s="207"/>
      <c r="C159" s="224"/>
      <c r="D159" s="224"/>
      <c r="E159" s="224"/>
      <c r="F159" s="224"/>
      <c r="G159" s="224"/>
      <c r="H159" s="212"/>
      <c r="I159" s="218"/>
      <c r="J159" s="224"/>
      <c r="K159" s="225"/>
    </row>
    <row r="160" spans="2:11" s="199" customFormat="1" ht="39.950000000000003" customHeight="1" x14ac:dyDescent="0.2">
      <c r="B160" s="207"/>
      <c r="C160" s="224"/>
      <c r="D160" s="224"/>
      <c r="E160" s="224"/>
      <c r="F160" s="224"/>
      <c r="G160" s="224"/>
      <c r="H160" s="212"/>
      <c r="I160" s="218"/>
      <c r="J160" s="224"/>
      <c r="K160" s="225"/>
    </row>
    <row r="161" spans="2:11" s="199" customFormat="1" ht="39.950000000000003" customHeight="1" x14ac:dyDescent="0.2">
      <c r="B161" s="207"/>
      <c r="C161" s="224"/>
      <c r="D161" s="224"/>
      <c r="E161" s="224"/>
      <c r="F161" s="224"/>
      <c r="G161" s="224"/>
      <c r="H161" s="212"/>
      <c r="I161" s="218"/>
      <c r="J161" s="224"/>
      <c r="K161" s="225"/>
    </row>
    <row r="162" spans="2:11" s="199" customFormat="1" ht="39.950000000000003" customHeight="1" x14ac:dyDescent="0.2">
      <c r="B162" s="207"/>
      <c r="C162" s="224"/>
      <c r="D162" s="224"/>
      <c r="E162" s="224"/>
      <c r="F162" s="224"/>
      <c r="G162" s="224"/>
      <c r="H162" s="212"/>
      <c r="I162" s="218"/>
      <c r="J162" s="224"/>
      <c r="K162" s="225"/>
    </row>
    <row r="163" spans="2:11" s="199" customFormat="1" ht="39.950000000000003" customHeight="1" x14ac:dyDescent="0.2">
      <c r="B163" s="207"/>
      <c r="C163" s="224"/>
      <c r="D163" s="224"/>
      <c r="E163" s="224"/>
      <c r="F163" s="224"/>
      <c r="G163" s="224"/>
      <c r="H163" s="212"/>
      <c r="I163" s="218"/>
      <c r="J163" s="224"/>
      <c r="K163" s="225"/>
    </row>
    <row r="164" spans="2:11" s="199" customFormat="1" ht="39.950000000000003" customHeight="1" x14ac:dyDescent="0.2">
      <c r="B164" s="207"/>
      <c r="C164" s="224"/>
      <c r="D164" s="224"/>
      <c r="E164" s="224"/>
      <c r="F164" s="224"/>
      <c r="G164" s="224"/>
      <c r="H164" s="212"/>
      <c r="I164" s="218"/>
      <c r="J164" s="224"/>
      <c r="K164" s="225"/>
    </row>
    <row r="165" spans="2:11" s="199" customFormat="1" ht="39.950000000000003" customHeight="1" x14ac:dyDescent="0.2">
      <c r="B165" s="207"/>
      <c r="C165" s="224"/>
      <c r="D165" s="224"/>
      <c r="E165" s="224"/>
      <c r="F165" s="224"/>
      <c r="G165" s="224"/>
      <c r="H165" s="212"/>
      <c r="I165" s="218"/>
      <c r="J165" s="224"/>
      <c r="K165" s="225"/>
    </row>
    <row r="166" spans="2:11" s="199" customFormat="1" ht="39.950000000000003" customHeight="1" x14ac:dyDescent="0.2">
      <c r="B166" s="207"/>
      <c r="C166" s="224"/>
      <c r="D166" s="224"/>
      <c r="E166" s="224"/>
      <c r="F166" s="224"/>
      <c r="G166" s="224"/>
      <c r="H166" s="212"/>
      <c r="I166" s="218"/>
      <c r="J166" s="224"/>
      <c r="K166" s="225"/>
    </row>
    <row r="167" spans="2:11" s="199" customFormat="1" ht="39.950000000000003" customHeight="1" x14ac:dyDescent="0.2">
      <c r="B167" s="207"/>
      <c r="C167" s="224"/>
      <c r="D167" s="224"/>
      <c r="E167" s="224"/>
      <c r="F167" s="224"/>
      <c r="G167" s="224"/>
      <c r="H167" s="212"/>
      <c r="I167" s="218"/>
      <c r="J167" s="224"/>
      <c r="K167" s="225"/>
    </row>
    <row r="168" spans="2:11" s="199" customFormat="1" ht="39.950000000000003" customHeight="1" x14ac:dyDescent="0.2">
      <c r="B168" s="207"/>
      <c r="C168" s="224"/>
      <c r="D168" s="224"/>
      <c r="E168" s="224"/>
      <c r="F168" s="224"/>
      <c r="G168" s="224"/>
      <c r="H168" s="212"/>
      <c r="I168" s="218"/>
      <c r="J168" s="224"/>
      <c r="K168" s="225"/>
    </row>
    <row r="169" spans="2:11" s="199" customFormat="1" ht="39.950000000000003" customHeight="1" x14ac:dyDescent="0.2">
      <c r="B169" s="207"/>
      <c r="C169" s="224"/>
      <c r="D169" s="224"/>
      <c r="E169" s="224"/>
      <c r="F169" s="224"/>
      <c r="G169" s="224"/>
      <c r="H169" s="212"/>
      <c r="I169" s="218"/>
      <c r="J169" s="224"/>
      <c r="K169" s="225"/>
    </row>
    <row r="170" spans="2:11" s="199" customFormat="1" ht="39.950000000000003" customHeight="1" x14ac:dyDescent="0.2">
      <c r="B170" s="207"/>
      <c r="C170" s="224"/>
      <c r="D170" s="224"/>
      <c r="E170" s="224"/>
      <c r="F170" s="224"/>
      <c r="G170" s="224"/>
      <c r="H170" s="212"/>
      <c r="I170" s="218"/>
      <c r="J170" s="224"/>
      <c r="K170" s="225"/>
    </row>
    <row r="171" spans="2:11" s="199" customFormat="1" ht="39.950000000000003" customHeight="1" x14ac:dyDescent="0.2">
      <c r="B171" s="207"/>
      <c r="C171" s="224"/>
      <c r="D171" s="224"/>
      <c r="E171" s="224"/>
      <c r="F171" s="224"/>
      <c r="G171" s="224"/>
      <c r="H171" s="212"/>
      <c r="I171" s="218"/>
      <c r="J171" s="224"/>
      <c r="K171" s="225"/>
    </row>
    <row r="172" spans="2:11" s="199" customFormat="1" ht="39.950000000000003" customHeight="1" x14ac:dyDescent="0.2">
      <c r="B172" s="207"/>
      <c r="C172" s="224"/>
      <c r="D172" s="224"/>
      <c r="E172" s="224"/>
      <c r="F172" s="224"/>
      <c r="G172" s="224"/>
      <c r="H172" s="212"/>
      <c r="I172" s="218"/>
      <c r="J172" s="224"/>
      <c r="K172" s="225"/>
    </row>
    <row r="173" spans="2:11" s="199" customFormat="1" ht="39.950000000000003" customHeight="1" x14ac:dyDescent="0.2">
      <c r="B173" s="207"/>
      <c r="C173" s="224"/>
      <c r="D173" s="224"/>
      <c r="E173" s="224"/>
      <c r="F173" s="224"/>
      <c r="G173" s="224"/>
      <c r="H173" s="212"/>
      <c r="I173" s="218"/>
      <c r="J173" s="224"/>
      <c r="K173" s="225"/>
    </row>
    <row r="174" spans="2:11" s="199" customFormat="1" ht="39.950000000000003" customHeight="1" x14ac:dyDescent="0.2">
      <c r="B174" s="207"/>
      <c r="C174" s="224"/>
      <c r="D174" s="224"/>
      <c r="E174" s="224"/>
      <c r="F174" s="224"/>
      <c r="G174" s="224"/>
      <c r="H174" s="212"/>
      <c r="I174" s="218"/>
      <c r="J174" s="224"/>
      <c r="K174" s="225"/>
    </row>
    <row r="175" spans="2:11" s="199" customFormat="1" ht="39.950000000000003" customHeight="1" x14ac:dyDescent="0.2">
      <c r="B175" s="207"/>
      <c r="C175" s="224"/>
      <c r="D175" s="224"/>
      <c r="E175" s="224"/>
      <c r="F175" s="224"/>
      <c r="G175" s="224"/>
      <c r="H175" s="212"/>
      <c r="I175" s="218"/>
      <c r="J175" s="224"/>
      <c r="K175" s="225"/>
    </row>
    <row r="176" spans="2:11" s="199" customFormat="1" ht="39.950000000000003" customHeight="1" x14ac:dyDescent="0.2">
      <c r="B176" s="207"/>
      <c r="C176" s="224"/>
      <c r="D176" s="224"/>
      <c r="E176" s="224"/>
      <c r="F176" s="224"/>
      <c r="G176" s="224"/>
      <c r="H176" s="212"/>
      <c r="I176" s="218"/>
      <c r="J176" s="224"/>
      <c r="K176" s="225"/>
    </row>
    <row r="177" spans="2:11" s="199" customFormat="1" ht="39.950000000000003" customHeight="1" x14ac:dyDescent="0.2">
      <c r="B177" s="207"/>
      <c r="C177" s="224"/>
      <c r="D177" s="224"/>
      <c r="E177" s="224"/>
      <c r="F177" s="224"/>
      <c r="G177" s="224"/>
      <c r="H177" s="212"/>
      <c r="I177" s="218"/>
      <c r="J177" s="224"/>
      <c r="K177" s="225"/>
    </row>
    <row r="178" spans="2:11" s="199" customFormat="1" ht="39.950000000000003" customHeight="1" x14ac:dyDescent="0.2">
      <c r="B178" s="207"/>
      <c r="C178" s="224"/>
      <c r="D178" s="224"/>
      <c r="E178" s="224"/>
      <c r="F178" s="224"/>
      <c r="G178" s="224"/>
      <c r="H178" s="212"/>
      <c r="I178" s="218"/>
      <c r="J178" s="224"/>
      <c r="K178" s="225"/>
    </row>
    <row r="179" spans="2:11" s="199" customFormat="1" ht="39.950000000000003" customHeight="1" x14ac:dyDescent="0.2">
      <c r="B179" s="207"/>
      <c r="C179" s="224"/>
      <c r="D179" s="224"/>
      <c r="E179" s="224"/>
      <c r="F179" s="224"/>
      <c r="G179" s="224"/>
      <c r="H179" s="212"/>
      <c r="I179" s="218"/>
      <c r="J179" s="224"/>
      <c r="K179" s="225"/>
    </row>
    <row r="180" spans="2:11" s="199" customFormat="1" ht="39.950000000000003" customHeight="1" x14ac:dyDescent="0.2">
      <c r="B180" s="207"/>
      <c r="C180" s="224"/>
      <c r="D180" s="224"/>
      <c r="E180" s="224"/>
      <c r="F180" s="224"/>
      <c r="G180" s="224"/>
      <c r="H180" s="212"/>
      <c r="I180" s="218"/>
      <c r="J180" s="224"/>
      <c r="K180" s="225"/>
    </row>
    <row r="181" spans="2:11" s="199" customFormat="1" ht="39.950000000000003" customHeight="1" x14ac:dyDescent="0.2">
      <c r="B181" s="207"/>
      <c r="C181" s="224"/>
      <c r="D181" s="224"/>
      <c r="E181" s="224"/>
      <c r="F181" s="224"/>
      <c r="G181" s="224"/>
      <c r="H181" s="212"/>
      <c r="I181" s="218"/>
      <c r="J181" s="224"/>
      <c r="K181" s="225"/>
    </row>
    <row r="182" spans="2:11" s="199" customFormat="1" ht="39.950000000000003" customHeight="1" x14ac:dyDescent="0.2">
      <c r="B182" s="207"/>
      <c r="C182" s="224"/>
      <c r="D182" s="224"/>
      <c r="E182" s="224"/>
      <c r="F182" s="224"/>
      <c r="G182" s="224"/>
      <c r="H182" s="212"/>
      <c r="I182" s="218"/>
      <c r="J182" s="224"/>
      <c r="K182" s="225"/>
    </row>
    <row r="183" spans="2:11" s="199" customFormat="1" ht="39.950000000000003" customHeight="1" x14ac:dyDescent="0.2">
      <c r="B183" s="207"/>
      <c r="C183" s="224"/>
      <c r="D183" s="224"/>
      <c r="E183" s="224"/>
      <c r="F183" s="224"/>
      <c r="G183" s="224"/>
      <c r="H183" s="212"/>
      <c r="I183" s="218"/>
      <c r="J183" s="224"/>
      <c r="K183" s="225"/>
    </row>
    <row r="184" spans="2:11" s="199" customFormat="1" ht="39.950000000000003" customHeight="1" x14ac:dyDescent="0.2">
      <c r="B184" s="207"/>
      <c r="C184" s="224"/>
      <c r="D184" s="224"/>
      <c r="E184" s="224"/>
      <c r="F184" s="224"/>
      <c r="G184" s="224"/>
      <c r="H184" s="212"/>
      <c r="I184" s="218"/>
      <c r="J184" s="224"/>
      <c r="K184" s="225"/>
    </row>
    <row r="185" spans="2:11" s="199" customFormat="1" ht="39.950000000000003" customHeight="1" x14ac:dyDescent="0.2">
      <c r="B185" s="207"/>
      <c r="C185" s="224"/>
      <c r="D185" s="224"/>
      <c r="E185" s="224"/>
      <c r="F185" s="224"/>
      <c r="G185" s="224"/>
      <c r="H185" s="212"/>
      <c r="I185" s="218"/>
      <c r="J185" s="224"/>
      <c r="K185" s="225"/>
    </row>
    <row r="186" spans="2:11" s="199" customFormat="1" ht="39.950000000000003" customHeight="1" x14ac:dyDescent="0.2">
      <c r="B186" s="207"/>
      <c r="C186" s="224"/>
      <c r="D186" s="224"/>
      <c r="E186" s="224"/>
      <c r="F186" s="224"/>
      <c r="G186" s="224"/>
      <c r="H186" s="212"/>
      <c r="I186" s="218"/>
      <c r="J186" s="224"/>
      <c r="K186" s="225"/>
    </row>
    <row r="187" spans="2:11" s="199" customFormat="1" ht="39.950000000000003" customHeight="1" x14ac:dyDescent="0.2">
      <c r="B187" s="207"/>
      <c r="C187" s="224"/>
      <c r="D187" s="224"/>
      <c r="E187" s="224"/>
      <c r="F187" s="224"/>
      <c r="G187" s="224"/>
      <c r="H187" s="212"/>
      <c r="I187" s="218"/>
      <c r="J187" s="224"/>
      <c r="K187" s="225"/>
    </row>
    <row r="188" spans="2:11" s="199" customFormat="1" ht="39.950000000000003" customHeight="1" x14ac:dyDescent="0.2">
      <c r="B188" s="207"/>
      <c r="C188" s="224"/>
      <c r="D188" s="224"/>
      <c r="E188" s="224"/>
      <c r="F188" s="224"/>
      <c r="G188" s="224"/>
      <c r="H188" s="212"/>
      <c r="I188" s="218"/>
      <c r="J188" s="224"/>
      <c r="K188" s="225"/>
    </row>
    <row r="189" spans="2:11" s="199" customFormat="1" ht="39.950000000000003" customHeight="1" x14ac:dyDescent="0.2">
      <c r="B189" s="207"/>
      <c r="C189" s="224"/>
      <c r="D189" s="224"/>
      <c r="E189" s="224"/>
      <c r="F189" s="224"/>
      <c r="G189" s="224"/>
      <c r="H189" s="212"/>
      <c r="I189" s="218"/>
      <c r="J189" s="224"/>
      <c r="K189" s="225"/>
    </row>
    <row r="190" spans="2:11" s="199" customFormat="1" ht="39.950000000000003" customHeight="1" x14ac:dyDescent="0.2">
      <c r="B190" s="207"/>
      <c r="C190" s="224"/>
      <c r="D190" s="224"/>
      <c r="E190" s="224"/>
      <c r="F190" s="224"/>
      <c r="G190" s="224"/>
      <c r="H190" s="212"/>
      <c r="I190" s="218"/>
      <c r="J190" s="224"/>
      <c r="K190" s="225"/>
    </row>
    <row r="191" spans="2:11" s="199" customFormat="1" ht="39.950000000000003" customHeight="1" x14ac:dyDescent="0.2">
      <c r="B191" s="207"/>
      <c r="C191" s="224"/>
      <c r="D191" s="224"/>
      <c r="E191" s="224"/>
      <c r="F191" s="224"/>
      <c r="G191" s="224"/>
      <c r="H191" s="212"/>
      <c r="I191" s="218"/>
      <c r="J191" s="224"/>
      <c r="K191" s="225"/>
    </row>
    <row r="192" spans="2:11" s="199" customFormat="1" ht="39.950000000000003" customHeight="1" x14ac:dyDescent="0.2">
      <c r="B192" s="207"/>
      <c r="C192" s="224"/>
      <c r="D192" s="224"/>
      <c r="E192" s="224"/>
      <c r="F192" s="224"/>
      <c r="G192" s="224"/>
      <c r="H192" s="212"/>
      <c r="I192" s="218"/>
      <c r="J192" s="224"/>
      <c r="K192" s="225"/>
    </row>
    <row r="193" spans="2:11" s="199" customFormat="1" ht="39.950000000000003" customHeight="1" x14ac:dyDescent="0.2">
      <c r="B193" s="207"/>
      <c r="C193" s="224"/>
      <c r="D193" s="224"/>
      <c r="E193" s="224"/>
      <c r="F193" s="224"/>
      <c r="G193" s="224"/>
      <c r="H193" s="212"/>
      <c r="I193" s="218"/>
      <c r="J193" s="224"/>
      <c r="K193" s="225"/>
    </row>
    <row r="194" spans="2:11" s="199" customFormat="1" ht="39.950000000000003" customHeight="1" x14ac:dyDescent="0.2">
      <c r="B194" s="207"/>
      <c r="C194" s="224"/>
      <c r="D194" s="224"/>
      <c r="E194" s="224"/>
      <c r="F194" s="224"/>
      <c r="G194" s="224"/>
      <c r="H194" s="212"/>
      <c r="I194" s="218"/>
      <c r="J194" s="224"/>
      <c r="K194" s="225"/>
    </row>
    <row r="195" spans="2:11" s="199" customFormat="1" ht="39.950000000000003" customHeight="1" x14ac:dyDescent="0.2">
      <c r="B195" s="207"/>
      <c r="C195" s="224"/>
      <c r="D195" s="224"/>
      <c r="E195" s="224"/>
      <c r="F195" s="224"/>
      <c r="G195" s="224"/>
      <c r="H195" s="212"/>
      <c r="I195" s="218"/>
      <c r="J195" s="224"/>
      <c r="K195" s="225"/>
    </row>
    <row r="196" spans="2:11" s="199" customFormat="1" ht="39.950000000000003" customHeight="1" x14ac:dyDescent="0.2">
      <c r="B196" s="207"/>
      <c r="C196" s="224"/>
      <c r="D196" s="224"/>
      <c r="E196" s="224"/>
      <c r="F196" s="224"/>
      <c r="G196" s="224"/>
      <c r="H196" s="212"/>
      <c r="I196" s="218"/>
      <c r="J196" s="224"/>
      <c r="K196" s="225"/>
    </row>
    <row r="197" spans="2:11" s="199" customFormat="1" ht="39.950000000000003" customHeight="1" x14ac:dyDescent="0.2">
      <c r="B197" s="207"/>
      <c r="C197" s="224"/>
      <c r="D197" s="224"/>
      <c r="E197" s="224"/>
      <c r="F197" s="224"/>
      <c r="G197" s="224"/>
      <c r="H197" s="212"/>
      <c r="I197" s="218"/>
      <c r="J197" s="224"/>
      <c r="K197" s="225"/>
    </row>
    <row r="198" spans="2:11" s="199" customFormat="1" ht="39.950000000000003" customHeight="1" x14ac:dyDescent="0.2">
      <c r="B198" s="207"/>
      <c r="C198" s="224"/>
      <c r="D198" s="224"/>
      <c r="E198" s="224"/>
      <c r="F198" s="224"/>
      <c r="G198" s="224"/>
      <c r="H198" s="212"/>
      <c r="I198" s="218"/>
      <c r="J198" s="224"/>
      <c r="K198" s="225"/>
    </row>
    <row r="199" spans="2:11" s="199" customFormat="1" ht="39.950000000000003" customHeight="1" x14ac:dyDescent="0.2">
      <c r="B199" s="207"/>
      <c r="C199" s="224"/>
      <c r="D199" s="224"/>
      <c r="E199" s="224"/>
      <c r="F199" s="224"/>
      <c r="G199" s="224"/>
      <c r="H199" s="212"/>
      <c r="I199" s="218"/>
      <c r="J199" s="224"/>
      <c r="K199" s="225"/>
    </row>
    <row r="200" spans="2:11" s="199" customFormat="1" ht="39.950000000000003" customHeight="1" x14ac:dyDescent="0.2">
      <c r="B200" s="207"/>
      <c r="C200" s="224"/>
      <c r="D200" s="224"/>
      <c r="E200" s="224"/>
      <c r="F200" s="224"/>
      <c r="G200" s="224"/>
      <c r="H200" s="212"/>
      <c r="I200" s="218"/>
      <c r="J200" s="224"/>
      <c r="K200" s="225"/>
    </row>
    <row r="201" spans="2:11" s="199" customFormat="1" ht="39.950000000000003" customHeight="1" x14ac:dyDescent="0.2">
      <c r="B201" s="207"/>
      <c r="C201" s="224"/>
      <c r="D201" s="224"/>
      <c r="E201" s="224"/>
      <c r="F201" s="224"/>
      <c r="G201" s="224"/>
      <c r="H201" s="212"/>
      <c r="I201" s="218"/>
      <c r="J201" s="224"/>
      <c r="K201" s="225"/>
    </row>
    <row r="202" spans="2:11" s="199" customFormat="1" ht="39.950000000000003" customHeight="1" x14ac:dyDescent="0.2">
      <c r="B202" s="207"/>
      <c r="C202" s="224"/>
      <c r="D202" s="224"/>
      <c r="E202" s="224"/>
      <c r="F202" s="224"/>
      <c r="G202" s="224"/>
      <c r="H202" s="212"/>
      <c r="I202" s="218"/>
      <c r="J202" s="224"/>
      <c r="K202" s="225"/>
    </row>
    <row r="203" spans="2:11" s="199" customFormat="1" ht="39.950000000000003" customHeight="1" x14ac:dyDescent="0.2">
      <c r="B203" s="207"/>
      <c r="C203" s="224"/>
      <c r="D203" s="224"/>
      <c r="E203" s="224"/>
      <c r="F203" s="224"/>
      <c r="G203" s="224"/>
      <c r="H203" s="212"/>
      <c r="I203" s="218"/>
      <c r="J203" s="224"/>
      <c r="K203" s="225"/>
    </row>
    <row r="204" spans="2:11" s="199" customFormat="1" ht="39.950000000000003" customHeight="1" x14ac:dyDescent="0.2">
      <c r="B204" s="207"/>
      <c r="C204" s="224"/>
      <c r="D204" s="224"/>
      <c r="E204" s="224"/>
      <c r="F204" s="224"/>
      <c r="G204" s="224"/>
      <c r="H204" s="212"/>
      <c r="I204" s="218"/>
      <c r="J204" s="224"/>
      <c r="K204" s="225"/>
    </row>
    <row r="205" spans="2:11" s="199" customFormat="1" ht="39.950000000000003" customHeight="1" x14ac:dyDescent="0.2">
      <c r="B205" s="207"/>
      <c r="C205" s="224"/>
      <c r="D205" s="224"/>
      <c r="E205" s="224"/>
      <c r="F205" s="224"/>
      <c r="G205" s="224"/>
      <c r="H205" s="212"/>
      <c r="I205" s="218"/>
      <c r="J205" s="224"/>
      <c r="K205" s="225"/>
    </row>
    <row r="206" spans="2:11" s="199" customFormat="1" ht="39.950000000000003" customHeight="1" x14ac:dyDescent="0.2">
      <c r="B206" s="207"/>
      <c r="C206" s="224"/>
      <c r="D206" s="224"/>
      <c r="E206" s="224"/>
      <c r="F206" s="224"/>
      <c r="G206" s="224"/>
      <c r="H206" s="212"/>
      <c r="I206" s="218"/>
      <c r="J206" s="224"/>
      <c r="K206" s="225"/>
    </row>
    <row r="207" spans="2:11" s="199" customFormat="1" ht="39.950000000000003" customHeight="1" x14ac:dyDescent="0.2">
      <c r="B207" s="207"/>
      <c r="C207" s="224"/>
      <c r="D207" s="224"/>
      <c r="E207" s="224"/>
      <c r="F207" s="224"/>
      <c r="G207" s="224"/>
      <c r="H207" s="212"/>
      <c r="I207" s="218"/>
      <c r="J207" s="224"/>
      <c r="K207" s="225"/>
    </row>
    <row r="208" spans="2:11" s="199" customFormat="1" ht="39.950000000000003" customHeight="1" x14ac:dyDescent="0.2">
      <c r="B208" s="207"/>
      <c r="C208" s="224"/>
      <c r="D208" s="224"/>
      <c r="E208" s="224"/>
      <c r="F208" s="224"/>
      <c r="G208" s="224"/>
      <c r="H208" s="212"/>
      <c r="I208" s="218"/>
      <c r="J208" s="224"/>
      <c r="K208" s="225"/>
    </row>
    <row r="209" spans="2:11" s="199" customFormat="1" ht="39.950000000000003" customHeight="1" x14ac:dyDescent="0.2">
      <c r="B209" s="207"/>
      <c r="C209" s="224"/>
      <c r="D209" s="224"/>
      <c r="E209" s="224"/>
      <c r="F209" s="224"/>
      <c r="G209" s="224"/>
      <c r="H209" s="212"/>
      <c r="I209" s="218"/>
      <c r="J209" s="224"/>
      <c r="K209" s="225"/>
    </row>
    <row r="210" spans="2:11" s="199" customFormat="1" ht="39.950000000000003" customHeight="1" x14ac:dyDescent="0.2">
      <c r="B210" s="207"/>
      <c r="C210" s="224"/>
      <c r="D210" s="224"/>
      <c r="E210" s="224"/>
      <c r="F210" s="224"/>
      <c r="G210" s="224"/>
      <c r="H210" s="212"/>
      <c r="I210" s="218"/>
      <c r="J210" s="224"/>
      <c r="K210" s="225"/>
    </row>
    <row r="211" spans="2:11" s="199" customFormat="1" ht="39.950000000000003" customHeight="1" x14ac:dyDescent="0.2">
      <c r="B211" s="207"/>
      <c r="C211" s="224"/>
      <c r="D211" s="224"/>
      <c r="E211" s="224"/>
      <c r="F211" s="224"/>
      <c r="G211" s="224"/>
      <c r="H211" s="212"/>
      <c r="I211" s="218"/>
      <c r="J211" s="224"/>
      <c r="K211" s="225"/>
    </row>
    <row r="212" spans="2:11" s="199" customFormat="1" ht="39.950000000000003" customHeight="1" x14ac:dyDescent="0.2">
      <c r="B212" s="207"/>
      <c r="C212" s="224"/>
      <c r="D212" s="224"/>
      <c r="E212" s="224"/>
      <c r="F212" s="224"/>
      <c r="G212" s="224"/>
      <c r="H212" s="212"/>
      <c r="I212" s="218"/>
      <c r="J212" s="224"/>
      <c r="K212" s="225"/>
    </row>
    <row r="213" spans="2:11" s="199" customFormat="1" ht="39.950000000000003" customHeight="1" x14ac:dyDescent="0.2">
      <c r="B213" s="207"/>
      <c r="C213" s="224"/>
      <c r="D213" s="224"/>
      <c r="E213" s="224"/>
      <c r="F213" s="224"/>
      <c r="G213" s="224"/>
      <c r="H213" s="212"/>
      <c r="I213" s="218"/>
      <c r="J213" s="224"/>
      <c r="K213" s="225"/>
    </row>
    <row r="214" spans="2:11" s="199" customFormat="1" ht="39.950000000000003" customHeight="1" x14ac:dyDescent="0.2">
      <c r="B214" s="207"/>
      <c r="C214" s="224"/>
      <c r="D214" s="224"/>
      <c r="E214" s="224"/>
      <c r="F214" s="224"/>
      <c r="G214" s="224"/>
      <c r="H214" s="212"/>
      <c r="I214" s="218"/>
      <c r="J214" s="224"/>
      <c r="K214" s="225"/>
    </row>
    <row r="215" spans="2:11" s="199" customFormat="1" ht="39.950000000000003" customHeight="1" x14ac:dyDescent="0.2">
      <c r="B215" s="207"/>
      <c r="C215" s="224"/>
      <c r="D215" s="224"/>
      <c r="E215" s="224"/>
      <c r="F215" s="224"/>
      <c r="G215" s="224"/>
      <c r="H215" s="212"/>
      <c r="I215" s="218"/>
      <c r="J215" s="224"/>
      <c r="K215" s="225"/>
    </row>
    <row r="216" spans="2:11" s="199" customFormat="1" ht="39.950000000000003" customHeight="1" x14ac:dyDescent="0.2">
      <c r="B216" s="207"/>
      <c r="C216" s="224"/>
      <c r="D216" s="224"/>
      <c r="E216" s="224"/>
      <c r="F216" s="224"/>
      <c r="G216" s="224"/>
      <c r="H216" s="212"/>
      <c r="I216" s="218"/>
      <c r="J216" s="224"/>
      <c r="K216" s="225"/>
    </row>
    <row r="217" spans="2:11" s="199" customFormat="1" ht="39.950000000000003" customHeight="1" x14ac:dyDescent="0.2">
      <c r="B217" s="207"/>
      <c r="C217" s="224"/>
      <c r="D217" s="224"/>
      <c r="E217" s="224"/>
      <c r="F217" s="224"/>
      <c r="G217" s="224"/>
      <c r="H217" s="212"/>
      <c r="I217" s="218"/>
      <c r="J217" s="224"/>
      <c r="K217" s="225"/>
    </row>
    <row r="218" spans="2:11" s="199" customFormat="1" ht="39.950000000000003" customHeight="1" x14ac:dyDescent="0.2">
      <c r="B218" s="207"/>
      <c r="C218" s="224"/>
      <c r="D218" s="224"/>
      <c r="E218" s="224"/>
      <c r="F218" s="224"/>
      <c r="G218" s="224"/>
      <c r="H218" s="212"/>
      <c r="I218" s="218"/>
      <c r="J218" s="224"/>
      <c r="K218" s="225"/>
    </row>
    <row r="219" spans="2:11" s="199" customFormat="1" ht="39.950000000000003" customHeight="1" x14ac:dyDescent="0.2">
      <c r="B219" s="207"/>
      <c r="C219" s="224"/>
      <c r="D219" s="224"/>
      <c r="E219" s="224"/>
      <c r="F219" s="224"/>
      <c r="G219" s="224"/>
      <c r="H219" s="212"/>
      <c r="I219" s="218"/>
      <c r="J219" s="224"/>
      <c r="K219" s="225"/>
    </row>
    <row r="220" spans="2:11" s="199" customFormat="1" ht="39.950000000000003" customHeight="1" x14ac:dyDescent="0.2">
      <c r="B220" s="207"/>
      <c r="C220" s="224"/>
      <c r="D220" s="224"/>
      <c r="E220" s="224"/>
      <c r="F220" s="224"/>
      <c r="G220" s="224"/>
      <c r="H220" s="212"/>
      <c r="I220" s="218"/>
      <c r="J220" s="224"/>
      <c r="K220" s="225"/>
    </row>
    <row r="221" spans="2:11" s="199" customFormat="1" ht="39.950000000000003" customHeight="1" x14ac:dyDescent="0.2">
      <c r="B221" s="207"/>
      <c r="C221" s="224"/>
      <c r="D221" s="224"/>
      <c r="E221" s="224"/>
      <c r="F221" s="224"/>
      <c r="G221" s="224"/>
      <c r="H221" s="212"/>
      <c r="I221" s="218"/>
      <c r="J221" s="224"/>
      <c r="K221" s="225"/>
    </row>
    <row r="222" spans="2:11" s="199" customFormat="1" ht="39.950000000000003" customHeight="1" x14ac:dyDescent="0.2">
      <c r="B222" s="207"/>
      <c r="C222" s="224"/>
      <c r="D222" s="224"/>
      <c r="E222" s="224"/>
      <c r="F222" s="224"/>
      <c r="G222" s="224"/>
      <c r="H222" s="212"/>
      <c r="I222" s="218"/>
      <c r="J222" s="224"/>
      <c r="K222" s="225"/>
    </row>
    <row r="223" spans="2:11" s="199" customFormat="1" ht="39.950000000000003" customHeight="1" x14ac:dyDescent="0.2">
      <c r="B223" s="207"/>
      <c r="C223" s="224"/>
      <c r="D223" s="224"/>
      <c r="E223" s="224"/>
      <c r="F223" s="224"/>
      <c r="G223" s="224"/>
      <c r="H223" s="212"/>
      <c r="I223" s="218"/>
      <c r="J223" s="224"/>
      <c r="K223" s="225"/>
    </row>
    <row r="224" spans="2:11" s="199" customFormat="1" ht="39.950000000000003" customHeight="1" x14ac:dyDescent="0.2">
      <c r="B224" s="207"/>
      <c r="C224" s="224"/>
      <c r="D224" s="224"/>
      <c r="E224" s="224"/>
      <c r="F224" s="224"/>
      <c r="G224" s="224"/>
      <c r="H224" s="212"/>
      <c r="I224" s="218"/>
      <c r="J224" s="224"/>
      <c r="K224" s="225"/>
    </row>
    <row r="225" spans="2:11" s="199" customFormat="1" ht="39.950000000000003" customHeight="1" x14ac:dyDescent="0.2">
      <c r="B225" s="207"/>
      <c r="C225" s="224"/>
      <c r="D225" s="224"/>
      <c r="E225" s="224"/>
      <c r="F225" s="224"/>
      <c r="G225" s="224"/>
      <c r="H225" s="212"/>
      <c r="I225" s="218"/>
      <c r="J225" s="224"/>
      <c r="K225" s="225"/>
    </row>
    <row r="226" spans="2:11" s="199" customFormat="1" ht="39.950000000000003" customHeight="1" x14ac:dyDescent="0.2">
      <c r="B226" s="207"/>
      <c r="C226" s="224"/>
      <c r="D226" s="224"/>
      <c r="E226" s="224"/>
      <c r="F226" s="224"/>
      <c r="G226" s="224"/>
      <c r="H226" s="212"/>
      <c r="I226" s="218"/>
      <c r="J226" s="224"/>
      <c r="K226" s="225"/>
    </row>
    <row r="227" spans="2:11" s="199" customFormat="1" ht="39.950000000000003" customHeight="1" x14ac:dyDescent="0.2">
      <c r="B227" s="207"/>
      <c r="C227" s="224"/>
      <c r="D227" s="224"/>
      <c r="E227" s="224"/>
      <c r="F227" s="224"/>
      <c r="G227" s="224"/>
      <c r="H227" s="212"/>
      <c r="I227" s="218"/>
      <c r="J227" s="224"/>
      <c r="K227" s="225"/>
    </row>
    <row r="228" spans="2:11" s="199" customFormat="1" ht="39.950000000000003" customHeight="1" x14ac:dyDescent="0.2">
      <c r="B228" s="207"/>
      <c r="C228" s="224"/>
      <c r="D228" s="224"/>
      <c r="E228" s="224"/>
      <c r="F228" s="224"/>
      <c r="G228" s="224"/>
      <c r="H228" s="212"/>
      <c r="I228" s="218"/>
      <c r="J228" s="224"/>
      <c r="K228" s="225"/>
    </row>
    <row r="229" spans="2:11" s="199" customFormat="1" ht="39.950000000000003" customHeight="1" x14ac:dyDescent="0.2">
      <c r="B229" s="207"/>
      <c r="C229" s="224"/>
      <c r="D229" s="224"/>
      <c r="E229" s="224"/>
      <c r="F229" s="224"/>
      <c r="G229" s="224"/>
      <c r="H229" s="212"/>
      <c r="I229" s="218"/>
      <c r="J229" s="224"/>
      <c r="K229" s="225"/>
    </row>
    <row r="230" spans="2:11" s="199" customFormat="1" ht="39.950000000000003" customHeight="1" x14ac:dyDescent="0.2">
      <c r="B230" s="207"/>
      <c r="C230" s="224"/>
      <c r="D230" s="224"/>
      <c r="E230" s="224"/>
      <c r="F230" s="224"/>
      <c r="G230" s="224"/>
      <c r="H230" s="212"/>
      <c r="I230" s="218"/>
      <c r="J230" s="224"/>
      <c r="K230" s="225"/>
    </row>
    <row r="231" spans="2:11" s="199" customFormat="1" ht="39.950000000000003" customHeight="1" x14ac:dyDescent="0.2">
      <c r="B231" s="207"/>
      <c r="C231" s="224"/>
      <c r="D231" s="224"/>
      <c r="E231" s="224"/>
      <c r="F231" s="224"/>
      <c r="G231" s="224"/>
      <c r="H231" s="212"/>
      <c r="I231" s="218"/>
      <c r="J231" s="224"/>
      <c r="K231" s="225"/>
    </row>
    <row r="232" spans="2:11" s="199" customFormat="1" ht="39.950000000000003" customHeight="1" x14ac:dyDescent="0.2">
      <c r="B232" s="207"/>
      <c r="C232" s="224"/>
      <c r="D232" s="224"/>
      <c r="E232" s="224"/>
      <c r="F232" s="224"/>
      <c r="G232" s="224"/>
      <c r="H232" s="212"/>
      <c r="I232" s="218"/>
      <c r="J232" s="224"/>
      <c r="K232" s="225"/>
    </row>
    <row r="233" spans="2:11" s="199" customFormat="1" ht="39.950000000000003" customHeight="1" x14ac:dyDescent="0.2">
      <c r="B233" s="207"/>
      <c r="C233" s="224"/>
      <c r="D233" s="224"/>
      <c r="E233" s="224"/>
      <c r="F233" s="224"/>
      <c r="G233" s="224"/>
      <c r="H233" s="212"/>
      <c r="I233" s="218"/>
      <c r="J233" s="224"/>
      <c r="K233" s="225"/>
    </row>
    <row r="234" spans="2:11" s="199" customFormat="1" ht="39.950000000000003" customHeight="1" x14ac:dyDescent="0.2">
      <c r="B234" s="207"/>
      <c r="C234" s="224"/>
      <c r="D234" s="224"/>
      <c r="E234" s="224"/>
      <c r="F234" s="224"/>
      <c r="G234" s="224"/>
      <c r="H234" s="212"/>
      <c r="I234" s="218"/>
      <c r="J234" s="224"/>
      <c r="K234" s="225"/>
    </row>
    <row r="235" spans="2:11" s="199" customFormat="1" ht="39.950000000000003" customHeight="1" x14ac:dyDescent="0.2">
      <c r="B235" s="207"/>
      <c r="C235" s="224"/>
      <c r="D235" s="224"/>
      <c r="E235" s="224"/>
      <c r="F235" s="224"/>
      <c r="G235" s="224"/>
      <c r="H235" s="212"/>
      <c r="I235" s="218"/>
      <c r="J235" s="224"/>
      <c r="K235" s="225"/>
    </row>
    <row r="236" spans="2:11" s="199" customFormat="1" ht="39.950000000000003" customHeight="1" x14ac:dyDescent="0.2">
      <c r="B236" s="207"/>
      <c r="C236" s="224"/>
      <c r="D236" s="224"/>
      <c r="E236" s="224"/>
      <c r="F236" s="224"/>
      <c r="G236" s="224"/>
      <c r="H236" s="212"/>
      <c r="I236" s="218"/>
      <c r="J236" s="224"/>
      <c r="K236" s="225"/>
    </row>
    <row r="237" spans="2:11" s="199" customFormat="1" ht="39.950000000000003" customHeight="1" x14ac:dyDescent="0.2">
      <c r="B237" s="207"/>
      <c r="C237" s="224"/>
      <c r="D237" s="224"/>
      <c r="E237" s="224"/>
      <c r="F237" s="224"/>
      <c r="G237" s="224"/>
      <c r="H237" s="212"/>
      <c r="I237" s="218"/>
      <c r="J237" s="224"/>
      <c r="K237" s="225"/>
    </row>
    <row r="238" spans="2:11" s="199" customFormat="1" ht="39.950000000000003" customHeight="1" x14ac:dyDescent="0.2">
      <c r="B238" s="207"/>
      <c r="C238" s="224"/>
      <c r="D238" s="224"/>
      <c r="E238" s="224"/>
      <c r="F238" s="224"/>
      <c r="G238" s="224"/>
      <c r="H238" s="212"/>
      <c r="I238" s="218"/>
      <c r="J238" s="224"/>
      <c r="K238" s="225"/>
    </row>
    <row r="239" spans="2:11" s="199" customFormat="1" ht="39.950000000000003" customHeight="1" x14ac:dyDescent="0.2">
      <c r="B239" s="207"/>
      <c r="C239" s="224"/>
      <c r="D239" s="224"/>
      <c r="E239" s="224"/>
      <c r="F239" s="224"/>
      <c r="G239" s="224"/>
      <c r="H239" s="212"/>
      <c r="I239" s="218"/>
      <c r="J239" s="224"/>
      <c r="K239" s="225"/>
    </row>
    <row r="240" spans="2:11" s="199" customFormat="1" ht="39.950000000000003" customHeight="1" x14ac:dyDescent="0.2">
      <c r="B240" s="207"/>
      <c r="C240" s="224"/>
      <c r="D240" s="224"/>
      <c r="E240" s="224"/>
      <c r="F240" s="224"/>
      <c r="G240" s="224"/>
      <c r="H240" s="212"/>
      <c r="I240" s="218"/>
      <c r="J240" s="224"/>
      <c r="K240" s="225"/>
    </row>
    <row r="241" spans="2:11" s="199" customFormat="1" ht="39.950000000000003" customHeight="1" x14ac:dyDescent="0.2">
      <c r="B241" s="207"/>
      <c r="C241" s="224"/>
      <c r="D241" s="224"/>
      <c r="E241" s="224"/>
      <c r="F241" s="224"/>
      <c r="G241" s="224"/>
      <c r="H241" s="212"/>
      <c r="I241" s="218"/>
      <c r="J241" s="224"/>
      <c r="K241" s="225"/>
    </row>
    <row r="242" spans="2:11" s="199" customFormat="1" ht="39.950000000000003" customHeight="1" x14ac:dyDescent="0.2">
      <c r="B242" s="207"/>
      <c r="C242" s="224"/>
      <c r="D242" s="224"/>
      <c r="E242" s="224"/>
      <c r="F242" s="224"/>
      <c r="G242" s="224"/>
      <c r="H242" s="212"/>
      <c r="I242" s="218"/>
      <c r="J242" s="224"/>
      <c r="K242" s="225"/>
    </row>
    <row r="243" spans="2:11" s="199" customFormat="1" ht="39.950000000000003" customHeight="1" x14ac:dyDescent="0.2">
      <c r="B243" s="207"/>
      <c r="C243" s="224"/>
      <c r="D243" s="224"/>
      <c r="E243" s="224"/>
      <c r="F243" s="224"/>
      <c r="G243" s="224"/>
      <c r="H243" s="212"/>
      <c r="I243" s="218"/>
      <c r="J243" s="224"/>
      <c r="K243" s="225"/>
    </row>
    <row r="244" spans="2:11" s="199" customFormat="1" ht="39.950000000000003" customHeight="1" x14ac:dyDescent="0.2">
      <c r="B244" s="207"/>
      <c r="C244" s="224"/>
      <c r="D244" s="224"/>
      <c r="E244" s="224"/>
      <c r="F244" s="224"/>
      <c r="G244" s="224"/>
      <c r="H244" s="212"/>
      <c r="I244" s="218"/>
      <c r="J244" s="224"/>
      <c r="K244" s="225"/>
    </row>
    <row r="245" spans="2:11" s="199" customFormat="1" ht="39.950000000000003" customHeight="1" x14ac:dyDescent="0.2">
      <c r="B245" s="207"/>
      <c r="C245" s="224"/>
      <c r="D245" s="224"/>
      <c r="E245" s="224"/>
      <c r="F245" s="224"/>
      <c r="G245" s="224"/>
      <c r="H245" s="212"/>
      <c r="I245" s="218"/>
      <c r="J245" s="224"/>
      <c r="K245" s="225"/>
    </row>
    <row r="246" spans="2:11" s="199" customFormat="1" ht="39.950000000000003" customHeight="1" x14ac:dyDescent="0.2">
      <c r="B246" s="207"/>
      <c r="C246" s="224"/>
      <c r="D246" s="224"/>
      <c r="E246" s="224"/>
      <c r="F246" s="224"/>
      <c r="G246" s="224"/>
      <c r="H246" s="212"/>
      <c r="I246" s="218"/>
      <c r="J246" s="224"/>
      <c r="K246" s="225"/>
    </row>
    <row r="247" spans="2:11" s="199" customFormat="1" ht="39.950000000000003" customHeight="1" x14ac:dyDescent="0.2">
      <c r="B247" s="207"/>
      <c r="C247" s="224"/>
      <c r="D247" s="224"/>
      <c r="E247" s="224"/>
      <c r="F247" s="224"/>
      <c r="G247" s="224"/>
      <c r="H247" s="212"/>
      <c r="I247" s="218"/>
      <c r="J247" s="224"/>
      <c r="K247" s="225"/>
    </row>
    <row r="248" spans="2:11" s="199" customFormat="1" ht="39.950000000000003" customHeight="1" x14ac:dyDescent="0.2">
      <c r="B248" s="207"/>
      <c r="C248" s="224"/>
      <c r="D248" s="224"/>
      <c r="E248" s="224"/>
      <c r="F248" s="224"/>
      <c r="G248" s="224"/>
      <c r="H248" s="212"/>
      <c r="I248" s="218"/>
      <c r="J248" s="224"/>
      <c r="K248" s="225"/>
    </row>
    <row r="249" spans="2:11" s="199" customFormat="1" ht="39.950000000000003" customHeight="1" x14ac:dyDescent="0.2">
      <c r="B249" s="207"/>
      <c r="C249" s="224"/>
      <c r="D249" s="224"/>
      <c r="E249" s="224"/>
      <c r="F249" s="224"/>
      <c r="G249" s="224"/>
      <c r="H249" s="212"/>
      <c r="I249" s="218"/>
      <c r="J249" s="224"/>
      <c r="K249" s="225"/>
    </row>
    <row r="250" spans="2:11" s="199" customFormat="1" ht="39.950000000000003" customHeight="1" x14ac:dyDescent="0.2">
      <c r="B250" s="207"/>
      <c r="C250" s="224"/>
      <c r="D250" s="224"/>
      <c r="E250" s="224"/>
      <c r="F250" s="224"/>
      <c r="G250" s="224"/>
      <c r="H250" s="212"/>
      <c r="I250" s="218"/>
      <c r="J250" s="224"/>
      <c r="K250" s="225"/>
    </row>
    <row r="251" spans="2:11" s="199" customFormat="1" ht="39.950000000000003" customHeight="1" x14ac:dyDescent="0.2">
      <c r="B251" s="207"/>
      <c r="C251" s="224"/>
      <c r="D251" s="224"/>
      <c r="E251" s="224"/>
      <c r="F251" s="224"/>
      <c r="G251" s="224"/>
      <c r="H251" s="212"/>
      <c r="I251" s="218"/>
      <c r="J251" s="224"/>
      <c r="K251" s="225"/>
    </row>
    <row r="252" spans="2:11" s="199" customFormat="1" ht="39.950000000000003" customHeight="1" x14ac:dyDescent="0.2">
      <c r="B252" s="207"/>
      <c r="C252" s="224"/>
      <c r="D252" s="224"/>
      <c r="E252" s="224"/>
      <c r="F252" s="224"/>
      <c r="G252" s="224"/>
      <c r="H252" s="212"/>
      <c r="I252" s="218"/>
      <c r="J252" s="224"/>
      <c r="K252" s="225"/>
    </row>
    <row r="253" spans="2:11" s="199" customFormat="1" ht="39.950000000000003" customHeight="1" x14ac:dyDescent="0.2">
      <c r="B253" s="207"/>
      <c r="C253" s="224"/>
      <c r="D253" s="224"/>
      <c r="E253" s="224"/>
      <c r="F253" s="224"/>
      <c r="G253" s="224"/>
      <c r="H253" s="212"/>
      <c r="I253" s="218"/>
      <c r="J253" s="224"/>
      <c r="K253" s="225"/>
    </row>
    <row r="254" spans="2:11" s="199" customFormat="1" ht="39.950000000000003" customHeight="1" x14ac:dyDescent="0.2">
      <c r="B254" s="207"/>
      <c r="C254" s="224"/>
      <c r="D254" s="224"/>
      <c r="E254" s="224"/>
      <c r="F254" s="224"/>
      <c r="G254" s="224"/>
      <c r="H254" s="212"/>
      <c r="I254" s="218"/>
      <c r="J254" s="224"/>
      <c r="K254" s="225"/>
    </row>
    <row r="255" spans="2:11" s="199" customFormat="1" ht="39.950000000000003" customHeight="1" x14ac:dyDescent="0.2">
      <c r="B255" s="207"/>
      <c r="C255" s="224"/>
      <c r="D255" s="224"/>
      <c r="E255" s="224"/>
      <c r="F255" s="224"/>
      <c r="G255" s="224"/>
      <c r="H255" s="212"/>
      <c r="I255" s="218"/>
      <c r="J255" s="224"/>
      <c r="K255" s="225"/>
    </row>
    <row r="256" spans="2:11" s="199" customFormat="1" ht="39.950000000000003" customHeight="1" x14ac:dyDescent="0.2">
      <c r="B256" s="207"/>
      <c r="C256" s="224"/>
      <c r="D256" s="224"/>
      <c r="E256" s="224"/>
      <c r="F256" s="224"/>
      <c r="G256" s="224"/>
      <c r="H256" s="212"/>
      <c r="I256" s="218"/>
      <c r="J256" s="224"/>
      <c r="K256" s="225"/>
    </row>
    <row r="257" spans="2:11" s="199" customFormat="1" ht="39.950000000000003" customHeight="1" x14ac:dyDescent="0.2">
      <c r="B257" s="207"/>
      <c r="C257" s="224"/>
      <c r="D257" s="224"/>
      <c r="E257" s="224"/>
      <c r="F257" s="224"/>
      <c r="G257" s="224"/>
      <c r="H257" s="212"/>
      <c r="I257" s="218"/>
      <c r="J257" s="224"/>
      <c r="K257" s="225"/>
    </row>
    <row r="258" spans="2:11" s="199" customFormat="1" ht="39.950000000000003" customHeight="1" x14ac:dyDescent="0.2">
      <c r="B258" s="207"/>
      <c r="C258" s="224"/>
      <c r="D258" s="224"/>
      <c r="E258" s="224"/>
      <c r="F258" s="224"/>
      <c r="G258" s="224"/>
      <c r="H258" s="212"/>
      <c r="I258" s="218"/>
      <c r="J258" s="224"/>
      <c r="K258" s="225"/>
    </row>
    <row r="259" spans="2:11" s="199" customFormat="1" ht="39.950000000000003" customHeight="1" x14ac:dyDescent="0.2">
      <c r="B259" s="207"/>
      <c r="C259" s="224"/>
      <c r="D259" s="224"/>
      <c r="E259" s="224"/>
      <c r="F259" s="224"/>
      <c r="G259" s="224"/>
      <c r="H259" s="212"/>
      <c r="I259" s="218"/>
      <c r="J259" s="224"/>
      <c r="K259" s="225"/>
    </row>
    <row r="260" spans="2:11" s="199" customFormat="1" ht="39.950000000000003" customHeight="1" x14ac:dyDescent="0.2">
      <c r="B260" s="207"/>
      <c r="C260" s="224"/>
      <c r="D260" s="224"/>
      <c r="E260" s="224"/>
      <c r="F260" s="224"/>
      <c r="G260" s="224"/>
      <c r="H260" s="212"/>
      <c r="I260" s="218"/>
      <c r="J260" s="224"/>
      <c r="K260" s="225"/>
    </row>
    <row r="261" spans="2:11" s="199" customFormat="1" ht="39.950000000000003" customHeight="1" x14ac:dyDescent="0.2">
      <c r="B261" s="207"/>
      <c r="C261" s="224"/>
      <c r="D261" s="224"/>
      <c r="E261" s="224"/>
      <c r="F261" s="224"/>
      <c r="G261" s="224"/>
      <c r="H261" s="212"/>
      <c r="I261" s="218"/>
      <c r="J261" s="224"/>
      <c r="K261" s="225"/>
    </row>
    <row r="262" spans="2:11" s="199" customFormat="1" ht="39.950000000000003" customHeight="1" x14ac:dyDescent="0.2">
      <c r="B262" s="207"/>
      <c r="C262" s="224"/>
      <c r="D262" s="224"/>
      <c r="E262" s="224"/>
      <c r="F262" s="224"/>
      <c r="G262" s="224"/>
      <c r="H262" s="212"/>
      <c r="I262" s="218"/>
      <c r="J262" s="224"/>
      <c r="K262" s="225"/>
    </row>
    <row r="263" spans="2:11" s="199" customFormat="1" ht="39.950000000000003" customHeight="1" x14ac:dyDescent="0.2">
      <c r="B263" s="207"/>
      <c r="C263" s="224"/>
      <c r="D263" s="224"/>
      <c r="E263" s="224"/>
      <c r="F263" s="224"/>
      <c r="G263" s="224"/>
      <c r="H263" s="212"/>
      <c r="I263" s="218"/>
      <c r="J263" s="224"/>
      <c r="K263" s="225"/>
    </row>
    <row r="264" spans="2:11" s="199" customFormat="1" ht="39.950000000000003" customHeight="1" x14ac:dyDescent="0.2">
      <c r="B264" s="207"/>
      <c r="C264" s="224"/>
      <c r="D264" s="224"/>
      <c r="E264" s="224"/>
      <c r="F264" s="224"/>
      <c r="G264" s="224"/>
      <c r="H264" s="212"/>
      <c r="I264" s="218"/>
      <c r="J264" s="224"/>
      <c r="K264" s="225"/>
    </row>
    <row r="265" spans="2:11" s="199" customFormat="1" ht="39.950000000000003" customHeight="1" x14ac:dyDescent="0.2">
      <c r="B265" s="207"/>
      <c r="C265" s="224"/>
      <c r="D265" s="224"/>
      <c r="E265" s="224"/>
      <c r="F265" s="224"/>
      <c r="G265" s="224"/>
      <c r="H265" s="212"/>
      <c r="I265" s="218"/>
      <c r="J265" s="224"/>
      <c r="K265" s="225"/>
    </row>
    <row r="266" spans="2:11" s="199" customFormat="1" ht="39.950000000000003" customHeight="1" x14ac:dyDescent="0.2">
      <c r="B266" s="207"/>
      <c r="C266" s="224"/>
      <c r="D266" s="224"/>
      <c r="E266" s="224"/>
      <c r="F266" s="224"/>
      <c r="G266" s="224"/>
      <c r="H266" s="212"/>
      <c r="I266" s="218"/>
      <c r="J266" s="224"/>
      <c r="K266" s="225"/>
    </row>
    <row r="267" spans="2:11" s="199" customFormat="1" ht="39.950000000000003" customHeight="1" x14ac:dyDescent="0.2">
      <c r="B267" s="207"/>
      <c r="C267" s="224"/>
      <c r="D267" s="224"/>
      <c r="E267" s="224"/>
      <c r="F267" s="224"/>
      <c r="G267" s="224"/>
      <c r="H267" s="212"/>
      <c r="I267" s="218"/>
      <c r="J267" s="224"/>
      <c r="K267" s="225"/>
    </row>
    <row r="268" spans="2:11" s="199" customFormat="1" ht="39.950000000000003" customHeight="1" x14ac:dyDescent="0.2">
      <c r="B268" s="207"/>
      <c r="C268" s="224"/>
      <c r="D268" s="224"/>
      <c r="E268" s="224"/>
      <c r="F268" s="224"/>
      <c r="G268" s="224"/>
      <c r="H268" s="212"/>
      <c r="I268" s="218"/>
      <c r="J268" s="224"/>
      <c r="K268" s="225"/>
    </row>
    <row r="269" spans="2:11" s="199" customFormat="1" ht="39.950000000000003" customHeight="1" x14ac:dyDescent="0.2">
      <c r="B269" s="207"/>
      <c r="C269" s="224"/>
      <c r="D269" s="224"/>
      <c r="E269" s="224"/>
      <c r="F269" s="224"/>
      <c r="G269" s="224"/>
      <c r="H269" s="212"/>
      <c r="I269" s="218"/>
      <c r="J269" s="224"/>
      <c r="K269" s="225"/>
    </row>
    <row r="270" spans="2:11" s="199" customFormat="1" ht="39.950000000000003" customHeight="1" x14ac:dyDescent="0.2">
      <c r="B270" s="207"/>
      <c r="C270" s="224"/>
      <c r="D270" s="224"/>
      <c r="E270" s="224"/>
      <c r="F270" s="224"/>
      <c r="G270" s="224"/>
      <c r="H270" s="212"/>
      <c r="I270" s="218"/>
      <c r="J270" s="224"/>
      <c r="K270" s="225"/>
    </row>
    <row r="271" spans="2:11" s="199" customFormat="1" ht="39.950000000000003" customHeight="1" x14ac:dyDescent="0.2">
      <c r="B271" s="207"/>
      <c r="C271" s="224"/>
      <c r="D271" s="224"/>
      <c r="E271" s="224"/>
      <c r="F271" s="224"/>
      <c r="G271" s="224"/>
      <c r="H271" s="212"/>
      <c r="I271" s="218"/>
      <c r="J271" s="224"/>
      <c r="K271" s="225"/>
    </row>
    <row r="272" spans="2:11" s="199" customFormat="1" ht="39.950000000000003" customHeight="1" x14ac:dyDescent="0.2">
      <c r="B272" s="207"/>
      <c r="C272" s="224"/>
      <c r="D272" s="224"/>
      <c r="E272" s="224"/>
      <c r="F272" s="224"/>
      <c r="G272" s="224"/>
      <c r="H272" s="212"/>
      <c r="I272" s="218"/>
      <c r="J272" s="224"/>
      <c r="K272" s="225"/>
    </row>
    <row r="273" spans="2:11" s="199" customFormat="1" ht="39.950000000000003" customHeight="1" x14ac:dyDescent="0.2">
      <c r="B273" s="207"/>
      <c r="C273" s="224"/>
      <c r="D273" s="224"/>
      <c r="E273" s="224"/>
      <c r="F273" s="224"/>
      <c r="G273" s="224"/>
      <c r="H273" s="212"/>
      <c r="I273" s="218"/>
      <c r="J273" s="224"/>
      <c r="K273" s="225"/>
    </row>
    <row r="274" spans="2:11" s="199" customFormat="1" ht="39.950000000000003" customHeight="1" x14ac:dyDescent="0.2">
      <c r="B274" s="207"/>
      <c r="C274" s="224"/>
      <c r="D274" s="224"/>
      <c r="E274" s="224"/>
      <c r="F274" s="224"/>
      <c r="G274" s="224"/>
      <c r="H274" s="212"/>
      <c r="I274" s="218"/>
      <c r="J274" s="224"/>
      <c r="K274" s="225"/>
    </row>
    <row r="275" spans="2:11" s="199" customFormat="1" ht="39.950000000000003" customHeight="1" x14ac:dyDescent="0.2">
      <c r="B275" s="207"/>
      <c r="C275" s="224"/>
      <c r="D275" s="224"/>
      <c r="E275" s="224"/>
      <c r="F275" s="224"/>
      <c r="G275" s="224"/>
      <c r="H275" s="212"/>
      <c r="I275" s="218"/>
      <c r="J275" s="224"/>
      <c r="K275" s="225"/>
    </row>
    <row r="276" spans="2:11" s="199" customFormat="1" ht="39.950000000000003" customHeight="1" x14ac:dyDescent="0.2">
      <c r="B276" s="207"/>
      <c r="C276" s="224"/>
      <c r="D276" s="224"/>
      <c r="E276" s="224"/>
      <c r="F276" s="224"/>
      <c r="G276" s="224"/>
      <c r="H276" s="212"/>
      <c r="I276" s="218"/>
      <c r="J276" s="224"/>
      <c r="K276" s="225"/>
    </row>
    <row r="277" spans="2:11" s="199" customFormat="1" ht="39.950000000000003" customHeight="1" x14ac:dyDescent="0.2">
      <c r="B277" s="207"/>
      <c r="C277" s="224"/>
      <c r="D277" s="224"/>
      <c r="E277" s="224"/>
      <c r="F277" s="224"/>
      <c r="G277" s="224"/>
      <c r="H277" s="212"/>
      <c r="I277" s="218"/>
      <c r="J277" s="224"/>
      <c r="K277" s="225"/>
    </row>
    <row r="278" spans="2:11" s="199" customFormat="1" ht="39.950000000000003" customHeight="1" x14ac:dyDescent="0.2">
      <c r="B278" s="207"/>
      <c r="C278" s="224"/>
      <c r="D278" s="224"/>
      <c r="E278" s="224"/>
      <c r="F278" s="224"/>
      <c r="G278" s="224"/>
      <c r="H278" s="212"/>
      <c r="I278" s="218"/>
      <c r="J278" s="224"/>
      <c r="K278" s="225"/>
    </row>
    <row r="279" spans="2:11" s="199" customFormat="1" ht="39.950000000000003" customHeight="1" x14ac:dyDescent="0.2">
      <c r="B279" s="207"/>
      <c r="C279" s="224"/>
      <c r="D279" s="224"/>
      <c r="E279" s="224"/>
      <c r="F279" s="224"/>
      <c r="G279" s="224"/>
      <c r="H279" s="212"/>
      <c r="I279" s="218"/>
      <c r="J279" s="224"/>
      <c r="K279" s="225"/>
    </row>
    <row r="280" spans="2:11" s="199" customFormat="1" ht="39.950000000000003" customHeight="1" x14ac:dyDescent="0.2">
      <c r="B280" s="207"/>
      <c r="C280" s="224"/>
      <c r="D280" s="224"/>
      <c r="E280" s="224"/>
      <c r="F280" s="224"/>
      <c r="G280" s="224"/>
      <c r="H280" s="212"/>
      <c r="I280" s="218"/>
      <c r="J280" s="224"/>
      <c r="K280" s="225"/>
    </row>
    <row r="281" spans="2:11" s="199" customFormat="1" ht="39.950000000000003" customHeight="1" x14ac:dyDescent="0.2">
      <c r="B281" s="207"/>
      <c r="C281" s="224"/>
      <c r="D281" s="224"/>
      <c r="E281" s="224"/>
      <c r="F281" s="224"/>
      <c r="G281" s="224"/>
      <c r="H281" s="212"/>
      <c r="I281" s="218"/>
      <c r="J281" s="224"/>
      <c r="K281" s="225"/>
    </row>
    <row r="282" spans="2:11" s="199" customFormat="1" ht="39.950000000000003" customHeight="1" x14ac:dyDescent="0.2">
      <c r="B282" s="207"/>
      <c r="C282" s="224"/>
      <c r="D282" s="224"/>
      <c r="E282" s="224"/>
      <c r="F282" s="224"/>
      <c r="G282" s="224"/>
      <c r="H282" s="212"/>
      <c r="I282" s="218"/>
      <c r="J282" s="224"/>
      <c r="K282" s="225"/>
    </row>
    <row r="283" spans="2:11" s="199" customFormat="1" ht="39.950000000000003" customHeight="1" x14ac:dyDescent="0.2">
      <c r="B283" s="207"/>
      <c r="C283" s="224"/>
      <c r="D283" s="224"/>
      <c r="E283" s="224"/>
      <c r="F283" s="224"/>
      <c r="G283" s="224"/>
      <c r="H283" s="212"/>
      <c r="I283" s="218"/>
      <c r="J283" s="224"/>
      <c r="K283" s="225"/>
    </row>
    <row r="284" spans="2:11" s="199" customFormat="1" ht="39.950000000000003" customHeight="1" x14ac:dyDescent="0.2">
      <c r="B284" s="207"/>
      <c r="C284" s="224"/>
      <c r="D284" s="224"/>
      <c r="E284" s="224"/>
      <c r="F284" s="224"/>
      <c r="G284" s="224"/>
      <c r="H284" s="212"/>
      <c r="I284" s="218"/>
      <c r="J284" s="224"/>
      <c r="K284" s="225"/>
    </row>
    <row r="285" spans="2:11" s="199" customFormat="1" ht="39.950000000000003" customHeight="1" x14ac:dyDescent="0.2">
      <c r="B285" s="207"/>
      <c r="C285" s="224"/>
      <c r="D285" s="224"/>
      <c r="E285" s="224"/>
      <c r="F285" s="224"/>
      <c r="G285" s="224"/>
      <c r="H285" s="212"/>
      <c r="I285" s="218"/>
      <c r="J285" s="224"/>
      <c r="K285" s="225"/>
    </row>
    <row r="286" spans="2:11" s="199" customFormat="1" ht="39.950000000000003" customHeight="1" x14ac:dyDescent="0.2">
      <c r="B286" s="207"/>
      <c r="C286" s="224"/>
      <c r="D286" s="224"/>
      <c r="E286" s="224"/>
      <c r="F286" s="224"/>
      <c r="G286" s="224"/>
      <c r="H286" s="212"/>
      <c r="I286" s="218"/>
      <c r="J286" s="224"/>
      <c r="K286" s="225"/>
    </row>
    <row r="287" spans="2:11" s="199" customFormat="1" ht="39.950000000000003" customHeight="1" x14ac:dyDescent="0.2">
      <c r="B287" s="207"/>
      <c r="C287" s="224"/>
      <c r="D287" s="224"/>
      <c r="E287" s="224"/>
      <c r="F287" s="224"/>
      <c r="G287" s="224"/>
      <c r="H287" s="212"/>
      <c r="I287" s="218"/>
      <c r="J287" s="224"/>
      <c r="K287" s="225"/>
    </row>
    <row r="288" spans="2:11" s="199" customFormat="1" ht="39.950000000000003" customHeight="1" x14ac:dyDescent="0.2">
      <c r="B288" s="207"/>
      <c r="C288" s="224"/>
      <c r="D288" s="224"/>
      <c r="E288" s="224"/>
      <c r="F288" s="224"/>
      <c r="G288" s="224"/>
      <c r="H288" s="212"/>
      <c r="I288" s="218"/>
      <c r="J288" s="224"/>
      <c r="K288" s="225"/>
    </row>
    <row r="289" spans="2:11" s="199" customFormat="1" ht="39.950000000000003" customHeight="1" x14ac:dyDescent="0.2">
      <c r="B289" s="207"/>
      <c r="C289" s="224"/>
      <c r="D289" s="224"/>
      <c r="E289" s="224"/>
      <c r="F289" s="224"/>
      <c r="G289" s="224"/>
      <c r="H289" s="212"/>
      <c r="I289" s="218"/>
      <c r="J289" s="224"/>
      <c r="K289" s="225"/>
    </row>
    <row r="290" spans="2:11" s="199" customFormat="1" ht="39.950000000000003" customHeight="1" x14ac:dyDescent="0.2">
      <c r="B290" s="207"/>
      <c r="C290" s="224"/>
      <c r="D290" s="224"/>
      <c r="E290" s="224"/>
      <c r="F290" s="224"/>
      <c r="G290" s="224"/>
      <c r="H290" s="212"/>
      <c r="I290" s="218"/>
      <c r="J290" s="224"/>
      <c r="K290" s="225"/>
    </row>
    <row r="291" spans="2:11" s="199" customFormat="1" ht="39.950000000000003" customHeight="1" x14ac:dyDescent="0.2">
      <c r="B291" s="207"/>
      <c r="C291" s="224"/>
      <c r="D291" s="224"/>
      <c r="E291" s="224"/>
      <c r="F291" s="224"/>
      <c r="G291" s="224"/>
      <c r="H291" s="212"/>
      <c r="I291" s="218"/>
      <c r="J291" s="224"/>
      <c r="K291" s="225"/>
    </row>
    <row r="292" spans="2:11" s="199" customFormat="1" ht="39.950000000000003" customHeight="1" x14ac:dyDescent="0.2">
      <c r="B292" s="207"/>
      <c r="C292" s="224"/>
      <c r="D292" s="224"/>
      <c r="E292" s="224"/>
      <c r="F292" s="224"/>
      <c r="G292" s="224"/>
      <c r="H292" s="212"/>
      <c r="I292" s="218"/>
      <c r="J292" s="224"/>
      <c r="K292" s="225"/>
    </row>
    <row r="293" spans="2:11" s="199" customFormat="1" ht="39.950000000000003" customHeight="1" x14ac:dyDescent="0.2">
      <c r="B293" s="207"/>
      <c r="C293" s="224"/>
      <c r="D293" s="224"/>
      <c r="E293" s="224"/>
      <c r="F293" s="224"/>
      <c r="G293" s="224"/>
      <c r="H293" s="212"/>
      <c r="I293" s="218"/>
      <c r="J293" s="224"/>
      <c r="K293" s="225"/>
    </row>
    <row r="294" spans="2:11" s="199" customFormat="1" ht="39.950000000000003" customHeight="1" x14ac:dyDescent="0.2">
      <c r="B294" s="207"/>
      <c r="C294" s="224"/>
      <c r="D294" s="224"/>
      <c r="E294" s="224"/>
      <c r="F294" s="224"/>
      <c r="G294" s="224"/>
      <c r="H294" s="212"/>
      <c r="I294" s="218"/>
      <c r="J294" s="224"/>
      <c r="K294" s="225"/>
    </row>
    <row r="295" spans="2:11" s="199" customFormat="1" ht="39.950000000000003" customHeight="1" x14ac:dyDescent="0.2">
      <c r="B295" s="207"/>
      <c r="C295" s="224"/>
      <c r="D295" s="224"/>
      <c r="E295" s="224"/>
      <c r="F295" s="224"/>
      <c r="G295" s="224"/>
      <c r="H295" s="212"/>
      <c r="I295" s="218"/>
      <c r="J295" s="224"/>
      <c r="K295" s="225"/>
    </row>
    <row r="296" spans="2:11" s="199" customFormat="1" ht="39.950000000000003" customHeight="1" x14ac:dyDescent="0.2">
      <c r="B296" s="207"/>
      <c r="C296" s="224"/>
      <c r="D296" s="224"/>
      <c r="E296" s="224"/>
      <c r="F296" s="224"/>
      <c r="G296" s="224"/>
      <c r="H296" s="212"/>
      <c r="I296" s="218"/>
      <c r="J296" s="224"/>
      <c r="K296" s="225"/>
    </row>
    <row r="297" spans="2:11" s="199" customFormat="1" ht="39.950000000000003" customHeight="1" x14ac:dyDescent="0.2">
      <c r="B297" s="207"/>
      <c r="C297" s="224"/>
      <c r="D297" s="224"/>
      <c r="E297" s="224"/>
      <c r="F297" s="224"/>
      <c r="G297" s="224"/>
      <c r="H297" s="212"/>
      <c r="I297" s="218"/>
      <c r="J297" s="224"/>
      <c r="K297" s="225"/>
    </row>
    <row r="298" spans="2:11" s="199" customFormat="1" ht="39.950000000000003" customHeight="1" x14ac:dyDescent="0.2">
      <c r="B298" s="207"/>
      <c r="C298" s="224"/>
      <c r="D298" s="224"/>
      <c r="E298" s="224"/>
      <c r="F298" s="224"/>
      <c r="G298" s="224"/>
      <c r="H298" s="212"/>
      <c r="I298" s="218"/>
      <c r="J298" s="224"/>
      <c r="K298" s="225"/>
    </row>
    <row r="299" spans="2:11" s="199" customFormat="1" ht="39.950000000000003" customHeight="1" x14ac:dyDescent="0.2">
      <c r="B299" s="207"/>
      <c r="C299" s="224"/>
      <c r="D299" s="224"/>
      <c r="E299" s="224"/>
      <c r="F299" s="224"/>
      <c r="G299" s="224"/>
      <c r="H299" s="212"/>
      <c r="I299" s="218"/>
      <c r="J299" s="224"/>
      <c r="K299" s="225"/>
    </row>
    <row r="300" spans="2:11" s="199" customFormat="1" ht="39.950000000000003" customHeight="1" x14ac:dyDescent="0.2">
      <c r="B300" s="207"/>
      <c r="C300" s="224"/>
      <c r="D300" s="224"/>
      <c r="E300" s="224"/>
      <c r="F300" s="224"/>
      <c r="G300" s="224"/>
      <c r="H300" s="212"/>
      <c r="I300" s="218"/>
      <c r="J300" s="224"/>
      <c r="K300" s="225"/>
    </row>
    <row r="301" spans="2:11" s="199" customFormat="1" ht="39.950000000000003" customHeight="1" x14ac:dyDescent="0.2">
      <c r="B301" s="207"/>
      <c r="C301" s="224"/>
      <c r="D301" s="224"/>
      <c r="E301" s="224"/>
      <c r="F301" s="224"/>
      <c r="G301" s="224"/>
      <c r="H301" s="212"/>
      <c r="I301" s="218"/>
      <c r="J301" s="224"/>
      <c r="K301" s="225"/>
    </row>
    <row r="302" spans="2:11" s="199" customFormat="1" ht="39.950000000000003" customHeight="1" x14ac:dyDescent="0.2">
      <c r="B302" s="207"/>
      <c r="C302" s="224"/>
      <c r="D302" s="224"/>
      <c r="E302" s="224"/>
      <c r="F302" s="224"/>
      <c r="G302" s="224"/>
      <c r="H302" s="212"/>
      <c r="I302" s="218"/>
      <c r="J302" s="224"/>
      <c r="K302" s="225"/>
    </row>
    <row r="303" spans="2:11" s="199" customFormat="1" ht="39.950000000000003" customHeight="1" x14ac:dyDescent="0.2">
      <c r="B303" s="207"/>
      <c r="C303" s="224"/>
      <c r="D303" s="224"/>
      <c r="E303" s="224"/>
      <c r="F303" s="224"/>
      <c r="G303" s="224"/>
      <c r="H303" s="212"/>
      <c r="I303" s="218"/>
      <c r="J303" s="224"/>
      <c r="K303" s="225"/>
    </row>
    <row r="304" spans="2:11" s="199" customFormat="1" ht="39.950000000000003" customHeight="1" x14ac:dyDescent="0.2">
      <c r="B304" s="207"/>
      <c r="C304" s="224"/>
      <c r="D304" s="224"/>
      <c r="E304" s="224"/>
      <c r="F304" s="224"/>
      <c r="G304" s="224"/>
      <c r="H304" s="212"/>
      <c r="I304" s="218"/>
      <c r="J304" s="224"/>
      <c r="K304" s="225"/>
    </row>
    <row r="305" spans="2:11" s="199" customFormat="1" ht="39.950000000000003" customHeight="1" x14ac:dyDescent="0.2">
      <c r="B305" s="207"/>
      <c r="C305" s="224"/>
      <c r="D305" s="224"/>
      <c r="E305" s="224"/>
      <c r="F305" s="224"/>
      <c r="G305" s="224"/>
      <c r="H305" s="212"/>
      <c r="I305" s="218"/>
      <c r="J305" s="224"/>
      <c r="K305" s="225"/>
    </row>
    <row r="306" spans="2:11" s="199" customFormat="1" ht="39.950000000000003" customHeight="1" x14ac:dyDescent="0.2">
      <c r="B306" s="207"/>
      <c r="C306" s="224"/>
      <c r="D306" s="224"/>
      <c r="E306" s="224"/>
      <c r="F306" s="224"/>
      <c r="G306" s="224"/>
      <c r="H306" s="212"/>
      <c r="I306" s="218"/>
      <c r="J306" s="224"/>
      <c r="K306" s="225"/>
    </row>
    <row r="307" spans="2:11" s="199" customFormat="1" ht="39.950000000000003" customHeight="1" x14ac:dyDescent="0.2">
      <c r="B307" s="207"/>
      <c r="C307" s="224"/>
      <c r="D307" s="224"/>
      <c r="E307" s="224"/>
      <c r="F307" s="224"/>
      <c r="G307" s="224"/>
      <c r="H307" s="212"/>
      <c r="I307" s="218"/>
      <c r="J307" s="224"/>
      <c r="K307" s="225"/>
    </row>
    <row r="308" spans="2:11" s="199" customFormat="1" ht="39.950000000000003" customHeight="1" x14ac:dyDescent="0.2">
      <c r="B308" s="207"/>
      <c r="C308" s="224"/>
      <c r="D308" s="224"/>
      <c r="E308" s="224"/>
      <c r="F308" s="224"/>
      <c r="G308" s="224"/>
      <c r="H308" s="212"/>
      <c r="I308" s="218"/>
      <c r="J308" s="224"/>
      <c r="K308" s="225"/>
    </row>
    <row r="309" spans="2:11" s="199" customFormat="1" ht="39.950000000000003" customHeight="1" x14ac:dyDescent="0.2">
      <c r="B309" s="207"/>
      <c r="C309" s="224"/>
      <c r="D309" s="224"/>
      <c r="E309" s="224"/>
      <c r="F309" s="224"/>
      <c r="G309" s="224"/>
      <c r="H309" s="212"/>
      <c r="I309" s="218"/>
      <c r="J309" s="224"/>
      <c r="K309" s="225"/>
    </row>
    <row r="310" spans="2:11" s="199" customFormat="1" ht="39.950000000000003" customHeight="1" x14ac:dyDescent="0.2">
      <c r="B310" s="207"/>
      <c r="C310" s="224"/>
      <c r="D310" s="224"/>
      <c r="E310" s="224"/>
      <c r="F310" s="224"/>
      <c r="G310" s="224"/>
      <c r="H310" s="212"/>
      <c r="I310" s="218"/>
      <c r="J310" s="224"/>
      <c r="K310" s="225"/>
    </row>
    <row r="311" spans="2:11" s="199" customFormat="1" ht="39.950000000000003" customHeight="1" x14ac:dyDescent="0.2">
      <c r="B311" s="207"/>
      <c r="C311" s="224"/>
      <c r="D311" s="224"/>
      <c r="E311" s="224"/>
      <c r="F311" s="224"/>
      <c r="G311" s="224"/>
      <c r="H311" s="212"/>
      <c r="I311" s="218"/>
      <c r="J311" s="224"/>
      <c r="K311" s="225"/>
    </row>
    <row r="312" spans="2:11" s="199" customFormat="1" ht="39.950000000000003" customHeight="1" x14ac:dyDescent="0.2">
      <c r="B312" s="207"/>
      <c r="C312" s="224"/>
      <c r="D312" s="224"/>
      <c r="E312" s="224"/>
      <c r="F312" s="224"/>
      <c r="G312" s="224"/>
      <c r="H312" s="212"/>
      <c r="I312" s="218"/>
      <c r="J312" s="224"/>
      <c r="K312" s="225"/>
    </row>
    <row r="313" spans="2:11" s="199" customFormat="1" ht="39.950000000000003" customHeight="1" x14ac:dyDescent="0.2">
      <c r="B313" s="207"/>
      <c r="C313" s="224"/>
      <c r="D313" s="224"/>
      <c r="E313" s="224"/>
      <c r="F313" s="224"/>
      <c r="G313" s="224"/>
      <c r="H313" s="212"/>
      <c r="I313" s="218"/>
      <c r="J313" s="224"/>
      <c r="K313" s="225"/>
    </row>
    <row r="314" spans="2:11" s="199" customFormat="1" ht="39.950000000000003" customHeight="1" x14ac:dyDescent="0.2">
      <c r="B314" s="207"/>
      <c r="C314" s="224"/>
      <c r="D314" s="224"/>
      <c r="E314" s="224"/>
      <c r="F314" s="224"/>
      <c r="G314" s="224"/>
      <c r="H314" s="212"/>
      <c r="I314" s="218"/>
      <c r="J314" s="224"/>
      <c r="K314" s="225"/>
    </row>
    <row r="315" spans="2:11" s="199" customFormat="1" ht="39.950000000000003" customHeight="1" x14ac:dyDescent="0.2">
      <c r="B315" s="207"/>
      <c r="C315" s="224"/>
      <c r="D315" s="224"/>
      <c r="E315" s="224"/>
      <c r="F315" s="224"/>
      <c r="G315" s="224"/>
      <c r="H315" s="212"/>
      <c r="I315" s="218"/>
      <c r="J315" s="224"/>
      <c r="K315" s="225"/>
    </row>
    <row r="316" spans="2:11" s="199" customFormat="1" ht="39.950000000000003" customHeight="1" x14ac:dyDescent="0.2">
      <c r="B316" s="207"/>
      <c r="C316" s="224"/>
      <c r="D316" s="224"/>
      <c r="E316" s="224"/>
      <c r="F316" s="224"/>
      <c r="G316" s="224"/>
      <c r="H316" s="212"/>
      <c r="I316" s="218"/>
      <c r="J316" s="224"/>
      <c r="K316" s="225"/>
    </row>
    <row r="317" spans="2:11" s="199" customFormat="1" ht="39.950000000000003" customHeight="1" x14ac:dyDescent="0.2">
      <c r="B317" s="207"/>
      <c r="C317" s="224"/>
      <c r="D317" s="224"/>
      <c r="E317" s="224"/>
      <c r="F317" s="224"/>
      <c r="G317" s="224"/>
      <c r="H317" s="212"/>
      <c r="I317" s="218"/>
      <c r="J317" s="224"/>
      <c r="K317" s="225"/>
    </row>
    <row r="318" spans="2:11" s="199" customFormat="1" ht="39.950000000000003" customHeight="1" x14ac:dyDescent="0.2">
      <c r="B318" s="207"/>
      <c r="C318" s="224"/>
      <c r="D318" s="224"/>
      <c r="E318" s="224"/>
      <c r="F318" s="224"/>
      <c r="G318" s="224"/>
      <c r="H318" s="212"/>
      <c r="I318" s="218"/>
      <c r="J318" s="224"/>
      <c r="K318" s="225"/>
    </row>
    <row r="319" spans="2:11" s="199" customFormat="1" ht="39.950000000000003" customHeight="1" x14ac:dyDescent="0.2">
      <c r="B319" s="207"/>
      <c r="C319" s="224"/>
      <c r="D319" s="224"/>
      <c r="E319" s="224"/>
      <c r="F319" s="224"/>
      <c r="G319" s="224"/>
      <c r="H319" s="212"/>
      <c r="I319" s="218"/>
      <c r="J319" s="224"/>
      <c r="K319" s="225"/>
    </row>
    <row r="320" spans="2:11" s="199" customFormat="1" ht="39.950000000000003" customHeight="1" x14ac:dyDescent="0.2">
      <c r="B320" s="207"/>
      <c r="C320" s="224"/>
      <c r="D320" s="224"/>
      <c r="E320" s="224"/>
      <c r="F320" s="224"/>
      <c r="G320" s="224"/>
      <c r="H320" s="212"/>
      <c r="I320" s="218"/>
      <c r="J320" s="224"/>
      <c r="K320" s="225"/>
    </row>
    <row r="321" spans="2:11" s="199" customFormat="1" ht="39.950000000000003" customHeight="1" x14ac:dyDescent="0.2">
      <c r="B321" s="207"/>
      <c r="C321" s="224"/>
      <c r="D321" s="224"/>
      <c r="E321" s="224"/>
      <c r="F321" s="224"/>
      <c r="G321" s="224"/>
      <c r="H321" s="212"/>
      <c r="I321" s="218"/>
      <c r="J321" s="224"/>
      <c r="K321" s="225"/>
    </row>
    <row r="322" spans="2:11" s="199" customFormat="1" ht="39.950000000000003" customHeight="1" x14ac:dyDescent="0.2">
      <c r="B322" s="207"/>
      <c r="C322" s="224"/>
      <c r="D322" s="224"/>
      <c r="E322" s="224"/>
      <c r="F322" s="224"/>
      <c r="G322" s="224"/>
      <c r="H322" s="212"/>
      <c r="I322" s="218"/>
      <c r="J322" s="224"/>
      <c r="K322" s="225"/>
    </row>
    <row r="323" spans="2:11" s="199" customFormat="1" ht="39.950000000000003" customHeight="1" x14ac:dyDescent="0.2">
      <c r="B323" s="207"/>
      <c r="C323" s="224"/>
      <c r="D323" s="224"/>
      <c r="E323" s="224"/>
      <c r="F323" s="224"/>
      <c r="G323" s="224"/>
      <c r="H323" s="212"/>
      <c r="I323" s="218"/>
      <c r="J323" s="224"/>
      <c r="K323" s="225"/>
    </row>
    <row r="324" spans="2:11" s="199" customFormat="1" ht="39.950000000000003" customHeight="1" x14ac:dyDescent="0.2">
      <c r="B324" s="207"/>
      <c r="C324" s="224"/>
      <c r="D324" s="224"/>
      <c r="E324" s="224"/>
      <c r="F324" s="224"/>
      <c r="G324" s="224"/>
      <c r="H324" s="212"/>
      <c r="I324" s="218"/>
      <c r="J324" s="224"/>
      <c r="K324" s="225"/>
    </row>
    <row r="325" spans="2:11" s="199" customFormat="1" ht="39.950000000000003" customHeight="1" x14ac:dyDescent="0.2">
      <c r="B325" s="207"/>
      <c r="C325" s="224"/>
      <c r="D325" s="224"/>
      <c r="E325" s="224"/>
      <c r="F325" s="224"/>
      <c r="G325" s="224"/>
      <c r="H325" s="212"/>
      <c r="I325" s="218"/>
      <c r="J325" s="224"/>
      <c r="K325" s="225"/>
    </row>
    <row r="326" spans="2:11" s="199" customFormat="1" ht="39.950000000000003" customHeight="1" x14ac:dyDescent="0.2">
      <c r="B326" s="207"/>
      <c r="C326" s="224"/>
      <c r="D326" s="224"/>
      <c r="E326" s="224"/>
      <c r="F326" s="224"/>
      <c r="G326" s="224"/>
      <c r="H326" s="212"/>
      <c r="I326" s="218"/>
      <c r="J326" s="224"/>
      <c r="K326" s="225"/>
    </row>
    <row r="327" spans="2:11" s="199" customFormat="1" ht="39.950000000000003" customHeight="1" x14ac:dyDescent="0.2">
      <c r="B327" s="207"/>
      <c r="C327" s="224"/>
      <c r="D327" s="224"/>
      <c r="E327" s="224"/>
      <c r="F327" s="224"/>
      <c r="G327" s="224"/>
      <c r="H327" s="212"/>
      <c r="I327" s="218"/>
      <c r="J327" s="224"/>
      <c r="K327" s="225"/>
    </row>
    <row r="328" spans="2:11" s="199" customFormat="1" ht="39.950000000000003" customHeight="1" x14ac:dyDescent="0.2">
      <c r="B328" s="207"/>
      <c r="C328" s="224"/>
      <c r="D328" s="224"/>
      <c r="E328" s="224"/>
      <c r="F328" s="224"/>
      <c r="G328" s="224"/>
      <c r="H328" s="212"/>
      <c r="I328" s="218"/>
      <c r="J328" s="224"/>
      <c r="K328" s="225"/>
    </row>
    <row r="329" spans="2:11" s="199" customFormat="1" ht="39.950000000000003" customHeight="1" x14ac:dyDescent="0.2">
      <c r="B329" s="207"/>
      <c r="C329" s="224"/>
      <c r="D329" s="224"/>
      <c r="E329" s="224"/>
      <c r="F329" s="224"/>
      <c r="G329" s="224"/>
      <c r="H329" s="212"/>
      <c r="I329" s="218"/>
      <c r="J329" s="224"/>
      <c r="K329" s="225"/>
    </row>
    <row r="330" spans="2:11" s="199" customFormat="1" ht="39.950000000000003" customHeight="1" x14ac:dyDescent="0.2">
      <c r="B330" s="207"/>
      <c r="C330" s="224"/>
      <c r="D330" s="224"/>
      <c r="E330" s="224"/>
      <c r="F330" s="224"/>
      <c r="G330" s="224"/>
      <c r="H330" s="212"/>
      <c r="I330" s="218"/>
      <c r="J330" s="224"/>
      <c r="K330" s="225"/>
    </row>
    <row r="331" spans="2:11" s="199" customFormat="1" ht="39.950000000000003" customHeight="1" x14ac:dyDescent="0.2">
      <c r="B331" s="207"/>
      <c r="C331" s="224"/>
      <c r="D331" s="224"/>
      <c r="E331" s="224"/>
      <c r="F331" s="224"/>
      <c r="G331" s="224"/>
      <c r="H331" s="212"/>
      <c r="I331" s="218"/>
      <c r="J331" s="224"/>
      <c r="K331" s="225"/>
    </row>
    <row r="332" spans="2:11" s="199" customFormat="1" ht="39.950000000000003" customHeight="1" x14ac:dyDescent="0.2">
      <c r="B332" s="207"/>
      <c r="C332" s="224"/>
      <c r="D332" s="224"/>
      <c r="E332" s="224"/>
      <c r="F332" s="224"/>
      <c r="G332" s="224"/>
      <c r="H332" s="212"/>
      <c r="I332" s="218"/>
      <c r="J332" s="224"/>
      <c r="K332" s="225"/>
    </row>
    <row r="333" spans="2:11" s="199" customFormat="1" ht="39.950000000000003" customHeight="1" x14ac:dyDescent="0.2">
      <c r="B333" s="207"/>
      <c r="C333" s="224"/>
      <c r="D333" s="224"/>
      <c r="E333" s="224"/>
      <c r="F333" s="224"/>
      <c r="G333" s="224"/>
      <c r="H333" s="212"/>
      <c r="I333" s="218"/>
      <c r="J333" s="224"/>
      <c r="K333" s="225"/>
    </row>
    <row r="334" spans="2:11" s="199" customFormat="1" ht="39.950000000000003" customHeight="1" x14ac:dyDescent="0.2">
      <c r="B334" s="207"/>
      <c r="C334" s="224"/>
      <c r="D334" s="224"/>
      <c r="E334" s="224"/>
      <c r="F334" s="224"/>
      <c r="G334" s="224"/>
      <c r="H334" s="212"/>
      <c r="I334" s="218"/>
      <c r="J334" s="224"/>
      <c r="K334" s="225"/>
    </row>
    <row r="335" spans="2:11" s="199" customFormat="1" ht="39.950000000000003" customHeight="1" x14ac:dyDescent="0.2">
      <c r="B335" s="207"/>
      <c r="C335" s="224"/>
      <c r="D335" s="224"/>
      <c r="E335" s="224"/>
      <c r="F335" s="224"/>
      <c r="G335" s="224"/>
      <c r="H335" s="212"/>
      <c r="I335" s="218"/>
      <c r="J335" s="224"/>
      <c r="K335" s="225"/>
    </row>
    <row r="336" spans="2:11" s="199" customFormat="1" ht="39.950000000000003" customHeight="1" x14ac:dyDescent="0.2">
      <c r="B336" s="207"/>
      <c r="C336" s="224"/>
      <c r="D336" s="224"/>
      <c r="E336" s="224"/>
      <c r="F336" s="224"/>
      <c r="G336" s="224"/>
      <c r="H336" s="212"/>
      <c r="I336" s="218"/>
      <c r="J336" s="224"/>
      <c r="K336" s="225"/>
    </row>
    <row r="337" spans="2:11" s="199" customFormat="1" ht="39.950000000000003" customHeight="1" x14ac:dyDescent="0.2">
      <c r="B337" s="207"/>
      <c r="C337" s="224"/>
      <c r="D337" s="224"/>
      <c r="E337" s="224"/>
      <c r="F337" s="224"/>
      <c r="G337" s="224"/>
      <c r="H337" s="212"/>
      <c r="I337" s="218"/>
      <c r="J337" s="224"/>
      <c r="K337" s="225"/>
    </row>
    <row r="338" spans="2:11" s="199" customFormat="1" ht="39.950000000000003" customHeight="1" x14ac:dyDescent="0.2">
      <c r="B338" s="207"/>
      <c r="C338" s="224"/>
      <c r="D338" s="224"/>
      <c r="E338" s="224"/>
      <c r="F338" s="224"/>
      <c r="G338" s="224"/>
      <c r="H338" s="212"/>
      <c r="I338" s="218"/>
      <c r="J338" s="224"/>
      <c r="K338" s="225"/>
    </row>
    <row r="339" spans="2:11" s="199" customFormat="1" ht="39.950000000000003" customHeight="1" x14ac:dyDescent="0.2">
      <c r="B339" s="207"/>
      <c r="C339" s="224"/>
      <c r="D339" s="224"/>
      <c r="E339" s="224"/>
      <c r="F339" s="224"/>
      <c r="G339" s="224"/>
      <c r="H339" s="212"/>
      <c r="I339" s="218"/>
      <c r="J339" s="224"/>
      <c r="K339" s="225"/>
    </row>
    <row r="340" spans="2:11" s="199" customFormat="1" ht="39.950000000000003" customHeight="1" x14ac:dyDescent="0.2">
      <c r="B340" s="207"/>
      <c r="C340" s="224"/>
      <c r="D340" s="224"/>
      <c r="E340" s="224"/>
      <c r="F340" s="224"/>
      <c r="G340" s="224"/>
      <c r="H340" s="212"/>
      <c r="I340" s="218"/>
      <c r="J340" s="224"/>
      <c r="K340" s="225"/>
    </row>
    <row r="341" spans="2:11" s="199" customFormat="1" ht="39.950000000000003" customHeight="1" x14ac:dyDescent="0.2">
      <c r="B341" s="207"/>
      <c r="C341" s="224"/>
      <c r="D341" s="224"/>
      <c r="E341" s="224"/>
      <c r="F341" s="224"/>
      <c r="G341" s="224"/>
      <c r="H341" s="212"/>
      <c r="I341" s="218"/>
      <c r="J341" s="224"/>
      <c r="K341" s="225"/>
    </row>
    <row r="342" spans="2:11" s="199" customFormat="1" ht="39.950000000000003" customHeight="1" x14ac:dyDescent="0.2">
      <c r="B342" s="207"/>
      <c r="C342" s="224"/>
      <c r="D342" s="224"/>
      <c r="E342" s="224"/>
      <c r="F342" s="224"/>
      <c r="G342" s="224"/>
      <c r="H342" s="212"/>
      <c r="I342" s="218"/>
      <c r="J342" s="224"/>
      <c r="K342" s="225"/>
    </row>
    <row r="343" spans="2:11" s="199" customFormat="1" ht="39.950000000000003" customHeight="1" x14ac:dyDescent="0.2">
      <c r="B343" s="207"/>
      <c r="C343" s="224"/>
      <c r="D343" s="224"/>
      <c r="E343" s="224"/>
      <c r="F343" s="224"/>
      <c r="G343" s="224"/>
      <c r="H343" s="212"/>
      <c r="I343" s="218"/>
      <c r="J343" s="224"/>
      <c r="K343" s="225"/>
    </row>
    <row r="344" spans="2:11" s="199" customFormat="1" ht="39.950000000000003" customHeight="1" x14ac:dyDescent="0.2">
      <c r="B344" s="207"/>
      <c r="C344" s="224"/>
      <c r="D344" s="224"/>
      <c r="E344" s="224"/>
      <c r="F344" s="224"/>
      <c r="G344" s="224"/>
      <c r="H344" s="212"/>
      <c r="I344" s="218"/>
      <c r="J344" s="224"/>
      <c r="K344" s="225"/>
    </row>
    <row r="345" spans="2:11" s="199" customFormat="1" ht="39.950000000000003" customHeight="1" x14ac:dyDescent="0.2">
      <c r="B345" s="207"/>
      <c r="C345" s="224"/>
      <c r="D345" s="224"/>
      <c r="E345" s="224"/>
      <c r="F345" s="224"/>
      <c r="G345" s="224"/>
      <c r="H345" s="212"/>
      <c r="I345" s="218"/>
      <c r="J345" s="224"/>
      <c r="K345" s="225"/>
    </row>
    <row r="346" spans="2:11" s="199" customFormat="1" ht="39.950000000000003" customHeight="1" x14ac:dyDescent="0.2">
      <c r="B346" s="207"/>
      <c r="C346" s="224"/>
      <c r="D346" s="224"/>
      <c r="E346" s="224"/>
      <c r="F346" s="224"/>
      <c r="G346" s="224"/>
      <c r="H346" s="212"/>
      <c r="I346" s="218"/>
      <c r="J346" s="224"/>
      <c r="K346" s="225"/>
    </row>
    <row r="347" spans="2:11" s="199" customFormat="1" ht="39.950000000000003" customHeight="1" x14ac:dyDescent="0.2">
      <c r="B347" s="207"/>
      <c r="C347" s="224"/>
      <c r="D347" s="224"/>
      <c r="E347" s="224"/>
      <c r="F347" s="224"/>
      <c r="G347" s="224"/>
      <c r="H347" s="212"/>
      <c r="I347" s="218"/>
      <c r="J347" s="224"/>
      <c r="K347" s="225"/>
    </row>
    <row r="348" spans="2:11" s="199" customFormat="1" ht="39.950000000000003" customHeight="1" x14ac:dyDescent="0.2">
      <c r="B348" s="207"/>
      <c r="C348" s="224"/>
      <c r="D348" s="224"/>
      <c r="E348" s="224"/>
      <c r="F348" s="224"/>
      <c r="G348" s="224"/>
      <c r="H348" s="212"/>
      <c r="I348" s="218"/>
      <c r="J348" s="224"/>
      <c r="K348" s="225"/>
    </row>
    <row r="349" spans="2:11" s="199" customFormat="1" ht="39.950000000000003" customHeight="1" x14ac:dyDescent="0.2">
      <c r="B349" s="207"/>
      <c r="C349" s="224"/>
      <c r="D349" s="224"/>
      <c r="E349" s="224"/>
      <c r="F349" s="224"/>
      <c r="G349" s="224"/>
      <c r="H349" s="212"/>
      <c r="I349" s="218"/>
      <c r="J349" s="224"/>
      <c r="K349" s="225"/>
    </row>
    <row r="350" spans="2:11" s="199" customFormat="1" ht="39.950000000000003" customHeight="1" x14ac:dyDescent="0.2">
      <c r="B350" s="207"/>
      <c r="C350" s="224"/>
      <c r="D350" s="224"/>
      <c r="E350" s="224"/>
      <c r="F350" s="224"/>
      <c r="G350" s="224"/>
      <c r="H350" s="212"/>
      <c r="I350" s="218"/>
      <c r="J350" s="224"/>
      <c r="K350" s="225"/>
    </row>
    <row r="351" spans="2:11" s="199" customFormat="1" ht="39.950000000000003" customHeight="1" x14ac:dyDescent="0.2">
      <c r="B351" s="207"/>
      <c r="C351" s="224"/>
      <c r="D351" s="224"/>
      <c r="E351" s="224"/>
      <c r="F351" s="224"/>
      <c r="G351" s="224"/>
      <c r="H351" s="212"/>
      <c r="I351" s="218"/>
      <c r="J351" s="224"/>
      <c r="K351" s="225"/>
    </row>
    <row r="352" spans="2:11" s="199" customFormat="1" ht="39.950000000000003" customHeight="1" x14ac:dyDescent="0.2">
      <c r="B352" s="207"/>
      <c r="C352" s="224"/>
      <c r="D352" s="224"/>
      <c r="E352" s="224"/>
      <c r="F352" s="224"/>
      <c r="G352" s="224"/>
      <c r="H352" s="212"/>
      <c r="I352" s="218"/>
      <c r="J352" s="224"/>
      <c r="K352" s="225"/>
    </row>
    <row r="353" spans="2:11" s="199" customFormat="1" ht="39.950000000000003" customHeight="1" x14ac:dyDescent="0.2">
      <c r="B353" s="207"/>
      <c r="C353" s="224"/>
      <c r="D353" s="224"/>
      <c r="E353" s="224"/>
      <c r="F353" s="224"/>
      <c r="G353" s="224"/>
      <c r="H353" s="212"/>
      <c r="I353" s="218"/>
      <c r="J353" s="224"/>
      <c r="K353" s="225"/>
    </row>
    <row r="354" spans="2:11" s="199" customFormat="1" ht="39.950000000000003" customHeight="1" x14ac:dyDescent="0.2">
      <c r="B354" s="207"/>
      <c r="C354" s="224"/>
      <c r="D354" s="224"/>
      <c r="E354" s="224"/>
      <c r="F354" s="224"/>
      <c r="G354" s="224"/>
      <c r="H354" s="212"/>
      <c r="I354" s="218"/>
      <c r="J354" s="224"/>
      <c r="K354" s="225"/>
    </row>
    <row r="355" spans="2:11" s="199" customFormat="1" ht="39.950000000000003" customHeight="1" x14ac:dyDescent="0.2">
      <c r="B355" s="207"/>
      <c r="C355" s="224"/>
      <c r="D355" s="224"/>
      <c r="E355" s="224"/>
      <c r="F355" s="224"/>
      <c r="G355" s="224"/>
      <c r="H355" s="212"/>
      <c r="I355" s="218"/>
      <c r="J355" s="224"/>
      <c r="K355" s="225"/>
    </row>
    <row r="356" spans="2:11" s="199" customFormat="1" ht="39.950000000000003" customHeight="1" x14ac:dyDescent="0.2">
      <c r="B356" s="207"/>
      <c r="C356" s="224"/>
      <c r="D356" s="224"/>
      <c r="E356" s="224"/>
      <c r="F356" s="224"/>
      <c r="G356" s="224"/>
      <c r="H356" s="212"/>
      <c r="I356" s="218"/>
      <c r="J356" s="224"/>
      <c r="K356" s="225"/>
    </row>
    <row r="357" spans="2:11" s="199" customFormat="1" ht="39.950000000000003" customHeight="1" x14ac:dyDescent="0.2">
      <c r="B357" s="207"/>
      <c r="C357" s="224"/>
      <c r="D357" s="224"/>
      <c r="E357" s="224"/>
      <c r="F357" s="224"/>
      <c r="G357" s="224"/>
      <c r="H357" s="212"/>
      <c r="I357" s="218"/>
      <c r="J357" s="224"/>
      <c r="K357" s="225"/>
    </row>
    <row r="358" spans="2:11" s="199" customFormat="1" ht="39.950000000000003" customHeight="1" x14ac:dyDescent="0.2">
      <c r="B358" s="207"/>
      <c r="C358" s="224"/>
      <c r="D358" s="224"/>
      <c r="E358" s="224"/>
      <c r="F358" s="224"/>
      <c r="G358" s="224"/>
      <c r="H358" s="212"/>
      <c r="I358" s="218"/>
      <c r="J358" s="224"/>
      <c r="K358" s="225"/>
    </row>
    <row r="359" spans="2:11" s="199" customFormat="1" ht="39.950000000000003" customHeight="1" x14ac:dyDescent="0.2">
      <c r="B359" s="207"/>
      <c r="C359" s="224"/>
      <c r="D359" s="224"/>
      <c r="E359" s="224"/>
      <c r="F359" s="224"/>
      <c r="G359" s="224"/>
      <c r="H359" s="212"/>
      <c r="I359" s="218"/>
      <c r="J359" s="224"/>
      <c r="K359" s="225"/>
    </row>
    <row r="360" spans="2:11" s="199" customFormat="1" ht="39.950000000000003" customHeight="1" x14ac:dyDescent="0.2">
      <c r="B360" s="207"/>
      <c r="C360" s="224"/>
      <c r="D360" s="224"/>
      <c r="E360" s="224"/>
      <c r="F360" s="224"/>
      <c r="G360" s="224"/>
      <c r="H360" s="212"/>
      <c r="I360" s="218"/>
      <c r="J360" s="224"/>
      <c r="K360" s="225"/>
    </row>
    <row r="361" spans="2:11" s="199" customFormat="1" ht="39.950000000000003" customHeight="1" x14ac:dyDescent="0.2">
      <c r="B361" s="207"/>
      <c r="C361" s="224"/>
      <c r="D361" s="224"/>
      <c r="E361" s="224"/>
      <c r="F361" s="224"/>
      <c r="G361" s="224"/>
      <c r="H361" s="212"/>
      <c r="I361" s="218"/>
      <c r="J361" s="224"/>
      <c r="K361" s="225"/>
    </row>
    <row r="362" spans="2:11" s="199" customFormat="1" ht="39.950000000000003" customHeight="1" x14ac:dyDescent="0.2">
      <c r="B362" s="207"/>
      <c r="C362" s="224"/>
      <c r="D362" s="224"/>
      <c r="E362" s="224"/>
      <c r="F362" s="224"/>
      <c r="G362" s="224"/>
      <c r="H362" s="212"/>
      <c r="I362" s="218"/>
      <c r="J362" s="224"/>
      <c r="K362" s="225"/>
    </row>
    <row r="363" spans="2:11" s="199" customFormat="1" ht="39.950000000000003" customHeight="1" x14ac:dyDescent="0.2">
      <c r="B363" s="207"/>
      <c r="C363" s="224"/>
      <c r="D363" s="224"/>
      <c r="E363" s="224"/>
      <c r="F363" s="224"/>
      <c r="G363" s="224"/>
      <c r="H363" s="212"/>
      <c r="I363" s="218"/>
      <c r="J363" s="224"/>
      <c r="K363" s="225"/>
    </row>
    <row r="364" spans="2:11" s="199" customFormat="1" ht="39.950000000000003" customHeight="1" x14ac:dyDescent="0.2">
      <c r="B364" s="207"/>
      <c r="C364" s="224"/>
      <c r="D364" s="224"/>
      <c r="E364" s="224"/>
      <c r="F364" s="224"/>
      <c r="G364" s="224"/>
      <c r="H364" s="212"/>
      <c r="I364" s="218"/>
      <c r="J364" s="224"/>
      <c r="K364" s="225"/>
    </row>
    <row r="365" spans="2:11" s="199" customFormat="1" ht="39.950000000000003" customHeight="1" x14ac:dyDescent="0.2">
      <c r="B365" s="207"/>
      <c r="C365" s="224"/>
      <c r="D365" s="224"/>
      <c r="E365" s="224"/>
      <c r="F365" s="224"/>
      <c r="G365" s="224"/>
      <c r="H365" s="212"/>
      <c r="I365" s="218"/>
      <c r="J365" s="224"/>
      <c r="K365" s="225"/>
    </row>
    <row r="366" spans="2:11" s="199" customFormat="1" ht="39.950000000000003" customHeight="1" x14ac:dyDescent="0.2">
      <c r="B366" s="207"/>
      <c r="C366" s="224"/>
      <c r="D366" s="224"/>
      <c r="E366" s="224"/>
      <c r="F366" s="224"/>
      <c r="G366" s="224"/>
      <c r="H366" s="212"/>
      <c r="I366" s="218"/>
      <c r="J366" s="224"/>
      <c r="K366" s="225"/>
    </row>
    <row r="367" spans="2:11" s="199" customFormat="1" ht="39.950000000000003" customHeight="1" x14ac:dyDescent="0.2">
      <c r="B367" s="207"/>
      <c r="C367" s="224"/>
      <c r="D367" s="224"/>
      <c r="E367" s="224"/>
      <c r="F367" s="224"/>
      <c r="G367" s="224"/>
      <c r="H367" s="212"/>
      <c r="I367" s="218"/>
      <c r="J367" s="224"/>
      <c r="K367" s="225"/>
    </row>
    <row r="368" spans="2:11" s="199" customFormat="1" ht="39.950000000000003" customHeight="1" x14ac:dyDescent="0.2">
      <c r="B368" s="207"/>
      <c r="C368" s="224"/>
      <c r="D368" s="224"/>
      <c r="E368" s="224"/>
      <c r="F368" s="224"/>
      <c r="G368" s="224"/>
      <c r="H368" s="212"/>
      <c r="I368" s="218"/>
      <c r="J368" s="224"/>
      <c r="K368" s="225"/>
    </row>
    <row r="369" spans="2:11" s="199" customFormat="1" ht="39.950000000000003" customHeight="1" x14ac:dyDescent="0.2">
      <c r="B369" s="207"/>
      <c r="C369" s="224"/>
      <c r="D369" s="224"/>
      <c r="E369" s="224"/>
      <c r="F369" s="224"/>
      <c r="G369" s="224"/>
      <c r="H369" s="212"/>
      <c r="I369" s="218"/>
      <c r="J369" s="224"/>
      <c r="K369" s="225"/>
    </row>
    <row r="370" spans="2:11" s="199" customFormat="1" ht="39.950000000000003" customHeight="1" x14ac:dyDescent="0.2">
      <c r="B370" s="207"/>
      <c r="C370" s="224"/>
      <c r="D370" s="224"/>
      <c r="E370" s="224"/>
      <c r="F370" s="224"/>
      <c r="G370" s="224"/>
      <c r="H370" s="212"/>
      <c r="I370" s="218"/>
      <c r="J370" s="224"/>
      <c r="K370" s="225"/>
    </row>
    <row r="371" spans="2:11" s="199" customFormat="1" ht="39.950000000000003" customHeight="1" x14ac:dyDescent="0.2">
      <c r="B371" s="207"/>
      <c r="C371" s="224"/>
      <c r="D371" s="224"/>
      <c r="E371" s="224"/>
      <c r="F371" s="224"/>
      <c r="G371" s="224"/>
      <c r="H371" s="212"/>
      <c r="I371" s="218"/>
      <c r="J371" s="224"/>
      <c r="K371" s="225"/>
    </row>
    <row r="372" spans="2:11" s="199" customFormat="1" ht="39.950000000000003" customHeight="1" x14ac:dyDescent="0.2">
      <c r="B372" s="207"/>
      <c r="C372" s="224"/>
      <c r="D372" s="224"/>
      <c r="E372" s="224"/>
      <c r="F372" s="224"/>
      <c r="G372" s="224"/>
      <c r="H372" s="212"/>
      <c r="I372" s="218"/>
      <c r="J372" s="224"/>
      <c r="K372" s="225"/>
    </row>
    <row r="373" spans="2:11" s="199" customFormat="1" ht="39.950000000000003" customHeight="1" x14ac:dyDescent="0.2">
      <c r="B373" s="207"/>
      <c r="C373" s="224"/>
      <c r="D373" s="224"/>
      <c r="E373" s="224"/>
      <c r="F373" s="224"/>
      <c r="G373" s="224"/>
      <c r="H373" s="212"/>
      <c r="I373" s="218"/>
      <c r="J373" s="224"/>
      <c r="K373" s="225"/>
    </row>
    <row r="374" spans="2:11" s="199" customFormat="1" ht="39.950000000000003" customHeight="1" x14ac:dyDescent="0.2">
      <c r="B374" s="207"/>
      <c r="C374" s="224"/>
      <c r="D374" s="224"/>
      <c r="E374" s="224"/>
      <c r="F374" s="224"/>
      <c r="G374" s="224"/>
      <c r="H374" s="212"/>
      <c r="I374" s="218"/>
      <c r="J374" s="224"/>
      <c r="K374" s="225"/>
    </row>
    <row r="375" spans="2:11" s="199" customFormat="1" ht="39.950000000000003" customHeight="1" x14ac:dyDescent="0.2">
      <c r="B375" s="207"/>
      <c r="C375" s="224"/>
      <c r="D375" s="224"/>
      <c r="E375" s="224"/>
      <c r="F375" s="224"/>
      <c r="G375" s="224"/>
      <c r="H375" s="212"/>
      <c r="I375" s="218"/>
      <c r="J375" s="224"/>
      <c r="K375" s="225"/>
    </row>
    <row r="376" spans="2:11" s="199" customFormat="1" ht="39.950000000000003" customHeight="1" x14ac:dyDescent="0.2">
      <c r="B376" s="207"/>
      <c r="C376" s="224"/>
      <c r="D376" s="224"/>
      <c r="E376" s="224"/>
      <c r="F376" s="224"/>
      <c r="G376" s="224"/>
      <c r="H376" s="212"/>
      <c r="I376" s="218"/>
      <c r="J376" s="224"/>
      <c r="K376" s="225"/>
    </row>
    <row r="377" spans="2:11" s="199" customFormat="1" ht="39.950000000000003" customHeight="1" x14ac:dyDescent="0.2">
      <c r="B377" s="207"/>
      <c r="C377" s="224"/>
      <c r="D377" s="224"/>
      <c r="E377" s="224"/>
      <c r="F377" s="224"/>
      <c r="G377" s="224"/>
      <c r="H377" s="212"/>
      <c r="I377" s="218"/>
      <c r="J377" s="224"/>
      <c r="K377" s="225"/>
    </row>
    <row r="378" spans="2:11" s="199" customFormat="1" ht="39.950000000000003" customHeight="1" x14ac:dyDescent="0.2">
      <c r="B378" s="207"/>
      <c r="C378" s="224"/>
      <c r="D378" s="224"/>
      <c r="E378" s="224"/>
      <c r="F378" s="224"/>
      <c r="G378" s="224"/>
      <c r="H378" s="212"/>
      <c r="I378" s="218"/>
      <c r="J378" s="224"/>
      <c r="K378" s="225"/>
    </row>
    <row r="379" spans="2:11" s="199" customFormat="1" ht="39.950000000000003" customHeight="1" x14ac:dyDescent="0.2">
      <c r="B379" s="207"/>
      <c r="C379" s="224"/>
      <c r="D379" s="224"/>
      <c r="E379" s="224"/>
      <c r="F379" s="224"/>
      <c r="G379" s="224"/>
      <c r="H379" s="212"/>
      <c r="I379" s="218"/>
      <c r="J379" s="224"/>
      <c r="K379" s="225"/>
    </row>
    <row r="380" spans="2:11" s="199" customFormat="1" ht="39.950000000000003" customHeight="1" x14ac:dyDescent="0.2">
      <c r="B380" s="207"/>
      <c r="C380" s="224"/>
      <c r="D380" s="224"/>
      <c r="E380" s="224"/>
      <c r="F380" s="224"/>
      <c r="G380" s="224"/>
      <c r="H380" s="212"/>
      <c r="I380" s="218"/>
      <c r="J380" s="224"/>
      <c r="K380" s="225"/>
    </row>
    <row r="381" spans="2:11" s="199" customFormat="1" ht="39.950000000000003" customHeight="1" x14ac:dyDescent="0.2">
      <c r="B381" s="207"/>
      <c r="C381" s="224"/>
      <c r="D381" s="224"/>
      <c r="E381" s="224"/>
      <c r="F381" s="224"/>
      <c r="G381" s="224"/>
      <c r="H381" s="212"/>
      <c r="I381" s="218"/>
      <c r="J381" s="224"/>
      <c r="K381" s="225"/>
    </row>
    <row r="382" spans="2:11" s="199" customFormat="1" ht="39.950000000000003" customHeight="1" x14ac:dyDescent="0.2">
      <c r="B382" s="207"/>
      <c r="C382" s="224"/>
      <c r="D382" s="224"/>
      <c r="E382" s="224"/>
      <c r="F382" s="224"/>
      <c r="G382" s="224"/>
      <c r="H382" s="212"/>
      <c r="I382" s="218"/>
      <c r="J382" s="224"/>
      <c r="K382" s="225"/>
    </row>
    <row r="383" spans="2:11" s="199" customFormat="1" ht="39.950000000000003" customHeight="1" x14ac:dyDescent="0.2">
      <c r="B383" s="207"/>
      <c r="C383" s="224"/>
      <c r="D383" s="224"/>
      <c r="E383" s="224"/>
      <c r="F383" s="224"/>
      <c r="G383" s="224"/>
      <c r="H383" s="212"/>
      <c r="I383" s="218"/>
      <c r="J383" s="224"/>
      <c r="K383" s="225"/>
    </row>
    <row r="384" spans="2:11" s="199" customFormat="1" ht="39.950000000000003" customHeight="1" x14ac:dyDescent="0.2">
      <c r="B384" s="207"/>
      <c r="C384" s="224"/>
      <c r="D384" s="224"/>
      <c r="E384" s="224"/>
      <c r="F384" s="224"/>
      <c r="G384" s="224"/>
      <c r="H384" s="212"/>
      <c r="I384" s="218"/>
      <c r="J384" s="224"/>
      <c r="K384" s="225"/>
    </row>
    <row r="385" spans="2:11" s="199" customFormat="1" ht="39.950000000000003" customHeight="1" x14ac:dyDescent="0.2">
      <c r="B385" s="207"/>
      <c r="C385" s="224"/>
      <c r="D385" s="224"/>
      <c r="E385" s="224"/>
      <c r="F385" s="224"/>
      <c r="G385" s="224"/>
      <c r="H385" s="212"/>
      <c r="I385" s="218"/>
      <c r="J385" s="224"/>
      <c r="K385" s="225"/>
    </row>
    <row r="386" spans="2:11" s="199" customFormat="1" ht="39.950000000000003" customHeight="1" x14ac:dyDescent="0.2">
      <c r="B386" s="207"/>
      <c r="C386" s="224"/>
      <c r="D386" s="224"/>
      <c r="E386" s="224"/>
      <c r="F386" s="224"/>
      <c r="G386" s="224"/>
      <c r="H386" s="212"/>
      <c r="I386" s="218"/>
      <c r="J386" s="224"/>
      <c r="K386" s="225"/>
    </row>
    <row r="387" spans="2:11" s="199" customFormat="1" ht="39.950000000000003" customHeight="1" x14ac:dyDescent="0.2">
      <c r="B387" s="207"/>
      <c r="C387" s="224"/>
      <c r="D387" s="224"/>
      <c r="E387" s="224"/>
      <c r="F387" s="224"/>
      <c r="G387" s="224"/>
      <c r="H387" s="212"/>
      <c r="I387" s="218"/>
      <c r="J387" s="224"/>
      <c r="K387" s="225"/>
    </row>
    <row r="388" spans="2:11" s="199" customFormat="1" ht="39.950000000000003" customHeight="1" x14ac:dyDescent="0.2">
      <c r="B388" s="207"/>
      <c r="C388" s="224"/>
      <c r="D388" s="224"/>
      <c r="E388" s="224"/>
      <c r="F388" s="224"/>
      <c r="G388" s="224"/>
      <c r="H388" s="212"/>
      <c r="I388" s="218"/>
      <c r="J388" s="224"/>
      <c r="K388" s="225"/>
    </row>
    <row r="389" spans="2:11" s="199" customFormat="1" ht="39.950000000000003" customHeight="1" x14ac:dyDescent="0.2">
      <c r="B389" s="207"/>
      <c r="C389" s="224"/>
      <c r="D389" s="224"/>
      <c r="E389" s="224"/>
      <c r="F389" s="224"/>
      <c r="G389" s="224"/>
      <c r="H389" s="212"/>
      <c r="I389" s="218"/>
      <c r="J389" s="224"/>
      <c r="K389" s="225"/>
    </row>
    <row r="390" spans="2:11" s="199" customFormat="1" ht="39.950000000000003" customHeight="1" x14ac:dyDescent="0.2">
      <c r="B390" s="207"/>
      <c r="C390" s="224"/>
      <c r="D390" s="224"/>
      <c r="E390" s="224"/>
      <c r="F390" s="224"/>
      <c r="G390" s="224"/>
      <c r="H390" s="212"/>
      <c r="I390" s="218"/>
      <c r="J390" s="224"/>
      <c r="K390" s="225"/>
    </row>
    <row r="391" spans="2:11" s="199" customFormat="1" ht="39.950000000000003" customHeight="1" x14ac:dyDescent="0.2">
      <c r="B391" s="207"/>
      <c r="C391" s="224"/>
      <c r="D391" s="224"/>
      <c r="E391" s="224"/>
      <c r="F391" s="224"/>
      <c r="G391" s="224"/>
      <c r="H391" s="212"/>
      <c r="I391" s="218"/>
      <c r="J391" s="224"/>
      <c r="K391" s="225"/>
    </row>
    <row r="392" spans="2:11" s="199" customFormat="1" ht="39.950000000000003" customHeight="1" x14ac:dyDescent="0.2">
      <c r="B392" s="207"/>
      <c r="C392" s="224"/>
      <c r="D392" s="224"/>
      <c r="E392" s="224"/>
      <c r="F392" s="224"/>
      <c r="G392" s="224"/>
      <c r="H392" s="212"/>
      <c r="I392" s="218"/>
      <c r="J392" s="224"/>
      <c r="K392" s="225"/>
    </row>
    <row r="393" spans="2:11" s="199" customFormat="1" ht="39.950000000000003" customHeight="1" x14ac:dyDescent="0.2">
      <c r="B393" s="207"/>
      <c r="C393" s="224"/>
      <c r="D393" s="224"/>
      <c r="E393" s="224"/>
      <c r="F393" s="224"/>
      <c r="G393" s="224"/>
      <c r="H393" s="212"/>
      <c r="I393" s="218"/>
      <c r="J393" s="224"/>
      <c r="K393" s="225"/>
    </row>
    <row r="394" spans="2:11" s="199" customFormat="1" ht="39.950000000000003" customHeight="1" x14ac:dyDescent="0.2">
      <c r="B394" s="207"/>
      <c r="C394" s="224"/>
      <c r="D394" s="224"/>
      <c r="E394" s="224"/>
      <c r="F394" s="224"/>
      <c r="G394" s="224"/>
      <c r="H394" s="212"/>
      <c r="I394" s="218"/>
      <c r="J394" s="224"/>
      <c r="K394" s="225"/>
    </row>
    <row r="395" spans="2:11" s="199" customFormat="1" ht="39.950000000000003" customHeight="1" x14ac:dyDescent="0.2">
      <c r="B395" s="207"/>
      <c r="C395" s="224"/>
      <c r="D395" s="224"/>
      <c r="E395" s="224"/>
      <c r="F395" s="224"/>
      <c r="G395" s="224"/>
      <c r="H395" s="212"/>
      <c r="I395" s="218"/>
      <c r="J395" s="224"/>
      <c r="K395" s="225"/>
    </row>
    <row r="396" spans="2:11" s="199" customFormat="1" ht="39.950000000000003" customHeight="1" x14ac:dyDescent="0.2">
      <c r="B396" s="207"/>
      <c r="C396" s="224"/>
      <c r="D396" s="224"/>
      <c r="E396" s="224"/>
      <c r="F396" s="224"/>
      <c r="G396" s="224"/>
      <c r="H396" s="212"/>
      <c r="I396" s="218"/>
      <c r="J396" s="224"/>
      <c r="K396" s="225"/>
    </row>
    <row r="397" spans="2:11" s="199" customFormat="1" ht="39.950000000000003" customHeight="1" x14ac:dyDescent="0.2">
      <c r="B397" s="207"/>
      <c r="C397" s="224"/>
      <c r="D397" s="224"/>
      <c r="E397" s="224"/>
      <c r="F397" s="224"/>
      <c r="G397" s="224"/>
      <c r="H397" s="212"/>
      <c r="I397" s="218"/>
      <c r="J397" s="224"/>
      <c r="K397" s="225"/>
    </row>
    <row r="398" spans="2:11" s="199" customFormat="1" ht="39.950000000000003" customHeight="1" x14ac:dyDescent="0.2">
      <c r="B398" s="207"/>
      <c r="C398" s="224"/>
      <c r="D398" s="224"/>
      <c r="E398" s="224"/>
      <c r="F398" s="224"/>
      <c r="G398" s="224"/>
      <c r="H398" s="212"/>
      <c r="I398" s="218"/>
      <c r="J398" s="224"/>
      <c r="K398" s="225"/>
    </row>
    <row r="399" spans="2:11" s="199" customFormat="1" ht="39.950000000000003" customHeight="1" x14ac:dyDescent="0.2">
      <c r="B399" s="207"/>
      <c r="C399" s="224"/>
      <c r="D399" s="224"/>
      <c r="E399" s="224"/>
      <c r="F399" s="224"/>
      <c r="G399" s="224"/>
      <c r="H399" s="212"/>
      <c r="I399" s="218"/>
      <c r="J399" s="224"/>
      <c r="K399" s="225"/>
    </row>
    <row r="400" spans="2:11" s="199" customFormat="1" ht="39.950000000000003" customHeight="1" x14ac:dyDescent="0.2">
      <c r="B400" s="207"/>
      <c r="C400" s="224"/>
      <c r="D400" s="224"/>
      <c r="E400" s="224"/>
      <c r="F400" s="224"/>
      <c r="G400" s="224"/>
      <c r="H400" s="212"/>
      <c r="I400" s="218"/>
      <c r="J400" s="224"/>
      <c r="K400" s="225"/>
    </row>
    <row r="401" spans="2:11" s="199" customFormat="1" ht="39.950000000000003" customHeight="1" x14ac:dyDescent="0.2">
      <c r="B401" s="207"/>
      <c r="C401" s="224"/>
      <c r="D401" s="224"/>
      <c r="E401" s="224"/>
      <c r="F401" s="224"/>
      <c r="G401" s="224"/>
      <c r="H401" s="212"/>
      <c r="I401" s="218"/>
      <c r="J401" s="224"/>
      <c r="K401" s="225"/>
    </row>
    <row r="402" spans="2:11" s="199" customFormat="1" ht="39.950000000000003" customHeight="1" x14ac:dyDescent="0.2">
      <c r="B402" s="207"/>
      <c r="C402" s="224"/>
      <c r="D402" s="224"/>
      <c r="E402" s="224"/>
      <c r="F402" s="224"/>
      <c r="G402" s="224"/>
      <c r="H402" s="212"/>
      <c r="I402" s="218"/>
      <c r="J402" s="224"/>
      <c r="K402" s="225"/>
    </row>
    <row r="403" spans="2:11" s="199" customFormat="1" ht="39.950000000000003" customHeight="1" x14ac:dyDescent="0.2">
      <c r="B403" s="207"/>
      <c r="C403" s="224"/>
      <c r="D403" s="224"/>
      <c r="E403" s="224"/>
      <c r="F403" s="224"/>
      <c r="G403" s="224"/>
      <c r="H403" s="212"/>
      <c r="I403" s="218"/>
      <c r="J403" s="224"/>
      <c r="K403" s="225"/>
    </row>
    <row r="404" spans="2:11" s="199" customFormat="1" ht="39.950000000000003" customHeight="1" x14ac:dyDescent="0.2">
      <c r="B404" s="207"/>
      <c r="C404" s="224"/>
      <c r="D404" s="224"/>
      <c r="E404" s="224"/>
      <c r="F404" s="224"/>
      <c r="G404" s="224"/>
      <c r="H404" s="212"/>
      <c r="I404" s="218"/>
      <c r="J404" s="224"/>
      <c r="K404" s="225"/>
    </row>
    <row r="405" spans="2:11" s="199" customFormat="1" ht="39.950000000000003" customHeight="1" x14ac:dyDescent="0.2">
      <c r="B405" s="207"/>
      <c r="C405" s="224"/>
      <c r="D405" s="224"/>
      <c r="E405" s="224"/>
      <c r="F405" s="224"/>
      <c r="G405" s="224"/>
      <c r="H405" s="212"/>
      <c r="I405" s="218"/>
      <c r="J405" s="224"/>
      <c r="K405" s="225"/>
    </row>
    <row r="406" spans="2:11" s="199" customFormat="1" ht="39.950000000000003" customHeight="1" x14ac:dyDescent="0.2">
      <c r="B406" s="207"/>
      <c r="C406" s="224"/>
      <c r="D406" s="224"/>
      <c r="E406" s="224"/>
      <c r="F406" s="224"/>
      <c r="G406" s="224"/>
      <c r="H406" s="212"/>
      <c r="I406" s="218"/>
      <c r="J406" s="224"/>
      <c r="K406" s="225"/>
    </row>
    <row r="407" spans="2:11" s="199" customFormat="1" ht="39.950000000000003" customHeight="1" x14ac:dyDescent="0.2">
      <c r="B407" s="207"/>
      <c r="C407" s="224"/>
      <c r="D407" s="224"/>
      <c r="E407" s="224"/>
      <c r="F407" s="224"/>
      <c r="G407" s="224"/>
      <c r="H407" s="212"/>
      <c r="I407" s="218"/>
      <c r="J407" s="224"/>
      <c r="K407" s="225"/>
    </row>
    <row r="408" spans="2:11" s="199" customFormat="1" ht="39.950000000000003" customHeight="1" x14ac:dyDescent="0.2">
      <c r="B408" s="207"/>
      <c r="C408" s="224"/>
      <c r="D408" s="224"/>
      <c r="E408" s="224"/>
      <c r="F408" s="224"/>
      <c r="G408" s="224"/>
      <c r="H408" s="212"/>
      <c r="I408" s="218"/>
      <c r="J408" s="224"/>
      <c r="K408" s="225"/>
    </row>
    <row r="409" spans="2:11" s="199" customFormat="1" ht="39.950000000000003" customHeight="1" x14ac:dyDescent="0.2">
      <c r="B409" s="207"/>
      <c r="C409" s="224"/>
      <c r="D409" s="224"/>
      <c r="E409" s="224"/>
      <c r="F409" s="224"/>
      <c r="G409" s="224"/>
      <c r="H409" s="212"/>
      <c r="I409" s="218"/>
      <c r="J409" s="224"/>
      <c r="K409" s="225"/>
    </row>
    <row r="410" spans="2:11" s="199" customFormat="1" ht="39.950000000000003" customHeight="1" x14ac:dyDescent="0.2">
      <c r="B410" s="207"/>
      <c r="C410" s="224"/>
      <c r="D410" s="224"/>
      <c r="E410" s="224"/>
      <c r="F410" s="224"/>
      <c r="G410" s="224"/>
      <c r="H410" s="212"/>
      <c r="I410" s="218"/>
      <c r="J410" s="224"/>
      <c r="K410" s="225"/>
    </row>
    <row r="411" spans="2:11" s="199" customFormat="1" ht="39.950000000000003" customHeight="1" x14ac:dyDescent="0.2">
      <c r="B411" s="207"/>
      <c r="C411" s="224"/>
      <c r="D411" s="224"/>
      <c r="E411" s="224"/>
      <c r="F411" s="224"/>
      <c r="G411" s="224"/>
      <c r="H411" s="212"/>
      <c r="I411" s="218"/>
      <c r="J411" s="224"/>
      <c r="K411" s="225"/>
    </row>
    <row r="412" spans="2:11" s="199" customFormat="1" ht="39.950000000000003" customHeight="1" x14ac:dyDescent="0.2">
      <c r="B412" s="207"/>
      <c r="C412" s="224"/>
      <c r="D412" s="224"/>
      <c r="E412" s="224"/>
      <c r="F412" s="224"/>
      <c r="G412" s="224"/>
      <c r="H412" s="212"/>
      <c r="I412" s="218"/>
      <c r="J412" s="224"/>
      <c r="K412" s="225"/>
    </row>
    <row r="413" spans="2:11" s="199" customFormat="1" ht="39.950000000000003" customHeight="1" x14ac:dyDescent="0.2">
      <c r="B413" s="207"/>
      <c r="C413" s="224"/>
      <c r="D413" s="224"/>
      <c r="E413" s="224"/>
      <c r="F413" s="224"/>
      <c r="G413" s="224"/>
      <c r="H413" s="212"/>
      <c r="I413" s="218"/>
      <c r="J413" s="224"/>
      <c r="K413" s="225"/>
    </row>
    <row r="414" spans="2:11" s="199" customFormat="1" ht="39.950000000000003" customHeight="1" x14ac:dyDescent="0.2">
      <c r="B414" s="207"/>
      <c r="C414" s="224"/>
      <c r="D414" s="224"/>
      <c r="E414" s="224"/>
      <c r="F414" s="224"/>
      <c r="G414" s="224"/>
      <c r="H414" s="212"/>
      <c r="I414" s="218"/>
      <c r="J414" s="224"/>
      <c r="K414" s="225"/>
    </row>
    <row r="415" spans="2:11" s="199" customFormat="1" ht="39.950000000000003" customHeight="1" x14ac:dyDescent="0.2">
      <c r="B415" s="207"/>
      <c r="C415" s="224"/>
      <c r="D415" s="224"/>
      <c r="E415" s="224"/>
      <c r="F415" s="224"/>
      <c r="G415" s="224"/>
      <c r="H415" s="212"/>
      <c r="I415" s="218"/>
      <c r="J415" s="224"/>
      <c r="K415" s="225"/>
    </row>
    <row r="416" spans="2:11" s="199" customFormat="1" ht="39.950000000000003" customHeight="1" x14ac:dyDescent="0.2">
      <c r="B416" s="207"/>
      <c r="C416" s="224"/>
      <c r="D416" s="224"/>
      <c r="E416" s="224"/>
      <c r="F416" s="224"/>
      <c r="G416" s="224"/>
      <c r="H416" s="212"/>
      <c r="I416" s="218"/>
      <c r="J416" s="224"/>
      <c r="K416" s="225"/>
    </row>
    <row r="417" spans="2:11" s="199" customFormat="1" ht="39.950000000000003" customHeight="1" x14ac:dyDescent="0.2">
      <c r="B417" s="207"/>
      <c r="C417" s="224"/>
      <c r="D417" s="224"/>
      <c r="E417" s="224"/>
      <c r="F417" s="224"/>
      <c r="G417" s="224"/>
      <c r="H417" s="212"/>
      <c r="I417" s="218"/>
      <c r="J417" s="224"/>
      <c r="K417" s="225"/>
    </row>
    <row r="418" spans="2:11" s="199" customFormat="1" ht="39.950000000000003" customHeight="1" x14ac:dyDescent="0.2">
      <c r="B418" s="207"/>
      <c r="C418" s="224"/>
      <c r="D418" s="224"/>
      <c r="E418" s="224"/>
      <c r="F418" s="224"/>
      <c r="G418" s="224"/>
      <c r="H418" s="212"/>
      <c r="I418" s="218"/>
      <c r="J418" s="224"/>
      <c r="K418" s="225"/>
    </row>
    <row r="419" spans="2:11" s="199" customFormat="1" ht="39.950000000000003" customHeight="1" x14ac:dyDescent="0.2">
      <c r="B419" s="207"/>
      <c r="C419" s="224"/>
      <c r="D419" s="224"/>
      <c r="E419" s="224"/>
      <c r="F419" s="224"/>
      <c r="G419" s="224"/>
      <c r="H419" s="212"/>
      <c r="I419" s="218"/>
      <c r="J419" s="224"/>
      <c r="K419" s="225"/>
    </row>
    <row r="420" spans="2:11" s="199" customFormat="1" ht="39.950000000000003" customHeight="1" x14ac:dyDescent="0.2">
      <c r="B420" s="207"/>
      <c r="C420" s="224"/>
      <c r="D420" s="224"/>
      <c r="E420" s="224"/>
      <c r="F420" s="224"/>
      <c r="G420" s="224"/>
      <c r="H420" s="212"/>
      <c r="I420" s="218"/>
      <c r="J420" s="224"/>
      <c r="K420" s="225"/>
    </row>
    <row r="421" spans="2:11" s="199" customFormat="1" ht="39.950000000000003" customHeight="1" x14ac:dyDescent="0.2">
      <c r="B421" s="207"/>
      <c r="C421" s="224"/>
      <c r="D421" s="224"/>
      <c r="E421" s="224"/>
      <c r="F421" s="224"/>
      <c r="G421" s="224"/>
      <c r="H421" s="212"/>
      <c r="I421" s="218"/>
      <c r="J421" s="224"/>
      <c r="K421" s="225"/>
    </row>
    <row r="422" spans="2:11" s="199" customFormat="1" ht="39.950000000000003" customHeight="1" x14ac:dyDescent="0.2">
      <c r="B422" s="207"/>
      <c r="C422" s="224"/>
      <c r="D422" s="224"/>
      <c r="E422" s="224"/>
      <c r="F422" s="224"/>
      <c r="G422" s="224"/>
      <c r="H422" s="212"/>
      <c r="I422" s="218"/>
      <c r="J422" s="224"/>
      <c r="K422" s="225"/>
    </row>
    <row r="423" spans="2:11" s="199" customFormat="1" ht="39.950000000000003" customHeight="1" x14ac:dyDescent="0.2">
      <c r="B423" s="207"/>
      <c r="C423" s="224"/>
      <c r="D423" s="224"/>
      <c r="E423" s="224"/>
      <c r="F423" s="224"/>
      <c r="G423" s="224"/>
      <c r="H423" s="212"/>
      <c r="I423" s="218"/>
      <c r="J423" s="224"/>
      <c r="K423" s="225"/>
    </row>
    <row r="424" spans="2:11" s="199" customFormat="1" ht="39.950000000000003" customHeight="1" x14ac:dyDescent="0.2">
      <c r="B424" s="207"/>
      <c r="C424" s="224"/>
      <c r="D424" s="224"/>
      <c r="E424" s="224"/>
      <c r="F424" s="224"/>
      <c r="G424" s="224"/>
      <c r="H424" s="212"/>
      <c r="I424" s="218"/>
      <c r="J424" s="224"/>
      <c r="K424" s="225"/>
    </row>
    <row r="425" spans="2:11" s="199" customFormat="1" ht="39.950000000000003" customHeight="1" x14ac:dyDescent="0.2">
      <c r="B425" s="207"/>
      <c r="C425" s="224"/>
      <c r="D425" s="224"/>
      <c r="E425" s="224"/>
      <c r="F425" s="224"/>
      <c r="G425" s="224"/>
      <c r="H425" s="212"/>
      <c r="I425" s="218"/>
      <c r="J425" s="224"/>
      <c r="K425" s="225"/>
    </row>
    <row r="426" spans="2:11" s="199" customFormat="1" ht="39.950000000000003" customHeight="1" x14ac:dyDescent="0.2">
      <c r="B426" s="207"/>
      <c r="C426" s="224"/>
      <c r="D426" s="224"/>
      <c r="E426" s="224"/>
      <c r="F426" s="224"/>
      <c r="G426" s="224"/>
      <c r="H426" s="212"/>
      <c r="I426" s="218"/>
      <c r="J426" s="224"/>
      <c r="K426" s="225"/>
    </row>
    <row r="427" spans="2:11" s="199" customFormat="1" ht="39.950000000000003" customHeight="1" x14ac:dyDescent="0.2">
      <c r="B427" s="207"/>
      <c r="C427" s="224"/>
      <c r="D427" s="224"/>
      <c r="E427" s="224"/>
      <c r="F427" s="224"/>
      <c r="G427" s="224"/>
      <c r="H427" s="212"/>
      <c r="I427" s="218"/>
      <c r="J427" s="224"/>
      <c r="K427" s="225"/>
    </row>
    <row r="428" spans="2:11" s="199" customFormat="1" ht="39.950000000000003" customHeight="1" x14ac:dyDescent="0.2">
      <c r="B428" s="207"/>
      <c r="C428" s="224"/>
      <c r="D428" s="224"/>
      <c r="E428" s="224"/>
      <c r="F428" s="224"/>
      <c r="G428" s="224"/>
      <c r="H428" s="212"/>
      <c r="I428" s="218"/>
      <c r="J428" s="224"/>
      <c r="K428" s="225"/>
    </row>
    <row r="429" spans="2:11" s="199" customFormat="1" ht="39.950000000000003" customHeight="1" x14ac:dyDescent="0.2">
      <c r="B429" s="207"/>
      <c r="C429" s="224"/>
      <c r="D429" s="224"/>
      <c r="E429" s="224"/>
      <c r="F429" s="224"/>
      <c r="G429" s="224"/>
      <c r="H429" s="212"/>
      <c r="I429" s="218"/>
      <c r="J429" s="224"/>
      <c r="K429" s="225"/>
    </row>
    <row r="430" spans="2:11" s="199" customFormat="1" ht="39.950000000000003" customHeight="1" x14ac:dyDescent="0.2">
      <c r="B430" s="207"/>
      <c r="C430" s="224"/>
      <c r="D430" s="224"/>
      <c r="E430" s="224"/>
      <c r="F430" s="224"/>
      <c r="G430" s="224"/>
      <c r="H430" s="212"/>
      <c r="I430" s="218"/>
      <c r="J430" s="224"/>
      <c r="K430" s="225"/>
    </row>
    <row r="431" spans="2:11" s="199" customFormat="1" ht="39.950000000000003" customHeight="1" x14ac:dyDescent="0.2">
      <c r="B431" s="207"/>
      <c r="C431" s="224"/>
      <c r="D431" s="224"/>
      <c r="E431" s="224"/>
      <c r="F431" s="224"/>
      <c r="G431" s="224"/>
      <c r="H431" s="212"/>
      <c r="I431" s="218"/>
      <c r="J431" s="224"/>
      <c r="K431" s="225"/>
    </row>
    <row r="432" spans="2:11" s="199" customFormat="1" ht="39.950000000000003" customHeight="1" x14ac:dyDescent="0.2">
      <c r="B432" s="207"/>
      <c r="C432" s="224"/>
      <c r="D432" s="224"/>
      <c r="E432" s="224"/>
      <c r="F432" s="224"/>
      <c r="G432" s="224"/>
      <c r="H432" s="212"/>
      <c r="I432" s="218"/>
      <c r="J432" s="224"/>
      <c r="K432" s="225"/>
    </row>
    <row r="433" spans="2:11" s="199" customFormat="1" ht="39.950000000000003" customHeight="1" x14ac:dyDescent="0.2">
      <c r="B433" s="207"/>
      <c r="C433" s="224"/>
      <c r="D433" s="224"/>
      <c r="E433" s="224"/>
      <c r="F433" s="224"/>
      <c r="G433" s="224"/>
      <c r="H433" s="212"/>
      <c r="I433" s="218"/>
      <c r="J433" s="224"/>
      <c r="K433" s="225"/>
    </row>
    <row r="434" spans="2:11" s="199" customFormat="1" ht="39.950000000000003" customHeight="1" x14ac:dyDescent="0.2">
      <c r="B434" s="207"/>
      <c r="C434" s="224"/>
      <c r="D434" s="224"/>
      <c r="E434" s="224"/>
      <c r="F434" s="224"/>
      <c r="G434" s="224"/>
      <c r="H434" s="212"/>
      <c r="I434" s="218"/>
      <c r="J434" s="224"/>
      <c r="K434" s="225"/>
    </row>
    <row r="435" spans="2:11" s="199" customFormat="1" ht="39.950000000000003" customHeight="1" x14ac:dyDescent="0.2">
      <c r="B435" s="207"/>
      <c r="C435" s="224"/>
      <c r="D435" s="224"/>
      <c r="E435" s="224"/>
      <c r="F435" s="224"/>
      <c r="G435" s="224"/>
      <c r="H435" s="212"/>
      <c r="I435" s="218"/>
      <c r="J435" s="224"/>
      <c r="K435" s="225"/>
    </row>
    <row r="436" spans="2:11" s="199" customFormat="1" ht="39.950000000000003" customHeight="1" x14ac:dyDescent="0.2">
      <c r="B436" s="207"/>
      <c r="C436" s="224"/>
      <c r="D436" s="224"/>
      <c r="E436" s="224"/>
      <c r="F436" s="224"/>
      <c r="G436" s="224"/>
      <c r="H436" s="212"/>
      <c r="I436" s="218"/>
      <c r="J436" s="224"/>
      <c r="K436" s="225"/>
    </row>
    <row r="437" spans="2:11" s="199" customFormat="1" ht="39.950000000000003" customHeight="1" x14ac:dyDescent="0.2">
      <c r="B437" s="207"/>
      <c r="C437" s="224"/>
      <c r="D437" s="224"/>
      <c r="E437" s="224"/>
      <c r="F437" s="224"/>
      <c r="G437" s="224"/>
      <c r="H437" s="212"/>
      <c r="I437" s="218"/>
      <c r="J437" s="224"/>
      <c r="K437" s="225"/>
    </row>
    <row r="438" spans="2:11" s="199" customFormat="1" ht="39.950000000000003" customHeight="1" x14ac:dyDescent="0.2">
      <c r="B438" s="207"/>
      <c r="C438" s="224"/>
      <c r="D438" s="224"/>
      <c r="E438" s="224"/>
      <c r="F438" s="224"/>
      <c r="G438" s="224"/>
      <c r="H438" s="212"/>
      <c r="I438" s="218"/>
      <c r="J438" s="224"/>
      <c r="K438" s="225"/>
    </row>
    <row r="439" spans="2:11" s="199" customFormat="1" ht="39.950000000000003" customHeight="1" x14ac:dyDescent="0.2">
      <c r="B439" s="207"/>
      <c r="C439" s="224"/>
      <c r="D439" s="224"/>
      <c r="E439" s="224"/>
      <c r="F439" s="224"/>
      <c r="G439" s="224"/>
      <c r="H439" s="212"/>
      <c r="I439" s="218"/>
      <c r="J439" s="224"/>
      <c r="K439" s="225"/>
    </row>
    <row r="440" spans="2:11" s="199" customFormat="1" ht="39.950000000000003" customHeight="1" x14ac:dyDescent="0.2">
      <c r="B440" s="207"/>
      <c r="C440" s="224"/>
      <c r="D440" s="224"/>
      <c r="E440" s="224"/>
      <c r="F440" s="224"/>
      <c r="G440" s="224"/>
      <c r="H440" s="212"/>
      <c r="I440" s="218"/>
      <c r="J440" s="224"/>
      <c r="K440" s="225"/>
    </row>
    <row r="441" spans="2:11" s="199" customFormat="1" ht="39.950000000000003" customHeight="1" x14ac:dyDescent="0.2">
      <c r="B441" s="207"/>
      <c r="C441" s="224"/>
      <c r="D441" s="224"/>
      <c r="E441" s="224"/>
      <c r="F441" s="224"/>
      <c r="G441" s="224"/>
      <c r="H441" s="212"/>
      <c r="I441" s="218"/>
      <c r="J441" s="224"/>
      <c r="K441" s="225"/>
    </row>
    <row r="442" spans="2:11" s="199" customFormat="1" ht="39.950000000000003" customHeight="1" x14ac:dyDescent="0.2">
      <c r="B442" s="207"/>
      <c r="C442" s="224"/>
      <c r="D442" s="224"/>
      <c r="E442" s="224"/>
      <c r="F442" s="224"/>
      <c r="G442" s="224"/>
      <c r="H442" s="212"/>
      <c r="I442" s="218"/>
      <c r="J442" s="224"/>
      <c r="K442" s="225"/>
    </row>
    <row r="443" spans="2:11" s="199" customFormat="1" ht="39.950000000000003" customHeight="1" x14ac:dyDescent="0.2">
      <c r="B443" s="207"/>
      <c r="C443" s="224"/>
      <c r="D443" s="224"/>
      <c r="E443" s="224"/>
      <c r="F443" s="224"/>
      <c r="G443" s="224"/>
      <c r="H443" s="212"/>
      <c r="I443" s="218"/>
      <c r="J443" s="224"/>
      <c r="K443" s="225"/>
    </row>
    <row r="444" spans="2:11" s="199" customFormat="1" ht="39.950000000000003" customHeight="1" x14ac:dyDescent="0.2">
      <c r="B444" s="207"/>
      <c r="C444" s="224"/>
      <c r="D444" s="224"/>
      <c r="E444" s="224"/>
      <c r="F444" s="224"/>
      <c r="G444" s="224"/>
      <c r="H444" s="212"/>
      <c r="I444" s="218"/>
      <c r="J444" s="224"/>
      <c r="K444" s="225"/>
    </row>
    <row r="445" spans="2:11" s="199" customFormat="1" ht="39.950000000000003" customHeight="1" x14ac:dyDescent="0.2">
      <c r="B445" s="207"/>
      <c r="C445" s="224"/>
      <c r="D445" s="224"/>
      <c r="E445" s="224"/>
      <c r="F445" s="224"/>
      <c r="G445" s="224"/>
      <c r="H445" s="212"/>
      <c r="I445" s="218"/>
      <c r="J445" s="224"/>
      <c r="K445" s="225"/>
    </row>
    <row r="446" spans="2:11" s="199" customFormat="1" ht="39.950000000000003" customHeight="1" thickBot="1" x14ac:dyDescent="0.25">
      <c r="B446" s="209"/>
      <c r="C446" s="226"/>
      <c r="D446" s="226"/>
      <c r="E446" s="226"/>
      <c r="F446" s="226"/>
      <c r="G446" s="226"/>
      <c r="H446" s="213"/>
      <c r="I446" s="219"/>
      <c r="J446" s="226"/>
      <c r="K446" s="227"/>
    </row>
    <row r="447" spans="2:11" ht="13.5" thickTop="1" x14ac:dyDescent="0.2">
      <c r="H447" s="214"/>
    </row>
    <row r="448" spans="2:11" x14ac:dyDescent="0.2">
      <c r="H448" s="214"/>
    </row>
    <row r="449" spans="8:8" x14ac:dyDescent="0.2">
      <c r="H449" s="214"/>
    </row>
    <row r="450" spans="8:8" x14ac:dyDescent="0.2">
      <c r="H450" s="214"/>
    </row>
    <row r="451" spans="8:8" x14ac:dyDescent="0.2">
      <c r="H451" s="214"/>
    </row>
    <row r="452" spans="8:8" x14ac:dyDescent="0.2">
      <c r="H452" s="214"/>
    </row>
    <row r="453" spans="8:8" x14ac:dyDescent="0.2">
      <c r="H453" s="214"/>
    </row>
    <row r="454" spans="8:8" x14ac:dyDescent="0.2">
      <c r="H454" s="214"/>
    </row>
    <row r="455" spans="8:8" x14ac:dyDescent="0.2">
      <c r="H455" s="214"/>
    </row>
    <row r="456" spans="8:8" x14ac:dyDescent="0.2">
      <c r="H456" s="214"/>
    </row>
    <row r="457" spans="8:8" x14ac:dyDescent="0.2">
      <c r="H457" s="214"/>
    </row>
    <row r="458" spans="8:8" x14ac:dyDescent="0.2">
      <c r="H458" s="214"/>
    </row>
    <row r="459" spans="8:8" x14ac:dyDescent="0.2">
      <c r="H459" s="214"/>
    </row>
    <row r="460" spans="8:8" x14ac:dyDescent="0.2">
      <c r="H460" s="214"/>
    </row>
    <row r="461" spans="8:8" x14ac:dyDescent="0.2">
      <c r="H461" s="214"/>
    </row>
    <row r="462" spans="8:8" x14ac:dyDescent="0.2">
      <c r="H462" s="214"/>
    </row>
    <row r="463" spans="8:8" x14ac:dyDescent="0.2">
      <c r="H463" s="214"/>
    </row>
    <row r="464" spans="8:8" x14ac:dyDescent="0.2">
      <c r="H464" s="214"/>
    </row>
    <row r="465" spans="8:8" x14ac:dyDescent="0.2">
      <c r="H465" s="214"/>
    </row>
    <row r="466" spans="8:8" x14ac:dyDescent="0.2">
      <c r="H466" s="214"/>
    </row>
    <row r="467" spans="8:8" x14ac:dyDescent="0.2">
      <c r="H467" s="214"/>
    </row>
    <row r="468" spans="8:8" x14ac:dyDescent="0.2">
      <c r="H468" s="214"/>
    </row>
    <row r="469" spans="8:8" x14ac:dyDescent="0.2">
      <c r="H469" s="214"/>
    </row>
    <row r="470" spans="8:8" x14ac:dyDescent="0.2">
      <c r="H470" s="214"/>
    </row>
    <row r="471" spans="8:8" x14ac:dyDescent="0.2">
      <c r="H471" s="214"/>
    </row>
    <row r="472" spans="8:8" x14ac:dyDescent="0.2">
      <c r="H472" s="214"/>
    </row>
    <row r="473" spans="8:8" x14ac:dyDescent="0.2">
      <c r="H473" s="214"/>
    </row>
    <row r="474" spans="8:8" x14ac:dyDescent="0.2">
      <c r="H474" s="214"/>
    </row>
    <row r="475" spans="8:8" x14ac:dyDescent="0.2">
      <c r="H475" s="214"/>
    </row>
    <row r="476" spans="8:8" x14ac:dyDescent="0.2">
      <c r="H476" s="214"/>
    </row>
    <row r="477" spans="8:8" x14ac:dyDescent="0.2">
      <c r="H477" s="214"/>
    </row>
    <row r="478" spans="8:8" x14ac:dyDescent="0.2">
      <c r="H478" s="214"/>
    </row>
    <row r="479" spans="8:8" x14ac:dyDescent="0.2">
      <c r="H479" s="214"/>
    </row>
    <row r="480" spans="8:8" x14ac:dyDescent="0.2">
      <c r="H480" s="214"/>
    </row>
    <row r="481" spans="8:8" x14ac:dyDescent="0.2">
      <c r="H481" s="214"/>
    </row>
    <row r="482" spans="8:8" x14ac:dyDescent="0.2">
      <c r="H482" s="214"/>
    </row>
    <row r="483" spans="8:8" x14ac:dyDescent="0.2">
      <c r="H483" s="214"/>
    </row>
    <row r="484" spans="8:8" x14ac:dyDescent="0.2">
      <c r="H484" s="214"/>
    </row>
    <row r="485" spans="8:8" x14ac:dyDescent="0.2">
      <c r="H485" s="214"/>
    </row>
    <row r="486" spans="8:8" x14ac:dyDescent="0.2">
      <c r="H486" s="214"/>
    </row>
    <row r="487" spans="8:8" x14ac:dyDescent="0.2">
      <c r="H487" s="214"/>
    </row>
    <row r="488" spans="8:8" x14ac:dyDescent="0.2">
      <c r="H488" s="214"/>
    </row>
    <row r="489" spans="8:8" x14ac:dyDescent="0.2">
      <c r="H489" s="214"/>
    </row>
    <row r="490" spans="8:8" x14ac:dyDescent="0.2">
      <c r="H490" s="214"/>
    </row>
    <row r="491" spans="8:8" x14ac:dyDescent="0.2">
      <c r="H491" s="214"/>
    </row>
    <row r="492" spans="8:8" x14ac:dyDescent="0.2">
      <c r="H492" s="214"/>
    </row>
    <row r="493" spans="8:8" x14ac:dyDescent="0.2">
      <c r="H493" s="214"/>
    </row>
    <row r="494" spans="8:8" x14ac:dyDescent="0.2">
      <c r="H494" s="214"/>
    </row>
    <row r="495" spans="8:8" x14ac:dyDescent="0.2">
      <c r="H495" s="214"/>
    </row>
    <row r="496" spans="8:8" x14ac:dyDescent="0.2">
      <c r="H496" s="214"/>
    </row>
    <row r="497" spans="8:8" x14ac:dyDescent="0.2">
      <c r="H497" s="214"/>
    </row>
    <row r="498" spans="8:8" x14ac:dyDescent="0.2">
      <c r="H498" s="214"/>
    </row>
    <row r="499" spans="8:8" x14ac:dyDescent="0.2">
      <c r="H499" s="214"/>
    </row>
    <row r="500" spans="8:8" x14ac:dyDescent="0.2">
      <c r="H500" s="214"/>
    </row>
    <row r="501" spans="8:8" x14ac:dyDescent="0.2">
      <c r="H501" s="214"/>
    </row>
    <row r="502" spans="8:8" x14ac:dyDescent="0.2">
      <c r="H502" s="214"/>
    </row>
    <row r="503" spans="8:8" x14ac:dyDescent="0.2">
      <c r="H503" s="214"/>
    </row>
    <row r="504" spans="8:8" x14ac:dyDescent="0.2">
      <c r="H504" s="214"/>
    </row>
    <row r="505" spans="8:8" x14ac:dyDescent="0.2">
      <c r="H505" s="214"/>
    </row>
    <row r="506" spans="8:8" x14ac:dyDescent="0.2">
      <c r="H506" s="214"/>
    </row>
    <row r="507" spans="8:8" x14ac:dyDescent="0.2">
      <c r="H507" s="214"/>
    </row>
    <row r="508" spans="8:8" x14ac:dyDescent="0.2">
      <c r="H508" s="214"/>
    </row>
    <row r="509" spans="8:8" x14ac:dyDescent="0.2">
      <c r="H509" s="214"/>
    </row>
    <row r="510" spans="8:8" x14ac:dyDescent="0.2">
      <c r="H510" s="214"/>
    </row>
    <row r="511" spans="8:8" x14ac:dyDescent="0.2">
      <c r="H511" s="214"/>
    </row>
    <row r="512" spans="8:8" x14ac:dyDescent="0.2">
      <c r="H512" s="214"/>
    </row>
    <row r="513" spans="8:8" x14ac:dyDescent="0.2">
      <c r="H513" s="214"/>
    </row>
    <row r="514" spans="8:8" x14ac:dyDescent="0.2">
      <c r="H514" s="214"/>
    </row>
    <row r="515" spans="8:8" x14ac:dyDescent="0.2">
      <c r="H515" s="214"/>
    </row>
    <row r="516" spans="8:8" x14ac:dyDescent="0.2">
      <c r="H516" s="214"/>
    </row>
    <row r="517" spans="8:8" x14ac:dyDescent="0.2">
      <c r="H517" s="214"/>
    </row>
    <row r="518" spans="8:8" x14ac:dyDescent="0.2">
      <c r="H518" s="214"/>
    </row>
    <row r="519" spans="8:8" x14ac:dyDescent="0.2">
      <c r="H519" s="214"/>
    </row>
    <row r="520" spans="8:8" x14ac:dyDescent="0.2">
      <c r="H520" s="214"/>
    </row>
    <row r="521" spans="8:8" x14ac:dyDescent="0.2">
      <c r="H521" s="214"/>
    </row>
    <row r="522" spans="8:8" x14ac:dyDescent="0.2">
      <c r="H522" s="214"/>
    </row>
    <row r="523" spans="8:8" x14ac:dyDescent="0.2">
      <c r="H523" s="214"/>
    </row>
    <row r="524" spans="8:8" x14ac:dyDescent="0.2">
      <c r="H524" s="214"/>
    </row>
    <row r="525" spans="8:8" x14ac:dyDescent="0.2">
      <c r="H525" s="214"/>
    </row>
    <row r="526" spans="8:8" x14ac:dyDescent="0.2">
      <c r="H526" s="214"/>
    </row>
    <row r="527" spans="8:8" x14ac:dyDescent="0.2">
      <c r="H527" s="214"/>
    </row>
    <row r="528" spans="8:8" x14ac:dyDescent="0.2">
      <c r="H528" s="214"/>
    </row>
    <row r="529" spans="8:8" x14ac:dyDescent="0.2">
      <c r="H529" s="214"/>
    </row>
    <row r="530" spans="8:8" x14ac:dyDescent="0.2">
      <c r="H530" s="214"/>
    </row>
    <row r="531" spans="8:8" x14ac:dyDescent="0.2">
      <c r="H531" s="214"/>
    </row>
    <row r="532" spans="8:8" x14ac:dyDescent="0.2">
      <c r="H532" s="214"/>
    </row>
    <row r="533" spans="8:8" x14ac:dyDescent="0.2">
      <c r="H533" s="214"/>
    </row>
    <row r="534" spans="8:8" x14ac:dyDescent="0.2">
      <c r="H534" s="214"/>
    </row>
    <row r="535" spans="8:8" x14ac:dyDescent="0.2">
      <c r="H535" s="214"/>
    </row>
    <row r="716" spans="2:11" ht="15" x14ac:dyDescent="0.2">
      <c r="B716" s="191"/>
      <c r="C716" s="191"/>
      <c r="D716" s="191"/>
      <c r="E716" s="191"/>
      <c r="F716" s="191"/>
      <c r="G716" s="191"/>
      <c r="H716" s="191"/>
      <c r="I716" s="191"/>
      <c r="J716" s="191"/>
      <c r="K716" s="191"/>
    </row>
    <row r="717" spans="2:11" ht="15" x14ac:dyDescent="0.2">
      <c r="B717" s="191"/>
      <c r="C717" s="191"/>
      <c r="D717" s="191"/>
      <c r="E717" s="191"/>
      <c r="F717" s="191"/>
      <c r="G717" s="191"/>
      <c r="H717" s="191"/>
      <c r="I717" s="191"/>
      <c r="J717" s="191"/>
      <c r="K717" s="191"/>
    </row>
    <row r="718" spans="2:11" ht="15" x14ac:dyDescent="0.2">
      <c r="B718" s="191"/>
      <c r="C718" s="191"/>
      <c r="D718" s="191"/>
      <c r="E718" s="191"/>
      <c r="F718" s="191"/>
      <c r="G718" s="191"/>
      <c r="H718" s="191"/>
      <c r="I718" s="191"/>
      <c r="J718" s="191"/>
      <c r="K718" s="191"/>
    </row>
    <row r="719" spans="2:11" ht="15" x14ac:dyDescent="0.2">
      <c r="B719" s="191"/>
      <c r="C719" s="191"/>
      <c r="D719" s="191"/>
      <c r="E719" s="191"/>
      <c r="F719" s="191"/>
      <c r="G719" s="191"/>
      <c r="H719" s="191"/>
      <c r="I719" s="191"/>
      <c r="J719" s="191"/>
      <c r="K719" s="191"/>
    </row>
    <row r="720" spans="2:11" ht="15" x14ac:dyDescent="0.2">
      <c r="B720" s="191"/>
      <c r="C720" s="191"/>
      <c r="D720" s="191"/>
      <c r="E720" s="191"/>
      <c r="F720" s="191"/>
      <c r="G720" s="191"/>
      <c r="H720" s="191"/>
      <c r="I720" s="191"/>
      <c r="J720" s="191"/>
      <c r="K720" s="191"/>
    </row>
    <row r="721" spans="2:11" ht="15" x14ac:dyDescent="0.2">
      <c r="B721" s="191"/>
      <c r="C721" s="191"/>
      <c r="D721" s="191"/>
      <c r="E721" s="191"/>
      <c r="F721" s="191"/>
      <c r="G721" s="191"/>
      <c r="H721" s="191"/>
      <c r="I721" s="191"/>
      <c r="J721" s="191"/>
      <c r="K721" s="191"/>
    </row>
    <row r="722" spans="2:11" ht="15" x14ac:dyDescent="0.2">
      <c r="B722" s="191"/>
      <c r="C722" s="191"/>
      <c r="D722" s="191"/>
      <c r="E722" s="191"/>
      <c r="F722" s="191"/>
      <c r="G722" s="191"/>
      <c r="H722" s="191"/>
      <c r="I722" s="191"/>
      <c r="J722" s="191"/>
      <c r="K722" s="191"/>
    </row>
    <row r="723" spans="2:11" ht="15" x14ac:dyDescent="0.2">
      <c r="B723" s="191"/>
      <c r="C723" s="191"/>
      <c r="D723" s="191"/>
      <c r="E723" s="191"/>
      <c r="F723" s="191"/>
      <c r="G723" s="191"/>
      <c r="H723" s="191"/>
      <c r="I723" s="191"/>
      <c r="J723" s="191"/>
      <c r="K723" s="191"/>
    </row>
    <row r="724" spans="2:11" ht="15" x14ac:dyDescent="0.2">
      <c r="B724" s="191"/>
      <c r="C724" s="191"/>
      <c r="D724" s="191"/>
      <c r="E724" s="191"/>
      <c r="F724" s="191"/>
      <c r="G724" s="191"/>
      <c r="H724" s="191"/>
      <c r="I724" s="191"/>
      <c r="J724" s="191"/>
      <c r="K724" s="191"/>
    </row>
    <row r="725" spans="2:11" ht="15" x14ac:dyDescent="0.2">
      <c r="B725" s="191"/>
      <c r="C725" s="191"/>
      <c r="D725" s="191"/>
      <c r="E725" s="191"/>
      <c r="F725" s="191"/>
      <c r="G725" s="191"/>
      <c r="H725" s="191"/>
      <c r="I725" s="191"/>
      <c r="J725" s="191"/>
      <c r="K725" s="191"/>
    </row>
    <row r="726" spans="2:11" ht="15" x14ac:dyDescent="0.2">
      <c r="B726" s="191"/>
      <c r="C726" s="191"/>
      <c r="D726" s="191"/>
      <c r="E726" s="191"/>
      <c r="F726" s="191"/>
      <c r="G726" s="191"/>
      <c r="H726" s="191"/>
      <c r="I726" s="191"/>
      <c r="J726" s="191"/>
      <c r="K726" s="191"/>
    </row>
    <row r="727" spans="2:11" ht="15" x14ac:dyDescent="0.2">
      <c r="B727" s="191"/>
      <c r="C727" s="191"/>
      <c r="D727" s="191"/>
      <c r="E727" s="191"/>
      <c r="F727" s="191"/>
      <c r="G727" s="191"/>
      <c r="H727" s="191"/>
      <c r="I727" s="191"/>
      <c r="J727" s="191"/>
      <c r="K727" s="191"/>
    </row>
    <row r="728" spans="2:11" ht="15" x14ac:dyDescent="0.2">
      <c r="B728" s="191"/>
      <c r="C728" s="191"/>
      <c r="D728" s="191"/>
      <c r="E728" s="191"/>
      <c r="F728" s="191"/>
      <c r="G728" s="191"/>
      <c r="H728" s="191"/>
      <c r="I728" s="191"/>
      <c r="J728" s="191"/>
      <c r="K728" s="191"/>
    </row>
    <row r="729" spans="2:11" ht="15" x14ac:dyDescent="0.2">
      <c r="B729" s="191"/>
      <c r="C729" s="191"/>
      <c r="D729" s="191"/>
      <c r="E729" s="191"/>
      <c r="F729" s="191"/>
      <c r="G729" s="191"/>
      <c r="H729" s="191"/>
      <c r="I729" s="191"/>
      <c r="J729" s="191"/>
      <c r="K729" s="191"/>
    </row>
    <row r="730" spans="2:11" ht="15" x14ac:dyDescent="0.2">
      <c r="B730" s="191"/>
      <c r="C730" s="191"/>
      <c r="D730" s="191"/>
      <c r="E730" s="191"/>
      <c r="F730" s="191"/>
      <c r="G730" s="191"/>
      <c r="H730" s="191"/>
      <c r="I730" s="191"/>
      <c r="J730" s="191"/>
      <c r="K730" s="191"/>
    </row>
    <row r="731" spans="2:11" ht="15" x14ac:dyDescent="0.2">
      <c r="B731" s="191"/>
      <c r="C731" s="191"/>
      <c r="D731" s="191"/>
      <c r="E731" s="191"/>
      <c r="F731" s="191"/>
      <c r="G731" s="191"/>
      <c r="H731" s="191"/>
      <c r="I731" s="191"/>
      <c r="J731" s="191"/>
      <c r="K731" s="191"/>
    </row>
    <row r="732" spans="2:11" ht="15" x14ac:dyDescent="0.2">
      <c r="B732" s="191"/>
      <c r="C732" s="191"/>
      <c r="D732" s="191"/>
      <c r="E732" s="191"/>
      <c r="F732" s="191"/>
      <c r="G732" s="191"/>
      <c r="H732" s="191"/>
      <c r="I732" s="191"/>
      <c r="J732" s="191"/>
      <c r="K732" s="191"/>
    </row>
    <row r="733" spans="2:11" ht="15" x14ac:dyDescent="0.2">
      <c r="B733" s="191"/>
      <c r="C733" s="191"/>
      <c r="D733" s="191"/>
      <c r="E733" s="191"/>
      <c r="F733" s="191"/>
      <c r="G733" s="191"/>
      <c r="H733" s="191"/>
      <c r="I733" s="191"/>
      <c r="J733" s="191"/>
      <c r="K733" s="191"/>
    </row>
    <row r="734" spans="2:11" ht="15" x14ac:dyDescent="0.2">
      <c r="B734" s="191"/>
      <c r="C734" s="191"/>
      <c r="D734" s="191"/>
      <c r="E734" s="191"/>
      <c r="F734" s="191"/>
      <c r="G734" s="191"/>
      <c r="H734" s="191"/>
      <c r="I734" s="191"/>
      <c r="J734" s="191"/>
      <c r="K734" s="191"/>
    </row>
    <row r="735" spans="2:11" ht="15" x14ac:dyDescent="0.2">
      <c r="B735" s="191"/>
      <c r="C735" s="191"/>
      <c r="D735" s="191"/>
      <c r="E735" s="191"/>
      <c r="F735" s="191"/>
      <c r="G735" s="191"/>
      <c r="H735" s="191"/>
      <c r="I735" s="191"/>
      <c r="J735" s="191"/>
      <c r="K735" s="191"/>
    </row>
  </sheetData>
  <mergeCells count="1299">
    <mergeCell ref="C12:F12"/>
    <mergeCell ref="G12:H12"/>
    <mergeCell ref="I12:K12"/>
    <mergeCell ref="C13:F13"/>
    <mergeCell ref="G13:H13"/>
    <mergeCell ref="I13:K13"/>
    <mergeCell ref="E5:F5"/>
    <mergeCell ref="B9:K9"/>
    <mergeCell ref="C10:F10"/>
    <mergeCell ref="G10:H10"/>
    <mergeCell ref="I10:K10"/>
    <mergeCell ref="C11:F11"/>
    <mergeCell ref="G11:H11"/>
    <mergeCell ref="I11:K11"/>
    <mergeCell ref="C24:D24"/>
    <mergeCell ref="E24:G24"/>
    <mergeCell ref="J24:K24"/>
    <mergeCell ref="C25:D25"/>
    <mergeCell ref="E25:G25"/>
    <mergeCell ref="J25:K25"/>
    <mergeCell ref="D19:K19"/>
    <mergeCell ref="B21:K21"/>
    <mergeCell ref="C22:D22"/>
    <mergeCell ref="E22:G22"/>
    <mergeCell ref="J22:K22"/>
    <mergeCell ref="C23:D23"/>
    <mergeCell ref="E23:G23"/>
    <mergeCell ref="J23:K23"/>
    <mergeCell ref="C14:F14"/>
    <mergeCell ref="G14:H14"/>
    <mergeCell ref="I14:K14"/>
    <mergeCell ref="B17:F17"/>
    <mergeCell ref="G17:K17"/>
    <mergeCell ref="B18:C18"/>
    <mergeCell ref="D18:F18"/>
    <mergeCell ref="I18:K18"/>
    <mergeCell ref="C30:D30"/>
    <mergeCell ref="E30:G30"/>
    <mergeCell ref="J30:K30"/>
    <mergeCell ref="C31:D31"/>
    <mergeCell ref="E31:G31"/>
    <mergeCell ref="J31:K31"/>
    <mergeCell ref="C28:D28"/>
    <mergeCell ref="E28:G28"/>
    <mergeCell ref="J28:K28"/>
    <mergeCell ref="C29:D29"/>
    <mergeCell ref="E29:G29"/>
    <mergeCell ref="J29:K29"/>
    <mergeCell ref="C26:D26"/>
    <mergeCell ref="E26:G26"/>
    <mergeCell ref="J26:K26"/>
    <mergeCell ref="C27:D27"/>
    <mergeCell ref="E27:G27"/>
    <mergeCell ref="J27:K27"/>
    <mergeCell ref="C36:D36"/>
    <mergeCell ref="E36:G36"/>
    <mergeCell ref="J36:K36"/>
    <mergeCell ref="C37:D37"/>
    <mergeCell ref="E37:G37"/>
    <mergeCell ref="J37:K37"/>
    <mergeCell ref="C34:D34"/>
    <mergeCell ref="E34:G34"/>
    <mergeCell ref="J34:K34"/>
    <mergeCell ref="C35:D35"/>
    <mergeCell ref="E35:G35"/>
    <mergeCell ref="J35:K35"/>
    <mergeCell ref="C32:D32"/>
    <mergeCell ref="E32:G32"/>
    <mergeCell ref="J32:K32"/>
    <mergeCell ref="C33:D33"/>
    <mergeCell ref="E33:G33"/>
    <mergeCell ref="J33:K33"/>
    <mergeCell ref="C42:D42"/>
    <mergeCell ref="E42:G42"/>
    <mergeCell ref="J42:K42"/>
    <mergeCell ref="C43:D43"/>
    <mergeCell ref="E43:G43"/>
    <mergeCell ref="J43:K43"/>
    <mergeCell ref="C40:D40"/>
    <mergeCell ref="E40:G40"/>
    <mergeCell ref="J40:K40"/>
    <mergeCell ref="C41:D41"/>
    <mergeCell ref="E41:G41"/>
    <mergeCell ref="J41:K41"/>
    <mergeCell ref="C38:D38"/>
    <mergeCell ref="E38:G38"/>
    <mergeCell ref="J38:K38"/>
    <mergeCell ref="C39:D39"/>
    <mergeCell ref="E39:G39"/>
    <mergeCell ref="J39:K39"/>
    <mergeCell ref="C48:D48"/>
    <mergeCell ref="E48:G48"/>
    <mergeCell ref="J48:K48"/>
    <mergeCell ref="C49:D49"/>
    <mergeCell ref="E49:G49"/>
    <mergeCell ref="J49:K49"/>
    <mergeCell ref="C46:D46"/>
    <mergeCell ref="E46:G46"/>
    <mergeCell ref="J46:K46"/>
    <mergeCell ref="C47:D47"/>
    <mergeCell ref="E47:G47"/>
    <mergeCell ref="J47:K47"/>
    <mergeCell ref="C44:D44"/>
    <mergeCell ref="E44:G44"/>
    <mergeCell ref="J44:K44"/>
    <mergeCell ref="C45:D45"/>
    <mergeCell ref="E45:G45"/>
    <mergeCell ref="J45:K45"/>
    <mergeCell ref="C54:D54"/>
    <mergeCell ref="E54:G54"/>
    <mergeCell ref="J54:K54"/>
    <mergeCell ref="C55:D55"/>
    <mergeCell ref="E55:G55"/>
    <mergeCell ref="J55:K55"/>
    <mergeCell ref="C52:D52"/>
    <mergeCell ref="E52:G52"/>
    <mergeCell ref="J52:K52"/>
    <mergeCell ref="C53:D53"/>
    <mergeCell ref="E53:G53"/>
    <mergeCell ref="J53:K53"/>
    <mergeCell ref="C50:D50"/>
    <mergeCell ref="E50:G50"/>
    <mergeCell ref="J50:K50"/>
    <mergeCell ref="C51:D51"/>
    <mergeCell ref="E51:G51"/>
    <mergeCell ref="J51:K51"/>
    <mergeCell ref="C60:D60"/>
    <mergeCell ref="E60:G60"/>
    <mergeCell ref="J60:K60"/>
    <mergeCell ref="C61:D61"/>
    <mergeCell ref="E61:G61"/>
    <mergeCell ref="J61:K61"/>
    <mergeCell ref="C58:D58"/>
    <mergeCell ref="E58:G58"/>
    <mergeCell ref="J58:K58"/>
    <mergeCell ref="C59:D59"/>
    <mergeCell ref="E59:G59"/>
    <mergeCell ref="J59:K59"/>
    <mergeCell ref="C56:D56"/>
    <mergeCell ref="E56:G56"/>
    <mergeCell ref="J56:K56"/>
    <mergeCell ref="C57:D57"/>
    <mergeCell ref="E57:G57"/>
    <mergeCell ref="J57:K57"/>
    <mergeCell ref="C66:D66"/>
    <mergeCell ref="E66:G66"/>
    <mergeCell ref="J66:K66"/>
    <mergeCell ref="C67:D67"/>
    <mergeCell ref="E67:G67"/>
    <mergeCell ref="J67:K67"/>
    <mergeCell ref="C64:D64"/>
    <mergeCell ref="E64:G64"/>
    <mergeCell ref="J64:K64"/>
    <mergeCell ref="C65:D65"/>
    <mergeCell ref="E65:G65"/>
    <mergeCell ref="J65:K65"/>
    <mergeCell ref="C62:D62"/>
    <mergeCell ref="E62:G62"/>
    <mergeCell ref="J62:K62"/>
    <mergeCell ref="C63:D63"/>
    <mergeCell ref="E63:G63"/>
    <mergeCell ref="J63:K63"/>
    <mergeCell ref="C72:D72"/>
    <mergeCell ref="E72:G72"/>
    <mergeCell ref="J72:K72"/>
    <mergeCell ref="C73:D73"/>
    <mergeCell ref="E73:G73"/>
    <mergeCell ref="J73:K73"/>
    <mergeCell ref="C70:D70"/>
    <mergeCell ref="E70:G70"/>
    <mergeCell ref="J70:K70"/>
    <mergeCell ref="C71:D71"/>
    <mergeCell ref="E71:G71"/>
    <mergeCell ref="J71:K71"/>
    <mergeCell ref="C68:D68"/>
    <mergeCell ref="E68:G68"/>
    <mergeCell ref="J68:K68"/>
    <mergeCell ref="C69:D69"/>
    <mergeCell ref="E69:G69"/>
    <mergeCell ref="J69:K69"/>
    <mergeCell ref="C78:D78"/>
    <mergeCell ref="E78:G78"/>
    <mergeCell ref="J78:K78"/>
    <mergeCell ref="C79:D79"/>
    <mergeCell ref="E79:G79"/>
    <mergeCell ref="J79:K79"/>
    <mergeCell ref="C76:D76"/>
    <mergeCell ref="E76:G76"/>
    <mergeCell ref="J76:K76"/>
    <mergeCell ref="C77:D77"/>
    <mergeCell ref="E77:G77"/>
    <mergeCell ref="J77:K77"/>
    <mergeCell ref="C74:D74"/>
    <mergeCell ref="E74:G74"/>
    <mergeCell ref="J74:K74"/>
    <mergeCell ref="C75:D75"/>
    <mergeCell ref="E75:G75"/>
    <mergeCell ref="J75:K75"/>
    <mergeCell ref="C84:D84"/>
    <mergeCell ref="E84:G84"/>
    <mergeCell ref="J84:K84"/>
    <mergeCell ref="C85:D85"/>
    <mergeCell ref="E85:G85"/>
    <mergeCell ref="J85:K85"/>
    <mergeCell ref="C82:D82"/>
    <mergeCell ref="E82:G82"/>
    <mergeCell ref="J82:K82"/>
    <mergeCell ref="C83:D83"/>
    <mergeCell ref="E83:G83"/>
    <mergeCell ref="J83:K83"/>
    <mergeCell ref="C80:D80"/>
    <mergeCell ref="E80:G80"/>
    <mergeCell ref="J80:K80"/>
    <mergeCell ref="C81:D81"/>
    <mergeCell ref="E81:G81"/>
    <mergeCell ref="J81:K81"/>
    <mergeCell ref="C90:D90"/>
    <mergeCell ref="E90:G90"/>
    <mergeCell ref="J90:K90"/>
    <mergeCell ref="C91:D91"/>
    <mergeCell ref="E91:G91"/>
    <mergeCell ref="J91:K91"/>
    <mergeCell ref="C88:D88"/>
    <mergeCell ref="E88:G88"/>
    <mergeCell ref="J88:K88"/>
    <mergeCell ref="C89:D89"/>
    <mergeCell ref="E89:G89"/>
    <mergeCell ref="J89:K89"/>
    <mergeCell ref="C86:D86"/>
    <mergeCell ref="E86:G86"/>
    <mergeCell ref="J86:K86"/>
    <mergeCell ref="C87:D87"/>
    <mergeCell ref="E87:G87"/>
    <mergeCell ref="J87:K87"/>
    <mergeCell ref="C96:D96"/>
    <mergeCell ref="E96:G96"/>
    <mergeCell ref="J96:K96"/>
    <mergeCell ref="C97:D97"/>
    <mergeCell ref="E97:G97"/>
    <mergeCell ref="J97:K97"/>
    <mergeCell ref="C94:D94"/>
    <mergeCell ref="E94:G94"/>
    <mergeCell ref="J94:K94"/>
    <mergeCell ref="C95:D95"/>
    <mergeCell ref="E95:G95"/>
    <mergeCell ref="J95:K95"/>
    <mergeCell ref="C92:D92"/>
    <mergeCell ref="E92:G92"/>
    <mergeCell ref="J92:K92"/>
    <mergeCell ref="C93:D93"/>
    <mergeCell ref="E93:G93"/>
    <mergeCell ref="J93:K93"/>
    <mergeCell ref="C102:D102"/>
    <mergeCell ref="E102:G102"/>
    <mergeCell ref="J102:K102"/>
    <mergeCell ref="C103:D103"/>
    <mergeCell ref="E103:G103"/>
    <mergeCell ref="J103:K103"/>
    <mergeCell ref="C100:D100"/>
    <mergeCell ref="E100:G100"/>
    <mergeCell ref="J100:K100"/>
    <mergeCell ref="C101:D101"/>
    <mergeCell ref="E101:G101"/>
    <mergeCell ref="J101:K101"/>
    <mergeCell ref="C98:D98"/>
    <mergeCell ref="E98:G98"/>
    <mergeCell ref="J98:K98"/>
    <mergeCell ref="C99:D99"/>
    <mergeCell ref="E99:G99"/>
    <mergeCell ref="J99:K99"/>
    <mergeCell ref="C108:D108"/>
    <mergeCell ref="E108:G108"/>
    <mergeCell ref="J108:K108"/>
    <mergeCell ref="C109:D109"/>
    <mergeCell ref="E109:G109"/>
    <mergeCell ref="J109:K109"/>
    <mergeCell ref="C106:D106"/>
    <mergeCell ref="E106:G106"/>
    <mergeCell ref="J106:K106"/>
    <mergeCell ref="C107:D107"/>
    <mergeCell ref="E107:G107"/>
    <mergeCell ref="J107:K107"/>
    <mergeCell ref="C104:D104"/>
    <mergeCell ref="E104:G104"/>
    <mergeCell ref="J104:K104"/>
    <mergeCell ref="C105:D105"/>
    <mergeCell ref="E105:G105"/>
    <mergeCell ref="J105:K105"/>
    <mergeCell ref="C114:D114"/>
    <mergeCell ref="E114:G114"/>
    <mergeCell ref="J114:K114"/>
    <mergeCell ref="C115:D115"/>
    <mergeCell ref="E115:G115"/>
    <mergeCell ref="J115:K115"/>
    <mergeCell ref="C112:D112"/>
    <mergeCell ref="E112:G112"/>
    <mergeCell ref="J112:K112"/>
    <mergeCell ref="C113:D113"/>
    <mergeCell ref="E113:G113"/>
    <mergeCell ref="J113:K113"/>
    <mergeCell ref="C110:D110"/>
    <mergeCell ref="E110:G110"/>
    <mergeCell ref="J110:K110"/>
    <mergeCell ref="C111:D111"/>
    <mergeCell ref="E111:G111"/>
    <mergeCell ref="J111:K111"/>
    <mergeCell ref="C120:D120"/>
    <mergeCell ref="E120:G120"/>
    <mergeCell ref="J120:K120"/>
    <mergeCell ref="C121:D121"/>
    <mergeCell ref="E121:G121"/>
    <mergeCell ref="J121:K121"/>
    <mergeCell ref="C118:D118"/>
    <mergeCell ref="E118:G118"/>
    <mergeCell ref="J118:K118"/>
    <mergeCell ref="C119:D119"/>
    <mergeCell ref="E119:G119"/>
    <mergeCell ref="J119:K119"/>
    <mergeCell ref="C116:D116"/>
    <mergeCell ref="E116:G116"/>
    <mergeCell ref="J116:K116"/>
    <mergeCell ref="C117:D117"/>
    <mergeCell ref="E117:G117"/>
    <mergeCell ref="J117:K117"/>
    <mergeCell ref="C126:D126"/>
    <mergeCell ref="E126:G126"/>
    <mergeCell ref="J126:K126"/>
    <mergeCell ref="C127:D127"/>
    <mergeCell ref="E127:G127"/>
    <mergeCell ref="J127:K127"/>
    <mergeCell ref="C124:D124"/>
    <mergeCell ref="E124:G124"/>
    <mergeCell ref="J124:K124"/>
    <mergeCell ref="C125:D125"/>
    <mergeCell ref="E125:G125"/>
    <mergeCell ref="J125:K125"/>
    <mergeCell ref="C122:D122"/>
    <mergeCell ref="E122:G122"/>
    <mergeCell ref="J122:K122"/>
    <mergeCell ref="C123:D123"/>
    <mergeCell ref="E123:G123"/>
    <mergeCell ref="J123:K123"/>
    <mergeCell ref="C132:D132"/>
    <mergeCell ref="E132:G132"/>
    <mergeCell ref="J132:K132"/>
    <mergeCell ref="C133:D133"/>
    <mergeCell ref="E133:G133"/>
    <mergeCell ref="J133:K133"/>
    <mergeCell ref="C130:D130"/>
    <mergeCell ref="E130:G130"/>
    <mergeCell ref="J130:K130"/>
    <mergeCell ref="C131:D131"/>
    <mergeCell ref="E131:G131"/>
    <mergeCell ref="J131:K131"/>
    <mergeCell ref="C128:D128"/>
    <mergeCell ref="E128:G128"/>
    <mergeCell ref="J128:K128"/>
    <mergeCell ref="C129:D129"/>
    <mergeCell ref="E129:G129"/>
    <mergeCell ref="J129:K129"/>
    <mergeCell ref="C138:D138"/>
    <mergeCell ref="E138:G138"/>
    <mergeCell ref="J138:K138"/>
    <mergeCell ref="C139:D139"/>
    <mergeCell ref="E139:G139"/>
    <mergeCell ref="J139:K139"/>
    <mergeCell ref="C136:D136"/>
    <mergeCell ref="E136:G136"/>
    <mergeCell ref="J136:K136"/>
    <mergeCell ref="C137:D137"/>
    <mergeCell ref="E137:G137"/>
    <mergeCell ref="J137:K137"/>
    <mergeCell ref="C134:D134"/>
    <mergeCell ref="E134:G134"/>
    <mergeCell ref="J134:K134"/>
    <mergeCell ref="C135:D135"/>
    <mergeCell ref="E135:G135"/>
    <mergeCell ref="J135:K135"/>
    <mergeCell ref="C144:D144"/>
    <mergeCell ref="E144:G144"/>
    <mergeCell ref="J144:K144"/>
    <mergeCell ref="C145:D145"/>
    <mergeCell ref="E145:G145"/>
    <mergeCell ref="J145:K145"/>
    <mergeCell ref="C142:D142"/>
    <mergeCell ref="E142:G142"/>
    <mergeCell ref="J142:K142"/>
    <mergeCell ref="C143:D143"/>
    <mergeCell ref="E143:G143"/>
    <mergeCell ref="J143:K143"/>
    <mergeCell ref="C140:D140"/>
    <mergeCell ref="E140:G140"/>
    <mergeCell ref="J140:K140"/>
    <mergeCell ref="C141:D141"/>
    <mergeCell ref="E141:G141"/>
    <mergeCell ref="J141:K141"/>
    <mergeCell ref="C150:D150"/>
    <mergeCell ref="E150:G150"/>
    <mergeCell ref="J150:K150"/>
    <mergeCell ref="C151:D151"/>
    <mergeCell ref="E151:G151"/>
    <mergeCell ref="J151:K151"/>
    <mergeCell ref="C148:D148"/>
    <mergeCell ref="E148:G148"/>
    <mergeCell ref="J148:K148"/>
    <mergeCell ref="C149:D149"/>
    <mergeCell ref="E149:G149"/>
    <mergeCell ref="J149:K149"/>
    <mergeCell ref="C146:D146"/>
    <mergeCell ref="E146:G146"/>
    <mergeCell ref="J146:K146"/>
    <mergeCell ref="C147:D147"/>
    <mergeCell ref="E147:G147"/>
    <mergeCell ref="J147:K147"/>
    <mergeCell ref="C156:D156"/>
    <mergeCell ref="E156:G156"/>
    <mergeCell ref="J156:K156"/>
    <mergeCell ref="C157:D157"/>
    <mergeCell ref="E157:G157"/>
    <mergeCell ref="J157:K157"/>
    <mergeCell ref="C154:D154"/>
    <mergeCell ref="E154:G154"/>
    <mergeCell ref="J154:K154"/>
    <mergeCell ref="C155:D155"/>
    <mergeCell ref="E155:G155"/>
    <mergeCell ref="J155:K155"/>
    <mergeCell ref="C152:D152"/>
    <mergeCell ref="E152:G152"/>
    <mergeCell ref="J152:K152"/>
    <mergeCell ref="C153:D153"/>
    <mergeCell ref="E153:G153"/>
    <mergeCell ref="J153:K153"/>
    <mergeCell ref="C162:D162"/>
    <mergeCell ref="E162:G162"/>
    <mergeCell ref="J162:K162"/>
    <mergeCell ref="C163:D163"/>
    <mergeCell ref="E163:G163"/>
    <mergeCell ref="J163:K163"/>
    <mergeCell ref="C160:D160"/>
    <mergeCell ref="E160:G160"/>
    <mergeCell ref="J160:K160"/>
    <mergeCell ref="C161:D161"/>
    <mergeCell ref="E161:G161"/>
    <mergeCell ref="J161:K161"/>
    <mergeCell ref="C158:D158"/>
    <mergeCell ref="E158:G158"/>
    <mergeCell ref="J158:K158"/>
    <mergeCell ref="C159:D159"/>
    <mergeCell ref="E159:G159"/>
    <mergeCell ref="J159:K159"/>
    <mergeCell ref="C168:D168"/>
    <mergeCell ref="E168:G168"/>
    <mergeCell ref="J168:K168"/>
    <mergeCell ref="C169:D169"/>
    <mergeCell ref="E169:G169"/>
    <mergeCell ref="J169:K169"/>
    <mergeCell ref="C166:D166"/>
    <mergeCell ref="E166:G166"/>
    <mergeCell ref="J166:K166"/>
    <mergeCell ref="C167:D167"/>
    <mergeCell ref="E167:G167"/>
    <mergeCell ref="J167:K167"/>
    <mergeCell ref="C164:D164"/>
    <mergeCell ref="E164:G164"/>
    <mergeCell ref="J164:K164"/>
    <mergeCell ref="C165:D165"/>
    <mergeCell ref="E165:G165"/>
    <mergeCell ref="J165:K165"/>
    <mergeCell ref="C174:D174"/>
    <mergeCell ref="E174:G174"/>
    <mergeCell ref="J174:K174"/>
    <mergeCell ref="C175:D175"/>
    <mergeCell ref="E175:G175"/>
    <mergeCell ref="J175:K175"/>
    <mergeCell ref="C172:D172"/>
    <mergeCell ref="E172:G172"/>
    <mergeCell ref="J172:K172"/>
    <mergeCell ref="C173:D173"/>
    <mergeCell ref="E173:G173"/>
    <mergeCell ref="J173:K173"/>
    <mergeCell ref="C170:D170"/>
    <mergeCell ref="E170:G170"/>
    <mergeCell ref="J170:K170"/>
    <mergeCell ref="C171:D171"/>
    <mergeCell ref="E171:G171"/>
    <mergeCell ref="J171:K171"/>
    <mergeCell ref="C180:D180"/>
    <mergeCell ref="E180:G180"/>
    <mergeCell ref="J180:K180"/>
    <mergeCell ref="C181:D181"/>
    <mergeCell ref="E181:G181"/>
    <mergeCell ref="J181:K181"/>
    <mergeCell ref="C178:D178"/>
    <mergeCell ref="E178:G178"/>
    <mergeCell ref="J178:K178"/>
    <mergeCell ref="C179:D179"/>
    <mergeCell ref="E179:G179"/>
    <mergeCell ref="J179:K179"/>
    <mergeCell ref="C176:D176"/>
    <mergeCell ref="E176:G176"/>
    <mergeCell ref="J176:K176"/>
    <mergeCell ref="C177:D177"/>
    <mergeCell ref="E177:G177"/>
    <mergeCell ref="J177:K177"/>
    <mergeCell ref="C186:D186"/>
    <mergeCell ref="E186:G186"/>
    <mergeCell ref="J186:K186"/>
    <mergeCell ref="C187:D187"/>
    <mergeCell ref="E187:G187"/>
    <mergeCell ref="J187:K187"/>
    <mergeCell ref="C184:D184"/>
    <mergeCell ref="E184:G184"/>
    <mergeCell ref="J184:K184"/>
    <mergeCell ref="C185:D185"/>
    <mergeCell ref="E185:G185"/>
    <mergeCell ref="J185:K185"/>
    <mergeCell ref="C182:D182"/>
    <mergeCell ref="E182:G182"/>
    <mergeCell ref="J182:K182"/>
    <mergeCell ref="C183:D183"/>
    <mergeCell ref="E183:G183"/>
    <mergeCell ref="J183:K183"/>
    <mergeCell ref="C192:D192"/>
    <mergeCell ref="E192:G192"/>
    <mergeCell ref="J192:K192"/>
    <mergeCell ref="C193:D193"/>
    <mergeCell ref="E193:G193"/>
    <mergeCell ref="J193:K193"/>
    <mergeCell ref="C190:D190"/>
    <mergeCell ref="E190:G190"/>
    <mergeCell ref="J190:K190"/>
    <mergeCell ref="C191:D191"/>
    <mergeCell ref="E191:G191"/>
    <mergeCell ref="J191:K191"/>
    <mergeCell ref="C188:D188"/>
    <mergeCell ref="E188:G188"/>
    <mergeCell ref="J188:K188"/>
    <mergeCell ref="C189:D189"/>
    <mergeCell ref="E189:G189"/>
    <mergeCell ref="J189:K189"/>
    <mergeCell ref="C198:D198"/>
    <mergeCell ref="E198:G198"/>
    <mergeCell ref="J198:K198"/>
    <mergeCell ref="C199:D199"/>
    <mergeCell ref="E199:G199"/>
    <mergeCell ref="J199:K199"/>
    <mergeCell ref="C196:D196"/>
    <mergeCell ref="E196:G196"/>
    <mergeCell ref="J196:K196"/>
    <mergeCell ref="C197:D197"/>
    <mergeCell ref="E197:G197"/>
    <mergeCell ref="J197:K197"/>
    <mergeCell ref="C194:D194"/>
    <mergeCell ref="E194:G194"/>
    <mergeCell ref="J194:K194"/>
    <mergeCell ref="C195:D195"/>
    <mergeCell ref="E195:G195"/>
    <mergeCell ref="J195:K195"/>
    <mergeCell ref="C204:D204"/>
    <mergeCell ref="E204:G204"/>
    <mergeCell ref="J204:K204"/>
    <mergeCell ref="C205:D205"/>
    <mergeCell ref="E205:G205"/>
    <mergeCell ref="J205:K205"/>
    <mergeCell ref="C202:D202"/>
    <mergeCell ref="E202:G202"/>
    <mergeCell ref="J202:K202"/>
    <mergeCell ref="C203:D203"/>
    <mergeCell ref="E203:G203"/>
    <mergeCell ref="J203:K203"/>
    <mergeCell ref="C200:D200"/>
    <mergeCell ref="E200:G200"/>
    <mergeCell ref="J200:K200"/>
    <mergeCell ref="C201:D201"/>
    <mergeCell ref="E201:G201"/>
    <mergeCell ref="J201:K201"/>
    <mergeCell ref="C210:D210"/>
    <mergeCell ref="E210:G210"/>
    <mergeCell ref="J210:K210"/>
    <mergeCell ref="C211:D211"/>
    <mergeCell ref="E211:G211"/>
    <mergeCell ref="J211:K211"/>
    <mergeCell ref="C208:D208"/>
    <mergeCell ref="E208:G208"/>
    <mergeCell ref="J208:K208"/>
    <mergeCell ref="C209:D209"/>
    <mergeCell ref="E209:G209"/>
    <mergeCell ref="J209:K209"/>
    <mergeCell ref="C206:D206"/>
    <mergeCell ref="E206:G206"/>
    <mergeCell ref="J206:K206"/>
    <mergeCell ref="C207:D207"/>
    <mergeCell ref="E207:G207"/>
    <mergeCell ref="J207:K207"/>
    <mergeCell ref="C216:D216"/>
    <mergeCell ref="E216:G216"/>
    <mergeCell ref="J216:K216"/>
    <mergeCell ref="C217:D217"/>
    <mergeCell ref="E217:G217"/>
    <mergeCell ref="J217:K217"/>
    <mergeCell ref="C214:D214"/>
    <mergeCell ref="E214:G214"/>
    <mergeCell ref="J214:K214"/>
    <mergeCell ref="C215:D215"/>
    <mergeCell ref="E215:G215"/>
    <mergeCell ref="J215:K215"/>
    <mergeCell ref="C212:D212"/>
    <mergeCell ref="E212:G212"/>
    <mergeCell ref="J212:K212"/>
    <mergeCell ref="C213:D213"/>
    <mergeCell ref="E213:G213"/>
    <mergeCell ref="J213:K213"/>
    <mergeCell ref="C222:D222"/>
    <mergeCell ref="E222:G222"/>
    <mergeCell ref="J222:K222"/>
    <mergeCell ref="C223:D223"/>
    <mergeCell ref="E223:G223"/>
    <mergeCell ref="J223:K223"/>
    <mergeCell ref="C220:D220"/>
    <mergeCell ref="E220:G220"/>
    <mergeCell ref="J220:K220"/>
    <mergeCell ref="C221:D221"/>
    <mergeCell ref="E221:G221"/>
    <mergeCell ref="J221:K221"/>
    <mergeCell ref="C218:D218"/>
    <mergeCell ref="E218:G218"/>
    <mergeCell ref="J218:K218"/>
    <mergeCell ref="C219:D219"/>
    <mergeCell ref="E219:G219"/>
    <mergeCell ref="J219:K219"/>
    <mergeCell ref="C228:D228"/>
    <mergeCell ref="E228:G228"/>
    <mergeCell ref="J228:K228"/>
    <mergeCell ref="C229:D229"/>
    <mergeCell ref="E229:G229"/>
    <mergeCell ref="J229:K229"/>
    <mergeCell ref="C226:D226"/>
    <mergeCell ref="E226:G226"/>
    <mergeCell ref="J226:K226"/>
    <mergeCell ref="C227:D227"/>
    <mergeCell ref="E227:G227"/>
    <mergeCell ref="J227:K227"/>
    <mergeCell ref="C224:D224"/>
    <mergeCell ref="E224:G224"/>
    <mergeCell ref="J224:K224"/>
    <mergeCell ref="C225:D225"/>
    <mergeCell ref="E225:G225"/>
    <mergeCell ref="J225:K225"/>
    <mergeCell ref="C234:D234"/>
    <mergeCell ref="E234:G234"/>
    <mergeCell ref="J234:K234"/>
    <mergeCell ref="C235:D235"/>
    <mergeCell ref="E235:G235"/>
    <mergeCell ref="J235:K235"/>
    <mergeCell ref="C232:D232"/>
    <mergeCell ref="E232:G232"/>
    <mergeCell ref="J232:K232"/>
    <mergeCell ref="C233:D233"/>
    <mergeCell ref="E233:G233"/>
    <mergeCell ref="J233:K233"/>
    <mergeCell ref="C230:D230"/>
    <mergeCell ref="E230:G230"/>
    <mergeCell ref="J230:K230"/>
    <mergeCell ref="C231:D231"/>
    <mergeCell ref="E231:G231"/>
    <mergeCell ref="J231:K231"/>
    <mergeCell ref="C240:D240"/>
    <mergeCell ref="E240:G240"/>
    <mergeCell ref="J240:K240"/>
    <mergeCell ref="C241:D241"/>
    <mergeCell ref="E241:G241"/>
    <mergeCell ref="J241:K241"/>
    <mergeCell ref="C238:D238"/>
    <mergeCell ref="E238:G238"/>
    <mergeCell ref="J238:K238"/>
    <mergeCell ref="C239:D239"/>
    <mergeCell ref="E239:G239"/>
    <mergeCell ref="J239:K239"/>
    <mergeCell ref="C236:D236"/>
    <mergeCell ref="E236:G236"/>
    <mergeCell ref="J236:K236"/>
    <mergeCell ref="C237:D237"/>
    <mergeCell ref="E237:G237"/>
    <mergeCell ref="J237:K237"/>
    <mergeCell ref="C246:D246"/>
    <mergeCell ref="E246:G246"/>
    <mergeCell ref="J246:K246"/>
    <mergeCell ref="C247:D247"/>
    <mergeCell ref="E247:G247"/>
    <mergeCell ref="J247:K247"/>
    <mergeCell ref="C244:D244"/>
    <mergeCell ref="E244:G244"/>
    <mergeCell ref="J244:K244"/>
    <mergeCell ref="C245:D245"/>
    <mergeCell ref="E245:G245"/>
    <mergeCell ref="J245:K245"/>
    <mergeCell ref="C242:D242"/>
    <mergeCell ref="E242:G242"/>
    <mergeCell ref="J242:K242"/>
    <mergeCell ref="C243:D243"/>
    <mergeCell ref="E243:G243"/>
    <mergeCell ref="J243:K243"/>
    <mergeCell ref="C252:D252"/>
    <mergeCell ref="E252:G252"/>
    <mergeCell ref="J252:K252"/>
    <mergeCell ref="C253:D253"/>
    <mergeCell ref="E253:G253"/>
    <mergeCell ref="J253:K253"/>
    <mergeCell ref="C250:D250"/>
    <mergeCell ref="E250:G250"/>
    <mergeCell ref="J250:K250"/>
    <mergeCell ref="C251:D251"/>
    <mergeCell ref="E251:G251"/>
    <mergeCell ref="J251:K251"/>
    <mergeCell ref="C248:D248"/>
    <mergeCell ref="E248:G248"/>
    <mergeCell ref="J248:K248"/>
    <mergeCell ref="C249:D249"/>
    <mergeCell ref="E249:G249"/>
    <mergeCell ref="J249:K249"/>
    <mergeCell ref="C258:D258"/>
    <mergeCell ref="E258:G258"/>
    <mergeCell ref="J258:K258"/>
    <mergeCell ref="C259:D259"/>
    <mergeCell ref="E259:G259"/>
    <mergeCell ref="J259:K259"/>
    <mergeCell ref="C256:D256"/>
    <mergeCell ref="E256:G256"/>
    <mergeCell ref="J256:K256"/>
    <mergeCell ref="C257:D257"/>
    <mergeCell ref="E257:G257"/>
    <mergeCell ref="J257:K257"/>
    <mergeCell ref="C254:D254"/>
    <mergeCell ref="E254:G254"/>
    <mergeCell ref="J254:K254"/>
    <mergeCell ref="C255:D255"/>
    <mergeCell ref="E255:G255"/>
    <mergeCell ref="J255:K255"/>
    <mergeCell ref="C264:D264"/>
    <mergeCell ref="E264:G264"/>
    <mergeCell ref="J264:K264"/>
    <mergeCell ref="C265:D265"/>
    <mergeCell ref="E265:G265"/>
    <mergeCell ref="J265:K265"/>
    <mergeCell ref="C262:D262"/>
    <mergeCell ref="E262:G262"/>
    <mergeCell ref="J262:K262"/>
    <mergeCell ref="C263:D263"/>
    <mergeCell ref="E263:G263"/>
    <mergeCell ref="J263:K263"/>
    <mergeCell ref="C260:D260"/>
    <mergeCell ref="E260:G260"/>
    <mergeCell ref="J260:K260"/>
    <mergeCell ref="C261:D261"/>
    <mergeCell ref="E261:G261"/>
    <mergeCell ref="J261:K261"/>
    <mergeCell ref="C270:D270"/>
    <mergeCell ref="E270:G270"/>
    <mergeCell ref="J270:K270"/>
    <mergeCell ref="C271:D271"/>
    <mergeCell ref="E271:G271"/>
    <mergeCell ref="J271:K271"/>
    <mergeCell ref="C268:D268"/>
    <mergeCell ref="E268:G268"/>
    <mergeCell ref="J268:K268"/>
    <mergeCell ref="C269:D269"/>
    <mergeCell ref="E269:G269"/>
    <mergeCell ref="J269:K269"/>
    <mergeCell ref="C266:D266"/>
    <mergeCell ref="E266:G266"/>
    <mergeCell ref="J266:K266"/>
    <mergeCell ref="C267:D267"/>
    <mergeCell ref="E267:G267"/>
    <mergeCell ref="J267:K267"/>
    <mergeCell ref="C276:D276"/>
    <mergeCell ref="E276:G276"/>
    <mergeCell ref="J276:K276"/>
    <mergeCell ref="C277:D277"/>
    <mergeCell ref="E277:G277"/>
    <mergeCell ref="J277:K277"/>
    <mergeCell ref="C274:D274"/>
    <mergeCell ref="E274:G274"/>
    <mergeCell ref="J274:K274"/>
    <mergeCell ref="C275:D275"/>
    <mergeCell ref="E275:G275"/>
    <mergeCell ref="J275:K275"/>
    <mergeCell ref="C272:D272"/>
    <mergeCell ref="E272:G272"/>
    <mergeCell ref="J272:K272"/>
    <mergeCell ref="C273:D273"/>
    <mergeCell ref="E273:G273"/>
    <mergeCell ref="J273:K273"/>
    <mergeCell ref="C282:D282"/>
    <mergeCell ref="E282:G282"/>
    <mergeCell ref="J282:K282"/>
    <mergeCell ref="C283:D283"/>
    <mergeCell ref="E283:G283"/>
    <mergeCell ref="J283:K283"/>
    <mergeCell ref="C280:D280"/>
    <mergeCell ref="E280:G280"/>
    <mergeCell ref="J280:K280"/>
    <mergeCell ref="C281:D281"/>
    <mergeCell ref="E281:G281"/>
    <mergeCell ref="J281:K281"/>
    <mergeCell ref="C278:D278"/>
    <mergeCell ref="E278:G278"/>
    <mergeCell ref="J278:K278"/>
    <mergeCell ref="C279:D279"/>
    <mergeCell ref="E279:G279"/>
    <mergeCell ref="J279:K279"/>
    <mergeCell ref="C288:D288"/>
    <mergeCell ref="E288:G288"/>
    <mergeCell ref="J288:K288"/>
    <mergeCell ref="C289:D289"/>
    <mergeCell ref="E289:G289"/>
    <mergeCell ref="J289:K289"/>
    <mergeCell ref="C286:D286"/>
    <mergeCell ref="E286:G286"/>
    <mergeCell ref="J286:K286"/>
    <mergeCell ref="C287:D287"/>
    <mergeCell ref="E287:G287"/>
    <mergeCell ref="J287:K287"/>
    <mergeCell ref="C284:D284"/>
    <mergeCell ref="E284:G284"/>
    <mergeCell ref="J284:K284"/>
    <mergeCell ref="C285:D285"/>
    <mergeCell ref="E285:G285"/>
    <mergeCell ref="J285:K285"/>
    <mergeCell ref="C294:D294"/>
    <mergeCell ref="E294:G294"/>
    <mergeCell ref="J294:K294"/>
    <mergeCell ref="C295:D295"/>
    <mergeCell ref="E295:G295"/>
    <mergeCell ref="J295:K295"/>
    <mergeCell ref="C292:D292"/>
    <mergeCell ref="E292:G292"/>
    <mergeCell ref="J292:K292"/>
    <mergeCell ref="C293:D293"/>
    <mergeCell ref="E293:G293"/>
    <mergeCell ref="J293:K293"/>
    <mergeCell ref="C290:D290"/>
    <mergeCell ref="E290:G290"/>
    <mergeCell ref="J290:K290"/>
    <mergeCell ref="C291:D291"/>
    <mergeCell ref="E291:G291"/>
    <mergeCell ref="J291:K291"/>
    <mergeCell ref="C300:D300"/>
    <mergeCell ref="E300:G300"/>
    <mergeCell ref="J300:K300"/>
    <mergeCell ref="C301:D301"/>
    <mergeCell ref="E301:G301"/>
    <mergeCell ref="J301:K301"/>
    <mergeCell ref="C298:D298"/>
    <mergeCell ref="E298:G298"/>
    <mergeCell ref="J298:K298"/>
    <mergeCell ref="C299:D299"/>
    <mergeCell ref="E299:G299"/>
    <mergeCell ref="J299:K299"/>
    <mergeCell ref="C296:D296"/>
    <mergeCell ref="E296:G296"/>
    <mergeCell ref="J296:K296"/>
    <mergeCell ref="C297:D297"/>
    <mergeCell ref="E297:G297"/>
    <mergeCell ref="J297:K297"/>
    <mergeCell ref="C306:D306"/>
    <mergeCell ref="E306:G306"/>
    <mergeCell ref="J306:K306"/>
    <mergeCell ref="C307:D307"/>
    <mergeCell ref="E307:G307"/>
    <mergeCell ref="J307:K307"/>
    <mergeCell ref="C304:D304"/>
    <mergeCell ref="E304:G304"/>
    <mergeCell ref="J304:K304"/>
    <mergeCell ref="C305:D305"/>
    <mergeCell ref="E305:G305"/>
    <mergeCell ref="J305:K305"/>
    <mergeCell ref="C302:D302"/>
    <mergeCell ref="E302:G302"/>
    <mergeCell ref="J302:K302"/>
    <mergeCell ref="C303:D303"/>
    <mergeCell ref="E303:G303"/>
    <mergeCell ref="J303:K303"/>
    <mergeCell ref="C312:D312"/>
    <mergeCell ref="E312:G312"/>
    <mergeCell ref="J312:K312"/>
    <mergeCell ref="C313:D313"/>
    <mergeCell ref="E313:G313"/>
    <mergeCell ref="J313:K313"/>
    <mergeCell ref="C310:D310"/>
    <mergeCell ref="E310:G310"/>
    <mergeCell ref="J310:K310"/>
    <mergeCell ref="C311:D311"/>
    <mergeCell ref="E311:G311"/>
    <mergeCell ref="J311:K311"/>
    <mergeCell ref="C308:D308"/>
    <mergeCell ref="E308:G308"/>
    <mergeCell ref="J308:K308"/>
    <mergeCell ref="C309:D309"/>
    <mergeCell ref="E309:G309"/>
    <mergeCell ref="J309:K309"/>
    <mergeCell ref="C318:D318"/>
    <mergeCell ref="E318:G318"/>
    <mergeCell ref="J318:K318"/>
    <mergeCell ref="C319:D319"/>
    <mergeCell ref="E319:G319"/>
    <mergeCell ref="J319:K319"/>
    <mergeCell ref="C316:D316"/>
    <mergeCell ref="E316:G316"/>
    <mergeCell ref="J316:K316"/>
    <mergeCell ref="C317:D317"/>
    <mergeCell ref="E317:G317"/>
    <mergeCell ref="J317:K317"/>
    <mergeCell ref="C314:D314"/>
    <mergeCell ref="E314:G314"/>
    <mergeCell ref="J314:K314"/>
    <mergeCell ref="C315:D315"/>
    <mergeCell ref="E315:G315"/>
    <mergeCell ref="J315:K315"/>
    <mergeCell ref="C324:D324"/>
    <mergeCell ref="E324:G324"/>
    <mergeCell ref="J324:K324"/>
    <mergeCell ref="C325:D325"/>
    <mergeCell ref="E325:G325"/>
    <mergeCell ref="J325:K325"/>
    <mergeCell ref="C322:D322"/>
    <mergeCell ref="E322:G322"/>
    <mergeCell ref="J322:K322"/>
    <mergeCell ref="C323:D323"/>
    <mergeCell ref="E323:G323"/>
    <mergeCell ref="J323:K323"/>
    <mergeCell ref="C320:D320"/>
    <mergeCell ref="E320:G320"/>
    <mergeCell ref="J320:K320"/>
    <mergeCell ref="C321:D321"/>
    <mergeCell ref="E321:G321"/>
    <mergeCell ref="J321:K321"/>
    <mergeCell ref="C330:D330"/>
    <mergeCell ref="E330:G330"/>
    <mergeCell ref="J330:K330"/>
    <mergeCell ref="C331:D331"/>
    <mergeCell ref="E331:G331"/>
    <mergeCell ref="J331:K331"/>
    <mergeCell ref="C328:D328"/>
    <mergeCell ref="E328:G328"/>
    <mergeCell ref="J328:K328"/>
    <mergeCell ref="C329:D329"/>
    <mergeCell ref="E329:G329"/>
    <mergeCell ref="J329:K329"/>
    <mergeCell ref="C326:D326"/>
    <mergeCell ref="E326:G326"/>
    <mergeCell ref="J326:K326"/>
    <mergeCell ref="C327:D327"/>
    <mergeCell ref="E327:G327"/>
    <mergeCell ref="J327:K327"/>
    <mergeCell ref="C336:D336"/>
    <mergeCell ref="E336:G336"/>
    <mergeCell ref="J336:K336"/>
    <mergeCell ref="C337:D337"/>
    <mergeCell ref="E337:G337"/>
    <mergeCell ref="J337:K337"/>
    <mergeCell ref="C334:D334"/>
    <mergeCell ref="E334:G334"/>
    <mergeCell ref="J334:K334"/>
    <mergeCell ref="C335:D335"/>
    <mergeCell ref="E335:G335"/>
    <mergeCell ref="J335:K335"/>
    <mergeCell ref="C332:D332"/>
    <mergeCell ref="E332:G332"/>
    <mergeCell ref="J332:K332"/>
    <mergeCell ref="C333:D333"/>
    <mergeCell ref="E333:G333"/>
    <mergeCell ref="J333:K333"/>
    <mergeCell ref="C342:D342"/>
    <mergeCell ref="E342:G342"/>
    <mergeCell ref="J342:K342"/>
    <mergeCell ref="C343:D343"/>
    <mergeCell ref="E343:G343"/>
    <mergeCell ref="J343:K343"/>
    <mergeCell ref="C340:D340"/>
    <mergeCell ref="E340:G340"/>
    <mergeCell ref="J340:K340"/>
    <mergeCell ref="C341:D341"/>
    <mergeCell ref="E341:G341"/>
    <mergeCell ref="J341:K341"/>
    <mergeCell ref="C338:D338"/>
    <mergeCell ref="E338:G338"/>
    <mergeCell ref="J338:K338"/>
    <mergeCell ref="C339:D339"/>
    <mergeCell ref="E339:G339"/>
    <mergeCell ref="J339:K339"/>
    <mergeCell ref="C348:D348"/>
    <mergeCell ref="E348:G348"/>
    <mergeCell ref="J348:K348"/>
    <mergeCell ref="C349:D349"/>
    <mergeCell ref="E349:G349"/>
    <mergeCell ref="J349:K349"/>
    <mergeCell ref="C346:D346"/>
    <mergeCell ref="E346:G346"/>
    <mergeCell ref="J346:K346"/>
    <mergeCell ref="C347:D347"/>
    <mergeCell ref="E347:G347"/>
    <mergeCell ref="J347:K347"/>
    <mergeCell ref="C344:D344"/>
    <mergeCell ref="E344:G344"/>
    <mergeCell ref="J344:K344"/>
    <mergeCell ref="C345:D345"/>
    <mergeCell ref="E345:G345"/>
    <mergeCell ref="J345:K345"/>
    <mergeCell ref="C354:D354"/>
    <mergeCell ref="E354:G354"/>
    <mergeCell ref="J354:K354"/>
    <mergeCell ref="C355:D355"/>
    <mergeCell ref="E355:G355"/>
    <mergeCell ref="J355:K355"/>
    <mergeCell ref="C352:D352"/>
    <mergeCell ref="E352:G352"/>
    <mergeCell ref="J352:K352"/>
    <mergeCell ref="C353:D353"/>
    <mergeCell ref="E353:G353"/>
    <mergeCell ref="J353:K353"/>
    <mergeCell ref="C350:D350"/>
    <mergeCell ref="E350:G350"/>
    <mergeCell ref="J350:K350"/>
    <mergeCell ref="C351:D351"/>
    <mergeCell ref="E351:G351"/>
    <mergeCell ref="J351:K351"/>
    <mergeCell ref="C360:D360"/>
    <mergeCell ref="E360:G360"/>
    <mergeCell ref="J360:K360"/>
    <mergeCell ref="C361:D361"/>
    <mergeCell ref="E361:G361"/>
    <mergeCell ref="J361:K361"/>
    <mergeCell ref="C358:D358"/>
    <mergeCell ref="E358:G358"/>
    <mergeCell ref="J358:K358"/>
    <mergeCell ref="C359:D359"/>
    <mergeCell ref="E359:G359"/>
    <mergeCell ref="J359:K359"/>
    <mergeCell ref="C356:D356"/>
    <mergeCell ref="E356:G356"/>
    <mergeCell ref="J356:K356"/>
    <mergeCell ref="C357:D357"/>
    <mergeCell ref="E357:G357"/>
    <mergeCell ref="J357:K357"/>
    <mergeCell ref="C366:D366"/>
    <mergeCell ref="E366:G366"/>
    <mergeCell ref="J366:K366"/>
    <mergeCell ref="C367:D367"/>
    <mergeCell ref="E367:G367"/>
    <mergeCell ref="J367:K367"/>
    <mergeCell ref="C364:D364"/>
    <mergeCell ref="E364:G364"/>
    <mergeCell ref="J364:K364"/>
    <mergeCell ref="C365:D365"/>
    <mergeCell ref="E365:G365"/>
    <mergeCell ref="J365:K365"/>
    <mergeCell ref="C362:D362"/>
    <mergeCell ref="E362:G362"/>
    <mergeCell ref="J362:K362"/>
    <mergeCell ref="C363:D363"/>
    <mergeCell ref="E363:G363"/>
    <mergeCell ref="J363:K363"/>
    <mergeCell ref="C372:D372"/>
    <mergeCell ref="E372:G372"/>
    <mergeCell ref="J372:K372"/>
    <mergeCell ref="C373:D373"/>
    <mergeCell ref="E373:G373"/>
    <mergeCell ref="J373:K373"/>
    <mergeCell ref="C370:D370"/>
    <mergeCell ref="E370:G370"/>
    <mergeCell ref="J370:K370"/>
    <mergeCell ref="C371:D371"/>
    <mergeCell ref="E371:G371"/>
    <mergeCell ref="J371:K371"/>
    <mergeCell ref="C368:D368"/>
    <mergeCell ref="E368:G368"/>
    <mergeCell ref="J368:K368"/>
    <mergeCell ref="C369:D369"/>
    <mergeCell ref="E369:G369"/>
    <mergeCell ref="J369:K369"/>
    <mergeCell ref="C378:D378"/>
    <mergeCell ref="E378:G378"/>
    <mergeCell ref="J378:K378"/>
    <mergeCell ref="C379:D379"/>
    <mergeCell ref="E379:G379"/>
    <mergeCell ref="J379:K379"/>
    <mergeCell ref="C376:D376"/>
    <mergeCell ref="E376:G376"/>
    <mergeCell ref="J376:K376"/>
    <mergeCell ref="C377:D377"/>
    <mergeCell ref="E377:G377"/>
    <mergeCell ref="J377:K377"/>
    <mergeCell ref="C374:D374"/>
    <mergeCell ref="E374:G374"/>
    <mergeCell ref="J374:K374"/>
    <mergeCell ref="C375:D375"/>
    <mergeCell ref="E375:G375"/>
    <mergeCell ref="J375:K375"/>
    <mergeCell ref="C384:D384"/>
    <mergeCell ref="E384:G384"/>
    <mergeCell ref="J384:K384"/>
    <mergeCell ref="C385:D385"/>
    <mergeCell ref="E385:G385"/>
    <mergeCell ref="J385:K385"/>
    <mergeCell ref="C382:D382"/>
    <mergeCell ref="E382:G382"/>
    <mergeCell ref="J382:K382"/>
    <mergeCell ref="C383:D383"/>
    <mergeCell ref="E383:G383"/>
    <mergeCell ref="J383:K383"/>
    <mergeCell ref="C380:D380"/>
    <mergeCell ref="E380:G380"/>
    <mergeCell ref="J380:K380"/>
    <mergeCell ref="C381:D381"/>
    <mergeCell ref="E381:G381"/>
    <mergeCell ref="J381:K381"/>
    <mergeCell ref="C390:D390"/>
    <mergeCell ref="E390:G390"/>
    <mergeCell ref="J390:K390"/>
    <mergeCell ref="C391:D391"/>
    <mergeCell ref="E391:G391"/>
    <mergeCell ref="J391:K391"/>
    <mergeCell ref="C388:D388"/>
    <mergeCell ref="E388:G388"/>
    <mergeCell ref="J388:K388"/>
    <mergeCell ref="C389:D389"/>
    <mergeCell ref="E389:G389"/>
    <mergeCell ref="J389:K389"/>
    <mergeCell ref="C386:D386"/>
    <mergeCell ref="E386:G386"/>
    <mergeCell ref="J386:K386"/>
    <mergeCell ref="C387:D387"/>
    <mergeCell ref="E387:G387"/>
    <mergeCell ref="J387:K387"/>
    <mergeCell ref="C396:D396"/>
    <mergeCell ref="E396:G396"/>
    <mergeCell ref="J396:K396"/>
    <mergeCell ref="C397:D397"/>
    <mergeCell ref="E397:G397"/>
    <mergeCell ref="J397:K397"/>
    <mergeCell ref="C394:D394"/>
    <mergeCell ref="E394:G394"/>
    <mergeCell ref="J394:K394"/>
    <mergeCell ref="C395:D395"/>
    <mergeCell ref="E395:G395"/>
    <mergeCell ref="J395:K395"/>
    <mergeCell ref="C392:D392"/>
    <mergeCell ref="E392:G392"/>
    <mergeCell ref="J392:K392"/>
    <mergeCell ref="C393:D393"/>
    <mergeCell ref="E393:G393"/>
    <mergeCell ref="J393:K393"/>
    <mergeCell ref="C402:D402"/>
    <mergeCell ref="E402:G402"/>
    <mergeCell ref="J402:K402"/>
    <mergeCell ref="C403:D403"/>
    <mergeCell ref="E403:G403"/>
    <mergeCell ref="J403:K403"/>
    <mergeCell ref="C400:D400"/>
    <mergeCell ref="E400:G400"/>
    <mergeCell ref="J400:K400"/>
    <mergeCell ref="C401:D401"/>
    <mergeCell ref="E401:G401"/>
    <mergeCell ref="J401:K401"/>
    <mergeCell ref="C398:D398"/>
    <mergeCell ref="E398:G398"/>
    <mergeCell ref="J398:K398"/>
    <mergeCell ref="C399:D399"/>
    <mergeCell ref="E399:G399"/>
    <mergeCell ref="J399:K399"/>
    <mergeCell ref="C408:D408"/>
    <mergeCell ref="E408:G408"/>
    <mergeCell ref="J408:K408"/>
    <mergeCell ref="C409:D409"/>
    <mergeCell ref="E409:G409"/>
    <mergeCell ref="J409:K409"/>
    <mergeCell ref="C406:D406"/>
    <mergeCell ref="E406:G406"/>
    <mergeCell ref="J406:K406"/>
    <mergeCell ref="C407:D407"/>
    <mergeCell ref="E407:G407"/>
    <mergeCell ref="J407:K407"/>
    <mergeCell ref="C404:D404"/>
    <mergeCell ref="E404:G404"/>
    <mergeCell ref="J404:K404"/>
    <mergeCell ref="C405:D405"/>
    <mergeCell ref="E405:G405"/>
    <mergeCell ref="J405:K405"/>
    <mergeCell ref="C414:D414"/>
    <mergeCell ref="E414:G414"/>
    <mergeCell ref="J414:K414"/>
    <mergeCell ref="C415:D415"/>
    <mergeCell ref="E415:G415"/>
    <mergeCell ref="J415:K415"/>
    <mergeCell ref="C412:D412"/>
    <mergeCell ref="E412:G412"/>
    <mergeCell ref="J412:K412"/>
    <mergeCell ref="C413:D413"/>
    <mergeCell ref="E413:G413"/>
    <mergeCell ref="J413:K413"/>
    <mergeCell ref="C410:D410"/>
    <mergeCell ref="E410:G410"/>
    <mergeCell ref="J410:K410"/>
    <mergeCell ref="C411:D411"/>
    <mergeCell ref="E411:G411"/>
    <mergeCell ref="J411:K411"/>
    <mergeCell ref="C420:D420"/>
    <mergeCell ref="E420:G420"/>
    <mergeCell ref="J420:K420"/>
    <mergeCell ref="C421:D421"/>
    <mergeCell ref="E421:G421"/>
    <mergeCell ref="J421:K421"/>
    <mergeCell ref="C418:D418"/>
    <mergeCell ref="E418:G418"/>
    <mergeCell ref="J418:K418"/>
    <mergeCell ref="C419:D419"/>
    <mergeCell ref="E419:G419"/>
    <mergeCell ref="J419:K419"/>
    <mergeCell ref="C416:D416"/>
    <mergeCell ref="E416:G416"/>
    <mergeCell ref="J416:K416"/>
    <mergeCell ref="C417:D417"/>
    <mergeCell ref="E417:G417"/>
    <mergeCell ref="J417:K417"/>
    <mergeCell ref="C426:D426"/>
    <mergeCell ref="E426:G426"/>
    <mergeCell ref="J426:K426"/>
    <mergeCell ref="C427:D427"/>
    <mergeCell ref="E427:G427"/>
    <mergeCell ref="J427:K427"/>
    <mergeCell ref="C424:D424"/>
    <mergeCell ref="E424:G424"/>
    <mergeCell ref="J424:K424"/>
    <mergeCell ref="C425:D425"/>
    <mergeCell ref="E425:G425"/>
    <mergeCell ref="J425:K425"/>
    <mergeCell ref="C422:D422"/>
    <mergeCell ref="E422:G422"/>
    <mergeCell ref="J422:K422"/>
    <mergeCell ref="C423:D423"/>
    <mergeCell ref="E423:G423"/>
    <mergeCell ref="J423:K423"/>
    <mergeCell ref="C432:D432"/>
    <mergeCell ref="E432:G432"/>
    <mergeCell ref="J432:K432"/>
    <mergeCell ref="C433:D433"/>
    <mergeCell ref="E433:G433"/>
    <mergeCell ref="J433:K433"/>
    <mergeCell ref="C430:D430"/>
    <mergeCell ref="E430:G430"/>
    <mergeCell ref="J430:K430"/>
    <mergeCell ref="C431:D431"/>
    <mergeCell ref="E431:G431"/>
    <mergeCell ref="J431:K431"/>
    <mergeCell ref="C428:D428"/>
    <mergeCell ref="E428:G428"/>
    <mergeCell ref="J428:K428"/>
    <mergeCell ref="C429:D429"/>
    <mergeCell ref="E429:G429"/>
    <mergeCell ref="J429:K429"/>
    <mergeCell ref="C438:D438"/>
    <mergeCell ref="E438:G438"/>
    <mergeCell ref="J438:K438"/>
    <mergeCell ref="C439:D439"/>
    <mergeCell ref="E439:G439"/>
    <mergeCell ref="J439:K439"/>
    <mergeCell ref="C436:D436"/>
    <mergeCell ref="E436:G436"/>
    <mergeCell ref="J436:K436"/>
    <mergeCell ref="C437:D437"/>
    <mergeCell ref="E437:G437"/>
    <mergeCell ref="J437:K437"/>
    <mergeCell ref="C434:D434"/>
    <mergeCell ref="E434:G434"/>
    <mergeCell ref="J434:K434"/>
    <mergeCell ref="C435:D435"/>
    <mergeCell ref="E435:G435"/>
    <mergeCell ref="J435:K435"/>
    <mergeCell ref="C446:D446"/>
    <mergeCell ref="E446:G446"/>
    <mergeCell ref="J446:K446"/>
    <mergeCell ref="C444:D444"/>
    <mergeCell ref="E444:G444"/>
    <mergeCell ref="J444:K444"/>
    <mergeCell ref="C445:D445"/>
    <mergeCell ref="E445:G445"/>
    <mergeCell ref="J445:K445"/>
    <mergeCell ref="C442:D442"/>
    <mergeCell ref="E442:G442"/>
    <mergeCell ref="J442:K442"/>
    <mergeCell ref="C443:D443"/>
    <mergeCell ref="E443:G443"/>
    <mergeCell ref="J443:K443"/>
    <mergeCell ref="C440:D440"/>
    <mergeCell ref="E440:G440"/>
    <mergeCell ref="J440:K440"/>
    <mergeCell ref="C441:D441"/>
    <mergeCell ref="E441:G441"/>
    <mergeCell ref="J441:K441"/>
  </mergeCells>
  <dataValidations count="3">
    <dataValidation type="list" allowBlank="1" showInputMessage="1" showErrorMessage="1" sqref="C14:F14">
      <formula1>$P$21:$P$26</formula1>
    </dataValidation>
    <dataValidation type="list" allowBlank="1" showInputMessage="1" showErrorMessage="1" sqref="H23:H446">
      <formula1>$P$16:$P$19</formula1>
    </dataValidation>
    <dataValidation type="list" allowBlank="1" showInputMessage="1" showErrorMessage="1" sqref="C23:D446">
      <formula1>$P$11:$P$13</formula1>
    </dataValidation>
  </dataValidations>
  <printOptions horizontalCentered="1" verticalCentered="1"/>
  <pageMargins left="0.19685039370078741" right="0.15748031496062992" top="0.47244094488188981" bottom="0.98425196850393704" header="0.51181102362204722" footer="0.51181102362204722"/>
  <pageSetup paperSize="9" scale="68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18466" r:id="rId4" name="CommandButton1">
          <controlPr defaultSize="0" autoLine="0" r:id="rId5">
            <anchor moveWithCells="1">
              <from>
                <xdr:col>11</xdr:col>
                <xdr:colOff>76200</xdr:colOff>
                <xdr:row>7</xdr:row>
                <xdr:rowOff>9525</xdr:rowOff>
              </from>
              <to>
                <xdr:col>12</xdr:col>
                <xdr:colOff>619125</xdr:colOff>
                <xdr:row>9</xdr:row>
                <xdr:rowOff>28575</xdr:rowOff>
              </to>
            </anchor>
          </controlPr>
        </control>
      </mc:Choice>
      <mc:Fallback>
        <control shapeId="318466" r:id="rId4" name="CommandButton1"/>
      </mc:Fallback>
    </mc:AlternateContent>
    <mc:AlternateContent xmlns:mc="http://schemas.openxmlformats.org/markup-compatibility/2006">
      <mc:Choice Requires="x14">
        <control shapeId="318467" r:id="rId6" name="CommandButton2">
          <controlPr defaultSize="0" autoLine="0" r:id="rId7">
            <anchor moveWithCells="1">
              <from>
                <xdr:col>11</xdr:col>
                <xdr:colOff>123825</xdr:colOff>
                <xdr:row>10</xdr:row>
                <xdr:rowOff>0</xdr:rowOff>
              </from>
              <to>
                <xdr:col>12</xdr:col>
                <xdr:colOff>619125</xdr:colOff>
                <xdr:row>12</xdr:row>
                <xdr:rowOff>28575</xdr:rowOff>
              </to>
            </anchor>
          </controlPr>
        </control>
      </mc:Choice>
      <mc:Fallback>
        <control shapeId="318467" r:id="rId6" name="CommandButton2"/>
      </mc:Fallback>
    </mc:AlternateContent>
    <mc:AlternateContent xmlns:mc="http://schemas.openxmlformats.org/markup-compatibility/2006">
      <mc:Choice Requires="x14">
        <control shapeId="318468" r:id="rId8" name="CommandButton3">
          <controlPr defaultSize="0" autoLine="0" r:id="rId9">
            <anchor moveWithCells="1">
              <from>
                <xdr:col>11</xdr:col>
                <xdr:colOff>152400</xdr:colOff>
                <xdr:row>12</xdr:row>
                <xdr:rowOff>152400</xdr:rowOff>
              </from>
              <to>
                <xdr:col>12</xdr:col>
                <xdr:colOff>638175</xdr:colOff>
                <xdr:row>14</xdr:row>
                <xdr:rowOff>161925</xdr:rowOff>
              </to>
            </anchor>
          </controlPr>
        </control>
      </mc:Choice>
      <mc:Fallback>
        <control shapeId="318468" r:id="rId8" name="CommandButton3"/>
      </mc:Fallback>
    </mc:AlternateContent>
    <mc:AlternateContent xmlns:mc="http://schemas.openxmlformats.org/markup-compatibility/2006">
      <mc:Choice Requires="x14">
        <control shapeId="318465" r:id="rId10" name="Button 1">
          <controlPr defaultSize="0" print="0" autoFill="0" autoPict="0" macro="[0]!Impression">
            <anchor moveWithCells="1" sizeWithCells="1">
              <from>
                <xdr:col>11</xdr:col>
                <xdr:colOff>28575</xdr:colOff>
                <xdr:row>4</xdr:row>
                <xdr:rowOff>9525</xdr:rowOff>
              </from>
              <to>
                <xdr:col>12</xdr:col>
                <xdr:colOff>609600</xdr:colOff>
                <xdr:row>5</xdr:row>
                <xdr:rowOff>209550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Synthèse</vt:lpstr>
      <vt:lpstr>Accueil</vt:lpstr>
      <vt:lpstr>Contrôles</vt:lpstr>
      <vt:lpstr>Contrôles Comparateurs</vt:lpstr>
      <vt:lpstr>ORIGINAL</vt:lpstr>
      <vt:lpstr>aze</vt:lpstr>
      <vt:lpstr>ABC123</vt:lpstr>
      <vt:lpstr>Année</vt:lpstr>
      <vt:lpstr>Site</vt:lpstr>
      <vt:lpstr>'ABC123'!Zone_d_impression</vt:lpstr>
      <vt:lpstr>aze!Zone_d_impression</vt:lpstr>
      <vt:lpstr>Contrôles!Zone_d_impression</vt:lpstr>
      <vt:lpstr>'Contrôles Comparateurs'!Zone_d_impression</vt:lpstr>
      <vt:lpstr>ORIGINAL!Zone_d_impression</vt:lpstr>
      <vt:lpstr>Synthèse!Zone_d_impression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2020-12-15T14:23:50Z</cp:lastPrinted>
  <dcterms:created xsi:type="dcterms:W3CDTF">1996-10-21T11:03:58Z</dcterms:created>
  <dcterms:modified xsi:type="dcterms:W3CDTF">2020-12-17T09:16:53Z</dcterms:modified>
</cp:coreProperties>
</file>