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00000000-0000-0000-0000-000000000000}"/>
  <workbookPr codeName="ThisWorkbook" autoCompressPictures="0"/>
  <bookViews>
    <workbookView xWindow="0" yWindow="0" windowWidth="28800" windowHeight="15940"/>
  </bookViews>
  <sheets>
    <sheet name="Glaspull" sheetId="2" r:id="rId1"/>
    <sheet name="Suivi" sheetId="3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32" i="2" l="1"/>
  <c r="F32" i="2"/>
  <c r="F31" i="2"/>
  <c r="AA36" i="2"/>
  <c r="AA35" i="2"/>
  <c r="AA34" i="2"/>
  <c r="H32" i="2"/>
  <c r="J32" i="2"/>
  <c r="L32" i="2"/>
  <c r="N32" i="2"/>
  <c r="P32" i="2"/>
  <c r="R32" i="2"/>
  <c r="T32" i="2"/>
  <c r="V32" i="2"/>
  <c r="X32" i="2"/>
  <c r="Z32" i="2"/>
  <c r="AB32" i="2"/>
  <c r="F33" i="2"/>
  <c r="H33" i="2"/>
  <c r="J33" i="2"/>
  <c r="L33" i="2"/>
  <c r="N33" i="2"/>
  <c r="P33" i="2"/>
  <c r="R33" i="2"/>
  <c r="T33" i="2"/>
  <c r="V33" i="2"/>
  <c r="X33" i="2"/>
  <c r="Z33" i="2"/>
  <c r="AB33" i="2"/>
  <c r="F34" i="2"/>
  <c r="G34" i="2"/>
  <c r="H34" i="2"/>
  <c r="J34" i="2"/>
  <c r="K34" i="2"/>
  <c r="L34" i="2"/>
  <c r="N34" i="2"/>
  <c r="O34" i="2"/>
  <c r="P34" i="2"/>
  <c r="R34" i="2"/>
  <c r="S34" i="2"/>
  <c r="T34" i="2"/>
  <c r="V34" i="2"/>
  <c r="W34" i="2"/>
  <c r="X34" i="2"/>
  <c r="Z34" i="2"/>
  <c r="AB34" i="2"/>
  <c r="F35" i="2"/>
  <c r="G35" i="2"/>
  <c r="H35" i="2"/>
  <c r="J35" i="2"/>
  <c r="K35" i="2"/>
  <c r="L35" i="2"/>
  <c r="N35" i="2"/>
  <c r="O35" i="2"/>
  <c r="P35" i="2"/>
  <c r="R35" i="2"/>
  <c r="S35" i="2"/>
  <c r="T35" i="2"/>
  <c r="V35" i="2"/>
  <c r="W35" i="2"/>
  <c r="X35" i="2"/>
  <c r="Z35" i="2"/>
  <c r="AB35" i="2"/>
  <c r="AC35" i="2"/>
  <c r="AD35" i="2"/>
  <c r="F36" i="2"/>
  <c r="G36" i="2"/>
  <c r="H36" i="2"/>
  <c r="J36" i="2"/>
  <c r="K36" i="2"/>
  <c r="L36" i="2"/>
  <c r="N36" i="2"/>
  <c r="O36" i="2"/>
  <c r="P36" i="2"/>
  <c r="R36" i="2"/>
  <c r="S36" i="2"/>
  <c r="T36" i="2"/>
  <c r="V36" i="2"/>
  <c r="W36" i="2"/>
  <c r="X36" i="2"/>
  <c r="Z36" i="2"/>
  <c r="AB36" i="2"/>
  <c r="AC36" i="2"/>
  <c r="AD36" i="2"/>
  <c r="AB28" i="2"/>
  <c r="X28" i="2"/>
  <c r="T28" i="2"/>
  <c r="P28" i="2"/>
  <c r="L28" i="2"/>
  <c r="H28" i="2"/>
  <c r="AC34" i="2"/>
  <c r="AC33" i="2"/>
  <c r="Z31" i="2"/>
  <c r="AB31" i="2"/>
  <c r="V31" i="2"/>
  <c r="X31" i="2"/>
  <c r="R31" i="2"/>
  <c r="T31" i="2"/>
  <c r="N31" i="2"/>
  <c r="P31" i="2"/>
  <c r="J31" i="2"/>
  <c r="L31" i="2"/>
  <c r="E17" i="2"/>
  <c r="AD34" i="2"/>
  <c r="I17" i="2"/>
  <c r="M17" i="2"/>
  <c r="H23" i="2"/>
  <c r="AE28" i="2"/>
  <c r="AC31" i="2"/>
  <c r="H31" i="2"/>
</calcChain>
</file>

<file path=xl/sharedStrings.xml><?xml version="1.0" encoding="utf-8"?>
<sst xmlns="http://schemas.openxmlformats.org/spreadsheetml/2006/main" count="123" uniqueCount="61">
  <si>
    <t>Total :</t>
  </si>
  <si>
    <t>TOTAL :</t>
  </si>
  <si>
    <t>M6</t>
  </si>
  <si>
    <t>M5</t>
  </si>
  <si>
    <t>M4</t>
  </si>
  <si>
    <t>M9</t>
  </si>
  <si>
    <t>M3</t>
  </si>
  <si>
    <t>M11</t>
  </si>
  <si>
    <t>M8</t>
  </si>
  <si>
    <t>M2</t>
  </si>
  <si>
    <t>M10</t>
  </si>
  <si>
    <t>M7</t>
  </si>
  <si>
    <t>M1</t>
  </si>
  <si>
    <t>Ligne 3</t>
  </si>
  <si>
    <t>Ligne 2</t>
  </si>
  <si>
    <t>Ligne 1</t>
  </si>
  <si>
    <t xml:space="preserve">Glaspull   </t>
  </si>
  <si>
    <t>Frequency:</t>
  </si>
  <si>
    <t>Each Monday, Wednesday and Saturday (Night shift) / Chaque Lundi, Mercredi et Samedi (Equipe de la nuit).</t>
  </si>
  <si>
    <t>LINE 1</t>
  </si>
  <si>
    <t xml:space="preserve">Date </t>
  </si>
  <si>
    <t>Hour</t>
  </si>
  <si>
    <t>Team</t>
  </si>
  <si>
    <t xml:space="preserve">M1 </t>
  </si>
  <si>
    <t>TOTAL</t>
  </si>
  <si>
    <t>Real g /10 s.</t>
  </si>
  <si>
    <t>Real kg/h</t>
  </si>
  <si>
    <t>Nom. kg/h</t>
  </si>
  <si>
    <t>Real / Nom</t>
  </si>
  <si>
    <t>Real / Nom.</t>
  </si>
  <si>
    <t>Remarques</t>
  </si>
  <si>
    <t>T23</t>
  </si>
  <si>
    <t>T25</t>
  </si>
  <si>
    <t>Date</t>
  </si>
  <si>
    <t>Heure</t>
  </si>
  <si>
    <t>M1_gs</t>
  </si>
  <si>
    <t>M1_kgh</t>
  </si>
  <si>
    <t>M1_Nom_kgh</t>
  </si>
  <si>
    <t>M1_Ratio</t>
  </si>
  <si>
    <t>T_kgh</t>
  </si>
  <si>
    <t>T_ratio</t>
  </si>
  <si>
    <t>M2_gs</t>
  </si>
  <si>
    <t>M2_kgh</t>
  </si>
  <si>
    <t>M2_Nom_kgh</t>
  </si>
  <si>
    <t>M2_Ratio</t>
  </si>
  <si>
    <t>M3_gs</t>
  </si>
  <si>
    <t>M3_kgh</t>
  </si>
  <si>
    <t>M3_Nom_kgh</t>
  </si>
  <si>
    <t>M3_Ratio</t>
  </si>
  <si>
    <t>M4_gs</t>
  </si>
  <si>
    <t>M4_kgh</t>
  </si>
  <si>
    <t>M4_Nom_kgh</t>
  </si>
  <si>
    <t>M4_Ratio</t>
  </si>
  <si>
    <t>M5_gs</t>
  </si>
  <si>
    <t>M5_kgh</t>
  </si>
  <si>
    <t>M5_Nom_kgh</t>
  </si>
  <si>
    <t>M5_Ratio</t>
  </si>
  <si>
    <t>M6_gs</t>
  </si>
  <si>
    <t>M6_kgh</t>
  </si>
  <si>
    <t>M6_Nom_kgh</t>
  </si>
  <si>
    <t>M6_Ratio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</si>
</sst>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T\ \2\3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/>
      <right style="medium">
        <color auto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auto="1"/>
      </left>
      <right/>
      <top/>
      <bottom style="medium">
        <color theme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5" xfId="0" applyFill="1" applyBorder="1" applyProtection="1">
      <protection locked="0"/>
    </xf>
    <xf numFmtId="0" fontId="6" fillId="0" borderId="8" xfId="0" applyFont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Protection="1"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9" fillId="3" borderId="22" xfId="0" applyFont="1" applyFill="1" applyBorder="1" applyProtection="1"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>
      <alignment horizont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 applyProtection="1">
      <alignment horizontal="center" vertical="center" wrapText="1"/>
      <protection locked="0"/>
    </xf>
    <xf numFmtId="0" fontId="12" fillId="5" borderId="26" xfId="0" applyFont="1" applyFill="1" applyBorder="1" applyAlignment="1" applyProtection="1">
      <alignment horizontal="center" vertical="center" wrapText="1"/>
      <protection locked="0"/>
    </xf>
    <xf numFmtId="20" fontId="0" fillId="0" borderId="28" xfId="0" applyNumberFormat="1" applyBorder="1" applyProtection="1">
      <protection locked="0"/>
    </xf>
    <xf numFmtId="164" fontId="11" fillId="6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2" borderId="28" xfId="0" applyFill="1" applyBorder="1" applyAlignment="1">
      <alignment horizontal="center" vertical="center"/>
    </xf>
    <xf numFmtId="9" fontId="2" fillId="6" borderId="28" xfId="1" applyFont="1" applyFill="1" applyBorder="1" applyAlignment="1" applyProtection="1">
      <alignment horizontal="center" vertical="center"/>
    </xf>
    <xf numFmtId="0" fontId="3" fillId="5" borderId="28" xfId="1" applyNumberFormat="1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20" fontId="0" fillId="0" borderId="28" xfId="0" applyNumberFormat="1" applyFill="1" applyBorder="1" applyProtection="1">
      <protection locked="0"/>
    </xf>
    <xf numFmtId="164" fontId="11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9" fontId="2" fillId="0" borderId="28" xfId="1" applyFont="1" applyFill="1" applyBorder="1" applyAlignment="1" applyProtection="1">
      <alignment horizontal="center" vertical="center"/>
    </xf>
    <xf numFmtId="0" fontId="3" fillId="0" borderId="28" xfId="1" applyNumberFormat="1" applyFont="1" applyFill="1" applyBorder="1" applyAlignment="1" applyProtection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14" fontId="0" fillId="0" borderId="29" xfId="0" applyNumberFormat="1" applyBorder="1" applyProtection="1">
      <protection locked="0"/>
    </xf>
    <xf numFmtId="0" fontId="0" fillId="0" borderId="30" xfId="0" applyFill="1" applyBorder="1" applyProtection="1">
      <protection locked="0"/>
    </xf>
    <xf numFmtId="0" fontId="0" fillId="0" borderId="30" xfId="0" applyBorder="1" applyProtection="1">
      <protection locked="0"/>
    </xf>
    <xf numFmtId="14" fontId="0" fillId="0" borderId="31" xfId="0" applyNumberFormat="1" applyBorder="1" applyProtection="1">
      <protection locked="0"/>
    </xf>
    <xf numFmtId="20" fontId="0" fillId="0" borderId="32" xfId="0" applyNumberFormat="1" applyFill="1" applyBorder="1" applyProtection="1">
      <protection locked="0"/>
    </xf>
    <xf numFmtId="164" fontId="11" fillId="0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>
      <alignment horizontal="center" vertical="center"/>
    </xf>
    <xf numFmtId="9" fontId="2" fillId="0" borderId="32" xfId="1" applyFont="1" applyFill="1" applyBorder="1" applyAlignment="1" applyProtection="1">
      <alignment horizontal="center" vertical="center"/>
    </xf>
    <xf numFmtId="0" fontId="3" fillId="0" borderId="32" xfId="1" applyNumberFormat="1" applyFont="1" applyFill="1" applyBorder="1" applyAlignment="1" applyProtection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0" fillId="0" borderId="33" xfId="0" applyFill="1" applyBorder="1" applyProtection="1">
      <protection locked="0"/>
    </xf>
    <xf numFmtId="14" fontId="0" fillId="0" borderId="34" xfId="0" applyNumberFormat="1" applyBorder="1" applyProtection="1">
      <protection locked="0"/>
    </xf>
    <xf numFmtId="20" fontId="0" fillId="0" borderId="35" xfId="0" applyNumberFormat="1" applyBorder="1" applyProtection="1">
      <protection locked="0"/>
    </xf>
    <xf numFmtId="164" fontId="11" fillId="6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2" borderId="35" xfId="0" applyFill="1" applyBorder="1" applyAlignment="1">
      <alignment horizontal="center" vertical="center"/>
    </xf>
    <xf numFmtId="9" fontId="2" fillId="6" borderId="35" xfId="1" applyFont="1" applyFill="1" applyBorder="1" applyAlignment="1" applyProtection="1">
      <alignment horizontal="center" vertical="center"/>
    </xf>
    <xf numFmtId="0" fontId="3" fillId="5" borderId="35" xfId="1" applyNumberFormat="1" applyFont="1" applyFill="1" applyBorder="1" applyAlignment="1" applyProtection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0" fillId="0" borderId="36" xfId="0" applyBorder="1" applyProtection="1">
      <protection locked="0"/>
    </xf>
    <xf numFmtId="14" fontId="0" fillId="0" borderId="31" xfId="0" applyNumberFormat="1" applyFill="1" applyBorder="1" applyProtection="1">
      <protection locked="0"/>
    </xf>
    <xf numFmtId="14" fontId="0" fillId="0" borderId="29" xfId="0" applyNumberFormat="1" applyFill="1" applyBorder="1" applyProtection="1">
      <protection locked="0"/>
    </xf>
    <xf numFmtId="14" fontId="0" fillId="0" borderId="34" xfId="0" applyNumberFormat="1" applyFill="1" applyBorder="1" applyProtection="1">
      <protection locked="0"/>
    </xf>
    <xf numFmtId="20" fontId="0" fillId="0" borderId="35" xfId="0" applyNumberFormat="1" applyFill="1" applyBorder="1" applyProtection="1">
      <protection locked="0"/>
    </xf>
    <xf numFmtId="164" fontId="11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>
      <alignment horizontal="center" vertical="center"/>
    </xf>
    <xf numFmtId="9" fontId="2" fillId="0" borderId="35" xfId="1" applyFont="1" applyFill="1" applyBorder="1" applyAlignment="1" applyProtection="1">
      <alignment horizontal="center" vertical="center"/>
    </xf>
    <xf numFmtId="0" fontId="3" fillId="0" borderId="35" xfId="1" applyNumberFormat="1" applyFont="1" applyFill="1" applyBorder="1" applyAlignment="1" applyProtection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0" fillId="0" borderId="36" xfId="0" applyFill="1" applyBorder="1" applyProtection="1">
      <protection locked="0"/>
    </xf>
    <xf numFmtId="9" fontId="2" fillId="0" borderId="28" xfId="1" applyFont="1" applyBorder="1" applyAlignment="1">
      <alignment horizontal="center" vertical="center"/>
    </xf>
    <xf numFmtId="0" fontId="3" fillId="0" borderId="28" xfId="1" applyNumberFormat="1" applyFont="1" applyBorder="1" applyAlignment="1">
      <alignment horizontal="center" vertical="center"/>
    </xf>
    <xf numFmtId="9" fontId="2" fillId="0" borderId="35" xfId="1" applyFont="1" applyBorder="1" applyAlignment="1">
      <alignment horizontal="center" vertical="center"/>
    </xf>
    <xf numFmtId="0" fontId="3" fillId="0" borderId="35" xfId="1" applyNumberFormat="1" applyFont="1" applyBorder="1" applyAlignment="1">
      <alignment horizontal="center" vertical="center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2" fontId="4" fillId="2" borderId="0" xfId="0" applyNumberFormat="1" applyFont="1" applyFill="1" applyAlignment="1">
      <alignment horizontal="center"/>
    </xf>
    <xf numFmtId="0" fontId="11" fillId="2" borderId="23" xfId="0" applyFont="1" applyFill="1" applyBorder="1" applyAlignment="1" applyProtection="1">
      <alignment horizontal="center" wrapText="1"/>
      <protection locked="0"/>
    </xf>
    <xf numFmtId="0" fontId="11" fillId="2" borderId="24" xfId="0" applyFont="1" applyFill="1" applyBorder="1" applyAlignment="1" applyProtection="1">
      <alignment horizontal="center" wrapText="1"/>
      <protection locked="0"/>
    </xf>
    <xf numFmtId="0" fontId="11" fillId="2" borderId="25" xfId="0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horizont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Pourcentage" xfId="1" builtinId="5"/>
  </cellStyles>
  <dxfs count="82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B30:AE36" totalsRowShown="0" headerRowBorderDxfId="74" tableBorderDxfId="73" totalsRowBorderDxfId="72">
  <autoFilter ref="B30:AE36"/>
  <tableColumns count="30">
    <tableColumn id="1" name="Date" dataDxfId="71"/>
    <tableColumn id="2" name="Heure" dataDxfId="70"/>
    <tableColumn id="3" name="Team" dataDxfId="69"/>
    <tableColumn id="4" name="M1_gs" dataDxfId="68"/>
    <tableColumn id="5" name="M1_kgh" dataDxfId="67">
      <calculatedColumnFormula>IF(E31="","",E31*0.36)</calculatedColumnFormula>
    </tableColumn>
    <tableColumn id="6" name="M1_Nom_kgh" dataDxfId="66"/>
    <tableColumn id="7" name="M1_Ratio" dataDxfId="65" dataCellStyle="Pourcentage">
      <calculatedColumnFormula>IFERROR(IF(E31="","",F31/G31),"")</calculatedColumnFormula>
    </tableColumn>
    <tableColumn id="8" name="M2_gs" dataDxfId="64"/>
    <tableColumn id="9" name="M2_kgh" dataDxfId="63">
      <calculatedColumnFormula>IF(I31="","",I31*0.36)</calculatedColumnFormula>
    </tableColumn>
    <tableColumn id="10" name="M2_Nom_kgh" dataDxfId="62"/>
    <tableColumn id="11" name="M2_Ratio" dataDxfId="61" dataCellStyle="Pourcentage">
      <calculatedColumnFormula>IFERROR(IF(I31="","",J31/K31),"")</calculatedColumnFormula>
    </tableColumn>
    <tableColumn id="12" name="M3_gs" dataDxfId="60"/>
    <tableColumn id="13" name="M3_kgh" dataDxfId="59">
      <calculatedColumnFormula>IF(M31="","",M31*0.36)</calculatedColumnFormula>
    </tableColumn>
    <tableColumn id="14" name="M3_Nom_kgh" dataDxfId="58"/>
    <tableColumn id="15" name="M3_Ratio" dataDxfId="57" dataCellStyle="Pourcentage">
      <calculatedColumnFormula>IFERROR(IF(M31="","",N31/O31),"")</calculatedColumnFormula>
    </tableColumn>
    <tableColumn id="16" name="M4_gs" dataDxfId="56"/>
    <tableColumn id="17" name="M4_kgh" dataDxfId="55">
      <calculatedColumnFormula>IF(Q31="","",Q31*0.36)</calculatedColumnFormula>
    </tableColumn>
    <tableColumn id="18" name="M4_Nom_kgh" dataDxfId="54"/>
    <tableColumn id="19" name="M4_Ratio" dataDxfId="53" dataCellStyle="Pourcentage">
      <calculatedColumnFormula>IFERROR(IF(Q31="","",R31/S31),"")</calculatedColumnFormula>
    </tableColumn>
    <tableColumn id="20" name="M5_gs" dataDxfId="52"/>
    <tableColumn id="21" name="M5_kgh" dataDxfId="51">
      <calculatedColumnFormula>IF(U31="","",U31*0.36)</calculatedColumnFormula>
    </tableColumn>
    <tableColumn id="22" name="M5_Nom_kgh" dataDxfId="50"/>
    <tableColumn id="23" name="M5_Ratio" dataDxfId="49" dataCellStyle="Pourcentage">
      <calculatedColumnFormula>IFERROR(IF(U31="","",V31/W31),"")</calculatedColumnFormula>
    </tableColumn>
    <tableColumn id="24" name="M6_gs" dataDxfId="48"/>
    <tableColumn id="25" name="M6_kgh" dataDxfId="47">
      <calculatedColumnFormula>IF(Y31="","",Y31*0.36)</calculatedColumnFormula>
    </tableColumn>
    <tableColumn id="26" name="M6_Nom_kgh" dataDxfId="46"/>
    <tableColumn id="27" name="M6_Ratio" dataDxfId="45" dataCellStyle="Pourcentage">
      <calculatedColumnFormula>IFERROR(IF(Y31="","",Z31/AA31),"")</calculatedColumnFormula>
    </tableColumn>
    <tableColumn id="28" name="T_kgh" dataDxfId="44" dataCellStyle="Pourcentage">
      <calculatedColumnFormula>IF(B31="","",F31+J31+N31+R31+V31+Z31)</calculatedColumnFormula>
    </tableColumn>
    <tableColumn id="29" name="T_ratio" dataDxfId="43"/>
    <tableColumn id="30" name="Remarques" dataDxfId="4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D25" totalsRowShown="0" headerRowDxfId="34" dataDxfId="32" headerRowBorderDxfId="33" tableBorderDxfId="31" totalsRowBorderDxfId="30">
  <autoFilter ref="A1:AD25"/>
  <tableColumns count="30">
    <tableColumn id="1" name="Date" dataDxfId="29"/>
    <tableColumn id="2" name="Heure" dataDxfId="28"/>
    <tableColumn id="3" name="Team" dataDxfId="27"/>
    <tableColumn id="4" name="M1_gs" dataDxfId="26"/>
    <tableColumn id="5" name="M1_kgh" dataDxfId="25"/>
    <tableColumn id="6" name="M1_Nom_kgh" dataDxfId="24"/>
    <tableColumn id="7" name="M1_Ratio" dataDxfId="23" dataCellStyle="Pourcentage"/>
    <tableColumn id="8" name="M2_gs" dataDxfId="22"/>
    <tableColumn id="9" name="M2_kgh" dataDxfId="21"/>
    <tableColumn id="10" name="M2_Nom_kgh" dataDxfId="20"/>
    <tableColumn id="11" name="M2_Ratio" dataDxfId="19" dataCellStyle="Pourcentage"/>
    <tableColumn id="12" name="M3_gs" dataDxfId="18"/>
    <tableColumn id="13" name="M3_kgh" dataDxfId="17"/>
    <tableColumn id="14" name="M3_Nom_kgh" dataDxfId="16"/>
    <tableColumn id="15" name="M3_Ratio" dataDxfId="15" dataCellStyle="Pourcentage"/>
    <tableColumn id="16" name="M4_gs" dataDxfId="14"/>
    <tableColumn id="17" name="M4_kgh" dataDxfId="13"/>
    <tableColumn id="18" name="M4_Nom_kgh" dataDxfId="12"/>
    <tableColumn id="19" name="M4_Ratio" dataDxfId="11" dataCellStyle="Pourcentage"/>
    <tableColumn id="20" name="M5_gs" dataDxfId="10"/>
    <tableColumn id="21" name="M5_kgh" dataDxfId="9"/>
    <tableColumn id="22" name="M5_Nom_kgh" dataDxfId="8"/>
    <tableColumn id="23" name="M5_Ratio" dataDxfId="7" dataCellStyle="Pourcentage"/>
    <tableColumn id="24" name="M6_gs" dataDxfId="6"/>
    <tableColumn id="25" name="M6_kgh" dataDxfId="5"/>
    <tableColumn id="26" name="M6_Nom_kgh" dataDxfId="4"/>
    <tableColumn id="27" name="M6_Ratio" dataDxfId="3" dataCellStyle="Pourcentage"/>
    <tableColumn id="28" name="T_kgh" dataDxfId="2" dataCellStyle="Pourcentage"/>
    <tableColumn id="29" name="T_ratio" dataDxfId="1"/>
    <tableColumn id="30" name="Remarques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2:AE36"/>
  <sheetViews>
    <sheetView showGridLines="0" showZeros="0" tabSelected="1" zoomScale="70" zoomScaleNormal="70" zoomScalePageLayoutView="70" workbookViewId="0">
      <selection activeCell="M44" sqref="M44"/>
    </sheetView>
  </sheetViews>
  <sheetFormatPr baseColWidth="10" defaultColWidth="10.83203125" defaultRowHeight="14" x14ac:dyDescent="0"/>
  <cols>
    <col min="1" max="1" width="10.83203125" style="1"/>
    <col min="2" max="2" width="12" style="1" customWidth="1"/>
    <col min="3" max="4" width="8.5" style="1" customWidth="1"/>
    <col min="5" max="5" width="8.83203125" style="1" customWidth="1"/>
    <col min="6" max="6" width="10" style="1" customWidth="1"/>
    <col min="7" max="7" width="14.5" style="1" customWidth="1"/>
    <col min="8" max="8" width="11.1640625" style="1" customWidth="1"/>
    <col min="9" max="9" width="8.83203125" style="1" customWidth="1"/>
    <col min="10" max="10" width="10" style="1" customWidth="1"/>
    <col min="11" max="11" width="14.5" style="1" customWidth="1"/>
    <col min="12" max="12" width="11.1640625" style="1" customWidth="1"/>
    <col min="13" max="13" width="8.83203125" style="1" customWidth="1"/>
    <col min="14" max="14" width="10" style="1" customWidth="1"/>
    <col min="15" max="15" width="14.5" style="1" customWidth="1"/>
    <col min="16" max="16" width="11.1640625" style="1" customWidth="1"/>
    <col min="17" max="17" width="8.83203125" style="1" customWidth="1"/>
    <col min="18" max="18" width="10" style="1" customWidth="1"/>
    <col min="19" max="19" width="14.5" style="1" customWidth="1"/>
    <col min="20" max="20" width="11.1640625" style="1" customWidth="1"/>
    <col min="21" max="21" width="8.83203125" style="1" customWidth="1"/>
    <col min="22" max="22" width="10" style="1" customWidth="1"/>
    <col min="23" max="23" width="14.5" style="1" customWidth="1"/>
    <col min="24" max="24" width="11.1640625" style="1" customWidth="1"/>
    <col min="25" max="25" width="8.83203125" style="1" customWidth="1"/>
    <col min="26" max="26" width="10" style="1" customWidth="1"/>
    <col min="27" max="27" width="14.5" style="1" customWidth="1"/>
    <col min="28" max="28" width="11.1640625" style="1" customWidth="1"/>
    <col min="29" max="29" width="8.5" style="1" customWidth="1"/>
    <col min="30" max="30" width="9.5" style="1" customWidth="1"/>
    <col min="31" max="31" width="12.33203125" style="1" customWidth="1"/>
    <col min="32" max="16384" width="10.83203125" style="1"/>
  </cols>
  <sheetData>
    <row r="2" spans="4:14">
      <c r="N2" s="18"/>
    </row>
    <row r="3" spans="4:14" ht="15" thickBot="1"/>
    <row r="4" spans="4:14" ht="19.5" customHeight="1" thickBot="1">
      <c r="D4" s="76" t="s">
        <v>16</v>
      </c>
      <c r="E4" s="77"/>
      <c r="F4" s="77"/>
      <c r="G4" s="77"/>
      <c r="H4" s="77"/>
      <c r="I4" s="77"/>
      <c r="J4" s="77"/>
      <c r="K4" s="77"/>
      <c r="L4" s="77"/>
      <c r="M4" s="78"/>
    </row>
    <row r="5" spans="4:14" ht="19.5" customHeight="1" thickBot="1">
      <c r="D5" s="87" t="s">
        <v>15</v>
      </c>
      <c r="E5" s="88"/>
      <c r="F5" s="17"/>
      <c r="G5" s="17"/>
      <c r="H5" s="88" t="s">
        <v>14</v>
      </c>
      <c r="I5" s="88"/>
      <c r="J5" s="17"/>
      <c r="K5" s="17"/>
      <c r="L5" s="88" t="s">
        <v>13</v>
      </c>
      <c r="M5" s="89"/>
    </row>
    <row r="6" spans="4:14" ht="18">
      <c r="D6" s="16" t="s">
        <v>12</v>
      </c>
      <c r="E6" s="15">
        <v>600</v>
      </c>
      <c r="F6" s="6"/>
      <c r="G6" s="6"/>
      <c r="H6" s="16" t="s">
        <v>11</v>
      </c>
      <c r="I6" s="15">
        <v>560</v>
      </c>
      <c r="J6" s="6"/>
      <c r="K6" s="6"/>
      <c r="L6" s="16" t="s">
        <v>10</v>
      </c>
      <c r="M6" s="15">
        <v>550</v>
      </c>
    </row>
    <row r="7" spans="4:14" ht="19" thickBot="1">
      <c r="D7" s="14" t="s">
        <v>9</v>
      </c>
      <c r="E7" s="13">
        <v>600</v>
      </c>
      <c r="F7" s="6"/>
      <c r="G7" s="6"/>
      <c r="H7" s="14" t="s">
        <v>8</v>
      </c>
      <c r="I7" s="13">
        <v>560</v>
      </c>
      <c r="J7" s="6"/>
      <c r="K7" s="6"/>
      <c r="L7" s="12" t="s">
        <v>7</v>
      </c>
      <c r="M7" s="11">
        <v>550</v>
      </c>
    </row>
    <row r="8" spans="4:14" ht="19" thickBot="1">
      <c r="D8" s="14" t="s">
        <v>6</v>
      </c>
      <c r="E8" s="13">
        <v>600</v>
      </c>
      <c r="F8" s="6"/>
      <c r="G8" s="6"/>
      <c r="H8" s="12" t="s">
        <v>5</v>
      </c>
      <c r="I8" s="11">
        <v>560</v>
      </c>
      <c r="J8" s="6"/>
      <c r="K8" s="6"/>
      <c r="L8" s="6"/>
      <c r="M8" s="5"/>
    </row>
    <row r="9" spans="4:14" ht="18">
      <c r="D9" s="14" t="s">
        <v>4</v>
      </c>
      <c r="E9" s="13">
        <v>600</v>
      </c>
      <c r="F9" s="6"/>
      <c r="G9" s="6"/>
      <c r="H9" s="6"/>
      <c r="I9" s="6"/>
      <c r="J9" s="6"/>
      <c r="K9" s="6"/>
      <c r="L9" s="6"/>
      <c r="M9" s="5"/>
    </row>
    <row r="10" spans="4:14" ht="18">
      <c r="D10" s="14" t="s">
        <v>3</v>
      </c>
      <c r="E10" s="13">
        <v>600</v>
      </c>
      <c r="F10" s="6"/>
      <c r="G10" s="10"/>
      <c r="H10" s="6"/>
      <c r="I10" s="6"/>
      <c r="J10" s="6"/>
      <c r="K10" s="6"/>
      <c r="L10" s="6"/>
      <c r="M10" s="5"/>
    </row>
    <row r="11" spans="4:14" ht="24" thickBot="1">
      <c r="D11" s="12" t="s">
        <v>2</v>
      </c>
      <c r="E11" s="11">
        <v>600</v>
      </c>
      <c r="F11" s="6"/>
      <c r="G11" s="10"/>
      <c r="H11" s="90"/>
      <c r="I11" s="90"/>
      <c r="J11" s="6"/>
      <c r="K11" s="6"/>
      <c r="L11" s="6"/>
      <c r="M11" s="5"/>
    </row>
    <row r="12" spans="4:14">
      <c r="D12" s="7"/>
      <c r="E12" s="6"/>
      <c r="F12" s="6"/>
      <c r="G12" s="10"/>
      <c r="H12" s="6"/>
      <c r="I12" s="6"/>
      <c r="J12" s="6"/>
      <c r="K12" s="6"/>
      <c r="L12" s="6"/>
      <c r="M12" s="5"/>
    </row>
    <row r="13" spans="4:14">
      <c r="D13" s="7"/>
      <c r="E13" s="6"/>
      <c r="F13" s="6"/>
      <c r="G13" s="6"/>
      <c r="H13" s="6"/>
      <c r="I13" s="6"/>
      <c r="J13" s="6"/>
      <c r="K13" s="6"/>
      <c r="L13" s="6"/>
      <c r="M13" s="5"/>
    </row>
    <row r="14" spans="4:14">
      <c r="D14" s="7"/>
      <c r="E14" s="6"/>
      <c r="F14" s="6"/>
      <c r="G14" s="10"/>
      <c r="H14" s="6"/>
      <c r="I14" s="6"/>
      <c r="J14" s="6"/>
      <c r="K14" s="6"/>
      <c r="L14" s="6"/>
      <c r="M14" s="5"/>
    </row>
    <row r="15" spans="4:14">
      <c r="D15" s="7"/>
      <c r="E15" s="6"/>
      <c r="F15" s="6"/>
      <c r="G15" s="6"/>
      <c r="H15" s="6"/>
      <c r="I15" s="6"/>
      <c r="J15" s="6"/>
      <c r="K15" s="6"/>
      <c r="L15" s="6"/>
      <c r="M15" s="5"/>
    </row>
    <row r="16" spans="4:14" ht="15" thickBot="1">
      <c r="D16" s="7"/>
      <c r="E16" s="6"/>
      <c r="F16" s="6"/>
      <c r="G16" s="6"/>
      <c r="H16" s="6"/>
      <c r="I16" s="6"/>
      <c r="J16" s="6"/>
      <c r="K16" s="6"/>
      <c r="L16" s="6"/>
      <c r="M16" s="5"/>
    </row>
    <row r="17" spans="2:31" ht="21" thickBot="1">
      <c r="D17" s="9" t="s">
        <v>1</v>
      </c>
      <c r="E17" s="8">
        <f>SUM(E6:E16)</f>
        <v>3600</v>
      </c>
      <c r="F17" s="6"/>
      <c r="G17" s="6"/>
      <c r="H17" s="9" t="s">
        <v>1</v>
      </c>
      <c r="I17" s="8">
        <f>SUM(I6:I16)</f>
        <v>1680</v>
      </c>
      <c r="J17" s="6"/>
      <c r="K17" s="6"/>
      <c r="L17" s="9" t="s">
        <v>1</v>
      </c>
      <c r="M17" s="8">
        <f>SUM(M6:M16)</f>
        <v>1100</v>
      </c>
    </row>
    <row r="18" spans="2:31">
      <c r="D18" s="7"/>
      <c r="E18" s="6"/>
      <c r="F18" s="6"/>
      <c r="G18" s="6"/>
      <c r="H18" s="6"/>
      <c r="I18" s="6"/>
      <c r="J18" s="6"/>
      <c r="K18" s="6"/>
      <c r="L18" s="6"/>
      <c r="M18" s="5"/>
    </row>
    <row r="19" spans="2:31">
      <c r="D19" s="7"/>
      <c r="E19" s="6"/>
      <c r="F19" s="6"/>
      <c r="G19" s="6"/>
      <c r="H19" s="6"/>
      <c r="I19" s="6"/>
      <c r="J19" s="6"/>
      <c r="K19" s="6"/>
      <c r="L19" s="6"/>
      <c r="M19" s="5"/>
    </row>
    <row r="20" spans="2:31" ht="15" thickBot="1">
      <c r="D20" s="7"/>
      <c r="E20" s="6"/>
      <c r="F20" s="6"/>
      <c r="G20" s="6"/>
      <c r="H20" s="6"/>
      <c r="I20" s="6"/>
      <c r="J20" s="6"/>
      <c r="K20" s="6"/>
      <c r="L20" s="6"/>
      <c r="M20" s="5"/>
    </row>
    <row r="21" spans="2:31">
      <c r="D21" s="7"/>
      <c r="E21" s="6"/>
      <c r="F21" s="6"/>
      <c r="G21" s="6"/>
      <c r="H21" s="79" t="s">
        <v>0</v>
      </c>
      <c r="I21" s="80"/>
      <c r="J21" s="6"/>
      <c r="K21" s="6"/>
      <c r="L21" s="6"/>
      <c r="M21" s="5"/>
    </row>
    <row r="22" spans="2:31">
      <c r="D22" s="7"/>
      <c r="E22" s="6"/>
      <c r="F22" s="6"/>
      <c r="G22" s="6"/>
      <c r="H22" s="81"/>
      <c r="I22" s="82"/>
      <c r="J22" s="6"/>
      <c r="K22" s="6"/>
      <c r="L22" s="6"/>
      <c r="M22" s="5"/>
    </row>
    <row r="23" spans="2:31">
      <c r="D23" s="7"/>
      <c r="E23" s="6"/>
      <c r="F23" s="6"/>
      <c r="G23" s="6"/>
      <c r="H23" s="83">
        <f>SUM(E17,I17,M17)</f>
        <v>6380</v>
      </c>
      <c r="I23" s="84"/>
      <c r="J23" s="6"/>
      <c r="K23" s="6"/>
      <c r="L23" s="6"/>
      <c r="M23" s="5"/>
    </row>
    <row r="24" spans="2:31" ht="15" thickBot="1">
      <c r="D24" s="4"/>
      <c r="E24" s="3"/>
      <c r="F24" s="3"/>
      <c r="G24" s="3"/>
      <c r="H24" s="85"/>
      <c r="I24" s="86"/>
      <c r="J24" s="3"/>
      <c r="K24" s="3"/>
      <c r="L24" s="3"/>
      <c r="M24" s="2"/>
    </row>
    <row r="25" spans="2:31" ht="15" thickBot="1"/>
    <row r="26" spans="2:31" ht="17" thickTop="1" thickBot="1">
      <c r="B26" s="19" t="s">
        <v>17</v>
      </c>
      <c r="C26" s="95" t="s">
        <v>18</v>
      </c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20"/>
    </row>
    <row r="27" spans="2:31" ht="35" thickTop="1" thickBot="1">
      <c r="B27" s="96" t="s">
        <v>19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8"/>
      <c r="AE27" s="21"/>
    </row>
    <row r="28" spans="2:31" ht="17" thickTop="1" thickBot="1">
      <c r="B28" s="99" t="s">
        <v>20</v>
      </c>
      <c r="C28" s="99" t="s">
        <v>21</v>
      </c>
      <c r="D28" s="99" t="s">
        <v>22</v>
      </c>
      <c r="E28" s="91" t="s">
        <v>23</v>
      </c>
      <c r="F28" s="92"/>
      <c r="G28" s="93"/>
      <c r="H28" s="22">
        <f>E6</f>
        <v>600</v>
      </c>
      <c r="I28" s="91" t="s">
        <v>9</v>
      </c>
      <c r="J28" s="92"/>
      <c r="K28" s="93"/>
      <c r="L28" s="22">
        <f>E7</f>
        <v>600</v>
      </c>
      <c r="M28" s="91" t="s">
        <v>6</v>
      </c>
      <c r="N28" s="92"/>
      <c r="O28" s="93"/>
      <c r="P28" s="22">
        <f>E8</f>
        <v>600</v>
      </c>
      <c r="Q28" s="91" t="s">
        <v>4</v>
      </c>
      <c r="R28" s="92"/>
      <c r="S28" s="93"/>
      <c r="T28" s="22">
        <f>E9</f>
        <v>600</v>
      </c>
      <c r="U28" s="91" t="s">
        <v>3</v>
      </c>
      <c r="V28" s="92"/>
      <c r="W28" s="93"/>
      <c r="X28" s="22">
        <f>E10</f>
        <v>600</v>
      </c>
      <c r="Y28" s="91" t="s">
        <v>2</v>
      </c>
      <c r="Z28" s="92"/>
      <c r="AA28" s="93"/>
      <c r="AB28" s="22">
        <f>E11</f>
        <v>600</v>
      </c>
      <c r="AC28" s="94" t="s">
        <v>24</v>
      </c>
      <c r="AD28" s="94"/>
      <c r="AE28" s="23">
        <f>E17</f>
        <v>3600</v>
      </c>
    </row>
    <row r="29" spans="2:31" ht="31" thickTop="1">
      <c r="B29" s="100"/>
      <c r="C29" s="100"/>
      <c r="D29" s="100"/>
      <c r="E29" s="24" t="s">
        <v>25</v>
      </c>
      <c r="F29" s="24" t="s">
        <v>26</v>
      </c>
      <c r="G29" s="24" t="s">
        <v>27</v>
      </c>
      <c r="H29" s="24" t="s">
        <v>28</v>
      </c>
      <c r="I29" s="24" t="s">
        <v>25</v>
      </c>
      <c r="J29" s="24" t="s">
        <v>26</v>
      </c>
      <c r="K29" s="24" t="s">
        <v>27</v>
      </c>
      <c r="L29" s="24" t="s">
        <v>28</v>
      </c>
      <c r="M29" s="24" t="s">
        <v>25</v>
      </c>
      <c r="N29" s="24" t="s">
        <v>26</v>
      </c>
      <c r="O29" s="24" t="s">
        <v>27</v>
      </c>
      <c r="P29" s="24" t="s">
        <v>28</v>
      </c>
      <c r="Q29" s="24" t="s">
        <v>25</v>
      </c>
      <c r="R29" s="24" t="s">
        <v>26</v>
      </c>
      <c r="S29" s="24" t="s">
        <v>27</v>
      </c>
      <c r="T29" s="24" t="s">
        <v>28</v>
      </c>
      <c r="U29" s="24" t="s">
        <v>25</v>
      </c>
      <c r="V29" s="24" t="s">
        <v>26</v>
      </c>
      <c r="W29" s="24" t="s">
        <v>27</v>
      </c>
      <c r="X29" s="24" t="s">
        <v>28</v>
      </c>
      <c r="Y29" s="24" t="s">
        <v>25</v>
      </c>
      <c r="Z29" s="24" t="s">
        <v>26</v>
      </c>
      <c r="AA29" s="24" t="s">
        <v>27</v>
      </c>
      <c r="AB29" s="24" t="s">
        <v>28</v>
      </c>
      <c r="AC29" s="25" t="s">
        <v>26</v>
      </c>
      <c r="AD29" s="25" t="s">
        <v>29</v>
      </c>
      <c r="AE29" s="25" t="s">
        <v>30</v>
      </c>
    </row>
    <row r="30" spans="2:31" ht="15">
      <c r="B30" s="43" t="s">
        <v>33</v>
      </c>
      <c r="C30" s="44" t="s">
        <v>34</v>
      </c>
      <c r="D30" s="45" t="s">
        <v>22</v>
      </c>
      <c r="E30" s="46" t="s">
        <v>35</v>
      </c>
      <c r="F30" s="47" t="s">
        <v>36</v>
      </c>
      <c r="G30" s="47" t="s">
        <v>37</v>
      </c>
      <c r="H30" s="48" t="s">
        <v>38</v>
      </c>
      <c r="I30" s="46" t="s">
        <v>41</v>
      </c>
      <c r="J30" s="47" t="s">
        <v>42</v>
      </c>
      <c r="K30" s="47" t="s">
        <v>43</v>
      </c>
      <c r="L30" s="48" t="s">
        <v>44</v>
      </c>
      <c r="M30" s="46" t="s">
        <v>45</v>
      </c>
      <c r="N30" s="47" t="s">
        <v>46</v>
      </c>
      <c r="O30" s="47" t="s">
        <v>47</v>
      </c>
      <c r="P30" s="48" t="s">
        <v>48</v>
      </c>
      <c r="Q30" s="46" t="s">
        <v>49</v>
      </c>
      <c r="R30" s="47" t="s">
        <v>50</v>
      </c>
      <c r="S30" s="47" t="s">
        <v>51</v>
      </c>
      <c r="T30" s="48" t="s">
        <v>52</v>
      </c>
      <c r="U30" s="46" t="s">
        <v>53</v>
      </c>
      <c r="V30" s="47" t="s">
        <v>54</v>
      </c>
      <c r="W30" s="47" t="s">
        <v>55</v>
      </c>
      <c r="X30" s="48" t="s">
        <v>56</v>
      </c>
      <c r="Y30" s="46" t="s">
        <v>57</v>
      </c>
      <c r="Z30" s="47" t="s">
        <v>58</v>
      </c>
      <c r="AA30" s="47" t="s">
        <v>59</v>
      </c>
      <c r="AB30" s="48" t="s">
        <v>60</v>
      </c>
      <c r="AC30" s="49" t="s">
        <v>39</v>
      </c>
      <c r="AD30" s="50" t="s">
        <v>40</v>
      </c>
      <c r="AE30" s="51" t="s">
        <v>30</v>
      </c>
    </row>
    <row r="31" spans="2:31" ht="15">
      <c r="B31" s="40"/>
      <c r="C31" s="26"/>
      <c r="D31" s="27"/>
      <c r="E31" s="28"/>
      <c r="F31" s="29" t="str">
        <f>IF(E31="","",E31*0.36)</f>
        <v/>
      </c>
      <c r="G31" s="29"/>
      <c r="H31" s="30" t="str">
        <f t="shared" ref="H31" si="0">IFERROR(IF(E31="","",F31/G31),"")</f>
        <v/>
      </c>
      <c r="I31" s="28"/>
      <c r="J31" s="29" t="str">
        <f t="shared" ref="J31" si="1">IF(I31="","",I31*0.36)</f>
        <v/>
      </c>
      <c r="K31" s="29"/>
      <c r="L31" s="30" t="str">
        <f t="shared" ref="L31" si="2">IFERROR(IF(I31="","",J31/K31),"")</f>
        <v/>
      </c>
      <c r="M31" s="28"/>
      <c r="N31" s="29" t="str">
        <f t="shared" ref="N31" si="3">IF(M31="","",M31*0.36)</f>
        <v/>
      </c>
      <c r="O31" s="29"/>
      <c r="P31" s="30" t="str">
        <f t="shared" ref="P31" si="4">IFERROR(IF(M31="","",N31/O31),"")</f>
        <v/>
      </c>
      <c r="Q31" s="28"/>
      <c r="R31" s="29" t="str">
        <f t="shared" ref="R31" si="5">IF(Q31="","",Q31*0.36)</f>
        <v/>
      </c>
      <c r="S31" s="29"/>
      <c r="T31" s="30" t="str">
        <f t="shared" ref="T31" si="6">IFERROR(IF(Q31="","",R31/S31),"")</f>
        <v/>
      </c>
      <c r="U31" s="28"/>
      <c r="V31" s="29" t="str">
        <f t="shared" ref="V31" si="7">IF(U31="","",U31*0.36)</f>
        <v/>
      </c>
      <c r="W31" s="29"/>
      <c r="X31" s="30" t="str">
        <f>IFERROR(IF(U31="","",V31/W31),"")</f>
        <v/>
      </c>
      <c r="Y31" s="28"/>
      <c r="Z31" s="29" t="str">
        <f t="shared" ref="Z31" si="8">IF(Y31="","",Y31*0.36)</f>
        <v/>
      </c>
      <c r="AA31" s="29"/>
      <c r="AB31" s="30" t="str">
        <f t="shared" ref="AB31" si="9">IFERROR(IF(Y31="","",Z31/AA31),"")</f>
        <v/>
      </c>
      <c r="AC31" s="31" t="str">
        <f>IF(B31="","",F31+J31+N31+R31+V31+Z31)</f>
        <v/>
      </c>
      <c r="AD31" s="32"/>
      <c r="AE31" s="42"/>
    </row>
    <row r="32" spans="2:31" ht="15">
      <c r="B32" s="40"/>
      <c r="C32" s="26"/>
      <c r="D32" s="27"/>
      <c r="E32" s="28"/>
      <c r="F32" s="29" t="str">
        <f>IF(E32="","",E32*0.36)</f>
        <v/>
      </c>
      <c r="G32" s="29"/>
      <c r="H32" s="30" t="str">
        <f t="shared" ref="H32:H36" si="10">IFERROR(IF(E32="","",F32/G32),"")</f>
        <v/>
      </c>
      <c r="I32" s="28"/>
      <c r="J32" s="29" t="str">
        <f t="shared" ref="J32:J36" si="11">IF(I32="","",I32*0.36)</f>
        <v/>
      </c>
      <c r="K32" s="29"/>
      <c r="L32" s="30" t="str">
        <f t="shared" ref="L32:L36" si="12">IFERROR(IF(I32="","",J32/K32),"")</f>
        <v/>
      </c>
      <c r="M32" s="28"/>
      <c r="N32" s="29" t="str">
        <f t="shared" ref="N32:N36" si="13">IF(M32="","",M32*0.36)</f>
        <v/>
      </c>
      <c r="O32" s="29"/>
      <c r="P32" s="30" t="str">
        <f t="shared" ref="P32:P36" si="14">IFERROR(IF(M32="","",N32/O32),"")</f>
        <v/>
      </c>
      <c r="Q32" s="28"/>
      <c r="R32" s="29" t="str">
        <f t="shared" ref="R32:R36" si="15">IF(Q32="","",Q32*0.36)</f>
        <v/>
      </c>
      <c r="S32" s="29"/>
      <c r="T32" s="30" t="str">
        <f t="shared" ref="T32:T36" si="16">IFERROR(IF(Q32="","",R32/S32),"")</f>
        <v/>
      </c>
      <c r="U32" s="28"/>
      <c r="V32" s="29" t="str">
        <f t="shared" ref="V32:V36" si="17">IF(U32="","",U32*0.36)</f>
        <v/>
      </c>
      <c r="W32" s="29"/>
      <c r="X32" s="30" t="str">
        <f t="shared" ref="X32:X36" si="18">IFERROR(IF(U32="","",V32/W32),"")</f>
        <v/>
      </c>
      <c r="Y32" s="28"/>
      <c r="Z32" s="29" t="str">
        <f t="shared" ref="Z32:Z36" si="19">IF(Y32="","",Y32*0.36)</f>
        <v/>
      </c>
      <c r="AA32" s="29"/>
      <c r="AB32" s="30" t="str">
        <f t="shared" ref="AB32:AB36" si="20">IFERROR(IF(Y32="","",Z32/AA32),"")</f>
        <v/>
      </c>
      <c r="AC32" s="31" t="str">
        <f>IF(B32="","",F32+J32+N32+R32+V32+Z32)</f>
        <v/>
      </c>
      <c r="AD32" s="32"/>
      <c r="AE32" s="42"/>
    </row>
    <row r="33" spans="2:31" ht="15">
      <c r="B33" s="40"/>
      <c r="C33" s="26"/>
      <c r="D33" s="27"/>
      <c r="E33" s="28"/>
      <c r="F33" s="29" t="str">
        <f t="shared" ref="F33:F36" si="21">IF(E33="","",E33*0.36)</f>
        <v/>
      </c>
      <c r="G33" s="29"/>
      <c r="H33" s="30" t="str">
        <f t="shared" si="10"/>
        <v/>
      </c>
      <c r="I33" s="28"/>
      <c r="J33" s="29" t="str">
        <f t="shared" si="11"/>
        <v/>
      </c>
      <c r="K33" s="29"/>
      <c r="L33" s="30" t="str">
        <f t="shared" si="12"/>
        <v/>
      </c>
      <c r="M33" s="28"/>
      <c r="N33" s="29" t="str">
        <f t="shared" si="13"/>
        <v/>
      </c>
      <c r="O33" s="29"/>
      <c r="P33" s="30" t="str">
        <f t="shared" si="14"/>
        <v/>
      </c>
      <c r="Q33" s="28"/>
      <c r="R33" s="29" t="str">
        <f t="shared" si="15"/>
        <v/>
      </c>
      <c r="S33" s="29"/>
      <c r="T33" s="30" t="str">
        <f t="shared" si="16"/>
        <v/>
      </c>
      <c r="U33" s="28"/>
      <c r="V33" s="29" t="str">
        <f t="shared" si="17"/>
        <v/>
      </c>
      <c r="W33" s="29"/>
      <c r="X33" s="30" t="str">
        <f t="shared" si="18"/>
        <v/>
      </c>
      <c r="Y33" s="28"/>
      <c r="Z33" s="29" t="str">
        <f t="shared" si="19"/>
        <v/>
      </c>
      <c r="AA33" s="29"/>
      <c r="AB33" s="30" t="str">
        <f t="shared" si="20"/>
        <v/>
      </c>
      <c r="AC33" s="31" t="str">
        <f t="shared" ref="AC33:AC36" si="22">IF(B33="","",F33+J33+N33+R33+V33+Z33)</f>
        <v/>
      </c>
      <c r="AD33" s="32"/>
      <c r="AE33" s="42"/>
    </row>
    <row r="34" spans="2:31" ht="15">
      <c r="B34" s="40"/>
      <c r="C34" s="26"/>
      <c r="D34" s="27"/>
      <c r="E34" s="28"/>
      <c r="F34" s="29" t="str">
        <f t="shared" si="21"/>
        <v/>
      </c>
      <c r="G34" s="29" t="str">
        <f t="shared" ref="G34:G36" si="23">IF(B34="","",$E$6)</f>
        <v/>
      </c>
      <c r="H34" s="30" t="str">
        <f t="shared" si="10"/>
        <v/>
      </c>
      <c r="I34" s="28"/>
      <c r="J34" s="29" t="str">
        <f t="shared" si="11"/>
        <v/>
      </c>
      <c r="K34" s="29" t="str">
        <f t="shared" ref="K34:K36" si="24">IF(B34="","",$E$7)</f>
        <v/>
      </c>
      <c r="L34" s="30" t="str">
        <f t="shared" si="12"/>
        <v/>
      </c>
      <c r="M34" s="28"/>
      <c r="N34" s="29" t="str">
        <f t="shared" si="13"/>
        <v/>
      </c>
      <c r="O34" s="29" t="str">
        <f t="shared" ref="O34:O36" si="25">IF(B34="","",$E$8)</f>
        <v/>
      </c>
      <c r="P34" s="30" t="str">
        <f t="shared" si="14"/>
        <v/>
      </c>
      <c r="Q34" s="28"/>
      <c r="R34" s="29" t="str">
        <f t="shared" si="15"/>
        <v/>
      </c>
      <c r="S34" s="29" t="str">
        <f t="shared" ref="S34:S36" si="26">IF(B34="","",$E$9)</f>
        <v/>
      </c>
      <c r="T34" s="30" t="str">
        <f t="shared" si="16"/>
        <v/>
      </c>
      <c r="U34" s="28"/>
      <c r="V34" s="29" t="str">
        <f t="shared" si="17"/>
        <v/>
      </c>
      <c r="W34" s="29" t="str">
        <f t="shared" ref="W34:W36" si="27">IF(B34="","",$E$10)</f>
        <v/>
      </c>
      <c r="X34" s="30" t="str">
        <f t="shared" si="18"/>
        <v/>
      </c>
      <c r="Y34" s="28"/>
      <c r="Z34" s="29" t="str">
        <f t="shared" si="19"/>
        <v/>
      </c>
      <c r="AA34" s="29" t="str">
        <f t="shared" ref="AA34:AA36" si="28">IF(B34="","",$E$11)</f>
        <v/>
      </c>
      <c r="AB34" s="30" t="str">
        <f t="shared" si="20"/>
        <v/>
      </c>
      <c r="AC34" s="31" t="str">
        <f t="shared" si="22"/>
        <v/>
      </c>
      <c r="AD34" s="32" t="str">
        <f t="shared" ref="AD34:AD36" si="29">IF(B34="","",$E$17)</f>
        <v/>
      </c>
      <c r="AE34" s="42"/>
    </row>
    <row r="35" spans="2:31" ht="15">
      <c r="B35" s="40"/>
      <c r="C35" s="26"/>
      <c r="D35" s="27"/>
      <c r="E35" s="28"/>
      <c r="F35" s="29" t="str">
        <f t="shared" si="21"/>
        <v/>
      </c>
      <c r="G35" s="29" t="str">
        <f t="shared" si="23"/>
        <v/>
      </c>
      <c r="H35" s="30" t="str">
        <f t="shared" si="10"/>
        <v/>
      </c>
      <c r="I35" s="28"/>
      <c r="J35" s="29" t="str">
        <f t="shared" si="11"/>
        <v/>
      </c>
      <c r="K35" s="29" t="str">
        <f t="shared" si="24"/>
        <v/>
      </c>
      <c r="L35" s="30" t="str">
        <f t="shared" si="12"/>
        <v/>
      </c>
      <c r="M35" s="28"/>
      <c r="N35" s="29" t="str">
        <f t="shared" si="13"/>
        <v/>
      </c>
      <c r="O35" s="29" t="str">
        <f t="shared" si="25"/>
        <v/>
      </c>
      <c r="P35" s="30" t="str">
        <f t="shared" si="14"/>
        <v/>
      </c>
      <c r="Q35" s="28"/>
      <c r="R35" s="29" t="str">
        <f t="shared" si="15"/>
        <v/>
      </c>
      <c r="S35" s="29" t="str">
        <f t="shared" si="26"/>
        <v/>
      </c>
      <c r="T35" s="30" t="str">
        <f t="shared" si="16"/>
        <v/>
      </c>
      <c r="U35" s="28"/>
      <c r="V35" s="29" t="str">
        <f t="shared" si="17"/>
        <v/>
      </c>
      <c r="W35" s="29" t="str">
        <f t="shared" si="27"/>
        <v/>
      </c>
      <c r="X35" s="30" t="str">
        <f t="shared" si="18"/>
        <v/>
      </c>
      <c r="Y35" s="28"/>
      <c r="Z35" s="29" t="str">
        <f t="shared" si="19"/>
        <v/>
      </c>
      <c r="AA35" s="29" t="str">
        <f t="shared" si="28"/>
        <v/>
      </c>
      <c r="AB35" s="30" t="str">
        <f t="shared" si="20"/>
        <v/>
      </c>
      <c r="AC35" s="31" t="str">
        <f t="shared" si="22"/>
        <v/>
      </c>
      <c r="AD35" s="32" t="str">
        <f t="shared" si="29"/>
        <v/>
      </c>
      <c r="AE35" s="42"/>
    </row>
    <row r="36" spans="2:31" ht="15">
      <c r="B36" s="52"/>
      <c r="C36" s="53"/>
      <c r="D36" s="54"/>
      <c r="E36" s="55"/>
      <c r="F36" s="56" t="str">
        <f t="shared" si="21"/>
        <v/>
      </c>
      <c r="G36" s="56" t="str">
        <f t="shared" si="23"/>
        <v/>
      </c>
      <c r="H36" s="57" t="str">
        <f t="shared" si="10"/>
        <v/>
      </c>
      <c r="I36" s="55"/>
      <c r="J36" s="56" t="str">
        <f t="shared" si="11"/>
        <v/>
      </c>
      <c r="K36" s="56" t="str">
        <f t="shared" si="24"/>
        <v/>
      </c>
      <c r="L36" s="57" t="str">
        <f t="shared" si="12"/>
        <v/>
      </c>
      <c r="M36" s="55"/>
      <c r="N36" s="56" t="str">
        <f t="shared" si="13"/>
        <v/>
      </c>
      <c r="O36" s="56" t="str">
        <f t="shared" si="25"/>
        <v/>
      </c>
      <c r="P36" s="57" t="str">
        <f t="shared" si="14"/>
        <v/>
      </c>
      <c r="Q36" s="55"/>
      <c r="R36" s="56" t="str">
        <f t="shared" si="15"/>
        <v/>
      </c>
      <c r="S36" s="56" t="str">
        <f t="shared" si="26"/>
        <v/>
      </c>
      <c r="T36" s="57" t="str">
        <f t="shared" si="16"/>
        <v/>
      </c>
      <c r="U36" s="55"/>
      <c r="V36" s="56" t="str">
        <f t="shared" si="17"/>
        <v/>
      </c>
      <c r="W36" s="56" t="str">
        <f t="shared" si="27"/>
        <v/>
      </c>
      <c r="X36" s="57" t="str">
        <f t="shared" si="18"/>
        <v/>
      </c>
      <c r="Y36" s="55"/>
      <c r="Z36" s="56" t="str">
        <f t="shared" si="19"/>
        <v/>
      </c>
      <c r="AA36" s="56" t="str">
        <f t="shared" si="28"/>
        <v/>
      </c>
      <c r="AB36" s="57" t="str">
        <f t="shared" si="20"/>
        <v/>
      </c>
      <c r="AC36" s="58" t="str">
        <f t="shared" si="22"/>
        <v/>
      </c>
      <c r="AD36" s="59" t="str">
        <f t="shared" si="29"/>
        <v/>
      </c>
      <c r="AE36" s="60"/>
    </row>
  </sheetData>
  <sheetProtection selectLockedCells="1"/>
  <mergeCells count="19">
    <mergeCell ref="Y28:AA28"/>
    <mergeCell ref="AC28:AD28"/>
    <mergeCell ref="C26:AD26"/>
    <mergeCell ref="B27:AD27"/>
    <mergeCell ref="B28:B29"/>
    <mergeCell ref="C28:C29"/>
    <mergeCell ref="D28:D29"/>
    <mergeCell ref="E28:G28"/>
    <mergeCell ref="I28:K28"/>
    <mergeCell ref="M28:O28"/>
    <mergeCell ref="Q28:S28"/>
    <mergeCell ref="U28:W28"/>
    <mergeCell ref="D4:M4"/>
    <mergeCell ref="H21:I22"/>
    <mergeCell ref="H23:I24"/>
    <mergeCell ref="D5:E5"/>
    <mergeCell ref="H5:I5"/>
    <mergeCell ref="L5:M5"/>
    <mergeCell ref="H11:I11"/>
  </mergeCells>
  <phoneticPr fontId="13" type="noConversion"/>
  <conditionalFormatting sqref="P31:P36 T31:T36 X31:X36 H31:H36 L31:L36 AB31:AB36">
    <cfRule type="cellIs" dxfId="81" priority="7" operator="between">
      <formula>0.95</formula>
      <formula>1.05</formula>
    </cfRule>
  </conditionalFormatting>
  <conditionalFormatting sqref="H30">
    <cfRule type="cellIs" dxfId="80" priority="6" operator="between">
      <formula>0.95</formula>
      <formula>1.05</formula>
    </cfRule>
  </conditionalFormatting>
  <conditionalFormatting sqref="L30">
    <cfRule type="cellIs" dxfId="79" priority="5" operator="between">
      <formula>0.95</formula>
      <formula>1.05</formula>
    </cfRule>
  </conditionalFormatting>
  <conditionalFormatting sqref="P30">
    <cfRule type="cellIs" dxfId="78" priority="4" operator="between">
      <formula>0.95</formula>
      <formula>1.05</formula>
    </cfRule>
  </conditionalFormatting>
  <conditionalFormatting sqref="T30">
    <cfRule type="cellIs" dxfId="77" priority="3" operator="between">
      <formula>0.95</formula>
      <formula>1.05</formula>
    </cfRule>
  </conditionalFormatting>
  <conditionalFormatting sqref="X30">
    <cfRule type="cellIs" dxfId="76" priority="2" operator="between">
      <formula>0.95</formula>
      <formula>1.05</formula>
    </cfRule>
  </conditionalFormatting>
  <conditionalFormatting sqref="AB30">
    <cfRule type="cellIs" dxfId="75" priority="1" operator="between">
      <formula>0.95</formula>
      <formula>1.05</formula>
    </cfRule>
  </conditionalFormatting>
  <dataValidations count="1">
    <dataValidation type="list" allowBlank="1" showInputMessage="1" showErrorMessage="1" sqref="D31:D36">
      <formula1>"T23,T25,T26,T27,T28"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D25"/>
  <sheetViews>
    <sheetView workbookViewId="0">
      <selection activeCell="C16" sqref="C16"/>
    </sheetView>
  </sheetViews>
  <sheetFormatPr baseColWidth="10" defaultRowHeight="14" x14ac:dyDescent="0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4.33203125" customWidth="1"/>
    <col min="19" max="19" width="11" customWidth="1"/>
    <col min="22" max="22" width="14.33203125" customWidth="1"/>
    <col min="23" max="23" width="11" customWidth="1"/>
    <col min="26" max="26" width="14.33203125" customWidth="1"/>
    <col min="27" max="27" width="11" customWidth="1"/>
    <col min="30" max="30" width="12.1640625" customWidth="1"/>
  </cols>
  <sheetData>
    <row r="1" spans="1:30" ht="15">
      <c r="A1" s="61" t="s">
        <v>33</v>
      </c>
      <c r="B1" s="44" t="s">
        <v>34</v>
      </c>
      <c r="C1" s="45" t="s">
        <v>22</v>
      </c>
      <c r="D1" s="46" t="s">
        <v>35</v>
      </c>
      <c r="E1" s="47" t="s">
        <v>36</v>
      </c>
      <c r="F1" s="47" t="s">
        <v>37</v>
      </c>
      <c r="G1" s="48" t="s">
        <v>38</v>
      </c>
      <c r="H1" s="46" t="s">
        <v>41</v>
      </c>
      <c r="I1" s="47" t="s">
        <v>42</v>
      </c>
      <c r="J1" s="47" t="s">
        <v>43</v>
      </c>
      <c r="K1" s="48" t="s">
        <v>44</v>
      </c>
      <c r="L1" s="46" t="s">
        <v>45</v>
      </c>
      <c r="M1" s="47" t="s">
        <v>46</v>
      </c>
      <c r="N1" s="47" t="s">
        <v>47</v>
      </c>
      <c r="O1" s="48" t="s">
        <v>48</v>
      </c>
      <c r="P1" s="46" t="s">
        <v>49</v>
      </c>
      <c r="Q1" s="47" t="s">
        <v>50</v>
      </c>
      <c r="R1" s="47" t="s">
        <v>51</v>
      </c>
      <c r="S1" s="48" t="s">
        <v>52</v>
      </c>
      <c r="T1" s="46" t="s">
        <v>53</v>
      </c>
      <c r="U1" s="47" t="s">
        <v>54</v>
      </c>
      <c r="V1" s="47" t="s">
        <v>55</v>
      </c>
      <c r="W1" s="48" t="s">
        <v>56</v>
      </c>
      <c r="X1" s="46" t="s">
        <v>57</v>
      </c>
      <c r="Y1" s="47" t="s">
        <v>58</v>
      </c>
      <c r="Z1" s="47" t="s">
        <v>59</v>
      </c>
      <c r="AA1" s="48" t="s">
        <v>60</v>
      </c>
      <c r="AB1" s="49" t="s">
        <v>39</v>
      </c>
      <c r="AC1" s="50" t="s">
        <v>40</v>
      </c>
      <c r="AD1" s="51" t="s">
        <v>30</v>
      </c>
    </row>
    <row r="2" spans="1:30" ht="15">
      <c r="A2" s="62">
        <v>44114</v>
      </c>
      <c r="B2" s="33">
        <v>0.4236111111111111</v>
      </c>
      <c r="C2" s="34" t="s">
        <v>31</v>
      </c>
      <c r="D2" s="35">
        <v>1550</v>
      </c>
      <c r="E2" s="36">
        <v>558</v>
      </c>
      <c r="F2" s="36">
        <v>600</v>
      </c>
      <c r="G2" s="37">
        <v>0.93</v>
      </c>
      <c r="H2" s="35">
        <v>1550</v>
      </c>
      <c r="I2" s="36">
        <v>558</v>
      </c>
      <c r="J2" s="36">
        <v>600</v>
      </c>
      <c r="K2" s="37">
        <v>0.93</v>
      </c>
      <c r="L2" s="35">
        <v>1550</v>
      </c>
      <c r="M2" s="36">
        <v>558</v>
      </c>
      <c r="N2" s="36">
        <v>600</v>
      </c>
      <c r="O2" s="37">
        <v>0.93</v>
      </c>
      <c r="P2" s="35">
        <v>1550</v>
      </c>
      <c r="Q2" s="36">
        <v>558</v>
      </c>
      <c r="R2" s="36">
        <v>600</v>
      </c>
      <c r="S2" s="37">
        <v>0.93</v>
      </c>
      <c r="T2" s="35">
        <v>1550</v>
      </c>
      <c r="U2" s="36">
        <v>558</v>
      </c>
      <c r="V2" s="36">
        <v>600</v>
      </c>
      <c r="W2" s="37">
        <v>0.93</v>
      </c>
      <c r="X2" s="35">
        <v>1550</v>
      </c>
      <c r="Y2" s="36">
        <v>558</v>
      </c>
      <c r="Z2" s="36">
        <v>600</v>
      </c>
      <c r="AA2" s="37">
        <v>0.93</v>
      </c>
      <c r="AB2" s="38">
        <v>3348</v>
      </c>
      <c r="AC2" s="39">
        <v>3600</v>
      </c>
      <c r="AD2" s="41"/>
    </row>
    <row r="3" spans="1:30" ht="15">
      <c r="A3" s="62">
        <v>44114</v>
      </c>
      <c r="B3" s="33">
        <v>0.45833333333333331</v>
      </c>
      <c r="C3" s="34" t="s">
        <v>31</v>
      </c>
      <c r="D3" s="35">
        <v>1350</v>
      </c>
      <c r="E3" s="36">
        <v>486</v>
      </c>
      <c r="F3" s="36">
        <v>600</v>
      </c>
      <c r="G3" s="37">
        <v>0.81</v>
      </c>
      <c r="H3" s="35">
        <v>1550</v>
      </c>
      <c r="I3" s="36">
        <v>558</v>
      </c>
      <c r="J3" s="36">
        <v>600</v>
      </c>
      <c r="K3" s="37">
        <v>0.93</v>
      </c>
      <c r="L3" s="35">
        <v>1800</v>
      </c>
      <c r="M3" s="36">
        <v>648</v>
      </c>
      <c r="N3" s="36">
        <v>600</v>
      </c>
      <c r="O3" s="37">
        <v>1.08</v>
      </c>
      <c r="P3" s="35">
        <v>1200</v>
      </c>
      <c r="Q3" s="36">
        <v>432</v>
      </c>
      <c r="R3" s="36">
        <v>600</v>
      </c>
      <c r="S3" s="37">
        <v>0.72</v>
      </c>
      <c r="T3" s="35">
        <v>1550</v>
      </c>
      <c r="U3" s="36">
        <v>558</v>
      </c>
      <c r="V3" s="36">
        <v>600</v>
      </c>
      <c r="W3" s="37">
        <v>0.93</v>
      </c>
      <c r="X3" s="35">
        <v>1600</v>
      </c>
      <c r="Y3" s="36">
        <v>576</v>
      </c>
      <c r="Z3" s="36">
        <v>600</v>
      </c>
      <c r="AA3" s="37">
        <v>0.96</v>
      </c>
      <c r="AB3" s="38">
        <v>3258</v>
      </c>
      <c r="AC3" s="39">
        <v>3600</v>
      </c>
      <c r="AD3" s="41"/>
    </row>
    <row r="4" spans="1:30" ht="15">
      <c r="A4" s="62">
        <v>44116</v>
      </c>
      <c r="B4" s="33">
        <v>0.20833333333333334</v>
      </c>
      <c r="C4" s="34" t="s">
        <v>32</v>
      </c>
      <c r="D4" s="35">
        <v>0</v>
      </c>
      <c r="E4" s="36">
        <v>0</v>
      </c>
      <c r="F4" s="36"/>
      <c r="G4" s="37"/>
      <c r="H4" s="35">
        <v>1550</v>
      </c>
      <c r="I4" s="36">
        <v>558</v>
      </c>
      <c r="J4" s="36">
        <v>600</v>
      </c>
      <c r="K4" s="37">
        <v>0.93</v>
      </c>
      <c r="L4" s="35">
        <v>1800</v>
      </c>
      <c r="M4" s="36">
        <v>648</v>
      </c>
      <c r="N4" s="36">
        <v>600</v>
      </c>
      <c r="O4" s="37">
        <v>1.08</v>
      </c>
      <c r="P4" s="35">
        <v>1550</v>
      </c>
      <c r="Q4" s="36">
        <v>558</v>
      </c>
      <c r="R4" s="36">
        <v>600</v>
      </c>
      <c r="S4" s="37">
        <v>0.93</v>
      </c>
      <c r="T4" s="35">
        <v>1650</v>
      </c>
      <c r="U4" s="36">
        <v>594</v>
      </c>
      <c r="V4" s="36">
        <v>600</v>
      </c>
      <c r="W4" s="37">
        <v>0.99</v>
      </c>
      <c r="X4" s="35">
        <v>1750</v>
      </c>
      <c r="Y4" s="36">
        <v>630</v>
      </c>
      <c r="Z4" s="36">
        <v>600</v>
      </c>
      <c r="AA4" s="37">
        <v>1.05</v>
      </c>
      <c r="AB4" s="38">
        <v>2988</v>
      </c>
      <c r="AC4" s="39">
        <v>3000</v>
      </c>
      <c r="AD4" s="41"/>
    </row>
    <row r="5" spans="1:30" ht="15">
      <c r="A5" s="62">
        <v>44116</v>
      </c>
      <c r="B5" s="33">
        <v>0.25</v>
      </c>
      <c r="C5" s="34" t="s">
        <v>31</v>
      </c>
      <c r="D5" s="35">
        <v>1550</v>
      </c>
      <c r="E5" s="36">
        <v>558</v>
      </c>
      <c r="F5" s="36">
        <v>600</v>
      </c>
      <c r="G5" s="37">
        <v>0.93</v>
      </c>
      <c r="H5" s="35">
        <v>1550</v>
      </c>
      <c r="I5" s="36">
        <v>558</v>
      </c>
      <c r="J5" s="36">
        <v>600</v>
      </c>
      <c r="K5" s="37">
        <v>0.93</v>
      </c>
      <c r="L5" s="35">
        <v>1750</v>
      </c>
      <c r="M5" s="36">
        <v>630</v>
      </c>
      <c r="N5" s="36">
        <v>600</v>
      </c>
      <c r="O5" s="37">
        <v>1.05</v>
      </c>
      <c r="P5" s="35">
        <v>1550</v>
      </c>
      <c r="Q5" s="36">
        <v>558</v>
      </c>
      <c r="R5" s="36">
        <v>600</v>
      </c>
      <c r="S5" s="37">
        <v>0.93</v>
      </c>
      <c r="T5" s="35">
        <v>1750</v>
      </c>
      <c r="U5" s="36">
        <v>630</v>
      </c>
      <c r="V5" s="36">
        <v>600</v>
      </c>
      <c r="W5" s="37">
        <v>1.05</v>
      </c>
      <c r="X5" s="35">
        <v>1650</v>
      </c>
      <c r="Y5" s="36">
        <v>594</v>
      </c>
      <c r="Z5" s="36">
        <v>600</v>
      </c>
      <c r="AA5" s="37">
        <v>0.99</v>
      </c>
      <c r="AB5" s="38">
        <v>3528</v>
      </c>
      <c r="AC5" s="39">
        <v>3600</v>
      </c>
      <c r="AD5" s="41"/>
    </row>
    <row r="6" spans="1:30" ht="15">
      <c r="A6" s="62"/>
      <c r="B6" s="33"/>
      <c r="C6" s="34"/>
      <c r="D6" s="35"/>
      <c r="E6" s="36"/>
      <c r="F6" s="36"/>
      <c r="G6" s="37"/>
      <c r="H6" s="35"/>
      <c r="I6" s="36"/>
      <c r="J6" s="36"/>
      <c r="K6" s="37"/>
      <c r="L6" s="35"/>
      <c r="M6" s="36"/>
      <c r="N6" s="36"/>
      <c r="O6" s="37"/>
      <c r="P6" s="35"/>
      <c r="Q6" s="36"/>
      <c r="R6" s="36"/>
      <c r="S6" s="37"/>
      <c r="T6" s="35"/>
      <c r="U6" s="36"/>
      <c r="V6" s="36"/>
      <c r="W6" s="37"/>
      <c r="X6" s="35"/>
      <c r="Y6" s="36"/>
      <c r="Z6" s="36"/>
      <c r="AA6" s="37"/>
      <c r="AB6" s="38"/>
      <c r="AC6" s="39"/>
      <c r="AD6" s="41"/>
    </row>
    <row r="7" spans="1:30" ht="15">
      <c r="A7" s="63"/>
      <c r="B7" s="64"/>
      <c r="C7" s="65"/>
      <c r="D7" s="66"/>
      <c r="E7" s="67"/>
      <c r="F7" s="67"/>
      <c r="G7" s="68"/>
      <c r="H7" s="66"/>
      <c r="I7" s="67"/>
      <c r="J7" s="67"/>
      <c r="K7" s="68"/>
      <c r="L7" s="66"/>
      <c r="M7" s="67"/>
      <c r="N7" s="67"/>
      <c r="O7" s="68"/>
      <c r="P7" s="66"/>
      <c r="Q7" s="67"/>
      <c r="R7" s="67"/>
      <c r="S7" s="68"/>
      <c r="T7" s="66"/>
      <c r="U7" s="67"/>
      <c r="V7" s="67"/>
      <c r="W7" s="68"/>
      <c r="X7" s="66"/>
      <c r="Y7" s="67"/>
      <c r="Z7" s="67"/>
      <c r="AA7" s="68"/>
      <c r="AB7" s="69"/>
      <c r="AC7" s="70"/>
      <c r="AD7" s="71"/>
    </row>
    <row r="8" spans="1:30" ht="15">
      <c r="A8" s="62"/>
      <c r="B8" s="33"/>
      <c r="C8" s="34"/>
      <c r="D8" s="35"/>
      <c r="E8" s="36"/>
      <c r="F8" s="36"/>
      <c r="G8" s="72"/>
      <c r="H8" s="35"/>
      <c r="I8" s="36"/>
      <c r="J8" s="36"/>
      <c r="K8" s="72"/>
      <c r="L8" s="35"/>
      <c r="M8" s="36"/>
      <c r="N8" s="36"/>
      <c r="O8" s="72"/>
      <c r="P8" s="35"/>
      <c r="Q8" s="36"/>
      <c r="R8" s="36"/>
      <c r="S8" s="72"/>
      <c r="T8" s="35"/>
      <c r="U8" s="36"/>
      <c r="V8" s="36"/>
      <c r="W8" s="72"/>
      <c r="X8" s="35"/>
      <c r="Y8" s="36"/>
      <c r="Z8" s="36"/>
      <c r="AA8" s="72"/>
      <c r="AB8" s="73"/>
      <c r="AC8" s="39"/>
      <c r="AD8" s="41"/>
    </row>
    <row r="9" spans="1:30" ht="15">
      <c r="A9" s="62"/>
      <c r="B9" s="33"/>
      <c r="C9" s="34"/>
      <c r="D9" s="35"/>
      <c r="E9" s="36"/>
      <c r="F9" s="36"/>
      <c r="G9" s="72"/>
      <c r="H9" s="35"/>
      <c r="I9" s="36"/>
      <c r="J9" s="36"/>
      <c r="K9" s="72"/>
      <c r="L9" s="35"/>
      <c r="M9" s="36"/>
      <c r="N9" s="36"/>
      <c r="O9" s="72"/>
      <c r="P9" s="35"/>
      <c r="Q9" s="36"/>
      <c r="R9" s="36"/>
      <c r="S9" s="72"/>
      <c r="T9" s="35"/>
      <c r="U9" s="36"/>
      <c r="V9" s="36"/>
      <c r="W9" s="72"/>
      <c r="X9" s="35"/>
      <c r="Y9" s="36"/>
      <c r="Z9" s="36"/>
      <c r="AA9" s="72"/>
      <c r="AB9" s="73"/>
      <c r="AC9" s="39"/>
      <c r="AD9" s="41"/>
    </row>
    <row r="10" spans="1:30" ht="15">
      <c r="A10" s="62"/>
      <c r="B10" s="33"/>
      <c r="C10" s="34"/>
      <c r="D10" s="35"/>
      <c r="E10" s="36"/>
      <c r="F10" s="36"/>
      <c r="G10" s="72"/>
      <c r="H10" s="35"/>
      <c r="I10" s="36"/>
      <c r="J10" s="36"/>
      <c r="K10" s="72"/>
      <c r="L10" s="35"/>
      <c r="M10" s="36"/>
      <c r="N10" s="36"/>
      <c r="O10" s="72"/>
      <c r="P10" s="35"/>
      <c r="Q10" s="36"/>
      <c r="R10" s="36"/>
      <c r="S10" s="72"/>
      <c r="T10" s="35"/>
      <c r="U10" s="36"/>
      <c r="V10" s="36"/>
      <c r="W10" s="72"/>
      <c r="X10" s="35"/>
      <c r="Y10" s="36"/>
      <c r="Z10" s="36"/>
      <c r="AA10" s="72"/>
      <c r="AB10" s="73"/>
      <c r="AC10" s="39"/>
      <c r="AD10" s="41"/>
    </row>
    <row r="11" spans="1:30" ht="15">
      <c r="A11" s="62"/>
      <c r="B11" s="33"/>
      <c r="C11" s="34"/>
      <c r="D11" s="35"/>
      <c r="E11" s="36"/>
      <c r="F11" s="36"/>
      <c r="G11" s="72"/>
      <c r="H11" s="35"/>
      <c r="I11" s="36"/>
      <c r="J11" s="36"/>
      <c r="K11" s="72"/>
      <c r="L11" s="35"/>
      <c r="M11" s="36"/>
      <c r="N11" s="36"/>
      <c r="O11" s="72"/>
      <c r="P11" s="35"/>
      <c r="Q11" s="36"/>
      <c r="R11" s="36"/>
      <c r="S11" s="72"/>
      <c r="T11" s="35"/>
      <c r="U11" s="36"/>
      <c r="V11" s="36"/>
      <c r="W11" s="72"/>
      <c r="X11" s="35"/>
      <c r="Y11" s="36"/>
      <c r="Z11" s="36"/>
      <c r="AA11" s="72"/>
      <c r="AB11" s="73"/>
      <c r="AC11" s="39"/>
      <c r="AD11" s="41"/>
    </row>
    <row r="12" spans="1:30" ht="15">
      <c r="A12" s="62"/>
      <c r="B12" s="33"/>
      <c r="C12" s="34"/>
      <c r="D12" s="35"/>
      <c r="E12" s="36"/>
      <c r="F12" s="36"/>
      <c r="G12" s="72"/>
      <c r="H12" s="35"/>
      <c r="I12" s="36"/>
      <c r="J12" s="36"/>
      <c r="K12" s="72"/>
      <c r="L12" s="35"/>
      <c r="M12" s="36"/>
      <c r="N12" s="36"/>
      <c r="O12" s="72"/>
      <c r="P12" s="35"/>
      <c r="Q12" s="36"/>
      <c r="R12" s="36"/>
      <c r="S12" s="72"/>
      <c r="T12" s="35"/>
      <c r="U12" s="36"/>
      <c r="V12" s="36"/>
      <c r="W12" s="72"/>
      <c r="X12" s="35"/>
      <c r="Y12" s="36"/>
      <c r="Z12" s="36"/>
      <c r="AA12" s="72"/>
      <c r="AB12" s="73"/>
      <c r="AC12" s="39"/>
      <c r="AD12" s="41"/>
    </row>
    <row r="13" spans="1:30" ht="15">
      <c r="A13" s="63"/>
      <c r="B13" s="64"/>
      <c r="C13" s="65"/>
      <c r="D13" s="66"/>
      <c r="E13" s="67"/>
      <c r="F13" s="67"/>
      <c r="G13" s="74"/>
      <c r="H13" s="66"/>
      <c r="I13" s="67"/>
      <c r="J13" s="67"/>
      <c r="K13" s="74"/>
      <c r="L13" s="66"/>
      <c r="M13" s="67"/>
      <c r="N13" s="67"/>
      <c r="O13" s="74"/>
      <c r="P13" s="66"/>
      <c r="Q13" s="67"/>
      <c r="R13" s="67"/>
      <c r="S13" s="74"/>
      <c r="T13" s="66"/>
      <c r="U13" s="67"/>
      <c r="V13" s="67"/>
      <c r="W13" s="74"/>
      <c r="X13" s="66"/>
      <c r="Y13" s="67"/>
      <c r="Z13" s="67"/>
      <c r="AA13" s="74"/>
      <c r="AB13" s="75"/>
      <c r="AC13" s="70"/>
      <c r="AD13" s="71"/>
    </row>
    <row r="14" spans="1:30" ht="15">
      <c r="A14" s="62"/>
      <c r="B14" s="33"/>
      <c r="C14" s="34"/>
      <c r="D14" s="35"/>
      <c r="E14" s="36"/>
      <c r="F14" s="36"/>
      <c r="G14" s="72"/>
      <c r="H14" s="35"/>
      <c r="I14" s="36"/>
      <c r="J14" s="36"/>
      <c r="K14" s="72"/>
      <c r="L14" s="35"/>
      <c r="M14" s="36"/>
      <c r="N14" s="36"/>
      <c r="O14" s="72"/>
      <c r="P14" s="35"/>
      <c r="Q14" s="36"/>
      <c r="R14" s="36"/>
      <c r="S14" s="72"/>
      <c r="T14" s="35"/>
      <c r="U14" s="36"/>
      <c r="V14" s="36"/>
      <c r="W14" s="72"/>
      <c r="X14" s="35"/>
      <c r="Y14" s="36"/>
      <c r="Z14" s="36"/>
      <c r="AA14" s="72"/>
      <c r="AB14" s="73"/>
      <c r="AC14" s="39"/>
      <c r="AD14" s="41"/>
    </row>
    <row r="15" spans="1:30" ht="15">
      <c r="A15" s="62"/>
      <c r="B15" s="33"/>
      <c r="C15" s="34"/>
      <c r="D15" s="35"/>
      <c r="E15" s="36"/>
      <c r="F15" s="36"/>
      <c r="G15" s="72"/>
      <c r="H15" s="35"/>
      <c r="I15" s="36"/>
      <c r="J15" s="36"/>
      <c r="K15" s="72"/>
      <c r="L15" s="35"/>
      <c r="M15" s="36"/>
      <c r="N15" s="36"/>
      <c r="O15" s="72"/>
      <c r="P15" s="35"/>
      <c r="Q15" s="36"/>
      <c r="R15" s="36"/>
      <c r="S15" s="72"/>
      <c r="T15" s="35"/>
      <c r="U15" s="36"/>
      <c r="V15" s="36"/>
      <c r="W15" s="72"/>
      <c r="X15" s="35"/>
      <c r="Y15" s="36"/>
      <c r="Z15" s="36"/>
      <c r="AA15" s="72"/>
      <c r="AB15" s="73"/>
      <c r="AC15" s="39"/>
      <c r="AD15" s="41"/>
    </row>
    <row r="16" spans="1:30" ht="15">
      <c r="A16" s="62"/>
      <c r="B16" s="33"/>
      <c r="C16" s="34"/>
      <c r="D16" s="35"/>
      <c r="E16" s="36"/>
      <c r="F16" s="36"/>
      <c r="G16" s="72"/>
      <c r="H16" s="35"/>
      <c r="I16" s="36"/>
      <c r="J16" s="36"/>
      <c r="K16" s="72"/>
      <c r="L16" s="35"/>
      <c r="M16" s="36"/>
      <c r="N16" s="36"/>
      <c r="O16" s="72"/>
      <c r="P16" s="35"/>
      <c r="Q16" s="36"/>
      <c r="R16" s="36"/>
      <c r="S16" s="72"/>
      <c r="T16" s="35"/>
      <c r="U16" s="36"/>
      <c r="V16" s="36"/>
      <c r="W16" s="72"/>
      <c r="X16" s="35"/>
      <c r="Y16" s="36"/>
      <c r="Z16" s="36"/>
      <c r="AA16" s="72"/>
      <c r="AB16" s="73"/>
      <c r="AC16" s="39"/>
      <c r="AD16" s="41"/>
    </row>
    <row r="17" spans="1:30" ht="15">
      <c r="A17" s="63"/>
      <c r="B17" s="64"/>
      <c r="C17" s="65"/>
      <c r="D17" s="66"/>
      <c r="E17" s="67"/>
      <c r="F17" s="67"/>
      <c r="G17" s="74"/>
      <c r="H17" s="66"/>
      <c r="I17" s="67"/>
      <c r="J17" s="67"/>
      <c r="K17" s="74"/>
      <c r="L17" s="66"/>
      <c r="M17" s="67"/>
      <c r="N17" s="67"/>
      <c r="O17" s="74"/>
      <c r="P17" s="66"/>
      <c r="Q17" s="67"/>
      <c r="R17" s="67"/>
      <c r="S17" s="74"/>
      <c r="T17" s="66"/>
      <c r="U17" s="67"/>
      <c r="V17" s="67"/>
      <c r="W17" s="74"/>
      <c r="X17" s="66"/>
      <c r="Y17" s="67"/>
      <c r="Z17" s="67"/>
      <c r="AA17" s="74"/>
      <c r="AB17" s="75"/>
      <c r="AC17" s="70"/>
      <c r="AD17" s="71"/>
    </row>
    <row r="18" spans="1:30" ht="15">
      <c r="A18" s="62"/>
      <c r="B18" s="33"/>
      <c r="C18" s="34"/>
      <c r="D18" s="35"/>
      <c r="E18" s="36"/>
      <c r="F18" s="36"/>
      <c r="G18" s="72"/>
      <c r="H18" s="35"/>
      <c r="I18" s="36"/>
      <c r="J18" s="36"/>
      <c r="K18" s="72"/>
      <c r="L18" s="35"/>
      <c r="M18" s="36"/>
      <c r="N18" s="36"/>
      <c r="O18" s="72"/>
      <c r="P18" s="35"/>
      <c r="Q18" s="36"/>
      <c r="R18" s="36"/>
      <c r="S18" s="72"/>
      <c r="T18" s="35"/>
      <c r="U18" s="36"/>
      <c r="V18" s="36"/>
      <c r="W18" s="72"/>
      <c r="X18" s="35"/>
      <c r="Y18" s="36"/>
      <c r="Z18" s="36"/>
      <c r="AA18" s="72"/>
      <c r="AB18" s="73"/>
      <c r="AC18" s="39"/>
      <c r="AD18" s="41"/>
    </row>
    <row r="19" spans="1:30" ht="15">
      <c r="A19" s="62"/>
      <c r="B19" s="33"/>
      <c r="C19" s="34"/>
      <c r="D19" s="35"/>
      <c r="E19" s="36"/>
      <c r="F19" s="36"/>
      <c r="G19" s="72"/>
      <c r="H19" s="35"/>
      <c r="I19" s="36"/>
      <c r="J19" s="36"/>
      <c r="K19" s="72"/>
      <c r="L19" s="35"/>
      <c r="M19" s="36"/>
      <c r="N19" s="36"/>
      <c r="O19" s="72"/>
      <c r="P19" s="35"/>
      <c r="Q19" s="36"/>
      <c r="R19" s="36"/>
      <c r="S19" s="72"/>
      <c r="T19" s="35"/>
      <c r="U19" s="36"/>
      <c r="V19" s="36"/>
      <c r="W19" s="72"/>
      <c r="X19" s="35"/>
      <c r="Y19" s="36"/>
      <c r="Z19" s="36"/>
      <c r="AA19" s="72"/>
      <c r="AB19" s="73"/>
      <c r="AC19" s="39"/>
      <c r="AD19" s="41"/>
    </row>
    <row r="20" spans="1:30" ht="15">
      <c r="A20" s="62"/>
      <c r="B20" s="33"/>
      <c r="C20" s="34"/>
      <c r="D20" s="35"/>
      <c r="E20" s="36"/>
      <c r="F20" s="36"/>
      <c r="G20" s="72"/>
      <c r="H20" s="35"/>
      <c r="I20" s="36"/>
      <c r="J20" s="36"/>
      <c r="K20" s="72"/>
      <c r="L20" s="35"/>
      <c r="M20" s="36"/>
      <c r="N20" s="36"/>
      <c r="O20" s="72"/>
      <c r="P20" s="35"/>
      <c r="Q20" s="36"/>
      <c r="R20" s="36"/>
      <c r="S20" s="72"/>
      <c r="T20" s="35"/>
      <c r="U20" s="36"/>
      <c r="V20" s="36"/>
      <c r="W20" s="72"/>
      <c r="X20" s="35"/>
      <c r="Y20" s="36"/>
      <c r="Z20" s="36"/>
      <c r="AA20" s="72"/>
      <c r="AB20" s="73"/>
      <c r="AC20" s="39"/>
      <c r="AD20" s="41"/>
    </row>
    <row r="21" spans="1:30" ht="15">
      <c r="A21" s="63"/>
      <c r="B21" s="64"/>
      <c r="C21" s="65"/>
      <c r="D21" s="66"/>
      <c r="E21" s="67"/>
      <c r="F21" s="67"/>
      <c r="G21" s="74"/>
      <c r="H21" s="66"/>
      <c r="I21" s="67"/>
      <c r="J21" s="67"/>
      <c r="K21" s="74"/>
      <c r="L21" s="66"/>
      <c r="M21" s="67"/>
      <c r="N21" s="67"/>
      <c r="O21" s="74"/>
      <c r="P21" s="66"/>
      <c r="Q21" s="67"/>
      <c r="R21" s="67"/>
      <c r="S21" s="74"/>
      <c r="T21" s="66"/>
      <c r="U21" s="67"/>
      <c r="V21" s="67"/>
      <c r="W21" s="74"/>
      <c r="X21" s="66"/>
      <c r="Y21" s="67"/>
      <c r="Z21" s="67"/>
      <c r="AA21" s="74"/>
      <c r="AB21" s="75"/>
      <c r="AC21" s="70"/>
      <c r="AD21" s="71"/>
    </row>
    <row r="22" spans="1:30" ht="15">
      <c r="A22" s="62"/>
      <c r="B22" s="33"/>
      <c r="C22" s="34"/>
      <c r="D22" s="35"/>
      <c r="E22" s="36"/>
      <c r="F22" s="36"/>
      <c r="G22" s="72"/>
      <c r="H22" s="35"/>
      <c r="I22" s="36"/>
      <c r="J22" s="36"/>
      <c r="K22" s="72"/>
      <c r="L22" s="35"/>
      <c r="M22" s="36"/>
      <c r="N22" s="36"/>
      <c r="O22" s="72"/>
      <c r="P22" s="35"/>
      <c r="Q22" s="36"/>
      <c r="R22" s="36"/>
      <c r="S22" s="72"/>
      <c r="T22" s="35"/>
      <c r="U22" s="36"/>
      <c r="V22" s="36"/>
      <c r="W22" s="72"/>
      <c r="X22" s="35"/>
      <c r="Y22" s="36"/>
      <c r="Z22" s="36"/>
      <c r="AA22" s="72"/>
      <c r="AB22" s="73"/>
      <c r="AC22" s="39"/>
      <c r="AD22" s="41"/>
    </row>
    <row r="23" spans="1:30" ht="15">
      <c r="A23" s="62"/>
      <c r="B23" s="33"/>
      <c r="C23" s="34"/>
      <c r="D23" s="35"/>
      <c r="E23" s="36"/>
      <c r="F23" s="36"/>
      <c r="G23" s="72"/>
      <c r="H23" s="35"/>
      <c r="I23" s="36"/>
      <c r="J23" s="36"/>
      <c r="K23" s="72"/>
      <c r="L23" s="35"/>
      <c r="M23" s="36"/>
      <c r="N23" s="36"/>
      <c r="O23" s="72"/>
      <c r="P23" s="35"/>
      <c r="Q23" s="36"/>
      <c r="R23" s="36"/>
      <c r="S23" s="72"/>
      <c r="T23" s="35"/>
      <c r="U23" s="36"/>
      <c r="V23" s="36"/>
      <c r="W23" s="72"/>
      <c r="X23" s="35"/>
      <c r="Y23" s="36"/>
      <c r="Z23" s="36"/>
      <c r="AA23" s="72"/>
      <c r="AB23" s="73"/>
      <c r="AC23" s="39"/>
      <c r="AD23" s="41"/>
    </row>
    <row r="24" spans="1:30" ht="15">
      <c r="A24" s="62"/>
      <c r="B24" s="33"/>
      <c r="C24" s="34"/>
      <c r="D24" s="35"/>
      <c r="E24" s="36"/>
      <c r="F24" s="36"/>
      <c r="G24" s="72"/>
      <c r="H24" s="35"/>
      <c r="I24" s="36"/>
      <c r="J24" s="36"/>
      <c r="K24" s="72"/>
      <c r="L24" s="35"/>
      <c r="M24" s="36"/>
      <c r="N24" s="36"/>
      <c r="O24" s="72"/>
      <c r="P24" s="35"/>
      <c r="Q24" s="36"/>
      <c r="R24" s="36"/>
      <c r="S24" s="72"/>
      <c r="T24" s="35"/>
      <c r="U24" s="36"/>
      <c r="V24" s="36"/>
      <c r="W24" s="72"/>
      <c r="X24" s="35"/>
      <c r="Y24" s="36"/>
      <c r="Z24" s="36"/>
      <c r="AA24" s="72"/>
      <c r="AB24" s="73"/>
      <c r="AC24" s="39"/>
      <c r="AD24" s="41"/>
    </row>
    <row r="25" spans="1:30" ht="15">
      <c r="A25" s="63"/>
      <c r="B25" s="64"/>
      <c r="C25" s="65"/>
      <c r="D25" s="66"/>
      <c r="E25" s="67"/>
      <c r="F25" s="67"/>
      <c r="G25" s="74"/>
      <c r="H25" s="66"/>
      <c r="I25" s="67"/>
      <c r="J25" s="67"/>
      <c r="K25" s="74"/>
      <c r="L25" s="66"/>
      <c r="M25" s="67"/>
      <c r="N25" s="67"/>
      <c r="O25" s="74"/>
      <c r="P25" s="66"/>
      <c r="Q25" s="67"/>
      <c r="R25" s="67"/>
      <c r="S25" s="74"/>
      <c r="T25" s="66"/>
      <c r="U25" s="67"/>
      <c r="V25" s="67"/>
      <c r="W25" s="74"/>
      <c r="X25" s="66"/>
      <c r="Y25" s="67"/>
      <c r="Z25" s="67"/>
      <c r="AA25" s="74"/>
      <c r="AB25" s="75"/>
      <c r="AC25" s="70"/>
      <c r="AD25" s="71"/>
    </row>
  </sheetData>
  <phoneticPr fontId="13" type="noConversion"/>
  <conditionalFormatting sqref="O2:O25 S2:S25 W2:W25 G2:G25 K2:K25 AA2:AA25">
    <cfRule type="cellIs" dxfId="41" priority="7" operator="between">
      <formula>0.95</formula>
      <formula>1.05</formula>
    </cfRule>
  </conditionalFormatting>
  <conditionalFormatting sqref="G1">
    <cfRule type="cellIs" dxfId="40" priority="6" operator="between">
      <formula>0.95</formula>
      <formula>1.05</formula>
    </cfRule>
  </conditionalFormatting>
  <conditionalFormatting sqref="K1">
    <cfRule type="cellIs" dxfId="39" priority="5" operator="between">
      <formula>0.95</formula>
      <formula>1.05</formula>
    </cfRule>
  </conditionalFormatting>
  <conditionalFormatting sqref="O1">
    <cfRule type="cellIs" dxfId="38" priority="4" operator="between">
      <formula>0.95</formula>
      <formula>1.05</formula>
    </cfRule>
  </conditionalFormatting>
  <conditionalFormatting sqref="S1">
    <cfRule type="cellIs" dxfId="37" priority="3" operator="between">
      <formula>0.95</formula>
      <formula>1.05</formula>
    </cfRule>
  </conditionalFormatting>
  <conditionalFormatting sqref="W1">
    <cfRule type="cellIs" dxfId="36" priority="2" operator="between">
      <formula>0.95</formula>
      <formula>1.05</formula>
    </cfRule>
  </conditionalFormatting>
  <conditionalFormatting sqref="AA1">
    <cfRule type="cellIs" dxfId="35" priority="1" operator="between">
      <formula>0.95</formula>
      <formula>1.05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Glaspull</vt:lpstr>
      <vt:lpstr>Suivi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WILKOSZ</dc:creator>
  <cp:lastModifiedBy>Guillaume Beth</cp:lastModifiedBy>
  <dcterms:created xsi:type="dcterms:W3CDTF">2020-09-10T15:00:01Z</dcterms:created>
  <dcterms:modified xsi:type="dcterms:W3CDTF">2020-09-10T22:22:38Z</dcterms:modified>
</cp:coreProperties>
</file>