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 codeName="{662AC1DA-710E-409A-AF98-282AFDE22985}"/>
  <workbookPr filterPrivacy="1" codeName="ThisWorkbook" defaultThemeVersion="124226"/>
  <xr:revisionPtr revIDLastSave="0" documentId="13_ncr:1_{6B941FFE-5016-41F4-BD45-FD3FB48D2451}" xr6:coauthVersionLast="45" xr6:coauthVersionMax="45" xr10:uidLastSave="{00000000-0000-0000-0000-000000000000}"/>
  <bookViews>
    <workbookView xWindow="-120" yWindow="-120" windowWidth="29040" windowHeight="15840" activeTab="3" xr2:uid="{00000000-000D-0000-FFFF-FFFF00000000}"/>
  </bookViews>
  <sheets>
    <sheet name="parametre" sheetId="155" r:id="rId1"/>
    <sheet name="sorbet fruit de la passion" sheetId="10" r:id="rId2"/>
    <sheet name="pate de fruit kiwi" sheetId="7" r:id="rId3"/>
    <sheet name="glacage anassa" sheetId="8" r:id="rId4"/>
  </sheets>
  <functionGroups builtInGroupCount="19"/>
  <definedNames>
    <definedName name="biscuit">#REF!</definedName>
    <definedName name="biscuiterie">#REF!</definedName>
    <definedName name="biscuiteries">#REF!</definedName>
    <definedName name="biscuits">#REF!</definedName>
    <definedName name="confiseries">#REF!</definedName>
    <definedName name="CREME">#REF!</definedName>
    <definedName name="GANACHE">#REF!</definedName>
    <definedName name="ganache_et_compotée">#REF!</definedName>
    <definedName name="gateaux_de_voyage">#REF!</definedName>
    <definedName name="glaçages">#REF!</definedName>
    <definedName name="glaces_et_sorbets">#REF!</definedName>
    <definedName name="individuel">#REF!</definedName>
    <definedName name="mousse">#REF!</definedName>
    <definedName name="mousse_alégée_abricot">#REF!</definedName>
    <definedName name="mousse_et_crème">#REF!</definedName>
    <definedName name="PATE">#REF!</definedName>
    <definedName name="pates">#REF!</definedName>
    <definedName name="plage_dyamique">OFFSET(parametre!$D$3,,,COUNTIF(parametre!$D:$D,"?*"))-1</definedName>
    <definedName name="RECETTE">#REF!</definedName>
    <definedName name="thomas">OFFSET(parametre!$D$3,,,COUNTIF(parametre!$D:$D,"?*"))-1</definedName>
    <definedName name="thomasg">OFFSET(parametre!$D$3,,,COUNTIF(parametre!$D:$D,"?*")-1)</definedName>
    <definedName name="tou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3" i="155" l="1"/>
  <c r="B14" i="155"/>
  <c r="B15" i="155"/>
  <c r="B16" i="155"/>
  <c r="B17" i="155"/>
  <c r="B18" i="155"/>
  <c r="B19" i="155"/>
  <c r="B20" i="155"/>
  <c r="B21" i="155"/>
  <c r="B22" i="155"/>
  <c r="B23" i="155"/>
  <c r="B24" i="155"/>
  <c r="B25" i="155"/>
  <c r="B26" i="155"/>
  <c r="B27" i="155"/>
  <c r="B28" i="155"/>
  <c r="B29" i="155"/>
  <c r="B30" i="155"/>
  <c r="B31" i="155"/>
  <c r="B32" i="155"/>
  <c r="B33" i="155"/>
  <c r="B34" i="155"/>
  <c r="B35" i="155"/>
  <c r="B36" i="155"/>
  <c r="B37" i="155"/>
  <c r="B38" i="155"/>
  <c r="B39" i="155"/>
  <c r="B40" i="155"/>
  <c r="B41" i="155"/>
  <c r="B42" i="155"/>
  <c r="B43" i="155"/>
  <c r="B44" i="155"/>
  <c r="B45" i="155"/>
  <c r="B46" i="155"/>
  <c r="B47" i="155"/>
  <c r="B48" i="155"/>
  <c r="B49" i="155"/>
  <c r="B50" i="155"/>
  <c r="B51" i="155"/>
  <c r="B52" i="155"/>
  <c r="B53" i="155"/>
  <c r="B54" i="155"/>
  <c r="B55" i="155"/>
  <c r="B56" i="155"/>
  <c r="B57" i="155"/>
  <c r="B58" i="155"/>
  <c r="B59" i="155"/>
  <c r="B60" i="155"/>
  <c r="B61" i="155"/>
  <c r="B62" i="155"/>
  <c r="B63" i="155"/>
  <c r="B64" i="155"/>
  <c r="B65" i="155"/>
  <c r="B66" i="155"/>
  <c r="B67" i="155"/>
  <c r="B68" i="155"/>
  <c r="B69" i="155"/>
  <c r="B70" i="155"/>
  <c r="B71" i="155"/>
  <c r="B72" i="155"/>
  <c r="B73" i="155"/>
  <c r="B74" i="155"/>
  <c r="B75" i="155"/>
  <c r="B76" i="155"/>
  <c r="B77" i="155"/>
  <c r="B78" i="155"/>
  <c r="B79" i="155"/>
  <c r="B80" i="155"/>
  <c r="B81" i="155"/>
  <c r="B82" i="155"/>
  <c r="B83" i="155"/>
  <c r="B84" i="155"/>
  <c r="B85" i="155"/>
  <c r="B86" i="155"/>
  <c r="B87" i="155"/>
  <c r="B88" i="155"/>
  <c r="B89" i="155"/>
  <c r="B90" i="155"/>
  <c r="B91" i="155"/>
  <c r="B92" i="155"/>
  <c r="B93" i="155"/>
  <c r="B94" i="155"/>
  <c r="B95" i="155"/>
  <c r="B96" i="155"/>
  <c r="B97" i="155"/>
  <c r="B98" i="155"/>
  <c r="B99" i="155"/>
  <c r="B100" i="155"/>
  <c r="B101" i="155"/>
  <c r="B102" i="155"/>
  <c r="B103" i="155"/>
  <c r="B104" i="155"/>
  <c r="B105" i="155"/>
  <c r="B106" i="155"/>
  <c r="B107" i="155"/>
  <c r="B108" i="155"/>
  <c r="B109" i="155"/>
  <c r="B110" i="155"/>
  <c r="B111" i="155"/>
  <c r="B112" i="155"/>
  <c r="B113" i="155"/>
  <c r="B114" i="155"/>
  <c r="B115" i="155"/>
  <c r="B116" i="155"/>
  <c r="B117" i="155"/>
  <c r="B118" i="155"/>
  <c r="B119" i="155"/>
  <c r="B120" i="155"/>
  <c r="B121" i="155"/>
  <c r="B122" i="155"/>
  <c r="B123" i="155"/>
  <c r="B124" i="155"/>
  <c r="B125" i="155"/>
  <c r="B126" i="155"/>
  <c r="B127" i="155"/>
  <c r="B128" i="155"/>
  <c r="B129" i="155"/>
  <c r="B130" i="155"/>
  <c r="B131" i="155"/>
  <c r="B132" i="155"/>
  <c r="B133" i="155"/>
  <c r="B134" i="155"/>
  <c r="B135" i="155"/>
  <c r="B136" i="155"/>
  <c r="B137" i="155"/>
  <c r="B138" i="155"/>
  <c r="B139" i="155"/>
  <c r="B140" i="155"/>
  <c r="B141" i="155"/>
  <c r="B142" i="155"/>
  <c r="B143" i="155"/>
  <c r="B144" i="155"/>
  <c r="B145" i="155"/>
  <c r="B146" i="155"/>
  <c r="B147" i="155"/>
  <c r="B148" i="155"/>
  <c r="B149" i="155"/>
  <c r="B150" i="155"/>
  <c r="B151" i="155"/>
  <c r="B152" i="155"/>
  <c r="B9" i="155"/>
  <c r="B10" i="155"/>
  <c r="B11" i="155"/>
  <c r="B12" i="155"/>
  <c r="B4" i="155"/>
  <c r="B5" i="155"/>
  <c r="B6" i="155"/>
  <c r="B7" i="155"/>
  <c r="B8" i="155"/>
  <c r="B3" i="155"/>
  <c r="F8" i="155"/>
  <c r="C7" i="155" l="1"/>
  <c r="C152" i="155"/>
  <c r="C6" i="155"/>
  <c r="C80" i="155"/>
  <c r="C36" i="155"/>
  <c r="C5" i="155"/>
  <c r="C10" i="155"/>
  <c r="C150" i="155"/>
  <c r="C138" i="155"/>
  <c r="C94" i="155"/>
  <c r="C86" i="155"/>
  <c r="C62" i="155"/>
  <c r="C14" i="155"/>
  <c r="C116" i="155"/>
  <c r="C72" i="155"/>
  <c r="C16" i="155"/>
  <c r="C4" i="155"/>
  <c r="C9" i="155"/>
  <c r="C145" i="155"/>
  <c r="C133" i="155"/>
  <c r="C85" i="155"/>
  <c r="C29" i="155"/>
  <c r="C148" i="155"/>
  <c r="C122" i="155"/>
  <c r="C82" i="155"/>
  <c r="C42" i="155"/>
  <c r="C38" i="155"/>
  <c r="C30" i="155"/>
  <c r="C105" i="155"/>
  <c r="C49" i="155"/>
  <c r="C136" i="155"/>
  <c r="C128" i="155"/>
  <c r="C124" i="155"/>
  <c r="C120" i="155"/>
  <c r="C112" i="155"/>
  <c r="C100" i="155"/>
  <c r="C88" i="155"/>
  <c r="C84" i="155"/>
  <c r="C64" i="155"/>
  <c r="C56" i="155"/>
  <c r="C52" i="155"/>
  <c r="C32" i="155"/>
  <c r="C28" i="155"/>
  <c r="C24" i="155"/>
  <c r="C20" i="155"/>
  <c r="C15" i="155"/>
  <c r="C118" i="155"/>
  <c r="C106" i="155"/>
  <c r="C78" i="155"/>
  <c r="C74" i="155"/>
  <c r="C66" i="155"/>
  <c r="C58" i="155"/>
  <c r="C54" i="155"/>
  <c r="C50" i="155"/>
  <c r="C18" i="155"/>
  <c r="C134" i="155"/>
  <c r="C129" i="155"/>
  <c r="C125" i="155"/>
  <c r="C121" i="155"/>
  <c r="C109" i="155"/>
  <c r="C101" i="155"/>
  <c r="C97" i="155"/>
  <c r="C93" i="155"/>
  <c r="C89" i="155"/>
  <c r="C81" i="155"/>
  <c r="C77" i="155"/>
  <c r="C65" i="155"/>
  <c r="C57" i="155"/>
  <c r="C53" i="155"/>
  <c r="C45" i="155"/>
  <c r="C37" i="155"/>
  <c r="C25" i="155"/>
  <c r="C17" i="155"/>
  <c r="C13" i="155"/>
  <c r="C110" i="155"/>
  <c r="C98" i="155"/>
  <c r="C90" i="155"/>
  <c r="C70" i="155"/>
  <c r="C34" i="155"/>
  <c r="C26" i="155"/>
  <c r="C22" i="155"/>
  <c r="C149" i="155"/>
  <c r="C141" i="155"/>
  <c r="C117" i="155"/>
  <c r="C113" i="155"/>
  <c r="C73" i="155"/>
  <c r="C69" i="155"/>
  <c r="C61" i="155"/>
  <c r="C41" i="155"/>
  <c r="C33" i="155"/>
  <c r="C21" i="155"/>
  <c r="C146" i="155"/>
  <c r="C142" i="155"/>
  <c r="C130" i="155"/>
  <c r="C102" i="155"/>
  <c r="C46" i="155"/>
  <c r="C8" i="155"/>
  <c r="C137" i="155"/>
  <c r="C144" i="155"/>
  <c r="C140" i="155"/>
  <c r="C132" i="155"/>
  <c r="C108" i="155"/>
  <c r="C104" i="155"/>
  <c r="C96" i="155"/>
  <c r="C92" i="155"/>
  <c r="C76" i="155"/>
  <c r="C68" i="155"/>
  <c r="C60" i="155"/>
  <c r="C48" i="155"/>
  <c r="C44" i="155"/>
  <c r="C40" i="155"/>
  <c r="C126" i="155"/>
  <c r="C114" i="155"/>
  <c r="C12" i="155"/>
  <c r="C147" i="155"/>
  <c r="C143" i="155"/>
  <c r="C131" i="155"/>
  <c r="C119" i="155"/>
  <c r="C111" i="155"/>
  <c r="C99" i="155"/>
  <c r="C87" i="155"/>
  <c r="C75" i="155"/>
  <c r="C67" i="155"/>
  <c r="C55" i="155"/>
  <c r="C47" i="155"/>
  <c r="C35" i="155"/>
  <c r="C23" i="155"/>
  <c r="C11" i="155"/>
  <c r="C135" i="155"/>
  <c r="C123" i="155"/>
  <c r="C103" i="155"/>
  <c r="C91" i="155"/>
  <c r="C79" i="155"/>
  <c r="C59" i="155"/>
  <c r="C39" i="155"/>
  <c r="C19" i="155"/>
  <c r="C3" i="155"/>
  <c r="C151" i="155"/>
  <c r="C139" i="155"/>
  <c r="C127" i="155"/>
  <c r="C115" i="155"/>
  <c r="C107" i="155"/>
  <c r="C95" i="155"/>
  <c r="C83" i="155"/>
  <c r="C71" i="155"/>
  <c r="C63" i="155"/>
  <c r="C51" i="155"/>
  <c r="C43" i="155"/>
  <c r="C31" i="155"/>
  <c r="C27" i="155"/>
  <c r="D6" i="155" l="1"/>
  <c r="D10" i="155"/>
  <c r="D14" i="155"/>
  <c r="D18" i="155"/>
  <c r="D22" i="155"/>
  <c r="D26" i="155"/>
  <c r="D30" i="155"/>
  <c r="D34" i="155"/>
  <c r="D38" i="155"/>
  <c r="D42" i="155"/>
  <c r="D46" i="155"/>
  <c r="D50" i="155"/>
  <c r="D54" i="155"/>
  <c r="D58" i="155"/>
  <c r="D62" i="155"/>
  <c r="D66" i="155"/>
  <c r="D70" i="155"/>
  <c r="D74" i="155"/>
  <c r="D78" i="155"/>
  <c r="D82" i="155"/>
  <c r="D86" i="155"/>
  <c r="D90" i="155"/>
  <c r="D94" i="155"/>
  <c r="D98" i="155"/>
  <c r="D102" i="155"/>
  <c r="D106" i="155"/>
  <c r="D110" i="155"/>
  <c r="D114" i="155"/>
  <c r="D118" i="155"/>
  <c r="D122" i="155"/>
  <c r="D126" i="155"/>
  <c r="D130" i="155"/>
  <c r="D134" i="155"/>
  <c r="D138" i="155"/>
  <c r="D142" i="155"/>
  <c r="D146" i="155"/>
  <c r="D150" i="155"/>
  <c r="D7" i="155"/>
  <c r="D11" i="155"/>
  <c r="D15" i="155"/>
  <c r="D19" i="155"/>
  <c r="D23" i="155"/>
  <c r="D27" i="155"/>
  <c r="D31" i="155"/>
  <c r="D35" i="155"/>
  <c r="D39" i="155"/>
  <c r="D43" i="155"/>
  <c r="D47" i="155"/>
  <c r="D51" i="155"/>
  <c r="D55" i="155"/>
  <c r="D59" i="155"/>
  <c r="D63" i="155"/>
  <c r="D67" i="155"/>
  <c r="D71" i="155"/>
  <c r="D75" i="155"/>
  <c r="D79" i="155"/>
  <c r="D83" i="155"/>
  <c r="D87" i="155"/>
  <c r="D91" i="155"/>
  <c r="D95" i="155"/>
  <c r="D99" i="155"/>
  <c r="D103" i="155"/>
  <c r="D107" i="155"/>
  <c r="D111" i="155"/>
  <c r="D115" i="155"/>
  <c r="D119" i="155"/>
  <c r="D123" i="155"/>
  <c r="D127" i="155"/>
  <c r="D131" i="155"/>
  <c r="D135" i="155"/>
  <c r="D139" i="155"/>
  <c r="D143" i="155"/>
  <c r="D147" i="155"/>
  <c r="D151" i="155"/>
  <c r="D4" i="155"/>
  <c r="D8" i="155"/>
  <c r="D12" i="155"/>
  <c r="D16" i="155"/>
  <c r="D20" i="155"/>
  <c r="D24" i="155"/>
  <c r="D28" i="155"/>
  <c r="D32" i="155"/>
  <c r="D36" i="155"/>
  <c r="D40" i="155"/>
  <c r="D44" i="155"/>
  <c r="D48" i="155"/>
  <c r="D52" i="155"/>
  <c r="D56" i="155"/>
  <c r="D60" i="155"/>
  <c r="D64" i="155"/>
  <c r="D68" i="155"/>
  <c r="D72" i="155"/>
  <c r="D76" i="155"/>
  <c r="D80" i="155"/>
  <c r="D84" i="155"/>
  <c r="D88" i="155"/>
  <c r="D92" i="155"/>
  <c r="D96" i="155"/>
  <c r="D100" i="155"/>
  <c r="D104" i="155"/>
  <c r="D108" i="155"/>
  <c r="D112" i="155"/>
  <c r="D116" i="155"/>
  <c r="D120" i="155"/>
  <c r="D124" i="155"/>
  <c r="D128" i="155"/>
  <c r="D132" i="155"/>
  <c r="D136" i="155"/>
  <c r="D140" i="155"/>
  <c r="D144" i="155"/>
  <c r="D148" i="155"/>
  <c r="D152" i="155"/>
  <c r="D5" i="155"/>
  <c r="D9" i="155"/>
  <c r="D13" i="155"/>
  <c r="D17" i="155"/>
  <c r="D21" i="155"/>
  <c r="D25" i="155"/>
  <c r="D29" i="155"/>
  <c r="D33" i="155"/>
  <c r="D37" i="155"/>
  <c r="D41" i="155"/>
  <c r="D45" i="155"/>
  <c r="D49" i="155"/>
  <c r="D53" i="155"/>
  <c r="D57" i="155"/>
  <c r="D61" i="155"/>
  <c r="D65" i="155"/>
  <c r="D69" i="155"/>
  <c r="D73" i="155"/>
  <c r="D77" i="155"/>
  <c r="D81" i="155"/>
  <c r="D85" i="155"/>
  <c r="D89" i="155"/>
  <c r="D93" i="155"/>
  <c r="D97" i="155"/>
  <c r="D101" i="155"/>
  <c r="D105" i="155"/>
  <c r="D109" i="155"/>
  <c r="D113" i="155"/>
  <c r="D117" i="155"/>
  <c r="D121" i="155"/>
  <c r="D125" i="155"/>
  <c r="D129" i="155"/>
  <c r="D133" i="155"/>
  <c r="D137" i="155"/>
  <c r="D141" i="155"/>
  <c r="D145" i="155"/>
  <c r="D149" i="155"/>
  <c r="D3" i="155"/>
  <c r="F6" i="155" l="1"/>
  <c r="F7" i="155"/>
  <c r="C11" i="10" l="1"/>
  <c r="C10" i="10"/>
  <c r="C9" i="10"/>
  <c r="C8" i="10"/>
  <c r="C7" i="10"/>
  <c r="C6" i="10"/>
  <c r="C5" i="10"/>
  <c r="B12" i="10"/>
  <c r="C7" i="8"/>
  <c r="C6" i="8"/>
  <c r="C5" i="8"/>
  <c r="B8" i="8"/>
  <c r="C11" i="7"/>
  <c r="C10" i="7"/>
  <c r="C9" i="7"/>
  <c r="C8" i="7"/>
  <c r="C7" i="7"/>
  <c r="C6" i="7"/>
  <c r="C5" i="7"/>
  <c r="B12" i="7"/>
  <c r="C12" i="10" l="1"/>
  <c r="C8" i="8"/>
  <c r="C12" i="7"/>
</calcChain>
</file>

<file path=xl/sharedStrings.xml><?xml version="1.0" encoding="utf-8"?>
<sst xmlns="http://schemas.openxmlformats.org/spreadsheetml/2006/main" count="201" uniqueCount="182">
  <si>
    <t>ingrédients</t>
  </si>
  <si>
    <t xml:space="preserve">poids pour 1kg </t>
  </si>
  <si>
    <t>TOTAL</t>
  </si>
  <si>
    <t>poids en KG</t>
  </si>
  <si>
    <t>procéder de fabrication</t>
  </si>
  <si>
    <t>craquelin</t>
  </si>
  <si>
    <t>sucre cristal</t>
  </si>
  <si>
    <t>crème glacée au chocolat lait</t>
  </si>
  <si>
    <t>trimoline</t>
  </si>
  <si>
    <t>creme 35%</t>
  </si>
  <si>
    <t>glucose deshydraté/atomisé</t>
  </si>
  <si>
    <t>vider dans un récipient et garder au congel</t>
  </si>
  <si>
    <t>sorbet framboise</t>
  </si>
  <si>
    <t>eau</t>
  </si>
  <si>
    <t>mélanger sucre et stabilisateur.</t>
  </si>
  <si>
    <t>pate de fruit kiwi</t>
  </si>
  <si>
    <t>purée de kiwi</t>
  </si>
  <si>
    <t>sucre cristal pur canne</t>
  </si>
  <si>
    <t>pectine jaune</t>
  </si>
  <si>
    <t>acide citrique</t>
  </si>
  <si>
    <t>perte de 20,41%</t>
  </si>
  <si>
    <t>mélanger sucre et pectine.</t>
  </si>
  <si>
    <t>sucré le dessus et le dessous attendre que cela refroidis puis decouper et rouler dans le sucre</t>
  </si>
  <si>
    <t>perte de 5%</t>
  </si>
  <si>
    <t>glacage anassa</t>
  </si>
  <si>
    <t>chocolat extra noir 53%</t>
  </si>
  <si>
    <t>nappage neutre</t>
  </si>
  <si>
    <t>mettre le nappage neutre la veille en étuve.</t>
  </si>
  <si>
    <t xml:space="preserve">faire bouillir la creme puis verser en 5 fois sur le chocolat tout en mixant à la giraffe , puis ajouter en 1 fois le nappage neutre puis mixer. </t>
  </si>
  <si>
    <t>mettre en récipient propre au frigot et le plus au congel.</t>
  </si>
  <si>
    <t>mousse chocolat lait</t>
  </si>
  <si>
    <t>sorbet fruit de la passion</t>
  </si>
  <si>
    <t>lait en poudre</t>
  </si>
  <si>
    <t>stabilisateur sevagel 64S pour glace</t>
  </si>
  <si>
    <t>purée de passion</t>
  </si>
  <si>
    <t>dans une casserole mettre eau, sucre et glucose atomisé et mettre à chauffer jusqu'à 40°C. Une fois à température ajouter en pluie et en mélangeant le sucre , stabilisateur et poudre de lait puis porter à ébullition. Verser dans un récipient bien propre et sec puis réserver au frigo une nuit. le lendemain mettre la purée avec le mix et sassurer que le mix soit à 30,31°brix , puis foisonner.</t>
  </si>
  <si>
    <t>ganache dulcey</t>
  </si>
  <si>
    <t>ganache montée opalys</t>
  </si>
  <si>
    <t>pistolet noir</t>
  </si>
  <si>
    <t>biscuit dacquoise noisette</t>
  </si>
  <si>
    <t>tuile rouge</t>
  </si>
  <si>
    <t>pate brisée</t>
  </si>
  <si>
    <t>biscuit financier chocolat</t>
  </si>
  <si>
    <t>dans une casserole mettre la purée de kiwi et mettre à chauffer jusqu'à 40°C. Une fois à température ajouter en pluie et en mélangeant le sucre et la pectine et porter à ébullition. Ajouter trimoline , sucre puis cuire jusqu'à etre à 76°brix. Une fois le brix atteint stopper la cuisson avec acide citrique et eau puis mélanger et couler en cadre</t>
  </si>
  <si>
    <t>ganache lait</t>
  </si>
  <si>
    <t>creme citron</t>
  </si>
  <si>
    <t>crémeux chocolat amer</t>
  </si>
  <si>
    <t>ganache vanille</t>
  </si>
  <si>
    <t>guimauve café</t>
  </si>
  <si>
    <t>mousse chocolat noir</t>
  </si>
  <si>
    <t>sorbet abricot bergeron</t>
  </si>
  <si>
    <t>sorbet citron</t>
  </si>
  <si>
    <t>mousse à l'orange</t>
  </si>
  <si>
    <t>ganache noir</t>
  </si>
  <si>
    <t>crème glacée au chocolat noir</t>
  </si>
  <si>
    <t>ganache crépuscule</t>
  </si>
  <si>
    <t>biscuit glace</t>
  </si>
  <si>
    <t>compotée abricot bergeron</t>
  </si>
  <si>
    <t>praliné amande de provence</t>
  </si>
  <si>
    <t>pate sablé breton</t>
  </si>
  <si>
    <t>détrempe feuilletage</t>
  </si>
  <si>
    <t>crème au beurre</t>
  </si>
  <si>
    <t>compotée rhubarbe</t>
  </si>
  <si>
    <t>sorbet mangue</t>
  </si>
  <si>
    <t>crème d'amande à la praline</t>
  </si>
  <si>
    <t>flan sans pate</t>
  </si>
  <si>
    <t>pate à cigarette</t>
  </si>
  <si>
    <t>nappage blond</t>
  </si>
  <si>
    <t>pate de fruit café</t>
  </si>
  <si>
    <t>garniture macaron citron</t>
  </si>
  <si>
    <t>biscuit mascarpone</t>
  </si>
  <si>
    <t>ganache lactée</t>
  </si>
  <si>
    <t>pate de fruit litchi</t>
  </si>
  <si>
    <t>crème glacée gianduja noisette</t>
  </si>
  <si>
    <t>sorbet citron basilic</t>
  </si>
  <si>
    <t>pate à baba</t>
  </si>
  <si>
    <t>tuile parmesan</t>
  </si>
  <si>
    <t>pate de fruit exotique</t>
  </si>
  <si>
    <t>suprème pistache</t>
  </si>
  <si>
    <t>caramel onctueux beurre salé</t>
  </si>
  <si>
    <t>nappage bullé rouge</t>
  </si>
  <si>
    <t>ganache pastis</t>
  </si>
  <si>
    <t>ganache gianduja</t>
  </si>
  <si>
    <t>compotée cramberry</t>
  </si>
  <si>
    <t>pate surfine</t>
  </si>
  <si>
    <t>pate d'amande crue</t>
  </si>
  <si>
    <t>génoise chocolat</t>
  </si>
  <si>
    <t>pate de fruit ananas</t>
  </si>
  <si>
    <t>crème glacée vanille</t>
  </si>
  <si>
    <t>pate sucrée</t>
  </si>
  <si>
    <t>croustillant chocolat noir</t>
  </si>
  <si>
    <t>ganache verveine</t>
  </si>
  <si>
    <t>crème glacée aux marrons</t>
  </si>
  <si>
    <t>crème diplomate à la vanille</t>
  </si>
  <si>
    <t>ganache montée vanille</t>
  </si>
  <si>
    <t>compotée de fraise</t>
  </si>
  <si>
    <t>pate de fruit cranberries</t>
  </si>
  <si>
    <t>pate de fruit framboise</t>
  </si>
  <si>
    <t>crumble</t>
  </si>
  <si>
    <t>tuiles aux amandes</t>
  </si>
  <si>
    <t>biscuit daquoise aux amandes</t>
  </si>
  <si>
    <t>biscuit daquoise aux noisettes</t>
  </si>
  <si>
    <t>compotée de fruits rouges</t>
  </si>
  <si>
    <t>sorbet menthe fraiche</t>
  </si>
  <si>
    <t>florentin</t>
  </si>
  <si>
    <t>chantilly chocolat lait</t>
  </si>
  <si>
    <t>crème patissière</t>
  </si>
  <si>
    <t>ganache montée fraise</t>
  </si>
  <si>
    <t>ganache montée framboise</t>
  </si>
  <si>
    <t>sorbet litchi</t>
  </si>
  <si>
    <t>frangipane</t>
  </si>
  <si>
    <t>soufflé citron</t>
  </si>
  <si>
    <t>glacage noir</t>
  </si>
  <si>
    <t>cake nature</t>
  </si>
  <si>
    <t>crème brulée fraise</t>
  </si>
  <si>
    <t>farce à paté croute</t>
  </si>
  <si>
    <t>mousseline cranberries</t>
  </si>
  <si>
    <t>mousse cassis violette</t>
  </si>
  <si>
    <t xml:space="preserve">crème d'amande </t>
  </si>
  <si>
    <t>garniture macaron pèche abricot</t>
  </si>
  <si>
    <t>pate de fruit fraise</t>
  </si>
  <si>
    <t>compotée de figue</t>
  </si>
  <si>
    <t>praliné feuilletine</t>
  </si>
  <si>
    <t>cake citron</t>
  </si>
  <si>
    <t>streuzel amande</t>
  </si>
  <si>
    <t>pate à bugne sèche</t>
  </si>
  <si>
    <t>cake chocolat orange</t>
  </si>
  <si>
    <t>meringue amande</t>
  </si>
  <si>
    <t>nougat glacé</t>
  </si>
  <si>
    <t>ganache pistache</t>
  </si>
  <si>
    <t>sablé chocolat</t>
  </si>
  <si>
    <t>ganache noix de coco</t>
  </si>
  <si>
    <t>ganache lait passion</t>
  </si>
  <si>
    <t>sorbet ananas</t>
  </si>
  <si>
    <t>sablé canelle</t>
  </si>
  <si>
    <t>sorbet fraise</t>
  </si>
  <si>
    <t>détrempe feuilletage galette</t>
  </si>
  <si>
    <t>sorbet chocolat amer</t>
  </si>
  <si>
    <t>cake gianduja</t>
  </si>
  <si>
    <t>gelée passion</t>
  </si>
  <si>
    <t>pate à choux</t>
  </si>
  <si>
    <t>pate à brioche</t>
  </si>
  <si>
    <t>crème vanille</t>
  </si>
  <si>
    <t>glacage mirroir noir</t>
  </si>
  <si>
    <t>mousse alégée abricot</t>
  </si>
  <si>
    <t>mousse chocolat au lait</t>
  </si>
  <si>
    <t>caramel au beurre salé</t>
  </si>
  <si>
    <t>coque macaron</t>
  </si>
  <si>
    <t>pain d'épice</t>
  </si>
  <si>
    <t>biscuit sans farine chocolat</t>
  </si>
  <si>
    <t>biscuit amande (fraisier)</t>
  </si>
  <si>
    <t>sorbet pétal de rose</t>
  </si>
  <si>
    <t>crème patissiere praliné</t>
  </si>
  <si>
    <t>sorbet poire</t>
  </si>
  <si>
    <t>Fraisier</t>
  </si>
  <si>
    <t>parametre</t>
  </si>
  <si>
    <t>creme brulée pour entremet</t>
  </si>
  <si>
    <t>praliné noisette piemont</t>
  </si>
  <si>
    <t>bicuit à l'huile d'olive</t>
  </si>
  <si>
    <t>pate de fruit abricot de berger</t>
  </si>
  <si>
    <t>gelée de framboise (maltitol)</t>
  </si>
  <si>
    <t>crème glacée caramel beurre sal</t>
  </si>
  <si>
    <t>crémeux caramel</t>
  </si>
  <si>
    <t xml:space="preserve">ganache montée gianduja </t>
  </si>
  <si>
    <t>crème anglaise vanille +mascarp</t>
  </si>
  <si>
    <t>crème anglaise vanille +mas (2)</t>
  </si>
  <si>
    <t>gelée de framboise</t>
  </si>
  <si>
    <t>appareil crème marron</t>
  </si>
  <si>
    <t>noisettes grillées salée</t>
  </si>
  <si>
    <t>glacage blanc dur</t>
  </si>
  <si>
    <t>crème glacée praline rouge</t>
  </si>
  <si>
    <t>chantilly praliné</t>
  </si>
  <si>
    <t xml:space="preserve">crémeux onctueux praliné </t>
  </si>
  <si>
    <t>pate à bugne molles</t>
  </si>
  <si>
    <t>glacage blancs</t>
  </si>
  <si>
    <t>glacage rouge</t>
  </si>
  <si>
    <t>glacage lait</t>
  </si>
  <si>
    <t>chercher la lettre</t>
  </si>
  <si>
    <t>frequence</t>
  </si>
  <si>
    <t>afficher la valaur</t>
  </si>
  <si>
    <t>liste recette</t>
  </si>
  <si>
    <t>Accès BDD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</si>
</sst>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36"/>
      <color rgb="FFFF0000"/>
      <name val="Calibri"/>
      <family val="2"/>
      <scheme val="minor"/>
    </font>
    <font>
      <u/>
      <sz val="3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164" fontId="2" fillId="0" borderId="5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164" fontId="2" fillId="0" borderId="6" xfId="0" applyNumberFormat="1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164" fontId="2" fillId="0" borderId="7" xfId="0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3" fillId="0" borderId="0" xfId="0" applyFont="1"/>
    <xf numFmtId="0" fontId="0" fillId="2" borderId="0" xfId="0" applyNumberFormat="1" applyFill="1"/>
    <xf numFmtId="0" fontId="7" fillId="4" borderId="0" xfId="1" applyFont="1" applyFill="1"/>
    <xf numFmtId="0" fontId="6" fillId="4" borderId="0" xfId="0" applyFont="1" applyFill="1" applyAlignment="1">
      <alignment horizontal="center" vertical="center" wrapText="1"/>
    </xf>
    <xf numFmtId="0" fontId="6" fillId="4" borderId="0" xfId="0" applyFont="1" applyFill="1"/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left" vertical="center" wrapText="1"/>
    </xf>
    <xf numFmtId="0" fontId="2" fillId="0" borderId="14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 wrapText="1"/>
    </xf>
    <xf numFmtId="0" fontId="2" fillId="0" borderId="15" xfId="0" applyFont="1" applyBorder="1" applyAlignment="1">
      <alignment horizontal="left" vertical="center" wrapText="1"/>
    </xf>
    <xf numFmtId="0" fontId="2" fillId="3" borderId="11" xfId="0" applyFont="1" applyFill="1" applyBorder="1" applyAlignment="1">
      <alignment horizontal="left" vertical="center" wrapText="1"/>
    </xf>
    <xf numFmtId="0" fontId="2" fillId="3" borderId="12" xfId="0" applyFont="1" applyFill="1" applyBorder="1" applyAlignment="1">
      <alignment horizontal="left" vertical="center" wrapText="1"/>
    </xf>
    <xf numFmtId="0" fontId="2" fillId="3" borderId="13" xfId="0" applyFont="1" applyFill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152400</xdr:colOff>
          <xdr:row>3</xdr:row>
          <xdr:rowOff>114300</xdr:rowOff>
        </xdr:from>
        <xdr:to>
          <xdr:col>5</xdr:col>
          <xdr:colOff>1581150</xdr:colOff>
          <xdr:row>5</xdr:row>
          <xdr:rowOff>161925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0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52"/>
  <sheetViews>
    <sheetView topLeftCell="F1" workbookViewId="0">
      <selection activeCell="F17" sqref="F17"/>
    </sheetView>
  </sheetViews>
  <sheetFormatPr baseColWidth="10" defaultRowHeight="15" x14ac:dyDescent="0.25"/>
  <cols>
    <col min="1" max="1" width="28" hidden="1" customWidth="1"/>
    <col min="2" max="2" width="16.28515625" hidden="1" customWidth="1"/>
    <col min="3" max="3" width="0" hidden="1" customWidth="1"/>
    <col min="4" max="4" width="30" hidden="1" customWidth="1"/>
    <col min="5" max="5" width="0" hidden="1" customWidth="1"/>
    <col min="6" max="6" width="29.140625" bestFit="1" customWidth="1"/>
  </cols>
  <sheetData>
    <row r="1" spans="1:6" ht="50.1" customHeight="1" x14ac:dyDescent="0.7">
      <c r="A1" s="21"/>
    </row>
    <row r="2" spans="1:6" x14ac:dyDescent="0.25">
      <c r="B2" t="s">
        <v>177</v>
      </c>
      <c r="C2" t="s">
        <v>178</v>
      </c>
      <c r="D2" t="s">
        <v>179</v>
      </c>
      <c r="F2" t="s">
        <v>180</v>
      </c>
    </row>
    <row r="3" spans="1:6" x14ac:dyDescent="0.25">
      <c r="A3" t="s">
        <v>155</v>
      </c>
      <c r="B3">
        <f t="shared" ref="B3:B34" si="0">IFERROR(SEARCH($F$3,A3),0)</f>
        <v>0</v>
      </c>
      <c r="C3" t="str">
        <f>IF(B3=0,"",COUNTIF($B$3:B3,1))</f>
        <v/>
      </c>
      <c r="D3" t="str">
        <f t="shared" ref="D3:D34" si="1">IFERROR(INDEX(A:A,MATCH(ROW(C2),C:C,0)),"")</f>
        <v/>
      </c>
      <c r="F3" s="18" t="s">
        <v>84</v>
      </c>
    </row>
    <row r="4" spans="1:6" hidden="1" x14ac:dyDescent="0.25">
      <c r="A4" t="s">
        <v>154</v>
      </c>
      <c r="B4">
        <f t="shared" si="0"/>
        <v>0</v>
      </c>
      <c r="C4" t="str">
        <f>IF(B4=0,"",COUNTIF($B$3:B4,1))</f>
        <v/>
      </c>
      <c r="D4" t="str">
        <f t="shared" si="1"/>
        <v/>
      </c>
    </row>
    <row r="5" spans="1:6" hidden="1" x14ac:dyDescent="0.25">
      <c r="A5" t="s">
        <v>144</v>
      </c>
      <c r="B5">
        <f t="shared" si="0"/>
        <v>0</v>
      </c>
      <c r="C5" t="str">
        <f>IF(B5=0,"",COUNTIF($B$3:B5,1))</f>
        <v/>
      </c>
      <c r="D5" t="str">
        <f t="shared" si="1"/>
        <v/>
      </c>
    </row>
    <row r="6" spans="1:6" hidden="1" x14ac:dyDescent="0.25">
      <c r="A6" t="s">
        <v>5</v>
      </c>
      <c r="B6">
        <f t="shared" si="0"/>
        <v>0</v>
      </c>
      <c r="C6" t="str">
        <f>IF(B6=0,"",COUNTIF($B$3:B6,1))</f>
        <v/>
      </c>
      <c r="D6" t="str">
        <f t="shared" si="1"/>
        <v/>
      </c>
      <c r="F6">
        <f>COUNTIF(D:D,"?*")-1</f>
        <v>0</v>
      </c>
    </row>
    <row r="7" spans="1:6" hidden="1" x14ac:dyDescent="0.25">
      <c r="A7" t="s">
        <v>7</v>
      </c>
      <c r="B7">
        <f t="shared" si="0"/>
        <v>0</v>
      </c>
      <c r="C7" t="str">
        <f>IF(B7=0,"",COUNTIF($B$3:B7,1))</f>
        <v/>
      </c>
      <c r="D7" t="str">
        <f t="shared" si="1"/>
        <v/>
      </c>
      <c r="F7" t="str">
        <f ca="1">OFFSET(D3,,,COUNTIF(D:D,"?*"))</f>
        <v/>
      </c>
    </row>
    <row r="8" spans="1:6" hidden="1" x14ac:dyDescent="0.25">
      <c r="A8" t="s">
        <v>12</v>
      </c>
      <c r="B8">
        <f t="shared" si="0"/>
        <v>0</v>
      </c>
      <c r="C8" t="str">
        <f>IF(B8=0,"",COUNTIF($B$3:B8,1))</f>
        <v/>
      </c>
      <c r="D8" t="str">
        <f t="shared" si="1"/>
        <v/>
      </c>
      <c r="F8" s="17" t="str">
        <f ca="1">_xlfn.FORMULATEXT(F7)</f>
        <v>=DECALER(D3;;;NB.SI(D:D;"?*"))</v>
      </c>
    </row>
    <row r="9" spans="1:6" hidden="1" x14ac:dyDescent="0.25">
      <c r="A9" t="s">
        <v>31</v>
      </c>
      <c r="B9">
        <f t="shared" si="0"/>
        <v>0</v>
      </c>
      <c r="C9" t="str">
        <f>IF(B9=0,"",COUNTIF($B$3:B9,1))</f>
        <v/>
      </c>
      <c r="D9" t="str">
        <f t="shared" si="1"/>
        <v/>
      </c>
    </row>
    <row r="10" spans="1:6" x14ac:dyDescent="0.25">
      <c r="A10" t="s">
        <v>15</v>
      </c>
      <c r="B10">
        <f t="shared" si="0"/>
        <v>0</v>
      </c>
      <c r="C10" t="str">
        <f>IF(B10=0,"",COUNTIF($B$3:B10,1))</f>
        <v/>
      </c>
      <c r="D10" t="str">
        <f t="shared" si="1"/>
        <v/>
      </c>
    </row>
    <row r="11" spans="1:6" x14ac:dyDescent="0.25">
      <c r="A11" t="s">
        <v>24</v>
      </c>
      <c r="B11">
        <f t="shared" si="0"/>
        <v>0</v>
      </c>
      <c r="C11" t="str">
        <f>IF(B11=0,"",COUNTIF($B$3:B11,1))</f>
        <v/>
      </c>
      <c r="D11" t="str">
        <f t="shared" si="1"/>
        <v/>
      </c>
    </row>
    <row r="12" spans="1:6" x14ac:dyDescent="0.25">
      <c r="A12" t="s">
        <v>145</v>
      </c>
      <c r="B12">
        <f t="shared" si="0"/>
        <v>0</v>
      </c>
      <c r="C12" t="str">
        <f>IF(B12=0,"",COUNTIF($B$3:B12,1))</f>
        <v/>
      </c>
      <c r="D12" t="str">
        <f t="shared" si="1"/>
        <v/>
      </c>
    </row>
    <row r="13" spans="1:6" x14ac:dyDescent="0.25">
      <c r="A13" t="s">
        <v>36</v>
      </c>
      <c r="B13">
        <f t="shared" si="0"/>
        <v>0</v>
      </c>
      <c r="C13" t="str">
        <f>IF(B13=0,"",COUNTIF($B$3:B13,1))</f>
        <v/>
      </c>
      <c r="D13" t="str">
        <f t="shared" si="1"/>
        <v/>
      </c>
    </row>
    <row r="14" spans="1:6" x14ac:dyDescent="0.25">
      <c r="A14" t="s">
        <v>38</v>
      </c>
      <c r="B14">
        <f t="shared" si="0"/>
        <v>0</v>
      </c>
      <c r="C14" t="str">
        <f>IF(B14=0,"",COUNTIF($B$3:B14,1))</f>
        <v/>
      </c>
      <c r="D14" t="str">
        <f t="shared" si="1"/>
        <v/>
      </c>
    </row>
    <row r="15" spans="1:6" x14ac:dyDescent="0.25">
      <c r="A15" t="s">
        <v>37</v>
      </c>
      <c r="B15">
        <f t="shared" si="0"/>
        <v>0</v>
      </c>
      <c r="C15" t="str">
        <f>IF(B15=0,"",COUNTIF($B$3:B15,1))</f>
        <v/>
      </c>
      <c r="D15" t="str">
        <f t="shared" si="1"/>
        <v/>
      </c>
    </row>
    <row r="16" spans="1:6" x14ac:dyDescent="0.25">
      <c r="A16" t="s">
        <v>39</v>
      </c>
      <c r="B16">
        <f t="shared" si="0"/>
        <v>0</v>
      </c>
      <c r="C16" t="str">
        <f>IF(B16=0,"",COUNTIF($B$3:B16,1))</f>
        <v/>
      </c>
      <c r="D16" t="str">
        <f t="shared" si="1"/>
        <v/>
      </c>
    </row>
    <row r="17" spans="1:4" x14ac:dyDescent="0.25">
      <c r="A17" t="s">
        <v>40</v>
      </c>
      <c r="B17">
        <f t="shared" si="0"/>
        <v>0</v>
      </c>
      <c r="C17" t="str">
        <f>IF(B17=0,"",COUNTIF($B$3:B17,1))</f>
        <v/>
      </c>
      <c r="D17" t="str">
        <f t="shared" si="1"/>
        <v/>
      </c>
    </row>
    <row r="18" spans="1:4" x14ac:dyDescent="0.25">
      <c r="A18" t="s">
        <v>41</v>
      </c>
      <c r="B18">
        <f t="shared" si="0"/>
        <v>0</v>
      </c>
      <c r="C18" t="str">
        <f>IF(B18=0,"",COUNTIF($B$3:B18,1))</f>
        <v/>
      </c>
      <c r="D18" t="str">
        <f t="shared" si="1"/>
        <v/>
      </c>
    </row>
    <row r="19" spans="1:4" x14ac:dyDescent="0.25">
      <c r="A19" t="s">
        <v>42</v>
      </c>
      <c r="B19">
        <f t="shared" si="0"/>
        <v>0</v>
      </c>
      <c r="C19" t="str">
        <f>IF(B19=0,"",COUNTIF($B$3:B19,1))</f>
        <v/>
      </c>
      <c r="D19" t="str">
        <f t="shared" si="1"/>
        <v/>
      </c>
    </row>
    <row r="20" spans="1:4" x14ac:dyDescent="0.25">
      <c r="A20" t="s">
        <v>146</v>
      </c>
      <c r="B20">
        <f t="shared" si="0"/>
        <v>0</v>
      </c>
      <c r="C20" t="str">
        <f>IF(B20=0,"",COUNTIF($B$3:B20,1))</f>
        <v/>
      </c>
      <c r="D20" t="str">
        <f t="shared" si="1"/>
        <v/>
      </c>
    </row>
    <row r="21" spans="1:4" x14ac:dyDescent="0.25">
      <c r="A21" t="s">
        <v>44</v>
      </c>
      <c r="B21">
        <f t="shared" si="0"/>
        <v>0</v>
      </c>
      <c r="C21" t="str">
        <f>IF(B21=0,"",COUNTIF($B$3:B21,1))</f>
        <v/>
      </c>
      <c r="D21" t="str">
        <f t="shared" si="1"/>
        <v/>
      </c>
    </row>
    <row r="22" spans="1:4" x14ac:dyDescent="0.25">
      <c r="A22" t="s">
        <v>45</v>
      </c>
      <c r="B22">
        <f t="shared" si="0"/>
        <v>0</v>
      </c>
      <c r="C22" t="str">
        <f>IF(B22=0,"",COUNTIF($B$3:B22,1))</f>
        <v/>
      </c>
      <c r="D22" t="str">
        <f t="shared" si="1"/>
        <v/>
      </c>
    </row>
    <row r="23" spans="1:4" x14ac:dyDescent="0.25">
      <c r="A23" t="s">
        <v>156</v>
      </c>
      <c r="B23">
        <f t="shared" si="0"/>
        <v>0</v>
      </c>
      <c r="C23" t="str">
        <f>IF(B23=0,"",COUNTIF($B$3:B23,1))</f>
        <v/>
      </c>
      <c r="D23" t="str">
        <f t="shared" si="1"/>
        <v/>
      </c>
    </row>
    <row r="24" spans="1:4" x14ac:dyDescent="0.25">
      <c r="A24" t="s">
        <v>147</v>
      </c>
      <c r="B24">
        <f t="shared" si="0"/>
        <v>0</v>
      </c>
      <c r="C24" t="str">
        <f>IF(B24=0,"",COUNTIF($B$3:B24,1))</f>
        <v/>
      </c>
      <c r="D24" t="str">
        <f t="shared" si="1"/>
        <v/>
      </c>
    </row>
    <row r="25" spans="1:4" x14ac:dyDescent="0.25">
      <c r="A25" t="s">
        <v>46</v>
      </c>
      <c r="B25">
        <f t="shared" si="0"/>
        <v>0</v>
      </c>
      <c r="C25" t="str">
        <f>IF(B25=0,"",COUNTIF($B$3:B25,1))</f>
        <v/>
      </c>
      <c r="D25" t="str">
        <f t="shared" si="1"/>
        <v/>
      </c>
    </row>
    <row r="26" spans="1:4" x14ac:dyDescent="0.25">
      <c r="A26" t="s">
        <v>47</v>
      </c>
      <c r="B26">
        <f t="shared" si="0"/>
        <v>0</v>
      </c>
      <c r="C26" t="str">
        <f>IF(B26=0,"",COUNTIF($B$3:B26,1))</f>
        <v/>
      </c>
      <c r="D26" t="str">
        <f t="shared" si="1"/>
        <v/>
      </c>
    </row>
    <row r="27" spans="1:4" ht="46.5" x14ac:dyDescent="0.7">
      <c r="A27" t="s">
        <v>148</v>
      </c>
      <c r="B27">
        <f t="shared" si="0"/>
        <v>0</v>
      </c>
      <c r="C27" s="21" t="str">
        <f>IF(B27=0,"",COUNTIF($B$3:B27,1))</f>
        <v/>
      </c>
      <c r="D27" t="str">
        <f t="shared" si="1"/>
        <v/>
      </c>
    </row>
    <row r="28" spans="1:4" x14ac:dyDescent="0.25">
      <c r="A28" t="s">
        <v>48</v>
      </c>
      <c r="B28">
        <f t="shared" si="0"/>
        <v>0</v>
      </c>
      <c r="C28" t="str">
        <f>IF(B28=0,"",COUNTIF($B$3:B28,1))</f>
        <v/>
      </c>
      <c r="D28" t="str">
        <f t="shared" si="1"/>
        <v/>
      </c>
    </row>
    <row r="29" spans="1:4" x14ac:dyDescent="0.25">
      <c r="A29" t="s">
        <v>49</v>
      </c>
      <c r="B29">
        <f t="shared" si="0"/>
        <v>0</v>
      </c>
      <c r="C29" t="str">
        <f>IF(B29=0,"",COUNTIF($B$3:B29,1))</f>
        <v/>
      </c>
      <c r="D29" t="str">
        <f t="shared" si="1"/>
        <v/>
      </c>
    </row>
    <row r="30" spans="1:4" x14ac:dyDescent="0.25">
      <c r="A30" t="s">
        <v>50</v>
      </c>
      <c r="B30">
        <f t="shared" si="0"/>
        <v>0</v>
      </c>
      <c r="C30" t="str">
        <f>IF(B30=0,"",COUNTIF($B$3:B30,1))</f>
        <v/>
      </c>
      <c r="D30" t="str">
        <f t="shared" si="1"/>
        <v/>
      </c>
    </row>
    <row r="31" spans="1:4" x14ac:dyDescent="0.25">
      <c r="A31" t="s">
        <v>51</v>
      </c>
      <c r="B31">
        <f t="shared" si="0"/>
        <v>0</v>
      </c>
      <c r="C31" t="str">
        <f>IF(B31=0,"",COUNTIF($B$3:B31,1))</f>
        <v/>
      </c>
      <c r="D31" t="str">
        <f t="shared" si="1"/>
        <v/>
      </c>
    </row>
    <row r="32" spans="1:4" x14ac:dyDescent="0.25">
      <c r="A32" t="s">
        <v>52</v>
      </c>
      <c r="B32">
        <f t="shared" si="0"/>
        <v>0</v>
      </c>
      <c r="C32" t="str">
        <f>IF(B32=0,"",COUNTIF($B$3:B32,1))</f>
        <v/>
      </c>
      <c r="D32" t="str">
        <f t="shared" si="1"/>
        <v/>
      </c>
    </row>
    <row r="33" spans="1:4" x14ac:dyDescent="0.25">
      <c r="A33" t="s">
        <v>53</v>
      </c>
      <c r="B33">
        <f t="shared" si="0"/>
        <v>0</v>
      </c>
      <c r="C33" t="str">
        <f>IF(B33=0,"",COUNTIF($B$3:B33,1))</f>
        <v/>
      </c>
      <c r="D33" t="str">
        <f t="shared" si="1"/>
        <v/>
      </c>
    </row>
    <row r="34" spans="1:4" x14ac:dyDescent="0.25">
      <c r="A34" t="s">
        <v>54</v>
      </c>
      <c r="B34">
        <f t="shared" si="0"/>
        <v>0</v>
      </c>
      <c r="C34" t="str">
        <f>IF(B34=0,"",COUNTIF($B$3:B34,1))</f>
        <v/>
      </c>
      <c r="D34" t="str">
        <f t="shared" si="1"/>
        <v/>
      </c>
    </row>
    <row r="35" spans="1:4" x14ac:dyDescent="0.25">
      <c r="A35" t="s">
        <v>55</v>
      </c>
      <c r="B35">
        <f t="shared" ref="B35:B66" si="2">IFERROR(SEARCH($F$3,A35),0)</f>
        <v>0</v>
      </c>
      <c r="C35" t="str">
        <f>IF(B35=0,"",COUNTIF($B$3:B35,1))</f>
        <v/>
      </c>
      <c r="D35" t="str">
        <f t="shared" ref="D35:D66" si="3">IFERROR(INDEX(A:A,MATCH(ROW(C34),C:C,0)),"")</f>
        <v/>
      </c>
    </row>
    <row r="36" spans="1:4" x14ac:dyDescent="0.25">
      <c r="A36" t="s">
        <v>56</v>
      </c>
      <c r="B36">
        <f t="shared" si="2"/>
        <v>0</v>
      </c>
      <c r="C36" t="str">
        <f>IF(B36=0,"",COUNTIF($B$3:B36,1))</f>
        <v/>
      </c>
      <c r="D36" t="str">
        <f t="shared" si="3"/>
        <v/>
      </c>
    </row>
    <row r="37" spans="1:4" x14ac:dyDescent="0.25">
      <c r="A37" t="s">
        <v>59</v>
      </c>
      <c r="B37">
        <f t="shared" si="2"/>
        <v>0</v>
      </c>
      <c r="C37" t="str">
        <f>IF(B37=0,"",COUNTIF($B$3:B37,1))</f>
        <v/>
      </c>
      <c r="D37" t="str">
        <f t="shared" si="3"/>
        <v/>
      </c>
    </row>
    <row r="38" spans="1:4" x14ac:dyDescent="0.25">
      <c r="A38" t="s">
        <v>57</v>
      </c>
      <c r="B38">
        <f t="shared" si="2"/>
        <v>0</v>
      </c>
      <c r="C38" t="str">
        <f>IF(B38=0,"",COUNTIF($B$3:B38,1))</f>
        <v/>
      </c>
      <c r="D38" t="str">
        <f t="shared" si="3"/>
        <v/>
      </c>
    </row>
    <row r="39" spans="1:4" x14ac:dyDescent="0.25">
      <c r="A39" t="s">
        <v>58</v>
      </c>
      <c r="B39">
        <f t="shared" si="2"/>
        <v>0</v>
      </c>
      <c r="C39" t="str">
        <f>IF(B39=0,"",COUNTIF($B$3:B39,1))</f>
        <v/>
      </c>
      <c r="D39" t="str">
        <f t="shared" si="3"/>
        <v/>
      </c>
    </row>
    <row r="40" spans="1:4" x14ac:dyDescent="0.25">
      <c r="A40" t="s">
        <v>60</v>
      </c>
      <c r="B40">
        <f t="shared" si="2"/>
        <v>0</v>
      </c>
      <c r="C40" t="str">
        <f>IF(B40=0,"",COUNTIF($B$3:B40,1))</f>
        <v/>
      </c>
      <c r="D40" t="str">
        <f t="shared" si="3"/>
        <v/>
      </c>
    </row>
    <row r="41" spans="1:4" x14ac:dyDescent="0.25">
      <c r="A41" t="s">
        <v>61</v>
      </c>
      <c r="B41">
        <f t="shared" si="2"/>
        <v>0</v>
      </c>
      <c r="C41" t="str">
        <f>IF(B41=0,"",COUNTIF($B$3:B41,1))</f>
        <v/>
      </c>
      <c r="D41" t="str">
        <f t="shared" si="3"/>
        <v/>
      </c>
    </row>
    <row r="42" spans="1:4" x14ac:dyDescent="0.25">
      <c r="A42" t="s">
        <v>157</v>
      </c>
      <c r="B42">
        <f t="shared" si="2"/>
        <v>0</v>
      </c>
      <c r="C42" t="str">
        <f>IF(B42=0,"",COUNTIF($B$3:B42,1))</f>
        <v/>
      </c>
      <c r="D42" t="str">
        <f t="shared" si="3"/>
        <v/>
      </c>
    </row>
    <row r="43" spans="1:4" x14ac:dyDescent="0.25">
      <c r="A43" t="s">
        <v>158</v>
      </c>
      <c r="B43">
        <f t="shared" si="2"/>
        <v>0</v>
      </c>
      <c r="C43" t="str">
        <f>IF(B43=0,"",COUNTIF($B$3:B43,1))</f>
        <v/>
      </c>
      <c r="D43" t="str">
        <f t="shared" si="3"/>
        <v/>
      </c>
    </row>
    <row r="44" spans="1:4" x14ac:dyDescent="0.25">
      <c r="A44" t="s">
        <v>62</v>
      </c>
      <c r="B44">
        <f t="shared" si="2"/>
        <v>0</v>
      </c>
      <c r="C44" t="str">
        <f>IF(B44=0,"",COUNTIF($B$3:B44,1))</f>
        <v/>
      </c>
      <c r="D44" t="str">
        <f t="shared" si="3"/>
        <v/>
      </c>
    </row>
    <row r="45" spans="1:4" x14ac:dyDescent="0.25">
      <c r="A45" t="s">
        <v>63</v>
      </c>
      <c r="B45">
        <f t="shared" si="2"/>
        <v>0</v>
      </c>
      <c r="C45" t="str">
        <f>IF(B45=0,"",COUNTIF($B$3:B45,1))</f>
        <v/>
      </c>
      <c r="D45" t="str">
        <f t="shared" si="3"/>
        <v/>
      </c>
    </row>
    <row r="46" spans="1:4" x14ac:dyDescent="0.25">
      <c r="A46" t="s">
        <v>64</v>
      </c>
      <c r="B46">
        <f t="shared" si="2"/>
        <v>0</v>
      </c>
      <c r="C46" t="str">
        <f>IF(B46=0,"",COUNTIF($B$3:B46,1))</f>
        <v/>
      </c>
      <c r="D46" t="str">
        <f t="shared" si="3"/>
        <v/>
      </c>
    </row>
    <row r="47" spans="1:4" x14ac:dyDescent="0.25">
      <c r="A47" t="s">
        <v>66</v>
      </c>
      <c r="B47">
        <f t="shared" si="2"/>
        <v>0</v>
      </c>
      <c r="C47" t="str">
        <f>IF(B47=0,"",COUNTIF($B$3:B47,1))</f>
        <v/>
      </c>
      <c r="D47" t="str">
        <f t="shared" si="3"/>
        <v/>
      </c>
    </row>
    <row r="48" spans="1:4" x14ac:dyDescent="0.25">
      <c r="A48" t="s">
        <v>67</v>
      </c>
      <c r="B48">
        <f t="shared" si="2"/>
        <v>0</v>
      </c>
      <c r="C48" t="str">
        <f>IF(B48=0,"",COUNTIF($B$3:B48,1))</f>
        <v/>
      </c>
      <c r="D48" t="str">
        <f t="shared" si="3"/>
        <v/>
      </c>
    </row>
    <row r="49" spans="1:4" x14ac:dyDescent="0.25">
      <c r="A49" t="s">
        <v>65</v>
      </c>
      <c r="B49">
        <f t="shared" si="2"/>
        <v>0</v>
      </c>
      <c r="C49" t="str">
        <f>IF(B49=0,"",COUNTIF($B$3:B49,1))</f>
        <v/>
      </c>
      <c r="D49" t="str">
        <f t="shared" si="3"/>
        <v/>
      </c>
    </row>
    <row r="50" spans="1:4" x14ac:dyDescent="0.25">
      <c r="A50" t="s">
        <v>68</v>
      </c>
      <c r="B50">
        <f t="shared" si="2"/>
        <v>0</v>
      </c>
      <c r="C50" t="str">
        <f>IF(B50=0,"",COUNTIF($B$3:B50,1))</f>
        <v/>
      </c>
      <c r="D50" t="str">
        <f t="shared" si="3"/>
        <v/>
      </c>
    </row>
    <row r="51" spans="1:4" x14ac:dyDescent="0.25">
      <c r="A51" t="s">
        <v>69</v>
      </c>
      <c r="B51">
        <f t="shared" si="2"/>
        <v>0</v>
      </c>
      <c r="C51" t="str">
        <f>IF(B51=0,"",COUNTIF($B$3:B51,1))</f>
        <v/>
      </c>
      <c r="D51" t="str">
        <f t="shared" si="3"/>
        <v/>
      </c>
    </row>
    <row r="52" spans="1:4" x14ac:dyDescent="0.25">
      <c r="A52" t="s">
        <v>70</v>
      </c>
      <c r="B52">
        <f t="shared" si="2"/>
        <v>0</v>
      </c>
      <c r="C52" t="str">
        <f>IF(B52=0,"",COUNTIF($B$3:B52,1))</f>
        <v/>
      </c>
      <c r="D52" t="str">
        <f t="shared" si="3"/>
        <v/>
      </c>
    </row>
    <row r="53" spans="1:4" x14ac:dyDescent="0.25">
      <c r="A53" t="s">
        <v>71</v>
      </c>
      <c r="B53">
        <f t="shared" si="2"/>
        <v>0</v>
      </c>
      <c r="C53" t="str">
        <f>IF(B53=0,"",COUNTIF($B$3:B53,1))</f>
        <v/>
      </c>
      <c r="D53" t="str">
        <f t="shared" si="3"/>
        <v/>
      </c>
    </row>
    <row r="54" spans="1:4" x14ac:dyDescent="0.25">
      <c r="A54" t="s">
        <v>72</v>
      </c>
      <c r="B54">
        <f t="shared" si="2"/>
        <v>0</v>
      </c>
      <c r="C54" t="str">
        <f>IF(B54=0,"",COUNTIF($B$3:B54,1))</f>
        <v/>
      </c>
      <c r="D54" t="str">
        <f t="shared" si="3"/>
        <v/>
      </c>
    </row>
    <row r="55" spans="1:4" x14ac:dyDescent="0.25">
      <c r="A55" t="s">
        <v>73</v>
      </c>
      <c r="B55">
        <f t="shared" si="2"/>
        <v>0</v>
      </c>
      <c r="C55" t="str">
        <f>IF(B55=0,"",COUNTIF($B$3:B55,1))</f>
        <v/>
      </c>
      <c r="D55" t="str">
        <f t="shared" si="3"/>
        <v/>
      </c>
    </row>
    <row r="56" spans="1:4" x14ac:dyDescent="0.25">
      <c r="A56" t="s">
        <v>159</v>
      </c>
      <c r="B56">
        <f t="shared" si="2"/>
        <v>0</v>
      </c>
      <c r="C56" t="str">
        <f>IF(B56=0,"",COUNTIF($B$3:B56,1))</f>
        <v/>
      </c>
      <c r="D56" t="str">
        <f t="shared" si="3"/>
        <v/>
      </c>
    </row>
    <row r="57" spans="1:4" x14ac:dyDescent="0.25">
      <c r="A57" t="s">
        <v>74</v>
      </c>
      <c r="B57">
        <f t="shared" si="2"/>
        <v>0</v>
      </c>
      <c r="C57" t="str">
        <f>IF(B57=0,"",COUNTIF($B$3:B57,1))</f>
        <v/>
      </c>
      <c r="D57" t="str">
        <f t="shared" si="3"/>
        <v/>
      </c>
    </row>
    <row r="58" spans="1:4" x14ac:dyDescent="0.25">
      <c r="A58" t="s">
        <v>75</v>
      </c>
      <c r="B58">
        <f t="shared" si="2"/>
        <v>0</v>
      </c>
      <c r="C58" t="str">
        <f>IF(B58=0,"",COUNTIF($B$3:B58,1))</f>
        <v/>
      </c>
      <c r="D58" t="str">
        <f t="shared" si="3"/>
        <v/>
      </c>
    </row>
    <row r="59" spans="1:4" x14ac:dyDescent="0.25">
      <c r="A59" t="s">
        <v>142</v>
      </c>
      <c r="B59">
        <f t="shared" si="2"/>
        <v>0</v>
      </c>
      <c r="C59" t="str">
        <f>IF(B59=0,"",COUNTIF($B$3:B59,1))</f>
        <v/>
      </c>
      <c r="D59" t="str">
        <f t="shared" si="3"/>
        <v/>
      </c>
    </row>
    <row r="60" spans="1:4" x14ac:dyDescent="0.25">
      <c r="A60" t="s">
        <v>149</v>
      </c>
      <c r="B60">
        <f t="shared" si="2"/>
        <v>0</v>
      </c>
      <c r="C60" t="str">
        <f>IF(B60=0,"",COUNTIF($B$3:B60,1))</f>
        <v/>
      </c>
      <c r="D60" t="str">
        <f t="shared" si="3"/>
        <v/>
      </c>
    </row>
    <row r="61" spans="1:4" x14ac:dyDescent="0.25">
      <c r="A61" t="s">
        <v>30</v>
      </c>
      <c r="B61">
        <f t="shared" si="2"/>
        <v>0</v>
      </c>
      <c r="C61" t="str">
        <f>IF(B61=0,"",COUNTIF($B$3:B61,1))</f>
        <v/>
      </c>
      <c r="D61" t="str">
        <f t="shared" si="3"/>
        <v/>
      </c>
    </row>
    <row r="62" spans="1:4" x14ac:dyDescent="0.25">
      <c r="A62" t="s">
        <v>76</v>
      </c>
      <c r="B62">
        <f t="shared" si="2"/>
        <v>0</v>
      </c>
      <c r="C62" t="str">
        <f>IF(B62=0,"",COUNTIF($B$3:B62,1))</f>
        <v/>
      </c>
      <c r="D62" t="str">
        <f t="shared" si="3"/>
        <v/>
      </c>
    </row>
    <row r="63" spans="1:4" x14ac:dyDescent="0.25">
      <c r="A63" t="s">
        <v>77</v>
      </c>
      <c r="B63">
        <f t="shared" si="2"/>
        <v>0</v>
      </c>
      <c r="C63" t="str">
        <f>IF(B63=0,"",COUNTIF($B$3:B63,1))</f>
        <v/>
      </c>
      <c r="D63" t="str">
        <f t="shared" si="3"/>
        <v/>
      </c>
    </row>
    <row r="64" spans="1:4" x14ac:dyDescent="0.25">
      <c r="A64" t="s">
        <v>78</v>
      </c>
      <c r="B64">
        <f t="shared" si="2"/>
        <v>0</v>
      </c>
      <c r="C64" t="str">
        <f>IF(B64=0,"",COUNTIF($B$3:B64,1))</f>
        <v/>
      </c>
      <c r="D64" t="str">
        <f t="shared" si="3"/>
        <v/>
      </c>
    </row>
    <row r="65" spans="1:4" x14ac:dyDescent="0.25">
      <c r="A65" t="s">
        <v>79</v>
      </c>
      <c r="B65">
        <f t="shared" si="2"/>
        <v>0</v>
      </c>
      <c r="C65" t="str">
        <f>IF(B65=0,"",COUNTIF($B$3:B65,1))</f>
        <v/>
      </c>
      <c r="D65" t="str">
        <f t="shared" si="3"/>
        <v/>
      </c>
    </row>
    <row r="66" spans="1:4" x14ac:dyDescent="0.25">
      <c r="A66" t="s">
        <v>80</v>
      </c>
      <c r="B66">
        <f t="shared" si="2"/>
        <v>0</v>
      </c>
      <c r="C66" t="str">
        <f>IF(B66=0,"",COUNTIF($B$3:B66,1))</f>
        <v/>
      </c>
      <c r="D66" t="str">
        <f t="shared" si="3"/>
        <v/>
      </c>
    </row>
    <row r="67" spans="1:4" x14ac:dyDescent="0.25">
      <c r="A67" t="s">
        <v>160</v>
      </c>
      <c r="B67">
        <f t="shared" ref="B67:B98" si="4">IFERROR(SEARCH($F$3,A67),0)</f>
        <v>0</v>
      </c>
      <c r="C67" t="str">
        <f>IF(B67=0,"",COUNTIF($B$3:B67,1))</f>
        <v/>
      </c>
      <c r="D67" t="str">
        <f t="shared" ref="D67:D98" si="5">IFERROR(INDEX(A:A,MATCH(ROW(C66),C:C,0)),"")</f>
        <v/>
      </c>
    </row>
    <row r="68" spans="1:4" x14ac:dyDescent="0.25">
      <c r="A68" t="s">
        <v>161</v>
      </c>
      <c r="B68">
        <f t="shared" si="4"/>
        <v>0</v>
      </c>
      <c r="C68" t="str">
        <f>IF(B68=0,"",COUNTIF($B$3:B68,1))</f>
        <v/>
      </c>
      <c r="D68" t="str">
        <f t="shared" si="5"/>
        <v/>
      </c>
    </row>
    <row r="69" spans="1:4" x14ac:dyDescent="0.25">
      <c r="A69" t="s">
        <v>162</v>
      </c>
      <c r="B69">
        <f t="shared" si="4"/>
        <v>0</v>
      </c>
      <c r="C69" t="str">
        <f>IF(B69=0,"",COUNTIF($B$3:B69,1))</f>
        <v/>
      </c>
      <c r="D69" t="str">
        <f t="shared" si="5"/>
        <v/>
      </c>
    </row>
    <row r="70" spans="1:4" x14ac:dyDescent="0.25">
      <c r="A70" t="s">
        <v>150</v>
      </c>
      <c r="B70">
        <f t="shared" si="4"/>
        <v>0</v>
      </c>
      <c r="C70" t="str">
        <f>IF(B70=0,"",COUNTIF($B$3:B70,1))</f>
        <v/>
      </c>
      <c r="D70" t="str">
        <f t="shared" si="5"/>
        <v/>
      </c>
    </row>
    <row r="71" spans="1:4" x14ac:dyDescent="0.25">
      <c r="A71" t="s">
        <v>81</v>
      </c>
      <c r="B71">
        <f t="shared" si="4"/>
        <v>0</v>
      </c>
      <c r="C71" t="str">
        <f>IF(B71=0,"",COUNTIF($B$3:B71,1))</f>
        <v/>
      </c>
      <c r="D71" t="str">
        <f t="shared" si="5"/>
        <v/>
      </c>
    </row>
    <row r="72" spans="1:4" x14ac:dyDescent="0.25">
      <c r="A72" t="s">
        <v>82</v>
      </c>
      <c r="B72">
        <f t="shared" si="4"/>
        <v>0</v>
      </c>
      <c r="C72" t="str">
        <f>IF(B72=0,"",COUNTIF($B$3:B72,1))</f>
        <v/>
      </c>
      <c r="D72" t="str">
        <f t="shared" si="5"/>
        <v/>
      </c>
    </row>
    <row r="73" spans="1:4" x14ac:dyDescent="0.25">
      <c r="A73" t="s">
        <v>83</v>
      </c>
      <c r="B73">
        <f t="shared" si="4"/>
        <v>0</v>
      </c>
      <c r="C73" t="str">
        <f>IF(B73=0,"",COUNTIF($B$3:B73,1))</f>
        <v/>
      </c>
      <c r="D73" t="str">
        <f t="shared" si="5"/>
        <v/>
      </c>
    </row>
    <row r="74" spans="1:4" x14ac:dyDescent="0.25">
      <c r="A74" t="s">
        <v>84</v>
      </c>
      <c r="B74">
        <f t="shared" si="4"/>
        <v>1</v>
      </c>
      <c r="C74">
        <f>IF(B74=0,"",COUNTIF($B$3:B74,1))</f>
        <v>1</v>
      </c>
      <c r="D74" t="str">
        <f t="shared" si="5"/>
        <v/>
      </c>
    </row>
    <row r="75" spans="1:4" x14ac:dyDescent="0.25">
      <c r="A75" t="s">
        <v>86</v>
      </c>
      <c r="B75">
        <f t="shared" si="4"/>
        <v>0</v>
      </c>
      <c r="C75" t="str">
        <f>IF(B75=0,"",COUNTIF($B$3:B75,1))</f>
        <v/>
      </c>
      <c r="D75" t="str">
        <f t="shared" si="5"/>
        <v/>
      </c>
    </row>
    <row r="76" spans="1:4" x14ac:dyDescent="0.25">
      <c r="A76" t="s">
        <v>87</v>
      </c>
      <c r="B76">
        <f t="shared" si="4"/>
        <v>0</v>
      </c>
      <c r="C76" t="str">
        <f>IF(B76=0,"",COUNTIF($B$3:B76,1))</f>
        <v/>
      </c>
      <c r="D76" t="str">
        <f t="shared" si="5"/>
        <v/>
      </c>
    </row>
    <row r="77" spans="1:4" x14ac:dyDescent="0.25">
      <c r="A77" t="s">
        <v>88</v>
      </c>
      <c r="B77">
        <f t="shared" si="4"/>
        <v>0</v>
      </c>
      <c r="C77" t="str">
        <f>IF(B77=0,"",COUNTIF($B$3:B77,1))</f>
        <v/>
      </c>
      <c r="D77" t="str">
        <f t="shared" si="5"/>
        <v/>
      </c>
    </row>
    <row r="78" spans="1:4" x14ac:dyDescent="0.25">
      <c r="A78" t="s">
        <v>163</v>
      </c>
      <c r="B78">
        <f t="shared" si="4"/>
        <v>0</v>
      </c>
      <c r="C78" t="str">
        <f>IF(B78=0,"",COUNTIF($B$3:B78,1))</f>
        <v/>
      </c>
      <c r="D78" t="str">
        <f t="shared" si="5"/>
        <v/>
      </c>
    </row>
    <row r="79" spans="1:4" x14ac:dyDescent="0.25">
      <c r="A79" t="s">
        <v>164</v>
      </c>
      <c r="B79">
        <f t="shared" si="4"/>
        <v>0</v>
      </c>
      <c r="C79" t="str">
        <f>IF(B79=0,"",COUNTIF($B$3:B79,1))</f>
        <v/>
      </c>
      <c r="D79" t="str">
        <f t="shared" si="5"/>
        <v/>
      </c>
    </row>
    <row r="80" spans="1:4" x14ac:dyDescent="0.25">
      <c r="A80" t="s">
        <v>89</v>
      </c>
      <c r="B80">
        <f t="shared" si="4"/>
        <v>0</v>
      </c>
      <c r="C80" t="str">
        <f>IF(B80=0,"",COUNTIF($B$3:B80,1))</f>
        <v/>
      </c>
      <c r="D80" t="str">
        <f t="shared" si="5"/>
        <v/>
      </c>
    </row>
    <row r="81" spans="1:4" x14ac:dyDescent="0.25">
      <c r="A81" t="s">
        <v>90</v>
      </c>
      <c r="B81">
        <f t="shared" si="4"/>
        <v>0</v>
      </c>
      <c r="C81" t="str">
        <f>IF(B81=0,"",COUNTIF($B$3:B81,1))</f>
        <v/>
      </c>
      <c r="D81" t="str">
        <f t="shared" si="5"/>
        <v/>
      </c>
    </row>
    <row r="82" spans="1:4" x14ac:dyDescent="0.25">
      <c r="A82" t="s">
        <v>91</v>
      </c>
      <c r="B82">
        <f t="shared" si="4"/>
        <v>0</v>
      </c>
      <c r="C82" t="str">
        <f>IF(B82=0,"",COUNTIF($B$3:B82,1))</f>
        <v/>
      </c>
      <c r="D82" t="str">
        <f t="shared" si="5"/>
        <v/>
      </c>
    </row>
    <row r="83" spans="1:4" x14ac:dyDescent="0.25">
      <c r="A83" t="s">
        <v>92</v>
      </c>
      <c r="B83">
        <f t="shared" si="4"/>
        <v>0</v>
      </c>
      <c r="C83" t="str">
        <f>IF(B83=0,"",COUNTIF($B$3:B83,1))</f>
        <v/>
      </c>
      <c r="D83" t="str">
        <f t="shared" si="5"/>
        <v/>
      </c>
    </row>
    <row r="84" spans="1:4" x14ac:dyDescent="0.25">
      <c r="A84" t="s">
        <v>93</v>
      </c>
      <c r="B84">
        <f t="shared" si="4"/>
        <v>0</v>
      </c>
      <c r="C84" t="str">
        <f>IF(B84=0,"",COUNTIF($B$3:B84,1))</f>
        <v/>
      </c>
      <c r="D84" t="str">
        <f t="shared" si="5"/>
        <v/>
      </c>
    </row>
    <row r="85" spans="1:4" x14ac:dyDescent="0.25">
      <c r="A85" t="s">
        <v>94</v>
      </c>
      <c r="B85">
        <f t="shared" si="4"/>
        <v>0</v>
      </c>
      <c r="C85" t="str">
        <f>IF(B85=0,"",COUNTIF($B$3:B85,1))</f>
        <v/>
      </c>
      <c r="D85" t="str">
        <f t="shared" si="5"/>
        <v/>
      </c>
    </row>
    <row r="86" spans="1:4" x14ac:dyDescent="0.25">
      <c r="A86" t="s">
        <v>95</v>
      </c>
      <c r="B86">
        <f t="shared" si="4"/>
        <v>0</v>
      </c>
      <c r="C86" t="str">
        <f>IF(B86=0,"",COUNTIF($B$3:B86,1))</f>
        <v/>
      </c>
      <c r="D86" t="str">
        <f t="shared" si="5"/>
        <v/>
      </c>
    </row>
    <row r="87" spans="1:4" x14ac:dyDescent="0.25">
      <c r="A87" t="s">
        <v>96</v>
      </c>
      <c r="B87">
        <f t="shared" si="4"/>
        <v>0</v>
      </c>
      <c r="C87" t="str">
        <f>IF(B87=0,"",COUNTIF($B$3:B87,1))</f>
        <v/>
      </c>
      <c r="D87" t="str">
        <f t="shared" si="5"/>
        <v/>
      </c>
    </row>
    <row r="88" spans="1:4" x14ac:dyDescent="0.25">
      <c r="A88" t="s">
        <v>97</v>
      </c>
      <c r="B88">
        <f t="shared" si="4"/>
        <v>0</v>
      </c>
      <c r="C88" t="str">
        <f>IF(B88=0,"",COUNTIF($B$3:B88,1))</f>
        <v/>
      </c>
      <c r="D88" t="str">
        <f t="shared" si="5"/>
        <v/>
      </c>
    </row>
    <row r="89" spans="1:4" x14ac:dyDescent="0.25">
      <c r="A89" t="s">
        <v>98</v>
      </c>
      <c r="B89">
        <f t="shared" si="4"/>
        <v>0</v>
      </c>
      <c r="C89" t="str">
        <f>IF(B89=0,"",COUNTIF($B$3:B89,1))</f>
        <v/>
      </c>
      <c r="D89" t="str">
        <f t="shared" si="5"/>
        <v/>
      </c>
    </row>
    <row r="90" spans="1:4" x14ac:dyDescent="0.25">
      <c r="A90" t="s">
        <v>99</v>
      </c>
      <c r="B90">
        <f t="shared" si="4"/>
        <v>0</v>
      </c>
      <c r="C90" t="str">
        <f>IF(B90=0,"",COUNTIF($B$3:B90,1))</f>
        <v/>
      </c>
      <c r="D90" t="str">
        <f t="shared" si="5"/>
        <v/>
      </c>
    </row>
    <row r="91" spans="1:4" x14ac:dyDescent="0.25">
      <c r="A91" t="s">
        <v>165</v>
      </c>
      <c r="B91">
        <f t="shared" si="4"/>
        <v>0</v>
      </c>
      <c r="C91" t="str">
        <f>IF(B91=0,"",COUNTIF($B$3:B91,1))</f>
        <v/>
      </c>
      <c r="D91" t="str">
        <f t="shared" si="5"/>
        <v/>
      </c>
    </row>
    <row r="92" spans="1:4" x14ac:dyDescent="0.25">
      <c r="A92" t="s">
        <v>100</v>
      </c>
      <c r="B92">
        <f t="shared" si="4"/>
        <v>0</v>
      </c>
      <c r="C92" t="str">
        <f>IF(B92=0,"",COUNTIF($B$3:B92,1))</f>
        <v/>
      </c>
      <c r="D92" t="str">
        <f t="shared" si="5"/>
        <v/>
      </c>
    </row>
    <row r="93" spans="1:4" x14ac:dyDescent="0.25">
      <c r="A93" t="s">
        <v>101</v>
      </c>
      <c r="B93">
        <f t="shared" si="4"/>
        <v>0</v>
      </c>
      <c r="C93" t="str">
        <f>IF(B93=0,"",COUNTIF($B$3:B93,1))</f>
        <v/>
      </c>
      <c r="D93" t="str">
        <f t="shared" si="5"/>
        <v/>
      </c>
    </row>
    <row r="94" spans="1:4" x14ac:dyDescent="0.25">
      <c r="A94" t="s">
        <v>102</v>
      </c>
      <c r="B94">
        <f t="shared" si="4"/>
        <v>0</v>
      </c>
      <c r="C94" t="str">
        <f>IF(B94=0,"",COUNTIF($B$3:B94,1))</f>
        <v/>
      </c>
      <c r="D94" t="str">
        <f t="shared" si="5"/>
        <v/>
      </c>
    </row>
    <row r="95" spans="1:4" x14ac:dyDescent="0.25">
      <c r="A95" t="s">
        <v>103</v>
      </c>
      <c r="B95">
        <f t="shared" si="4"/>
        <v>0</v>
      </c>
      <c r="C95" t="str">
        <f>IF(B95=0,"",COUNTIF($B$3:B95,1))</f>
        <v/>
      </c>
      <c r="D95" t="str">
        <f t="shared" si="5"/>
        <v/>
      </c>
    </row>
    <row r="96" spans="1:4" x14ac:dyDescent="0.25">
      <c r="A96" t="s">
        <v>104</v>
      </c>
      <c r="B96">
        <f t="shared" si="4"/>
        <v>0</v>
      </c>
      <c r="C96" t="str">
        <f>IF(B96=0,"",COUNTIF($B$3:B96,1))</f>
        <v/>
      </c>
      <c r="D96" t="str">
        <f t="shared" si="5"/>
        <v/>
      </c>
    </row>
    <row r="97" spans="1:4" x14ac:dyDescent="0.25">
      <c r="A97" t="s">
        <v>105</v>
      </c>
      <c r="B97">
        <f t="shared" si="4"/>
        <v>0</v>
      </c>
      <c r="C97" t="str">
        <f>IF(B97=0,"",COUNTIF($B$3:B97,1))</f>
        <v/>
      </c>
      <c r="D97" t="str">
        <f t="shared" si="5"/>
        <v/>
      </c>
    </row>
    <row r="98" spans="1:4" x14ac:dyDescent="0.25">
      <c r="A98" t="s">
        <v>106</v>
      </c>
      <c r="B98">
        <f t="shared" si="4"/>
        <v>0</v>
      </c>
      <c r="C98" t="str">
        <f>IF(B98=0,"",COUNTIF($B$3:B98,1))</f>
        <v/>
      </c>
      <c r="D98" t="str">
        <f t="shared" si="5"/>
        <v/>
      </c>
    </row>
    <row r="99" spans="1:4" x14ac:dyDescent="0.25">
      <c r="A99" t="s">
        <v>108</v>
      </c>
      <c r="B99">
        <f t="shared" ref="B99:B130" si="6">IFERROR(SEARCH($F$3,A99),0)</f>
        <v>0</v>
      </c>
      <c r="C99" t="str">
        <f>IF(B99=0,"",COUNTIF($B$3:B99,1))</f>
        <v/>
      </c>
      <c r="D99" t="str">
        <f t="shared" ref="D99:D130" si="7">IFERROR(INDEX(A:A,MATCH(ROW(C98),C:C,0)),"")</f>
        <v/>
      </c>
    </row>
    <row r="100" spans="1:4" x14ac:dyDescent="0.25">
      <c r="A100" t="s">
        <v>107</v>
      </c>
      <c r="B100">
        <f t="shared" si="6"/>
        <v>0</v>
      </c>
      <c r="C100" t="str">
        <f>IF(B100=0,"",COUNTIF($B$3:B100,1))</f>
        <v/>
      </c>
      <c r="D100" t="str">
        <f t="shared" si="7"/>
        <v/>
      </c>
    </row>
    <row r="101" spans="1:4" x14ac:dyDescent="0.25">
      <c r="A101" t="s">
        <v>109</v>
      </c>
      <c r="B101">
        <f t="shared" si="6"/>
        <v>0</v>
      </c>
      <c r="C101" t="str">
        <f>IF(B101=0,"",COUNTIF($B$3:B101,1))</f>
        <v/>
      </c>
      <c r="D101" t="str">
        <f t="shared" si="7"/>
        <v/>
      </c>
    </row>
    <row r="102" spans="1:4" x14ac:dyDescent="0.25">
      <c r="A102" t="s">
        <v>110</v>
      </c>
      <c r="B102">
        <f t="shared" si="6"/>
        <v>0</v>
      </c>
      <c r="C102" t="str">
        <f>IF(B102=0,"",COUNTIF($B$3:B102,1))</f>
        <v/>
      </c>
      <c r="D102" t="str">
        <f t="shared" si="7"/>
        <v/>
      </c>
    </row>
    <row r="103" spans="1:4" x14ac:dyDescent="0.25">
      <c r="A103" t="s">
        <v>111</v>
      </c>
      <c r="B103">
        <f t="shared" si="6"/>
        <v>0</v>
      </c>
      <c r="C103" t="str">
        <f>IF(B103=0,"",COUNTIF($B$3:B103,1))</f>
        <v/>
      </c>
      <c r="D103" t="str">
        <f t="shared" si="7"/>
        <v/>
      </c>
    </row>
    <row r="104" spans="1:4" x14ac:dyDescent="0.25">
      <c r="A104" t="s">
        <v>112</v>
      </c>
      <c r="B104">
        <f t="shared" si="6"/>
        <v>0</v>
      </c>
      <c r="C104" t="str">
        <f>IF(B104=0,"",COUNTIF($B$3:B104,1))</f>
        <v/>
      </c>
      <c r="D104" t="str">
        <f t="shared" si="7"/>
        <v/>
      </c>
    </row>
    <row r="105" spans="1:4" x14ac:dyDescent="0.25">
      <c r="A105" t="s">
        <v>151</v>
      </c>
      <c r="B105">
        <f t="shared" si="6"/>
        <v>0</v>
      </c>
      <c r="C105" t="str">
        <f>IF(B105=0,"",COUNTIF($B$3:B105,1))</f>
        <v/>
      </c>
      <c r="D105" t="str">
        <f t="shared" si="7"/>
        <v/>
      </c>
    </row>
    <row r="106" spans="1:4" x14ac:dyDescent="0.25">
      <c r="A106" t="s">
        <v>113</v>
      </c>
      <c r="B106">
        <f t="shared" si="6"/>
        <v>0</v>
      </c>
      <c r="C106" t="str">
        <f>IF(B106=0,"",COUNTIF($B$3:B106,1))</f>
        <v/>
      </c>
      <c r="D106" t="str">
        <f t="shared" si="7"/>
        <v/>
      </c>
    </row>
    <row r="107" spans="1:4" x14ac:dyDescent="0.25">
      <c r="A107" t="s">
        <v>114</v>
      </c>
      <c r="B107">
        <f t="shared" si="6"/>
        <v>0</v>
      </c>
      <c r="C107" t="str">
        <f>IF(B107=0,"",COUNTIF($B$3:B107,1))</f>
        <v/>
      </c>
      <c r="D107" t="str">
        <f t="shared" si="7"/>
        <v/>
      </c>
    </row>
    <row r="108" spans="1:4" x14ac:dyDescent="0.25">
      <c r="A108" t="s">
        <v>115</v>
      </c>
      <c r="B108">
        <f t="shared" si="6"/>
        <v>0</v>
      </c>
      <c r="C108" t="str">
        <f>IF(B108=0,"",COUNTIF($B$3:B108,1))</f>
        <v/>
      </c>
      <c r="D108" t="str">
        <f t="shared" si="7"/>
        <v/>
      </c>
    </row>
    <row r="109" spans="1:4" x14ac:dyDescent="0.25">
      <c r="A109" t="s">
        <v>152</v>
      </c>
      <c r="B109">
        <f t="shared" si="6"/>
        <v>0</v>
      </c>
      <c r="C109" t="str">
        <f>IF(B109=0,"",COUNTIF($B$3:B109,1))</f>
        <v/>
      </c>
      <c r="D109" t="str">
        <f t="shared" si="7"/>
        <v/>
      </c>
    </row>
    <row r="110" spans="1:4" x14ac:dyDescent="0.25">
      <c r="A110" t="s">
        <v>166</v>
      </c>
      <c r="B110">
        <f t="shared" si="6"/>
        <v>0</v>
      </c>
      <c r="C110" t="str">
        <f>IF(B110=0,"",COUNTIF($B$3:B110,1))</f>
        <v/>
      </c>
      <c r="D110" t="str">
        <f t="shared" si="7"/>
        <v/>
      </c>
    </row>
    <row r="111" spans="1:4" x14ac:dyDescent="0.25">
      <c r="A111" t="s">
        <v>116</v>
      </c>
      <c r="B111">
        <f t="shared" si="6"/>
        <v>0</v>
      </c>
      <c r="C111" t="str">
        <f>IF(B111=0,"",COUNTIF($B$3:B111,1))</f>
        <v/>
      </c>
      <c r="D111" t="str">
        <f t="shared" si="7"/>
        <v/>
      </c>
    </row>
    <row r="112" spans="1:4" x14ac:dyDescent="0.25">
      <c r="A112" t="s">
        <v>117</v>
      </c>
      <c r="B112">
        <f t="shared" si="6"/>
        <v>0</v>
      </c>
      <c r="C112" t="str">
        <f>IF(B112=0,"",COUNTIF($B$3:B112,1))</f>
        <v/>
      </c>
      <c r="D112" t="str">
        <f t="shared" si="7"/>
        <v/>
      </c>
    </row>
    <row r="113" spans="1:4" x14ac:dyDescent="0.25">
      <c r="A113" t="s">
        <v>118</v>
      </c>
      <c r="B113">
        <f t="shared" si="6"/>
        <v>0</v>
      </c>
      <c r="C113" t="str">
        <f>IF(B113=0,"",COUNTIF($B$3:B113,1))</f>
        <v/>
      </c>
      <c r="D113" t="str">
        <f t="shared" si="7"/>
        <v/>
      </c>
    </row>
    <row r="114" spans="1:4" x14ac:dyDescent="0.25">
      <c r="A114" t="s">
        <v>119</v>
      </c>
      <c r="B114">
        <f t="shared" si="6"/>
        <v>0</v>
      </c>
      <c r="C114" t="str">
        <f>IF(B114=0,"",COUNTIF($B$3:B114,1))</f>
        <v/>
      </c>
      <c r="D114" t="str">
        <f t="shared" si="7"/>
        <v/>
      </c>
    </row>
    <row r="115" spans="1:4" x14ac:dyDescent="0.25">
      <c r="A115" t="s">
        <v>120</v>
      </c>
      <c r="B115">
        <f t="shared" si="6"/>
        <v>0</v>
      </c>
      <c r="C115" t="str">
        <f>IF(B115=0,"",COUNTIF($B$3:B115,1))</f>
        <v/>
      </c>
      <c r="D115" t="str">
        <f t="shared" si="7"/>
        <v/>
      </c>
    </row>
    <row r="116" spans="1:4" x14ac:dyDescent="0.25">
      <c r="A116" t="s">
        <v>121</v>
      </c>
      <c r="B116">
        <f t="shared" si="6"/>
        <v>0</v>
      </c>
      <c r="C116" t="str">
        <f>IF(B116=0,"",COUNTIF($B$3:B116,1))</f>
        <v/>
      </c>
      <c r="D116" t="str">
        <f t="shared" si="7"/>
        <v/>
      </c>
    </row>
    <row r="117" spans="1:4" x14ac:dyDescent="0.25">
      <c r="A117" t="s">
        <v>122</v>
      </c>
      <c r="B117">
        <f t="shared" si="6"/>
        <v>0</v>
      </c>
      <c r="C117" t="str">
        <f>IF(B117=0,"",COUNTIF($B$3:B117,1))</f>
        <v/>
      </c>
      <c r="D117" t="str">
        <f t="shared" si="7"/>
        <v/>
      </c>
    </row>
    <row r="118" spans="1:4" x14ac:dyDescent="0.25">
      <c r="A118" t="s">
        <v>123</v>
      </c>
      <c r="B118">
        <f t="shared" si="6"/>
        <v>0</v>
      </c>
      <c r="C118" t="str">
        <f>IF(B118=0,"",COUNTIF($B$3:B118,1))</f>
        <v/>
      </c>
      <c r="D118" t="str">
        <f t="shared" si="7"/>
        <v/>
      </c>
    </row>
    <row r="119" spans="1:4" x14ac:dyDescent="0.25">
      <c r="A119" t="s">
        <v>167</v>
      </c>
      <c r="B119">
        <f t="shared" si="6"/>
        <v>0</v>
      </c>
      <c r="C119" t="str">
        <f>IF(B119=0,"",COUNTIF($B$3:B119,1))</f>
        <v/>
      </c>
      <c r="D119" t="str">
        <f t="shared" si="7"/>
        <v/>
      </c>
    </row>
    <row r="120" spans="1:4" x14ac:dyDescent="0.25">
      <c r="A120" t="s">
        <v>168</v>
      </c>
      <c r="B120">
        <f t="shared" si="6"/>
        <v>0</v>
      </c>
      <c r="C120" t="str">
        <f>IF(B120=0,"",COUNTIF($B$3:B120,1))</f>
        <v/>
      </c>
      <c r="D120" t="str">
        <f t="shared" si="7"/>
        <v/>
      </c>
    </row>
    <row r="121" spans="1:4" x14ac:dyDescent="0.25">
      <c r="A121" t="s">
        <v>85</v>
      </c>
      <c r="B121">
        <f t="shared" si="6"/>
        <v>0</v>
      </c>
      <c r="C121" t="str">
        <f>IF(B121=0,"",COUNTIF($B$3:B121,1))</f>
        <v/>
      </c>
      <c r="D121" t="str">
        <f t="shared" si="7"/>
        <v/>
      </c>
    </row>
    <row r="122" spans="1:4" x14ac:dyDescent="0.25">
      <c r="A122" t="s">
        <v>124</v>
      </c>
      <c r="B122">
        <f t="shared" si="6"/>
        <v>0</v>
      </c>
      <c r="C122" t="str">
        <f>IF(B122=0,"",COUNTIF($B$3:B122,1))</f>
        <v/>
      </c>
      <c r="D122" t="str">
        <f t="shared" si="7"/>
        <v/>
      </c>
    </row>
    <row r="123" spans="1:4" x14ac:dyDescent="0.25">
      <c r="A123" t="s">
        <v>169</v>
      </c>
      <c r="B123">
        <f t="shared" si="6"/>
        <v>0</v>
      </c>
      <c r="C123" t="str">
        <f>IF(B123=0,"",COUNTIF($B$3:B123,1))</f>
        <v/>
      </c>
      <c r="D123" t="str">
        <f t="shared" si="7"/>
        <v/>
      </c>
    </row>
    <row r="124" spans="1:4" x14ac:dyDescent="0.25">
      <c r="A124" t="s">
        <v>170</v>
      </c>
      <c r="B124">
        <f t="shared" si="6"/>
        <v>0</v>
      </c>
      <c r="C124" t="str">
        <f>IF(B124=0,"",COUNTIF($B$3:B124,1))</f>
        <v/>
      </c>
      <c r="D124" t="str">
        <f t="shared" si="7"/>
        <v/>
      </c>
    </row>
    <row r="125" spans="1:4" x14ac:dyDescent="0.25">
      <c r="A125" t="s">
        <v>171</v>
      </c>
      <c r="B125">
        <f t="shared" si="6"/>
        <v>0</v>
      </c>
      <c r="C125" t="str">
        <f>IF(B125=0,"",COUNTIF($B$3:B125,1))</f>
        <v/>
      </c>
      <c r="D125" t="str">
        <f t="shared" si="7"/>
        <v/>
      </c>
    </row>
    <row r="126" spans="1:4" x14ac:dyDescent="0.25">
      <c r="A126" t="s">
        <v>172</v>
      </c>
      <c r="B126">
        <f t="shared" si="6"/>
        <v>0</v>
      </c>
      <c r="C126" t="str">
        <f>IF(B126=0,"",COUNTIF($B$3:B126,1))</f>
        <v/>
      </c>
      <c r="D126" t="str">
        <f t="shared" si="7"/>
        <v/>
      </c>
    </row>
    <row r="127" spans="1:4" x14ac:dyDescent="0.25">
      <c r="A127" t="s">
        <v>125</v>
      </c>
      <c r="B127">
        <f t="shared" si="6"/>
        <v>0</v>
      </c>
      <c r="C127" t="str">
        <f>IF(B127=0,"",COUNTIF($B$3:B127,1))</f>
        <v/>
      </c>
      <c r="D127" t="str">
        <f t="shared" si="7"/>
        <v/>
      </c>
    </row>
    <row r="128" spans="1:4" x14ac:dyDescent="0.25">
      <c r="A128" t="s">
        <v>126</v>
      </c>
      <c r="B128">
        <f t="shared" si="6"/>
        <v>0</v>
      </c>
      <c r="C128" t="str">
        <f>IF(B128=0,"",COUNTIF($B$3:B128,1))</f>
        <v/>
      </c>
      <c r="D128" t="str">
        <f t="shared" si="7"/>
        <v/>
      </c>
    </row>
    <row r="129" spans="1:4" x14ac:dyDescent="0.25">
      <c r="A129" t="s">
        <v>173</v>
      </c>
      <c r="B129">
        <f t="shared" si="6"/>
        <v>0</v>
      </c>
      <c r="C129" t="str">
        <f>IF(B129=0,"",COUNTIF($B$3:B129,1))</f>
        <v/>
      </c>
      <c r="D129" t="str">
        <f t="shared" si="7"/>
        <v/>
      </c>
    </row>
    <row r="130" spans="1:4" x14ac:dyDescent="0.25">
      <c r="A130" t="s">
        <v>127</v>
      </c>
      <c r="B130">
        <f t="shared" si="6"/>
        <v>0</v>
      </c>
      <c r="C130" t="str">
        <f>IF(B130=0,"",COUNTIF($B$3:B130,1))</f>
        <v/>
      </c>
      <c r="D130" t="str">
        <f t="shared" si="7"/>
        <v/>
      </c>
    </row>
    <row r="131" spans="1:4" x14ac:dyDescent="0.25">
      <c r="A131" t="s">
        <v>128</v>
      </c>
      <c r="B131">
        <f t="shared" ref="B131:B152" si="8">IFERROR(SEARCH($F$3,A131),0)</f>
        <v>0</v>
      </c>
      <c r="C131" t="str">
        <f>IF(B131=0,"",COUNTIF($B$3:B131,1))</f>
        <v/>
      </c>
      <c r="D131" t="str">
        <f t="shared" ref="D131:D152" si="9">IFERROR(INDEX(A:A,MATCH(ROW(C130),C:C,0)),"")</f>
        <v/>
      </c>
    </row>
    <row r="132" spans="1:4" x14ac:dyDescent="0.25">
      <c r="A132" t="s">
        <v>153</v>
      </c>
      <c r="B132">
        <f t="shared" si="8"/>
        <v>0</v>
      </c>
      <c r="C132" t="str">
        <f>IF(B132=0,"",COUNTIF($B$3:B132,1))</f>
        <v/>
      </c>
      <c r="D132" t="str">
        <f t="shared" si="9"/>
        <v/>
      </c>
    </row>
    <row r="133" spans="1:4" x14ac:dyDescent="0.25">
      <c r="A133" t="s">
        <v>129</v>
      </c>
      <c r="B133">
        <f t="shared" si="8"/>
        <v>0</v>
      </c>
      <c r="C133" t="str">
        <f>IF(B133=0,"",COUNTIF($B$3:B133,1))</f>
        <v/>
      </c>
      <c r="D133" t="str">
        <f t="shared" si="9"/>
        <v/>
      </c>
    </row>
    <row r="134" spans="1:4" x14ac:dyDescent="0.25">
      <c r="A134" t="s">
        <v>130</v>
      </c>
      <c r="B134">
        <f t="shared" si="8"/>
        <v>0</v>
      </c>
      <c r="C134" t="str">
        <f>IF(B134=0,"",COUNTIF($B$3:B134,1))</f>
        <v/>
      </c>
      <c r="D134" t="str">
        <f t="shared" si="9"/>
        <v/>
      </c>
    </row>
    <row r="135" spans="1:4" x14ac:dyDescent="0.25">
      <c r="A135" t="s">
        <v>131</v>
      </c>
      <c r="B135">
        <f t="shared" si="8"/>
        <v>0</v>
      </c>
      <c r="C135" t="str">
        <f>IF(B135=0,"",COUNTIF($B$3:B135,1))</f>
        <v/>
      </c>
      <c r="D135" t="str">
        <f t="shared" si="9"/>
        <v/>
      </c>
    </row>
    <row r="136" spans="1:4" x14ac:dyDescent="0.25">
      <c r="A136" t="s">
        <v>132</v>
      </c>
      <c r="B136">
        <f t="shared" si="8"/>
        <v>0</v>
      </c>
      <c r="C136" t="str">
        <f>IF(B136=0,"",COUNTIF($B$3:B136,1))</f>
        <v/>
      </c>
      <c r="D136" t="str">
        <f t="shared" si="9"/>
        <v/>
      </c>
    </row>
    <row r="137" spans="1:4" x14ac:dyDescent="0.25">
      <c r="A137" t="s">
        <v>133</v>
      </c>
      <c r="B137">
        <f t="shared" si="8"/>
        <v>0</v>
      </c>
      <c r="C137" t="str">
        <f>IF(B137=0,"",COUNTIF($B$3:B137,1))</f>
        <v/>
      </c>
      <c r="D137" t="str">
        <f t="shared" si="9"/>
        <v/>
      </c>
    </row>
    <row r="138" spans="1:4" x14ac:dyDescent="0.25">
      <c r="A138" t="s">
        <v>134</v>
      </c>
      <c r="B138">
        <f t="shared" si="8"/>
        <v>0</v>
      </c>
      <c r="C138" t="str">
        <f>IF(B138=0,"",COUNTIF($B$3:B138,1))</f>
        <v/>
      </c>
      <c r="D138" t="str">
        <f t="shared" si="9"/>
        <v/>
      </c>
    </row>
    <row r="139" spans="1:4" x14ac:dyDescent="0.25">
      <c r="A139" t="s">
        <v>135</v>
      </c>
      <c r="B139">
        <f t="shared" si="8"/>
        <v>0</v>
      </c>
      <c r="C139" t="str">
        <f>IF(B139=0,"",COUNTIF($B$3:B139,1))</f>
        <v/>
      </c>
      <c r="D139" t="str">
        <f t="shared" si="9"/>
        <v/>
      </c>
    </row>
    <row r="140" spans="1:4" x14ac:dyDescent="0.25">
      <c r="A140" t="s">
        <v>136</v>
      </c>
      <c r="B140">
        <f t="shared" si="8"/>
        <v>0</v>
      </c>
      <c r="C140" t="str">
        <f>IF(B140=0,"",COUNTIF($B$3:B140,1))</f>
        <v/>
      </c>
      <c r="D140" t="str">
        <f t="shared" si="9"/>
        <v/>
      </c>
    </row>
    <row r="141" spans="1:4" x14ac:dyDescent="0.25">
      <c r="A141" t="s">
        <v>137</v>
      </c>
      <c r="B141">
        <f t="shared" si="8"/>
        <v>0</v>
      </c>
      <c r="C141" t="str">
        <f>IF(B141=0,"",COUNTIF($B$3:B141,1))</f>
        <v/>
      </c>
      <c r="D141" t="str">
        <f t="shared" si="9"/>
        <v/>
      </c>
    </row>
    <row r="142" spans="1:4" x14ac:dyDescent="0.25">
      <c r="A142" t="s">
        <v>138</v>
      </c>
      <c r="B142">
        <f t="shared" si="8"/>
        <v>0</v>
      </c>
      <c r="C142" t="str">
        <f>IF(B142=0,"",COUNTIF($B$3:B142,1))</f>
        <v/>
      </c>
      <c r="D142" t="str">
        <f t="shared" si="9"/>
        <v/>
      </c>
    </row>
    <row r="143" spans="1:4" x14ac:dyDescent="0.25">
      <c r="A143" t="s">
        <v>174</v>
      </c>
      <c r="B143">
        <f t="shared" si="8"/>
        <v>0</v>
      </c>
      <c r="C143" t="str">
        <f>IF(B143=0,"",COUNTIF($B$3:B143,1))</f>
        <v/>
      </c>
      <c r="D143" t="str">
        <f t="shared" si="9"/>
        <v/>
      </c>
    </row>
    <row r="144" spans="1:4" x14ac:dyDescent="0.25">
      <c r="A144" t="s">
        <v>140</v>
      </c>
      <c r="B144">
        <f t="shared" si="8"/>
        <v>0</v>
      </c>
      <c r="C144" t="str">
        <f>IF(B144=0,"",COUNTIF($B$3:B144,1))</f>
        <v/>
      </c>
      <c r="D144" t="str">
        <f t="shared" si="9"/>
        <v/>
      </c>
    </row>
    <row r="145" spans="1:4" x14ac:dyDescent="0.25">
      <c r="A145" t="s">
        <v>139</v>
      </c>
      <c r="B145">
        <f t="shared" si="8"/>
        <v>0</v>
      </c>
      <c r="C145" t="str">
        <f>IF(B145=0,"",COUNTIF($B$3:B145,1))</f>
        <v/>
      </c>
      <c r="D145" t="str">
        <f t="shared" si="9"/>
        <v/>
      </c>
    </row>
    <row r="146" spans="1:4" x14ac:dyDescent="0.25">
      <c r="A146" t="s">
        <v>141</v>
      </c>
      <c r="B146">
        <f t="shared" si="8"/>
        <v>0</v>
      </c>
      <c r="C146" t="str">
        <f>IF(B146=0,"",COUNTIF($B$3:B146,1))</f>
        <v/>
      </c>
      <c r="D146" t="str">
        <f t="shared" si="9"/>
        <v/>
      </c>
    </row>
    <row r="147" spans="1:4" x14ac:dyDescent="0.25">
      <c r="A147" t="s">
        <v>175</v>
      </c>
      <c r="B147">
        <f t="shared" si="8"/>
        <v>0</v>
      </c>
      <c r="C147" t="str">
        <f>IF(B147=0,"",COUNTIF($B$3:B147,1))</f>
        <v/>
      </c>
      <c r="D147" t="str">
        <f t="shared" si="9"/>
        <v/>
      </c>
    </row>
    <row r="148" spans="1:4" x14ac:dyDescent="0.25">
      <c r="A148" t="s">
        <v>176</v>
      </c>
      <c r="B148">
        <f t="shared" si="8"/>
        <v>0</v>
      </c>
      <c r="C148" t="str">
        <f>IF(B148=0,"",COUNTIF($B$3:B148,1))</f>
        <v/>
      </c>
      <c r="D148" t="str">
        <f t="shared" si="9"/>
        <v/>
      </c>
    </row>
    <row r="149" spans="1:4" x14ac:dyDescent="0.25">
      <c r="A149" t="s">
        <v>143</v>
      </c>
      <c r="B149">
        <f t="shared" si="8"/>
        <v>0</v>
      </c>
      <c r="C149" t="str">
        <f>IF(B149=0,"",COUNTIF($B$3:B149,1))</f>
        <v/>
      </c>
      <c r="D149" t="str">
        <f t="shared" si="9"/>
        <v/>
      </c>
    </row>
    <row r="150" spans="1:4" x14ac:dyDescent="0.25">
      <c r="B150">
        <f t="shared" si="8"/>
        <v>0</v>
      </c>
      <c r="C150" t="str">
        <f>IF(B150=0,"",COUNTIF($B$3:B150,1))</f>
        <v/>
      </c>
      <c r="D150" t="str">
        <f t="shared" si="9"/>
        <v/>
      </c>
    </row>
    <row r="151" spans="1:4" x14ac:dyDescent="0.25">
      <c r="B151">
        <f t="shared" si="8"/>
        <v>0</v>
      </c>
      <c r="C151" t="str">
        <f>IF(B151=0,"",COUNTIF($B$3:B151,1))</f>
        <v/>
      </c>
      <c r="D151" t="str">
        <f t="shared" si="9"/>
        <v/>
      </c>
    </row>
    <row r="152" spans="1:4" x14ac:dyDescent="0.25">
      <c r="B152">
        <f t="shared" si="8"/>
        <v>0</v>
      </c>
      <c r="C152" t="str">
        <f>IF(B152=0,"",COUNTIF($B$3:B152,1))</f>
        <v/>
      </c>
      <c r="D152" t="str">
        <f t="shared" si="9"/>
        <v/>
      </c>
    </row>
  </sheetData>
  <dataValidations count="1">
    <dataValidation type="list" allowBlank="1" showInputMessage="1" sqref="F3" xr:uid="{11401927-2D1E-40C9-BC8D-5FE32C66F10E}">
      <formula1>thomasg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0" r:id="rId4" name="Button 4">
              <controlPr defaultSize="0" print="0" autoFill="0" autoPict="0" macro="[0]!menu">
                <anchor moveWithCells="1" sizeWithCells="1">
                  <from>
                    <xdr:col>5</xdr:col>
                    <xdr:colOff>152400</xdr:colOff>
                    <xdr:row>3</xdr:row>
                    <xdr:rowOff>114300</xdr:rowOff>
                  </from>
                  <to>
                    <xdr:col>5</xdr:col>
                    <xdr:colOff>1581150</xdr:colOff>
                    <xdr:row>5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pageSetUpPr fitToPage="1"/>
  </sheetPr>
  <dimension ref="A1:C54"/>
  <sheetViews>
    <sheetView workbookViewId="0">
      <selection activeCell="D1" sqref="D1"/>
    </sheetView>
  </sheetViews>
  <sheetFormatPr baseColWidth="10" defaultRowHeight="15" x14ac:dyDescent="0.25"/>
  <cols>
    <col min="1" max="1" width="29.42578125" customWidth="1"/>
    <col min="2" max="2" width="27.85546875" customWidth="1"/>
    <col min="3" max="3" width="29.85546875" customWidth="1"/>
  </cols>
  <sheetData>
    <row r="1" spans="1:3" ht="50.1" customHeight="1" thickBot="1" x14ac:dyDescent="0.75">
      <c r="A1" s="19" t="s">
        <v>181</v>
      </c>
    </row>
    <row r="2" spans="1:3" ht="29.45" customHeight="1" thickBot="1" x14ac:dyDescent="0.3">
      <c r="A2" s="22" t="s">
        <v>31</v>
      </c>
      <c r="B2" s="23"/>
      <c r="C2" s="24"/>
    </row>
    <row r="3" spans="1:3" ht="15.75" thickBot="1" x14ac:dyDescent="0.3">
      <c r="A3" s="12"/>
      <c r="B3" s="2"/>
      <c r="C3" s="13"/>
    </row>
    <row r="4" spans="1:3" ht="19.5" thickBot="1" x14ac:dyDescent="0.3">
      <c r="A4" s="3" t="s">
        <v>0</v>
      </c>
      <c r="B4" s="3" t="s">
        <v>3</v>
      </c>
      <c r="C4" s="3" t="s">
        <v>1</v>
      </c>
    </row>
    <row r="5" spans="1:3" ht="18.75" x14ac:dyDescent="0.25">
      <c r="A5" s="4" t="s">
        <v>13</v>
      </c>
      <c r="B5" s="5">
        <v>3.26</v>
      </c>
      <c r="C5" s="5">
        <f>+B5/9.98</f>
        <v>0.32665330661322639</v>
      </c>
    </row>
    <row r="6" spans="1:3" ht="18.75" x14ac:dyDescent="0.25">
      <c r="A6" s="6" t="s">
        <v>6</v>
      </c>
      <c r="B6" s="7">
        <v>2</v>
      </c>
      <c r="C6" s="5">
        <f t="shared" ref="C6:C11" si="0">+B6/9.98</f>
        <v>0.20040080160320639</v>
      </c>
    </row>
    <row r="7" spans="1:3" ht="37.5" x14ac:dyDescent="0.25">
      <c r="A7" s="6" t="s">
        <v>10</v>
      </c>
      <c r="B7" s="7">
        <v>0.6</v>
      </c>
      <c r="C7" s="5">
        <f t="shared" si="0"/>
        <v>6.0120240480961921E-2</v>
      </c>
    </row>
    <row r="8" spans="1:3" ht="18.75" x14ac:dyDescent="0.25">
      <c r="A8" s="6" t="s">
        <v>32</v>
      </c>
      <c r="B8" s="7">
        <v>0.2</v>
      </c>
      <c r="C8" s="5">
        <f t="shared" si="0"/>
        <v>2.004008016032064E-2</v>
      </c>
    </row>
    <row r="9" spans="1:3" ht="37.5" x14ac:dyDescent="0.25">
      <c r="A9" s="11" t="s">
        <v>33</v>
      </c>
      <c r="B9" s="7">
        <v>0.02</v>
      </c>
      <c r="C9" s="5">
        <f t="shared" si="0"/>
        <v>2.004008016032064E-3</v>
      </c>
    </row>
    <row r="10" spans="1:3" ht="18.75" x14ac:dyDescent="0.25">
      <c r="A10" s="11" t="s">
        <v>6</v>
      </c>
      <c r="B10" s="7">
        <v>0.4</v>
      </c>
      <c r="C10" s="5">
        <f t="shared" si="0"/>
        <v>4.0080160320641281E-2</v>
      </c>
    </row>
    <row r="11" spans="1:3" ht="19.5" thickBot="1" x14ac:dyDescent="0.3">
      <c r="A11" s="8" t="s">
        <v>34</v>
      </c>
      <c r="B11" s="9">
        <v>3.5</v>
      </c>
      <c r="C11" s="5">
        <f t="shared" si="0"/>
        <v>0.35070140280561118</v>
      </c>
    </row>
    <row r="12" spans="1:3" ht="19.5" thickBot="1" x14ac:dyDescent="0.3">
      <c r="A12" s="3" t="s">
        <v>2</v>
      </c>
      <c r="B12" s="10">
        <f>+SUM(B5:B11)</f>
        <v>9.98</v>
      </c>
      <c r="C12" s="10">
        <f>+SUM(C5:C11)</f>
        <v>1</v>
      </c>
    </row>
    <row r="13" spans="1:3" ht="19.5" thickBot="1" x14ac:dyDescent="0.3">
      <c r="A13" s="14"/>
      <c r="B13" s="15"/>
      <c r="C13" s="16"/>
    </row>
    <row r="14" spans="1:3" ht="19.5" thickBot="1" x14ac:dyDescent="0.3">
      <c r="A14" s="25" t="s">
        <v>4</v>
      </c>
      <c r="B14" s="26"/>
      <c r="C14" s="27"/>
    </row>
    <row r="15" spans="1:3" ht="43.5" customHeight="1" x14ac:dyDescent="0.25">
      <c r="A15" s="37" t="s">
        <v>14</v>
      </c>
      <c r="B15" s="38"/>
      <c r="C15" s="39"/>
    </row>
    <row r="16" spans="1:3" ht="116.45" customHeight="1" x14ac:dyDescent="0.25">
      <c r="A16" s="34" t="s">
        <v>35</v>
      </c>
      <c r="B16" s="35"/>
      <c r="C16" s="36"/>
    </row>
    <row r="17" spans="1:3" ht="37.5" customHeight="1" thickBot="1" x14ac:dyDescent="0.3">
      <c r="A17" s="28" t="s">
        <v>11</v>
      </c>
      <c r="B17" s="29"/>
      <c r="C17" s="30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  <row r="24" spans="1:3" x14ac:dyDescent="0.25">
      <c r="A24" s="1"/>
      <c r="B24" s="1"/>
      <c r="C24" s="1"/>
    </row>
    <row r="25" spans="1:3" x14ac:dyDescent="0.25">
      <c r="A25" s="1"/>
      <c r="B25" s="1"/>
      <c r="C25" s="1"/>
    </row>
    <row r="26" spans="1:3" x14ac:dyDescent="0.25">
      <c r="A26" s="1"/>
      <c r="B26" s="1"/>
      <c r="C26" s="1"/>
    </row>
    <row r="27" spans="1:3" ht="46.5" x14ac:dyDescent="0.25">
      <c r="A27" s="1"/>
      <c r="B27" s="1"/>
      <c r="C27" s="20"/>
    </row>
    <row r="28" spans="1:3" x14ac:dyDescent="0.25">
      <c r="A28" s="1"/>
      <c r="B28" s="1"/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  <row r="32" spans="1:3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  <row r="44" spans="1:3" x14ac:dyDescent="0.25">
      <c r="A44" s="1"/>
      <c r="B44" s="1"/>
      <c r="C44" s="1"/>
    </row>
    <row r="45" spans="1:3" x14ac:dyDescent="0.25">
      <c r="A45" s="1"/>
      <c r="B45" s="1"/>
      <c r="C45" s="1"/>
    </row>
    <row r="46" spans="1:3" x14ac:dyDescent="0.25">
      <c r="A46" s="1"/>
      <c r="B46" s="1"/>
      <c r="C46" s="1"/>
    </row>
    <row r="47" spans="1:3" x14ac:dyDescent="0.25">
      <c r="A47" s="1"/>
      <c r="B47" s="1"/>
      <c r="C47" s="1"/>
    </row>
    <row r="48" spans="1:3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  <row r="51" spans="1:3" x14ac:dyDescent="0.25">
      <c r="A51" s="1"/>
      <c r="B51" s="1"/>
      <c r="C51" s="1"/>
    </row>
    <row r="52" spans="1:3" x14ac:dyDescent="0.25">
      <c r="A52" s="1"/>
      <c r="B52" s="1"/>
      <c r="C52" s="1"/>
    </row>
    <row r="53" spans="1:3" x14ac:dyDescent="0.25">
      <c r="A53" s="1"/>
      <c r="B53" s="1"/>
      <c r="C53" s="1"/>
    </row>
    <row r="54" spans="1:3" x14ac:dyDescent="0.25">
      <c r="A54" s="1"/>
      <c r="B54" s="1"/>
      <c r="C54" s="1"/>
    </row>
  </sheetData>
  <mergeCells count="5">
    <mergeCell ref="A2:C2"/>
    <mergeCell ref="A14:C14"/>
    <mergeCell ref="A15:C15"/>
    <mergeCell ref="A16:C16"/>
    <mergeCell ref="A17:C17"/>
  </mergeCells>
  <hyperlinks>
    <hyperlink ref="A1" location="parametre!A1" display="Accès BDD" xr:uid="{9F9A5915-1300-48EE-876C-79625E41CF99}"/>
  </hyperlink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pageSetUpPr fitToPage="1"/>
  </sheetPr>
  <dimension ref="A1:C54"/>
  <sheetViews>
    <sheetView workbookViewId="0">
      <selection activeCell="D1" sqref="D1"/>
    </sheetView>
  </sheetViews>
  <sheetFormatPr baseColWidth="10" defaultRowHeight="15" x14ac:dyDescent="0.25"/>
  <cols>
    <col min="1" max="1" width="29.42578125" customWidth="1"/>
    <col min="2" max="2" width="27.85546875" customWidth="1"/>
    <col min="3" max="3" width="29.85546875" customWidth="1"/>
  </cols>
  <sheetData>
    <row r="1" spans="1:3" ht="50.1" customHeight="1" thickBot="1" x14ac:dyDescent="0.75">
      <c r="A1" s="19" t="s">
        <v>181</v>
      </c>
    </row>
    <row r="2" spans="1:3" ht="29.45" customHeight="1" thickBot="1" x14ac:dyDescent="0.3">
      <c r="A2" s="22" t="s">
        <v>15</v>
      </c>
      <c r="B2" s="23"/>
      <c r="C2" s="24"/>
    </row>
    <row r="3" spans="1:3" ht="15.75" thickBot="1" x14ac:dyDescent="0.3">
      <c r="A3" s="12"/>
      <c r="B3" s="2"/>
      <c r="C3" s="13"/>
    </row>
    <row r="4" spans="1:3" ht="19.5" thickBot="1" x14ac:dyDescent="0.3">
      <c r="A4" s="3" t="s">
        <v>0</v>
      </c>
      <c r="B4" s="3" t="s">
        <v>3</v>
      </c>
      <c r="C4" s="3" t="s">
        <v>1</v>
      </c>
    </row>
    <row r="5" spans="1:3" ht="18.75" x14ac:dyDescent="0.25">
      <c r="A5" s="4" t="s">
        <v>16</v>
      </c>
      <c r="B5" s="5">
        <v>8</v>
      </c>
      <c r="C5" s="5">
        <f>+B5/19.6</f>
        <v>0.4081632653061224</v>
      </c>
    </row>
    <row r="6" spans="1:3" ht="18.75" x14ac:dyDescent="0.25">
      <c r="A6" s="11" t="s">
        <v>17</v>
      </c>
      <c r="B6" s="7">
        <v>0.8</v>
      </c>
      <c r="C6" s="5">
        <f t="shared" ref="C6:C11" si="0">+B6/19.6</f>
        <v>4.0816326530612242E-2</v>
      </c>
    </row>
    <row r="7" spans="1:3" ht="18.75" x14ac:dyDescent="0.25">
      <c r="A7" s="11" t="s">
        <v>18</v>
      </c>
      <c r="B7" s="7">
        <v>0.2</v>
      </c>
      <c r="C7" s="5">
        <f t="shared" si="0"/>
        <v>1.020408163265306E-2</v>
      </c>
    </row>
    <row r="8" spans="1:3" ht="18.75" x14ac:dyDescent="0.25">
      <c r="A8" s="6" t="s">
        <v>8</v>
      </c>
      <c r="B8" s="7">
        <v>2.4</v>
      </c>
      <c r="C8" s="5">
        <f t="shared" si="0"/>
        <v>0.12244897959183672</v>
      </c>
    </row>
    <row r="9" spans="1:3" ht="18.75" x14ac:dyDescent="0.25">
      <c r="A9" s="6" t="s">
        <v>17</v>
      </c>
      <c r="B9" s="7">
        <v>8</v>
      </c>
      <c r="C9" s="5">
        <f t="shared" si="0"/>
        <v>0.4081632653061224</v>
      </c>
    </row>
    <row r="10" spans="1:3" ht="18.75" x14ac:dyDescent="0.25">
      <c r="A10" s="6" t="s">
        <v>19</v>
      </c>
      <c r="B10" s="7">
        <v>0.1</v>
      </c>
      <c r="C10" s="5">
        <f t="shared" si="0"/>
        <v>5.1020408163265302E-3</v>
      </c>
    </row>
    <row r="11" spans="1:3" ht="19.5" thickBot="1" x14ac:dyDescent="0.3">
      <c r="A11" s="8" t="s">
        <v>13</v>
      </c>
      <c r="B11" s="9">
        <v>0.1</v>
      </c>
      <c r="C11" s="5">
        <f t="shared" si="0"/>
        <v>5.1020408163265302E-3</v>
      </c>
    </row>
    <row r="12" spans="1:3" ht="19.5" thickBot="1" x14ac:dyDescent="0.3">
      <c r="A12" s="3" t="s">
        <v>2</v>
      </c>
      <c r="B12" s="10">
        <f>+SUM(B5:B11)</f>
        <v>19.600000000000001</v>
      </c>
      <c r="C12" s="10">
        <f>+SUM(C5:C11)</f>
        <v>0.99999999999999978</v>
      </c>
    </row>
    <row r="13" spans="1:3" ht="19.5" thickBot="1" x14ac:dyDescent="0.3">
      <c r="A13" s="14" t="s">
        <v>20</v>
      </c>
      <c r="B13" s="15"/>
      <c r="C13" s="16"/>
    </row>
    <row r="14" spans="1:3" ht="19.5" thickBot="1" x14ac:dyDescent="0.3">
      <c r="A14" s="25" t="s">
        <v>4</v>
      </c>
      <c r="B14" s="26"/>
      <c r="C14" s="27"/>
    </row>
    <row r="15" spans="1:3" ht="43.5" customHeight="1" x14ac:dyDescent="0.25">
      <c r="A15" s="37" t="s">
        <v>21</v>
      </c>
      <c r="B15" s="38"/>
      <c r="C15" s="39"/>
    </row>
    <row r="16" spans="1:3" ht="116.45" customHeight="1" x14ac:dyDescent="0.25">
      <c r="A16" s="34" t="s">
        <v>43</v>
      </c>
      <c r="B16" s="35"/>
      <c r="C16" s="36"/>
    </row>
    <row r="17" spans="1:3" ht="37.5" customHeight="1" thickBot="1" x14ac:dyDescent="0.3">
      <c r="A17" s="28" t="s">
        <v>22</v>
      </c>
      <c r="B17" s="29"/>
      <c r="C17" s="30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  <row r="24" spans="1:3" x14ac:dyDescent="0.25">
      <c r="A24" s="1"/>
      <c r="B24" s="1"/>
      <c r="C24" s="1"/>
    </row>
    <row r="25" spans="1:3" x14ac:dyDescent="0.25">
      <c r="A25" s="1"/>
      <c r="B25" s="1"/>
      <c r="C25" s="1"/>
    </row>
    <row r="26" spans="1:3" x14ac:dyDescent="0.25">
      <c r="A26" s="1"/>
      <c r="B26" s="1"/>
      <c r="C26" s="1"/>
    </row>
    <row r="27" spans="1:3" ht="46.5" x14ac:dyDescent="0.25">
      <c r="A27" s="1"/>
      <c r="B27" s="1"/>
      <c r="C27" s="20"/>
    </row>
    <row r="28" spans="1:3" x14ac:dyDescent="0.25">
      <c r="A28" s="1"/>
      <c r="B28" s="1"/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  <row r="32" spans="1:3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  <row r="44" spans="1:3" x14ac:dyDescent="0.25">
      <c r="A44" s="1"/>
      <c r="B44" s="1"/>
      <c r="C44" s="1"/>
    </row>
    <row r="45" spans="1:3" x14ac:dyDescent="0.25">
      <c r="A45" s="1"/>
      <c r="B45" s="1"/>
      <c r="C45" s="1"/>
    </row>
    <row r="46" spans="1:3" x14ac:dyDescent="0.25">
      <c r="A46" s="1"/>
      <c r="B46" s="1"/>
      <c r="C46" s="1"/>
    </row>
    <row r="47" spans="1:3" x14ac:dyDescent="0.25">
      <c r="A47" s="1"/>
      <c r="B47" s="1"/>
      <c r="C47" s="1"/>
    </row>
    <row r="48" spans="1:3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  <row r="51" spans="1:3" x14ac:dyDescent="0.25">
      <c r="A51" s="1"/>
      <c r="B51" s="1"/>
      <c r="C51" s="1"/>
    </row>
    <row r="52" spans="1:3" x14ac:dyDescent="0.25">
      <c r="A52" s="1"/>
      <c r="B52" s="1"/>
      <c r="C52" s="1"/>
    </row>
    <row r="53" spans="1:3" x14ac:dyDescent="0.25">
      <c r="A53" s="1"/>
      <c r="B53" s="1"/>
      <c r="C53" s="1"/>
    </row>
    <row r="54" spans="1:3" x14ac:dyDescent="0.25">
      <c r="A54" s="1"/>
      <c r="B54" s="1"/>
      <c r="C54" s="1"/>
    </row>
  </sheetData>
  <mergeCells count="5">
    <mergeCell ref="A2:C2"/>
    <mergeCell ref="A14:C14"/>
    <mergeCell ref="A15:C15"/>
    <mergeCell ref="A16:C16"/>
    <mergeCell ref="A17:C17"/>
  </mergeCells>
  <hyperlinks>
    <hyperlink ref="A1" location="parametre!A1" display="Accès BDD" xr:uid="{6ABE8AA8-E676-4FFA-B7BE-2A6A641DBD12}"/>
  </hyperlink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pageSetUpPr fitToPage="1"/>
  </sheetPr>
  <dimension ref="A1:C50"/>
  <sheetViews>
    <sheetView tabSelected="1" workbookViewId="0">
      <selection activeCell="D1" sqref="D1"/>
    </sheetView>
  </sheetViews>
  <sheetFormatPr baseColWidth="10" defaultRowHeight="15" x14ac:dyDescent="0.25"/>
  <cols>
    <col min="1" max="1" width="29.42578125" customWidth="1"/>
    <col min="2" max="2" width="27.85546875" customWidth="1"/>
    <col min="3" max="3" width="29.85546875" customWidth="1"/>
  </cols>
  <sheetData>
    <row r="1" spans="1:3" ht="50.1" customHeight="1" thickBot="1" x14ac:dyDescent="0.75">
      <c r="A1" s="19" t="s">
        <v>181</v>
      </c>
    </row>
    <row r="2" spans="1:3" ht="29.45" customHeight="1" thickBot="1" x14ac:dyDescent="0.3">
      <c r="A2" s="22" t="s">
        <v>24</v>
      </c>
      <c r="B2" s="23"/>
      <c r="C2" s="24"/>
    </row>
    <row r="3" spans="1:3" ht="15.75" thickBot="1" x14ac:dyDescent="0.3">
      <c r="A3" s="12"/>
      <c r="B3" s="2"/>
      <c r="C3" s="13"/>
    </row>
    <row r="4" spans="1:3" ht="19.5" thickBot="1" x14ac:dyDescent="0.3">
      <c r="A4" s="3" t="s">
        <v>0</v>
      </c>
      <c r="B4" s="3" t="s">
        <v>3</v>
      </c>
      <c r="C4" s="3" t="s">
        <v>1</v>
      </c>
    </row>
    <row r="5" spans="1:3" ht="18.75" x14ac:dyDescent="0.25">
      <c r="A5" s="4" t="s">
        <v>9</v>
      </c>
      <c r="B5" s="5">
        <v>3.6</v>
      </c>
      <c r="C5" s="5">
        <f>+B5/19.68</f>
        <v>0.18292682926829268</v>
      </c>
    </row>
    <row r="6" spans="1:3" ht="18.75" x14ac:dyDescent="0.25">
      <c r="A6" s="6" t="s">
        <v>25</v>
      </c>
      <c r="B6" s="7">
        <v>6.08</v>
      </c>
      <c r="C6" s="5">
        <f>+B6/19.68</f>
        <v>0.30894308943089432</v>
      </c>
    </row>
    <row r="7" spans="1:3" ht="19.5" thickBot="1" x14ac:dyDescent="0.3">
      <c r="A7" s="6" t="s">
        <v>26</v>
      </c>
      <c r="B7" s="7">
        <v>10</v>
      </c>
      <c r="C7" s="5">
        <f>+B7/19.68</f>
        <v>0.50813008130081305</v>
      </c>
    </row>
    <row r="8" spans="1:3" ht="19.5" thickBot="1" x14ac:dyDescent="0.3">
      <c r="A8" s="3" t="s">
        <v>2</v>
      </c>
      <c r="B8" s="10">
        <f>+SUM(B5:B7)</f>
        <v>19.68</v>
      </c>
      <c r="C8" s="10">
        <f>+SUM(C5:C7)</f>
        <v>1</v>
      </c>
    </row>
    <row r="9" spans="1:3" ht="19.5" thickBot="1" x14ac:dyDescent="0.3">
      <c r="A9" s="14" t="s">
        <v>23</v>
      </c>
      <c r="B9" s="15"/>
      <c r="C9" s="16"/>
    </row>
    <row r="10" spans="1:3" ht="19.5" thickBot="1" x14ac:dyDescent="0.3">
      <c r="A10" s="25" t="s">
        <v>4</v>
      </c>
      <c r="B10" s="26"/>
      <c r="C10" s="27"/>
    </row>
    <row r="11" spans="1:3" ht="43.5" customHeight="1" x14ac:dyDescent="0.25">
      <c r="A11" s="31" t="s">
        <v>27</v>
      </c>
      <c r="B11" s="32"/>
      <c r="C11" s="33"/>
    </row>
    <row r="12" spans="1:3" ht="116.45" customHeight="1" x14ac:dyDescent="0.25">
      <c r="A12" s="34" t="s">
        <v>28</v>
      </c>
      <c r="B12" s="35"/>
      <c r="C12" s="36"/>
    </row>
    <row r="13" spans="1:3" ht="37.5" customHeight="1" thickBot="1" x14ac:dyDescent="0.3">
      <c r="A13" s="28" t="s">
        <v>29</v>
      </c>
      <c r="B13" s="29"/>
      <c r="C13" s="30"/>
    </row>
    <row r="14" spans="1:3" x14ac:dyDescent="0.25">
      <c r="A14" s="1"/>
      <c r="B14" s="1"/>
      <c r="C14" s="1"/>
    </row>
    <row r="15" spans="1:3" x14ac:dyDescent="0.25">
      <c r="A15" s="1"/>
      <c r="B15" s="1"/>
      <c r="C15" s="1"/>
    </row>
    <row r="16" spans="1:3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  <row r="24" spans="1:3" x14ac:dyDescent="0.25">
      <c r="A24" s="1"/>
      <c r="B24" s="1"/>
      <c r="C24" s="1"/>
    </row>
    <row r="25" spans="1:3" x14ac:dyDescent="0.25">
      <c r="A25" s="1"/>
      <c r="B25" s="1"/>
      <c r="C25" s="1"/>
    </row>
    <row r="26" spans="1:3" x14ac:dyDescent="0.25">
      <c r="A26" s="1"/>
      <c r="B26" s="1"/>
      <c r="C26" s="1"/>
    </row>
    <row r="27" spans="1:3" ht="46.5" x14ac:dyDescent="0.25">
      <c r="A27" s="1"/>
      <c r="B27" s="1"/>
      <c r="C27" s="20"/>
    </row>
    <row r="28" spans="1:3" x14ac:dyDescent="0.25">
      <c r="A28" s="1"/>
      <c r="B28" s="1"/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  <row r="32" spans="1:3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  <row r="44" spans="1:3" x14ac:dyDescent="0.25">
      <c r="A44" s="1"/>
      <c r="B44" s="1"/>
      <c r="C44" s="1"/>
    </row>
    <row r="45" spans="1:3" x14ac:dyDescent="0.25">
      <c r="A45" s="1"/>
      <c r="B45" s="1"/>
      <c r="C45" s="1"/>
    </row>
    <row r="46" spans="1:3" x14ac:dyDescent="0.25">
      <c r="A46" s="1"/>
      <c r="B46" s="1"/>
      <c r="C46" s="1"/>
    </row>
    <row r="47" spans="1:3" x14ac:dyDescent="0.25">
      <c r="A47" s="1"/>
      <c r="B47" s="1"/>
      <c r="C47" s="1"/>
    </row>
    <row r="48" spans="1:3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</sheetData>
  <mergeCells count="5">
    <mergeCell ref="A2:C2"/>
    <mergeCell ref="A10:C10"/>
    <mergeCell ref="A11:C11"/>
    <mergeCell ref="A12:C12"/>
    <mergeCell ref="A13:C13"/>
  </mergeCells>
  <hyperlinks>
    <hyperlink ref="A1" location="parametre!A1" display="Accès BDD" xr:uid="{D83EEAC4-8051-4682-9721-F93A433F6B08}"/>
  </hyperlink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parametre</vt:lpstr>
      <vt:lpstr>sorbet fruit de la passion</vt:lpstr>
      <vt:lpstr>pate de fruit kiwi</vt:lpstr>
      <vt:lpstr>glacage anassa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2020-07-28T16:38:01Z</dcterms:modified>
</cp:coreProperties>
</file>