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eitterp\OneDrive - Constellium\Documents\4 - Fichiers provisoires\2020\07 - Juillet\"/>
    </mc:Choice>
  </mc:AlternateContent>
  <bookViews>
    <workbookView xWindow="0" yWindow="0" windowWidth="28800" windowHeight="14100"/>
  </bookViews>
  <sheets>
    <sheet name="NH SPEND Active Contract Worksp" sheetId="1" r:id="rId1"/>
  </sheets>
  <definedNames>
    <definedName name="_xlnm._FilterDatabase" localSheetId="0" hidden="1">'NH SPEND Active Contract Worksp'!$A$5:$N$5</definedName>
  </definedNames>
  <calcPr calcId="162913"/>
</workbook>
</file>

<file path=xl/calcChain.xml><?xml version="1.0" encoding="utf-8"?>
<calcChain xmlns="http://schemas.openxmlformats.org/spreadsheetml/2006/main">
  <c r="AB7" i="1" l="1"/>
  <c r="Q6" i="1"/>
  <c r="R6" i="1" l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6" i="1"/>
</calcChain>
</file>

<file path=xl/sharedStrings.xml><?xml version="1.0" encoding="utf-8"?>
<sst xmlns="http://schemas.openxmlformats.org/spreadsheetml/2006/main" count="632" uniqueCount="143">
  <si>
    <t>Organisation - Service (N1)</t>
  </si>
  <si>
    <t>Organisation - Service (N2)</t>
  </si>
  <si>
    <t>Projet - Nom du projet</t>
  </si>
  <si>
    <t>Date effective - AnnÃ©e</t>
  </si>
  <si>
    <t>Date effective - Mois</t>
  </si>
  <si>
    <t>Date effective - Date</t>
  </si>
  <si>
    <t>Date d'expiration - AnnÃ©e</t>
  </si>
  <si>
    <t>Date d'expiration - Mois</t>
  </si>
  <si>
    <t>Date d'expiration - Date</t>
  </si>
  <si>
    <t>Nom du propriÃ©taire</t>
  </si>
  <si>
    <t>count()</t>
  </si>
  <si>
    <t>sum(Montant du contrat)</t>
  </si>
  <si>
    <t>Neuf-Brisach</t>
  </si>
  <si>
    <t>VINCENTZ</t>
  </si>
  <si>
    <t>aoÃ»t</t>
  </si>
  <si>
    <t>juil.</t>
  </si>
  <si>
    <t>Thierry Daujan</t>
  </si>
  <si>
    <t>clemessy</t>
  </si>
  <si>
    <t>nov.</t>
  </si>
  <si>
    <t>ERGODEVELOPPEMENT</t>
  </si>
  <si>
    <t>NH xxx location batiment rebate</t>
  </si>
  <si>
    <t>janv.</t>
  </si>
  <si>
    <t>Loic Bourdenet</t>
  </si>
  <si>
    <t>NH16 xxx - Contract Bowling Green - Nh</t>
  </si>
  <si>
    <t>juin</t>
  </si>
  <si>
    <t>mai</t>
  </si>
  <si>
    <t>Pierre Decarreau</t>
  </si>
  <si>
    <t>NH17 027 - Autorisation Acces donnees compteurs</t>
  </si>
  <si>
    <t>dÃ©c.</t>
  </si>
  <si>
    <t>Jean Proubet</t>
  </si>
  <si>
    <t>NH19 026 - Logistic Protocol</t>
  </si>
  <si>
    <t>sept.</t>
  </si>
  <si>
    <t>Philippe Goret</t>
  </si>
  <si>
    <t>Spare _ wear parts</t>
  </si>
  <si>
    <t>Uwe Hirling</t>
  </si>
  <si>
    <t>CHEMETALL - NDA on surface treatment</t>
  </si>
  <si>
    <t>Emmanuel Philipps</t>
  </si>
  <si>
    <t>NDA Claim Linde March 2018 _insurance expert SARETEC</t>
  </si>
  <si>
    <t>avr.</t>
  </si>
  <si>
    <t>MN  FrameWork agreement</t>
  </si>
  <si>
    <t>OREXAD</t>
  </si>
  <si>
    <t>Clemessy Motors</t>
  </si>
  <si>
    <t>MULLER ROST</t>
  </si>
  <si>
    <t>NH19 025 - Framework Agreement</t>
  </si>
  <si>
    <t>UACJ Cold coils</t>
  </si>
  <si>
    <t>mars</t>
  </si>
  <si>
    <t>prestations chariots</t>
  </si>
  <si>
    <t>transpalette 722</t>
  </si>
  <si>
    <t>chariots n_ 660 a 669</t>
  </si>
  <si>
    <t>tires and montage on forklifts wheels</t>
  </si>
  <si>
    <t>chariots n_ 710 a 715</t>
  </si>
  <si>
    <t>revue de parc MANULOC</t>
  </si>
  <si>
    <t>fÃ©vr.</t>
  </si>
  <si>
    <t>chariots n_ 600 a 625</t>
  </si>
  <si>
    <t>prestation gestion projet</t>
  </si>
  <si>
    <t>chariots n_ 650 a 659</t>
  </si>
  <si>
    <t>chariots n_ 736 a 740</t>
  </si>
  <si>
    <t>Taxis</t>
  </si>
  <si>
    <t>oct.</t>
  </si>
  <si>
    <t>controles reglementaires VERITAS</t>
  </si>
  <si>
    <t>Distributeurs de boissons et sandwich</t>
  </si>
  <si>
    <t>SPIE</t>
  </si>
  <si>
    <t>RHENAROLL</t>
  </si>
  <si>
    <t>location full service nacelle PR 503</t>
  </si>
  <si>
    <t>gestions documents legaux et charte</t>
  </si>
  <si>
    <t>location transpalette elec</t>
  </si>
  <si>
    <t>chariots n_ 450 a 500</t>
  </si>
  <si>
    <t>chariots n_ 721 a 725</t>
  </si>
  <si>
    <t>chariots n_ 625 a 649</t>
  </si>
  <si>
    <t>chariots n_ 700 a 709</t>
  </si>
  <si>
    <t>chariots n_ 715 a 720</t>
  </si>
  <si>
    <t>chariots n_ 351 a 399</t>
  </si>
  <si>
    <t>chariots n_ 400 a 450</t>
  </si>
  <si>
    <t>chariots n_ 726 a 730</t>
  </si>
  <si>
    <t>chariots court terme</t>
  </si>
  <si>
    <t>chariots n_ 300 a 350</t>
  </si>
  <si>
    <t>autorisation realisation et utilisation reportage photographique</t>
  </si>
  <si>
    <t>Mise en place d_une structure au village EEI</t>
  </si>
  <si>
    <t>chariots n_ 731 a 735</t>
  </si>
  <si>
    <t>Locaux expe Auto FT3</t>
  </si>
  <si>
    <t>chariots mulets</t>
  </si>
  <si>
    <t>NH xx manuloc revue de parc</t>
  </si>
  <si>
    <t>voiturette pompier 721 ex 415</t>
  </si>
  <si>
    <t>chariots n_ 690 a 699</t>
  </si>
  <si>
    <t>NH xxx avenant Provigis controle charte</t>
  </si>
  <si>
    <t>NH xxx halog rebate</t>
  </si>
  <si>
    <t>chariots n_ 670 a 679</t>
  </si>
  <si>
    <t>chariots n_ 680 a 689</t>
  </si>
  <si>
    <t>Air France_2019</t>
  </si>
  <si>
    <t>Non classÃ©(e)</t>
  </si>
  <si>
    <t>Klara Mueller</t>
  </si>
  <si>
    <t>AIR LIQUIDE - Supply of nitrogen - Amendment</t>
  </si>
  <si>
    <t>Ramon Lorente</t>
  </si>
  <si>
    <t>NH15 041 - Sonoco - Preferred Partners Procurement Protocol</t>
  </si>
  <si>
    <t>Francis Conrad</t>
  </si>
  <si>
    <t>NH 15 036 extension stockage LAF 300m2</t>
  </si>
  <si>
    <t>NH 16 039  hall expe</t>
  </si>
  <si>
    <t>NH 15 045 Hall de stockage palettes seches</t>
  </si>
  <si>
    <t>NH 14 001 Hall stockage et expe FT3</t>
  </si>
  <si>
    <t>gestion des formations NH19009</t>
  </si>
  <si>
    <t>NH 14 019 hall stockage palettes seche</t>
  </si>
  <si>
    <t>NH 19018 Gestion des exctincteurs</t>
  </si>
  <si>
    <t>NH 15 046 travaux sup hall stockage et expe FT3</t>
  </si>
  <si>
    <t>NH 14 0407 stockage LAF 1800m2</t>
  </si>
  <si>
    <t>Prestation de facility management, maintenance 1ier niveau. Onet</t>
  </si>
  <si>
    <t>Claim settlment for RH572 - march 2018</t>
  </si>
  <si>
    <t>Maintenance des Ã©quipements de mesure Zwick Roell 2020</t>
  </si>
  <si>
    <t>NH16 046 - NDA sur etudes palettes en plastique</t>
  </si>
  <si>
    <t>NH14 xxx - INEOS - NDA</t>
  </si>
  <si>
    <t>Flavio Alberino</t>
  </si>
  <si>
    <t>NH16 040 - Valspar Preferred Partners Procurement Protocol</t>
  </si>
  <si>
    <t>NH16 012 - Signode Conditions de fin de vie des produits mis en stock avance</t>
  </si>
  <si>
    <t>NH16 0045 - Total lubrifiants NDA on financial information disclosure</t>
  </si>
  <si>
    <t>NH16 028 - Temix - SOP logistique</t>
  </si>
  <si>
    <t>NH16 051 - Amendment to NDA Bergoil</t>
  </si>
  <si>
    <t>NH18 050 - Avenant n_1 fourniture Azote</t>
  </si>
  <si>
    <t>NH18 062 - Fourniture O2 - Avenant n_2</t>
  </si>
  <si>
    <t>NH18 008 - Fourniture viroles</t>
  </si>
  <si>
    <t>NH18 003 - Winterhalder - Protocole logistique</t>
  </si>
  <si>
    <t>NH17 020 - Linx - Contrat de maintenance imprimantes FT</t>
  </si>
  <si>
    <t>NH19 008 - Protocole d_accord de conciliation</t>
  </si>
  <si>
    <t>NH16 xxx - RTE - conditions particulieres a compter du 01_01_16</t>
  </si>
  <si>
    <t>NH19 001 - NDA for financials disclosure</t>
  </si>
  <si>
    <t>NH18 056 - Supply of hot mill oil - Amendment 3</t>
  </si>
  <si>
    <t>NH19 017 - Accord sur delai de paiement</t>
  </si>
  <si>
    <t>NH17 018 - Soderec flux de livraison HF en IBC</t>
  </si>
  <si>
    <t>NH18 029 - Mise a disposition d_une zone de travail a Nh</t>
  </si>
  <si>
    <t>NH09 xxx - MAILLIS - Accord de confidentialite</t>
  </si>
  <si>
    <t>NH08 xxx - CHEMTOOL - NDA</t>
  </si>
  <si>
    <t>NH09 xxx - Henkel - NDA</t>
  </si>
  <si>
    <t>NH09 xxx - Mise a disposition par SONOCO d_un tire-palette au vernissage</t>
  </si>
  <si>
    <t>NH18 038 - Protocole logistique - Hyd__Au</t>
  </si>
  <si>
    <t>NH18 062 - Avenant au contrat de fourniture GPL</t>
  </si>
  <si>
    <t>NH19 007 - Coating supply</t>
  </si>
  <si>
    <t>NH18028 transport scorie_ sel et grenailles vers RVA</t>
  </si>
  <si>
    <t>NH19005 2022-2019- traitement des nuisibles</t>
  </si>
  <si>
    <t>NH170005 location batiment modulable</t>
  </si>
  <si>
    <t>NH18 057 - Supply of hot mill oil - Amendment 3</t>
  </si>
  <si>
    <t>NH19 010 - Contrat de Maintenance Spectro fluo X</t>
  </si>
  <si>
    <t>Nb de mois</t>
  </si>
  <si>
    <t>Nb de mois année de début</t>
  </si>
  <si>
    <t>nb de jours</t>
  </si>
  <si>
    <t>nb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</si>
</sst>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0" fontId="16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0" fillId="0" borderId="0" xfId="0" applyNumberFormat="1"/>
    <xf numFmtId="0" fontId="0" fillId="33" borderId="0" xfId="0" applyFill="1"/>
    <xf numFmtId="1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13</xdr:row>
      <xdr:rowOff>0</xdr:rowOff>
    </xdr:from>
    <xdr:to>
      <xdr:col>28</xdr:col>
      <xdr:colOff>179905</xdr:colOff>
      <xdr:row>23</xdr:row>
      <xdr:rowOff>123571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82800" y="2152650"/>
          <a:ext cx="8561905" cy="20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107"/>
  <sheetViews>
    <sheetView tabSelected="1" topLeftCell="F1" workbookViewId="0">
      <pane xSplit="5" ySplit="5" topLeftCell="K6" activePane="bottomRight" state="frozen"/>
      <selection activeCell="F1" sqref="F1"/>
      <selection pane="topRight" activeCell="K1" sqref="K1"/>
      <selection pane="bottomLeft" activeCell="F3" sqref="F3"/>
      <selection pane="bottomRight" activeCell="P16" sqref="P16"/>
    </sheetView>
  </sheetViews>
  <sheetFormatPr baseColWidth="10" defaultRowHeight="15" outlineLevelCol="1" x14ac:dyDescent="0.25"/>
  <cols>
    <col min="1" max="1" width="16.7109375" customWidth="1"/>
    <col min="2" max="2" width="13.140625" customWidth="1"/>
    <col min="3" max="3" width="31.42578125" customWidth="1"/>
    <col min="4" max="4" width="13.28515625" hidden="1" customWidth="1" outlineLevel="1"/>
    <col min="5" max="5" width="10.7109375" hidden="1" customWidth="1" outlineLevel="1"/>
    <col min="6" max="6" width="12.85546875" customWidth="1" collapsed="1"/>
    <col min="7" max="7" width="16" hidden="1" customWidth="1" outlineLevel="1"/>
    <col min="8" max="8" width="10.85546875" hidden="1" customWidth="1" outlineLevel="1"/>
    <col min="9" max="9" width="22.28515625" bestFit="1" customWidth="1" collapsed="1"/>
    <col min="10" max="10" width="21.42578125" hidden="1" customWidth="1"/>
    <col min="11" max="11" width="7.42578125" bestFit="1" customWidth="1"/>
    <col min="12" max="12" width="23.42578125" bestFit="1" customWidth="1"/>
    <col min="14" max="14" width="15.5703125" bestFit="1" customWidth="1"/>
  </cols>
  <sheetData>
    <row r="3" spans="1:34" x14ac:dyDescent="0.25">
      <c r="Q3" s="2">
        <v>39448</v>
      </c>
      <c r="R3" s="2">
        <v>39814</v>
      </c>
      <c r="S3" s="2">
        <v>40179</v>
      </c>
      <c r="T3" s="2">
        <v>40544</v>
      </c>
      <c r="U3" s="2">
        <v>40909</v>
      </c>
      <c r="V3" s="2">
        <v>41275</v>
      </c>
      <c r="W3" s="2">
        <v>41640</v>
      </c>
      <c r="X3" s="2">
        <v>42005</v>
      </c>
      <c r="Y3" s="2">
        <v>42370</v>
      </c>
      <c r="Z3" s="2">
        <v>42736</v>
      </c>
      <c r="AA3" s="2">
        <v>43101</v>
      </c>
      <c r="AB3" s="2">
        <v>43466</v>
      </c>
      <c r="AC3" s="2">
        <v>43831</v>
      </c>
      <c r="AD3" s="2">
        <v>44197</v>
      </c>
      <c r="AE3" s="2">
        <v>44562</v>
      </c>
      <c r="AF3" s="2">
        <v>44927</v>
      </c>
      <c r="AG3" s="2">
        <v>45292</v>
      </c>
      <c r="AH3" s="2">
        <v>45658</v>
      </c>
    </row>
    <row r="4" spans="1:34" x14ac:dyDescent="0.25">
      <c r="N4" s="9" t="s">
        <v>141</v>
      </c>
      <c r="O4" s="9">
        <v>365</v>
      </c>
      <c r="P4" t="s">
        <v>142</v>
      </c>
      <c r="Q4" s="2">
        <v>39813</v>
      </c>
      <c r="R4" s="2">
        <v>40178</v>
      </c>
      <c r="S4" s="2">
        <v>40543</v>
      </c>
      <c r="T4" s="2">
        <v>40908</v>
      </c>
      <c r="U4" s="2">
        <v>41274</v>
      </c>
      <c r="V4" s="2">
        <v>41639</v>
      </c>
      <c r="W4" s="2">
        <v>42004</v>
      </c>
      <c r="X4" s="2">
        <v>42369</v>
      </c>
      <c r="Y4" s="2">
        <v>42735</v>
      </c>
      <c r="Z4" s="2">
        <v>43100</v>
      </c>
      <c r="AA4" s="2">
        <v>43465</v>
      </c>
      <c r="AB4" s="2">
        <v>43830</v>
      </c>
      <c r="AC4" s="2">
        <v>44196</v>
      </c>
      <c r="AD4" s="2">
        <v>44561</v>
      </c>
      <c r="AE4" s="2">
        <v>44926</v>
      </c>
      <c r="AF4" s="2">
        <v>45291</v>
      </c>
      <c r="AG4" s="2">
        <v>45657</v>
      </c>
      <c r="AH4" s="2">
        <v>46022</v>
      </c>
    </row>
    <row r="5" spans="1:34" s="4" customFormat="1" ht="49.5" customHeight="1" x14ac:dyDescent="0.25">
      <c r="A5" s="4" t="s">
        <v>0</v>
      </c>
      <c r="B5" s="4" t="s">
        <v>1</v>
      </c>
      <c r="C5" s="4" t="s">
        <v>2</v>
      </c>
      <c r="D5" s="4" t="s">
        <v>3</v>
      </c>
      <c r="E5" s="5" t="s">
        <v>4</v>
      </c>
      <c r="F5" s="4" t="s">
        <v>5</v>
      </c>
      <c r="G5" s="4" t="s">
        <v>6</v>
      </c>
      <c r="H5" s="5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139</v>
      </c>
      <c r="N5" s="4" t="s">
        <v>140</v>
      </c>
      <c r="O5" s="4">
        <v>2018</v>
      </c>
      <c r="P5" s="4">
        <v>2019</v>
      </c>
      <c r="Q5" s="4">
        <v>2008</v>
      </c>
      <c r="R5" s="4">
        <v>2009</v>
      </c>
      <c r="S5" s="4">
        <v>2010</v>
      </c>
      <c r="T5" s="4">
        <v>2011</v>
      </c>
      <c r="U5" s="4">
        <v>2012</v>
      </c>
      <c r="V5" s="4">
        <v>2013</v>
      </c>
      <c r="W5" s="4">
        <v>2014</v>
      </c>
      <c r="X5" s="4">
        <v>2015</v>
      </c>
      <c r="Y5" s="4">
        <v>2016</v>
      </c>
      <c r="Z5" s="4">
        <v>2017</v>
      </c>
      <c r="AA5" s="4">
        <v>2018</v>
      </c>
      <c r="AB5" s="4">
        <v>2019</v>
      </c>
      <c r="AC5" s="4">
        <v>2020</v>
      </c>
      <c r="AD5" s="4">
        <v>2021</v>
      </c>
      <c r="AE5" s="4">
        <v>2022</v>
      </c>
      <c r="AF5" s="4">
        <v>2023</v>
      </c>
      <c r="AG5" s="4">
        <v>2024</v>
      </c>
      <c r="AH5" s="4">
        <v>2025</v>
      </c>
    </row>
    <row r="6" spans="1:34" x14ac:dyDescent="0.25">
      <c r="A6" t="s">
        <v>12</v>
      </c>
      <c r="B6" t="s">
        <v>12</v>
      </c>
      <c r="C6" t="s">
        <v>13</v>
      </c>
      <c r="D6">
        <v>2018</v>
      </c>
      <c r="E6" s="1" t="s">
        <v>14</v>
      </c>
      <c r="F6" s="2">
        <v>43313</v>
      </c>
      <c r="G6">
        <v>2020</v>
      </c>
      <c r="H6" s="1" t="s">
        <v>15</v>
      </c>
      <c r="I6" s="2">
        <v>44043</v>
      </c>
      <c r="J6" t="s">
        <v>16</v>
      </c>
      <c r="K6">
        <v>1</v>
      </c>
      <c r="L6" s="3">
        <v>600000</v>
      </c>
      <c r="M6" s="10">
        <f>DATEDIF($F6,$I6,"m")</f>
        <v>23</v>
      </c>
      <c r="N6" s="6"/>
      <c r="O6" s="6"/>
      <c r="P6" s="6"/>
      <c r="Q6" s="6">
        <f>ROUND(IF(YEAR($F6)&lt;=Q5,(Q$4-$F6)/30,0),0)-ROUND(IF(YEAR($F6)&lt;Q5,(Q$3-$F6)/30,0),0)</f>
        <v>0</v>
      </c>
      <c r="R6" s="6">
        <f t="shared" ref="R6:AB6" si="0">ROUND(IF(YEAR($F6)&lt;=R5,(R$4-$F6)/30,0),0)-ROUND(IF(YEAR($F6)&lt;R5,(R$3-$F6)/30,0),0)</f>
        <v>0</v>
      </c>
      <c r="S6" s="6">
        <f t="shared" si="0"/>
        <v>0</v>
      </c>
      <c r="T6" s="6">
        <f t="shared" si="0"/>
        <v>0</v>
      </c>
      <c r="U6" s="6">
        <f t="shared" si="0"/>
        <v>0</v>
      </c>
      <c r="V6" s="6">
        <f t="shared" si="0"/>
        <v>0</v>
      </c>
      <c r="W6" s="6">
        <f t="shared" si="0"/>
        <v>0</v>
      </c>
      <c r="X6" s="6">
        <f t="shared" si="0"/>
        <v>0</v>
      </c>
      <c r="Y6" s="6">
        <f t="shared" si="0"/>
        <v>0</v>
      </c>
      <c r="Z6" s="6">
        <f t="shared" si="0"/>
        <v>0</v>
      </c>
      <c r="AA6" s="6">
        <f t="shared" si="0"/>
        <v>5</v>
      </c>
      <c r="AB6" s="6">
        <f t="shared" si="0"/>
        <v>12</v>
      </c>
      <c r="AC6" s="6">
        <f>ROUND(IF(YEAR($F6)&lt;=AC5,(AC$4-$F6)/30,0),0)-ROUND(IF(YEAR($F6)&lt;AC5,(AC$3-$F6)/30,0),0)</f>
        <v>12</v>
      </c>
      <c r="AD6" s="6">
        <f t="shared" ref="AD6" si="1">ROUND(IF(YEAR($F6)&lt;=AD5,(AD$4-$F6)/30,0),0)-ROUND(IF(YEAR($F6)&lt;AD5,(AD$3-$F6)/30,0),0)</f>
        <v>13</v>
      </c>
      <c r="AE6" s="6">
        <f t="shared" ref="AE6" si="2">ROUND(IF(YEAR($F6)&lt;=AE5,(AE$4-$F6)/30,0),0)-ROUND(IF(YEAR($F6)&lt;AE5,(AE$3-$F6)/30,0),0)</f>
        <v>12</v>
      </c>
      <c r="AF6" s="6">
        <f t="shared" ref="AF6" si="3">ROUND(IF(YEAR($F6)&lt;=AF5,(AF$4-$F6)/30,0),0)-ROUND(IF(YEAR($F6)&lt;AF5,(AF$3-$F6)/30,0),0)</f>
        <v>12</v>
      </c>
      <c r="AG6" s="6">
        <f t="shared" ref="AG6" si="4">ROUND(IF(YEAR($F6)&lt;=AG5,(AG$4-$F6)/30,0),0)-ROUND(IF(YEAR($F6)&lt;AG5,(AG$3-$F6)/30,0),0)</f>
        <v>12</v>
      </c>
      <c r="AH6" s="6">
        <f t="shared" ref="AH6" si="5">ROUND(IF(YEAR($F6)&lt;=AH5,(AH$4-$F6)/30,0),0)-ROUND(IF(YEAR($F6)&lt;AH5,(AH$3-$F6)/30,0),0)</f>
        <v>12</v>
      </c>
    </row>
    <row r="7" spans="1:34" x14ac:dyDescent="0.25">
      <c r="A7" t="s">
        <v>12</v>
      </c>
      <c r="B7" t="s">
        <v>12</v>
      </c>
      <c r="C7" t="s">
        <v>17</v>
      </c>
      <c r="D7">
        <v>2018</v>
      </c>
      <c r="E7" s="1" t="s">
        <v>18</v>
      </c>
      <c r="F7" s="2">
        <v>43425</v>
      </c>
      <c r="G7">
        <v>2020</v>
      </c>
      <c r="H7" s="1" t="s">
        <v>18</v>
      </c>
      <c r="I7" s="2">
        <v>44156</v>
      </c>
      <c r="J7" t="s">
        <v>16</v>
      </c>
      <c r="K7">
        <v>1</v>
      </c>
      <c r="L7">
        <v>0</v>
      </c>
      <c r="M7" s="7">
        <f t="shared" ref="M7:M70" si="6">DATEDIF($F7,$I7,"m")</f>
        <v>24</v>
      </c>
      <c r="O7" s="6"/>
      <c r="P7" s="8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tr">
        <f t="shared" ref="R7:AB7" si="7">IF(AB5=Q7,ROUND(IF(YEAR($F7)&lt;=AB6,(AB$4-$F7)/30,0),0)-ROUND(IF(YEAR($F7)&lt;AB6,(AB$3-$F7)/30,0),0),"")</f>
        <v/>
      </c>
    </row>
    <row r="8" spans="1:34" x14ac:dyDescent="0.25">
      <c r="A8" t="s">
        <v>12</v>
      </c>
      <c r="B8" t="s">
        <v>12</v>
      </c>
      <c r="C8" t="s">
        <v>19</v>
      </c>
      <c r="D8">
        <v>2018</v>
      </c>
      <c r="E8" s="1" t="s">
        <v>14</v>
      </c>
      <c r="F8" s="2">
        <v>43313</v>
      </c>
      <c r="G8">
        <v>2020</v>
      </c>
      <c r="H8" s="1" t="s">
        <v>15</v>
      </c>
      <c r="I8" s="2">
        <v>44042</v>
      </c>
      <c r="J8" t="s">
        <v>16</v>
      </c>
      <c r="K8">
        <v>1</v>
      </c>
      <c r="L8">
        <v>0</v>
      </c>
      <c r="M8" s="7">
        <f t="shared" si="6"/>
        <v>23</v>
      </c>
      <c r="N8" s="8"/>
      <c r="O8" s="8"/>
      <c r="P8" s="8"/>
      <c r="Q8" s="6"/>
    </row>
    <row r="9" spans="1:34" x14ac:dyDescent="0.25">
      <c r="A9" t="s">
        <v>12</v>
      </c>
      <c r="B9" t="s">
        <v>12</v>
      </c>
      <c r="C9" t="s">
        <v>20</v>
      </c>
      <c r="D9">
        <v>2018</v>
      </c>
      <c r="E9" s="1" t="s">
        <v>21</v>
      </c>
      <c r="F9" s="2">
        <v>43119</v>
      </c>
      <c r="G9">
        <v>2022</v>
      </c>
      <c r="H9" s="1" t="s">
        <v>21</v>
      </c>
      <c r="I9" s="2">
        <v>44580</v>
      </c>
      <c r="J9" t="s">
        <v>22</v>
      </c>
      <c r="K9">
        <v>1</v>
      </c>
      <c r="L9">
        <v>0</v>
      </c>
      <c r="M9" s="7">
        <f t="shared" si="6"/>
        <v>48</v>
      </c>
      <c r="N9" s="1"/>
      <c r="O9" s="6"/>
    </row>
    <row r="10" spans="1:34" x14ac:dyDescent="0.25">
      <c r="A10" t="s">
        <v>12</v>
      </c>
      <c r="B10" t="s">
        <v>12</v>
      </c>
      <c r="C10" t="s">
        <v>23</v>
      </c>
      <c r="D10">
        <v>2016</v>
      </c>
      <c r="E10" s="1" t="s">
        <v>24</v>
      </c>
      <c r="F10" s="2">
        <v>42522</v>
      </c>
      <c r="G10">
        <v>2031</v>
      </c>
      <c r="H10" s="1" t="s">
        <v>25</v>
      </c>
      <c r="I10" s="2">
        <v>47999</v>
      </c>
      <c r="J10" t="s">
        <v>26</v>
      </c>
      <c r="K10">
        <v>1</v>
      </c>
      <c r="L10">
        <v>0</v>
      </c>
      <c r="M10" s="7">
        <f t="shared" si="6"/>
        <v>179</v>
      </c>
      <c r="N10" s="6"/>
    </row>
    <row r="11" spans="1:34" x14ac:dyDescent="0.25">
      <c r="A11" t="s">
        <v>12</v>
      </c>
      <c r="B11" t="s">
        <v>12</v>
      </c>
      <c r="C11" t="s">
        <v>27</v>
      </c>
      <c r="D11">
        <v>2017</v>
      </c>
      <c r="E11" s="1" t="s">
        <v>28</v>
      </c>
      <c r="F11" s="2">
        <v>43070</v>
      </c>
      <c r="G11">
        <v>2099</v>
      </c>
      <c r="H11" s="1" t="s">
        <v>28</v>
      </c>
      <c r="I11" s="2">
        <v>73050</v>
      </c>
      <c r="J11" t="s">
        <v>29</v>
      </c>
      <c r="K11">
        <v>1</v>
      </c>
      <c r="L11">
        <v>0</v>
      </c>
      <c r="M11" s="7">
        <f t="shared" si="6"/>
        <v>984</v>
      </c>
      <c r="N11" s="6"/>
    </row>
    <row r="12" spans="1:34" x14ac:dyDescent="0.25">
      <c r="A12" t="s">
        <v>12</v>
      </c>
      <c r="B12" t="s">
        <v>12</v>
      </c>
      <c r="C12" t="s">
        <v>30</v>
      </c>
      <c r="D12">
        <v>2019</v>
      </c>
      <c r="E12" s="1" t="s">
        <v>31</v>
      </c>
      <c r="F12" s="2">
        <v>43719</v>
      </c>
      <c r="G12">
        <v>2099</v>
      </c>
      <c r="H12" s="1" t="s">
        <v>28</v>
      </c>
      <c r="I12" s="2">
        <v>73050</v>
      </c>
      <c r="J12" t="s">
        <v>32</v>
      </c>
      <c r="K12">
        <v>1</v>
      </c>
      <c r="L12">
        <v>0</v>
      </c>
      <c r="M12" s="7">
        <f t="shared" si="6"/>
        <v>963</v>
      </c>
      <c r="N12" s="6"/>
    </row>
    <row r="13" spans="1:34" x14ac:dyDescent="0.25">
      <c r="A13" t="s">
        <v>12</v>
      </c>
      <c r="B13" t="s">
        <v>12</v>
      </c>
      <c r="C13" t="s">
        <v>33</v>
      </c>
      <c r="D13">
        <v>2017</v>
      </c>
      <c r="E13" s="1" t="s">
        <v>15</v>
      </c>
      <c r="F13" s="2">
        <v>42928</v>
      </c>
      <c r="G13">
        <v>2023</v>
      </c>
      <c r="H13" s="1" t="s">
        <v>15</v>
      </c>
      <c r="I13" s="2">
        <v>45119</v>
      </c>
      <c r="J13" t="s">
        <v>34</v>
      </c>
      <c r="K13">
        <v>1</v>
      </c>
      <c r="L13">
        <v>0</v>
      </c>
      <c r="M13" s="7">
        <f t="shared" si="6"/>
        <v>72</v>
      </c>
      <c r="N13" s="6"/>
    </row>
    <row r="14" spans="1:34" x14ac:dyDescent="0.25">
      <c r="A14" t="s">
        <v>12</v>
      </c>
      <c r="B14" t="s">
        <v>12</v>
      </c>
      <c r="C14" t="s">
        <v>35</v>
      </c>
      <c r="D14">
        <v>2009</v>
      </c>
      <c r="E14" s="1" t="s">
        <v>28</v>
      </c>
      <c r="F14" s="2">
        <v>40162</v>
      </c>
      <c r="G14">
        <v>2022</v>
      </c>
      <c r="H14" s="1" t="s">
        <v>28</v>
      </c>
      <c r="I14" s="2">
        <v>44926</v>
      </c>
      <c r="J14" t="s">
        <v>36</v>
      </c>
      <c r="K14">
        <v>1</v>
      </c>
      <c r="L14" s="3">
        <v>1500000</v>
      </c>
      <c r="M14" s="7">
        <f t="shared" si="6"/>
        <v>156</v>
      </c>
      <c r="N14" s="6"/>
    </row>
    <row r="15" spans="1:34" x14ac:dyDescent="0.25">
      <c r="A15" t="s">
        <v>12</v>
      </c>
      <c r="B15" t="s">
        <v>12</v>
      </c>
      <c r="C15" t="s">
        <v>37</v>
      </c>
      <c r="D15">
        <v>2018</v>
      </c>
      <c r="E15" s="1" t="s">
        <v>38</v>
      </c>
      <c r="F15" s="2">
        <v>43207</v>
      </c>
      <c r="G15">
        <v>2028</v>
      </c>
      <c r="H15" s="1" t="s">
        <v>38</v>
      </c>
      <c r="I15" s="2">
        <v>46859</v>
      </c>
      <c r="J15" t="s">
        <v>36</v>
      </c>
      <c r="K15">
        <v>1</v>
      </c>
      <c r="L15" s="3">
        <v>60000</v>
      </c>
      <c r="M15" s="7">
        <f t="shared" si="6"/>
        <v>119</v>
      </c>
      <c r="N15" s="6"/>
    </row>
    <row r="16" spans="1:34" x14ac:dyDescent="0.25">
      <c r="A16" t="s">
        <v>12</v>
      </c>
      <c r="B16" t="s">
        <v>12</v>
      </c>
      <c r="C16" t="s">
        <v>39</v>
      </c>
      <c r="D16">
        <v>2017</v>
      </c>
      <c r="E16" s="1" t="s">
        <v>21</v>
      </c>
      <c r="F16" s="2">
        <v>42736</v>
      </c>
      <c r="G16">
        <v>2022</v>
      </c>
      <c r="H16" s="1" t="s">
        <v>28</v>
      </c>
      <c r="I16" s="2">
        <v>44926</v>
      </c>
      <c r="J16" t="s">
        <v>36</v>
      </c>
      <c r="K16">
        <v>1</v>
      </c>
      <c r="L16" s="3">
        <v>200000</v>
      </c>
      <c r="M16" s="7">
        <f t="shared" si="6"/>
        <v>71</v>
      </c>
      <c r="N16" s="6"/>
    </row>
    <row r="17" spans="1:14" x14ac:dyDescent="0.25">
      <c r="A17" t="s">
        <v>12</v>
      </c>
      <c r="B17" t="s">
        <v>12</v>
      </c>
      <c r="C17" t="s">
        <v>40</v>
      </c>
      <c r="D17">
        <v>2018</v>
      </c>
      <c r="E17" s="1" t="s">
        <v>18</v>
      </c>
      <c r="F17" s="2">
        <v>43423</v>
      </c>
      <c r="G17">
        <v>2021</v>
      </c>
      <c r="H17" s="1" t="s">
        <v>18</v>
      </c>
      <c r="I17" s="2">
        <v>44519</v>
      </c>
      <c r="J17" t="s">
        <v>36</v>
      </c>
      <c r="K17">
        <v>1</v>
      </c>
      <c r="L17" s="3">
        <v>2000000</v>
      </c>
      <c r="M17" s="7">
        <f t="shared" si="6"/>
        <v>36</v>
      </c>
      <c r="N17" s="6"/>
    </row>
    <row r="18" spans="1:14" x14ac:dyDescent="0.25">
      <c r="A18" t="s">
        <v>12</v>
      </c>
      <c r="B18" t="s">
        <v>12</v>
      </c>
      <c r="C18" t="s">
        <v>41</v>
      </c>
      <c r="D18">
        <v>2018</v>
      </c>
      <c r="E18" s="1" t="s">
        <v>18</v>
      </c>
      <c r="F18" s="2">
        <v>43425</v>
      </c>
      <c r="G18">
        <v>2021</v>
      </c>
      <c r="H18" s="1" t="s">
        <v>18</v>
      </c>
      <c r="I18" s="2">
        <v>44521</v>
      </c>
      <c r="J18" t="s">
        <v>16</v>
      </c>
      <c r="K18">
        <v>1</v>
      </c>
      <c r="L18">
        <v>210</v>
      </c>
      <c r="M18" s="7">
        <f t="shared" si="6"/>
        <v>36</v>
      </c>
    </row>
    <row r="19" spans="1:14" x14ac:dyDescent="0.25">
      <c r="A19" t="s">
        <v>12</v>
      </c>
      <c r="B19" t="s">
        <v>12</v>
      </c>
      <c r="C19" t="s">
        <v>42</v>
      </c>
      <c r="D19">
        <v>2018</v>
      </c>
      <c r="E19" s="1" t="s">
        <v>14</v>
      </c>
      <c r="F19" s="2">
        <v>43313</v>
      </c>
      <c r="G19">
        <v>2020</v>
      </c>
      <c r="H19" s="1" t="s">
        <v>15</v>
      </c>
      <c r="I19" s="2">
        <v>44043</v>
      </c>
      <c r="J19" t="s">
        <v>16</v>
      </c>
      <c r="K19">
        <v>1</v>
      </c>
      <c r="L19" s="3">
        <v>1360000</v>
      </c>
      <c r="M19" s="7">
        <f t="shared" si="6"/>
        <v>23</v>
      </c>
    </row>
    <row r="20" spans="1:14" x14ac:dyDescent="0.25">
      <c r="A20" t="s">
        <v>12</v>
      </c>
      <c r="B20" t="s">
        <v>12</v>
      </c>
      <c r="C20" t="s">
        <v>43</v>
      </c>
      <c r="D20">
        <v>2019</v>
      </c>
      <c r="E20" s="1" t="s">
        <v>31</v>
      </c>
      <c r="F20" s="2">
        <v>43720</v>
      </c>
      <c r="G20">
        <v>2099</v>
      </c>
      <c r="H20" s="1" t="s">
        <v>28</v>
      </c>
      <c r="I20" s="2">
        <v>73050</v>
      </c>
      <c r="J20" t="s">
        <v>32</v>
      </c>
      <c r="K20">
        <v>1</v>
      </c>
      <c r="L20" s="3">
        <v>14000000</v>
      </c>
      <c r="M20" s="7">
        <f t="shared" si="6"/>
        <v>963</v>
      </c>
    </row>
    <row r="21" spans="1:14" x14ac:dyDescent="0.25">
      <c r="A21" t="s">
        <v>12</v>
      </c>
      <c r="B21" t="s">
        <v>12</v>
      </c>
      <c r="C21" t="s">
        <v>44</v>
      </c>
      <c r="D21">
        <v>2016</v>
      </c>
      <c r="E21" s="1" t="s">
        <v>45</v>
      </c>
      <c r="F21" s="2">
        <v>42449</v>
      </c>
      <c r="G21">
        <v>2031</v>
      </c>
      <c r="H21" s="1" t="s">
        <v>45</v>
      </c>
      <c r="I21" s="2">
        <v>47927</v>
      </c>
      <c r="J21" t="s">
        <v>26</v>
      </c>
      <c r="K21">
        <v>1</v>
      </c>
      <c r="L21" s="3">
        <v>1000000</v>
      </c>
      <c r="M21" s="7">
        <f t="shared" si="6"/>
        <v>180</v>
      </c>
    </row>
    <row r="22" spans="1:14" x14ac:dyDescent="0.25">
      <c r="A22" t="s">
        <v>12</v>
      </c>
      <c r="B22" t="s">
        <v>12</v>
      </c>
      <c r="C22" t="s">
        <v>46</v>
      </c>
      <c r="D22">
        <v>2015</v>
      </c>
      <c r="E22" s="1" t="s">
        <v>21</v>
      </c>
      <c r="F22" s="2">
        <v>42023</v>
      </c>
      <c r="G22">
        <v>2022</v>
      </c>
      <c r="H22" s="1" t="s">
        <v>21</v>
      </c>
      <c r="I22" s="2">
        <v>44580</v>
      </c>
      <c r="J22" t="s">
        <v>22</v>
      </c>
      <c r="K22">
        <v>1</v>
      </c>
      <c r="L22" s="3">
        <v>220000</v>
      </c>
      <c r="M22" s="7">
        <f t="shared" si="6"/>
        <v>84</v>
      </c>
    </row>
    <row r="23" spans="1:14" x14ac:dyDescent="0.25">
      <c r="A23" t="s">
        <v>12</v>
      </c>
      <c r="B23" t="s">
        <v>12</v>
      </c>
      <c r="C23" t="s">
        <v>47</v>
      </c>
      <c r="D23">
        <v>2018</v>
      </c>
      <c r="E23" s="1" t="s">
        <v>31</v>
      </c>
      <c r="F23" s="2">
        <v>43344</v>
      </c>
      <c r="G23">
        <v>2023</v>
      </c>
      <c r="H23" s="1" t="s">
        <v>14</v>
      </c>
      <c r="I23" s="2">
        <v>45166</v>
      </c>
      <c r="J23" t="s">
        <v>22</v>
      </c>
      <c r="K23">
        <v>1</v>
      </c>
      <c r="L23" s="3">
        <v>12012</v>
      </c>
      <c r="M23" s="7">
        <f t="shared" si="6"/>
        <v>59</v>
      </c>
    </row>
    <row r="24" spans="1:14" x14ac:dyDescent="0.25">
      <c r="A24" t="s">
        <v>12</v>
      </c>
      <c r="B24" t="s">
        <v>12</v>
      </c>
      <c r="C24" t="s">
        <v>48</v>
      </c>
      <c r="D24">
        <v>2017</v>
      </c>
      <c r="E24" s="1" t="s">
        <v>14</v>
      </c>
      <c r="F24" s="2">
        <v>42958</v>
      </c>
      <c r="G24">
        <v>2029</v>
      </c>
      <c r="H24" s="1" t="s">
        <v>14</v>
      </c>
      <c r="I24" s="2">
        <v>47341</v>
      </c>
      <c r="J24" t="s">
        <v>22</v>
      </c>
      <c r="K24">
        <v>1</v>
      </c>
      <c r="L24" s="3">
        <v>3000000</v>
      </c>
      <c r="M24" s="7">
        <f t="shared" si="6"/>
        <v>144</v>
      </c>
    </row>
    <row r="25" spans="1:14" x14ac:dyDescent="0.25">
      <c r="A25" t="s">
        <v>12</v>
      </c>
      <c r="B25" t="s">
        <v>12</v>
      </c>
      <c r="C25" t="s">
        <v>49</v>
      </c>
      <c r="D25">
        <v>2018</v>
      </c>
      <c r="E25" s="1" t="s">
        <v>14</v>
      </c>
      <c r="F25" s="2">
        <v>43313</v>
      </c>
      <c r="G25">
        <v>2021</v>
      </c>
      <c r="H25" s="1" t="s">
        <v>15</v>
      </c>
      <c r="I25" s="2">
        <v>44407</v>
      </c>
      <c r="J25" t="s">
        <v>22</v>
      </c>
      <c r="K25">
        <v>1</v>
      </c>
      <c r="L25" s="3">
        <v>275397</v>
      </c>
      <c r="M25" s="7">
        <f t="shared" si="6"/>
        <v>35</v>
      </c>
    </row>
    <row r="26" spans="1:14" x14ac:dyDescent="0.25">
      <c r="A26" t="s">
        <v>12</v>
      </c>
      <c r="B26" t="s">
        <v>12</v>
      </c>
      <c r="C26" t="s">
        <v>50</v>
      </c>
      <c r="D26">
        <v>2017</v>
      </c>
      <c r="E26" s="1" t="s">
        <v>21</v>
      </c>
      <c r="F26" s="2">
        <v>42754</v>
      </c>
      <c r="G26">
        <v>2025</v>
      </c>
      <c r="H26" s="1" t="s">
        <v>21</v>
      </c>
      <c r="I26" s="2">
        <v>45676</v>
      </c>
      <c r="J26" t="s">
        <v>22</v>
      </c>
      <c r="K26">
        <v>1</v>
      </c>
      <c r="L26" s="3">
        <v>2100000</v>
      </c>
      <c r="M26" s="7">
        <f t="shared" si="6"/>
        <v>96</v>
      </c>
    </row>
    <row r="27" spans="1:14" x14ac:dyDescent="0.25">
      <c r="A27" t="s">
        <v>12</v>
      </c>
      <c r="B27" t="s">
        <v>12</v>
      </c>
      <c r="C27" t="s">
        <v>51</v>
      </c>
      <c r="D27">
        <v>2017</v>
      </c>
      <c r="E27" s="1" t="s">
        <v>25</v>
      </c>
      <c r="F27" s="2">
        <v>42856</v>
      </c>
      <c r="G27">
        <v>2023</v>
      </c>
      <c r="H27" s="1" t="s">
        <v>52</v>
      </c>
      <c r="I27" s="2">
        <v>44963</v>
      </c>
      <c r="J27" t="s">
        <v>22</v>
      </c>
      <c r="K27">
        <v>1</v>
      </c>
      <c r="L27" s="3">
        <v>360000</v>
      </c>
      <c r="M27" s="7">
        <f t="shared" si="6"/>
        <v>69</v>
      </c>
    </row>
    <row r="28" spans="1:14" x14ac:dyDescent="0.25">
      <c r="A28" t="s">
        <v>12</v>
      </c>
      <c r="B28" t="s">
        <v>12</v>
      </c>
      <c r="C28" t="s">
        <v>53</v>
      </c>
      <c r="D28">
        <v>2017</v>
      </c>
      <c r="E28" s="1" t="s">
        <v>14</v>
      </c>
      <c r="F28" s="2">
        <v>42958</v>
      </c>
      <c r="G28">
        <v>2023</v>
      </c>
      <c r="H28" s="1" t="s">
        <v>14</v>
      </c>
      <c r="I28" s="2">
        <v>45149</v>
      </c>
      <c r="J28" t="s">
        <v>22</v>
      </c>
      <c r="K28">
        <v>1</v>
      </c>
      <c r="L28" s="3">
        <v>6750000</v>
      </c>
      <c r="M28" s="7">
        <f t="shared" si="6"/>
        <v>72</v>
      </c>
    </row>
    <row r="29" spans="1:14" x14ac:dyDescent="0.25">
      <c r="A29" t="s">
        <v>12</v>
      </c>
      <c r="B29" t="s">
        <v>12</v>
      </c>
      <c r="C29" t="s">
        <v>54</v>
      </c>
      <c r="D29">
        <v>2018</v>
      </c>
      <c r="E29" s="1" t="s">
        <v>24</v>
      </c>
      <c r="F29" s="2">
        <v>43252</v>
      </c>
      <c r="G29">
        <v>2023</v>
      </c>
      <c r="H29" s="1" t="s">
        <v>24</v>
      </c>
      <c r="I29" s="2">
        <v>45078</v>
      </c>
      <c r="J29" t="s">
        <v>22</v>
      </c>
      <c r="K29">
        <v>1</v>
      </c>
      <c r="L29" s="3">
        <v>56000</v>
      </c>
      <c r="M29" s="7">
        <f t="shared" si="6"/>
        <v>60</v>
      </c>
    </row>
    <row r="30" spans="1:14" x14ac:dyDescent="0.25">
      <c r="A30" t="s">
        <v>12</v>
      </c>
      <c r="B30" t="s">
        <v>12</v>
      </c>
      <c r="C30" t="s">
        <v>55</v>
      </c>
      <c r="D30">
        <v>2017</v>
      </c>
      <c r="E30" s="1" t="s">
        <v>14</v>
      </c>
      <c r="F30" s="2">
        <v>42958</v>
      </c>
      <c r="G30">
        <v>2023</v>
      </c>
      <c r="H30" s="1" t="s">
        <v>14</v>
      </c>
      <c r="I30" s="2">
        <v>45149</v>
      </c>
      <c r="J30" t="s">
        <v>22</v>
      </c>
      <c r="K30">
        <v>1</v>
      </c>
      <c r="L30" s="3">
        <v>4500000</v>
      </c>
      <c r="M30" s="7">
        <f t="shared" si="6"/>
        <v>72</v>
      </c>
    </row>
    <row r="31" spans="1:14" x14ac:dyDescent="0.25">
      <c r="A31" t="s">
        <v>12</v>
      </c>
      <c r="B31" t="s">
        <v>12</v>
      </c>
      <c r="C31" t="s">
        <v>56</v>
      </c>
      <c r="D31">
        <v>2019</v>
      </c>
      <c r="E31" s="1" t="s">
        <v>38</v>
      </c>
      <c r="F31" s="2">
        <v>43579</v>
      </c>
      <c r="G31">
        <v>2026</v>
      </c>
      <c r="H31" s="1" t="s">
        <v>38</v>
      </c>
      <c r="I31" s="2">
        <v>46136</v>
      </c>
      <c r="J31" t="s">
        <v>22</v>
      </c>
      <c r="K31">
        <v>1</v>
      </c>
      <c r="L31" s="3">
        <v>2325000</v>
      </c>
      <c r="M31" s="7">
        <f t="shared" si="6"/>
        <v>84</v>
      </c>
    </row>
    <row r="32" spans="1:14" x14ac:dyDescent="0.25">
      <c r="A32" t="s">
        <v>12</v>
      </c>
      <c r="B32" t="s">
        <v>12</v>
      </c>
      <c r="C32" t="s">
        <v>57</v>
      </c>
      <c r="D32">
        <v>2018</v>
      </c>
      <c r="E32" s="1" t="s">
        <v>31</v>
      </c>
      <c r="F32" s="2">
        <v>43344</v>
      </c>
      <c r="G32">
        <v>2020</v>
      </c>
      <c r="H32" s="1" t="s">
        <v>58</v>
      </c>
      <c r="I32" s="2">
        <v>44105</v>
      </c>
      <c r="J32" t="s">
        <v>22</v>
      </c>
      <c r="K32">
        <v>1</v>
      </c>
      <c r="L32" s="3">
        <v>6807</v>
      </c>
      <c r="M32" s="7">
        <f t="shared" si="6"/>
        <v>25</v>
      </c>
    </row>
    <row r="33" spans="1:13" x14ac:dyDescent="0.25">
      <c r="A33" t="s">
        <v>12</v>
      </c>
      <c r="B33" t="s">
        <v>12</v>
      </c>
      <c r="C33" t="s">
        <v>59</v>
      </c>
      <c r="D33">
        <v>2016</v>
      </c>
      <c r="E33" s="1" t="s">
        <v>18</v>
      </c>
      <c r="F33" s="2">
        <v>42694</v>
      </c>
      <c r="G33">
        <v>2099</v>
      </c>
      <c r="H33" s="1" t="s">
        <v>14</v>
      </c>
      <c r="I33" s="2">
        <v>72906</v>
      </c>
      <c r="J33" t="s">
        <v>22</v>
      </c>
      <c r="K33">
        <v>1</v>
      </c>
      <c r="L33" s="3">
        <v>75000</v>
      </c>
      <c r="M33" s="7">
        <f t="shared" si="6"/>
        <v>992</v>
      </c>
    </row>
    <row r="34" spans="1:13" x14ac:dyDescent="0.25">
      <c r="A34" t="s">
        <v>12</v>
      </c>
      <c r="B34" t="s">
        <v>12</v>
      </c>
      <c r="C34" t="s">
        <v>60</v>
      </c>
      <c r="D34">
        <v>2015</v>
      </c>
      <c r="E34" s="1" t="s">
        <v>31</v>
      </c>
      <c r="F34" s="2">
        <v>42248</v>
      </c>
      <c r="G34">
        <v>2021</v>
      </c>
      <c r="H34" s="1" t="s">
        <v>14</v>
      </c>
      <c r="I34" s="2">
        <v>44439</v>
      </c>
      <c r="J34" t="s">
        <v>22</v>
      </c>
      <c r="K34">
        <v>1</v>
      </c>
      <c r="L34" s="3">
        <v>760000</v>
      </c>
      <c r="M34" s="7">
        <f t="shared" si="6"/>
        <v>71</v>
      </c>
    </row>
    <row r="35" spans="1:13" x14ac:dyDescent="0.25">
      <c r="A35" t="s">
        <v>12</v>
      </c>
      <c r="B35" t="s">
        <v>12</v>
      </c>
      <c r="C35" t="s">
        <v>61</v>
      </c>
      <c r="D35">
        <v>2018</v>
      </c>
      <c r="E35" s="1" t="s">
        <v>14</v>
      </c>
      <c r="F35" s="2">
        <v>43313</v>
      </c>
      <c r="G35">
        <v>2021</v>
      </c>
      <c r="H35" s="1" t="s">
        <v>25</v>
      </c>
      <c r="I35" s="2">
        <v>44346</v>
      </c>
      <c r="J35" t="s">
        <v>22</v>
      </c>
      <c r="K35">
        <v>1</v>
      </c>
      <c r="L35" s="3">
        <v>2000</v>
      </c>
      <c r="M35" s="7">
        <f t="shared" si="6"/>
        <v>33</v>
      </c>
    </row>
    <row r="36" spans="1:13" x14ac:dyDescent="0.25">
      <c r="A36" t="s">
        <v>12</v>
      </c>
      <c r="B36" t="s">
        <v>12</v>
      </c>
      <c r="C36" t="s">
        <v>62</v>
      </c>
      <c r="D36">
        <v>2016</v>
      </c>
      <c r="E36" s="1" t="s">
        <v>25</v>
      </c>
      <c r="F36" s="2">
        <v>42491</v>
      </c>
      <c r="G36">
        <v>2021</v>
      </c>
      <c r="H36" s="1" t="s">
        <v>25</v>
      </c>
      <c r="I36" s="2">
        <v>44317</v>
      </c>
      <c r="J36" t="s">
        <v>22</v>
      </c>
      <c r="K36">
        <v>1</v>
      </c>
      <c r="L36" s="3">
        <v>3000000</v>
      </c>
      <c r="M36" s="7">
        <f t="shared" si="6"/>
        <v>60</v>
      </c>
    </row>
    <row r="37" spans="1:13" x14ac:dyDescent="0.25">
      <c r="A37" t="s">
        <v>12</v>
      </c>
      <c r="B37" t="s">
        <v>12</v>
      </c>
      <c r="C37" t="s">
        <v>63</v>
      </c>
      <c r="D37">
        <v>2016</v>
      </c>
      <c r="E37" s="1" t="s">
        <v>21</v>
      </c>
      <c r="F37" s="2">
        <v>42370</v>
      </c>
      <c r="G37">
        <v>2024</v>
      </c>
      <c r="H37" s="1" t="s">
        <v>28</v>
      </c>
      <c r="I37" s="2">
        <v>45657</v>
      </c>
      <c r="J37" t="s">
        <v>22</v>
      </c>
      <c r="K37">
        <v>1</v>
      </c>
      <c r="L37" s="3">
        <v>36000</v>
      </c>
      <c r="M37" s="7">
        <f t="shared" si="6"/>
        <v>107</v>
      </c>
    </row>
    <row r="38" spans="1:13" x14ac:dyDescent="0.25">
      <c r="A38" t="s">
        <v>12</v>
      </c>
      <c r="B38" t="s">
        <v>12</v>
      </c>
      <c r="C38" t="s">
        <v>64</v>
      </c>
      <c r="D38">
        <v>2018</v>
      </c>
      <c r="E38" s="1" t="s">
        <v>38</v>
      </c>
      <c r="F38" s="2">
        <v>43191</v>
      </c>
      <c r="G38">
        <v>2021</v>
      </c>
      <c r="H38" s="1" t="s">
        <v>45</v>
      </c>
      <c r="I38" s="2">
        <v>44286</v>
      </c>
      <c r="J38" t="s">
        <v>22</v>
      </c>
      <c r="K38">
        <v>1</v>
      </c>
      <c r="L38" s="3">
        <v>6470</v>
      </c>
      <c r="M38" s="7">
        <f t="shared" si="6"/>
        <v>35</v>
      </c>
    </row>
    <row r="39" spans="1:13" x14ac:dyDescent="0.25">
      <c r="A39" t="s">
        <v>12</v>
      </c>
      <c r="B39" t="s">
        <v>12</v>
      </c>
      <c r="C39" t="s">
        <v>65</v>
      </c>
      <c r="D39">
        <v>2016</v>
      </c>
      <c r="E39" s="1" t="s">
        <v>21</v>
      </c>
      <c r="F39" s="2">
        <v>42370</v>
      </c>
      <c r="G39">
        <v>2021</v>
      </c>
      <c r="H39" s="1" t="s">
        <v>18</v>
      </c>
      <c r="I39" s="2">
        <v>44530</v>
      </c>
      <c r="J39" t="s">
        <v>22</v>
      </c>
      <c r="K39">
        <v>1</v>
      </c>
      <c r="L39" s="3">
        <v>9000</v>
      </c>
      <c r="M39" s="7">
        <f t="shared" si="6"/>
        <v>70</v>
      </c>
    </row>
    <row r="40" spans="1:13" x14ac:dyDescent="0.25">
      <c r="A40" t="s">
        <v>12</v>
      </c>
      <c r="B40" t="s">
        <v>12</v>
      </c>
      <c r="C40" t="s">
        <v>66</v>
      </c>
      <c r="D40">
        <v>2017</v>
      </c>
      <c r="E40" s="1" t="s">
        <v>14</v>
      </c>
      <c r="F40" s="2">
        <v>42958</v>
      </c>
      <c r="G40">
        <v>2026</v>
      </c>
      <c r="H40" s="1" t="s">
        <v>14</v>
      </c>
      <c r="I40" s="2">
        <v>46245</v>
      </c>
      <c r="J40" t="s">
        <v>22</v>
      </c>
      <c r="K40">
        <v>1</v>
      </c>
      <c r="L40" s="3">
        <v>13500000</v>
      </c>
      <c r="M40" s="7">
        <f t="shared" si="6"/>
        <v>108</v>
      </c>
    </row>
    <row r="41" spans="1:13" x14ac:dyDescent="0.25">
      <c r="A41" t="s">
        <v>12</v>
      </c>
      <c r="B41" t="s">
        <v>12</v>
      </c>
      <c r="C41" t="s">
        <v>67</v>
      </c>
      <c r="D41">
        <v>2018</v>
      </c>
      <c r="E41" s="1" t="s">
        <v>25</v>
      </c>
      <c r="F41" s="2">
        <v>43242</v>
      </c>
      <c r="G41">
        <v>2025</v>
      </c>
      <c r="H41" s="1" t="s">
        <v>25</v>
      </c>
      <c r="I41" s="2">
        <v>45799</v>
      </c>
      <c r="J41" t="s">
        <v>22</v>
      </c>
      <c r="K41">
        <v>1</v>
      </c>
      <c r="L41" s="3">
        <v>2100000</v>
      </c>
      <c r="M41" s="7">
        <f t="shared" si="6"/>
        <v>84</v>
      </c>
    </row>
    <row r="42" spans="1:13" x14ac:dyDescent="0.25">
      <c r="A42" t="s">
        <v>12</v>
      </c>
      <c r="B42" t="s">
        <v>12</v>
      </c>
      <c r="C42" t="s">
        <v>68</v>
      </c>
      <c r="D42">
        <v>2017</v>
      </c>
      <c r="E42" s="1" t="s">
        <v>14</v>
      </c>
      <c r="F42" s="2">
        <v>42958</v>
      </c>
      <c r="G42">
        <v>2027</v>
      </c>
      <c r="H42" s="1" t="s">
        <v>14</v>
      </c>
      <c r="I42" s="2">
        <v>46610</v>
      </c>
      <c r="J42" t="s">
        <v>22</v>
      </c>
      <c r="K42">
        <v>1</v>
      </c>
      <c r="L42" s="3">
        <v>6750000</v>
      </c>
      <c r="M42" s="7">
        <f t="shared" si="6"/>
        <v>120</v>
      </c>
    </row>
    <row r="43" spans="1:13" x14ac:dyDescent="0.25">
      <c r="A43" t="s">
        <v>12</v>
      </c>
      <c r="B43" t="s">
        <v>12</v>
      </c>
      <c r="C43" t="s">
        <v>69</v>
      </c>
      <c r="D43">
        <v>2017</v>
      </c>
      <c r="E43" s="1" t="s">
        <v>14</v>
      </c>
      <c r="F43" s="2">
        <v>42958</v>
      </c>
      <c r="G43">
        <v>2024</v>
      </c>
      <c r="H43" s="1" t="s">
        <v>14</v>
      </c>
      <c r="I43" s="2">
        <v>45515</v>
      </c>
      <c r="J43" t="s">
        <v>22</v>
      </c>
      <c r="K43">
        <v>1</v>
      </c>
      <c r="L43" s="3">
        <v>4800000</v>
      </c>
      <c r="M43" s="7">
        <f t="shared" si="6"/>
        <v>84</v>
      </c>
    </row>
    <row r="44" spans="1:13" x14ac:dyDescent="0.25">
      <c r="A44" t="s">
        <v>12</v>
      </c>
      <c r="B44" t="s">
        <v>12</v>
      </c>
      <c r="C44" t="s">
        <v>70</v>
      </c>
      <c r="D44">
        <v>2018</v>
      </c>
      <c r="E44" s="1" t="s">
        <v>25</v>
      </c>
      <c r="F44" s="2">
        <v>43241</v>
      </c>
      <c r="G44">
        <v>2025</v>
      </c>
      <c r="H44" s="1" t="s">
        <v>25</v>
      </c>
      <c r="I44" s="2">
        <v>45798</v>
      </c>
      <c r="J44" t="s">
        <v>22</v>
      </c>
      <c r="K44">
        <v>1</v>
      </c>
      <c r="L44" s="3">
        <v>2100000</v>
      </c>
      <c r="M44" s="7">
        <f t="shared" si="6"/>
        <v>84</v>
      </c>
    </row>
    <row r="45" spans="1:13" x14ac:dyDescent="0.25">
      <c r="A45" t="s">
        <v>12</v>
      </c>
      <c r="B45" t="s">
        <v>12</v>
      </c>
      <c r="C45" t="s">
        <v>71</v>
      </c>
      <c r="D45">
        <v>2017</v>
      </c>
      <c r="E45" s="1" t="s">
        <v>14</v>
      </c>
      <c r="F45" s="2">
        <v>42956</v>
      </c>
      <c r="G45">
        <v>2024</v>
      </c>
      <c r="H45" s="1" t="s">
        <v>14</v>
      </c>
      <c r="I45" s="2">
        <v>45513</v>
      </c>
      <c r="J45" t="s">
        <v>22</v>
      </c>
      <c r="K45">
        <v>1</v>
      </c>
      <c r="L45" s="3">
        <v>1440000</v>
      </c>
      <c r="M45" s="7">
        <f t="shared" si="6"/>
        <v>84</v>
      </c>
    </row>
    <row r="46" spans="1:13" x14ac:dyDescent="0.25">
      <c r="A46" t="s">
        <v>12</v>
      </c>
      <c r="B46" t="s">
        <v>12</v>
      </c>
      <c r="C46" t="s">
        <v>72</v>
      </c>
      <c r="D46">
        <v>2017</v>
      </c>
      <c r="E46" s="1" t="s">
        <v>14</v>
      </c>
      <c r="F46" s="2">
        <v>42958</v>
      </c>
      <c r="G46">
        <v>2026</v>
      </c>
      <c r="H46" s="1" t="s">
        <v>14</v>
      </c>
      <c r="I46" s="2">
        <v>46245</v>
      </c>
      <c r="J46" t="s">
        <v>22</v>
      </c>
      <c r="K46">
        <v>1</v>
      </c>
      <c r="L46" s="3">
        <v>1350000</v>
      </c>
      <c r="M46" s="7">
        <f t="shared" si="6"/>
        <v>108</v>
      </c>
    </row>
    <row r="47" spans="1:13" x14ac:dyDescent="0.25">
      <c r="A47" t="s">
        <v>12</v>
      </c>
      <c r="B47" t="s">
        <v>12</v>
      </c>
      <c r="C47" t="s">
        <v>73</v>
      </c>
      <c r="D47">
        <v>2018</v>
      </c>
      <c r="E47" s="1" t="s">
        <v>31</v>
      </c>
      <c r="F47" s="2">
        <v>43362</v>
      </c>
      <c r="G47">
        <v>2025</v>
      </c>
      <c r="H47" s="1" t="s">
        <v>31</v>
      </c>
      <c r="I47" s="2">
        <v>45919</v>
      </c>
      <c r="J47" t="s">
        <v>22</v>
      </c>
      <c r="K47">
        <v>1</v>
      </c>
      <c r="L47" s="3">
        <v>2100000</v>
      </c>
      <c r="M47" s="7">
        <f t="shared" si="6"/>
        <v>84</v>
      </c>
    </row>
    <row r="48" spans="1:13" x14ac:dyDescent="0.25">
      <c r="A48" t="s">
        <v>12</v>
      </c>
      <c r="B48" t="s">
        <v>12</v>
      </c>
      <c r="C48" t="s">
        <v>74</v>
      </c>
      <c r="D48">
        <v>2017</v>
      </c>
      <c r="E48" s="1" t="s">
        <v>14</v>
      </c>
      <c r="F48" s="2">
        <v>42958</v>
      </c>
      <c r="G48">
        <v>2099</v>
      </c>
      <c r="H48" s="1" t="s">
        <v>14</v>
      </c>
      <c r="I48" s="2">
        <v>72908</v>
      </c>
      <c r="J48" t="s">
        <v>22</v>
      </c>
      <c r="K48">
        <v>1</v>
      </c>
      <c r="L48" s="3">
        <v>4050</v>
      </c>
      <c r="M48" s="7">
        <f t="shared" si="6"/>
        <v>984</v>
      </c>
    </row>
    <row r="49" spans="1:13" x14ac:dyDescent="0.25">
      <c r="A49" t="s">
        <v>12</v>
      </c>
      <c r="B49" t="s">
        <v>12</v>
      </c>
      <c r="C49" t="s">
        <v>75</v>
      </c>
      <c r="D49">
        <v>2017</v>
      </c>
      <c r="E49" s="1" t="s">
        <v>14</v>
      </c>
      <c r="F49" s="2">
        <v>42956</v>
      </c>
      <c r="G49">
        <v>2023</v>
      </c>
      <c r="H49" s="1" t="s">
        <v>14</v>
      </c>
      <c r="I49" s="2">
        <v>45147</v>
      </c>
      <c r="J49" t="s">
        <v>22</v>
      </c>
      <c r="K49">
        <v>1</v>
      </c>
      <c r="L49" s="3">
        <v>648000</v>
      </c>
      <c r="M49" s="7">
        <f t="shared" si="6"/>
        <v>72</v>
      </c>
    </row>
    <row r="50" spans="1:13" x14ac:dyDescent="0.25">
      <c r="A50" t="s">
        <v>12</v>
      </c>
      <c r="B50" t="s">
        <v>12</v>
      </c>
      <c r="C50" t="s">
        <v>76</v>
      </c>
      <c r="D50">
        <v>2018</v>
      </c>
      <c r="E50" s="1" t="s">
        <v>45</v>
      </c>
      <c r="F50" s="2">
        <v>43187</v>
      </c>
      <c r="G50">
        <v>2023</v>
      </c>
      <c r="H50" s="1" t="s">
        <v>45</v>
      </c>
      <c r="I50" s="2">
        <v>45013</v>
      </c>
      <c r="J50" t="s">
        <v>22</v>
      </c>
      <c r="K50">
        <v>1</v>
      </c>
      <c r="L50" s="3">
        <v>665000</v>
      </c>
      <c r="M50" s="7">
        <f t="shared" si="6"/>
        <v>60</v>
      </c>
    </row>
    <row r="51" spans="1:13" x14ac:dyDescent="0.25">
      <c r="A51" t="s">
        <v>12</v>
      </c>
      <c r="B51" t="s">
        <v>12</v>
      </c>
      <c r="C51" t="s">
        <v>77</v>
      </c>
      <c r="D51">
        <v>2014</v>
      </c>
      <c r="E51" s="1" t="s">
        <v>15</v>
      </c>
      <c r="F51" s="2">
        <v>41823</v>
      </c>
      <c r="G51">
        <v>2099</v>
      </c>
      <c r="H51" s="1" t="s">
        <v>28</v>
      </c>
      <c r="I51" s="2">
        <v>73050</v>
      </c>
      <c r="J51" t="s">
        <v>22</v>
      </c>
      <c r="K51">
        <v>1</v>
      </c>
      <c r="L51" s="3">
        <v>9155</v>
      </c>
      <c r="M51" s="7">
        <f t="shared" si="6"/>
        <v>1025</v>
      </c>
    </row>
    <row r="52" spans="1:13" x14ac:dyDescent="0.25">
      <c r="A52" t="s">
        <v>12</v>
      </c>
      <c r="B52" t="s">
        <v>12</v>
      </c>
      <c r="C52" t="s">
        <v>78</v>
      </c>
      <c r="D52">
        <v>2018</v>
      </c>
      <c r="E52" s="1" t="s">
        <v>31</v>
      </c>
      <c r="F52" s="2">
        <v>43362</v>
      </c>
      <c r="G52">
        <v>2025</v>
      </c>
      <c r="H52" s="1" t="s">
        <v>14</v>
      </c>
      <c r="I52" s="2">
        <v>45900</v>
      </c>
      <c r="J52" t="s">
        <v>22</v>
      </c>
      <c r="K52">
        <v>1</v>
      </c>
      <c r="L52" s="3">
        <v>2100000</v>
      </c>
      <c r="M52" s="7">
        <f t="shared" si="6"/>
        <v>83</v>
      </c>
    </row>
    <row r="53" spans="1:13" x14ac:dyDescent="0.25">
      <c r="A53" t="s">
        <v>12</v>
      </c>
      <c r="B53" t="s">
        <v>12</v>
      </c>
      <c r="C53" t="s">
        <v>79</v>
      </c>
      <c r="D53">
        <v>2015</v>
      </c>
      <c r="E53" s="1" t="s">
        <v>52</v>
      </c>
      <c r="F53" s="2">
        <v>42036</v>
      </c>
      <c r="G53">
        <v>2022</v>
      </c>
      <c r="H53" s="1" t="s">
        <v>21</v>
      </c>
      <c r="I53" s="2">
        <v>44562</v>
      </c>
      <c r="J53" t="s">
        <v>22</v>
      </c>
      <c r="K53">
        <v>1</v>
      </c>
      <c r="L53" s="3">
        <v>525168</v>
      </c>
      <c r="M53" s="7">
        <f t="shared" si="6"/>
        <v>83</v>
      </c>
    </row>
    <row r="54" spans="1:13" x14ac:dyDescent="0.25">
      <c r="A54" t="s">
        <v>12</v>
      </c>
      <c r="B54" t="s">
        <v>12</v>
      </c>
      <c r="C54" t="s">
        <v>80</v>
      </c>
      <c r="D54">
        <v>2017</v>
      </c>
      <c r="E54" s="1" t="s">
        <v>14</v>
      </c>
      <c r="F54" s="2">
        <v>42958</v>
      </c>
      <c r="G54">
        <v>2099</v>
      </c>
      <c r="H54" s="1" t="s">
        <v>14</v>
      </c>
      <c r="I54" s="2">
        <v>72908</v>
      </c>
      <c r="J54" t="s">
        <v>22</v>
      </c>
      <c r="K54">
        <v>1</v>
      </c>
      <c r="L54" s="3">
        <v>2000</v>
      </c>
      <c r="M54" s="7">
        <f t="shared" si="6"/>
        <v>984</v>
      </c>
    </row>
    <row r="55" spans="1:13" x14ac:dyDescent="0.25">
      <c r="A55" t="s">
        <v>12</v>
      </c>
      <c r="B55" t="s">
        <v>12</v>
      </c>
      <c r="C55" t="s">
        <v>81</v>
      </c>
      <c r="D55">
        <v>2017</v>
      </c>
      <c r="E55" s="1" t="s">
        <v>21</v>
      </c>
      <c r="F55" s="2">
        <v>42754</v>
      </c>
      <c r="G55">
        <v>2024</v>
      </c>
      <c r="H55" s="1" t="s">
        <v>25</v>
      </c>
      <c r="I55" s="2">
        <v>45431</v>
      </c>
      <c r="J55" t="s">
        <v>22</v>
      </c>
      <c r="K55">
        <v>1</v>
      </c>
      <c r="L55" s="3">
        <v>420000</v>
      </c>
      <c r="M55" s="7">
        <f t="shared" si="6"/>
        <v>88</v>
      </c>
    </row>
    <row r="56" spans="1:13" x14ac:dyDescent="0.25">
      <c r="A56" t="s">
        <v>12</v>
      </c>
      <c r="B56" t="s">
        <v>12</v>
      </c>
      <c r="C56" t="s">
        <v>82</v>
      </c>
      <c r="D56">
        <v>2018</v>
      </c>
      <c r="E56" s="1" t="s">
        <v>31</v>
      </c>
      <c r="F56" s="2">
        <v>43344</v>
      </c>
      <c r="G56">
        <v>2025</v>
      </c>
      <c r="H56" s="1" t="s">
        <v>28</v>
      </c>
      <c r="I56" s="2">
        <v>46019</v>
      </c>
      <c r="J56" t="s">
        <v>22</v>
      </c>
      <c r="K56">
        <v>1</v>
      </c>
      <c r="L56" s="3">
        <v>24900</v>
      </c>
      <c r="M56" s="7">
        <f t="shared" si="6"/>
        <v>87</v>
      </c>
    </row>
    <row r="57" spans="1:13" x14ac:dyDescent="0.25">
      <c r="A57" t="s">
        <v>12</v>
      </c>
      <c r="B57" t="s">
        <v>12</v>
      </c>
      <c r="C57" t="s">
        <v>83</v>
      </c>
      <c r="D57">
        <v>2017</v>
      </c>
      <c r="E57" s="1" t="s">
        <v>14</v>
      </c>
      <c r="F57" s="2">
        <v>42958</v>
      </c>
      <c r="G57">
        <v>2025</v>
      </c>
      <c r="H57" s="1" t="s">
        <v>14</v>
      </c>
      <c r="I57" s="2">
        <v>45880</v>
      </c>
      <c r="J57" t="s">
        <v>22</v>
      </c>
      <c r="K57">
        <v>1</v>
      </c>
      <c r="L57" s="3">
        <v>360000</v>
      </c>
      <c r="M57" s="7">
        <f t="shared" si="6"/>
        <v>96</v>
      </c>
    </row>
    <row r="58" spans="1:13" x14ac:dyDescent="0.25">
      <c r="A58" t="s">
        <v>12</v>
      </c>
      <c r="B58" t="s">
        <v>12</v>
      </c>
      <c r="C58" t="s">
        <v>84</v>
      </c>
      <c r="D58">
        <v>2018</v>
      </c>
      <c r="E58" s="1" t="s">
        <v>21</v>
      </c>
      <c r="F58" s="2">
        <v>43101</v>
      </c>
      <c r="G58">
        <v>2025</v>
      </c>
      <c r="H58" s="1" t="s">
        <v>21</v>
      </c>
      <c r="I58" s="2">
        <v>45676</v>
      </c>
      <c r="J58" t="s">
        <v>22</v>
      </c>
      <c r="K58">
        <v>1</v>
      </c>
      <c r="L58" s="3">
        <v>6500</v>
      </c>
      <c r="M58" s="7">
        <f t="shared" si="6"/>
        <v>84</v>
      </c>
    </row>
    <row r="59" spans="1:13" x14ac:dyDescent="0.25">
      <c r="A59" t="s">
        <v>12</v>
      </c>
      <c r="B59" t="s">
        <v>12</v>
      </c>
      <c r="C59" t="s">
        <v>85</v>
      </c>
      <c r="D59">
        <v>2017</v>
      </c>
      <c r="E59" s="1" t="s">
        <v>21</v>
      </c>
      <c r="F59" s="2">
        <v>42754</v>
      </c>
      <c r="G59">
        <v>2025</v>
      </c>
      <c r="H59" s="1" t="s">
        <v>21</v>
      </c>
      <c r="I59" s="2">
        <v>45676</v>
      </c>
      <c r="J59" t="s">
        <v>22</v>
      </c>
      <c r="K59">
        <v>1</v>
      </c>
      <c r="L59" s="3">
        <v>660000</v>
      </c>
      <c r="M59" s="7">
        <f t="shared" si="6"/>
        <v>96</v>
      </c>
    </row>
    <row r="60" spans="1:13" x14ac:dyDescent="0.25">
      <c r="A60" t="s">
        <v>12</v>
      </c>
      <c r="B60" t="s">
        <v>12</v>
      </c>
      <c r="C60" t="s">
        <v>86</v>
      </c>
      <c r="D60">
        <v>2017</v>
      </c>
      <c r="E60" s="1" t="s">
        <v>14</v>
      </c>
      <c r="F60" s="2">
        <v>42958</v>
      </c>
      <c r="G60">
        <v>2026</v>
      </c>
      <c r="H60" s="1" t="s">
        <v>14</v>
      </c>
      <c r="I60" s="2">
        <v>46245</v>
      </c>
      <c r="J60" t="s">
        <v>22</v>
      </c>
      <c r="K60">
        <v>1</v>
      </c>
      <c r="L60" s="3">
        <v>3000000</v>
      </c>
      <c r="M60" s="7">
        <f t="shared" si="6"/>
        <v>108</v>
      </c>
    </row>
    <row r="61" spans="1:13" x14ac:dyDescent="0.25">
      <c r="A61" t="s">
        <v>12</v>
      </c>
      <c r="B61" t="s">
        <v>12</v>
      </c>
      <c r="C61" t="s">
        <v>87</v>
      </c>
      <c r="D61">
        <v>2017</v>
      </c>
      <c r="E61" s="1" t="s">
        <v>14</v>
      </c>
      <c r="F61" s="2">
        <v>42958</v>
      </c>
      <c r="G61">
        <v>2026</v>
      </c>
      <c r="H61" s="1" t="s">
        <v>14</v>
      </c>
      <c r="I61" s="2">
        <v>46245</v>
      </c>
      <c r="J61" t="s">
        <v>22</v>
      </c>
      <c r="K61">
        <v>1</v>
      </c>
      <c r="L61" s="3">
        <v>3360000</v>
      </c>
      <c r="M61" s="7">
        <f t="shared" si="6"/>
        <v>108</v>
      </c>
    </row>
    <row r="62" spans="1:13" x14ac:dyDescent="0.25">
      <c r="A62" t="s">
        <v>12</v>
      </c>
      <c r="B62" t="s">
        <v>12</v>
      </c>
      <c r="C62" t="s">
        <v>88</v>
      </c>
      <c r="D62">
        <v>2019</v>
      </c>
      <c r="E62" s="1" t="s">
        <v>21</v>
      </c>
      <c r="F62" s="2">
        <v>43466</v>
      </c>
      <c r="G62" t="s">
        <v>89</v>
      </c>
      <c r="H62" s="1" t="s">
        <v>89</v>
      </c>
      <c r="I62" t="s">
        <v>89</v>
      </c>
      <c r="J62" t="s">
        <v>90</v>
      </c>
      <c r="K62">
        <v>1</v>
      </c>
      <c r="L62" s="3">
        <v>4500000</v>
      </c>
      <c r="M62" s="7" t="e">
        <f t="shared" si="6"/>
        <v>#VALUE!</v>
      </c>
    </row>
    <row r="63" spans="1:13" x14ac:dyDescent="0.25">
      <c r="A63" t="s">
        <v>12</v>
      </c>
      <c r="B63" t="s">
        <v>12</v>
      </c>
      <c r="C63" t="s">
        <v>91</v>
      </c>
      <c r="D63">
        <v>2018</v>
      </c>
      <c r="E63" s="1" t="s">
        <v>21</v>
      </c>
      <c r="F63" s="2">
        <v>43102</v>
      </c>
      <c r="G63" t="s">
        <v>89</v>
      </c>
      <c r="H63" s="1" t="s">
        <v>89</v>
      </c>
      <c r="I63" t="s">
        <v>89</v>
      </c>
      <c r="J63" t="s">
        <v>92</v>
      </c>
      <c r="K63">
        <v>1</v>
      </c>
      <c r="L63" s="3">
        <v>300000</v>
      </c>
      <c r="M63" s="7" t="e">
        <f t="shared" si="6"/>
        <v>#VALUE!</v>
      </c>
    </row>
    <row r="64" spans="1:13" x14ac:dyDescent="0.25">
      <c r="A64" t="s">
        <v>12</v>
      </c>
      <c r="B64" t="s">
        <v>12</v>
      </c>
      <c r="C64" t="s">
        <v>93</v>
      </c>
      <c r="D64">
        <v>2015</v>
      </c>
      <c r="E64" s="1" t="s">
        <v>31</v>
      </c>
      <c r="F64" s="2">
        <v>42264</v>
      </c>
      <c r="G64">
        <v>2099</v>
      </c>
      <c r="H64" s="1" t="s">
        <v>28</v>
      </c>
      <c r="I64" s="2">
        <v>73050</v>
      </c>
      <c r="J64" t="s">
        <v>94</v>
      </c>
      <c r="K64">
        <v>1</v>
      </c>
      <c r="L64">
        <v>0</v>
      </c>
      <c r="M64" s="7">
        <f t="shared" si="6"/>
        <v>1011</v>
      </c>
    </row>
    <row r="65" spans="1:13" x14ac:dyDescent="0.25">
      <c r="A65" t="s">
        <v>12</v>
      </c>
      <c r="B65" t="s">
        <v>12</v>
      </c>
      <c r="C65" t="s">
        <v>95</v>
      </c>
      <c r="D65">
        <v>2015</v>
      </c>
      <c r="E65" s="1" t="s">
        <v>18</v>
      </c>
      <c r="F65" s="2">
        <v>42309</v>
      </c>
      <c r="G65">
        <v>2022</v>
      </c>
      <c r="H65" s="1" t="s">
        <v>25</v>
      </c>
      <c r="I65" s="2">
        <v>44711</v>
      </c>
      <c r="J65" t="s">
        <v>22</v>
      </c>
      <c r="K65">
        <v>1</v>
      </c>
      <c r="L65" s="3">
        <v>141000</v>
      </c>
      <c r="M65" s="7">
        <f t="shared" si="6"/>
        <v>78</v>
      </c>
    </row>
    <row r="66" spans="1:13" x14ac:dyDescent="0.25">
      <c r="A66" t="s">
        <v>12</v>
      </c>
      <c r="B66" t="s">
        <v>12</v>
      </c>
      <c r="C66" t="s">
        <v>96</v>
      </c>
      <c r="D66">
        <v>2016</v>
      </c>
      <c r="E66" s="1" t="s">
        <v>31</v>
      </c>
      <c r="F66" s="2">
        <v>42614</v>
      </c>
      <c r="G66">
        <v>2026</v>
      </c>
      <c r="H66" s="1" t="s">
        <v>14</v>
      </c>
      <c r="I66" s="2">
        <v>46265</v>
      </c>
      <c r="J66" t="s">
        <v>22</v>
      </c>
      <c r="K66">
        <v>1</v>
      </c>
      <c r="L66" s="3">
        <v>2100000</v>
      </c>
      <c r="M66" s="7">
        <f t="shared" si="6"/>
        <v>119</v>
      </c>
    </row>
    <row r="67" spans="1:13" x14ac:dyDescent="0.25">
      <c r="A67" t="s">
        <v>12</v>
      </c>
      <c r="B67" t="s">
        <v>12</v>
      </c>
      <c r="C67" t="s">
        <v>97</v>
      </c>
      <c r="D67">
        <v>2015</v>
      </c>
      <c r="E67" s="1" t="s">
        <v>14</v>
      </c>
      <c r="F67" s="2">
        <v>42217</v>
      </c>
      <c r="G67">
        <v>2025</v>
      </c>
      <c r="H67" s="1" t="s">
        <v>15</v>
      </c>
      <c r="I67" s="2">
        <v>45869</v>
      </c>
      <c r="J67" t="s">
        <v>22</v>
      </c>
      <c r="K67">
        <v>1</v>
      </c>
      <c r="L67" s="3">
        <v>71520</v>
      </c>
      <c r="M67" s="7">
        <f t="shared" si="6"/>
        <v>119</v>
      </c>
    </row>
    <row r="68" spans="1:13" x14ac:dyDescent="0.25">
      <c r="A68" t="s">
        <v>12</v>
      </c>
      <c r="B68" t="s">
        <v>12</v>
      </c>
      <c r="C68" t="s">
        <v>98</v>
      </c>
      <c r="D68">
        <v>2014</v>
      </c>
      <c r="E68" s="1" t="s">
        <v>18</v>
      </c>
      <c r="F68" s="2">
        <v>41944</v>
      </c>
      <c r="G68">
        <v>2024</v>
      </c>
      <c r="H68" s="1" t="s">
        <v>58</v>
      </c>
      <c r="I68" s="2">
        <v>45566</v>
      </c>
      <c r="J68" t="s">
        <v>22</v>
      </c>
      <c r="K68">
        <v>1</v>
      </c>
      <c r="L68" s="3">
        <v>1861200</v>
      </c>
      <c r="M68" s="7">
        <f t="shared" si="6"/>
        <v>119</v>
      </c>
    </row>
    <row r="69" spans="1:13" x14ac:dyDescent="0.25">
      <c r="A69" t="s">
        <v>12</v>
      </c>
      <c r="B69" t="s">
        <v>12</v>
      </c>
      <c r="C69" t="s">
        <v>99</v>
      </c>
      <c r="D69">
        <v>2019</v>
      </c>
      <c r="E69" s="1" t="s">
        <v>25</v>
      </c>
      <c r="F69" s="2">
        <v>43586</v>
      </c>
      <c r="G69">
        <v>2020</v>
      </c>
      <c r="H69" s="1" t="s">
        <v>28</v>
      </c>
      <c r="I69" s="2">
        <v>44196</v>
      </c>
      <c r="J69" t="s">
        <v>22</v>
      </c>
      <c r="K69">
        <v>1</v>
      </c>
      <c r="L69" s="3">
        <v>16455</v>
      </c>
      <c r="M69" s="7">
        <f t="shared" si="6"/>
        <v>19</v>
      </c>
    </row>
    <row r="70" spans="1:13" x14ac:dyDescent="0.25">
      <c r="A70" t="s">
        <v>12</v>
      </c>
      <c r="B70" t="s">
        <v>12</v>
      </c>
      <c r="C70" t="s">
        <v>100</v>
      </c>
      <c r="D70">
        <v>2015</v>
      </c>
      <c r="E70" s="1" t="s">
        <v>38</v>
      </c>
      <c r="F70" s="2">
        <v>42095</v>
      </c>
      <c r="G70">
        <v>2025</v>
      </c>
      <c r="H70" s="1" t="s">
        <v>45</v>
      </c>
      <c r="I70" s="2">
        <v>45746</v>
      </c>
      <c r="J70" t="s">
        <v>22</v>
      </c>
      <c r="K70">
        <v>1</v>
      </c>
      <c r="L70" s="3">
        <v>90000</v>
      </c>
      <c r="M70" s="7">
        <f t="shared" si="6"/>
        <v>119</v>
      </c>
    </row>
    <row r="71" spans="1:13" x14ac:dyDescent="0.25">
      <c r="A71" t="s">
        <v>12</v>
      </c>
      <c r="B71" t="s">
        <v>12</v>
      </c>
      <c r="C71" t="s">
        <v>101</v>
      </c>
      <c r="D71">
        <v>2019</v>
      </c>
      <c r="E71" s="1" t="s">
        <v>21</v>
      </c>
      <c r="F71" s="2">
        <v>43466</v>
      </c>
      <c r="G71">
        <v>2021</v>
      </c>
      <c r="H71" s="1" t="s">
        <v>28</v>
      </c>
      <c r="I71" s="2">
        <v>44561</v>
      </c>
      <c r="J71" t="s">
        <v>22</v>
      </c>
      <c r="K71">
        <v>1</v>
      </c>
      <c r="L71" s="3">
        <v>66000</v>
      </c>
      <c r="M71" s="7">
        <f t="shared" ref="M71:M107" si="8">DATEDIF($F71,$I71,"m")</f>
        <v>35</v>
      </c>
    </row>
    <row r="72" spans="1:13" x14ac:dyDescent="0.25">
      <c r="A72" t="s">
        <v>12</v>
      </c>
      <c r="B72" t="s">
        <v>12</v>
      </c>
      <c r="C72" t="s">
        <v>102</v>
      </c>
      <c r="D72">
        <v>2015</v>
      </c>
      <c r="E72" s="1" t="s">
        <v>14</v>
      </c>
      <c r="F72" s="2">
        <v>42217</v>
      </c>
      <c r="G72">
        <v>2025</v>
      </c>
      <c r="H72" s="1" t="s">
        <v>15</v>
      </c>
      <c r="I72" s="2">
        <v>45868</v>
      </c>
      <c r="J72" t="s">
        <v>22</v>
      </c>
      <c r="K72">
        <v>1</v>
      </c>
      <c r="L72" s="3">
        <v>66600</v>
      </c>
      <c r="M72" s="7">
        <f t="shared" si="8"/>
        <v>119</v>
      </c>
    </row>
    <row r="73" spans="1:13" x14ac:dyDescent="0.25">
      <c r="A73" t="s">
        <v>12</v>
      </c>
      <c r="B73" t="s">
        <v>12</v>
      </c>
      <c r="C73" t="s">
        <v>103</v>
      </c>
      <c r="D73">
        <v>2014</v>
      </c>
      <c r="E73" s="1" t="s">
        <v>15</v>
      </c>
      <c r="F73" s="2">
        <v>41821</v>
      </c>
      <c r="G73">
        <v>2022</v>
      </c>
      <c r="H73" s="1" t="s">
        <v>24</v>
      </c>
      <c r="I73" s="2">
        <v>44713</v>
      </c>
      <c r="J73" t="s">
        <v>22</v>
      </c>
      <c r="K73">
        <v>1</v>
      </c>
      <c r="L73" s="3">
        <v>624000</v>
      </c>
      <c r="M73" s="7">
        <f t="shared" si="8"/>
        <v>95</v>
      </c>
    </row>
    <row r="74" spans="1:13" x14ac:dyDescent="0.25">
      <c r="A74" t="s">
        <v>12</v>
      </c>
      <c r="B74" t="s">
        <v>12</v>
      </c>
      <c r="C74" t="s">
        <v>104</v>
      </c>
      <c r="D74">
        <v>2020</v>
      </c>
      <c r="E74" s="1" t="s">
        <v>52</v>
      </c>
      <c r="F74" s="2">
        <v>43862</v>
      </c>
      <c r="G74">
        <v>2023</v>
      </c>
      <c r="H74" s="1" t="s">
        <v>21</v>
      </c>
      <c r="I74" s="2">
        <v>44957</v>
      </c>
      <c r="J74" t="s">
        <v>22</v>
      </c>
      <c r="K74">
        <v>1</v>
      </c>
      <c r="L74" s="3">
        <v>519000</v>
      </c>
      <c r="M74" s="7">
        <f t="shared" si="8"/>
        <v>35</v>
      </c>
    </row>
    <row r="75" spans="1:13" x14ac:dyDescent="0.25">
      <c r="A75" t="s">
        <v>12</v>
      </c>
      <c r="B75" t="s">
        <v>12</v>
      </c>
      <c r="C75" t="s">
        <v>105</v>
      </c>
      <c r="D75">
        <v>2019</v>
      </c>
      <c r="E75" s="1" t="s">
        <v>28</v>
      </c>
      <c r="F75" s="2">
        <v>43817</v>
      </c>
      <c r="G75">
        <v>2099</v>
      </c>
      <c r="H75" s="1" t="s">
        <v>28</v>
      </c>
      <c r="I75" s="2">
        <v>73050</v>
      </c>
      <c r="J75" t="s">
        <v>36</v>
      </c>
      <c r="K75">
        <v>1</v>
      </c>
      <c r="L75">
        <v>0</v>
      </c>
      <c r="M75" s="7">
        <f t="shared" si="8"/>
        <v>960</v>
      </c>
    </row>
    <row r="76" spans="1:13" x14ac:dyDescent="0.25">
      <c r="A76" t="s">
        <v>12</v>
      </c>
      <c r="B76" t="s">
        <v>12</v>
      </c>
      <c r="C76" t="s">
        <v>106</v>
      </c>
      <c r="D76">
        <v>2020</v>
      </c>
      <c r="E76" s="1" t="s">
        <v>21</v>
      </c>
      <c r="F76" s="2">
        <v>43831</v>
      </c>
      <c r="G76">
        <v>2020</v>
      </c>
      <c r="H76" s="1" t="s">
        <v>28</v>
      </c>
      <c r="I76" s="2">
        <v>44196</v>
      </c>
      <c r="J76" t="s">
        <v>36</v>
      </c>
      <c r="K76">
        <v>1</v>
      </c>
      <c r="L76" s="3">
        <v>12000</v>
      </c>
      <c r="M76" s="7">
        <f t="shared" si="8"/>
        <v>11</v>
      </c>
    </row>
    <row r="77" spans="1:13" x14ac:dyDescent="0.25">
      <c r="A77" t="s">
        <v>12</v>
      </c>
      <c r="B77" t="s">
        <v>12</v>
      </c>
      <c r="C77" t="s">
        <v>107</v>
      </c>
      <c r="D77">
        <v>2016</v>
      </c>
      <c r="E77" s="1" t="s">
        <v>58</v>
      </c>
      <c r="F77" s="2">
        <v>42663</v>
      </c>
      <c r="G77">
        <v>2022</v>
      </c>
      <c r="H77" s="1" t="s">
        <v>58</v>
      </c>
      <c r="I77" s="2">
        <v>44853</v>
      </c>
      <c r="J77" t="s">
        <v>94</v>
      </c>
      <c r="K77">
        <v>1</v>
      </c>
      <c r="L77" s="3">
        <v>50000</v>
      </c>
      <c r="M77" s="7">
        <f t="shared" si="8"/>
        <v>71</v>
      </c>
    </row>
    <row r="78" spans="1:13" x14ac:dyDescent="0.25">
      <c r="A78" t="s">
        <v>12</v>
      </c>
      <c r="B78" t="s">
        <v>12</v>
      </c>
      <c r="C78" t="s">
        <v>108</v>
      </c>
      <c r="D78">
        <v>2014</v>
      </c>
      <c r="E78" s="1" t="s">
        <v>24</v>
      </c>
      <c r="F78" s="2">
        <v>41791</v>
      </c>
      <c r="G78">
        <v>2021</v>
      </c>
      <c r="H78" s="1" t="s">
        <v>24</v>
      </c>
      <c r="I78" s="2">
        <v>44348</v>
      </c>
      <c r="J78" t="s">
        <v>109</v>
      </c>
      <c r="K78">
        <v>1</v>
      </c>
      <c r="L78">
        <v>0</v>
      </c>
      <c r="M78" s="7">
        <f t="shared" si="8"/>
        <v>84</v>
      </c>
    </row>
    <row r="79" spans="1:13" x14ac:dyDescent="0.25">
      <c r="A79" t="s">
        <v>12</v>
      </c>
      <c r="B79" t="s">
        <v>12</v>
      </c>
      <c r="C79" t="s">
        <v>110</v>
      </c>
      <c r="D79">
        <v>2016</v>
      </c>
      <c r="E79" s="1" t="s">
        <v>31</v>
      </c>
      <c r="F79" s="2">
        <v>42642</v>
      </c>
      <c r="G79">
        <v>2099</v>
      </c>
      <c r="H79" s="1" t="s">
        <v>28</v>
      </c>
      <c r="I79" s="2">
        <v>73050</v>
      </c>
      <c r="J79" t="s">
        <v>36</v>
      </c>
      <c r="K79">
        <v>1</v>
      </c>
      <c r="L79" s="3">
        <v>14000000</v>
      </c>
      <c r="M79" s="7">
        <f t="shared" si="8"/>
        <v>999</v>
      </c>
    </row>
    <row r="80" spans="1:13" x14ac:dyDescent="0.25">
      <c r="A80" t="s">
        <v>12</v>
      </c>
      <c r="B80" t="s">
        <v>12</v>
      </c>
      <c r="C80" t="s">
        <v>111</v>
      </c>
      <c r="D80">
        <v>2016</v>
      </c>
      <c r="E80" s="1" t="s">
        <v>45</v>
      </c>
      <c r="F80" s="2">
        <v>42447</v>
      </c>
      <c r="G80">
        <v>2099</v>
      </c>
      <c r="H80" s="1" t="s">
        <v>28</v>
      </c>
      <c r="I80" s="2">
        <v>73050</v>
      </c>
      <c r="J80" t="s">
        <v>94</v>
      </c>
      <c r="K80">
        <v>1</v>
      </c>
      <c r="L80" s="3">
        <v>50000</v>
      </c>
      <c r="M80" s="7">
        <f t="shared" si="8"/>
        <v>1005</v>
      </c>
    </row>
    <row r="81" spans="1:13" x14ac:dyDescent="0.25">
      <c r="A81" t="s">
        <v>12</v>
      </c>
      <c r="B81" t="s">
        <v>12</v>
      </c>
      <c r="C81" t="s">
        <v>112</v>
      </c>
      <c r="D81">
        <v>2016</v>
      </c>
      <c r="E81" s="1" t="s">
        <v>18</v>
      </c>
      <c r="F81" s="2">
        <v>42677</v>
      </c>
      <c r="G81">
        <v>2021</v>
      </c>
      <c r="H81" s="1" t="s">
        <v>18</v>
      </c>
      <c r="I81" s="2">
        <v>44502</v>
      </c>
      <c r="J81" t="s">
        <v>36</v>
      </c>
      <c r="K81">
        <v>1</v>
      </c>
      <c r="L81" s="3">
        <v>1500000</v>
      </c>
      <c r="M81" s="7">
        <f t="shared" si="8"/>
        <v>59</v>
      </c>
    </row>
    <row r="82" spans="1:13" x14ac:dyDescent="0.25">
      <c r="A82" t="s">
        <v>12</v>
      </c>
      <c r="B82" t="s">
        <v>12</v>
      </c>
      <c r="C82" t="s">
        <v>113</v>
      </c>
      <c r="D82">
        <v>2016</v>
      </c>
      <c r="E82" s="1" t="s">
        <v>25</v>
      </c>
      <c r="F82" s="2">
        <v>42514</v>
      </c>
      <c r="G82">
        <v>2099</v>
      </c>
      <c r="H82" s="1" t="s">
        <v>28</v>
      </c>
      <c r="I82" s="2">
        <v>73050</v>
      </c>
      <c r="J82" t="s">
        <v>36</v>
      </c>
      <c r="K82">
        <v>1</v>
      </c>
      <c r="L82" s="3">
        <v>500000</v>
      </c>
      <c r="M82" s="7">
        <f t="shared" si="8"/>
        <v>1003</v>
      </c>
    </row>
    <row r="83" spans="1:13" x14ac:dyDescent="0.25">
      <c r="A83" t="s">
        <v>12</v>
      </c>
      <c r="B83" t="s">
        <v>12</v>
      </c>
      <c r="C83" t="s">
        <v>114</v>
      </c>
      <c r="D83">
        <v>2017</v>
      </c>
      <c r="E83" s="1" t="s">
        <v>21</v>
      </c>
      <c r="F83" s="2">
        <v>42736</v>
      </c>
      <c r="G83">
        <v>2021</v>
      </c>
      <c r="H83" s="1" t="s">
        <v>28</v>
      </c>
      <c r="I83" s="2">
        <v>44561</v>
      </c>
      <c r="J83" t="s">
        <v>36</v>
      </c>
      <c r="K83">
        <v>1</v>
      </c>
      <c r="L83" s="3">
        <v>500000</v>
      </c>
      <c r="M83" s="7">
        <f t="shared" si="8"/>
        <v>59</v>
      </c>
    </row>
    <row r="84" spans="1:13" x14ac:dyDescent="0.25">
      <c r="A84" t="s">
        <v>12</v>
      </c>
      <c r="B84" t="s">
        <v>12</v>
      </c>
      <c r="C84" t="s">
        <v>115</v>
      </c>
      <c r="D84">
        <v>2018</v>
      </c>
      <c r="E84" s="1" t="s">
        <v>52</v>
      </c>
      <c r="F84" s="2">
        <v>43132</v>
      </c>
      <c r="G84">
        <v>2021</v>
      </c>
      <c r="H84" s="1" t="s">
        <v>21</v>
      </c>
      <c r="I84" s="2">
        <v>44227</v>
      </c>
      <c r="J84" t="s">
        <v>92</v>
      </c>
      <c r="K84">
        <v>1</v>
      </c>
      <c r="L84" s="3">
        <v>800000</v>
      </c>
      <c r="M84" s="7">
        <f t="shared" si="8"/>
        <v>35</v>
      </c>
    </row>
    <row r="85" spans="1:13" x14ac:dyDescent="0.25">
      <c r="A85" t="s">
        <v>12</v>
      </c>
      <c r="B85" t="s">
        <v>12</v>
      </c>
      <c r="C85" t="s">
        <v>116</v>
      </c>
      <c r="D85">
        <v>2019</v>
      </c>
      <c r="E85" s="1" t="s">
        <v>21</v>
      </c>
      <c r="F85" s="2">
        <v>43466</v>
      </c>
      <c r="G85">
        <v>2021</v>
      </c>
      <c r="H85" s="1" t="s">
        <v>28</v>
      </c>
      <c r="I85" s="2">
        <v>44561</v>
      </c>
      <c r="J85" t="s">
        <v>92</v>
      </c>
      <c r="K85">
        <v>1</v>
      </c>
      <c r="L85" s="3">
        <v>800000</v>
      </c>
      <c r="M85" s="7">
        <f t="shared" si="8"/>
        <v>35</v>
      </c>
    </row>
    <row r="86" spans="1:13" x14ac:dyDescent="0.25">
      <c r="A86" t="s">
        <v>12</v>
      </c>
      <c r="B86" t="s">
        <v>12</v>
      </c>
      <c r="C86" t="s">
        <v>117</v>
      </c>
      <c r="D86">
        <v>2018</v>
      </c>
      <c r="E86" s="1" t="s">
        <v>21</v>
      </c>
      <c r="F86" s="2">
        <v>43101</v>
      </c>
      <c r="G86">
        <v>2020</v>
      </c>
      <c r="H86" s="1" t="s">
        <v>28</v>
      </c>
      <c r="I86" s="2">
        <v>44196</v>
      </c>
      <c r="J86" t="s">
        <v>94</v>
      </c>
      <c r="K86">
        <v>1</v>
      </c>
      <c r="L86" s="3">
        <v>900000</v>
      </c>
      <c r="M86" s="7">
        <f t="shared" si="8"/>
        <v>35</v>
      </c>
    </row>
    <row r="87" spans="1:13" x14ac:dyDescent="0.25">
      <c r="A87" t="s">
        <v>12</v>
      </c>
      <c r="B87" t="s">
        <v>12</v>
      </c>
      <c r="C87" t="s">
        <v>118</v>
      </c>
      <c r="D87">
        <v>2018</v>
      </c>
      <c r="E87" s="1" t="s">
        <v>25</v>
      </c>
      <c r="F87" s="2">
        <v>43229</v>
      </c>
      <c r="G87">
        <v>2099</v>
      </c>
      <c r="H87" s="1" t="s">
        <v>24</v>
      </c>
      <c r="I87" s="2">
        <v>72847</v>
      </c>
      <c r="J87" t="s">
        <v>94</v>
      </c>
      <c r="K87">
        <v>1</v>
      </c>
      <c r="L87" s="3">
        <v>150000</v>
      </c>
      <c r="M87" s="7">
        <f t="shared" si="8"/>
        <v>973</v>
      </c>
    </row>
    <row r="88" spans="1:13" x14ac:dyDescent="0.25">
      <c r="A88" t="s">
        <v>12</v>
      </c>
      <c r="B88" t="s">
        <v>12</v>
      </c>
      <c r="C88" t="s">
        <v>119</v>
      </c>
      <c r="D88">
        <v>2017</v>
      </c>
      <c r="E88" s="1" t="s">
        <v>24</v>
      </c>
      <c r="F88" s="2">
        <v>42887</v>
      </c>
      <c r="G88">
        <v>2022</v>
      </c>
      <c r="H88" s="1" t="s">
        <v>25</v>
      </c>
      <c r="I88" s="2">
        <v>44711</v>
      </c>
      <c r="J88" t="s">
        <v>36</v>
      </c>
      <c r="K88">
        <v>1</v>
      </c>
      <c r="L88" s="3">
        <v>10000</v>
      </c>
      <c r="M88" s="7">
        <f t="shared" si="8"/>
        <v>59</v>
      </c>
    </row>
    <row r="89" spans="1:13" x14ac:dyDescent="0.25">
      <c r="A89" t="s">
        <v>12</v>
      </c>
      <c r="B89" t="s">
        <v>12</v>
      </c>
      <c r="C89" t="s">
        <v>120</v>
      </c>
      <c r="D89">
        <v>2019</v>
      </c>
      <c r="E89" s="1" t="s">
        <v>45</v>
      </c>
      <c r="F89" s="2">
        <v>43537</v>
      </c>
      <c r="G89">
        <v>2099</v>
      </c>
      <c r="H89" s="1" t="s">
        <v>28</v>
      </c>
      <c r="I89" s="2">
        <v>73050</v>
      </c>
      <c r="J89" t="s">
        <v>94</v>
      </c>
      <c r="K89">
        <v>1</v>
      </c>
      <c r="L89" s="3">
        <v>60000</v>
      </c>
      <c r="M89" s="7">
        <f t="shared" si="8"/>
        <v>969</v>
      </c>
    </row>
    <row r="90" spans="1:13" x14ac:dyDescent="0.25">
      <c r="A90" t="s">
        <v>12</v>
      </c>
      <c r="B90" t="s">
        <v>12</v>
      </c>
      <c r="C90" t="s">
        <v>121</v>
      </c>
      <c r="D90">
        <v>2016</v>
      </c>
      <c r="E90" s="1" t="s">
        <v>21</v>
      </c>
      <c r="F90" s="2">
        <v>42370</v>
      </c>
      <c r="G90">
        <v>2099</v>
      </c>
      <c r="H90" s="1" t="s">
        <v>28</v>
      </c>
      <c r="I90" s="2">
        <v>73050</v>
      </c>
      <c r="J90" t="s">
        <v>29</v>
      </c>
      <c r="K90">
        <v>1</v>
      </c>
      <c r="L90" s="3">
        <v>30000000</v>
      </c>
      <c r="M90" s="7">
        <f t="shared" si="8"/>
        <v>1007</v>
      </c>
    </row>
    <row r="91" spans="1:13" x14ac:dyDescent="0.25">
      <c r="A91" t="s">
        <v>12</v>
      </c>
      <c r="B91" t="s">
        <v>12</v>
      </c>
      <c r="C91" t="s">
        <v>122</v>
      </c>
      <c r="D91">
        <v>2019</v>
      </c>
      <c r="E91" s="1" t="s">
        <v>21</v>
      </c>
      <c r="F91" s="2">
        <v>43466</v>
      </c>
      <c r="G91">
        <v>2023</v>
      </c>
      <c r="H91" s="1" t="s">
        <v>28</v>
      </c>
      <c r="I91" s="2">
        <v>45291</v>
      </c>
      <c r="J91" t="s">
        <v>36</v>
      </c>
      <c r="K91">
        <v>1</v>
      </c>
      <c r="L91" s="3">
        <v>1000000</v>
      </c>
      <c r="M91" s="7">
        <f t="shared" si="8"/>
        <v>59</v>
      </c>
    </row>
    <row r="92" spans="1:13" x14ac:dyDescent="0.25">
      <c r="A92" t="s">
        <v>12</v>
      </c>
      <c r="B92" t="s">
        <v>12</v>
      </c>
      <c r="C92" t="s">
        <v>123</v>
      </c>
      <c r="D92">
        <v>2019</v>
      </c>
      <c r="E92" s="1" t="s">
        <v>21</v>
      </c>
      <c r="F92" s="2">
        <v>43466</v>
      </c>
      <c r="G92">
        <v>2020</v>
      </c>
      <c r="H92" s="1" t="s">
        <v>28</v>
      </c>
      <c r="I92" s="2">
        <v>44196</v>
      </c>
      <c r="J92" t="s">
        <v>36</v>
      </c>
      <c r="K92">
        <v>1</v>
      </c>
      <c r="L92" s="3">
        <v>1500000</v>
      </c>
      <c r="M92" s="7">
        <f t="shared" si="8"/>
        <v>23</v>
      </c>
    </row>
    <row r="93" spans="1:13" x14ac:dyDescent="0.25">
      <c r="A93" t="s">
        <v>12</v>
      </c>
      <c r="B93" t="s">
        <v>12</v>
      </c>
      <c r="C93" t="s">
        <v>124</v>
      </c>
      <c r="D93">
        <v>2019</v>
      </c>
      <c r="E93" s="1" t="s">
        <v>15</v>
      </c>
      <c r="F93" s="2">
        <v>43670</v>
      </c>
      <c r="G93">
        <v>2099</v>
      </c>
      <c r="H93" s="1" t="s">
        <v>28</v>
      </c>
      <c r="I93" s="2">
        <v>73050</v>
      </c>
      <c r="J93" t="s">
        <v>36</v>
      </c>
      <c r="K93">
        <v>1</v>
      </c>
      <c r="L93" s="3">
        <v>1500000</v>
      </c>
      <c r="M93" s="7">
        <f t="shared" si="8"/>
        <v>965</v>
      </c>
    </row>
    <row r="94" spans="1:13" x14ac:dyDescent="0.25">
      <c r="A94" t="s">
        <v>12</v>
      </c>
      <c r="B94" t="s">
        <v>12</v>
      </c>
      <c r="C94" t="s">
        <v>125</v>
      </c>
      <c r="D94">
        <v>2017</v>
      </c>
      <c r="E94" s="1" t="s">
        <v>15</v>
      </c>
      <c r="F94" s="2">
        <v>42937</v>
      </c>
      <c r="G94">
        <v>2099</v>
      </c>
      <c r="H94" s="1" t="s">
        <v>28</v>
      </c>
      <c r="I94" s="2">
        <v>73050</v>
      </c>
      <c r="J94" t="s">
        <v>36</v>
      </c>
      <c r="K94">
        <v>1</v>
      </c>
      <c r="L94" s="3">
        <v>500000</v>
      </c>
      <c r="M94" s="7">
        <f t="shared" si="8"/>
        <v>989</v>
      </c>
    </row>
    <row r="95" spans="1:13" x14ac:dyDescent="0.25">
      <c r="A95" t="s">
        <v>12</v>
      </c>
      <c r="B95" t="s">
        <v>12</v>
      </c>
      <c r="C95" t="s">
        <v>126</v>
      </c>
      <c r="D95">
        <v>2018</v>
      </c>
      <c r="E95" s="1" t="s">
        <v>14</v>
      </c>
      <c r="F95" s="2">
        <v>43314</v>
      </c>
      <c r="G95">
        <v>2099</v>
      </c>
      <c r="H95" s="1" t="s">
        <v>28</v>
      </c>
      <c r="I95" s="2">
        <v>73050</v>
      </c>
      <c r="J95" t="s">
        <v>36</v>
      </c>
      <c r="K95">
        <v>1</v>
      </c>
      <c r="L95" s="3">
        <v>2000000</v>
      </c>
      <c r="M95" s="7">
        <f t="shared" si="8"/>
        <v>976</v>
      </c>
    </row>
    <row r="96" spans="1:13" x14ac:dyDescent="0.25">
      <c r="A96" t="s">
        <v>12</v>
      </c>
      <c r="B96" t="s">
        <v>12</v>
      </c>
      <c r="C96" t="s">
        <v>127</v>
      </c>
      <c r="D96">
        <v>2009</v>
      </c>
      <c r="E96" s="1" t="s">
        <v>25</v>
      </c>
      <c r="F96" s="2">
        <v>39938</v>
      </c>
      <c r="G96">
        <v>2099</v>
      </c>
      <c r="H96" s="1" t="s">
        <v>28</v>
      </c>
      <c r="I96" s="2">
        <v>73050</v>
      </c>
      <c r="J96" t="s">
        <v>94</v>
      </c>
      <c r="K96">
        <v>1</v>
      </c>
      <c r="L96" s="3">
        <v>20000</v>
      </c>
      <c r="M96" s="7">
        <f t="shared" si="8"/>
        <v>1087</v>
      </c>
    </row>
    <row r="97" spans="1:13" x14ac:dyDescent="0.25">
      <c r="A97" t="s">
        <v>12</v>
      </c>
      <c r="B97" t="s">
        <v>12</v>
      </c>
      <c r="C97" t="s">
        <v>128</v>
      </c>
      <c r="D97">
        <v>2008</v>
      </c>
      <c r="E97" s="1" t="s">
        <v>25</v>
      </c>
      <c r="F97" s="2">
        <v>39573</v>
      </c>
      <c r="G97">
        <v>2023</v>
      </c>
      <c r="H97" s="1" t="s">
        <v>25</v>
      </c>
      <c r="I97" s="2">
        <v>45051</v>
      </c>
      <c r="J97" t="s">
        <v>109</v>
      </c>
      <c r="K97">
        <v>1</v>
      </c>
      <c r="L97">
        <v>0</v>
      </c>
      <c r="M97" s="7">
        <f t="shared" si="8"/>
        <v>180</v>
      </c>
    </row>
    <row r="98" spans="1:13" x14ac:dyDescent="0.25">
      <c r="A98" t="s">
        <v>12</v>
      </c>
      <c r="B98" t="s">
        <v>12</v>
      </c>
      <c r="C98" t="s">
        <v>129</v>
      </c>
      <c r="D98">
        <v>2009</v>
      </c>
      <c r="E98" s="1" t="s">
        <v>21</v>
      </c>
      <c r="F98" s="2">
        <v>39814</v>
      </c>
      <c r="G98">
        <v>2020</v>
      </c>
      <c r="H98" s="1" t="s">
        <v>28</v>
      </c>
      <c r="I98" s="2">
        <v>44196</v>
      </c>
      <c r="J98" t="s">
        <v>36</v>
      </c>
      <c r="K98">
        <v>1</v>
      </c>
      <c r="L98" s="3">
        <v>500000</v>
      </c>
      <c r="M98" s="7">
        <f t="shared" si="8"/>
        <v>143</v>
      </c>
    </row>
    <row r="99" spans="1:13" x14ac:dyDescent="0.25">
      <c r="A99" t="s">
        <v>12</v>
      </c>
      <c r="B99" t="s">
        <v>12</v>
      </c>
      <c r="C99" t="s">
        <v>130</v>
      </c>
      <c r="D99">
        <v>2009</v>
      </c>
      <c r="E99" s="1" t="s">
        <v>38</v>
      </c>
      <c r="F99" s="2">
        <v>39927</v>
      </c>
      <c r="G99">
        <v>2099</v>
      </c>
      <c r="H99" s="1" t="s">
        <v>28</v>
      </c>
      <c r="I99" s="2">
        <v>73050</v>
      </c>
      <c r="J99" t="s">
        <v>94</v>
      </c>
      <c r="K99">
        <v>1</v>
      </c>
      <c r="L99">
        <v>0</v>
      </c>
      <c r="M99" s="7">
        <f t="shared" si="8"/>
        <v>1088</v>
      </c>
    </row>
    <row r="100" spans="1:13" x14ac:dyDescent="0.25">
      <c r="A100" t="s">
        <v>12</v>
      </c>
      <c r="B100" t="s">
        <v>12</v>
      </c>
      <c r="C100" t="s">
        <v>131</v>
      </c>
      <c r="D100">
        <v>2018</v>
      </c>
      <c r="E100" s="1" t="s">
        <v>14</v>
      </c>
      <c r="F100" s="2">
        <v>43320</v>
      </c>
      <c r="G100">
        <v>2099</v>
      </c>
      <c r="H100" s="1" t="s">
        <v>28</v>
      </c>
      <c r="I100" s="2">
        <v>73050</v>
      </c>
      <c r="J100" t="s">
        <v>16</v>
      </c>
      <c r="K100">
        <v>1</v>
      </c>
      <c r="L100" s="3">
        <v>10000</v>
      </c>
      <c r="M100" s="7">
        <f t="shared" si="8"/>
        <v>976</v>
      </c>
    </row>
    <row r="101" spans="1:13" x14ac:dyDescent="0.25">
      <c r="A101" t="s">
        <v>12</v>
      </c>
      <c r="B101" t="s">
        <v>12</v>
      </c>
      <c r="C101" t="s">
        <v>132</v>
      </c>
      <c r="D101">
        <v>2018</v>
      </c>
      <c r="E101" s="1" t="s">
        <v>38</v>
      </c>
      <c r="F101" s="2">
        <v>43191</v>
      </c>
      <c r="G101">
        <v>2021</v>
      </c>
      <c r="H101" s="1" t="s">
        <v>45</v>
      </c>
      <c r="I101" s="2">
        <v>44286</v>
      </c>
      <c r="J101" t="s">
        <v>36</v>
      </c>
      <c r="K101">
        <v>1</v>
      </c>
      <c r="L101" s="3">
        <v>300000</v>
      </c>
      <c r="M101" s="7">
        <f t="shared" si="8"/>
        <v>35</v>
      </c>
    </row>
    <row r="102" spans="1:13" x14ac:dyDescent="0.25">
      <c r="A102" t="s">
        <v>12</v>
      </c>
      <c r="B102" t="s">
        <v>12</v>
      </c>
      <c r="C102" t="s">
        <v>133</v>
      </c>
      <c r="D102">
        <v>2019</v>
      </c>
      <c r="E102" s="1" t="s">
        <v>21</v>
      </c>
      <c r="F102" s="2">
        <v>43466</v>
      </c>
      <c r="G102">
        <v>2021</v>
      </c>
      <c r="H102" s="1" t="s">
        <v>28</v>
      </c>
      <c r="I102" s="2">
        <v>44561</v>
      </c>
      <c r="J102" t="s">
        <v>36</v>
      </c>
      <c r="K102">
        <v>1</v>
      </c>
      <c r="L102" s="3">
        <v>14000000</v>
      </c>
      <c r="M102" s="7">
        <f t="shared" si="8"/>
        <v>35</v>
      </c>
    </row>
    <row r="103" spans="1:13" x14ac:dyDescent="0.25">
      <c r="A103" t="s">
        <v>12</v>
      </c>
      <c r="B103" t="s">
        <v>12</v>
      </c>
      <c r="C103" t="s">
        <v>134</v>
      </c>
      <c r="D103">
        <v>2018</v>
      </c>
      <c r="E103" s="1" t="s">
        <v>31</v>
      </c>
      <c r="F103" s="2">
        <v>43344</v>
      </c>
      <c r="G103">
        <v>2021</v>
      </c>
      <c r="H103" s="1" t="s">
        <v>14</v>
      </c>
      <c r="I103" s="2">
        <v>44438</v>
      </c>
      <c r="J103" t="s">
        <v>22</v>
      </c>
      <c r="K103">
        <v>1</v>
      </c>
      <c r="L103" s="3">
        <v>2734158</v>
      </c>
      <c r="M103" s="7">
        <f t="shared" si="8"/>
        <v>35</v>
      </c>
    </row>
    <row r="104" spans="1:13" x14ac:dyDescent="0.25">
      <c r="A104" t="s">
        <v>12</v>
      </c>
      <c r="B104" t="s">
        <v>12</v>
      </c>
      <c r="C104" t="s">
        <v>135</v>
      </c>
      <c r="D104">
        <v>2019</v>
      </c>
      <c r="E104" s="1" t="s">
        <v>21</v>
      </c>
      <c r="F104" s="2">
        <v>43466</v>
      </c>
      <c r="G104">
        <v>2022</v>
      </c>
      <c r="H104" s="1" t="s">
        <v>28</v>
      </c>
      <c r="I104" s="2">
        <v>44926</v>
      </c>
      <c r="J104" t="s">
        <v>22</v>
      </c>
      <c r="K104">
        <v>1</v>
      </c>
      <c r="L104" s="3">
        <v>96000</v>
      </c>
      <c r="M104" s="7">
        <f t="shared" si="8"/>
        <v>47</v>
      </c>
    </row>
    <row r="105" spans="1:13" x14ac:dyDescent="0.25">
      <c r="A105" t="s">
        <v>12</v>
      </c>
      <c r="B105" t="s">
        <v>12</v>
      </c>
      <c r="C105" t="s">
        <v>136</v>
      </c>
      <c r="D105">
        <v>2017</v>
      </c>
      <c r="E105" s="1" t="s">
        <v>21</v>
      </c>
      <c r="F105" s="2">
        <v>42736</v>
      </c>
      <c r="G105">
        <v>2023</v>
      </c>
      <c r="H105" s="1" t="s">
        <v>28</v>
      </c>
      <c r="I105" s="2">
        <v>45291</v>
      </c>
      <c r="J105" t="s">
        <v>22</v>
      </c>
      <c r="K105">
        <v>1</v>
      </c>
      <c r="L105" s="3">
        <v>230000</v>
      </c>
      <c r="M105" s="7">
        <f t="shared" si="8"/>
        <v>83</v>
      </c>
    </row>
    <row r="106" spans="1:13" x14ac:dyDescent="0.25">
      <c r="A106" t="s">
        <v>12</v>
      </c>
      <c r="B106" t="s">
        <v>12</v>
      </c>
      <c r="C106" t="s">
        <v>137</v>
      </c>
      <c r="D106">
        <v>2019</v>
      </c>
      <c r="E106" s="1" t="s">
        <v>21</v>
      </c>
      <c r="F106" s="2">
        <v>43466</v>
      </c>
      <c r="G106">
        <v>2020</v>
      </c>
      <c r="H106" s="1" t="s">
        <v>28</v>
      </c>
      <c r="I106" s="2">
        <v>44196</v>
      </c>
      <c r="J106" t="s">
        <v>36</v>
      </c>
      <c r="K106">
        <v>1</v>
      </c>
      <c r="L106" s="3">
        <v>400000</v>
      </c>
      <c r="M106" s="7">
        <f t="shared" si="8"/>
        <v>23</v>
      </c>
    </row>
    <row r="107" spans="1:13" x14ac:dyDescent="0.25">
      <c r="A107" t="s">
        <v>12</v>
      </c>
      <c r="B107" t="s">
        <v>12</v>
      </c>
      <c r="C107" t="s">
        <v>138</v>
      </c>
      <c r="D107">
        <v>2018</v>
      </c>
      <c r="E107" s="1" t="s">
        <v>58</v>
      </c>
      <c r="F107" s="2">
        <v>43374</v>
      </c>
      <c r="G107">
        <v>2020</v>
      </c>
      <c r="H107" s="1" t="s">
        <v>31</v>
      </c>
      <c r="I107" s="2">
        <v>44104</v>
      </c>
      <c r="J107" t="s">
        <v>16</v>
      </c>
      <c r="K107">
        <v>1</v>
      </c>
      <c r="L107" s="3">
        <v>40000</v>
      </c>
      <c r="M107" s="7">
        <f t="shared" si="8"/>
        <v>23</v>
      </c>
    </row>
  </sheetData>
  <autoFilter ref="A5:N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NH SPEND Active Contract Worksp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Zeitter, Priscilla</dc:creator>
  <cp:lastModifiedBy>Zeitter, Priscilla</cp:lastModifiedBy>
  <dcterms:created xsi:type="dcterms:W3CDTF">2020-07-23T12:10:18Z</dcterms:created>
  <dcterms:modified xsi:type="dcterms:W3CDTF">2020-07-27T14:16:56Z</dcterms:modified>
</cp:coreProperties>
</file>