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ubscréatif\Desktop\my creativity\excel gestion\"/>
    </mc:Choice>
  </mc:AlternateContent>
  <bookViews>
    <workbookView xWindow="0" yWindow="0" windowWidth="15360" windowHeight="6795" activeTab="1"/>
  </bookViews>
  <sheets>
    <sheet name="input" sheetId="1" r:id="rId1"/>
    <sheet name="Feuil2" sheetId="2" r:id="rId2"/>
  </sheets>
  <definedNames>
    <definedName name="type">Tableau3[[#All],[Type]]</definedName>
  </definedNames>
  <calcPr calcId="152511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/>
  <c r="F8" i="1" l="1"/>
  <c r="C10" i="2" l="1"/>
  <c r="C11" i="2" s="1"/>
  <c r="F4" i="1"/>
  <c r="F5" i="1"/>
  <c r="F6" i="1"/>
  <c r="F7" i="1"/>
  <c r="D10" i="2" l="1"/>
  <c r="D13" i="2" s="1"/>
  <c r="D12" i="2" l="1"/>
  <c r="E10" i="2"/>
  <c r="E13" i="2" s="1"/>
  <c r="E12" i="2" l="1"/>
  <c r="F10" i="2"/>
  <c r="F13" i="2" s="1"/>
  <c r="G10" i="2" l="1"/>
  <c r="G13" i="2" s="1"/>
  <c r="F12" i="2"/>
  <c r="H10" i="2" l="1"/>
  <c r="H13" i="2" s="1"/>
  <c r="G12" i="2"/>
  <c r="I10" i="2" l="1"/>
  <c r="I13" i="2" s="1"/>
  <c r="H12" i="2"/>
  <c r="J10" i="2" l="1"/>
  <c r="J13" i="2" s="1"/>
  <c r="I12" i="2"/>
  <c r="K10" i="2" l="1"/>
  <c r="K13" i="2" s="1"/>
  <c r="J12" i="2"/>
  <c r="L10" i="2" l="1"/>
  <c r="L13" i="2" s="1"/>
  <c r="K12" i="2"/>
  <c r="M10" i="2" l="1"/>
  <c r="M13" i="2" s="1"/>
  <c r="L12" i="2"/>
  <c r="N10" i="2" l="1"/>
  <c r="N13" i="2" s="1"/>
  <c r="M12" i="2"/>
  <c r="O10" i="2" l="1"/>
  <c r="O13" i="2" s="1"/>
  <c r="N12" i="2"/>
  <c r="P10" i="2" l="1"/>
  <c r="P13" i="2" s="1"/>
  <c r="O12" i="2"/>
  <c r="Q10" i="2" l="1"/>
  <c r="Q13" i="2" s="1"/>
  <c r="P12" i="2"/>
  <c r="R10" i="2" l="1"/>
  <c r="R13" i="2" s="1"/>
  <c r="Q12" i="2"/>
  <c r="S10" i="2" l="1"/>
  <c r="S13" i="2" s="1"/>
  <c r="R12" i="2"/>
  <c r="T10" i="2" l="1"/>
  <c r="T13" i="2" s="1"/>
  <c r="S12" i="2"/>
  <c r="U10" i="2" l="1"/>
  <c r="U13" i="2" s="1"/>
  <c r="T12" i="2"/>
  <c r="V10" i="2" l="1"/>
  <c r="V13" i="2" s="1"/>
  <c r="U12" i="2"/>
  <c r="W10" i="2" l="1"/>
  <c r="W13" i="2" s="1"/>
  <c r="V12" i="2"/>
  <c r="X10" i="2" l="1"/>
  <c r="X13" i="2" s="1"/>
  <c r="W12" i="2"/>
  <c r="Y10" i="2" l="1"/>
  <c r="Y13" i="2" s="1"/>
  <c r="X12" i="2"/>
  <c r="Z10" i="2" l="1"/>
  <c r="Z13" i="2" s="1"/>
  <c r="Y12" i="2"/>
  <c r="AA10" i="2" l="1"/>
  <c r="AA13" i="2" s="1"/>
  <c r="Z12" i="2"/>
  <c r="AB10" i="2" l="1"/>
  <c r="AB13" i="2" s="1"/>
  <c r="AA12" i="2"/>
  <c r="AC10" i="2" l="1"/>
  <c r="AC13" i="2" s="1"/>
  <c r="AB12" i="2"/>
  <c r="AD10" i="2" l="1"/>
  <c r="AD13" i="2" s="1"/>
  <c r="AC12" i="2"/>
  <c r="AE10" i="2" l="1"/>
  <c r="AE13" i="2" s="1"/>
  <c r="AD12" i="2"/>
  <c r="AF10" i="2" l="1"/>
  <c r="AF13" i="2" s="1"/>
  <c r="AE12" i="2"/>
  <c r="AG10" i="2" l="1"/>
  <c r="AG13" i="2" s="1"/>
  <c r="AF12" i="2"/>
  <c r="AH10" i="2" l="1"/>
  <c r="AG12" i="2"/>
  <c r="AH12" i="2" l="1"/>
  <c r="AH13" i="2"/>
</calcChain>
</file>

<file path=xl/sharedStrings.xml><?xml version="1.0" encoding="utf-8"?>
<sst xmlns="http://schemas.openxmlformats.org/spreadsheetml/2006/main" count="26" uniqueCount="16">
  <si>
    <t>date début</t>
  </si>
  <si>
    <t>date fin</t>
  </si>
  <si>
    <t>symbol</t>
  </si>
  <si>
    <t>Nom</t>
  </si>
  <si>
    <t>Daniel</t>
  </si>
  <si>
    <t>M</t>
  </si>
  <si>
    <t>Maladie</t>
  </si>
  <si>
    <t>Vaccances</t>
  </si>
  <si>
    <t>Recup</t>
  </si>
  <si>
    <t>C</t>
  </si>
  <si>
    <t>RTT</t>
  </si>
  <si>
    <t>Type</t>
  </si>
  <si>
    <t>Symbol</t>
  </si>
  <si>
    <t>Sebatien</t>
  </si>
  <si>
    <t>Start</t>
  </si>
  <si>
    <t>Stop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</si>
</sst>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1"/>
      <scheme val="minor"/>
    </font>
    <font>
      <sz val="10"/>
      <color theme="1"/>
      <name val="Calibri"/>
      <family val="2"/>
      <charset val="1"/>
      <scheme val="minor"/>
    </font>
    <font>
      <sz val="48"/>
      <color theme="1"/>
      <name val="Calibri"/>
      <family val="2"/>
      <charset val="1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14" fontId="1" fillId="0" borderId="0" xfId="0" applyNumberFormat="1" applyFont="1" applyAlignment="1">
      <alignment vertical="top" textRotation="90"/>
    </xf>
    <xf numFmtId="0" fontId="0" fillId="0" borderId="0" xfId="0" applyNumberFormat="1" applyAlignment="1"/>
    <xf numFmtId="14" fontId="1" fillId="0" borderId="0" xfId="0" applyNumberFormat="1" applyFont="1" applyAlignme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F8" totalsRowShown="0">
  <autoFilter ref="B3:F8"/>
  <tableColumns count="5">
    <tableColumn id="1" name="Nom"/>
    <tableColumn id="2" name="Type"/>
    <tableColumn id="3" name="date début"/>
    <tableColumn id="4" name="date fin"/>
    <tableColumn id="5" name="symbol" dataDxfId="0">
      <calculatedColumnFormula>VLOOKUP(Tableau1[Type],Tableau3[],2,)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I3:J6" totalsRowShown="0">
  <autoFilter ref="I3:J6"/>
  <tableColumns count="2">
    <tableColumn id="1" name="Type"/>
    <tableColumn id="2" name="Symbo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8"/>
  <sheetViews>
    <sheetView workbookViewId="0">
      <selection activeCell="D13" sqref="D13"/>
    </sheetView>
  </sheetViews>
  <sheetFormatPr baseColWidth="10" defaultRowHeight="15" x14ac:dyDescent="0.25"/>
  <cols>
    <col min="8" max="8" width="12.85546875" customWidth="1"/>
  </cols>
  <sheetData>
    <row r="3" spans="2:10" x14ac:dyDescent="0.25">
      <c r="B3" t="s">
        <v>3</v>
      </c>
      <c r="C3" t="s">
        <v>11</v>
      </c>
      <c r="D3" t="s">
        <v>0</v>
      </c>
      <c r="E3" t="s">
        <v>1</v>
      </c>
      <c r="F3" t="s">
        <v>2</v>
      </c>
      <c r="I3" t="s">
        <v>11</v>
      </c>
      <c r="J3" t="s">
        <v>12</v>
      </c>
    </row>
    <row r="4" spans="2:10" x14ac:dyDescent="0.25">
      <c r="B4" t="s">
        <v>4</v>
      </c>
      <c r="C4" t="s">
        <v>6</v>
      </c>
      <c r="D4" s="1">
        <v>42736</v>
      </c>
      <c r="E4" s="1">
        <v>42741</v>
      </c>
      <c r="F4" t="str">
        <f>VLOOKUP(Tableau1[Type],Tableau3[],2,)</f>
        <v>M</v>
      </c>
      <c r="I4" t="s">
        <v>6</v>
      </c>
      <c r="J4" t="s">
        <v>5</v>
      </c>
    </row>
    <row r="5" spans="2:10" x14ac:dyDescent="0.25">
      <c r="B5" t="s">
        <v>13</v>
      </c>
      <c r="C5" t="s">
        <v>7</v>
      </c>
      <c r="D5" s="1">
        <v>42742</v>
      </c>
      <c r="E5" s="1">
        <v>42747</v>
      </c>
      <c r="F5" t="str">
        <f>VLOOKUP(Tableau1[Type],Tableau3[],2,)</f>
        <v>C</v>
      </c>
      <c r="I5" t="s">
        <v>7</v>
      </c>
      <c r="J5" t="s">
        <v>9</v>
      </c>
    </row>
    <row r="6" spans="2:10" x14ac:dyDescent="0.25">
      <c r="B6" t="s">
        <v>13</v>
      </c>
      <c r="C6" t="s">
        <v>8</v>
      </c>
      <c r="D6" s="1">
        <v>42746</v>
      </c>
      <c r="E6" s="1">
        <v>42750</v>
      </c>
      <c r="F6" t="str">
        <f>VLOOKUP(Tableau1[Type],Tableau3[],2,)</f>
        <v>RTT</v>
      </c>
      <c r="I6" t="s">
        <v>8</v>
      </c>
      <c r="J6" t="s">
        <v>10</v>
      </c>
    </row>
    <row r="7" spans="2:10" x14ac:dyDescent="0.25">
      <c r="B7" t="s">
        <v>4</v>
      </c>
      <c r="C7" t="s">
        <v>7</v>
      </c>
      <c r="D7" s="1">
        <v>42750</v>
      </c>
      <c r="E7" s="1">
        <v>42761</v>
      </c>
      <c r="F7" t="str">
        <f>VLOOKUP(Tableau1[Type],Tableau3[],2,)</f>
        <v>C</v>
      </c>
    </row>
    <row r="8" spans="2:10" x14ac:dyDescent="0.25">
      <c r="B8" t="s">
        <v>4</v>
      </c>
      <c r="C8" t="s">
        <v>6</v>
      </c>
      <c r="D8" s="1">
        <v>42766</v>
      </c>
      <c r="E8" s="1">
        <v>42766</v>
      </c>
      <c r="F8" s="2" t="str">
        <f>VLOOKUP(Tableau1[Type],Tableau3[],2,)</f>
        <v>M</v>
      </c>
    </row>
  </sheetData>
  <dataValidations count="1">
    <dataValidation type="list" allowBlank="1" showInputMessage="1" showErrorMessage="1" sqref="C4:C5">
      <formula1>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P14"/>
  <sheetViews>
    <sheetView tabSelected="1" topLeftCell="A7" workbookViewId="0">
      <selection activeCell="D14" sqref="D14"/>
    </sheetView>
  </sheetViews>
  <sheetFormatPr baseColWidth="10" defaultRowHeight="15" x14ac:dyDescent="0.25"/>
  <cols>
    <col min="3" max="3" width="11.42578125" customWidth="1"/>
    <col min="4" max="4" width="4.7109375" customWidth="1"/>
    <col min="5" max="34" width="4.7109375" style="3" customWidth="1"/>
  </cols>
  <sheetData>
    <row r="2" spans="2:42" x14ac:dyDescent="0.25">
      <c r="D2">
        <v>2017</v>
      </c>
    </row>
    <row r="5" spans="2:42" x14ac:dyDescent="0.25">
      <c r="V5" s="5" t="s">
        <v>4</v>
      </c>
    </row>
    <row r="10" spans="2:42" ht="54.75" x14ac:dyDescent="0.25">
      <c r="B10" t="s">
        <v>14</v>
      </c>
      <c r="C10" s="1">
        <f>DATE(D2,D11,1)</f>
        <v>42736</v>
      </c>
      <c r="D10" s="3">
        <f>C10+0</f>
        <v>42736</v>
      </c>
      <c r="E10" s="3">
        <f>IF(D10+1&gt;$C$11,"''''''",D10+1)</f>
        <v>42737</v>
      </c>
      <c r="F10" s="3">
        <f t="shared" ref="F10:AH10" si="0">IF(E10+1&gt;$C$11,"''''''",E10+1)</f>
        <v>42738</v>
      </c>
      <c r="G10" s="3">
        <f t="shared" si="0"/>
        <v>42739</v>
      </c>
      <c r="H10" s="3">
        <f t="shared" si="0"/>
        <v>42740</v>
      </c>
      <c r="I10" s="3">
        <f t="shared" si="0"/>
        <v>42741</v>
      </c>
      <c r="J10" s="3">
        <f t="shared" si="0"/>
        <v>42742</v>
      </c>
      <c r="K10" s="3">
        <f t="shared" si="0"/>
        <v>42743</v>
      </c>
      <c r="L10" s="3">
        <f t="shared" si="0"/>
        <v>42744</v>
      </c>
      <c r="M10" s="3">
        <f t="shared" si="0"/>
        <v>42745</v>
      </c>
      <c r="N10" s="3">
        <f t="shared" si="0"/>
        <v>42746</v>
      </c>
      <c r="O10" s="3">
        <f t="shared" si="0"/>
        <v>42747</v>
      </c>
      <c r="P10" s="3">
        <f t="shared" si="0"/>
        <v>42748</v>
      </c>
      <c r="Q10" s="3">
        <f t="shared" si="0"/>
        <v>42749</v>
      </c>
      <c r="R10" s="3">
        <f t="shared" si="0"/>
        <v>42750</v>
      </c>
      <c r="S10" s="3">
        <f t="shared" si="0"/>
        <v>42751</v>
      </c>
      <c r="T10" s="3">
        <f t="shared" si="0"/>
        <v>42752</v>
      </c>
      <c r="U10" s="3">
        <f t="shared" si="0"/>
        <v>42753</v>
      </c>
      <c r="V10" s="3">
        <f t="shared" si="0"/>
        <v>42754</v>
      </c>
      <c r="W10" s="3">
        <f t="shared" si="0"/>
        <v>42755</v>
      </c>
      <c r="X10" s="3">
        <f t="shared" si="0"/>
        <v>42756</v>
      </c>
      <c r="Y10" s="3">
        <f t="shared" si="0"/>
        <v>42757</v>
      </c>
      <c r="Z10" s="3">
        <f t="shared" si="0"/>
        <v>42758</v>
      </c>
      <c r="AA10" s="3">
        <f t="shared" si="0"/>
        <v>42759</v>
      </c>
      <c r="AB10" s="3">
        <f t="shared" si="0"/>
        <v>42760</v>
      </c>
      <c r="AC10" s="3">
        <f t="shared" si="0"/>
        <v>42761</v>
      </c>
      <c r="AD10" s="3">
        <f t="shared" si="0"/>
        <v>42762</v>
      </c>
      <c r="AE10" s="3">
        <f t="shared" si="0"/>
        <v>42763</v>
      </c>
      <c r="AF10" s="3">
        <f t="shared" si="0"/>
        <v>42764</v>
      </c>
      <c r="AG10" s="3">
        <f t="shared" si="0"/>
        <v>42765</v>
      </c>
      <c r="AH10" s="3">
        <f t="shared" si="0"/>
        <v>42766</v>
      </c>
      <c r="AI10" s="1"/>
      <c r="AJ10" s="1"/>
      <c r="AK10" s="1"/>
      <c r="AL10" s="1"/>
      <c r="AM10" s="1"/>
      <c r="AN10" s="1"/>
      <c r="AO10" s="1"/>
      <c r="AP10" s="1"/>
    </row>
    <row r="11" spans="2:42" ht="51.75" customHeight="1" x14ac:dyDescent="0.9">
      <c r="B11" t="s">
        <v>15</v>
      </c>
      <c r="C11" s="1">
        <f>EOMONTH(C10,0)</f>
        <v>42766</v>
      </c>
      <c r="D11" s="6">
        <v>1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</row>
    <row r="12" spans="2:42" x14ac:dyDescent="0.25">
      <c r="D12">
        <f>IFERROR(DAY(D10),)</f>
        <v>1</v>
      </c>
      <c r="E12">
        <f t="shared" ref="E12:AH12" si="1">IFERROR(DAY(E10),)</f>
        <v>2</v>
      </c>
      <c r="F12">
        <f t="shared" si="1"/>
        <v>3</v>
      </c>
      <c r="G12">
        <f t="shared" si="1"/>
        <v>4</v>
      </c>
      <c r="H12">
        <f t="shared" si="1"/>
        <v>5</v>
      </c>
      <c r="I12">
        <f t="shared" si="1"/>
        <v>6</v>
      </c>
      <c r="J12">
        <f t="shared" si="1"/>
        <v>7</v>
      </c>
      <c r="K12">
        <f t="shared" si="1"/>
        <v>8</v>
      </c>
      <c r="L12">
        <f t="shared" si="1"/>
        <v>9</v>
      </c>
      <c r="M12">
        <f t="shared" si="1"/>
        <v>10</v>
      </c>
      <c r="N12">
        <f t="shared" si="1"/>
        <v>11</v>
      </c>
      <c r="O12">
        <f t="shared" si="1"/>
        <v>12</v>
      </c>
      <c r="P12">
        <f t="shared" si="1"/>
        <v>13</v>
      </c>
      <c r="Q12">
        <f t="shared" si="1"/>
        <v>14</v>
      </c>
      <c r="R12">
        <f t="shared" si="1"/>
        <v>15</v>
      </c>
      <c r="S12">
        <f t="shared" si="1"/>
        <v>16</v>
      </c>
      <c r="T12">
        <f t="shared" si="1"/>
        <v>17</v>
      </c>
      <c r="U12">
        <f t="shared" si="1"/>
        <v>18</v>
      </c>
      <c r="V12">
        <f t="shared" si="1"/>
        <v>19</v>
      </c>
      <c r="W12">
        <f t="shared" si="1"/>
        <v>20</v>
      </c>
      <c r="X12">
        <f t="shared" si="1"/>
        <v>21</v>
      </c>
      <c r="Y12">
        <f t="shared" si="1"/>
        <v>22</v>
      </c>
      <c r="Z12">
        <f t="shared" si="1"/>
        <v>23</v>
      </c>
      <c r="AA12">
        <f t="shared" si="1"/>
        <v>24</v>
      </c>
      <c r="AB12">
        <f t="shared" si="1"/>
        <v>25</v>
      </c>
      <c r="AC12">
        <f t="shared" si="1"/>
        <v>26</v>
      </c>
      <c r="AD12">
        <f t="shared" si="1"/>
        <v>27</v>
      </c>
      <c r="AE12">
        <f t="shared" si="1"/>
        <v>28</v>
      </c>
      <c r="AF12">
        <f t="shared" si="1"/>
        <v>29</v>
      </c>
      <c r="AG12">
        <f t="shared" si="1"/>
        <v>30</v>
      </c>
      <c r="AH12">
        <f t="shared" si="1"/>
        <v>31</v>
      </c>
    </row>
    <row r="13" spans="2:42" x14ac:dyDescent="0.25">
      <c r="D13" s="2">
        <f>WEEKDAY(D10,1)</f>
        <v>1</v>
      </c>
      <c r="E13" s="2">
        <f t="shared" ref="E13:AH13" si="2">WEEKDAY(E10,1)</f>
        <v>2</v>
      </c>
      <c r="F13" s="2">
        <f t="shared" si="2"/>
        <v>3</v>
      </c>
      <c r="G13" s="2">
        <f t="shared" si="2"/>
        <v>4</v>
      </c>
      <c r="H13" s="2">
        <f t="shared" si="2"/>
        <v>5</v>
      </c>
      <c r="I13" s="2">
        <f t="shared" si="2"/>
        <v>6</v>
      </c>
      <c r="J13" s="2">
        <f t="shared" si="2"/>
        <v>7</v>
      </c>
      <c r="K13" s="2">
        <f t="shared" si="2"/>
        <v>1</v>
      </c>
      <c r="L13" s="2">
        <f t="shared" si="2"/>
        <v>2</v>
      </c>
      <c r="M13" s="2">
        <f t="shared" si="2"/>
        <v>3</v>
      </c>
      <c r="N13" s="2">
        <f t="shared" si="2"/>
        <v>4</v>
      </c>
      <c r="O13" s="2">
        <f t="shared" si="2"/>
        <v>5</v>
      </c>
      <c r="P13" s="2">
        <f t="shared" si="2"/>
        <v>6</v>
      </c>
      <c r="Q13" s="2">
        <f t="shared" si="2"/>
        <v>7</v>
      </c>
      <c r="R13" s="2">
        <f t="shared" si="2"/>
        <v>1</v>
      </c>
      <c r="S13" s="2">
        <f t="shared" si="2"/>
        <v>2</v>
      </c>
      <c r="T13" s="2">
        <f t="shared" si="2"/>
        <v>3</v>
      </c>
      <c r="U13" s="2">
        <f t="shared" si="2"/>
        <v>4</v>
      </c>
      <c r="V13" s="2">
        <f t="shared" si="2"/>
        <v>5</v>
      </c>
      <c r="W13" s="2">
        <f t="shared" si="2"/>
        <v>6</v>
      </c>
      <c r="X13" s="2">
        <f t="shared" si="2"/>
        <v>7</v>
      </c>
      <c r="Y13" s="2">
        <f t="shared" si="2"/>
        <v>1</v>
      </c>
      <c r="Z13" s="2">
        <f t="shared" si="2"/>
        <v>2</v>
      </c>
      <c r="AA13" s="2">
        <f t="shared" si="2"/>
        <v>3</v>
      </c>
      <c r="AB13" s="2">
        <f t="shared" si="2"/>
        <v>4</v>
      </c>
      <c r="AC13" s="2">
        <f t="shared" si="2"/>
        <v>5</v>
      </c>
      <c r="AD13" s="2">
        <f t="shared" si="2"/>
        <v>6</v>
      </c>
      <c r="AE13" s="2">
        <f t="shared" si="2"/>
        <v>7</v>
      </c>
      <c r="AF13" s="2">
        <f t="shared" si="2"/>
        <v>1</v>
      </c>
      <c r="AG13" s="2">
        <f t="shared" si="2"/>
        <v>2</v>
      </c>
      <c r="AH13" s="2">
        <f t="shared" si="2"/>
        <v>3</v>
      </c>
    </row>
    <row r="14" spans="2:42" x14ac:dyDescent="0.25">
      <c r="D14" s="4" t="e">
        <f>INDEX(Tableau1[],MATCH(1,(Feuil2!D10&gt;=(Tableau1[date début])*(Tableau1[date fin])&gt;=Feuil2!D10),5))</f>
        <v>#VALUE!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</row>
  </sheetData>
  <mergeCells count="1">
    <mergeCell ref="D11:AH11"/>
  </mergeCells>
  <pageMargins left="0.7" right="0.7" top="0.75" bottom="0.75" header="0.3" footer="0.3"/>
  <pageSetup paperSize="9" orientation="portrait" r:id="rId1"/>
  <cellWatches>
    <cellWatch r="D14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input</vt:lpstr>
      <vt:lpstr>Feuil2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Boubscréatif</dc:creator>
  <cp:lastModifiedBy>Boubscréatif</cp:lastModifiedBy>
  <dcterms:created xsi:type="dcterms:W3CDTF">2020-07-26T12:08:03Z</dcterms:created>
  <dcterms:modified xsi:type="dcterms:W3CDTF">2020-07-27T06:08:46Z</dcterms:modified>
</cp:coreProperties>
</file>