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uerinlemart/Downloads/"/>
    </mc:Choice>
  </mc:AlternateContent>
  <xr:revisionPtr revIDLastSave="0" documentId="13_ncr:1_{3A6ACF44-1820-0D49-88CD-C1C8F6522D0F}" xr6:coauthVersionLast="46" xr6:coauthVersionMax="47" xr10:uidLastSave="{00000000-0000-0000-0000-000000000000}"/>
  <bookViews>
    <workbookView xWindow="0" yWindow="500" windowWidth="33600" windowHeight="19040" xr2:uid="{D8B6FD36-F5A9-4B76-B341-14D5CD4C024B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14" i="1"/>
  <c r="D14" i="1" a="1"/>
  <c r="D14" i="1" s="1"/>
  <c r="E14" i="1" a="1"/>
  <c r="E14" i="1" s="1"/>
  <c r="B8" i="1" l="1"/>
  <c r="L3" i="1"/>
  <c r="H3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<sst xmlns="http://schemas.openxmlformats.org/spreadsheetml/2006/main" count="144" uniqueCount="90">
  <si>
    <t xml:space="preserve">Embrèment </t>
  </si>
  <si>
    <t>Fd</t>
  </si>
  <si>
    <t>β( angle assemblage )</t>
  </si>
  <si>
    <t xml:space="preserve">tv ( profondeur  embrevement) </t>
  </si>
  <si>
    <t xml:space="preserve">bef </t>
  </si>
  <si>
    <t>fcod</t>
  </si>
  <si>
    <t>kc90</t>
  </si>
  <si>
    <t>fc90d</t>
  </si>
  <si>
    <t>fc90k</t>
  </si>
  <si>
    <t>kmod</t>
  </si>
  <si>
    <t>Γm</t>
  </si>
  <si>
    <t>γ(angle face entrait et pas)</t>
  </si>
  <si>
    <t xml:space="preserve">valeurs caractéristiques des bois massifs résineux </t>
  </si>
  <si>
    <t>C14</t>
  </si>
  <si>
    <t>C16</t>
  </si>
  <si>
    <t>C18</t>
  </si>
  <si>
    <t>C22</t>
  </si>
  <si>
    <t>C24</t>
  </si>
  <si>
    <t>C27</t>
  </si>
  <si>
    <t>C30</t>
  </si>
  <si>
    <t>C35</t>
  </si>
  <si>
    <t>C40</t>
  </si>
  <si>
    <t>taux de travail</t>
  </si>
  <si>
    <t>fm,k</t>
  </si>
  <si>
    <t xml:space="preserve">valeurs kmod, massif, lamellé-collée,LVL, contreplaqué </t>
  </si>
  <si>
    <t>σc90d</t>
  </si>
  <si>
    <t>ft,0,k</t>
  </si>
  <si>
    <r>
      <t>fc</t>
    </r>
    <r>
      <rPr>
        <sz val="11"/>
        <color theme="1"/>
        <rFont val="Calibri"/>
        <family val="2"/>
      </rPr>
      <t>αd</t>
    </r>
  </si>
  <si>
    <t>=F3/((H3/G3*H3)*SIN^2(L3*PI()/180)*COS^2(L3*PI()/180))</t>
  </si>
  <si>
    <t xml:space="preserve"> </t>
  </si>
  <si>
    <t>ft,90,k</t>
  </si>
  <si>
    <t xml:space="preserve">Durée du chargement </t>
  </si>
  <si>
    <t xml:space="preserve">classe de service/ humidité bois </t>
  </si>
  <si>
    <t>fc,0,k</t>
  </si>
  <si>
    <t>&lt;13%</t>
  </si>
  <si>
    <t>13%&lt;HB&lt;20%</t>
  </si>
  <si>
    <t>&gt;20%</t>
  </si>
  <si>
    <t>fc,90,k</t>
  </si>
  <si>
    <t>permanente</t>
  </si>
  <si>
    <t>fv,k</t>
  </si>
  <si>
    <t xml:space="preserve">long terme </t>
  </si>
  <si>
    <t xml:space="preserve">propriété du matériaux </t>
  </si>
  <si>
    <t xml:space="preserve">classe bois </t>
  </si>
  <si>
    <t xml:space="preserve">humidité </t>
  </si>
  <si>
    <t>fc90K</t>
  </si>
  <si>
    <t>fc0k</t>
  </si>
  <si>
    <t>Kmod</t>
  </si>
  <si>
    <t>E0,mean</t>
  </si>
  <si>
    <t>moyen terme</t>
  </si>
  <si>
    <t>E0,05</t>
  </si>
  <si>
    <t xml:space="preserve">court terme </t>
  </si>
  <si>
    <t>E90,mean</t>
  </si>
  <si>
    <t xml:space="preserve">instantanée </t>
  </si>
  <si>
    <t>Gmean</t>
  </si>
  <si>
    <r>
      <t>ρ</t>
    </r>
    <r>
      <rPr>
        <sz val="7.25"/>
        <color theme="1"/>
        <rFont val="Calibri"/>
        <family val="2"/>
      </rPr>
      <t>k</t>
    </r>
  </si>
  <si>
    <t xml:space="preserve">DUREE DE LA CHARGE </t>
  </si>
  <si>
    <t>ρmean</t>
  </si>
  <si>
    <t xml:space="preserve">valeur Kmod OSB </t>
  </si>
  <si>
    <t xml:space="preserve">valeurs caractéristiques des bois massifs feuillus </t>
  </si>
  <si>
    <t xml:space="preserve">permanent </t>
  </si>
  <si>
    <t>D30</t>
  </si>
  <si>
    <t>D35</t>
  </si>
  <si>
    <t>D40</t>
  </si>
  <si>
    <t>D50</t>
  </si>
  <si>
    <t>D60</t>
  </si>
  <si>
    <t>D70</t>
  </si>
  <si>
    <r>
      <t xml:space="preserve">Valeur </t>
    </r>
    <r>
      <rPr>
        <sz val="11"/>
        <color rgb="FF7030A0"/>
        <rFont val="Calibri"/>
        <family val="2"/>
      </rPr>
      <t>γM</t>
    </r>
  </si>
  <si>
    <t xml:space="preserve">bois </t>
  </si>
  <si>
    <t xml:space="preserve">Matériaux </t>
  </si>
  <si>
    <t>lamélles collée</t>
  </si>
  <si>
    <t>LVL OSB</t>
  </si>
  <si>
    <t>assemblages</t>
  </si>
  <si>
    <t xml:space="preserve">combinaisons accidentelles </t>
  </si>
  <si>
    <t xml:space="preserve">Valeurs caractéristiques des bois laméllés </t>
  </si>
  <si>
    <t xml:space="preserve">états limites de services </t>
  </si>
  <si>
    <t>GL24h</t>
  </si>
  <si>
    <t>GL28h</t>
  </si>
  <si>
    <t>GL32h</t>
  </si>
  <si>
    <t>GL36h</t>
  </si>
  <si>
    <t>GL24c</t>
  </si>
  <si>
    <t>GL28c</t>
  </si>
  <si>
    <t>GL32c</t>
  </si>
  <si>
    <t>GL36c</t>
  </si>
  <si>
    <t>fm,gk</t>
  </si>
  <si>
    <t>ft,0,gk</t>
  </si>
  <si>
    <t>ft,90,gk</t>
  </si>
  <si>
    <t>fc,0,gk</t>
  </si>
  <si>
    <t>fc,90,gk</t>
  </si>
  <si>
    <t>fv,gk</t>
  </si>
  <si>
    <t xml:space="preserve">LISTE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</si>
</sst>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sz val="11"/>
      <color rgb="FF7030A0"/>
      <name val="Calibri"/>
      <family val="2"/>
      <scheme val="minor"/>
    </font>
    <font>
      <sz val="7.25"/>
      <color theme="1"/>
      <name val="Calibri"/>
      <family val="2"/>
    </font>
    <font>
      <sz val="11"/>
      <color rgb="FF7030A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wrapText="1" shrinkToFit="1"/>
    </xf>
    <xf numFmtId="0" fontId="1" fillId="0" borderId="0" xfId="0" applyFont="1" applyAlignment="1">
      <alignment wrapText="1" shrinkToFit="1"/>
    </xf>
    <xf numFmtId="0" fontId="2" fillId="0" borderId="0" xfId="0" applyFont="1" applyAlignment="1">
      <alignment wrapText="1" shrinkToFit="1"/>
    </xf>
    <xf numFmtId="0" fontId="0" fillId="0" borderId="0" xfId="0" quotePrefix="1"/>
    <xf numFmtId="0" fontId="3" fillId="0" borderId="0" xfId="0" applyFont="1"/>
    <xf numFmtId="0" fontId="0" fillId="0" borderId="1" xfId="0" applyBorder="1"/>
    <xf numFmtId="0" fontId="0" fillId="2" borderId="1" xfId="0" applyFill="1" applyBorder="1"/>
    <xf numFmtId="0" fontId="1" fillId="2" borderId="1" xfId="0" applyFont="1" applyFill="1" applyBorder="1"/>
    <xf numFmtId="0" fontId="0" fillId="2" borderId="0" xfId="0" applyFill="1"/>
    <xf numFmtId="0" fontId="0" fillId="2" borderId="2" xfId="0" applyFill="1" applyBorder="1"/>
    <xf numFmtId="0" fontId="0" fillId="0" borderId="2" xfId="0" applyBorder="1"/>
    <xf numFmtId="0" fontId="1" fillId="2" borderId="2" xfId="0" applyFont="1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3" borderId="0" xfId="0" applyFill="1"/>
    <xf numFmtId="0" fontId="0" fillId="0" borderId="11" xfId="0" applyBorder="1"/>
    <xf numFmtId="0" fontId="0" fillId="2" borderId="0" xfId="0" applyFill="1" applyAlignment="1">
      <alignment wrapText="1" shrinkToFit="1"/>
    </xf>
    <xf numFmtId="0" fontId="0" fillId="2" borderId="0" xfId="0" applyFill="1" applyAlignment="1">
      <alignment horizontal="center" wrapText="1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54DB7F-39A7-4E60-AFD1-B4ABB6CBF142}">
  <dimension ref="A1:AM56"/>
  <sheetViews>
    <sheetView tabSelected="1" zoomScale="173" zoomScaleNormal="53" workbookViewId="0">
      <selection activeCell="G16" sqref="G16"/>
    </sheetView>
  </sheetViews>
  <sheetFormatPr baseColWidth="10" defaultColWidth="11.5" defaultRowHeight="15" x14ac:dyDescent="0.2"/>
  <cols>
    <col min="1" max="1" width="12.33203125" style="1" customWidth="1"/>
    <col min="26" max="26" width="9.5" customWidth="1"/>
  </cols>
  <sheetData>
    <row r="1" spans="1:33" ht="16" x14ac:dyDescent="0.2">
      <c r="A1" s="1" t="s">
        <v>0</v>
      </c>
    </row>
    <row r="2" spans="1:33" ht="64" x14ac:dyDescent="0.2">
      <c r="B2" s="1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3" t="s">
        <v>7</v>
      </c>
      <c r="I2" s="2" t="s">
        <v>8</v>
      </c>
      <c r="J2" s="2" t="s">
        <v>9</v>
      </c>
      <c r="K2" s="2" t="s">
        <v>10</v>
      </c>
      <c r="L2" s="2" t="s">
        <v>11</v>
      </c>
    </row>
    <row r="3" spans="1:33" x14ac:dyDescent="0.2">
      <c r="B3">
        <v>30800</v>
      </c>
      <c r="C3">
        <v>21.28</v>
      </c>
      <c r="D3">
        <v>40</v>
      </c>
      <c r="E3">
        <v>100</v>
      </c>
      <c r="G3">
        <v>1</v>
      </c>
      <c r="H3">
        <f>I3*(J3/K3)</f>
        <v>1</v>
      </c>
      <c r="I3">
        <v>1</v>
      </c>
      <c r="J3">
        <v>1</v>
      </c>
      <c r="K3">
        <v>1</v>
      </c>
      <c r="L3">
        <f>C3/2</f>
        <v>10.64</v>
      </c>
    </row>
    <row r="4" spans="1:33" x14ac:dyDescent="0.2">
      <c r="Q4" s="5" t="s">
        <v>12</v>
      </c>
    </row>
    <row r="6" spans="1:33" x14ac:dyDescent="0.2">
      <c r="Q6" s="7"/>
      <c r="R6" s="7" t="s">
        <v>13</v>
      </c>
      <c r="S6" s="7" t="s">
        <v>14</v>
      </c>
      <c r="T6" s="7" t="s">
        <v>15</v>
      </c>
      <c r="U6" s="7" t="s">
        <v>16</v>
      </c>
      <c r="V6" s="7" t="s">
        <v>17</v>
      </c>
      <c r="W6" s="7" t="s">
        <v>18</v>
      </c>
      <c r="X6" s="7" t="s">
        <v>19</v>
      </c>
      <c r="Y6" s="7" t="s">
        <v>20</v>
      </c>
      <c r="Z6" s="7" t="s">
        <v>21</v>
      </c>
    </row>
    <row r="7" spans="1:33" ht="16" x14ac:dyDescent="0.2">
      <c r="A7" s="1" t="s">
        <v>22</v>
      </c>
      <c r="Q7" s="7" t="s">
        <v>23</v>
      </c>
      <c r="R7" s="6">
        <v>14</v>
      </c>
      <c r="S7" s="6">
        <v>16</v>
      </c>
      <c r="T7" s="6">
        <v>18</v>
      </c>
      <c r="U7" s="6">
        <v>22</v>
      </c>
      <c r="V7" s="6">
        <v>24</v>
      </c>
      <c r="W7" s="6">
        <v>27</v>
      </c>
      <c r="X7" s="6">
        <v>30</v>
      </c>
      <c r="Y7" s="6">
        <v>35</v>
      </c>
      <c r="Z7" s="6">
        <v>40</v>
      </c>
      <c r="AC7" s="5" t="s">
        <v>24</v>
      </c>
    </row>
    <row r="8" spans="1:33" ht="16" x14ac:dyDescent="0.2">
      <c r="A8" s="2" t="s">
        <v>25</v>
      </c>
      <c r="B8" s="4">
        <f>B3*COS(C3*PI()/180/2)^2/(D3*E3)</f>
        <v>7.437499182269975</v>
      </c>
      <c r="Q8" s="7" t="s">
        <v>26</v>
      </c>
      <c r="R8" s="6">
        <v>8</v>
      </c>
      <c r="S8" s="6">
        <v>10</v>
      </c>
      <c r="T8" s="6">
        <v>11</v>
      </c>
      <c r="U8" s="6">
        <v>13</v>
      </c>
      <c r="V8" s="6">
        <v>14</v>
      </c>
      <c r="W8" s="6">
        <v>16</v>
      </c>
      <c r="X8" s="6">
        <v>18</v>
      </c>
      <c r="Y8" s="6">
        <v>21</v>
      </c>
      <c r="Z8" s="6">
        <v>24</v>
      </c>
    </row>
    <row r="9" spans="1:33" ht="16" x14ac:dyDescent="0.2">
      <c r="A9" s="1" t="s">
        <v>27</v>
      </c>
      <c r="B9" s="4" t="s">
        <v>28</v>
      </c>
      <c r="C9" t="s">
        <v>29</v>
      </c>
      <c r="Q9" s="7" t="s">
        <v>30</v>
      </c>
      <c r="R9" s="6">
        <v>0.4</v>
      </c>
      <c r="S9" s="6">
        <v>0.5</v>
      </c>
      <c r="T9" s="6">
        <v>0.5</v>
      </c>
      <c r="U9" s="6">
        <v>0.5</v>
      </c>
      <c r="V9" s="6">
        <v>0.5</v>
      </c>
      <c r="W9" s="6">
        <v>0.6</v>
      </c>
      <c r="X9" s="6">
        <v>0.6</v>
      </c>
      <c r="Y9" s="6">
        <v>0.6</v>
      </c>
      <c r="Z9" s="6">
        <v>0.6</v>
      </c>
      <c r="AC9" s="10" t="s">
        <v>31</v>
      </c>
      <c r="AD9" s="10"/>
      <c r="AE9" s="10" t="s">
        <v>32</v>
      </c>
      <c r="AF9" s="10"/>
      <c r="AG9" s="10"/>
    </row>
    <row r="10" spans="1:33" x14ac:dyDescent="0.2">
      <c r="Q10" s="7" t="s">
        <v>33</v>
      </c>
      <c r="R10" s="6">
        <v>16</v>
      </c>
      <c r="S10" s="6">
        <v>17</v>
      </c>
      <c r="T10" s="6">
        <v>18</v>
      </c>
      <c r="U10" s="6">
        <v>20</v>
      </c>
      <c r="V10" s="6">
        <v>21</v>
      </c>
      <c r="W10" s="6">
        <v>22</v>
      </c>
      <c r="X10" s="6">
        <v>23</v>
      </c>
      <c r="Y10" s="6">
        <v>25</v>
      </c>
      <c r="Z10" s="6">
        <v>26</v>
      </c>
      <c r="AC10" s="13"/>
      <c r="AD10" s="14"/>
      <c r="AE10" s="10" t="s">
        <v>34</v>
      </c>
      <c r="AF10" s="10" t="s">
        <v>35</v>
      </c>
      <c r="AG10" s="10" t="s">
        <v>36</v>
      </c>
    </row>
    <row r="11" spans="1:33" x14ac:dyDescent="0.2">
      <c r="Q11" s="7" t="s">
        <v>37</v>
      </c>
      <c r="R11" s="6">
        <v>2</v>
      </c>
      <c r="S11" s="6">
        <v>2.2000000000000002</v>
      </c>
      <c r="T11" s="6">
        <v>2.2000000000000002</v>
      </c>
      <c r="U11" s="6">
        <v>2.4</v>
      </c>
      <c r="V11" s="6">
        <v>2.5</v>
      </c>
      <c r="W11" s="6">
        <v>2.6</v>
      </c>
      <c r="X11" s="6">
        <v>2.7</v>
      </c>
      <c r="Y11" s="6">
        <v>2.8</v>
      </c>
      <c r="Z11" s="6">
        <v>2.9</v>
      </c>
      <c r="AC11" s="13" t="s">
        <v>38</v>
      </c>
      <c r="AD11" s="14"/>
      <c r="AE11" s="11">
        <v>0.6</v>
      </c>
      <c r="AF11" s="11">
        <v>0.6</v>
      </c>
      <c r="AG11" s="11">
        <v>0.5</v>
      </c>
    </row>
    <row r="12" spans="1:33" x14ac:dyDescent="0.2">
      <c r="Q12" s="7" t="s">
        <v>39</v>
      </c>
      <c r="R12" s="6">
        <v>1.7</v>
      </c>
      <c r="S12" s="6">
        <v>1.8</v>
      </c>
      <c r="T12" s="6">
        <v>2</v>
      </c>
      <c r="U12" s="6">
        <v>2.4</v>
      </c>
      <c r="V12" s="6">
        <v>2.5</v>
      </c>
      <c r="W12" s="6">
        <v>2.8</v>
      </c>
      <c r="X12" s="6">
        <v>3</v>
      </c>
      <c r="Y12" s="6">
        <v>3.4</v>
      </c>
      <c r="Z12" s="6">
        <v>3.8</v>
      </c>
      <c r="AC12" s="13" t="s">
        <v>40</v>
      </c>
      <c r="AD12" s="14"/>
      <c r="AE12" s="11">
        <v>0.7</v>
      </c>
      <c r="AF12" s="11">
        <v>0.7</v>
      </c>
      <c r="AG12" s="11">
        <v>0.55000000000000004</v>
      </c>
    </row>
    <row r="13" spans="1:33" ht="29" customHeight="1" x14ac:dyDescent="0.2">
      <c r="A13" s="24" t="s">
        <v>41</v>
      </c>
      <c r="B13" s="9" t="s">
        <v>42</v>
      </c>
      <c r="C13" s="9" t="s">
        <v>43</v>
      </c>
      <c r="D13" s="9" t="s">
        <v>44</v>
      </c>
      <c r="E13" s="9" t="s">
        <v>45</v>
      </c>
      <c r="F13" s="9" t="s">
        <v>6</v>
      </c>
      <c r="G13" s="9" t="s">
        <v>46</v>
      </c>
      <c r="H13" s="9" t="s">
        <v>10</v>
      </c>
      <c r="I13" s="9"/>
      <c r="Q13" s="7" t="s">
        <v>47</v>
      </c>
      <c r="R13" s="6">
        <v>7</v>
      </c>
      <c r="S13" s="6">
        <v>8</v>
      </c>
      <c r="T13" s="6">
        <v>9</v>
      </c>
      <c r="U13" s="6">
        <v>10</v>
      </c>
      <c r="V13" s="6">
        <v>11</v>
      </c>
      <c r="W13" s="6">
        <v>11.5</v>
      </c>
      <c r="X13" s="6">
        <v>12</v>
      </c>
      <c r="Y13" s="6">
        <v>13</v>
      </c>
      <c r="Z13" s="6">
        <v>14</v>
      </c>
      <c r="AC13" s="10" t="s">
        <v>48</v>
      </c>
      <c r="AD13" s="10"/>
      <c r="AE13" s="11">
        <v>0.8</v>
      </c>
      <c r="AF13" s="11">
        <v>0.8</v>
      </c>
      <c r="AG13" s="11">
        <v>0.65</v>
      </c>
    </row>
    <row r="14" spans="1:33" x14ac:dyDescent="0.2">
      <c r="A14" s="24"/>
      <c r="B14" s="21" t="s">
        <v>61</v>
      </c>
      <c r="C14" s="21" t="s">
        <v>36</v>
      </c>
      <c r="D14" s="21" cm="1">
        <f t="array" ref="D14">_xlfn.IFS(B14="C24",V11,B14="C14",R11,B14="C16",S11,B14="C18",T11,B14="C22",U11,B14="C27",W11,B14="C30",X11,B14="C35",Y11,B14="C40",Z11,B14="D30",R29,B14="D35",S29,B14="D40",T29,B14="D50",U29,B14="D60",V29,B14="D70",W29,B14="GL24h",R45,B14="GL28h",S45,B14="GL32h",T45,B14="GL36h",U45,B14="GL24c",V45,B14="GL28c",W45,B14="GL32c",X45,B14="GL36c",Y45)</f>
        <v>8.4</v>
      </c>
      <c r="E14" s="21" cm="1">
        <f t="array" ref="E14">_xlfn.IFS(B14="C24",V10,B14="C14",R10,B14="C16",S10,B14="C18",T10,B14="C22",U10,B14="C27",W10,B14="C30",X10,B14="C35",Y10,B14="C40",Z10,B14="D30",R28,B14="D35",S28,B14="D40",T28,B14="D50",U28,B14="D60",V28,B14="D70",W28,B14="GL24h",R44,B14="GL28h",S44,B14="GL32h",T44,B14="GL36h",U44,B14="GL24c",V44,B14="GL28c",W44,B14="GL32c",X44,B14="GL36c",Y44)</f>
        <v>25</v>
      </c>
      <c r="F14" s="21">
        <v>1</v>
      </c>
      <c r="G14" s="4" t="b">
        <f>IF(B18="permanente",IF(C14="&lt;13%",AE11,IF(B18="permanente",IF(C14="13%&lt;HB&lt;20%",AF11,IF(B18="permanente",IF(C14="&gt;20%",AG11))))))</f>
        <v>0</v>
      </c>
      <c r="H14" s="21"/>
      <c r="I14" s="21"/>
      <c r="Q14" s="7" t="s">
        <v>49</v>
      </c>
      <c r="R14" s="6">
        <v>4.7</v>
      </c>
      <c r="S14" s="6">
        <v>5.4</v>
      </c>
      <c r="T14" s="6">
        <v>6</v>
      </c>
      <c r="U14" s="6">
        <v>6.7</v>
      </c>
      <c r="V14" s="6">
        <v>7.4</v>
      </c>
      <c r="W14" s="6">
        <v>7.7</v>
      </c>
      <c r="X14" s="6">
        <v>8</v>
      </c>
      <c r="Y14" s="6">
        <v>8.6999999999999993</v>
      </c>
      <c r="Z14" s="6">
        <v>9.4</v>
      </c>
      <c r="AC14" s="10" t="s">
        <v>50</v>
      </c>
      <c r="AD14" s="10"/>
      <c r="AE14" s="11">
        <v>0.9</v>
      </c>
      <c r="AF14" s="11">
        <v>0.9</v>
      </c>
      <c r="AG14" s="11">
        <v>0.7</v>
      </c>
    </row>
    <row r="15" spans="1:33" x14ac:dyDescent="0.2">
      <c r="Q15" s="7" t="s">
        <v>51</v>
      </c>
      <c r="R15" s="6">
        <v>0.23</v>
      </c>
      <c r="S15" s="6">
        <v>0.27</v>
      </c>
      <c r="T15" s="6">
        <v>0.3</v>
      </c>
      <c r="U15" s="6">
        <v>0.33</v>
      </c>
      <c r="V15" s="6">
        <v>0.37</v>
      </c>
      <c r="W15" s="6">
        <v>0.38</v>
      </c>
      <c r="X15" s="6">
        <v>0.4</v>
      </c>
      <c r="Y15" s="6">
        <v>0.43</v>
      </c>
      <c r="Z15" s="6">
        <v>0.47</v>
      </c>
      <c r="AC15" s="10" t="s">
        <v>52</v>
      </c>
      <c r="AD15" s="10"/>
      <c r="AE15" s="11">
        <v>1.1000000000000001</v>
      </c>
      <c r="AF15" s="11">
        <v>1.1000000000000001</v>
      </c>
      <c r="AG15" s="11">
        <v>0.9</v>
      </c>
    </row>
    <row r="16" spans="1:33" x14ac:dyDescent="0.2">
      <c r="G16" t="b">
        <f>IF(B18="instantanée",IF(C14="&lt;13%",AE15,IF(B18="instantanée",IF(C14="13%&lt;HB&lt;20%",AF15,IF(B18="instantanée",IF(C14="&gt;20%",AG15))))))</f>
        <v>0</v>
      </c>
      <c r="Q16" s="7" t="s">
        <v>53</v>
      </c>
      <c r="R16" s="6">
        <v>0.44</v>
      </c>
      <c r="S16" s="6">
        <v>0.5</v>
      </c>
      <c r="T16" s="6">
        <v>0.56000000000000005</v>
      </c>
      <c r="U16" s="6">
        <v>0.63</v>
      </c>
      <c r="V16" s="6">
        <v>0.69</v>
      </c>
      <c r="W16" s="6">
        <v>0.72</v>
      </c>
      <c r="X16" s="6">
        <v>0.75</v>
      </c>
      <c r="Y16" s="6">
        <v>0.81</v>
      </c>
      <c r="Z16" s="6">
        <v>0.88</v>
      </c>
    </row>
    <row r="17" spans="1:33" x14ac:dyDescent="0.2">
      <c r="Q17" s="8" t="s">
        <v>54</v>
      </c>
      <c r="R17" s="6">
        <v>290</v>
      </c>
      <c r="S17" s="6">
        <v>310</v>
      </c>
      <c r="T17" s="6">
        <v>320</v>
      </c>
      <c r="U17" s="6">
        <v>340</v>
      </c>
      <c r="V17" s="6">
        <v>350</v>
      </c>
      <c r="W17" s="6">
        <v>370</v>
      </c>
      <c r="X17" s="6">
        <v>380</v>
      </c>
      <c r="Y17" s="6">
        <v>400</v>
      </c>
      <c r="Z17" s="6">
        <v>420</v>
      </c>
    </row>
    <row r="18" spans="1:33" ht="32" x14ac:dyDescent="0.2">
      <c r="A18" s="23" t="s">
        <v>55</v>
      </c>
      <c r="B18" t="s">
        <v>52</v>
      </c>
      <c r="Q18" s="7" t="s">
        <v>56</v>
      </c>
      <c r="R18" s="6">
        <v>350</v>
      </c>
      <c r="S18" s="6">
        <v>370</v>
      </c>
      <c r="T18" s="6">
        <v>380</v>
      </c>
      <c r="U18" s="6">
        <v>410</v>
      </c>
      <c r="V18" s="6">
        <v>420</v>
      </c>
      <c r="W18" s="6">
        <v>450</v>
      </c>
      <c r="X18" s="6">
        <v>460</v>
      </c>
      <c r="Y18" s="6">
        <v>480</v>
      </c>
      <c r="Z18" s="6">
        <v>500</v>
      </c>
      <c r="AC18" s="5" t="s">
        <v>57</v>
      </c>
    </row>
    <row r="20" spans="1:33" x14ac:dyDescent="0.2">
      <c r="AC20" s="10" t="s">
        <v>31</v>
      </c>
      <c r="AD20" s="10"/>
      <c r="AE20" s="10" t="s">
        <v>32</v>
      </c>
      <c r="AF20" s="10"/>
      <c r="AG20" s="10"/>
    </row>
    <row r="21" spans="1:33" x14ac:dyDescent="0.2">
      <c r="AC21" s="13"/>
      <c r="AD21" s="14"/>
      <c r="AE21" s="10" t="s">
        <v>34</v>
      </c>
      <c r="AF21" s="10" t="s">
        <v>35</v>
      </c>
      <c r="AG21" s="10" t="s">
        <v>36</v>
      </c>
    </row>
    <row r="22" spans="1:33" x14ac:dyDescent="0.2">
      <c r="Q22" s="5" t="s">
        <v>58</v>
      </c>
      <c r="AC22" s="13" t="s">
        <v>59</v>
      </c>
      <c r="AD22" s="14"/>
      <c r="AE22" s="11">
        <v>0.3</v>
      </c>
      <c r="AF22" s="11">
        <v>0.4</v>
      </c>
      <c r="AG22" s="11">
        <v>0.3</v>
      </c>
    </row>
    <row r="23" spans="1:33" x14ac:dyDescent="0.2">
      <c r="AC23" s="13" t="s">
        <v>40</v>
      </c>
      <c r="AD23" s="14"/>
      <c r="AE23" s="11">
        <v>0.45</v>
      </c>
      <c r="AF23" s="11">
        <v>0.5</v>
      </c>
      <c r="AG23" s="11">
        <v>0.4</v>
      </c>
    </row>
    <row r="24" spans="1:33" x14ac:dyDescent="0.2">
      <c r="Q24" s="10"/>
      <c r="R24" s="10" t="s">
        <v>60</v>
      </c>
      <c r="S24" s="10" t="s">
        <v>61</v>
      </c>
      <c r="T24" s="10" t="s">
        <v>62</v>
      </c>
      <c r="U24" s="10" t="s">
        <v>63</v>
      </c>
      <c r="V24" s="10" t="s">
        <v>64</v>
      </c>
      <c r="W24" s="10" t="s">
        <v>65</v>
      </c>
      <c r="AC24" s="10" t="s">
        <v>48</v>
      </c>
      <c r="AD24" s="10"/>
      <c r="AE24" s="11">
        <v>0.65</v>
      </c>
      <c r="AF24" s="11">
        <v>0.7</v>
      </c>
      <c r="AG24" s="11">
        <v>0.55000000000000004</v>
      </c>
    </row>
    <row r="25" spans="1:33" x14ac:dyDescent="0.2">
      <c r="Q25" s="10" t="s">
        <v>23</v>
      </c>
      <c r="R25" s="11">
        <v>30</v>
      </c>
      <c r="S25" s="11">
        <v>35</v>
      </c>
      <c r="T25" s="11">
        <v>40</v>
      </c>
      <c r="U25" s="11">
        <v>50</v>
      </c>
      <c r="V25" s="11">
        <v>60</v>
      </c>
      <c r="W25" s="11">
        <v>70</v>
      </c>
      <c r="AC25" s="10" t="s">
        <v>50</v>
      </c>
      <c r="AD25" s="10"/>
      <c r="AE25" s="11">
        <v>0.85</v>
      </c>
      <c r="AF25" s="11">
        <v>0.9</v>
      </c>
      <c r="AG25" s="11">
        <v>0.7</v>
      </c>
    </row>
    <row r="26" spans="1:33" x14ac:dyDescent="0.2">
      <c r="Q26" s="10" t="s">
        <v>26</v>
      </c>
      <c r="R26" s="11">
        <v>18</v>
      </c>
      <c r="S26" s="11">
        <v>21</v>
      </c>
      <c r="T26" s="11">
        <v>24</v>
      </c>
      <c r="U26" s="11">
        <v>30</v>
      </c>
      <c r="V26" s="11">
        <v>36</v>
      </c>
      <c r="W26" s="11">
        <v>42</v>
      </c>
      <c r="AC26" s="10" t="s">
        <v>52</v>
      </c>
      <c r="AD26" s="10"/>
      <c r="AE26" s="11">
        <v>1.1000000000000001</v>
      </c>
      <c r="AF26" s="11">
        <v>1.1000000000000001</v>
      </c>
      <c r="AG26" s="11">
        <v>0.9</v>
      </c>
    </row>
    <row r="27" spans="1:33" x14ac:dyDescent="0.2">
      <c r="Q27" s="10" t="s">
        <v>30</v>
      </c>
      <c r="R27" s="11">
        <v>0.6</v>
      </c>
      <c r="S27" s="11">
        <v>0.6</v>
      </c>
      <c r="T27" s="11">
        <v>0.6</v>
      </c>
      <c r="U27" s="11">
        <v>0.6</v>
      </c>
      <c r="V27" s="11">
        <v>0.6</v>
      </c>
      <c r="W27" s="11">
        <v>0.6</v>
      </c>
    </row>
    <row r="28" spans="1:33" x14ac:dyDescent="0.2">
      <c r="Q28" s="10" t="s">
        <v>33</v>
      </c>
      <c r="R28" s="11">
        <v>23</v>
      </c>
      <c r="S28" s="11">
        <v>25</v>
      </c>
      <c r="T28" s="11">
        <v>26</v>
      </c>
      <c r="U28" s="11">
        <v>29</v>
      </c>
      <c r="V28" s="11">
        <v>32</v>
      </c>
      <c r="W28" s="11">
        <v>34</v>
      </c>
    </row>
    <row r="29" spans="1:33" x14ac:dyDescent="0.2">
      <c r="Q29" s="10" t="s">
        <v>37</v>
      </c>
      <c r="R29" s="11">
        <v>8</v>
      </c>
      <c r="S29" s="11">
        <v>8.4</v>
      </c>
      <c r="T29" s="11">
        <v>8.8000000000000007</v>
      </c>
      <c r="U29" s="11">
        <v>9.6999999999999993</v>
      </c>
      <c r="V29" s="11">
        <v>10.5</v>
      </c>
      <c r="W29" s="11">
        <v>13.5</v>
      </c>
    </row>
    <row r="30" spans="1:33" x14ac:dyDescent="0.2">
      <c r="Q30" s="10" t="s">
        <v>39</v>
      </c>
      <c r="R30" s="11">
        <v>3</v>
      </c>
      <c r="S30" s="11">
        <v>3.4</v>
      </c>
      <c r="T30" s="11">
        <v>3.8</v>
      </c>
      <c r="U30" s="11">
        <v>4.5999999999999996</v>
      </c>
      <c r="V30" s="11">
        <v>5.3</v>
      </c>
      <c r="W30" s="11">
        <v>6</v>
      </c>
    </row>
    <row r="31" spans="1:33" x14ac:dyDescent="0.2">
      <c r="Q31" s="10" t="s">
        <v>47</v>
      </c>
      <c r="R31" s="11">
        <v>10</v>
      </c>
      <c r="S31" s="11">
        <v>10</v>
      </c>
      <c r="T31" s="11">
        <v>11</v>
      </c>
      <c r="U31" s="11">
        <v>14</v>
      </c>
      <c r="V31" s="11">
        <v>17</v>
      </c>
      <c r="W31" s="11">
        <v>20</v>
      </c>
      <c r="AC31" s="5" t="s">
        <v>66</v>
      </c>
    </row>
    <row r="32" spans="1:33" x14ac:dyDescent="0.2">
      <c r="Q32" s="10" t="s">
        <v>49</v>
      </c>
      <c r="R32" s="11">
        <v>8</v>
      </c>
      <c r="S32" s="11">
        <v>8.6999999999999993</v>
      </c>
      <c r="T32" s="11">
        <v>9.4</v>
      </c>
      <c r="U32" s="11">
        <v>11.8</v>
      </c>
      <c r="V32" s="11">
        <v>14.3</v>
      </c>
      <c r="W32" s="11">
        <v>16.8</v>
      </c>
    </row>
    <row r="33" spans="17:32" x14ac:dyDescent="0.2">
      <c r="Q33" s="10" t="s">
        <v>51</v>
      </c>
      <c r="R33" s="11">
        <v>0.64</v>
      </c>
      <c r="S33" s="11">
        <v>0.69</v>
      </c>
      <c r="T33" s="11">
        <v>0.75</v>
      </c>
      <c r="U33" s="11">
        <v>0.93</v>
      </c>
      <c r="V33" s="11">
        <v>1.1299999999999999</v>
      </c>
      <c r="W33" s="11">
        <v>1.33</v>
      </c>
      <c r="AC33" s="15"/>
      <c r="AD33" s="16"/>
      <c r="AE33" s="10" t="s">
        <v>67</v>
      </c>
      <c r="AF33" s="10">
        <v>1.3</v>
      </c>
    </row>
    <row r="34" spans="17:32" x14ac:dyDescent="0.2">
      <c r="Q34" s="10" t="s">
        <v>53</v>
      </c>
      <c r="R34" s="11">
        <v>0.6</v>
      </c>
      <c r="S34" s="11">
        <v>0.65</v>
      </c>
      <c r="T34" s="11">
        <v>0.7</v>
      </c>
      <c r="U34" s="11">
        <v>0.88</v>
      </c>
      <c r="V34" s="11">
        <v>1.06</v>
      </c>
      <c r="W34" s="11">
        <v>1.25</v>
      </c>
      <c r="AC34" s="17" t="s">
        <v>68</v>
      </c>
      <c r="AD34" s="18"/>
      <c r="AE34" s="11" t="s">
        <v>69</v>
      </c>
      <c r="AF34" s="11">
        <v>1.25</v>
      </c>
    </row>
    <row r="35" spans="17:32" x14ac:dyDescent="0.2">
      <c r="Q35" s="12" t="s">
        <v>54</v>
      </c>
      <c r="R35" s="11">
        <v>530</v>
      </c>
      <c r="S35" s="11">
        <v>560</v>
      </c>
      <c r="T35" s="11">
        <v>590</v>
      </c>
      <c r="U35" s="11">
        <v>650</v>
      </c>
      <c r="V35" s="11">
        <v>700</v>
      </c>
      <c r="W35" s="11">
        <v>900</v>
      </c>
      <c r="AC35" s="19"/>
      <c r="AD35" s="20"/>
      <c r="AE35" s="11" t="s">
        <v>70</v>
      </c>
      <c r="AF35" s="11">
        <v>1.2</v>
      </c>
    </row>
    <row r="36" spans="17:32" x14ac:dyDescent="0.2">
      <c r="Q36" s="10" t="s">
        <v>56</v>
      </c>
      <c r="R36" s="11">
        <v>640</v>
      </c>
      <c r="S36" s="11">
        <v>670</v>
      </c>
      <c r="T36" s="11">
        <v>300</v>
      </c>
      <c r="U36" s="11">
        <v>780</v>
      </c>
      <c r="V36" s="11">
        <v>840</v>
      </c>
      <c r="W36" s="11">
        <v>1080</v>
      </c>
      <c r="AC36" s="10" t="s">
        <v>71</v>
      </c>
      <c r="AD36" s="10"/>
      <c r="AE36" s="11"/>
      <c r="AF36" s="11">
        <v>1.3</v>
      </c>
    </row>
    <row r="37" spans="17:32" x14ac:dyDescent="0.2">
      <c r="AC37" s="10" t="s">
        <v>72</v>
      </c>
      <c r="AD37" s="10"/>
      <c r="AE37" s="11"/>
      <c r="AF37" s="11">
        <v>1</v>
      </c>
    </row>
    <row r="38" spans="17:32" x14ac:dyDescent="0.2">
      <c r="Q38" s="5" t="s">
        <v>73</v>
      </c>
      <c r="R38" s="5"/>
      <c r="S38" s="5"/>
      <c r="T38" s="5"/>
      <c r="AC38" s="10" t="s">
        <v>74</v>
      </c>
      <c r="AD38" s="10"/>
      <c r="AE38" s="11"/>
      <c r="AF38" s="11">
        <v>1</v>
      </c>
    </row>
    <row r="40" spans="17:32" x14ac:dyDescent="0.2">
      <c r="Q40" s="7"/>
      <c r="R40" s="7" t="s">
        <v>75</v>
      </c>
      <c r="S40" s="7" t="s">
        <v>76</v>
      </c>
      <c r="T40" s="7" t="s">
        <v>77</v>
      </c>
      <c r="U40" s="7" t="s">
        <v>78</v>
      </c>
      <c r="V40" s="7" t="s">
        <v>79</v>
      </c>
      <c r="W40" s="7" t="s">
        <v>80</v>
      </c>
      <c r="X40" s="7" t="s">
        <v>81</v>
      </c>
      <c r="Y40" s="7" t="s">
        <v>82</v>
      </c>
    </row>
    <row r="41" spans="17:32" x14ac:dyDescent="0.2">
      <c r="Q41" s="7" t="s">
        <v>83</v>
      </c>
      <c r="R41" s="6">
        <v>24</v>
      </c>
      <c r="S41" s="6">
        <v>28</v>
      </c>
      <c r="T41" s="6">
        <v>32</v>
      </c>
      <c r="U41" s="6">
        <v>36</v>
      </c>
      <c r="V41" s="6">
        <v>24</v>
      </c>
      <c r="W41" s="6">
        <v>28</v>
      </c>
      <c r="X41" s="6">
        <v>32</v>
      </c>
      <c r="Y41" s="6">
        <v>36</v>
      </c>
    </row>
    <row r="42" spans="17:32" x14ac:dyDescent="0.2">
      <c r="Q42" s="7" t="s">
        <v>84</v>
      </c>
      <c r="R42" s="6">
        <v>16.5</v>
      </c>
      <c r="S42" s="6">
        <v>19.5</v>
      </c>
      <c r="T42" s="6">
        <v>22.5</v>
      </c>
      <c r="U42" s="6">
        <v>26</v>
      </c>
      <c r="V42" s="6">
        <v>14</v>
      </c>
      <c r="W42" s="6">
        <v>16.5</v>
      </c>
      <c r="X42" s="6">
        <v>19.5</v>
      </c>
      <c r="Y42" s="6">
        <v>22.5</v>
      </c>
    </row>
    <row r="43" spans="17:32" x14ac:dyDescent="0.2">
      <c r="Q43" s="7" t="s">
        <v>85</v>
      </c>
      <c r="R43" s="6">
        <v>0.4</v>
      </c>
      <c r="S43" s="6">
        <v>0.45</v>
      </c>
      <c r="T43" s="6">
        <v>0.5</v>
      </c>
      <c r="U43" s="6">
        <v>0.6</v>
      </c>
      <c r="V43" s="6">
        <v>0.35</v>
      </c>
      <c r="W43" s="6">
        <v>0.4</v>
      </c>
      <c r="X43" s="6">
        <v>0.45</v>
      </c>
      <c r="Y43" s="6">
        <v>0.5</v>
      </c>
    </row>
    <row r="44" spans="17:32" x14ac:dyDescent="0.2">
      <c r="Q44" s="7" t="s">
        <v>86</v>
      </c>
      <c r="R44" s="6">
        <v>24</v>
      </c>
      <c r="S44" s="6">
        <v>26.5</v>
      </c>
      <c r="T44" s="6">
        <v>29</v>
      </c>
      <c r="U44" s="6">
        <v>31</v>
      </c>
      <c r="V44" s="6">
        <v>21</v>
      </c>
      <c r="W44" s="6">
        <v>24</v>
      </c>
      <c r="X44" s="6">
        <v>26.5</v>
      </c>
      <c r="Y44" s="6">
        <v>29</v>
      </c>
    </row>
    <row r="45" spans="17:32" x14ac:dyDescent="0.2">
      <c r="Q45" s="7" t="s">
        <v>87</v>
      </c>
      <c r="R45" s="6">
        <v>2.7</v>
      </c>
      <c r="S45" s="6">
        <v>3</v>
      </c>
      <c r="T45" s="6">
        <v>3.3</v>
      </c>
      <c r="U45" s="6">
        <v>3.6</v>
      </c>
      <c r="V45" s="6">
        <v>2.4</v>
      </c>
      <c r="W45" s="6">
        <v>2.7</v>
      </c>
      <c r="X45" s="6">
        <v>3</v>
      </c>
      <c r="Y45" s="6">
        <v>3.3</v>
      </c>
    </row>
    <row r="46" spans="17:32" x14ac:dyDescent="0.2">
      <c r="Q46" s="7" t="s">
        <v>88</v>
      </c>
      <c r="R46" s="6">
        <v>2.7</v>
      </c>
      <c r="S46" s="6">
        <v>3.2</v>
      </c>
      <c r="T46" s="6">
        <v>3.8</v>
      </c>
      <c r="U46" s="6">
        <v>4.3</v>
      </c>
      <c r="V46" s="6">
        <v>2.2000000000000002</v>
      </c>
      <c r="W46" s="6">
        <v>2.7</v>
      </c>
      <c r="X46" s="6">
        <v>3.2</v>
      </c>
      <c r="Y46" s="6">
        <v>3.8</v>
      </c>
    </row>
    <row r="47" spans="17:32" x14ac:dyDescent="0.2">
      <c r="Q47" s="7" t="s">
        <v>47</v>
      </c>
      <c r="R47" s="6">
        <v>11.6</v>
      </c>
      <c r="S47" s="6">
        <v>12.6</v>
      </c>
      <c r="T47" s="6">
        <v>13.7</v>
      </c>
      <c r="U47" s="6">
        <v>14.7</v>
      </c>
      <c r="V47" s="6">
        <v>11.6</v>
      </c>
      <c r="W47" s="6">
        <v>12.6</v>
      </c>
      <c r="X47" s="6">
        <v>13.7</v>
      </c>
      <c r="Y47" s="6">
        <v>14.7</v>
      </c>
    </row>
    <row r="48" spans="17:32" x14ac:dyDescent="0.2">
      <c r="Q48" s="7" t="s">
        <v>49</v>
      </c>
      <c r="R48" s="6">
        <v>9.4</v>
      </c>
      <c r="S48" s="6">
        <v>10.199999999999999</v>
      </c>
      <c r="T48" s="6">
        <v>11.1</v>
      </c>
      <c r="U48" s="6">
        <v>11.9</v>
      </c>
      <c r="V48" s="6">
        <v>9.4</v>
      </c>
      <c r="W48" s="6">
        <v>10.199999999999999</v>
      </c>
      <c r="X48" s="6">
        <v>11.1</v>
      </c>
      <c r="Y48" s="6">
        <v>11.9</v>
      </c>
    </row>
    <row r="49" spans="17:39" x14ac:dyDescent="0.2">
      <c r="Q49" s="7" t="s">
        <v>51</v>
      </c>
      <c r="R49" s="6">
        <v>0.39</v>
      </c>
      <c r="S49" s="6">
        <v>0.42</v>
      </c>
      <c r="T49" s="6">
        <v>0.46</v>
      </c>
      <c r="U49" s="6">
        <v>0.49</v>
      </c>
      <c r="V49" s="6">
        <v>0.32</v>
      </c>
      <c r="W49" s="6">
        <v>0.39</v>
      </c>
      <c r="X49" s="6">
        <v>0.42</v>
      </c>
      <c r="Y49" s="6">
        <v>0.46</v>
      </c>
    </row>
    <row r="50" spans="17:39" x14ac:dyDescent="0.2">
      <c r="Q50" s="7" t="s">
        <v>53</v>
      </c>
      <c r="R50" s="6">
        <v>0.75</v>
      </c>
      <c r="S50" s="6">
        <v>0.78</v>
      </c>
      <c r="T50" s="6">
        <v>0.83</v>
      </c>
      <c r="U50" s="6">
        <v>0.91</v>
      </c>
      <c r="V50" s="6">
        <v>0.59</v>
      </c>
      <c r="W50" s="6">
        <v>0.72</v>
      </c>
      <c r="X50" s="6">
        <v>0.78</v>
      </c>
      <c r="Y50" s="6">
        <v>0.85</v>
      </c>
    </row>
    <row r="51" spans="17:39" x14ac:dyDescent="0.2">
      <c r="Q51" s="8" t="s">
        <v>54</v>
      </c>
      <c r="R51" s="6">
        <v>380</v>
      </c>
      <c r="S51" s="6">
        <v>410</v>
      </c>
      <c r="T51" s="6">
        <v>430</v>
      </c>
      <c r="U51" s="6">
        <v>450</v>
      </c>
      <c r="V51" s="6">
        <v>350</v>
      </c>
      <c r="W51" s="6">
        <v>380</v>
      </c>
      <c r="X51" s="6">
        <v>410</v>
      </c>
      <c r="Y51" s="6">
        <v>430</v>
      </c>
    </row>
    <row r="52" spans="17:39" x14ac:dyDescent="0.2">
      <c r="Q52" s="22"/>
      <c r="R52" s="22"/>
      <c r="S52" s="22"/>
      <c r="T52" s="22"/>
      <c r="U52" s="22"/>
      <c r="V52" s="22"/>
      <c r="W52" s="22"/>
      <c r="X52" s="22"/>
      <c r="Y52" s="22"/>
    </row>
    <row r="55" spans="17:39" x14ac:dyDescent="0.2">
      <c r="Q55" t="s">
        <v>89</v>
      </c>
    </row>
    <row r="56" spans="17:39" x14ac:dyDescent="0.2">
      <c r="Q56" s="7" t="s">
        <v>13</v>
      </c>
      <c r="R56" s="7" t="s">
        <v>14</v>
      </c>
      <c r="S56" s="7" t="s">
        <v>15</v>
      </c>
      <c r="T56" s="7" t="s">
        <v>16</v>
      </c>
      <c r="U56" s="7" t="s">
        <v>17</v>
      </c>
      <c r="V56" s="7" t="s">
        <v>18</v>
      </c>
      <c r="W56" s="7" t="s">
        <v>19</v>
      </c>
      <c r="X56" s="7" t="s">
        <v>20</v>
      </c>
      <c r="Y56" s="7" t="s">
        <v>21</v>
      </c>
      <c r="Z56" s="10" t="s">
        <v>60</v>
      </c>
      <c r="AA56" s="10" t="s">
        <v>61</v>
      </c>
      <c r="AB56" s="10" t="s">
        <v>62</v>
      </c>
      <c r="AC56" s="10" t="s">
        <v>63</v>
      </c>
      <c r="AD56" s="10" t="s">
        <v>64</v>
      </c>
      <c r="AE56" s="10" t="s">
        <v>65</v>
      </c>
      <c r="AF56" s="7" t="s">
        <v>75</v>
      </c>
      <c r="AG56" s="7" t="s">
        <v>76</v>
      </c>
      <c r="AH56" s="7" t="s">
        <v>77</v>
      </c>
      <c r="AI56" s="7" t="s">
        <v>78</v>
      </c>
      <c r="AJ56" s="7" t="s">
        <v>79</v>
      </c>
      <c r="AK56" s="7" t="s">
        <v>80</v>
      </c>
      <c r="AL56" s="7" t="s">
        <v>81</v>
      </c>
      <c r="AM56" s="7" t="s">
        <v>82</v>
      </c>
    </row>
  </sheetData>
  <mergeCells count="1">
    <mergeCell ref="A13:A14"/>
  </mergeCells>
  <dataValidations count="3">
    <dataValidation type="list" allowBlank="1" showInputMessage="1" showErrorMessage="1" sqref="B14" xr:uid="{2F819FF2-1432-419B-B93F-E2AEDEAE1ED0}">
      <formula1>$Q$56:$AM$56</formula1>
    </dataValidation>
    <dataValidation type="list" allowBlank="1" showInputMessage="1" showErrorMessage="1" sqref="C14" xr:uid="{32EC637E-D745-4584-AE49-2A03ABC4A7DA}">
      <formula1>$AE$21:$AG$21</formula1>
    </dataValidation>
    <dataValidation type="list" allowBlank="1" showInputMessage="1" showErrorMessage="1" sqref="B18" xr:uid="{15201A60-B6F2-4D51-B86F-8E6EB6862715}">
      <formula1>$AC$11:$AC$15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Fatime Mazelin</dc:creator>
  <cp:keywords/>
  <dc:description/>
  <cp:lastModifiedBy>TheFire c tout</cp:lastModifiedBy>
  <cp:revision/>
  <dcterms:created xsi:type="dcterms:W3CDTF">2024-02-17T21:10:41Z</dcterms:created>
  <dcterms:modified xsi:type="dcterms:W3CDTF">2024-02-28T17:41:44Z</dcterms:modified>
  <cp:category/>
  <cp:contentStatus/>
</cp:coreProperties>
</file>