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.derriey\Desktop\"/>
    </mc:Choice>
  </mc:AlternateContent>
  <xr:revisionPtr revIDLastSave="0" documentId="13_ncr:1_{9D837382-C655-4753-9AF4-10BB436CFE0C}" xr6:coauthVersionLast="45" xr6:coauthVersionMax="45" xr10:uidLastSave="{00000000-0000-0000-0000-000000000000}"/>
  <bookViews>
    <workbookView xWindow="-108" yWindow="-108" windowWidth="23256" windowHeight="12576" tabRatio="821" activeTab="1" xr2:uid="{00000000-000D-0000-FFFF-FFFF00000000}"/>
  </bookViews>
  <sheets>
    <sheet name="Données" sheetId="1" r:id="rId1"/>
    <sheet name="Graphiques" sheetId="27" r:id="rId2"/>
  </sheets>
  <externalReferences>
    <externalReference r:id="rId3"/>
  </externalReferences>
  <definedNames>
    <definedName name="a">#REF!</definedName>
    <definedName name="alpha">#REF!</definedName>
    <definedName name="ANGLE">#REF!</definedName>
    <definedName name="ANGLE_FROTTEMENT">#REF!</definedName>
    <definedName name="b">#REF!</definedName>
    <definedName name="beta">#REF!</definedName>
    <definedName name="choixcalcul">[1]FONDAS!$F$26</definedName>
    <definedName name="Coef">#REF!</definedName>
    <definedName name="COHESION">#REF!</definedName>
    <definedName name="combarieu" xlm="1">#REF!</definedName>
    <definedName name="contass" xlm="1" shortcutKey="f">#REF!</definedName>
    <definedName name="contrainte">[1]FONDAS!$F$31</definedName>
    <definedName name="cote">#REF!</definedName>
    <definedName name="coulage">[1]FONDAS!$G$59</definedName>
    <definedName name="delta">#REF!</definedName>
    <definedName name="dess" xlm="1" shortcutKey="h">#REF!</definedName>
    <definedName name="Diam">#REF!</definedName>
    <definedName name="ENCAS">#REF!</definedName>
    <definedName name="ENCASTREMENT">#REF!</definedName>
    <definedName name="excentrement">#REF!</definedName>
    <definedName name="fascicule">[1]FONDAS!$F$29</definedName>
    <definedName name="gambin" xlm="1">#REF!</definedName>
    <definedName name="gamma">[1]FONDAS!$F$30</definedName>
    <definedName name="h">#REF!</definedName>
    <definedName name="horizontal">[1]FONDAS!$G$60</definedName>
    <definedName name="Ic">#REF!</definedName>
    <definedName name="Igamma">#REF!</definedName>
    <definedName name="inclin">[1]FONDAS!$L$26</definedName>
    <definedName name="indic1">#REF!</definedName>
    <definedName name="indic2">#REF!</definedName>
    <definedName name="indic3">#REF!</definedName>
    <definedName name="indic4">#REF!</definedName>
    <definedName name="Kpieu" function="1" xlm="1">#REF!</definedName>
    <definedName name="Lambdad">[1]FONDAS!$G$21</definedName>
    <definedName name="Lambdas">[1]FONDAS!$G$20</definedName>
    <definedName name="LARGEUR">[1]FONDAS!$C$20</definedName>
    <definedName name="Long">#REF!</definedName>
    <definedName name="LONGUEUR">[1]FONDAS!$C$21</definedName>
    <definedName name="ModEd">[1]SOND1!$L$25</definedName>
    <definedName name="ModES">[1]SOND1!$L$24</definedName>
    <definedName name="NC">#REF!</definedName>
    <definedName name="NCbrut">#REF!</definedName>
    <definedName name="NG">#REF!</definedName>
    <definedName name="Ngamma">#REF!</definedName>
    <definedName name="Ngammabrut">#REF!</definedName>
    <definedName name="NQ">#REF!</definedName>
    <definedName name="Nqbrut">#REF!</definedName>
    <definedName name="pas">#REF!</definedName>
    <definedName name="pieuseul" xlm="1">#REF!</definedName>
    <definedName name="PSINF">#REF!</definedName>
    <definedName name="PSSUP">#REF!</definedName>
    <definedName name="q">#REF!</definedName>
    <definedName name="qu">#REF!</definedName>
    <definedName name="rapport">[1]FONDAS!$J$20</definedName>
    <definedName name="RAYON">#REF!</definedName>
    <definedName name="SC">#REF!</definedName>
    <definedName name="Sgamma">#REF!</definedName>
    <definedName name="sigma">#REF!</definedName>
    <definedName name="sigma_1">#REF!</definedName>
    <definedName name="Solution_qs" function="1" xlm="1">#REF!</definedName>
    <definedName name="Sq">#REF!</definedName>
    <definedName name="t">#REF!</definedName>
    <definedName name="u">#REF!</definedName>
    <definedName name="v">#REF!</definedName>
    <definedName name="Wsol" function="1" xlm="1">#REF!</definedName>
    <definedName name="x">#REF!</definedName>
    <definedName name="xa">#REF!</definedName>
    <definedName name="xb">#REF!</definedName>
    <definedName name="xc">#REF!</definedName>
    <definedName name="xd">#REF!</definedName>
    <definedName name="y">#REF!</definedName>
    <definedName name="ya">#REF!</definedName>
    <definedName name="yb">#REF!</definedName>
    <definedName name="yc">#REF!</definedName>
    <definedName name="yd">#REF!</definedName>
    <definedName name="z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6" i="1" l="1"/>
  <c r="J6" i="1"/>
  <c r="G6" i="1"/>
  <c r="AA6" i="1"/>
  <c r="AF15" i="27"/>
  <c r="AG15" i="27"/>
  <c r="AJ21" i="27"/>
  <c r="AJ20" i="27"/>
  <c r="AJ19" i="27"/>
  <c r="AJ18" i="27"/>
  <c r="AH21" i="27"/>
  <c r="AH20" i="27"/>
  <c r="AH19" i="27"/>
  <c r="AH18" i="27"/>
  <c r="AF21" i="27"/>
  <c r="AF20" i="27"/>
  <c r="AF19" i="27"/>
  <c r="AF18" i="27"/>
  <c r="AJ17" i="27"/>
  <c r="AH17" i="27"/>
  <c r="AF17" i="27"/>
  <c r="AJ16" i="27"/>
  <c r="AH16" i="27"/>
  <c r="AF16" i="27"/>
  <c r="AH15" i="27"/>
  <c r="AI15" i="27"/>
  <c r="AJ15" i="27"/>
  <c r="AJ14" i="27"/>
  <c r="AH14" i="27"/>
  <c r="AF14" i="27"/>
  <c r="E84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I6" i="1"/>
  <c r="H6" i="1"/>
  <c r="F6" i="1"/>
  <c r="E6" i="1"/>
  <c r="AK21" i="27"/>
  <c r="AK20" i="27"/>
  <c r="AK19" i="27"/>
  <c r="AK18" i="27"/>
  <c r="AK17" i="27"/>
  <c r="AK16" i="27"/>
  <c r="AK15" i="27"/>
  <c r="AK14" i="27"/>
  <c r="AE3" i="27"/>
  <c r="AE4" i="27"/>
  <c r="AE5" i="27"/>
  <c r="AE6" i="27"/>
  <c r="AE7" i="27"/>
  <c r="AE18" i="27"/>
  <c r="AE8" i="27"/>
  <c r="AE19" i="27"/>
  <c r="AE9" i="27"/>
  <c r="AE20" i="27"/>
  <c r="AE10" i="27"/>
  <c r="AE21" i="27"/>
  <c r="AM21" i="27"/>
  <c r="AM20" i="27"/>
  <c r="AL21" i="27"/>
  <c r="AM19" i="27"/>
  <c r="AL20" i="27"/>
  <c r="AM18" i="27"/>
  <c r="AL19" i="27"/>
  <c r="AM17" i="27"/>
  <c r="AL18" i="27"/>
  <c r="AM16" i="27"/>
  <c r="AL17" i="27"/>
  <c r="AM15" i="27"/>
  <c r="AM14" i="27"/>
  <c r="AI21" i="27"/>
  <c r="AG21" i="27"/>
  <c r="AG10" i="27"/>
  <c r="AL14" i="27"/>
  <c r="AL15" i="27"/>
  <c r="AL16" i="27"/>
  <c r="AI20" i="27"/>
  <c r="AI19" i="27"/>
  <c r="AI18" i="27"/>
  <c r="AI17" i="27"/>
  <c r="AI16" i="27"/>
  <c r="AI14" i="27"/>
  <c r="AG20" i="27"/>
  <c r="AG19" i="27"/>
  <c r="AG18" i="27"/>
  <c r="AG17" i="27"/>
  <c r="AG16" i="27"/>
  <c r="AG14" i="27"/>
  <c r="AG7" i="27"/>
  <c r="AG9" i="27"/>
  <c r="AG6" i="27"/>
  <c r="AG4" i="27"/>
  <c r="AG5" i="27"/>
  <c r="AG8" i="27"/>
  <c r="AG3" i="27"/>
  <c r="AE17" i="27"/>
  <c r="AE16" i="27"/>
  <c r="AE15" i="27"/>
  <c r="AE14" i="27"/>
</calcChain>
</file>

<file path=xl/sharedStrings.xml><?xml version="1.0" encoding="utf-8"?>
<sst xmlns="http://schemas.openxmlformats.org/spreadsheetml/2006/main" count="120" uniqueCount="32">
  <si>
    <t>Profondeur</t>
  </si>
  <si>
    <t>Pl*</t>
  </si>
  <si>
    <t>Couche</t>
  </si>
  <si>
    <t>Sondage</t>
  </si>
  <si>
    <t>Cote</t>
  </si>
  <si>
    <t>Couches</t>
  </si>
  <si>
    <t>Base (NGF)</t>
  </si>
  <si>
    <t>Stratigraphie</t>
  </si>
  <si>
    <t>Valeurs caractéristiques</t>
  </si>
  <si>
    <t>bornes</t>
  </si>
  <si>
    <t>haut</t>
  </si>
  <si>
    <t>bas</t>
  </si>
  <si>
    <t>TN</t>
  </si>
  <si>
    <t>NGF</t>
  </si>
  <si>
    <t>Ajout base couches et valeurs caractéristiques</t>
  </si>
  <si>
    <t>pl</t>
  </si>
  <si>
    <t>geo</t>
  </si>
  <si>
    <t>em</t>
  </si>
  <si>
    <t>harmo</t>
  </si>
  <si>
    <t>Appui</t>
  </si>
  <si>
    <t>Pf*</t>
  </si>
  <si>
    <t>Nombre total valeurs</t>
  </si>
  <si>
    <r>
      <t>E</t>
    </r>
    <r>
      <rPr>
        <b/>
        <vertAlign val="subscript"/>
        <sz val="11"/>
        <color theme="1"/>
        <rFont val="Calibri"/>
        <family val="2"/>
        <scheme val="minor"/>
      </rPr>
      <t>M</t>
    </r>
  </si>
  <si>
    <t>xmin</t>
  </si>
  <si>
    <t>xmax</t>
  </si>
  <si>
    <t>ymin</t>
  </si>
  <si>
    <t>ymax</t>
  </si>
  <si>
    <t>pasx</t>
  </si>
  <si>
    <t>pasy</t>
  </si>
  <si>
    <t>graphe 1</t>
  </si>
  <si>
    <t>graphe 2</t>
  </si>
  <si>
    <t>graphe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</si>
</sst>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10"/>
      <name val="Verdana"/>
      <family val="2"/>
    </font>
    <font>
      <sz val="8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7" fillId="0" borderId="0"/>
  </cellStyleXfs>
  <cellXfs count="73">
    <xf numFmtId="0" fontId="0" fillId="0" borderId="0" xfId="0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/>
    </xf>
    <xf numFmtId="0" fontId="11" fillId="0" borderId="2" xfId="0" applyFont="1" applyBorder="1"/>
    <xf numFmtId="1" fontId="11" fillId="0" borderId="2" xfId="0" applyNumberFormat="1" applyFont="1" applyBorder="1"/>
    <xf numFmtId="0" fontId="11" fillId="0" borderId="8" xfId="0" applyFont="1" applyBorder="1"/>
    <xf numFmtId="164" fontId="11" fillId="0" borderId="2" xfId="0" applyNumberFormat="1" applyFont="1" applyBorder="1" applyAlignment="1">
      <alignment horizontal="center"/>
    </xf>
    <xf numFmtId="0" fontId="10" fillId="0" borderId="2" xfId="0" applyFont="1" applyBorder="1"/>
    <xf numFmtId="0" fontId="13" fillId="0" borderId="2" xfId="0" applyFont="1" applyBorder="1"/>
    <xf numFmtId="2" fontId="11" fillId="0" borderId="2" xfId="0" applyNumberFormat="1" applyFont="1" applyBorder="1" applyAlignment="1">
      <alignment horizontal="center"/>
    </xf>
    <xf numFmtId="164" fontId="16" fillId="0" borderId="2" xfId="0" applyNumberFormat="1" applyFont="1" applyBorder="1" applyAlignment="1">
      <alignment horizontal="center"/>
    </xf>
    <xf numFmtId="164" fontId="11" fillId="0" borderId="14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/>
    <xf numFmtId="1" fontId="11" fillId="2" borderId="2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7" xfId="0" applyBorder="1" applyProtection="1">
      <protection locked="0"/>
    </xf>
    <xf numFmtId="0" fontId="0" fillId="0" borderId="6" xfId="0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0" xfId="0" applyFont="1" applyProtection="1">
      <protection locked="0"/>
    </xf>
    <xf numFmtId="0" fontId="5" fillId="2" borderId="0" xfId="0" applyFont="1" applyFill="1" applyBorder="1" applyProtection="1">
      <protection locked="0"/>
    </xf>
    <xf numFmtId="0" fontId="12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1" fontId="6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Protection="1">
      <protection locked="0"/>
    </xf>
    <xf numFmtId="0" fontId="5" fillId="2" borderId="6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0" borderId="20" xfId="0" applyFont="1" applyBorder="1" applyAlignment="1" applyProtection="1">
      <protection locked="0"/>
    </xf>
    <xf numFmtId="0" fontId="5" fillId="0" borderId="13" xfId="0" applyFont="1" applyBorder="1" applyAlignment="1" applyProtection="1">
      <protection locked="0"/>
    </xf>
    <xf numFmtId="0" fontId="5" fillId="0" borderId="13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0" fillId="0" borderId="11" xfId="0" applyBorder="1" applyProtection="1">
      <protection locked="0"/>
    </xf>
    <xf numFmtId="1" fontId="0" fillId="2" borderId="2" xfId="0" applyNumberFormat="1" applyFon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Protection="1">
      <protection locked="0"/>
    </xf>
    <xf numFmtId="164" fontId="4" fillId="2" borderId="1" xfId="0" applyNumberFormat="1" applyFont="1" applyFill="1" applyBorder="1" applyProtection="1"/>
    <xf numFmtId="0" fontId="0" fillId="0" borderId="5" xfId="0" applyBorder="1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2" fontId="0" fillId="2" borderId="2" xfId="0" applyNumberFormat="1" applyFill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1" fontId="6" fillId="2" borderId="14" xfId="0" applyNumberFormat="1" applyFont="1" applyFill="1" applyBorder="1" applyAlignment="1" applyProtection="1">
      <alignment horizontal="center" vertical="center"/>
    </xf>
    <xf numFmtId="1" fontId="6" fillId="4" borderId="14" xfId="0" applyNumberFormat="1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4" fillId="0" borderId="3" xfId="0" applyFont="1" applyBorder="1"/>
    <xf numFmtId="0" fontId="1" fillId="0" borderId="21" xfId="0" applyFont="1" applyBorder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0" fontId="6" fillId="3" borderId="15" xfId="0" applyFont="1" applyFill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5" fillId="5" borderId="17" xfId="0" applyFont="1" applyFill="1" applyBorder="1" applyAlignment="1" applyProtection="1">
      <alignment horizontal="left" vertical="center"/>
      <protection locked="0"/>
    </xf>
    <xf numFmtId="0" fontId="15" fillId="5" borderId="18" xfId="0" applyFont="1" applyFill="1" applyBorder="1" applyAlignment="1" applyProtection="1">
      <alignment horizontal="left" vertical="center"/>
      <protection locked="0"/>
    </xf>
    <xf numFmtId="0" fontId="15" fillId="5" borderId="19" xfId="0" applyFont="1" applyFill="1" applyBorder="1" applyAlignment="1" applyProtection="1">
      <alignment horizontal="left" vertical="center"/>
      <protection locked="0"/>
    </xf>
    <xf numFmtId="0" fontId="11" fillId="0" borderId="2" xfId="0" applyFont="1" applyBorder="1" applyAlignment="1">
      <alignment horizont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3" xfId="3" xr:uid="{00000000-0005-0000-0000-000002000000}"/>
    <cellStyle name="Pourcentage 2" xfId="2" xr:uid="{00000000-0005-0000-0000-000004000000}"/>
  </cellStyles>
  <dxfs count="150"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5" tint="0.79998168889431442"/>
        </patternFill>
      </fill>
    </dxf>
    <dxf>
      <fill>
        <patternFill>
          <bgColor rgb="FFCCCCFF"/>
        </patternFill>
      </fill>
    </dxf>
    <dxf>
      <fill>
        <patternFill>
          <bgColor rgb="FFFF99FF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D76BCD"/>
      <color rgb="FF1F9719"/>
      <color rgb="FFFFFF99"/>
      <color rgb="FFFF99FF"/>
      <color rgb="FFCCCCFF"/>
      <color rgb="FFF9F9AD"/>
      <color rgb="FFFFFF00"/>
      <color rgb="FFECE2B2"/>
      <color rgb="FFE2F0D9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205299021063961"/>
          <c:y val="2.8717610927515264E-2"/>
          <c:w val="0.70104057442800793"/>
          <c:h val="0.86013869767072648"/>
        </c:manualLayout>
      </c:layout>
      <c:scatterChart>
        <c:scatterStyle val="lineMarker"/>
        <c:varyColors val="0"/>
        <c:ser>
          <c:idx val="0"/>
          <c:order val="0"/>
          <c:tx>
            <c:strRef>
              <c:f>Données!$B$5</c:f>
              <c:strCache>
                <c:ptCount val="1"/>
                <c:pt idx="0">
                  <c:v>1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Données!$E$8:$BA$8</c:f>
              <c:numCache>
                <c:formatCode>General</c:formatCode>
                <c:ptCount val="49"/>
                <c:pt idx="0">
                  <c:v>1</c:v>
                </c:pt>
                <c:pt idx="1">
                  <c:v>1.02</c:v>
                </c:pt>
                <c:pt idx="2">
                  <c:v>0.98</c:v>
                </c:pt>
                <c:pt idx="3">
                  <c:v>0.98</c:v>
                </c:pt>
                <c:pt idx="4">
                  <c:v>0.97</c:v>
                </c:pt>
                <c:pt idx="5">
                  <c:v>0.96</c:v>
                </c:pt>
                <c:pt idx="6">
                  <c:v>0.95</c:v>
                </c:pt>
                <c:pt idx="7">
                  <c:v>0.94</c:v>
                </c:pt>
                <c:pt idx="8">
                  <c:v>0.93</c:v>
                </c:pt>
                <c:pt idx="9">
                  <c:v>0.92</c:v>
                </c:pt>
                <c:pt idx="10">
                  <c:v>0.91</c:v>
                </c:pt>
                <c:pt idx="11">
                  <c:v>0.9</c:v>
                </c:pt>
                <c:pt idx="12">
                  <c:v>0.89</c:v>
                </c:pt>
                <c:pt idx="13">
                  <c:v>0.88</c:v>
                </c:pt>
                <c:pt idx="14">
                  <c:v>0.87</c:v>
                </c:pt>
              </c:numCache>
            </c:numRef>
          </c:xVal>
          <c:yVal>
            <c:numRef>
              <c:f>Données!$E$6:$BA$6</c:f>
              <c:numCache>
                <c:formatCode>0.0</c:formatCode>
                <c:ptCount val="49"/>
                <c:pt idx="0">
                  <c:v>31</c:v>
                </c:pt>
                <c:pt idx="1">
                  <c:v>30</c:v>
                </c:pt>
                <c:pt idx="2">
                  <c:v>29</c:v>
                </c:pt>
                <c:pt idx="3">
                  <c:v>28</c:v>
                </c:pt>
                <c:pt idx="4">
                  <c:v>27</c:v>
                </c:pt>
                <c:pt idx="5">
                  <c:v>26</c:v>
                </c:pt>
                <c:pt idx="6">
                  <c:v>25</c:v>
                </c:pt>
                <c:pt idx="7">
                  <c:v>24</c:v>
                </c:pt>
                <c:pt idx="8">
                  <c:v>23</c:v>
                </c:pt>
                <c:pt idx="9">
                  <c:v>22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93E3-4D38-96D7-8F481EF92D56}"/>
            </c:ext>
          </c:extLst>
        </c:ser>
        <c:ser>
          <c:idx val="3"/>
          <c:order val="1"/>
          <c:tx>
            <c:strRef>
              <c:f>Données!$B$11</c:f>
              <c:strCache>
                <c:ptCount val="1"/>
                <c:pt idx="0">
                  <c:v>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Données!$E$14:$BA$14</c:f>
              <c:numCache>
                <c:formatCode>General</c:formatCode>
                <c:ptCount val="49"/>
                <c:pt idx="0">
                  <c:v>0.78</c:v>
                </c:pt>
                <c:pt idx="1">
                  <c:v>0.85</c:v>
                </c:pt>
                <c:pt idx="2">
                  <c:v>0.92</c:v>
                </c:pt>
                <c:pt idx="3">
                  <c:v>0.99</c:v>
                </c:pt>
                <c:pt idx="4">
                  <c:v>1.06</c:v>
                </c:pt>
                <c:pt idx="5">
                  <c:v>1.1299999999999999</c:v>
                </c:pt>
                <c:pt idx="6">
                  <c:v>1.2</c:v>
                </c:pt>
                <c:pt idx="7">
                  <c:v>1.27</c:v>
                </c:pt>
                <c:pt idx="8">
                  <c:v>1.34</c:v>
                </c:pt>
                <c:pt idx="9">
                  <c:v>1.41</c:v>
                </c:pt>
                <c:pt idx="10">
                  <c:v>1.48</c:v>
                </c:pt>
                <c:pt idx="11">
                  <c:v>1.55</c:v>
                </c:pt>
                <c:pt idx="12">
                  <c:v>1.62</c:v>
                </c:pt>
                <c:pt idx="13">
                  <c:v>1.69</c:v>
                </c:pt>
                <c:pt idx="14">
                  <c:v>1.76</c:v>
                </c:pt>
              </c:numCache>
            </c:numRef>
          </c:xVal>
          <c:yVal>
            <c:numRef>
              <c:f>Données!$E$12:$BA$12</c:f>
              <c:numCache>
                <c:formatCode>0.0</c:formatCode>
                <c:ptCount val="49"/>
                <c:pt idx="0">
                  <c:v>29.5</c:v>
                </c:pt>
                <c:pt idx="1">
                  <c:v>28.5</c:v>
                </c:pt>
                <c:pt idx="2">
                  <c:v>27.5</c:v>
                </c:pt>
                <c:pt idx="3">
                  <c:v>26.5</c:v>
                </c:pt>
                <c:pt idx="4">
                  <c:v>25.5</c:v>
                </c:pt>
                <c:pt idx="5">
                  <c:v>24.5</c:v>
                </c:pt>
                <c:pt idx="6">
                  <c:v>23.5</c:v>
                </c:pt>
                <c:pt idx="7">
                  <c:v>22.5</c:v>
                </c:pt>
                <c:pt idx="8">
                  <c:v>21.5</c:v>
                </c:pt>
                <c:pt idx="9">
                  <c:v>20.5</c:v>
                </c:pt>
                <c:pt idx="10">
                  <c:v>19.5</c:v>
                </c:pt>
                <c:pt idx="11">
                  <c:v>18.5</c:v>
                </c:pt>
                <c:pt idx="12">
                  <c:v>17.5</c:v>
                </c:pt>
                <c:pt idx="13">
                  <c:v>16.5</c:v>
                </c:pt>
                <c:pt idx="14">
                  <c:v>15.5</c:v>
                </c:pt>
                <c:pt idx="15">
                  <c:v>30.5</c:v>
                </c:pt>
                <c:pt idx="16">
                  <c:v>30.5</c:v>
                </c:pt>
                <c:pt idx="17">
                  <c:v>30.5</c:v>
                </c:pt>
                <c:pt idx="18">
                  <c:v>30.5</c:v>
                </c:pt>
                <c:pt idx="19">
                  <c:v>30.5</c:v>
                </c:pt>
                <c:pt idx="20">
                  <c:v>30.5</c:v>
                </c:pt>
                <c:pt idx="21">
                  <c:v>30.5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30.5</c:v>
                </c:pt>
                <c:pt idx="29">
                  <c:v>30.5</c:v>
                </c:pt>
                <c:pt idx="30">
                  <c:v>30.5</c:v>
                </c:pt>
                <c:pt idx="31">
                  <c:v>30.5</c:v>
                </c:pt>
                <c:pt idx="32">
                  <c:v>30.5</c:v>
                </c:pt>
                <c:pt idx="33">
                  <c:v>30.5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E3-4D38-96D7-8F481EF92D56}"/>
            </c:ext>
          </c:extLst>
        </c:ser>
        <c:ser>
          <c:idx val="1"/>
          <c:order val="2"/>
          <c:tx>
            <c:strRef>
              <c:f>Données!$B$17</c:f>
              <c:strCache>
                <c:ptCount val="1"/>
                <c:pt idx="0">
                  <c:v>3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Données!$E$20:$BA$20</c:f>
              <c:numCache>
                <c:formatCode>General</c:formatCode>
                <c:ptCount val="49"/>
                <c:pt idx="0">
                  <c:v>1.04</c:v>
                </c:pt>
                <c:pt idx="1">
                  <c:v>1.1100000000000001</c:v>
                </c:pt>
                <c:pt idx="2">
                  <c:v>1.05</c:v>
                </c:pt>
                <c:pt idx="3">
                  <c:v>1.07666666666667</c:v>
                </c:pt>
                <c:pt idx="4">
                  <c:v>1.0816666666666701</c:v>
                </c:pt>
                <c:pt idx="5">
                  <c:v>1.08666666666667</c:v>
                </c:pt>
                <c:pt idx="6">
                  <c:v>1.0916666666666699</c:v>
                </c:pt>
                <c:pt idx="7">
                  <c:v>1.09666666666667</c:v>
                </c:pt>
                <c:pt idx="8">
                  <c:v>1.1016666666666699</c:v>
                </c:pt>
                <c:pt idx="9">
                  <c:v>1.10666666666667</c:v>
                </c:pt>
                <c:pt idx="10">
                  <c:v>1.1116666666666699</c:v>
                </c:pt>
                <c:pt idx="11">
                  <c:v>1.11666666666667</c:v>
                </c:pt>
                <c:pt idx="12">
                  <c:v>1.1216666666666699</c:v>
                </c:pt>
                <c:pt idx="13">
                  <c:v>1.12666666666667</c:v>
                </c:pt>
                <c:pt idx="14">
                  <c:v>1.1316666666666699</c:v>
                </c:pt>
              </c:numCache>
              <c:extLst xmlns:c15="http://schemas.microsoft.com/office/drawing/2012/chart"/>
            </c:numRef>
          </c:xVal>
          <c:yVal>
            <c:numRef>
              <c:f>Données!$E$18:$BA$18</c:f>
              <c:numCache>
                <c:formatCode>0.0</c:formatCode>
                <c:ptCount val="49"/>
                <c:pt idx="0">
                  <c:v>28</c:v>
                </c:pt>
                <c:pt idx="1">
                  <c:v>27</c:v>
                </c:pt>
                <c:pt idx="2">
                  <c:v>26</c:v>
                </c:pt>
                <c:pt idx="3">
                  <c:v>25</c:v>
                </c:pt>
                <c:pt idx="4">
                  <c:v>24</c:v>
                </c:pt>
                <c:pt idx="5">
                  <c:v>23</c:v>
                </c:pt>
                <c:pt idx="6">
                  <c:v>22</c:v>
                </c:pt>
                <c:pt idx="7">
                  <c:v>21</c:v>
                </c:pt>
                <c:pt idx="8">
                  <c:v>20</c:v>
                </c:pt>
                <c:pt idx="9">
                  <c:v>19</c:v>
                </c:pt>
                <c:pt idx="10">
                  <c:v>18</c:v>
                </c:pt>
                <c:pt idx="11">
                  <c:v>17</c:v>
                </c:pt>
                <c:pt idx="12">
                  <c:v>16</c:v>
                </c:pt>
                <c:pt idx="13">
                  <c:v>15</c:v>
                </c:pt>
                <c:pt idx="14">
                  <c:v>14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93E3-4D38-96D7-8F481EF92D56}"/>
            </c:ext>
          </c:extLst>
        </c:ser>
        <c:ser>
          <c:idx val="2"/>
          <c:order val="3"/>
          <c:tx>
            <c:strRef>
              <c:f>Données!$B$23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Données!$E$26:$BA$26</c:f>
              <c:numCache>
                <c:formatCode>General</c:formatCode>
                <c:ptCount val="49"/>
              </c:numCache>
            </c:numRef>
          </c:xVal>
          <c:yVal>
            <c:numRef>
              <c:f>Données!$E$24:$BA$24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3E3-4D38-96D7-8F481EF92D56}"/>
            </c:ext>
          </c:extLst>
        </c:ser>
        <c:ser>
          <c:idx val="4"/>
          <c:order val="4"/>
          <c:tx>
            <c:strRef>
              <c:f>Données!$B$29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Données!$E$32:$BA$32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Données!$E$30:$BA$30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93E3-4D38-96D7-8F481EF92D56}"/>
            </c:ext>
          </c:extLst>
        </c:ser>
        <c:ser>
          <c:idx val="5"/>
          <c:order val="5"/>
          <c:tx>
            <c:strRef>
              <c:f>Données!$B$35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Données!$E$38:$BA$38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Données!$E$36:$BA$36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93E3-4D38-96D7-8F481EF92D56}"/>
            </c:ext>
          </c:extLst>
        </c:ser>
        <c:ser>
          <c:idx val="6"/>
          <c:order val="6"/>
          <c:tx>
            <c:strRef>
              <c:f>Données!$B$41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Données!$E$44:$BA$44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Données!$E$42:$BA$42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93E3-4D38-96D7-8F481EF92D56}"/>
            </c:ext>
          </c:extLst>
        </c:ser>
        <c:ser>
          <c:idx val="7"/>
          <c:order val="7"/>
          <c:tx>
            <c:strRef>
              <c:f>Données!$B$47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Données!$E$50:$BA$50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Données!$E$48:$BA$48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93E3-4D38-96D7-8F481EF92D56}"/>
            </c:ext>
          </c:extLst>
        </c:ser>
        <c:ser>
          <c:idx val="8"/>
          <c:order val="8"/>
          <c:tx>
            <c:strRef>
              <c:f>Données!$B$53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Données!$E$56:$BA$56</c:f>
              <c:numCache>
                <c:formatCode>General</c:formatCode>
                <c:ptCount val="49"/>
              </c:numCache>
            </c:numRef>
          </c:xVal>
          <c:yVal>
            <c:numRef>
              <c:f>Données!$E$54:$BA$54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93E3-4D38-96D7-8F481EF92D56}"/>
            </c:ext>
          </c:extLst>
        </c:ser>
        <c:ser>
          <c:idx val="9"/>
          <c:order val="9"/>
          <c:tx>
            <c:strRef>
              <c:f>Données!$B$59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Données!$E$62:$BA$62</c:f>
              <c:numCache>
                <c:formatCode>General</c:formatCode>
                <c:ptCount val="49"/>
              </c:numCache>
            </c:numRef>
          </c:xVal>
          <c:yVal>
            <c:numRef>
              <c:f>Données!$E$60:$BA$60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93E3-4D38-96D7-8F481EF92D56}"/>
            </c:ext>
          </c:extLst>
        </c:ser>
        <c:ser>
          <c:idx val="10"/>
          <c:order val="10"/>
          <c:tx>
            <c:strRef>
              <c:f>Données!$B$65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00B050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Données!$E$68:$BA$68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Données!$E$66:$BA$66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5F2C-48B9-94BE-BEAC995C8B0C}"/>
            </c:ext>
          </c:extLst>
        </c:ser>
        <c:ser>
          <c:idx val="11"/>
          <c:order val="11"/>
          <c:tx>
            <c:strRef>
              <c:f>Données!$B$71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Données!$E$74:$BA$74</c:f>
              <c:numCache>
                <c:formatCode>General</c:formatCode>
                <c:ptCount val="49"/>
              </c:numCache>
            </c:numRef>
          </c:xVal>
          <c:yVal>
            <c:numRef>
              <c:f>Données!$E$72:$BA$72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58-4C7A-93B1-A0A8028F5C6C}"/>
            </c:ext>
          </c:extLst>
        </c:ser>
        <c:ser>
          <c:idx val="12"/>
          <c:order val="12"/>
          <c:tx>
            <c:strRef>
              <c:f>Données!$B$77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Données!$E$80:$BA$80</c:f>
              <c:numCache>
                <c:formatCode>General</c:formatCode>
                <c:ptCount val="49"/>
              </c:numCache>
            </c:numRef>
          </c:xVal>
          <c:yVal>
            <c:numRef>
              <c:f>Données!$E$78:$BA$78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58-4C7A-93B1-A0A8028F5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65528"/>
        <c:axId val="393362248"/>
        <c:extLst/>
      </c:scatterChart>
      <c:valAx>
        <c:axId val="393365528"/>
        <c:scaling>
          <c:orientation val="minMax"/>
          <c:max val="5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2248"/>
        <c:crosses val="autoZero"/>
        <c:crossBetween val="midCat"/>
        <c:majorUnit val="1"/>
      </c:valAx>
      <c:valAx>
        <c:axId val="39336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1769101893830833E-2"/>
              <c:y val="0.41379056893312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5528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28043734793587"/>
          <c:y val="3.9257563881486129E-2"/>
          <c:w val="0.12181850005104986"/>
          <c:h val="0.59877849192663424"/>
        </c:manualLayout>
      </c:layout>
      <c:overlay val="0"/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820453354443789"/>
          <c:y val="3.5222572112872857E-2"/>
          <c:w val="0.69427564752974236"/>
          <c:h val="0.85572385617461855"/>
        </c:manualLayout>
      </c:layout>
      <c:scatterChart>
        <c:scatterStyle val="lineMarker"/>
        <c:varyColors val="0"/>
        <c:ser>
          <c:idx val="0"/>
          <c:order val="0"/>
          <c:tx>
            <c:strRef>
              <c:f>Données!$B$5</c:f>
              <c:strCache>
                <c:ptCount val="1"/>
                <c:pt idx="0">
                  <c:v>1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Données!$E$9:$BA$9</c:f>
              <c:numCache>
                <c:formatCode>General</c:formatCode>
                <c:ptCount val="49"/>
                <c:pt idx="0">
                  <c:v>10</c:v>
                </c:pt>
                <c:pt idx="1">
                  <c:v>10.25</c:v>
                </c:pt>
                <c:pt idx="2">
                  <c:v>9</c:v>
                </c:pt>
                <c:pt idx="3">
                  <c:v>8.75</c:v>
                </c:pt>
                <c:pt idx="4">
                  <c:v>8.25</c:v>
                </c:pt>
                <c:pt idx="5">
                  <c:v>7.75</c:v>
                </c:pt>
                <c:pt idx="6">
                  <c:v>7.25</c:v>
                </c:pt>
                <c:pt idx="7">
                  <c:v>6.75</c:v>
                </c:pt>
                <c:pt idx="8">
                  <c:v>6.25</c:v>
                </c:pt>
                <c:pt idx="9">
                  <c:v>5.75</c:v>
                </c:pt>
                <c:pt idx="10">
                  <c:v>5.25</c:v>
                </c:pt>
                <c:pt idx="11">
                  <c:v>4.75</c:v>
                </c:pt>
                <c:pt idx="12">
                  <c:v>4.25</c:v>
                </c:pt>
                <c:pt idx="13">
                  <c:v>3.75</c:v>
                </c:pt>
                <c:pt idx="14">
                  <c:v>3.25</c:v>
                </c:pt>
              </c:numCache>
              <c:extLst xmlns:c15="http://schemas.microsoft.com/office/drawing/2012/chart"/>
            </c:numRef>
          </c:xVal>
          <c:yVal>
            <c:numRef>
              <c:f>Données!$E$6:$BA$6</c:f>
              <c:numCache>
                <c:formatCode>0.0</c:formatCode>
                <c:ptCount val="49"/>
                <c:pt idx="0">
                  <c:v>31</c:v>
                </c:pt>
                <c:pt idx="1">
                  <c:v>30</c:v>
                </c:pt>
                <c:pt idx="2">
                  <c:v>29</c:v>
                </c:pt>
                <c:pt idx="3">
                  <c:v>28</c:v>
                </c:pt>
                <c:pt idx="4">
                  <c:v>27</c:v>
                </c:pt>
                <c:pt idx="5">
                  <c:v>26</c:v>
                </c:pt>
                <c:pt idx="6">
                  <c:v>25</c:v>
                </c:pt>
                <c:pt idx="7">
                  <c:v>24</c:v>
                </c:pt>
                <c:pt idx="8">
                  <c:v>23</c:v>
                </c:pt>
                <c:pt idx="9">
                  <c:v>22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05E6-4CC7-BC40-A67941C13771}"/>
            </c:ext>
          </c:extLst>
        </c:ser>
        <c:ser>
          <c:idx val="3"/>
          <c:order val="1"/>
          <c:tx>
            <c:strRef>
              <c:f>Données!$B$11</c:f>
              <c:strCache>
                <c:ptCount val="1"/>
                <c:pt idx="0">
                  <c:v>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Données!$E$15:$BA$15</c:f>
              <c:numCache>
                <c:formatCode>General</c:formatCode>
                <c:ptCount val="49"/>
                <c:pt idx="0">
                  <c:v>7.5</c:v>
                </c:pt>
                <c:pt idx="1">
                  <c:v>8.4</c:v>
                </c:pt>
                <c:pt idx="2">
                  <c:v>7.9</c:v>
                </c:pt>
                <c:pt idx="3">
                  <c:v>8.3333333333333304</c:v>
                </c:pt>
                <c:pt idx="4">
                  <c:v>8.5333333333333297</c:v>
                </c:pt>
                <c:pt idx="5">
                  <c:v>8.7333333333333307</c:v>
                </c:pt>
                <c:pt idx="6">
                  <c:v>8.93333333333333</c:v>
                </c:pt>
                <c:pt idx="7">
                  <c:v>9.1333333333333293</c:v>
                </c:pt>
                <c:pt idx="8">
                  <c:v>9.3333333333333304</c:v>
                </c:pt>
                <c:pt idx="9">
                  <c:v>9.5333333333333297</c:v>
                </c:pt>
                <c:pt idx="10">
                  <c:v>9.7333333333333307</c:v>
                </c:pt>
                <c:pt idx="11">
                  <c:v>9.93333333333333</c:v>
                </c:pt>
                <c:pt idx="12">
                  <c:v>10.133333333333301</c:v>
                </c:pt>
                <c:pt idx="13">
                  <c:v>10.3333333333333</c:v>
                </c:pt>
                <c:pt idx="14">
                  <c:v>10.533333333333299</c:v>
                </c:pt>
              </c:numCache>
            </c:numRef>
          </c:xVal>
          <c:yVal>
            <c:numRef>
              <c:f>Données!$E$12:$BA$12</c:f>
              <c:numCache>
                <c:formatCode>0.0</c:formatCode>
                <c:ptCount val="49"/>
                <c:pt idx="0">
                  <c:v>29.5</c:v>
                </c:pt>
                <c:pt idx="1">
                  <c:v>28.5</c:v>
                </c:pt>
                <c:pt idx="2">
                  <c:v>27.5</c:v>
                </c:pt>
                <c:pt idx="3">
                  <c:v>26.5</c:v>
                </c:pt>
                <c:pt idx="4">
                  <c:v>25.5</c:v>
                </c:pt>
                <c:pt idx="5">
                  <c:v>24.5</c:v>
                </c:pt>
                <c:pt idx="6">
                  <c:v>23.5</c:v>
                </c:pt>
                <c:pt idx="7">
                  <c:v>22.5</c:v>
                </c:pt>
                <c:pt idx="8">
                  <c:v>21.5</c:v>
                </c:pt>
                <c:pt idx="9">
                  <c:v>20.5</c:v>
                </c:pt>
                <c:pt idx="10">
                  <c:v>19.5</c:v>
                </c:pt>
                <c:pt idx="11">
                  <c:v>18.5</c:v>
                </c:pt>
                <c:pt idx="12">
                  <c:v>17.5</c:v>
                </c:pt>
                <c:pt idx="13">
                  <c:v>16.5</c:v>
                </c:pt>
                <c:pt idx="14">
                  <c:v>15.5</c:v>
                </c:pt>
                <c:pt idx="15">
                  <c:v>30.5</c:v>
                </c:pt>
                <c:pt idx="16">
                  <c:v>30.5</c:v>
                </c:pt>
                <c:pt idx="17">
                  <c:v>30.5</c:v>
                </c:pt>
                <c:pt idx="18">
                  <c:v>30.5</c:v>
                </c:pt>
                <c:pt idx="19">
                  <c:v>30.5</c:v>
                </c:pt>
                <c:pt idx="20">
                  <c:v>30.5</c:v>
                </c:pt>
                <c:pt idx="21">
                  <c:v>30.5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30.5</c:v>
                </c:pt>
                <c:pt idx="29">
                  <c:v>30.5</c:v>
                </c:pt>
                <c:pt idx="30">
                  <c:v>30.5</c:v>
                </c:pt>
                <c:pt idx="31">
                  <c:v>30.5</c:v>
                </c:pt>
                <c:pt idx="32">
                  <c:v>30.5</c:v>
                </c:pt>
                <c:pt idx="33">
                  <c:v>30.5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E6-4CC7-BC40-A67941C13771}"/>
            </c:ext>
          </c:extLst>
        </c:ser>
        <c:ser>
          <c:idx val="1"/>
          <c:order val="2"/>
          <c:tx>
            <c:strRef>
              <c:f>Données!$B$17</c:f>
              <c:strCache>
                <c:ptCount val="1"/>
                <c:pt idx="0">
                  <c:v>3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Données!$E$21:$BA$21</c:f>
              <c:numCache>
                <c:formatCode>General</c:formatCode>
                <c:ptCount val="49"/>
                <c:pt idx="0">
                  <c:v>5</c:v>
                </c:pt>
                <c:pt idx="1">
                  <c:v>10</c:v>
                </c:pt>
                <c:pt idx="2">
                  <c:v>8</c:v>
                </c:pt>
                <c:pt idx="3">
                  <c:v>10.6666666666667</c:v>
                </c:pt>
                <c:pt idx="4">
                  <c:v>12.1666666666667</c:v>
                </c:pt>
                <c:pt idx="5">
                  <c:v>13.6666666666667</c:v>
                </c:pt>
                <c:pt idx="6">
                  <c:v>15.1666666666667</c:v>
                </c:pt>
                <c:pt idx="7">
                  <c:v>16.6666666666667</c:v>
                </c:pt>
                <c:pt idx="8">
                  <c:v>18.1666666666667</c:v>
                </c:pt>
                <c:pt idx="9">
                  <c:v>19.6666666666667</c:v>
                </c:pt>
                <c:pt idx="10">
                  <c:v>21.1666666666667</c:v>
                </c:pt>
                <c:pt idx="11">
                  <c:v>22.6666666666667</c:v>
                </c:pt>
                <c:pt idx="12">
                  <c:v>24.1666666666667</c:v>
                </c:pt>
                <c:pt idx="13">
                  <c:v>25.6666666666667</c:v>
                </c:pt>
                <c:pt idx="14">
                  <c:v>27.1666666666667</c:v>
                </c:pt>
              </c:numCache>
              <c:extLst xmlns:c15="http://schemas.microsoft.com/office/drawing/2012/chart"/>
            </c:numRef>
          </c:xVal>
          <c:yVal>
            <c:numRef>
              <c:f>Données!$E$18:$BA$18</c:f>
              <c:numCache>
                <c:formatCode>0.0</c:formatCode>
                <c:ptCount val="49"/>
                <c:pt idx="0">
                  <c:v>28</c:v>
                </c:pt>
                <c:pt idx="1">
                  <c:v>27</c:v>
                </c:pt>
                <c:pt idx="2">
                  <c:v>26</c:v>
                </c:pt>
                <c:pt idx="3">
                  <c:v>25</c:v>
                </c:pt>
                <c:pt idx="4">
                  <c:v>24</c:v>
                </c:pt>
                <c:pt idx="5">
                  <c:v>23</c:v>
                </c:pt>
                <c:pt idx="6">
                  <c:v>22</c:v>
                </c:pt>
                <c:pt idx="7">
                  <c:v>21</c:v>
                </c:pt>
                <c:pt idx="8">
                  <c:v>20</c:v>
                </c:pt>
                <c:pt idx="9">
                  <c:v>19</c:v>
                </c:pt>
                <c:pt idx="10">
                  <c:v>18</c:v>
                </c:pt>
                <c:pt idx="11">
                  <c:v>17</c:v>
                </c:pt>
                <c:pt idx="12">
                  <c:v>16</c:v>
                </c:pt>
                <c:pt idx="13">
                  <c:v>15</c:v>
                </c:pt>
                <c:pt idx="14">
                  <c:v>14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05E6-4CC7-BC40-A67941C13771}"/>
            </c:ext>
          </c:extLst>
        </c:ser>
        <c:ser>
          <c:idx val="2"/>
          <c:order val="3"/>
          <c:tx>
            <c:strRef>
              <c:f>Données!$B$23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Données!$E$27:$BA$27</c:f>
              <c:numCache>
                <c:formatCode>General</c:formatCode>
                <c:ptCount val="49"/>
              </c:numCache>
            </c:numRef>
          </c:xVal>
          <c:yVal>
            <c:numRef>
              <c:f>Données!$E$24:$BA$24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E6-4CC7-BC40-A67941C13771}"/>
            </c:ext>
          </c:extLst>
        </c:ser>
        <c:ser>
          <c:idx val="4"/>
          <c:order val="4"/>
          <c:tx>
            <c:strRef>
              <c:f>Données!$B$29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Données!$E$33:$BA$33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Données!$E$30:$BA$30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05E6-4CC7-BC40-A67941C13771}"/>
            </c:ext>
          </c:extLst>
        </c:ser>
        <c:ser>
          <c:idx val="5"/>
          <c:order val="5"/>
          <c:tx>
            <c:strRef>
              <c:f>Données!$B$35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Données!$E$39:$BA$39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Données!$E$36:$BA$36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05E6-4CC7-BC40-A67941C13771}"/>
            </c:ext>
          </c:extLst>
        </c:ser>
        <c:ser>
          <c:idx val="6"/>
          <c:order val="6"/>
          <c:tx>
            <c:strRef>
              <c:f>Données!$B$41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Données!$E$45:$BA$45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Données!$E$42:$BA$42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05E6-4CC7-BC40-A67941C13771}"/>
            </c:ext>
          </c:extLst>
        </c:ser>
        <c:ser>
          <c:idx val="7"/>
          <c:order val="7"/>
          <c:tx>
            <c:strRef>
              <c:f>Données!$B$47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Données!$E$51:$BA$51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Données!$E$48:$BA$48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05E6-4CC7-BC40-A67941C13771}"/>
            </c:ext>
          </c:extLst>
        </c:ser>
        <c:ser>
          <c:idx val="8"/>
          <c:order val="8"/>
          <c:tx>
            <c:strRef>
              <c:f>Données!$B$53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Données!$E$57:$AK$57</c:f>
              <c:numCache>
                <c:formatCode>General</c:formatCode>
                <c:ptCount val="33"/>
              </c:numCache>
              <c:extLst xmlns:c15="http://schemas.microsoft.com/office/drawing/2012/chart"/>
            </c:numRef>
          </c:xVal>
          <c:yVal>
            <c:numRef>
              <c:f>Données!$E$54:$AK$54</c:f>
              <c:numCache>
                <c:formatCode>0.0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05E6-4CC7-BC40-A67941C13771}"/>
            </c:ext>
          </c:extLst>
        </c:ser>
        <c:ser>
          <c:idx val="9"/>
          <c:order val="9"/>
          <c:tx>
            <c:strRef>
              <c:f>Données!$B$59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Données!$E$63:$AK$63</c:f>
              <c:numCache>
                <c:formatCode>General</c:formatCode>
                <c:ptCount val="33"/>
              </c:numCache>
              <c:extLst xmlns:c15="http://schemas.microsoft.com/office/drawing/2012/chart"/>
            </c:numRef>
          </c:xVal>
          <c:yVal>
            <c:numRef>
              <c:f>Données!$E$60:$AK$60</c:f>
              <c:numCache>
                <c:formatCode>0.0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05E6-4CC7-BC40-A67941C13771}"/>
            </c:ext>
          </c:extLst>
        </c:ser>
        <c:ser>
          <c:idx val="10"/>
          <c:order val="10"/>
          <c:tx>
            <c:strRef>
              <c:f>Données!$B$65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00B050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Données!$E$69:$BA$69</c:f>
              <c:numCache>
                <c:formatCode>General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Données!$E$66:$BA$66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B328-477C-B550-862DDEB0292A}"/>
            </c:ext>
          </c:extLst>
        </c:ser>
        <c:ser>
          <c:idx val="11"/>
          <c:order val="11"/>
          <c:tx>
            <c:strRef>
              <c:f>Données!$B$71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Données!$E$75:$BA$75</c:f>
              <c:numCache>
                <c:formatCode>General</c:formatCode>
                <c:ptCount val="49"/>
              </c:numCache>
            </c:numRef>
          </c:xVal>
          <c:yVal>
            <c:numRef>
              <c:f>Données!$E$72:$BA$72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85-4E0F-A9B1-43797352AAA3}"/>
            </c:ext>
          </c:extLst>
        </c:ser>
        <c:ser>
          <c:idx val="12"/>
          <c:order val="12"/>
          <c:tx>
            <c:strRef>
              <c:f>Données!$B$77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Données!$E$81:$BA$81</c:f>
              <c:numCache>
                <c:formatCode>General</c:formatCode>
                <c:ptCount val="49"/>
              </c:numCache>
            </c:numRef>
          </c:xVal>
          <c:yVal>
            <c:numRef>
              <c:f>Données!$E$78:$BA$78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A85-4E0F-A9B1-43797352A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65528"/>
        <c:axId val="393362248"/>
        <c:extLst/>
      </c:scatterChart>
      <c:valAx>
        <c:axId val="393365528"/>
        <c:scaling>
          <c:orientation val="minMax"/>
          <c:max val="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2248"/>
        <c:crosses val="autoZero"/>
        <c:crossBetween val="midCat"/>
        <c:majorUnit val="50"/>
      </c:valAx>
      <c:valAx>
        <c:axId val="39336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6135630024418254E-2"/>
              <c:y val="0.416472200766663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5528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706864177835723"/>
          <c:y val="7.726556874132795E-2"/>
          <c:w val="0.12177418067018309"/>
          <c:h val="0.59877849192663424"/>
        </c:manualLayout>
      </c:layout>
      <c:overlay val="0"/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205299021063961"/>
          <c:y val="2.8717610927515264E-2"/>
          <c:w val="0.70104057442800793"/>
          <c:h val="0.86013869767072648"/>
        </c:manualLayout>
      </c:layout>
      <c:scatterChart>
        <c:scatterStyle val="lineMarker"/>
        <c:varyColors val="0"/>
        <c:ser>
          <c:idx val="0"/>
          <c:order val="0"/>
          <c:tx>
            <c:strRef>
              <c:f>Données!$B$5</c:f>
              <c:strCache>
                <c:ptCount val="1"/>
                <c:pt idx="0">
                  <c:v>1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Données!$E$10:$BA$10</c:f>
              <c:numCache>
                <c:formatCode>0.00</c:formatCode>
                <c:ptCount val="49"/>
                <c:pt idx="0">
                  <c:v>0.45</c:v>
                </c:pt>
                <c:pt idx="1">
                  <c:v>0.46</c:v>
                </c:pt>
                <c:pt idx="2">
                  <c:v>0.48</c:v>
                </c:pt>
                <c:pt idx="3">
                  <c:v>0.49333333333333301</c:v>
                </c:pt>
                <c:pt idx="4">
                  <c:v>0.50833333333333297</c:v>
                </c:pt>
                <c:pt idx="5">
                  <c:v>0.52333333333333298</c:v>
                </c:pt>
                <c:pt idx="6">
                  <c:v>0.538333333333333</c:v>
                </c:pt>
                <c:pt idx="7">
                  <c:v>0.55333333333333301</c:v>
                </c:pt>
                <c:pt idx="8">
                  <c:v>0.56833333333333302</c:v>
                </c:pt>
                <c:pt idx="9">
                  <c:v>0.58333333333333304</c:v>
                </c:pt>
                <c:pt idx="10">
                  <c:v>0.59833333333333305</c:v>
                </c:pt>
                <c:pt idx="11">
                  <c:v>0.61333333333333295</c:v>
                </c:pt>
                <c:pt idx="12">
                  <c:v>0.62833333333333297</c:v>
                </c:pt>
                <c:pt idx="13">
                  <c:v>0.64333333333333298</c:v>
                </c:pt>
                <c:pt idx="14">
                  <c:v>0.65833333333333299</c:v>
                </c:pt>
              </c:numCache>
            </c:numRef>
          </c:xVal>
          <c:yVal>
            <c:numRef>
              <c:f>Données!$E$6:$BA$6</c:f>
              <c:numCache>
                <c:formatCode>0.0</c:formatCode>
                <c:ptCount val="49"/>
                <c:pt idx="0">
                  <c:v>31</c:v>
                </c:pt>
                <c:pt idx="1">
                  <c:v>30</c:v>
                </c:pt>
                <c:pt idx="2">
                  <c:v>29</c:v>
                </c:pt>
                <c:pt idx="3">
                  <c:v>28</c:v>
                </c:pt>
                <c:pt idx="4">
                  <c:v>27</c:v>
                </c:pt>
                <c:pt idx="5">
                  <c:v>26</c:v>
                </c:pt>
                <c:pt idx="6">
                  <c:v>25</c:v>
                </c:pt>
                <c:pt idx="7">
                  <c:v>24</c:v>
                </c:pt>
                <c:pt idx="8">
                  <c:v>23</c:v>
                </c:pt>
                <c:pt idx="9">
                  <c:v>22</c:v>
                </c:pt>
                <c:pt idx="10">
                  <c:v>21</c:v>
                </c:pt>
                <c:pt idx="11">
                  <c:v>20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1C66-4238-9B01-11EC20298589}"/>
            </c:ext>
          </c:extLst>
        </c:ser>
        <c:ser>
          <c:idx val="3"/>
          <c:order val="1"/>
          <c:tx>
            <c:strRef>
              <c:f>Données!$B$11</c:f>
              <c:strCache>
                <c:ptCount val="1"/>
                <c:pt idx="0">
                  <c:v>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Données!$E$16:$BA$16</c:f>
              <c:numCache>
                <c:formatCode>0.00</c:formatCode>
                <c:ptCount val="49"/>
                <c:pt idx="0">
                  <c:v>0.35</c:v>
                </c:pt>
                <c:pt idx="1">
                  <c:v>0.52</c:v>
                </c:pt>
                <c:pt idx="2">
                  <c:v>0.61</c:v>
                </c:pt>
                <c:pt idx="3">
                  <c:v>0.75333333333333297</c:v>
                </c:pt>
                <c:pt idx="4">
                  <c:v>0.88333333333333297</c:v>
                </c:pt>
                <c:pt idx="5">
                  <c:v>1.0133333333333301</c:v>
                </c:pt>
                <c:pt idx="6">
                  <c:v>1.14333333333333</c:v>
                </c:pt>
                <c:pt idx="7">
                  <c:v>1.2733333333333301</c:v>
                </c:pt>
                <c:pt idx="8">
                  <c:v>1.40333333333333</c:v>
                </c:pt>
                <c:pt idx="9">
                  <c:v>1.5333333333333301</c:v>
                </c:pt>
                <c:pt idx="10">
                  <c:v>1.66333333333333</c:v>
                </c:pt>
                <c:pt idx="11">
                  <c:v>1.7933333333333299</c:v>
                </c:pt>
                <c:pt idx="12">
                  <c:v>1.92333333333333</c:v>
                </c:pt>
                <c:pt idx="13">
                  <c:v>2.0533333333333301</c:v>
                </c:pt>
                <c:pt idx="14">
                  <c:v>2.18333333333333</c:v>
                </c:pt>
              </c:numCache>
            </c:numRef>
          </c:xVal>
          <c:yVal>
            <c:numRef>
              <c:f>Données!$E$12:$BA$12</c:f>
              <c:numCache>
                <c:formatCode>0.0</c:formatCode>
                <c:ptCount val="49"/>
                <c:pt idx="0">
                  <c:v>29.5</c:v>
                </c:pt>
                <c:pt idx="1">
                  <c:v>28.5</c:v>
                </c:pt>
                <c:pt idx="2">
                  <c:v>27.5</c:v>
                </c:pt>
                <c:pt idx="3">
                  <c:v>26.5</c:v>
                </c:pt>
                <c:pt idx="4">
                  <c:v>25.5</c:v>
                </c:pt>
                <c:pt idx="5">
                  <c:v>24.5</c:v>
                </c:pt>
                <c:pt idx="6">
                  <c:v>23.5</c:v>
                </c:pt>
                <c:pt idx="7">
                  <c:v>22.5</c:v>
                </c:pt>
                <c:pt idx="8">
                  <c:v>21.5</c:v>
                </c:pt>
                <c:pt idx="9">
                  <c:v>20.5</c:v>
                </c:pt>
                <c:pt idx="10">
                  <c:v>19.5</c:v>
                </c:pt>
                <c:pt idx="11">
                  <c:v>18.5</c:v>
                </c:pt>
                <c:pt idx="12">
                  <c:v>17.5</c:v>
                </c:pt>
                <c:pt idx="13">
                  <c:v>16.5</c:v>
                </c:pt>
                <c:pt idx="14">
                  <c:v>15.5</c:v>
                </c:pt>
                <c:pt idx="15">
                  <c:v>30.5</c:v>
                </c:pt>
                <c:pt idx="16">
                  <c:v>30.5</c:v>
                </c:pt>
                <c:pt idx="17">
                  <c:v>30.5</c:v>
                </c:pt>
                <c:pt idx="18">
                  <c:v>30.5</c:v>
                </c:pt>
                <c:pt idx="19">
                  <c:v>30.5</c:v>
                </c:pt>
                <c:pt idx="20">
                  <c:v>30.5</c:v>
                </c:pt>
                <c:pt idx="21">
                  <c:v>30.5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30.5</c:v>
                </c:pt>
                <c:pt idx="29">
                  <c:v>30.5</c:v>
                </c:pt>
                <c:pt idx="30">
                  <c:v>30.5</c:v>
                </c:pt>
                <c:pt idx="31">
                  <c:v>30.5</c:v>
                </c:pt>
                <c:pt idx="32">
                  <c:v>30.5</c:v>
                </c:pt>
                <c:pt idx="33">
                  <c:v>30.5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66-4238-9B01-11EC20298589}"/>
            </c:ext>
          </c:extLst>
        </c:ser>
        <c:ser>
          <c:idx val="1"/>
          <c:order val="2"/>
          <c:tx>
            <c:strRef>
              <c:f>Données!$B$17</c:f>
              <c:strCache>
                <c:ptCount val="1"/>
                <c:pt idx="0">
                  <c:v>3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Données!$E$22:$BA$22</c:f>
              <c:numCache>
                <c:formatCode>0.00</c:formatCode>
                <c:ptCount val="49"/>
                <c:pt idx="0">
                  <c:v>0.4</c:v>
                </c:pt>
                <c:pt idx="1">
                  <c:v>0.45</c:v>
                </c:pt>
                <c:pt idx="2">
                  <c:v>0.44</c:v>
                </c:pt>
                <c:pt idx="3">
                  <c:v>0.47</c:v>
                </c:pt>
                <c:pt idx="4">
                  <c:v>0.49</c:v>
                </c:pt>
                <c:pt idx="5">
                  <c:v>0.51</c:v>
                </c:pt>
                <c:pt idx="6">
                  <c:v>0.53</c:v>
                </c:pt>
                <c:pt idx="7">
                  <c:v>0.55000000000000004</c:v>
                </c:pt>
                <c:pt idx="8">
                  <c:v>0.56999999999999995</c:v>
                </c:pt>
                <c:pt idx="9">
                  <c:v>0.59</c:v>
                </c:pt>
                <c:pt idx="10">
                  <c:v>0.61</c:v>
                </c:pt>
                <c:pt idx="11">
                  <c:v>0.63</c:v>
                </c:pt>
                <c:pt idx="12">
                  <c:v>0.65</c:v>
                </c:pt>
                <c:pt idx="13">
                  <c:v>0.67</c:v>
                </c:pt>
                <c:pt idx="14">
                  <c:v>0.69</c:v>
                </c:pt>
              </c:numCache>
              <c:extLst xmlns:c15="http://schemas.microsoft.com/office/drawing/2012/chart"/>
            </c:numRef>
          </c:xVal>
          <c:yVal>
            <c:numRef>
              <c:f>Données!$E$18:$BA$18</c:f>
              <c:numCache>
                <c:formatCode>0.0</c:formatCode>
                <c:ptCount val="49"/>
                <c:pt idx="0">
                  <c:v>28</c:v>
                </c:pt>
                <c:pt idx="1">
                  <c:v>27</c:v>
                </c:pt>
                <c:pt idx="2">
                  <c:v>26</c:v>
                </c:pt>
                <c:pt idx="3">
                  <c:v>25</c:v>
                </c:pt>
                <c:pt idx="4">
                  <c:v>24</c:v>
                </c:pt>
                <c:pt idx="5">
                  <c:v>23</c:v>
                </c:pt>
                <c:pt idx="6">
                  <c:v>22</c:v>
                </c:pt>
                <c:pt idx="7">
                  <c:v>21</c:v>
                </c:pt>
                <c:pt idx="8">
                  <c:v>20</c:v>
                </c:pt>
                <c:pt idx="9">
                  <c:v>19</c:v>
                </c:pt>
                <c:pt idx="10">
                  <c:v>18</c:v>
                </c:pt>
                <c:pt idx="11">
                  <c:v>17</c:v>
                </c:pt>
                <c:pt idx="12">
                  <c:v>16</c:v>
                </c:pt>
                <c:pt idx="13">
                  <c:v>15</c:v>
                </c:pt>
                <c:pt idx="14">
                  <c:v>14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1C66-4238-9B01-11EC20298589}"/>
            </c:ext>
          </c:extLst>
        </c:ser>
        <c:ser>
          <c:idx val="2"/>
          <c:order val="3"/>
          <c:tx>
            <c:strRef>
              <c:f>Données!$B$23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Données!$E$28:$BA$28</c:f>
              <c:numCache>
                <c:formatCode>0.00</c:formatCode>
                <c:ptCount val="49"/>
              </c:numCache>
            </c:numRef>
          </c:xVal>
          <c:yVal>
            <c:numRef>
              <c:f>Données!$E$24:$BA$24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66-4238-9B01-11EC20298589}"/>
            </c:ext>
          </c:extLst>
        </c:ser>
        <c:ser>
          <c:idx val="4"/>
          <c:order val="4"/>
          <c:tx>
            <c:strRef>
              <c:f>Données!$B$29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Données!$E$34:$BA$34</c:f>
              <c:numCache>
                <c:formatCode>0.00</c:formatCode>
                <c:ptCount val="49"/>
              </c:numCache>
            </c:numRef>
          </c:xVal>
          <c:yVal>
            <c:numRef>
              <c:f>Données!$E$30:$BA$30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1C66-4238-9B01-11EC20298589}"/>
            </c:ext>
          </c:extLst>
        </c:ser>
        <c:ser>
          <c:idx val="5"/>
          <c:order val="5"/>
          <c:tx>
            <c:strRef>
              <c:f>Données!$B$35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Données!$E$40:$BA$40</c:f>
              <c:numCache>
                <c:formatCode>0.00</c:formatCode>
                <c:ptCount val="49"/>
              </c:numCache>
            </c:numRef>
          </c:xVal>
          <c:yVal>
            <c:numRef>
              <c:f>Données!$E$36:$BA$36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1C66-4238-9B01-11EC20298589}"/>
            </c:ext>
          </c:extLst>
        </c:ser>
        <c:ser>
          <c:idx val="6"/>
          <c:order val="6"/>
          <c:tx>
            <c:strRef>
              <c:f>Données!$B$41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Données!$E$46:$BA$46</c:f>
              <c:numCache>
                <c:formatCode>0.00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Données!$E$42:$BA$42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1C66-4238-9B01-11EC20298589}"/>
            </c:ext>
          </c:extLst>
        </c:ser>
        <c:ser>
          <c:idx val="7"/>
          <c:order val="7"/>
          <c:tx>
            <c:strRef>
              <c:f>Données!$B$47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Données!$E$52:$BA$52</c:f>
              <c:numCache>
                <c:formatCode>0.00</c:formatCode>
                <c:ptCount val="49"/>
              </c:numCache>
            </c:numRef>
          </c:xVal>
          <c:yVal>
            <c:numRef>
              <c:f>Données!$E$48:$BA$48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1C66-4238-9B01-11EC20298589}"/>
            </c:ext>
          </c:extLst>
        </c:ser>
        <c:ser>
          <c:idx val="8"/>
          <c:order val="8"/>
          <c:tx>
            <c:strRef>
              <c:f>Données!$B$53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Données!$E$58:$BA$58</c:f>
              <c:numCache>
                <c:formatCode>0.00</c:formatCode>
                <c:ptCount val="49"/>
              </c:numCache>
            </c:numRef>
          </c:xVal>
          <c:yVal>
            <c:numRef>
              <c:f>Données!$E$54:$BA$54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1C66-4238-9B01-11EC20298589}"/>
            </c:ext>
          </c:extLst>
        </c:ser>
        <c:ser>
          <c:idx val="9"/>
          <c:order val="9"/>
          <c:tx>
            <c:strRef>
              <c:f>Données!$B$59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Données!$E$64:$BA$64</c:f>
              <c:numCache>
                <c:formatCode>0.00</c:formatCode>
                <c:ptCount val="49"/>
              </c:numCache>
            </c:numRef>
          </c:xVal>
          <c:yVal>
            <c:numRef>
              <c:f>Données!$E$60:$BA$60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1C66-4238-9B01-11EC20298589}"/>
            </c:ext>
          </c:extLst>
        </c:ser>
        <c:ser>
          <c:idx val="10"/>
          <c:order val="10"/>
          <c:tx>
            <c:strRef>
              <c:f>Données!$B$65</c:f>
              <c:strCache>
                <c:ptCount val="1"/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rgbClr val="00B050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Données!$E$70:$BA$70</c:f>
              <c:numCache>
                <c:formatCode>0.00</c:formatCode>
                <c:ptCount val="49"/>
              </c:numCache>
              <c:extLst xmlns:c15="http://schemas.microsoft.com/office/drawing/2012/chart"/>
            </c:numRef>
          </c:xVal>
          <c:yVal>
            <c:numRef>
              <c:f>Données!$E$66:$BA$66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1C66-4238-9B01-11EC20298589}"/>
            </c:ext>
          </c:extLst>
        </c:ser>
        <c:ser>
          <c:idx val="11"/>
          <c:order val="11"/>
          <c:tx>
            <c:strRef>
              <c:f>Données!$B$71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Données!$E$76:$BA$76</c:f>
              <c:numCache>
                <c:formatCode>0.00</c:formatCode>
                <c:ptCount val="49"/>
              </c:numCache>
            </c:numRef>
          </c:xVal>
          <c:yVal>
            <c:numRef>
              <c:f>Données!$E$72:$BA$72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78-4D5C-A49B-3044A4F4CEC1}"/>
            </c:ext>
          </c:extLst>
        </c:ser>
        <c:ser>
          <c:idx val="12"/>
          <c:order val="12"/>
          <c:tx>
            <c:strRef>
              <c:f>Données!$B$77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Données!$E$82:$BA$82</c:f>
              <c:numCache>
                <c:formatCode>0.00</c:formatCode>
                <c:ptCount val="49"/>
              </c:numCache>
            </c:numRef>
          </c:xVal>
          <c:yVal>
            <c:numRef>
              <c:f>Données!$E$78:$BA$78</c:f>
              <c:numCache>
                <c:formatCode>0.0</c:formatCode>
                <c:ptCount val="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78-4D5C-A49B-3044A4F4CE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65528"/>
        <c:axId val="393362248"/>
        <c:extLst/>
      </c:scatterChart>
      <c:valAx>
        <c:axId val="393365528"/>
        <c:scaling>
          <c:orientation val="minMax"/>
          <c:max val="5.0999999999999996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2248"/>
        <c:crosses val="autoZero"/>
        <c:crossBetween val="midCat"/>
        <c:majorUnit val="0.5"/>
      </c:valAx>
      <c:valAx>
        <c:axId val="39336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1769101893830833E-2"/>
              <c:y val="0.41379056893312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5528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851158589815577"/>
          <c:y val="6.4741199131183147E-2"/>
          <c:w val="0.12181850005104986"/>
          <c:h val="0.59877849192663424"/>
        </c:manualLayout>
      </c:layout>
      <c:overlay val="0"/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401942149537987"/>
          <c:y val="3.5222474747474745E-2"/>
          <c:w val="0.59451912909955329"/>
          <c:h val="0.85363027205808262"/>
        </c:manualLayout>
      </c:layout>
      <c:scatterChart>
        <c:scatterStyle val="lineMarker"/>
        <c:varyColors val="0"/>
        <c:ser>
          <c:idx val="1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rgbClr val="E2F0D9">
                  <a:alpha val="60000"/>
                </a:srgbClr>
              </a:solidFill>
              <a:ln w="9525">
                <a:solidFill>
                  <a:schemeClr val="bg1">
                    <a:lumMod val="65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0D-44F7-9030-52D5246DBB2B}"/>
            </c:ext>
          </c:extLst>
        </c:ser>
        <c:ser>
          <c:idx val="0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B0D-44F7-9030-52D5246DBB2B}"/>
            </c:ext>
          </c:extLst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6">
                  <a:lumMod val="75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B0D-44F7-9030-52D5246DBB2B}"/>
            </c:ext>
          </c:extLst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  <a:alpha val="6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FB0D-44F7-9030-52D5246DBB2B}"/>
            </c:ext>
          </c:extLst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6">
                  <a:lumMod val="60000"/>
                  <a:lumOff val="40000"/>
                  <a:alpha val="65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FB0D-44F7-9030-52D5246DBB2B}"/>
            </c:ext>
          </c:extLst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FB0D-44F7-9030-52D5246DBB2B}"/>
            </c:ext>
          </c:extLst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2">
                  <a:lumMod val="75000"/>
                  <a:alpha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  <a:alpha val="9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FB0D-44F7-9030-52D5246DBB2B}"/>
            </c:ext>
          </c:extLst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19050">
              <a:noFill/>
            </a:ln>
          </c:spPr>
          <c:marker>
            <c:symbol val="circle"/>
            <c:size val="4"/>
            <c:spPr>
              <a:solidFill>
                <a:schemeClr val="accent2">
                  <a:lumMod val="75000"/>
                  <a:alpha val="50000"/>
                </a:schemeClr>
              </a:solidFill>
              <a:ln w="9525">
                <a:solidFill>
                  <a:schemeClr val="accent2">
                    <a:lumMod val="50000"/>
                    <a:alpha val="90000"/>
                  </a:schemeClr>
                </a:solidFill>
              </a:ln>
            </c:spPr>
          </c:marker>
          <c:xVal>
            <c:numRef>
              <c:f>#REF!</c:f>
              <c:extLst xmlns:c15="http://schemas.microsoft.com/office/drawing/2012/chart"/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7-FB0D-44F7-9030-52D5246DBB2B}"/>
            </c:ext>
          </c:extLst>
        </c:ser>
        <c:ser>
          <c:idx val="8"/>
          <c:order val="8"/>
          <c:tx>
            <c:strRef>
              <c:f>Graphiques!$AE$10</c:f>
              <c:strCache>
                <c:ptCount val="1"/>
                <c:pt idx="0">
                  <c:v>0</c:v>
                </c:pt>
              </c:strCache>
            </c:strRef>
          </c:tx>
          <c:spPr>
            <a:ln w="19050">
              <a:noFill/>
            </a:ln>
          </c:spPr>
          <c:marker>
            <c:spPr>
              <a:ln>
                <a:noFill/>
              </a:ln>
            </c:spPr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FB0D-44F7-9030-52D5246DBB2B}"/>
              </c:ext>
            </c:extLst>
          </c:dPt>
          <c:dLbls>
            <c:dLbl>
              <c:idx val="0"/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B0D-44F7-9030-52D5246DBB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 lIns="1260000" tIns="39600" rIns="38100" bIns="39600" anchor="ctr">
                <a:spAutoFit/>
              </a:bodyPr>
              <a:lstStyle/>
              <a:p>
                <a:pPr>
                  <a:defRPr sz="900" b="1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xVal>
            <c:numRef>
              <c:f>Graphiques!$AH$3:$AI$3</c:f>
              <c:numCache>
                <c:formatCode>General</c:formatCode>
                <c:ptCount val="2"/>
                <c:pt idx="0">
                  <c:v>0</c:v>
                </c:pt>
                <c:pt idx="1">
                  <c:v>25</c:v>
                </c:pt>
              </c:numCache>
            </c:numRef>
          </c:xVal>
          <c:yVal>
            <c:numRef>
              <c:f>Graphiques!$AF$10:$AG$10</c:f>
              <c:numCache>
                <c:formatCode>General</c:formatCode>
                <c:ptCount val="2"/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B0D-44F7-9030-52D5246DB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65528"/>
        <c:axId val="393362248"/>
        <c:extLst>
          <c:ext xmlns:c15="http://schemas.microsoft.com/office/drawing/2012/chart" uri="{02D57815-91ED-43cb-92C2-25804820EDAC}">
            <c15:filteredScatterSeries>
              <c15:ser>
                <c:idx val="17"/>
                <c:order val="9"/>
                <c:tx>
                  <c:strRef>
                    <c:extLst>
                      <c:ext uri="{02D57815-91ED-43cb-92C2-25804820EDAC}">
                        <c15:formulaRef>
                          <c15:sqref>Graphiques!$AJ$14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Graphiques!$AJ$14:$AK$14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Graphiques!$AL$14:$AM$14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47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9-FB0D-44F7-9030-52D5246DBB2B}"/>
                  </c:ext>
                </c:extLst>
              </c15:ser>
            </c15:filteredScatterSeries>
            <c15:filteredScatterSeries>
              <c15:ser>
                <c:idx val="18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Graphiques!$AJ$15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Graphiques!$AJ$15:$AK$15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Graphiques!$AL$15:$AM$15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B0D-44F7-9030-52D5246DBB2B}"/>
                  </c:ext>
                </c:extLst>
              </c15:ser>
            </c15:filteredScatterSeries>
            <c15:filteredScatterSeries>
              <c15:ser>
                <c:idx val="19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Graphiques!$AJ$16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Graphiques!$AJ$16:$AK$16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Graphiques!$AL$16:$AM$16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FB0D-44F7-9030-52D5246DBB2B}"/>
                  </c:ext>
                </c:extLst>
              </c15:ser>
            </c15:filteredScatterSeries>
            <c15:filteredScatterSeries>
              <c15:ser>
                <c:idx val="20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Graphiques!$AJ$17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Graphiques!$AJ$17:$AK$17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Graphiques!$AL$17:$AM$17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FB0D-44F7-9030-52D5246DBB2B}"/>
                  </c:ext>
                </c:extLst>
              </c15:ser>
            </c15:filteredScatterSeries>
            <c15:filteredScatterSeries>
              <c15:ser>
                <c:idx val="21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Graphiques!$AJ$18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chemeClr val="accent2">
                        <a:lumMod val="60000"/>
                        <a:lumOff val="40000"/>
                      </a:schemeClr>
                    </a:solidFill>
                    <a:prstDash val="sysDash"/>
                  </a:ln>
                </c:spPr>
                <c:marker>
                  <c:symbol val="none"/>
                </c:marker>
                <c:dPt>
                  <c:idx val="1"/>
                  <c:bubble3D val="0"/>
                  <c:spPr>
                    <a:ln w="19050">
                      <a:solidFill>
                        <a:srgbClr val="FF0000"/>
                      </a:solidFill>
                      <a:prstDash val="sysDash"/>
                    </a:ln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E-FB0D-44F7-9030-52D5246DBB2B}"/>
                    </c:ext>
                  </c:extLst>
                </c:dPt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F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E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Graphiques!$AJ$18:$AK$18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Graphiques!$AL$18:$AM$18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FB0D-44F7-9030-52D5246DBB2B}"/>
                  </c:ext>
                </c:extLst>
              </c15:ser>
            </c15:filteredScatterSeries>
            <c15:filteredScatterSeries>
              <c15:ser>
                <c:idx val="22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Graphiques!$AJ$19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1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2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Graphiques!$AJ$19:$AK$19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Graphiques!$AL$19:$AM$19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FB0D-44F7-9030-52D5246DBB2B}"/>
                  </c:ext>
                </c:extLst>
              </c15:ser>
            </c15:filteredScatterSeries>
            <c15:filteredScatterSeries>
              <c15:ser>
                <c:idx val="23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Graphiques!$AJ$20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sysDash"/>
                  </a:ln>
                </c:spPr>
                <c:marker>
                  <c:symbol val="none"/>
                </c:marker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4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5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Graphiques!$AJ$20:$AK$20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Graphiques!$AL$20:$AM$20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FB0D-44F7-9030-52D5246DBB2B}"/>
                  </c:ext>
                </c:extLst>
              </c15:ser>
            </c15:filteredScatterSeries>
            <c15:filteredScatterSeries>
              <c15:ser>
                <c:idx val="9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Graphiques!$AJ$21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19050">
                    <a:solidFill>
                      <a:srgbClr val="FF0000"/>
                    </a:solidFill>
                    <a:prstDash val="dashDot"/>
                  </a:ln>
                </c:spPr>
                <c:marker>
                  <c:symbol val="none"/>
                </c:marker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endParaRPr lang="fr-FR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8-FB0D-44F7-9030-52D5246DBB2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endParaRPr lang="en-US"/>
                        </a:p>
                      </c:rich>
                    </c:tx>
                    <c:dLblPos val="b"/>
                    <c:showLegendKey val="0"/>
                    <c:showVal val="0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9-FB0D-44F7-9030-52D5246DBB2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wrap="none" lIns="216000" tIns="72000" rIns="38100" bIns="19050" anchor="ctr">
                      <a:spAutoFit/>
                    </a:bodyPr>
                    <a:lstStyle/>
                    <a:p>
                      <a:pPr>
                        <a:defRPr sz="800" b="1">
                          <a:solidFill>
                            <a:srgbClr val="FF0000"/>
                          </a:solidFill>
                        </a:defRPr>
                      </a:pPr>
                      <a:endParaRPr lang="fr-FR"/>
                    </a:p>
                  </c:txPr>
                  <c:dLblPos val="b"/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rect">
                          <a:avLst/>
                        </a:prstGeom>
                      </c15:spPr>
                      <c15:showDataLabelsRange val="1"/>
                      <c15:showLeaderLines val="1"/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Graphiques!$AJ$21:$AK$21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 formatCode="0.0">
                        <c:v>0</c:v>
                      </c:pt>
                      <c:pt idx="1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Graphiques!$AL$21:$AM$21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-8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FB0D-44F7-9030-52D5246DBB2B}"/>
                  </c:ext>
                </c:extLst>
              </c15:ser>
            </c15:filteredScatterSeries>
          </c:ext>
        </c:extLst>
      </c:scatterChart>
      <c:valAx>
        <c:axId val="393365528"/>
        <c:scaling>
          <c:orientation val="minMax"/>
          <c:max val="5.0999999999999996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Pf* (MPa)</a:t>
                </a:r>
              </a:p>
            </c:rich>
          </c:tx>
          <c:layout>
            <c:manualLayout>
              <c:xMode val="edge"/>
              <c:yMode val="edge"/>
              <c:x val="0.37625522844861536"/>
              <c:y val="0.9346189280085934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2248"/>
        <c:crosses val="autoZero"/>
        <c:crossBetween val="midCat"/>
        <c:majorUnit val="1"/>
      </c:valAx>
      <c:valAx>
        <c:axId val="393362248"/>
        <c:scaling>
          <c:orientation val="minMax"/>
          <c:max val="47.5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800"/>
                  <a:t>Cote (NGF)</a:t>
                </a:r>
              </a:p>
            </c:rich>
          </c:tx>
          <c:layout>
            <c:manualLayout>
              <c:xMode val="edge"/>
              <c:yMode val="edge"/>
              <c:x val="1.3849696923855032E-2"/>
              <c:y val="0.4137905213617912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65528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legendEntry>
        <c:idx val="8"/>
        <c:delete val="1"/>
      </c:legendEntry>
      <c:layout>
        <c:manualLayout>
          <c:xMode val="edge"/>
          <c:yMode val="edge"/>
          <c:x val="0.79019270833333333"/>
          <c:y val="4.2766544320537496E-2"/>
          <c:w val="0.1741041666666667"/>
          <c:h val="0.36309081842135371"/>
        </c:manualLayout>
      </c:layout>
      <c:overlay val="0"/>
      <c:spPr>
        <a:solidFill>
          <a:schemeClr val="bg1"/>
        </a:solidFill>
        <a:ln w="6350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106017</xdr:colOff>
      <xdr:row>0</xdr:row>
      <xdr:rowOff>50193</xdr:rowOff>
    </xdr:from>
    <xdr:to>
      <xdr:col>9</xdr:col>
      <xdr:colOff>63450</xdr:colOff>
      <xdr:row>21</xdr:row>
      <xdr:rowOff>114425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077A32F-D549-4554-A98E-275A73B72F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95903</xdr:colOff>
      <xdr:row>0</xdr:row>
      <xdr:rowOff>46384</xdr:rowOff>
    </xdr:from>
    <xdr:to>
      <xdr:col>18</xdr:col>
      <xdr:colOff>54384</xdr:colOff>
      <xdr:row>21</xdr:row>
      <xdr:rowOff>110616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8F96887-6B26-459C-B2A7-7B05E3618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67299</xdr:colOff>
      <xdr:row>0</xdr:row>
      <xdr:rowOff>37686</xdr:rowOff>
    </xdr:from>
    <xdr:to>
      <xdr:col>28</xdr:col>
      <xdr:colOff>67299</xdr:colOff>
      <xdr:row>21</xdr:row>
      <xdr:rowOff>124806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BF0601ED-EBCB-4FF1-BA7C-67248E4CC289}"/>
            </a:ext>
          </a:extLst>
        </xdr:cNvPr>
        <xdr:cNvCxnSpPr/>
      </xdr:nvCxnSpPr>
      <xdr:spPr>
        <a:xfrm>
          <a:off x="8813734" y="37686"/>
          <a:ext cx="0" cy="400976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78518</xdr:colOff>
      <xdr:row>0</xdr:row>
      <xdr:rowOff>46384</xdr:rowOff>
    </xdr:from>
    <xdr:to>
      <xdr:col>27</xdr:col>
      <xdr:colOff>35952</xdr:colOff>
      <xdr:row>21</xdr:row>
      <xdr:rowOff>110616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4B71F0C-A48F-4E98-839B-08F449F3E5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0</xdr:colOff>
      <xdr:row>68</xdr:row>
      <xdr:rowOff>174894</xdr:rowOff>
    </xdr:from>
    <xdr:to>
      <xdr:col>28</xdr:col>
      <xdr:colOff>0</xdr:colOff>
      <xdr:row>90</xdr:row>
      <xdr:rowOff>79729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1050173E-0313-4CC3-A1B0-BEF660FB83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ouestres\botte-fondations\08-ETUDES-TECH\DOSSIERS%20GEOTECHNIQUES\1_Julien\Stats%20pressio\Pressio25-harm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che 1b"/>
      <sheetName val="Couche 2b"/>
      <sheetName val="Couche 3b"/>
      <sheetName val="Couche 1"/>
      <sheetName val="Couche 2"/>
      <sheetName val="Couche 3"/>
      <sheetName val="Couche 4"/>
      <sheetName val="Couche 5"/>
      <sheetName val="Couche 6"/>
      <sheetName val="BASE"/>
      <sheetName val="COUPE"/>
      <sheetName val="Feuil1"/>
      <sheetName val="FONDAS"/>
      <sheetName val="RESULTATS"/>
      <sheetName val="SOND1"/>
      <sheetName val="SOND2"/>
      <sheetName val="SOND3"/>
      <sheetName val="SOND4"/>
      <sheetName val="SOND5"/>
      <sheetName val="SOND6"/>
      <sheetName val="SOND7"/>
      <sheetName val="SOND8"/>
      <sheetName val="SOND9"/>
      <sheetName val="SOND10"/>
      <sheetName val="SOND11"/>
      <sheetName val="SOND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>
        <row r="20">
          <cell r="C20">
            <v>2.4</v>
          </cell>
          <cell r="G20">
            <v>1.1568190972222221</v>
          </cell>
          <cell r="J20">
            <v>1.5833333333333333</v>
          </cell>
        </row>
        <row r="21">
          <cell r="C21">
            <v>3.8</v>
          </cell>
          <cell r="G21">
            <v>1.3835686342592592</v>
          </cell>
        </row>
        <row r="26">
          <cell r="F26">
            <v>2</v>
          </cell>
          <cell r="L26">
            <v>0</v>
          </cell>
        </row>
        <row r="29">
          <cell r="F29">
            <v>2</v>
          </cell>
        </row>
        <row r="30">
          <cell r="F30">
            <v>1.9</v>
          </cell>
        </row>
        <row r="31">
          <cell r="F31">
            <v>2</v>
          </cell>
        </row>
        <row r="59">
          <cell r="G59" t="str">
            <v>PR</v>
          </cell>
        </row>
        <row r="60">
          <cell r="G60">
            <v>20</v>
          </cell>
        </row>
      </sheetData>
      <sheetData sheetId="13"/>
      <sheetData sheetId="14">
        <row r="24">
          <cell r="L24">
            <v>82</v>
          </cell>
        </row>
        <row r="25">
          <cell r="L25">
            <v>153.57706144867802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X84"/>
  <sheetViews>
    <sheetView zoomScale="85" zoomScaleNormal="85" workbookViewId="0">
      <pane xSplit="4" ySplit="2" topLeftCell="E3" activePane="bottomRight" state="frozen"/>
      <selection pane="topRight" activeCell="D1" sqref="D1"/>
      <selection pane="bottomLeft" activeCell="A9" sqref="A9"/>
      <selection pane="bottomRight" activeCell="K21" sqref="K21"/>
    </sheetView>
  </sheetViews>
  <sheetFormatPr baseColWidth="10" defaultRowHeight="14.4" x14ac:dyDescent="0.3"/>
  <cols>
    <col min="1" max="1" width="7" style="18" bestFit="1" customWidth="1"/>
    <col min="2" max="2" width="9.6640625" style="18" bestFit="1" customWidth="1"/>
    <col min="3" max="3" width="7.109375" style="18" bestFit="1" customWidth="1"/>
    <col min="4" max="4" width="10.6640625" style="18" bestFit="1" customWidth="1"/>
    <col min="5" max="5" width="5.6640625" style="18" bestFit="1" customWidth="1"/>
    <col min="6" max="6" width="6" style="18" bestFit="1" customWidth="1"/>
    <col min="7" max="8" width="5.6640625" style="18" bestFit="1" customWidth="1"/>
    <col min="9" max="9" width="6.44140625" style="18" bestFit="1" customWidth="1"/>
    <col min="10" max="10" width="6" style="18" bestFit="1" customWidth="1"/>
    <col min="11" max="12" width="5.6640625" style="18" bestFit="1" customWidth="1"/>
    <col min="13" max="14" width="6.6640625" style="18" bestFit="1" customWidth="1"/>
    <col min="15" max="15" width="5.6640625" style="18" bestFit="1" customWidth="1"/>
    <col min="16" max="26" width="7.109375" style="18" bestFit="1" customWidth="1"/>
    <col min="27" max="27" width="6" style="18" bestFit="1" customWidth="1"/>
    <col min="28" max="28" width="7.109375" style="18" bestFit="1" customWidth="1"/>
    <col min="29" max="29" width="6" style="18" bestFit="1" customWidth="1"/>
    <col min="30" max="30" width="7.109375" style="18" bestFit="1" customWidth="1"/>
    <col min="31" max="32" width="6" style="18" bestFit="1" customWidth="1"/>
    <col min="33" max="33" width="5.5546875" style="18" bestFit="1" customWidth="1"/>
    <col min="34" max="34" width="6" style="18" bestFit="1" customWidth="1"/>
    <col min="35" max="35" width="5.5546875" style="18" bestFit="1" customWidth="1"/>
    <col min="36" max="42" width="6" style="18" bestFit="1" customWidth="1"/>
    <col min="43" max="43" width="5.5546875" style="18" customWidth="1"/>
    <col min="44" max="44" width="6" style="18" bestFit="1" customWidth="1"/>
    <col min="45" max="52" width="5.5546875" style="18" customWidth="1"/>
    <col min="53" max="53" width="5.5546875" style="19" customWidth="1"/>
    <col min="54" max="54" width="11.5546875" style="20"/>
    <col min="55" max="16384" width="11.5546875" style="18"/>
  </cols>
  <sheetData>
    <row r="1" spans="1:180" ht="6.6" customHeight="1" thickBot="1" x14ac:dyDescent="0.35">
      <c r="A1" s="45"/>
      <c r="B1" s="45"/>
      <c r="C1" s="45"/>
      <c r="D1" s="45"/>
    </row>
    <row r="2" spans="1:180" s="21" customFormat="1" ht="16.8" thickTop="1" thickBot="1" x14ac:dyDescent="0.35">
      <c r="A2" s="22"/>
      <c r="B2" s="22"/>
      <c r="C2" s="22"/>
      <c r="D2" s="22"/>
      <c r="E2" s="61" t="s">
        <v>5</v>
      </c>
      <c r="F2" s="62"/>
      <c r="G2" s="46">
        <v>1</v>
      </c>
      <c r="H2" s="64">
        <v>1</v>
      </c>
      <c r="I2" s="65"/>
      <c r="J2" s="66"/>
      <c r="K2" s="46">
        <v>2</v>
      </c>
      <c r="L2" s="64">
        <v>2</v>
      </c>
      <c r="M2" s="65"/>
      <c r="N2" s="66"/>
      <c r="O2" s="46">
        <v>3</v>
      </c>
      <c r="P2" s="64">
        <v>3</v>
      </c>
      <c r="Q2" s="65"/>
      <c r="R2" s="66"/>
      <c r="S2" s="46">
        <v>4</v>
      </c>
      <c r="T2" s="64">
        <v>4</v>
      </c>
      <c r="U2" s="65"/>
      <c r="V2" s="66"/>
      <c r="W2" s="46">
        <v>5</v>
      </c>
      <c r="X2" s="64"/>
      <c r="Y2" s="65"/>
      <c r="Z2" s="66"/>
      <c r="AA2" s="46">
        <v>6</v>
      </c>
      <c r="AB2" s="64"/>
      <c r="AC2" s="65"/>
      <c r="AD2" s="66"/>
      <c r="AE2" s="46">
        <v>7</v>
      </c>
      <c r="AF2" s="64"/>
      <c r="AG2" s="65"/>
      <c r="AH2" s="66"/>
      <c r="AI2" s="47">
        <v>8</v>
      </c>
      <c r="AJ2" s="64"/>
      <c r="AK2" s="65"/>
      <c r="AL2" s="66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3"/>
      <c r="BB2" s="24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4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4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</row>
    <row r="3" spans="1:180" s="26" customFormat="1" ht="9" customHeight="1" thickTop="1" thickBot="1" x14ac:dyDescent="0.35">
      <c r="B3" s="27"/>
      <c r="C3" s="27"/>
      <c r="D3" s="27"/>
      <c r="E3" s="28"/>
      <c r="F3" s="28"/>
      <c r="G3" s="29"/>
      <c r="H3" s="30"/>
      <c r="I3" s="30"/>
      <c r="J3" s="30"/>
      <c r="K3" s="29"/>
      <c r="L3" s="30"/>
      <c r="M3" s="30"/>
      <c r="N3" s="30"/>
      <c r="O3" s="29"/>
      <c r="P3" s="30"/>
      <c r="Q3" s="30"/>
      <c r="R3" s="30"/>
      <c r="S3" s="29"/>
      <c r="T3" s="30"/>
      <c r="U3" s="30"/>
      <c r="V3" s="30"/>
      <c r="W3" s="29"/>
      <c r="X3" s="30"/>
      <c r="Y3" s="30"/>
      <c r="Z3" s="30"/>
      <c r="AA3" s="29"/>
      <c r="AB3" s="30"/>
      <c r="AC3" s="30"/>
      <c r="AD3" s="30"/>
      <c r="AE3" s="29"/>
      <c r="AF3" s="30"/>
      <c r="AG3" s="30"/>
      <c r="AH3" s="30"/>
      <c r="AI3" s="29"/>
      <c r="AJ3" s="30"/>
      <c r="AK3" s="30"/>
      <c r="AL3" s="30"/>
      <c r="BA3" s="31"/>
      <c r="BB3" s="32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2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2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</row>
    <row r="4" spans="1:180" s="22" customFormat="1" ht="16.8" thickTop="1" thickBot="1" x14ac:dyDescent="0.35">
      <c r="A4" s="50" t="s">
        <v>19</v>
      </c>
      <c r="B4" s="50" t="s">
        <v>3</v>
      </c>
      <c r="C4" s="50" t="s">
        <v>4</v>
      </c>
      <c r="D4" s="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7"/>
      <c r="BB4" s="24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4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4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</row>
    <row r="5" spans="1:180" s="38" customFormat="1" ht="15" thickTop="1" x14ac:dyDescent="0.3">
      <c r="A5" s="55"/>
      <c r="B5" s="55">
        <v>1</v>
      </c>
      <c r="C5" s="58">
        <v>32</v>
      </c>
      <c r="D5" s="48" t="s">
        <v>0</v>
      </c>
      <c r="E5" s="40">
        <v>1</v>
      </c>
      <c r="F5" s="40">
        <v>2</v>
      </c>
      <c r="G5" s="40">
        <v>3</v>
      </c>
      <c r="H5" s="40">
        <v>4</v>
      </c>
      <c r="I5" s="40">
        <v>5</v>
      </c>
      <c r="J5" s="40">
        <v>6</v>
      </c>
      <c r="K5" s="40">
        <v>7</v>
      </c>
      <c r="L5" s="40">
        <v>8</v>
      </c>
      <c r="M5" s="40">
        <v>9</v>
      </c>
      <c r="N5" s="40">
        <v>10</v>
      </c>
      <c r="O5" s="40">
        <v>11</v>
      </c>
      <c r="P5" s="40">
        <v>12</v>
      </c>
      <c r="Q5" s="40">
        <v>13</v>
      </c>
      <c r="R5" s="40">
        <v>14</v>
      </c>
      <c r="S5" s="40">
        <v>15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20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20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20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</row>
    <row r="6" spans="1:180" x14ac:dyDescent="0.3">
      <c r="A6" s="56"/>
      <c r="B6" s="56"/>
      <c r="C6" s="59"/>
      <c r="D6" s="48" t="s">
        <v>4</v>
      </c>
      <c r="E6" s="41">
        <f>$C$5-E5</f>
        <v>31</v>
      </c>
      <c r="F6" s="41">
        <f t="shared" ref="F6:BA6" si="0">$C$5-F5</f>
        <v>30</v>
      </c>
      <c r="G6" s="41">
        <f t="shared" si="0"/>
        <v>29</v>
      </c>
      <c r="H6" s="41">
        <f t="shared" si="0"/>
        <v>28</v>
      </c>
      <c r="I6" s="41">
        <f t="shared" si="0"/>
        <v>27</v>
      </c>
      <c r="J6" s="41">
        <f t="shared" si="0"/>
        <v>26</v>
      </c>
      <c r="K6" s="41">
        <f t="shared" si="0"/>
        <v>25</v>
      </c>
      <c r="L6" s="41">
        <f t="shared" si="0"/>
        <v>24</v>
      </c>
      <c r="M6" s="41">
        <f t="shared" si="0"/>
        <v>23</v>
      </c>
      <c r="N6" s="41">
        <f t="shared" si="0"/>
        <v>22</v>
      </c>
      <c r="O6" s="41">
        <f t="shared" si="0"/>
        <v>21</v>
      </c>
      <c r="P6" s="41">
        <f t="shared" si="0"/>
        <v>20</v>
      </c>
      <c r="Q6" s="41">
        <f t="shared" si="0"/>
        <v>19</v>
      </c>
      <c r="R6" s="41">
        <f t="shared" si="0"/>
        <v>18</v>
      </c>
      <c r="S6" s="41">
        <f t="shared" si="0"/>
        <v>17</v>
      </c>
      <c r="T6" s="41">
        <f t="shared" si="0"/>
        <v>32</v>
      </c>
      <c r="U6" s="41">
        <f t="shared" si="0"/>
        <v>32</v>
      </c>
      <c r="V6" s="41">
        <f t="shared" si="0"/>
        <v>32</v>
      </c>
      <c r="W6" s="41">
        <f t="shared" si="0"/>
        <v>32</v>
      </c>
      <c r="X6" s="41">
        <f t="shared" si="0"/>
        <v>32</v>
      </c>
      <c r="Y6" s="41">
        <f t="shared" si="0"/>
        <v>32</v>
      </c>
      <c r="Z6" s="41">
        <f t="shared" si="0"/>
        <v>32</v>
      </c>
      <c r="AA6" s="41">
        <f t="shared" si="0"/>
        <v>32</v>
      </c>
      <c r="AB6" s="41">
        <f t="shared" si="0"/>
        <v>32</v>
      </c>
      <c r="AC6" s="41">
        <f t="shared" si="0"/>
        <v>32</v>
      </c>
      <c r="AD6" s="41">
        <f t="shared" si="0"/>
        <v>32</v>
      </c>
      <c r="AE6" s="41">
        <f t="shared" si="0"/>
        <v>32</v>
      </c>
      <c r="AF6" s="41">
        <f t="shared" si="0"/>
        <v>32</v>
      </c>
      <c r="AG6" s="41">
        <f t="shared" si="0"/>
        <v>32</v>
      </c>
      <c r="AH6" s="41">
        <f t="shared" si="0"/>
        <v>32</v>
      </c>
      <c r="AI6" s="41">
        <f t="shared" si="0"/>
        <v>32</v>
      </c>
      <c r="AJ6" s="41">
        <f t="shared" si="0"/>
        <v>32</v>
      </c>
      <c r="AK6" s="41">
        <f t="shared" si="0"/>
        <v>32</v>
      </c>
      <c r="AL6" s="41">
        <f t="shared" si="0"/>
        <v>32</v>
      </c>
      <c r="AM6" s="41">
        <f t="shared" si="0"/>
        <v>32</v>
      </c>
      <c r="AN6" s="41">
        <f t="shared" si="0"/>
        <v>32</v>
      </c>
      <c r="AO6" s="41">
        <f t="shared" si="0"/>
        <v>32</v>
      </c>
      <c r="AP6" s="41">
        <f t="shared" si="0"/>
        <v>32</v>
      </c>
      <c r="AQ6" s="41">
        <f t="shared" si="0"/>
        <v>32</v>
      </c>
      <c r="AR6" s="41">
        <f t="shared" si="0"/>
        <v>32</v>
      </c>
      <c r="AS6" s="41">
        <f t="shared" si="0"/>
        <v>32</v>
      </c>
      <c r="AT6" s="41">
        <f t="shared" si="0"/>
        <v>32</v>
      </c>
      <c r="AU6" s="41">
        <f t="shared" si="0"/>
        <v>32</v>
      </c>
      <c r="AV6" s="41">
        <f t="shared" si="0"/>
        <v>32</v>
      </c>
      <c r="AW6" s="41">
        <f t="shared" si="0"/>
        <v>32</v>
      </c>
      <c r="AX6" s="41">
        <f t="shared" si="0"/>
        <v>32</v>
      </c>
      <c r="AY6" s="41">
        <f t="shared" si="0"/>
        <v>32</v>
      </c>
      <c r="AZ6" s="41">
        <f t="shared" si="0"/>
        <v>32</v>
      </c>
      <c r="BA6" s="41">
        <f t="shared" si="0"/>
        <v>32</v>
      </c>
      <c r="CZ6" s="20"/>
      <c r="EX6" s="20"/>
    </row>
    <row r="7" spans="1:180" x14ac:dyDescent="0.3">
      <c r="A7" s="56"/>
      <c r="B7" s="56"/>
      <c r="C7" s="59"/>
      <c r="D7" s="49" t="s">
        <v>2</v>
      </c>
      <c r="E7" s="39">
        <v>1</v>
      </c>
      <c r="F7" s="39">
        <v>1</v>
      </c>
      <c r="G7" s="39">
        <v>2</v>
      </c>
      <c r="H7" s="39">
        <v>2</v>
      </c>
      <c r="I7" s="39">
        <v>3</v>
      </c>
      <c r="J7" s="39">
        <v>3</v>
      </c>
      <c r="K7" s="39">
        <v>4</v>
      </c>
      <c r="L7" s="39">
        <v>4</v>
      </c>
      <c r="M7" s="39">
        <v>4</v>
      </c>
      <c r="N7" s="39">
        <v>4</v>
      </c>
      <c r="O7" s="39">
        <v>4</v>
      </c>
      <c r="P7" s="39">
        <v>4</v>
      </c>
      <c r="Q7" s="39">
        <v>4</v>
      </c>
      <c r="R7" s="39">
        <v>4</v>
      </c>
      <c r="S7" s="39">
        <v>4</v>
      </c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</row>
    <row r="8" spans="1:180" x14ac:dyDescent="0.3">
      <c r="A8" s="56"/>
      <c r="B8" s="56"/>
      <c r="C8" s="59"/>
      <c r="D8" s="48" t="s">
        <v>1</v>
      </c>
      <c r="E8" s="42">
        <v>1</v>
      </c>
      <c r="F8" s="42">
        <v>1.02</v>
      </c>
      <c r="G8" s="42">
        <v>0.98</v>
      </c>
      <c r="H8" s="42">
        <v>0.98</v>
      </c>
      <c r="I8" s="42">
        <v>0.97</v>
      </c>
      <c r="J8" s="42">
        <v>0.96</v>
      </c>
      <c r="K8" s="42">
        <v>0.95</v>
      </c>
      <c r="L8" s="42">
        <v>0.94</v>
      </c>
      <c r="M8" s="42">
        <v>0.93</v>
      </c>
      <c r="N8" s="42">
        <v>0.92</v>
      </c>
      <c r="O8" s="42">
        <v>0.91</v>
      </c>
      <c r="P8" s="42">
        <v>0.9</v>
      </c>
      <c r="Q8" s="42">
        <v>0.89</v>
      </c>
      <c r="R8" s="42">
        <v>0.88</v>
      </c>
      <c r="S8" s="42">
        <v>0.87</v>
      </c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</row>
    <row r="9" spans="1:180" ht="15.6" x14ac:dyDescent="0.3">
      <c r="A9" s="56"/>
      <c r="B9" s="56"/>
      <c r="C9" s="59"/>
      <c r="D9" s="48" t="s">
        <v>22</v>
      </c>
      <c r="E9" s="43">
        <v>10</v>
      </c>
      <c r="F9" s="43">
        <v>10.25</v>
      </c>
      <c r="G9" s="43">
        <v>9</v>
      </c>
      <c r="H9" s="43">
        <v>8.75</v>
      </c>
      <c r="I9" s="43">
        <v>8.25</v>
      </c>
      <c r="J9" s="43">
        <v>7.75</v>
      </c>
      <c r="K9" s="43">
        <v>7.25</v>
      </c>
      <c r="L9" s="43">
        <v>6.75</v>
      </c>
      <c r="M9" s="43">
        <v>6.25</v>
      </c>
      <c r="N9" s="43">
        <v>5.75</v>
      </c>
      <c r="O9" s="43">
        <v>5.25</v>
      </c>
      <c r="P9" s="43">
        <v>4.75</v>
      </c>
      <c r="Q9" s="43">
        <v>4.25</v>
      </c>
      <c r="R9" s="43">
        <v>3.75</v>
      </c>
      <c r="S9" s="43">
        <v>3.25</v>
      </c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</row>
    <row r="10" spans="1:180" x14ac:dyDescent="0.3">
      <c r="A10" s="57"/>
      <c r="B10" s="57"/>
      <c r="C10" s="60"/>
      <c r="D10" s="48" t="s">
        <v>20</v>
      </c>
      <c r="E10" s="44">
        <v>0.45</v>
      </c>
      <c r="F10" s="44">
        <v>0.46</v>
      </c>
      <c r="G10" s="44">
        <v>0.48</v>
      </c>
      <c r="H10" s="44">
        <v>0.49333333333333301</v>
      </c>
      <c r="I10" s="44">
        <v>0.50833333333333297</v>
      </c>
      <c r="J10" s="44">
        <v>0.52333333333333298</v>
      </c>
      <c r="K10" s="44">
        <v>0.538333333333333</v>
      </c>
      <c r="L10" s="44">
        <v>0.55333333333333301</v>
      </c>
      <c r="M10" s="44">
        <v>0.56833333333333302</v>
      </c>
      <c r="N10" s="44">
        <v>0.58333333333333304</v>
      </c>
      <c r="O10" s="44">
        <v>0.59833333333333305</v>
      </c>
      <c r="P10" s="44">
        <v>0.61333333333333295</v>
      </c>
      <c r="Q10" s="44">
        <v>0.62833333333333297</v>
      </c>
      <c r="R10" s="44">
        <v>0.64333333333333298</v>
      </c>
      <c r="S10" s="44">
        <v>0.65833333333333299</v>
      </c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</row>
    <row r="11" spans="1:180" x14ac:dyDescent="0.3">
      <c r="A11" s="55"/>
      <c r="B11" s="55">
        <v>2</v>
      </c>
      <c r="C11" s="58">
        <v>30.5</v>
      </c>
      <c r="D11" s="48" t="s">
        <v>0</v>
      </c>
      <c r="E11" s="40">
        <v>1</v>
      </c>
      <c r="F11" s="40">
        <v>2</v>
      </c>
      <c r="G11" s="40">
        <v>3</v>
      </c>
      <c r="H11" s="40">
        <v>4</v>
      </c>
      <c r="I11" s="40">
        <v>5</v>
      </c>
      <c r="J11" s="40">
        <v>6</v>
      </c>
      <c r="K11" s="40">
        <v>7</v>
      </c>
      <c r="L11" s="40">
        <v>8</v>
      </c>
      <c r="M11" s="40">
        <v>9</v>
      </c>
      <c r="N11" s="40">
        <v>10</v>
      </c>
      <c r="O11" s="40">
        <v>11</v>
      </c>
      <c r="P11" s="40">
        <v>12</v>
      </c>
      <c r="Q11" s="40">
        <v>13</v>
      </c>
      <c r="R11" s="40">
        <v>14</v>
      </c>
      <c r="S11" s="40">
        <v>15</v>
      </c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</row>
    <row r="12" spans="1:180" x14ac:dyDescent="0.3">
      <c r="A12" s="56"/>
      <c r="B12" s="56"/>
      <c r="C12" s="59"/>
      <c r="D12" s="48" t="s">
        <v>4</v>
      </c>
      <c r="E12" s="41">
        <f>$C$11-E11</f>
        <v>29.5</v>
      </c>
      <c r="F12" s="41">
        <f t="shared" ref="F12:BA12" si="1">$C$11-F11</f>
        <v>28.5</v>
      </c>
      <c r="G12" s="41">
        <f t="shared" si="1"/>
        <v>27.5</v>
      </c>
      <c r="H12" s="41">
        <f t="shared" si="1"/>
        <v>26.5</v>
      </c>
      <c r="I12" s="41">
        <f t="shared" si="1"/>
        <v>25.5</v>
      </c>
      <c r="J12" s="41">
        <f t="shared" si="1"/>
        <v>24.5</v>
      </c>
      <c r="K12" s="41">
        <f t="shared" si="1"/>
        <v>23.5</v>
      </c>
      <c r="L12" s="41">
        <f t="shared" si="1"/>
        <v>22.5</v>
      </c>
      <c r="M12" s="41">
        <f t="shared" si="1"/>
        <v>21.5</v>
      </c>
      <c r="N12" s="41">
        <f t="shared" si="1"/>
        <v>20.5</v>
      </c>
      <c r="O12" s="41">
        <f t="shared" si="1"/>
        <v>19.5</v>
      </c>
      <c r="P12" s="41">
        <f t="shared" si="1"/>
        <v>18.5</v>
      </c>
      <c r="Q12" s="41">
        <f t="shared" si="1"/>
        <v>17.5</v>
      </c>
      <c r="R12" s="41">
        <f t="shared" si="1"/>
        <v>16.5</v>
      </c>
      <c r="S12" s="41">
        <f t="shared" si="1"/>
        <v>15.5</v>
      </c>
      <c r="T12" s="41">
        <f t="shared" si="1"/>
        <v>30.5</v>
      </c>
      <c r="U12" s="41">
        <f t="shared" si="1"/>
        <v>30.5</v>
      </c>
      <c r="V12" s="41">
        <f t="shared" si="1"/>
        <v>30.5</v>
      </c>
      <c r="W12" s="41">
        <f t="shared" si="1"/>
        <v>30.5</v>
      </c>
      <c r="X12" s="41">
        <f t="shared" si="1"/>
        <v>30.5</v>
      </c>
      <c r="Y12" s="41">
        <f t="shared" si="1"/>
        <v>30.5</v>
      </c>
      <c r="Z12" s="41">
        <f t="shared" si="1"/>
        <v>30.5</v>
      </c>
      <c r="AA12" s="41">
        <f t="shared" si="1"/>
        <v>30.5</v>
      </c>
      <c r="AB12" s="41">
        <f t="shared" si="1"/>
        <v>30.5</v>
      </c>
      <c r="AC12" s="41">
        <f t="shared" si="1"/>
        <v>30.5</v>
      </c>
      <c r="AD12" s="41">
        <f t="shared" si="1"/>
        <v>30.5</v>
      </c>
      <c r="AE12" s="41">
        <f t="shared" si="1"/>
        <v>30.5</v>
      </c>
      <c r="AF12" s="41">
        <f t="shared" si="1"/>
        <v>30.5</v>
      </c>
      <c r="AG12" s="41">
        <f t="shared" si="1"/>
        <v>30.5</v>
      </c>
      <c r="AH12" s="41">
        <f t="shared" si="1"/>
        <v>30.5</v>
      </c>
      <c r="AI12" s="41">
        <f t="shared" si="1"/>
        <v>30.5</v>
      </c>
      <c r="AJ12" s="41">
        <f t="shared" si="1"/>
        <v>30.5</v>
      </c>
      <c r="AK12" s="41">
        <f t="shared" si="1"/>
        <v>30.5</v>
      </c>
      <c r="AL12" s="41">
        <f t="shared" si="1"/>
        <v>30.5</v>
      </c>
      <c r="AM12" s="41">
        <f t="shared" si="1"/>
        <v>30.5</v>
      </c>
      <c r="AN12" s="41">
        <f t="shared" si="1"/>
        <v>30.5</v>
      </c>
      <c r="AO12" s="41">
        <f t="shared" si="1"/>
        <v>30.5</v>
      </c>
      <c r="AP12" s="41">
        <f t="shared" si="1"/>
        <v>30.5</v>
      </c>
      <c r="AQ12" s="41">
        <f t="shared" si="1"/>
        <v>30.5</v>
      </c>
      <c r="AR12" s="41">
        <f t="shared" si="1"/>
        <v>30.5</v>
      </c>
      <c r="AS12" s="41">
        <f t="shared" si="1"/>
        <v>30.5</v>
      </c>
      <c r="AT12" s="41">
        <f t="shared" si="1"/>
        <v>30.5</v>
      </c>
      <c r="AU12" s="41">
        <f t="shared" si="1"/>
        <v>30.5</v>
      </c>
      <c r="AV12" s="41">
        <f t="shared" si="1"/>
        <v>30.5</v>
      </c>
      <c r="AW12" s="41">
        <f t="shared" si="1"/>
        <v>30.5</v>
      </c>
      <c r="AX12" s="41">
        <f t="shared" si="1"/>
        <v>30.5</v>
      </c>
      <c r="AY12" s="41">
        <f t="shared" si="1"/>
        <v>30.5</v>
      </c>
      <c r="AZ12" s="41">
        <f t="shared" si="1"/>
        <v>30.5</v>
      </c>
      <c r="BA12" s="41">
        <f t="shared" si="1"/>
        <v>30.5</v>
      </c>
    </row>
    <row r="13" spans="1:180" x14ac:dyDescent="0.3">
      <c r="A13" s="56"/>
      <c r="B13" s="56"/>
      <c r="C13" s="59"/>
      <c r="D13" s="49" t="s">
        <v>2</v>
      </c>
      <c r="E13" s="39">
        <v>1</v>
      </c>
      <c r="F13" s="39">
        <v>2</v>
      </c>
      <c r="G13" s="39">
        <v>2</v>
      </c>
      <c r="H13" s="39">
        <v>2</v>
      </c>
      <c r="I13" s="39">
        <v>3</v>
      </c>
      <c r="J13" s="39">
        <v>3</v>
      </c>
      <c r="K13" s="39">
        <v>3</v>
      </c>
      <c r="L13" s="39">
        <v>4</v>
      </c>
      <c r="M13" s="39">
        <v>4</v>
      </c>
      <c r="N13" s="39">
        <v>4</v>
      </c>
      <c r="O13" s="39">
        <v>4</v>
      </c>
      <c r="P13" s="39">
        <v>4</v>
      </c>
      <c r="Q13" s="39">
        <v>4</v>
      </c>
      <c r="R13" s="39">
        <v>4</v>
      </c>
      <c r="S13" s="39">
        <v>4</v>
      </c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</row>
    <row r="14" spans="1:180" x14ac:dyDescent="0.3">
      <c r="A14" s="56"/>
      <c r="B14" s="56"/>
      <c r="C14" s="59"/>
      <c r="D14" s="48" t="s">
        <v>1</v>
      </c>
      <c r="E14" s="42">
        <v>0.78</v>
      </c>
      <c r="F14" s="42">
        <v>0.85</v>
      </c>
      <c r="G14" s="42">
        <v>0.92</v>
      </c>
      <c r="H14" s="42">
        <v>0.99</v>
      </c>
      <c r="I14" s="42">
        <v>1.06</v>
      </c>
      <c r="J14" s="42">
        <v>1.1299999999999999</v>
      </c>
      <c r="K14" s="42">
        <v>1.2</v>
      </c>
      <c r="L14" s="42">
        <v>1.27</v>
      </c>
      <c r="M14" s="42">
        <v>1.34</v>
      </c>
      <c r="N14" s="42">
        <v>1.41</v>
      </c>
      <c r="O14" s="42">
        <v>1.48</v>
      </c>
      <c r="P14" s="42">
        <v>1.55</v>
      </c>
      <c r="Q14" s="42">
        <v>1.62</v>
      </c>
      <c r="R14" s="42">
        <v>1.69</v>
      </c>
      <c r="S14" s="42">
        <v>1.76</v>
      </c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</row>
    <row r="15" spans="1:180" ht="15.6" x14ac:dyDescent="0.3">
      <c r="A15" s="56"/>
      <c r="B15" s="56"/>
      <c r="C15" s="59"/>
      <c r="D15" s="48" t="s">
        <v>22</v>
      </c>
      <c r="E15" s="43">
        <v>7.5</v>
      </c>
      <c r="F15" s="43">
        <v>8.4</v>
      </c>
      <c r="G15" s="43">
        <v>7.9</v>
      </c>
      <c r="H15" s="43">
        <v>8.3333333333333304</v>
      </c>
      <c r="I15" s="43">
        <v>8.5333333333333297</v>
      </c>
      <c r="J15" s="43">
        <v>8.7333333333333307</v>
      </c>
      <c r="K15" s="43">
        <v>8.93333333333333</v>
      </c>
      <c r="L15" s="43">
        <v>9.1333333333333293</v>
      </c>
      <c r="M15" s="43">
        <v>9.3333333333333304</v>
      </c>
      <c r="N15" s="43">
        <v>9.5333333333333297</v>
      </c>
      <c r="O15" s="43">
        <v>9.7333333333333307</v>
      </c>
      <c r="P15" s="43">
        <v>9.93333333333333</v>
      </c>
      <c r="Q15" s="43">
        <v>10.133333333333301</v>
      </c>
      <c r="R15" s="43">
        <v>10.3333333333333</v>
      </c>
      <c r="S15" s="43">
        <v>10.533333333333299</v>
      </c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</row>
    <row r="16" spans="1:180" x14ac:dyDescent="0.3">
      <c r="A16" s="57"/>
      <c r="B16" s="57"/>
      <c r="C16" s="60"/>
      <c r="D16" s="48" t="s">
        <v>20</v>
      </c>
      <c r="E16" s="44">
        <v>0.35</v>
      </c>
      <c r="F16" s="44">
        <v>0.52</v>
      </c>
      <c r="G16" s="44">
        <v>0.61</v>
      </c>
      <c r="H16" s="44">
        <v>0.75333333333333297</v>
      </c>
      <c r="I16" s="44">
        <v>0.88333333333333297</v>
      </c>
      <c r="J16" s="44">
        <v>1.0133333333333301</v>
      </c>
      <c r="K16" s="44">
        <v>1.14333333333333</v>
      </c>
      <c r="L16" s="44">
        <v>1.2733333333333301</v>
      </c>
      <c r="M16" s="44">
        <v>1.40333333333333</v>
      </c>
      <c r="N16" s="44">
        <v>1.5333333333333301</v>
      </c>
      <c r="O16" s="44">
        <v>1.66333333333333</v>
      </c>
      <c r="P16" s="44">
        <v>1.7933333333333299</v>
      </c>
      <c r="Q16" s="44">
        <v>1.92333333333333</v>
      </c>
      <c r="R16" s="44">
        <v>2.0533333333333301</v>
      </c>
      <c r="S16" s="44">
        <v>2.18333333333333</v>
      </c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</row>
    <row r="17" spans="1:53" x14ac:dyDescent="0.3">
      <c r="A17" s="55"/>
      <c r="B17" s="55">
        <v>3</v>
      </c>
      <c r="C17" s="58">
        <v>29</v>
      </c>
      <c r="D17" s="48" t="s">
        <v>0</v>
      </c>
      <c r="E17" s="40">
        <v>1</v>
      </c>
      <c r="F17" s="40">
        <v>2</v>
      </c>
      <c r="G17" s="40">
        <v>3</v>
      </c>
      <c r="H17" s="40">
        <v>4</v>
      </c>
      <c r="I17" s="40">
        <v>5</v>
      </c>
      <c r="J17" s="40">
        <v>6</v>
      </c>
      <c r="K17" s="40">
        <v>7</v>
      </c>
      <c r="L17" s="40">
        <v>8</v>
      </c>
      <c r="M17" s="40">
        <v>9</v>
      </c>
      <c r="N17" s="40">
        <v>10</v>
      </c>
      <c r="O17" s="40">
        <v>11</v>
      </c>
      <c r="P17" s="40">
        <v>12</v>
      </c>
      <c r="Q17" s="40">
        <v>13</v>
      </c>
      <c r="R17" s="40">
        <v>14</v>
      </c>
      <c r="S17" s="40">
        <v>15</v>
      </c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</row>
    <row r="18" spans="1:53" x14ac:dyDescent="0.3">
      <c r="A18" s="56"/>
      <c r="B18" s="56"/>
      <c r="C18" s="59"/>
      <c r="D18" s="48" t="s">
        <v>4</v>
      </c>
      <c r="E18" s="41">
        <f>$C$17-E17</f>
        <v>28</v>
      </c>
      <c r="F18" s="41">
        <f t="shared" ref="F18:BA18" si="2">$C$17-F17</f>
        <v>27</v>
      </c>
      <c r="G18" s="41">
        <f t="shared" si="2"/>
        <v>26</v>
      </c>
      <c r="H18" s="41">
        <f t="shared" si="2"/>
        <v>25</v>
      </c>
      <c r="I18" s="41">
        <f t="shared" si="2"/>
        <v>24</v>
      </c>
      <c r="J18" s="41">
        <f t="shared" si="2"/>
        <v>23</v>
      </c>
      <c r="K18" s="41">
        <f t="shared" si="2"/>
        <v>22</v>
      </c>
      <c r="L18" s="41">
        <f t="shared" si="2"/>
        <v>21</v>
      </c>
      <c r="M18" s="41">
        <f t="shared" si="2"/>
        <v>20</v>
      </c>
      <c r="N18" s="41">
        <f t="shared" si="2"/>
        <v>19</v>
      </c>
      <c r="O18" s="41">
        <f t="shared" si="2"/>
        <v>18</v>
      </c>
      <c r="P18" s="41">
        <f t="shared" si="2"/>
        <v>17</v>
      </c>
      <c r="Q18" s="41">
        <f t="shared" si="2"/>
        <v>16</v>
      </c>
      <c r="R18" s="41">
        <f t="shared" si="2"/>
        <v>15</v>
      </c>
      <c r="S18" s="41">
        <f t="shared" si="2"/>
        <v>14</v>
      </c>
      <c r="T18" s="41">
        <f t="shared" si="2"/>
        <v>29</v>
      </c>
      <c r="U18" s="41">
        <f t="shared" si="2"/>
        <v>29</v>
      </c>
      <c r="V18" s="41">
        <f t="shared" si="2"/>
        <v>29</v>
      </c>
      <c r="W18" s="41">
        <f t="shared" si="2"/>
        <v>29</v>
      </c>
      <c r="X18" s="41">
        <f t="shared" si="2"/>
        <v>29</v>
      </c>
      <c r="Y18" s="41">
        <f t="shared" si="2"/>
        <v>29</v>
      </c>
      <c r="Z18" s="41">
        <f t="shared" si="2"/>
        <v>29</v>
      </c>
      <c r="AA18" s="41">
        <f t="shared" si="2"/>
        <v>29</v>
      </c>
      <c r="AB18" s="41">
        <f t="shared" si="2"/>
        <v>29</v>
      </c>
      <c r="AC18" s="41">
        <f t="shared" si="2"/>
        <v>29</v>
      </c>
      <c r="AD18" s="41">
        <f t="shared" si="2"/>
        <v>29</v>
      </c>
      <c r="AE18" s="41">
        <f t="shared" si="2"/>
        <v>29</v>
      </c>
      <c r="AF18" s="41">
        <f t="shared" si="2"/>
        <v>29</v>
      </c>
      <c r="AG18" s="41">
        <f t="shared" si="2"/>
        <v>29</v>
      </c>
      <c r="AH18" s="41">
        <f t="shared" si="2"/>
        <v>29</v>
      </c>
      <c r="AI18" s="41">
        <f t="shared" si="2"/>
        <v>29</v>
      </c>
      <c r="AJ18" s="41">
        <f t="shared" si="2"/>
        <v>29</v>
      </c>
      <c r="AK18" s="41">
        <f t="shared" si="2"/>
        <v>29</v>
      </c>
      <c r="AL18" s="41">
        <f t="shared" si="2"/>
        <v>29</v>
      </c>
      <c r="AM18" s="41">
        <f t="shared" si="2"/>
        <v>29</v>
      </c>
      <c r="AN18" s="41">
        <f t="shared" si="2"/>
        <v>29</v>
      </c>
      <c r="AO18" s="41">
        <f t="shared" si="2"/>
        <v>29</v>
      </c>
      <c r="AP18" s="41">
        <f t="shared" si="2"/>
        <v>29</v>
      </c>
      <c r="AQ18" s="41">
        <f t="shared" si="2"/>
        <v>29</v>
      </c>
      <c r="AR18" s="41">
        <f t="shared" si="2"/>
        <v>29</v>
      </c>
      <c r="AS18" s="41">
        <f t="shared" si="2"/>
        <v>29</v>
      </c>
      <c r="AT18" s="41">
        <f t="shared" si="2"/>
        <v>29</v>
      </c>
      <c r="AU18" s="41">
        <f t="shared" si="2"/>
        <v>29</v>
      </c>
      <c r="AV18" s="41">
        <f t="shared" si="2"/>
        <v>29</v>
      </c>
      <c r="AW18" s="41">
        <f t="shared" si="2"/>
        <v>29</v>
      </c>
      <c r="AX18" s="41">
        <f t="shared" si="2"/>
        <v>29</v>
      </c>
      <c r="AY18" s="41">
        <f t="shared" si="2"/>
        <v>29</v>
      </c>
      <c r="AZ18" s="41">
        <f t="shared" si="2"/>
        <v>29</v>
      </c>
      <c r="BA18" s="41">
        <f t="shared" si="2"/>
        <v>29</v>
      </c>
    </row>
    <row r="19" spans="1:53" x14ac:dyDescent="0.3">
      <c r="A19" s="56"/>
      <c r="B19" s="56"/>
      <c r="C19" s="59"/>
      <c r="D19" s="49" t="s">
        <v>2</v>
      </c>
      <c r="E19" s="39">
        <v>1</v>
      </c>
      <c r="F19" s="39">
        <v>1</v>
      </c>
      <c r="G19" s="39">
        <v>2</v>
      </c>
      <c r="H19" s="39">
        <v>2</v>
      </c>
      <c r="I19" s="39">
        <v>2</v>
      </c>
      <c r="J19" s="39">
        <v>3</v>
      </c>
      <c r="K19" s="39">
        <v>3</v>
      </c>
      <c r="L19" s="39">
        <v>4</v>
      </c>
      <c r="M19" s="39">
        <v>4</v>
      </c>
      <c r="N19" s="39">
        <v>4</v>
      </c>
      <c r="O19" s="39">
        <v>4</v>
      </c>
      <c r="P19" s="39">
        <v>4</v>
      </c>
      <c r="Q19" s="39">
        <v>4</v>
      </c>
      <c r="R19" s="39">
        <v>4</v>
      </c>
      <c r="S19" s="39">
        <v>4</v>
      </c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</row>
    <row r="20" spans="1:53" x14ac:dyDescent="0.3">
      <c r="A20" s="56"/>
      <c r="B20" s="56"/>
      <c r="C20" s="59"/>
      <c r="D20" s="48" t="s">
        <v>1</v>
      </c>
      <c r="E20" s="42">
        <v>1.04</v>
      </c>
      <c r="F20" s="42">
        <v>1.1100000000000001</v>
      </c>
      <c r="G20" s="42">
        <v>1.05</v>
      </c>
      <c r="H20" s="42">
        <v>1.07666666666667</v>
      </c>
      <c r="I20" s="42">
        <v>1.0816666666666701</v>
      </c>
      <c r="J20" s="42">
        <v>1.08666666666667</v>
      </c>
      <c r="K20" s="42">
        <v>1.0916666666666699</v>
      </c>
      <c r="L20" s="42">
        <v>1.09666666666667</v>
      </c>
      <c r="M20" s="42">
        <v>1.1016666666666699</v>
      </c>
      <c r="N20" s="42">
        <v>1.10666666666667</v>
      </c>
      <c r="O20" s="42">
        <v>1.1116666666666699</v>
      </c>
      <c r="P20" s="42">
        <v>1.11666666666667</v>
      </c>
      <c r="Q20" s="42">
        <v>1.1216666666666699</v>
      </c>
      <c r="R20" s="42">
        <v>1.12666666666667</v>
      </c>
      <c r="S20" s="42">
        <v>1.1316666666666699</v>
      </c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</row>
    <row r="21" spans="1:53" ht="15.6" x14ac:dyDescent="0.3">
      <c r="A21" s="56"/>
      <c r="B21" s="56"/>
      <c r="C21" s="59"/>
      <c r="D21" s="48" t="s">
        <v>22</v>
      </c>
      <c r="E21" s="43">
        <v>5</v>
      </c>
      <c r="F21" s="43">
        <v>10</v>
      </c>
      <c r="G21" s="43">
        <v>8</v>
      </c>
      <c r="H21" s="43">
        <v>10.6666666666667</v>
      </c>
      <c r="I21" s="43">
        <v>12.1666666666667</v>
      </c>
      <c r="J21" s="43">
        <v>13.6666666666667</v>
      </c>
      <c r="K21" s="43">
        <v>15.1666666666667</v>
      </c>
      <c r="L21" s="43">
        <v>16.6666666666667</v>
      </c>
      <c r="M21" s="43">
        <v>18.1666666666667</v>
      </c>
      <c r="N21" s="43">
        <v>19.6666666666667</v>
      </c>
      <c r="O21" s="43">
        <v>21.1666666666667</v>
      </c>
      <c r="P21" s="43">
        <v>22.6666666666667</v>
      </c>
      <c r="Q21" s="43">
        <v>24.1666666666667</v>
      </c>
      <c r="R21" s="43">
        <v>25.6666666666667</v>
      </c>
      <c r="S21" s="43">
        <v>27.1666666666667</v>
      </c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</row>
    <row r="22" spans="1:53" x14ac:dyDescent="0.3">
      <c r="A22" s="57"/>
      <c r="B22" s="57"/>
      <c r="C22" s="60"/>
      <c r="D22" s="48" t="s">
        <v>20</v>
      </c>
      <c r="E22" s="44">
        <v>0.4</v>
      </c>
      <c r="F22" s="44">
        <v>0.45</v>
      </c>
      <c r="G22" s="44">
        <v>0.44</v>
      </c>
      <c r="H22" s="44">
        <v>0.47</v>
      </c>
      <c r="I22" s="44">
        <v>0.49</v>
      </c>
      <c r="J22" s="44">
        <v>0.51</v>
      </c>
      <c r="K22" s="44">
        <v>0.53</v>
      </c>
      <c r="L22" s="44">
        <v>0.55000000000000004</v>
      </c>
      <c r="M22" s="44">
        <v>0.56999999999999995</v>
      </c>
      <c r="N22" s="44">
        <v>0.59</v>
      </c>
      <c r="O22" s="44">
        <v>0.61</v>
      </c>
      <c r="P22" s="44">
        <v>0.63</v>
      </c>
      <c r="Q22" s="44">
        <v>0.65</v>
      </c>
      <c r="R22" s="44">
        <v>0.67</v>
      </c>
      <c r="S22" s="44">
        <v>0.69</v>
      </c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</row>
    <row r="23" spans="1:53" x14ac:dyDescent="0.3">
      <c r="A23" s="55"/>
      <c r="B23" s="55"/>
      <c r="C23" s="58"/>
      <c r="D23" s="48" t="s">
        <v>0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</row>
    <row r="24" spans="1:53" x14ac:dyDescent="0.3">
      <c r="A24" s="56"/>
      <c r="B24" s="56"/>
      <c r="C24" s="59"/>
      <c r="D24" s="48" t="s">
        <v>4</v>
      </c>
      <c r="E24" s="41">
        <f>$C$23-E23</f>
        <v>0</v>
      </c>
      <c r="F24" s="41">
        <f t="shared" ref="F24:BA24" si="3">$C$23-F23</f>
        <v>0</v>
      </c>
      <c r="G24" s="41">
        <f t="shared" si="3"/>
        <v>0</v>
      </c>
      <c r="H24" s="41">
        <f t="shared" si="3"/>
        <v>0</v>
      </c>
      <c r="I24" s="41">
        <f t="shared" si="3"/>
        <v>0</v>
      </c>
      <c r="J24" s="41">
        <f t="shared" si="3"/>
        <v>0</v>
      </c>
      <c r="K24" s="41">
        <f t="shared" si="3"/>
        <v>0</v>
      </c>
      <c r="L24" s="41">
        <f t="shared" si="3"/>
        <v>0</v>
      </c>
      <c r="M24" s="41">
        <f t="shared" si="3"/>
        <v>0</v>
      </c>
      <c r="N24" s="41">
        <f t="shared" si="3"/>
        <v>0</v>
      </c>
      <c r="O24" s="41">
        <f t="shared" si="3"/>
        <v>0</v>
      </c>
      <c r="P24" s="41">
        <f t="shared" si="3"/>
        <v>0</v>
      </c>
      <c r="Q24" s="41">
        <f t="shared" si="3"/>
        <v>0</v>
      </c>
      <c r="R24" s="41">
        <f t="shared" si="3"/>
        <v>0</v>
      </c>
      <c r="S24" s="41">
        <f t="shared" si="3"/>
        <v>0</v>
      </c>
      <c r="T24" s="41">
        <f t="shared" si="3"/>
        <v>0</v>
      </c>
      <c r="U24" s="41">
        <f t="shared" si="3"/>
        <v>0</v>
      </c>
      <c r="V24" s="41">
        <f t="shared" si="3"/>
        <v>0</v>
      </c>
      <c r="W24" s="41">
        <f t="shared" si="3"/>
        <v>0</v>
      </c>
      <c r="X24" s="41">
        <f t="shared" si="3"/>
        <v>0</v>
      </c>
      <c r="Y24" s="41">
        <f t="shared" si="3"/>
        <v>0</v>
      </c>
      <c r="Z24" s="41">
        <f t="shared" si="3"/>
        <v>0</v>
      </c>
      <c r="AA24" s="41">
        <f t="shared" si="3"/>
        <v>0</v>
      </c>
      <c r="AB24" s="41">
        <f t="shared" si="3"/>
        <v>0</v>
      </c>
      <c r="AC24" s="41">
        <f t="shared" si="3"/>
        <v>0</v>
      </c>
      <c r="AD24" s="41">
        <f t="shared" si="3"/>
        <v>0</v>
      </c>
      <c r="AE24" s="41">
        <f t="shared" si="3"/>
        <v>0</v>
      </c>
      <c r="AF24" s="41">
        <f t="shared" si="3"/>
        <v>0</v>
      </c>
      <c r="AG24" s="41">
        <f t="shared" si="3"/>
        <v>0</v>
      </c>
      <c r="AH24" s="41">
        <f t="shared" si="3"/>
        <v>0</v>
      </c>
      <c r="AI24" s="41">
        <f t="shared" si="3"/>
        <v>0</v>
      </c>
      <c r="AJ24" s="41">
        <f t="shared" si="3"/>
        <v>0</v>
      </c>
      <c r="AK24" s="41">
        <f t="shared" si="3"/>
        <v>0</v>
      </c>
      <c r="AL24" s="41">
        <f t="shared" si="3"/>
        <v>0</v>
      </c>
      <c r="AM24" s="41">
        <f t="shared" si="3"/>
        <v>0</v>
      </c>
      <c r="AN24" s="41">
        <f t="shared" si="3"/>
        <v>0</v>
      </c>
      <c r="AO24" s="41">
        <f t="shared" si="3"/>
        <v>0</v>
      </c>
      <c r="AP24" s="41">
        <f t="shared" si="3"/>
        <v>0</v>
      </c>
      <c r="AQ24" s="41">
        <f t="shared" si="3"/>
        <v>0</v>
      </c>
      <c r="AR24" s="41">
        <f t="shared" si="3"/>
        <v>0</v>
      </c>
      <c r="AS24" s="41">
        <f t="shared" si="3"/>
        <v>0</v>
      </c>
      <c r="AT24" s="41">
        <f t="shared" si="3"/>
        <v>0</v>
      </c>
      <c r="AU24" s="41">
        <f t="shared" si="3"/>
        <v>0</v>
      </c>
      <c r="AV24" s="41">
        <f t="shared" si="3"/>
        <v>0</v>
      </c>
      <c r="AW24" s="41">
        <f t="shared" si="3"/>
        <v>0</v>
      </c>
      <c r="AX24" s="41">
        <f t="shared" si="3"/>
        <v>0</v>
      </c>
      <c r="AY24" s="41">
        <f t="shared" si="3"/>
        <v>0</v>
      </c>
      <c r="AZ24" s="41">
        <f t="shared" si="3"/>
        <v>0</v>
      </c>
      <c r="BA24" s="41">
        <f t="shared" si="3"/>
        <v>0</v>
      </c>
    </row>
    <row r="25" spans="1:53" x14ac:dyDescent="0.3">
      <c r="A25" s="56"/>
      <c r="B25" s="56"/>
      <c r="C25" s="59"/>
      <c r="D25" s="49" t="s">
        <v>2</v>
      </c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</row>
    <row r="26" spans="1:53" x14ac:dyDescent="0.3">
      <c r="A26" s="56"/>
      <c r="B26" s="56"/>
      <c r="C26" s="59"/>
      <c r="D26" s="48" t="s">
        <v>1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</row>
    <row r="27" spans="1:53" ht="15.6" x14ac:dyDescent="0.3">
      <c r="A27" s="56"/>
      <c r="B27" s="56"/>
      <c r="C27" s="59"/>
      <c r="D27" s="48" t="s">
        <v>22</v>
      </c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</row>
    <row r="28" spans="1:53" x14ac:dyDescent="0.3">
      <c r="A28" s="57"/>
      <c r="B28" s="57"/>
      <c r="C28" s="60"/>
      <c r="D28" s="48" t="s">
        <v>20</v>
      </c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</row>
    <row r="29" spans="1:53" x14ac:dyDescent="0.3">
      <c r="A29" s="55"/>
      <c r="B29" s="55"/>
      <c r="C29" s="58"/>
      <c r="D29" s="48" t="s">
        <v>0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</row>
    <row r="30" spans="1:53" x14ac:dyDescent="0.3">
      <c r="A30" s="56"/>
      <c r="B30" s="56"/>
      <c r="C30" s="59"/>
      <c r="D30" s="48" t="s">
        <v>4</v>
      </c>
      <c r="E30" s="41">
        <f>$C$29-E29</f>
        <v>0</v>
      </c>
      <c r="F30" s="41">
        <f t="shared" ref="F30:BA30" si="4">$C$29-F29</f>
        <v>0</v>
      </c>
      <c r="G30" s="41">
        <f t="shared" si="4"/>
        <v>0</v>
      </c>
      <c r="H30" s="41">
        <f t="shared" si="4"/>
        <v>0</v>
      </c>
      <c r="I30" s="41">
        <f t="shared" si="4"/>
        <v>0</v>
      </c>
      <c r="J30" s="41">
        <f t="shared" si="4"/>
        <v>0</v>
      </c>
      <c r="K30" s="41">
        <f t="shared" si="4"/>
        <v>0</v>
      </c>
      <c r="L30" s="41">
        <f t="shared" si="4"/>
        <v>0</v>
      </c>
      <c r="M30" s="41">
        <f t="shared" si="4"/>
        <v>0</v>
      </c>
      <c r="N30" s="41">
        <f t="shared" si="4"/>
        <v>0</v>
      </c>
      <c r="O30" s="41">
        <f t="shared" si="4"/>
        <v>0</v>
      </c>
      <c r="P30" s="41">
        <f t="shared" si="4"/>
        <v>0</v>
      </c>
      <c r="Q30" s="41">
        <f t="shared" si="4"/>
        <v>0</v>
      </c>
      <c r="R30" s="41">
        <f t="shared" si="4"/>
        <v>0</v>
      </c>
      <c r="S30" s="41">
        <f t="shared" si="4"/>
        <v>0</v>
      </c>
      <c r="T30" s="41">
        <f t="shared" si="4"/>
        <v>0</v>
      </c>
      <c r="U30" s="41">
        <f t="shared" si="4"/>
        <v>0</v>
      </c>
      <c r="V30" s="41">
        <f t="shared" si="4"/>
        <v>0</v>
      </c>
      <c r="W30" s="41">
        <f t="shared" si="4"/>
        <v>0</v>
      </c>
      <c r="X30" s="41">
        <f t="shared" si="4"/>
        <v>0</v>
      </c>
      <c r="Y30" s="41">
        <f t="shared" si="4"/>
        <v>0</v>
      </c>
      <c r="Z30" s="41">
        <f t="shared" si="4"/>
        <v>0</v>
      </c>
      <c r="AA30" s="41">
        <f t="shared" si="4"/>
        <v>0</v>
      </c>
      <c r="AB30" s="41">
        <f t="shared" si="4"/>
        <v>0</v>
      </c>
      <c r="AC30" s="41">
        <f t="shared" si="4"/>
        <v>0</v>
      </c>
      <c r="AD30" s="41">
        <f t="shared" si="4"/>
        <v>0</v>
      </c>
      <c r="AE30" s="41">
        <f t="shared" si="4"/>
        <v>0</v>
      </c>
      <c r="AF30" s="41">
        <f t="shared" si="4"/>
        <v>0</v>
      </c>
      <c r="AG30" s="41">
        <f t="shared" si="4"/>
        <v>0</v>
      </c>
      <c r="AH30" s="41">
        <f t="shared" si="4"/>
        <v>0</v>
      </c>
      <c r="AI30" s="41">
        <f t="shared" si="4"/>
        <v>0</v>
      </c>
      <c r="AJ30" s="41">
        <f t="shared" si="4"/>
        <v>0</v>
      </c>
      <c r="AK30" s="41">
        <f t="shared" si="4"/>
        <v>0</v>
      </c>
      <c r="AL30" s="41">
        <f t="shared" si="4"/>
        <v>0</v>
      </c>
      <c r="AM30" s="41">
        <f t="shared" si="4"/>
        <v>0</v>
      </c>
      <c r="AN30" s="41">
        <f t="shared" si="4"/>
        <v>0</v>
      </c>
      <c r="AO30" s="41">
        <f t="shared" si="4"/>
        <v>0</v>
      </c>
      <c r="AP30" s="41">
        <f t="shared" si="4"/>
        <v>0</v>
      </c>
      <c r="AQ30" s="41">
        <f t="shared" si="4"/>
        <v>0</v>
      </c>
      <c r="AR30" s="41">
        <f t="shared" si="4"/>
        <v>0</v>
      </c>
      <c r="AS30" s="41">
        <f t="shared" si="4"/>
        <v>0</v>
      </c>
      <c r="AT30" s="41">
        <f t="shared" si="4"/>
        <v>0</v>
      </c>
      <c r="AU30" s="41">
        <f t="shared" si="4"/>
        <v>0</v>
      </c>
      <c r="AV30" s="41">
        <f t="shared" si="4"/>
        <v>0</v>
      </c>
      <c r="AW30" s="41">
        <f t="shared" si="4"/>
        <v>0</v>
      </c>
      <c r="AX30" s="41">
        <f t="shared" si="4"/>
        <v>0</v>
      </c>
      <c r="AY30" s="41">
        <f t="shared" si="4"/>
        <v>0</v>
      </c>
      <c r="AZ30" s="41">
        <f t="shared" si="4"/>
        <v>0</v>
      </c>
      <c r="BA30" s="41">
        <f t="shared" si="4"/>
        <v>0</v>
      </c>
    </row>
    <row r="31" spans="1:53" x14ac:dyDescent="0.3">
      <c r="A31" s="56"/>
      <c r="B31" s="56"/>
      <c r="C31" s="59"/>
      <c r="D31" s="49" t="s">
        <v>2</v>
      </c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</row>
    <row r="32" spans="1:53" x14ac:dyDescent="0.3">
      <c r="A32" s="56"/>
      <c r="B32" s="56"/>
      <c r="C32" s="59"/>
      <c r="D32" s="48" t="s">
        <v>1</v>
      </c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</row>
    <row r="33" spans="1:53" ht="15.6" x14ac:dyDescent="0.3">
      <c r="A33" s="56"/>
      <c r="B33" s="56"/>
      <c r="C33" s="59"/>
      <c r="D33" s="48" t="s">
        <v>22</v>
      </c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</row>
    <row r="34" spans="1:53" x14ac:dyDescent="0.3">
      <c r="A34" s="57"/>
      <c r="B34" s="57"/>
      <c r="C34" s="60"/>
      <c r="D34" s="48" t="s">
        <v>20</v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</row>
    <row r="35" spans="1:53" x14ac:dyDescent="0.3">
      <c r="A35" s="55"/>
      <c r="B35" s="55"/>
      <c r="C35" s="58"/>
      <c r="D35" s="48" t="s">
        <v>0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</row>
    <row r="36" spans="1:53" x14ac:dyDescent="0.3">
      <c r="A36" s="56"/>
      <c r="B36" s="56"/>
      <c r="C36" s="59"/>
      <c r="D36" s="49" t="s">
        <v>4</v>
      </c>
      <c r="E36" s="41">
        <f>$C$35-E35</f>
        <v>0</v>
      </c>
      <c r="F36" s="41">
        <f t="shared" ref="F36:BA36" si="5">$C$35-F35</f>
        <v>0</v>
      </c>
      <c r="G36" s="41">
        <f t="shared" si="5"/>
        <v>0</v>
      </c>
      <c r="H36" s="41">
        <f t="shared" si="5"/>
        <v>0</v>
      </c>
      <c r="I36" s="41">
        <f t="shared" si="5"/>
        <v>0</v>
      </c>
      <c r="J36" s="41">
        <f t="shared" si="5"/>
        <v>0</v>
      </c>
      <c r="K36" s="41">
        <f t="shared" si="5"/>
        <v>0</v>
      </c>
      <c r="L36" s="41">
        <f t="shared" si="5"/>
        <v>0</v>
      </c>
      <c r="M36" s="41">
        <f t="shared" si="5"/>
        <v>0</v>
      </c>
      <c r="N36" s="41">
        <f t="shared" si="5"/>
        <v>0</v>
      </c>
      <c r="O36" s="41">
        <f t="shared" si="5"/>
        <v>0</v>
      </c>
      <c r="P36" s="41">
        <f t="shared" si="5"/>
        <v>0</v>
      </c>
      <c r="Q36" s="41">
        <f t="shared" si="5"/>
        <v>0</v>
      </c>
      <c r="R36" s="41">
        <f t="shared" si="5"/>
        <v>0</v>
      </c>
      <c r="S36" s="41">
        <f t="shared" si="5"/>
        <v>0</v>
      </c>
      <c r="T36" s="41">
        <f t="shared" si="5"/>
        <v>0</v>
      </c>
      <c r="U36" s="41">
        <f t="shared" si="5"/>
        <v>0</v>
      </c>
      <c r="V36" s="41">
        <f t="shared" si="5"/>
        <v>0</v>
      </c>
      <c r="W36" s="41">
        <f t="shared" si="5"/>
        <v>0</v>
      </c>
      <c r="X36" s="41">
        <f t="shared" si="5"/>
        <v>0</v>
      </c>
      <c r="Y36" s="41">
        <f t="shared" si="5"/>
        <v>0</v>
      </c>
      <c r="Z36" s="41">
        <f t="shared" si="5"/>
        <v>0</v>
      </c>
      <c r="AA36" s="41">
        <f t="shared" si="5"/>
        <v>0</v>
      </c>
      <c r="AB36" s="41">
        <f t="shared" si="5"/>
        <v>0</v>
      </c>
      <c r="AC36" s="41">
        <f t="shared" si="5"/>
        <v>0</v>
      </c>
      <c r="AD36" s="41">
        <f t="shared" si="5"/>
        <v>0</v>
      </c>
      <c r="AE36" s="41">
        <f t="shared" si="5"/>
        <v>0</v>
      </c>
      <c r="AF36" s="41">
        <f t="shared" si="5"/>
        <v>0</v>
      </c>
      <c r="AG36" s="41">
        <f t="shared" si="5"/>
        <v>0</v>
      </c>
      <c r="AH36" s="41">
        <f t="shared" si="5"/>
        <v>0</v>
      </c>
      <c r="AI36" s="41">
        <f t="shared" si="5"/>
        <v>0</v>
      </c>
      <c r="AJ36" s="41">
        <f t="shared" si="5"/>
        <v>0</v>
      </c>
      <c r="AK36" s="41">
        <f t="shared" si="5"/>
        <v>0</v>
      </c>
      <c r="AL36" s="41">
        <f t="shared" si="5"/>
        <v>0</v>
      </c>
      <c r="AM36" s="41">
        <f t="shared" si="5"/>
        <v>0</v>
      </c>
      <c r="AN36" s="41">
        <f t="shared" si="5"/>
        <v>0</v>
      </c>
      <c r="AO36" s="41">
        <f t="shared" si="5"/>
        <v>0</v>
      </c>
      <c r="AP36" s="41">
        <f t="shared" si="5"/>
        <v>0</v>
      </c>
      <c r="AQ36" s="41">
        <f t="shared" si="5"/>
        <v>0</v>
      </c>
      <c r="AR36" s="41">
        <f t="shared" si="5"/>
        <v>0</v>
      </c>
      <c r="AS36" s="41">
        <f t="shared" si="5"/>
        <v>0</v>
      </c>
      <c r="AT36" s="41">
        <f t="shared" si="5"/>
        <v>0</v>
      </c>
      <c r="AU36" s="41">
        <f t="shared" si="5"/>
        <v>0</v>
      </c>
      <c r="AV36" s="41">
        <f t="shared" si="5"/>
        <v>0</v>
      </c>
      <c r="AW36" s="41">
        <f t="shared" si="5"/>
        <v>0</v>
      </c>
      <c r="AX36" s="41">
        <f t="shared" si="5"/>
        <v>0</v>
      </c>
      <c r="AY36" s="41">
        <f t="shared" si="5"/>
        <v>0</v>
      </c>
      <c r="AZ36" s="41">
        <f t="shared" si="5"/>
        <v>0</v>
      </c>
      <c r="BA36" s="41">
        <f t="shared" si="5"/>
        <v>0</v>
      </c>
    </row>
    <row r="37" spans="1:53" x14ac:dyDescent="0.3">
      <c r="A37" s="56"/>
      <c r="B37" s="56"/>
      <c r="C37" s="59"/>
      <c r="D37" s="48" t="s">
        <v>2</v>
      </c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 x14ac:dyDescent="0.3">
      <c r="A38" s="56"/>
      <c r="B38" s="56"/>
      <c r="C38" s="59"/>
      <c r="D38" s="48" t="s">
        <v>1</v>
      </c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</row>
    <row r="39" spans="1:53" ht="15.6" x14ac:dyDescent="0.3">
      <c r="A39" s="56"/>
      <c r="B39" s="56"/>
      <c r="C39" s="59"/>
      <c r="D39" s="48" t="s">
        <v>22</v>
      </c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</row>
    <row r="40" spans="1:53" x14ac:dyDescent="0.3">
      <c r="A40" s="57"/>
      <c r="B40" s="57"/>
      <c r="C40" s="60"/>
      <c r="D40" s="48" t="s">
        <v>20</v>
      </c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</row>
    <row r="41" spans="1:53" ht="14.4" customHeight="1" x14ac:dyDescent="0.3">
      <c r="A41" s="55"/>
      <c r="B41" s="63"/>
      <c r="C41" s="58"/>
      <c r="D41" s="48" t="s">
        <v>0</v>
      </c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</row>
    <row r="42" spans="1:53" x14ac:dyDescent="0.3">
      <c r="A42" s="56"/>
      <c r="B42" s="56"/>
      <c r="C42" s="59"/>
      <c r="D42" s="49" t="s">
        <v>4</v>
      </c>
      <c r="E42" s="41">
        <f>$C$41-E41</f>
        <v>0</v>
      </c>
      <c r="F42" s="41">
        <f t="shared" ref="F42:BA42" si="6">$C$41-F41</f>
        <v>0</v>
      </c>
      <c r="G42" s="41">
        <f t="shared" si="6"/>
        <v>0</v>
      </c>
      <c r="H42" s="41">
        <f t="shared" si="6"/>
        <v>0</v>
      </c>
      <c r="I42" s="41">
        <f t="shared" si="6"/>
        <v>0</v>
      </c>
      <c r="J42" s="41">
        <f t="shared" si="6"/>
        <v>0</v>
      </c>
      <c r="K42" s="41">
        <f t="shared" si="6"/>
        <v>0</v>
      </c>
      <c r="L42" s="41">
        <f t="shared" si="6"/>
        <v>0</v>
      </c>
      <c r="M42" s="41">
        <f t="shared" si="6"/>
        <v>0</v>
      </c>
      <c r="N42" s="41">
        <f t="shared" si="6"/>
        <v>0</v>
      </c>
      <c r="O42" s="41">
        <f t="shared" si="6"/>
        <v>0</v>
      </c>
      <c r="P42" s="41">
        <f t="shared" si="6"/>
        <v>0</v>
      </c>
      <c r="Q42" s="41">
        <f t="shared" si="6"/>
        <v>0</v>
      </c>
      <c r="R42" s="41">
        <f t="shared" si="6"/>
        <v>0</v>
      </c>
      <c r="S42" s="41">
        <f t="shared" si="6"/>
        <v>0</v>
      </c>
      <c r="T42" s="41">
        <f t="shared" si="6"/>
        <v>0</v>
      </c>
      <c r="U42" s="41">
        <f t="shared" si="6"/>
        <v>0</v>
      </c>
      <c r="V42" s="41">
        <f t="shared" si="6"/>
        <v>0</v>
      </c>
      <c r="W42" s="41">
        <f t="shared" si="6"/>
        <v>0</v>
      </c>
      <c r="X42" s="41">
        <f t="shared" si="6"/>
        <v>0</v>
      </c>
      <c r="Y42" s="41">
        <f t="shared" si="6"/>
        <v>0</v>
      </c>
      <c r="Z42" s="41">
        <f t="shared" si="6"/>
        <v>0</v>
      </c>
      <c r="AA42" s="41">
        <f t="shared" si="6"/>
        <v>0</v>
      </c>
      <c r="AB42" s="41">
        <f t="shared" si="6"/>
        <v>0</v>
      </c>
      <c r="AC42" s="41">
        <f t="shared" si="6"/>
        <v>0</v>
      </c>
      <c r="AD42" s="41">
        <f t="shared" si="6"/>
        <v>0</v>
      </c>
      <c r="AE42" s="41">
        <f t="shared" si="6"/>
        <v>0</v>
      </c>
      <c r="AF42" s="41">
        <f t="shared" si="6"/>
        <v>0</v>
      </c>
      <c r="AG42" s="41">
        <f t="shared" si="6"/>
        <v>0</v>
      </c>
      <c r="AH42" s="41">
        <f t="shared" si="6"/>
        <v>0</v>
      </c>
      <c r="AI42" s="41">
        <f t="shared" si="6"/>
        <v>0</v>
      </c>
      <c r="AJ42" s="41">
        <f t="shared" si="6"/>
        <v>0</v>
      </c>
      <c r="AK42" s="41">
        <f t="shared" si="6"/>
        <v>0</v>
      </c>
      <c r="AL42" s="41">
        <f t="shared" si="6"/>
        <v>0</v>
      </c>
      <c r="AM42" s="41">
        <f t="shared" si="6"/>
        <v>0</v>
      </c>
      <c r="AN42" s="41">
        <f t="shared" si="6"/>
        <v>0</v>
      </c>
      <c r="AO42" s="41">
        <f t="shared" si="6"/>
        <v>0</v>
      </c>
      <c r="AP42" s="41">
        <f t="shared" si="6"/>
        <v>0</v>
      </c>
      <c r="AQ42" s="41">
        <f t="shared" si="6"/>
        <v>0</v>
      </c>
      <c r="AR42" s="41">
        <f t="shared" si="6"/>
        <v>0</v>
      </c>
      <c r="AS42" s="41">
        <f t="shared" si="6"/>
        <v>0</v>
      </c>
      <c r="AT42" s="41">
        <f t="shared" si="6"/>
        <v>0</v>
      </c>
      <c r="AU42" s="41">
        <f t="shared" si="6"/>
        <v>0</v>
      </c>
      <c r="AV42" s="41">
        <f t="shared" si="6"/>
        <v>0</v>
      </c>
      <c r="AW42" s="41">
        <f t="shared" si="6"/>
        <v>0</v>
      </c>
      <c r="AX42" s="41">
        <f t="shared" si="6"/>
        <v>0</v>
      </c>
      <c r="AY42" s="41">
        <f t="shared" si="6"/>
        <v>0</v>
      </c>
      <c r="AZ42" s="41">
        <f t="shared" si="6"/>
        <v>0</v>
      </c>
      <c r="BA42" s="41">
        <f t="shared" si="6"/>
        <v>0</v>
      </c>
    </row>
    <row r="43" spans="1:53" x14ac:dyDescent="0.3">
      <c r="A43" s="56"/>
      <c r="B43" s="56"/>
      <c r="C43" s="59"/>
      <c r="D43" s="48" t="s">
        <v>2</v>
      </c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 x14ac:dyDescent="0.3">
      <c r="A44" s="56"/>
      <c r="B44" s="56"/>
      <c r="C44" s="59"/>
      <c r="D44" s="48" t="s">
        <v>1</v>
      </c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</row>
    <row r="45" spans="1:53" ht="15.6" x14ac:dyDescent="0.3">
      <c r="A45" s="56"/>
      <c r="B45" s="56"/>
      <c r="C45" s="59"/>
      <c r="D45" s="48" t="s">
        <v>22</v>
      </c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</row>
    <row r="46" spans="1:53" x14ac:dyDescent="0.3">
      <c r="A46" s="57"/>
      <c r="B46" s="57"/>
      <c r="C46" s="60"/>
      <c r="D46" s="48" t="s">
        <v>20</v>
      </c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</row>
    <row r="47" spans="1:53" x14ac:dyDescent="0.3">
      <c r="A47" s="55"/>
      <c r="B47" s="63"/>
      <c r="C47" s="58"/>
      <c r="D47" s="48" t="s">
        <v>0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</row>
    <row r="48" spans="1:53" x14ac:dyDescent="0.3">
      <c r="A48" s="56"/>
      <c r="B48" s="56"/>
      <c r="C48" s="59"/>
      <c r="D48" s="49" t="s">
        <v>4</v>
      </c>
      <c r="E48" s="41">
        <f t="shared" ref="E48:T48" si="7">$C$47-E47</f>
        <v>0</v>
      </c>
      <c r="F48" s="41">
        <f t="shared" si="7"/>
        <v>0</v>
      </c>
      <c r="G48" s="41">
        <f t="shared" si="7"/>
        <v>0</v>
      </c>
      <c r="H48" s="41">
        <f t="shared" si="7"/>
        <v>0</v>
      </c>
      <c r="I48" s="41">
        <f t="shared" si="7"/>
        <v>0</v>
      </c>
      <c r="J48" s="41">
        <f t="shared" si="7"/>
        <v>0</v>
      </c>
      <c r="K48" s="41">
        <f t="shared" si="7"/>
        <v>0</v>
      </c>
      <c r="L48" s="41">
        <f t="shared" si="7"/>
        <v>0</v>
      </c>
      <c r="M48" s="41">
        <f t="shared" si="7"/>
        <v>0</v>
      </c>
      <c r="N48" s="41">
        <f t="shared" si="7"/>
        <v>0</v>
      </c>
      <c r="O48" s="41">
        <f t="shared" si="7"/>
        <v>0</v>
      </c>
      <c r="P48" s="41">
        <f t="shared" si="7"/>
        <v>0</v>
      </c>
      <c r="Q48" s="41">
        <f t="shared" si="7"/>
        <v>0</v>
      </c>
      <c r="R48" s="41">
        <f t="shared" si="7"/>
        <v>0</v>
      </c>
      <c r="S48" s="41">
        <f t="shared" si="7"/>
        <v>0</v>
      </c>
      <c r="T48" s="41">
        <f t="shared" si="7"/>
        <v>0</v>
      </c>
      <c r="U48" s="41">
        <f t="shared" ref="U48:BA48" si="8">$C$47-U47</f>
        <v>0</v>
      </c>
      <c r="V48" s="41">
        <f t="shared" si="8"/>
        <v>0</v>
      </c>
      <c r="W48" s="41">
        <f t="shared" si="8"/>
        <v>0</v>
      </c>
      <c r="X48" s="41">
        <f t="shared" si="8"/>
        <v>0</v>
      </c>
      <c r="Y48" s="41">
        <f t="shared" si="8"/>
        <v>0</v>
      </c>
      <c r="Z48" s="41">
        <f t="shared" si="8"/>
        <v>0</v>
      </c>
      <c r="AA48" s="41">
        <f t="shared" si="8"/>
        <v>0</v>
      </c>
      <c r="AB48" s="41">
        <f t="shared" si="8"/>
        <v>0</v>
      </c>
      <c r="AC48" s="41">
        <f t="shared" si="8"/>
        <v>0</v>
      </c>
      <c r="AD48" s="41">
        <f t="shared" si="8"/>
        <v>0</v>
      </c>
      <c r="AE48" s="41">
        <f t="shared" si="8"/>
        <v>0</v>
      </c>
      <c r="AF48" s="41">
        <f t="shared" si="8"/>
        <v>0</v>
      </c>
      <c r="AG48" s="41">
        <f t="shared" si="8"/>
        <v>0</v>
      </c>
      <c r="AH48" s="41">
        <f t="shared" si="8"/>
        <v>0</v>
      </c>
      <c r="AI48" s="41">
        <f t="shared" si="8"/>
        <v>0</v>
      </c>
      <c r="AJ48" s="41">
        <f t="shared" si="8"/>
        <v>0</v>
      </c>
      <c r="AK48" s="41">
        <f t="shared" si="8"/>
        <v>0</v>
      </c>
      <c r="AL48" s="41">
        <f t="shared" si="8"/>
        <v>0</v>
      </c>
      <c r="AM48" s="41">
        <f t="shared" si="8"/>
        <v>0</v>
      </c>
      <c r="AN48" s="41">
        <f t="shared" si="8"/>
        <v>0</v>
      </c>
      <c r="AO48" s="41">
        <f t="shared" si="8"/>
        <v>0</v>
      </c>
      <c r="AP48" s="41">
        <f t="shared" si="8"/>
        <v>0</v>
      </c>
      <c r="AQ48" s="41">
        <f t="shared" si="8"/>
        <v>0</v>
      </c>
      <c r="AR48" s="41">
        <f t="shared" si="8"/>
        <v>0</v>
      </c>
      <c r="AS48" s="41">
        <f t="shared" si="8"/>
        <v>0</v>
      </c>
      <c r="AT48" s="41">
        <f t="shared" si="8"/>
        <v>0</v>
      </c>
      <c r="AU48" s="41">
        <f t="shared" si="8"/>
        <v>0</v>
      </c>
      <c r="AV48" s="41">
        <f t="shared" si="8"/>
        <v>0</v>
      </c>
      <c r="AW48" s="41">
        <f t="shared" si="8"/>
        <v>0</v>
      </c>
      <c r="AX48" s="41">
        <f t="shared" si="8"/>
        <v>0</v>
      </c>
      <c r="AY48" s="41">
        <f t="shared" si="8"/>
        <v>0</v>
      </c>
      <c r="AZ48" s="41">
        <f t="shared" si="8"/>
        <v>0</v>
      </c>
      <c r="BA48" s="41">
        <f t="shared" si="8"/>
        <v>0</v>
      </c>
    </row>
    <row r="49" spans="1:53" x14ac:dyDescent="0.3">
      <c r="A49" s="56"/>
      <c r="B49" s="56"/>
      <c r="C49" s="59"/>
      <c r="D49" s="48" t="s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 x14ac:dyDescent="0.3">
      <c r="A50" s="56"/>
      <c r="B50" s="56"/>
      <c r="C50" s="59"/>
      <c r="D50" s="48" t="s">
        <v>1</v>
      </c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</row>
    <row r="51" spans="1:53" ht="15.6" x14ac:dyDescent="0.3">
      <c r="A51" s="56"/>
      <c r="B51" s="56"/>
      <c r="C51" s="59"/>
      <c r="D51" s="48" t="s">
        <v>22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</row>
    <row r="52" spans="1:53" x14ac:dyDescent="0.3">
      <c r="A52" s="57"/>
      <c r="B52" s="57"/>
      <c r="C52" s="60"/>
      <c r="D52" s="48" t="s">
        <v>20</v>
      </c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</row>
    <row r="53" spans="1:53" x14ac:dyDescent="0.3">
      <c r="A53" s="55"/>
      <c r="B53" s="55"/>
      <c r="C53" s="58"/>
      <c r="D53" s="48" t="s">
        <v>0</v>
      </c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</row>
    <row r="54" spans="1:53" x14ac:dyDescent="0.3">
      <c r="A54" s="56"/>
      <c r="B54" s="56"/>
      <c r="C54" s="59"/>
      <c r="D54" s="48" t="s">
        <v>4</v>
      </c>
      <c r="E54" s="41">
        <f>$C$53-E53</f>
        <v>0</v>
      </c>
      <c r="F54" s="41">
        <f t="shared" ref="F54:BA54" si="9">$C$53-F53</f>
        <v>0</v>
      </c>
      <c r="G54" s="41">
        <f t="shared" si="9"/>
        <v>0</v>
      </c>
      <c r="H54" s="41">
        <f t="shared" si="9"/>
        <v>0</v>
      </c>
      <c r="I54" s="41">
        <f t="shared" si="9"/>
        <v>0</v>
      </c>
      <c r="J54" s="41">
        <f t="shared" si="9"/>
        <v>0</v>
      </c>
      <c r="K54" s="41">
        <f t="shared" si="9"/>
        <v>0</v>
      </c>
      <c r="L54" s="41">
        <f t="shared" si="9"/>
        <v>0</v>
      </c>
      <c r="M54" s="41">
        <f t="shared" si="9"/>
        <v>0</v>
      </c>
      <c r="N54" s="41">
        <f t="shared" si="9"/>
        <v>0</v>
      </c>
      <c r="O54" s="41">
        <f t="shared" si="9"/>
        <v>0</v>
      </c>
      <c r="P54" s="41">
        <f t="shared" si="9"/>
        <v>0</v>
      </c>
      <c r="Q54" s="41">
        <f t="shared" si="9"/>
        <v>0</v>
      </c>
      <c r="R54" s="41">
        <f t="shared" si="9"/>
        <v>0</v>
      </c>
      <c r="S54" s="41">
        <f t="shared" si="9"/>
        <v>0</v>
      </c>
      <c r="T54" s="41">
        <f t="shared" si="9"/>
        <v>0</v>
      </c>
      <c r="U54" s="41">
        <f t="shared" si="9"/>
        <v>0</v>
      </c>
      <c r="V54" s="41">
        <f t="shared" si="9"/>
        <v>0</v>
      </c>
      <c r="W54" s="41">
        <f t="shared" si="9"/>
        <v>0</v>
      </c>
      <c r="X54" s="41">
        <f t="shared" si="9"/>
        <v>0</v>
      </c>
      <c r="Y54" s="41">
        <f t="shared" si="9"/>
        <v>0</v>
      </c>
      <c r="Z54" s="41">
        <f t="shared" si="9"/>
        <v>0</v>
      </c>
      <c r="AA54" s="41">
        <f t="shared" si="9"/>
        <v>0</v>
      </c>
      <c r="AB54" s="41">
        <f t="shared" si="9"/>
        <v>0</v>
      </c>
      <c r="AC54" s="41">
        <f t="shared" si="9"/>
        <v>0</v>
      </c>
      <c r="AD54" s="41">
        <f t="shared" si="9"/>
        <v>0</v>
      </c>
      <c r="AE54" s="41">
        <f t="shared" si="9"/>
        <v>0</v>
      </c>
      <c r="AF54" s="41">
        <f t="shared" si="9"/>
        <v>0</v>
      </c>
      <c r="AG54" s="41">
        <f t="shared" si="9"/>
        <v>0</v>
      </c>
      <c r="AH54" s="41">
        <f t="shared" si="9"/>
        <v>0</v>
      </c>
      <c r="AI54" s="41">
        <f t="shared" si="9"/>
        <v>0</v>
      </c>
      <c r="AJ54" s="41">
        <f t="shared" si="9"/>
        <v>0</v>
      </c>
      <c r="AK54" s="41">
        <f t="shared" si="9"/>
        <v>0</v>
      </c>
      <c r="AL54" s="41">
        <f t="shared" si="9"/>
        <v>0</v>
      </c>
      <c r="AM54" s="41">
        <f t="shared" si="9"/>
        <v>0</v>
      </c>
      <c r="AN54" s="41">
        <f t="shared" si="9"/>
        <v>0</v>
      </c>
      <c r="AO54" s="41">
        <f t="shared" si="9"/>
        <v>0</v>
      </c>
      <c r="AP54" s="41">
        <f t="shared" si="9"/>
        <v>0</v>
      </c>
      <c r="AQ54" s="41">
        <f t="shared" si="9"/>
        <v>0</v>
      </c>
      <c r="AR54" s="41">
        <f t="shared" si="9"/>
        <v>0</v>
      </c>
      <c r="AS54" s="41">
        <f t="shared" si="9"/>
        <v>0</v>
      </c>
      <c r="AT54" s="41">
        <f t="shared" si="9"/>
        <v>0</v>
      </c>
      <c r="AU54" s="41">
        <f t="shared" si="9"/>
        <v>0</v>
      </c>
      <c r="AV54" s="41">
        <f t="shared" si="9"/>
        <v>0</v>
      </c>
      <c r="AW54" s="41">
        <f t="shared" si="9"/>
        <v>0</v>
      </c>
      <c r="AX54" s="41">
        <f t="shared" si="9"/>
        <v>0</v>
      </c>
      <c r="AY54" s="41">
        <f t="shared" si="9"/>
        <v>0</v>
      </c>
      <c r="AZ54" s="41">
        <f t="shared" si="9"/>
        <v>0</v>
      </c>
      <c r="BA54" s="41">
        <f t="shared" si="9"/>
        <v>0</v>
      </c>
    </row>
    <row r="55" spans="1:53" x14ac:dyDescent="0.3">
      <c r="A55" s="56"/>
      <c r="B55" s="56"/>
      <c r="C55" s="59"/>
      <c r="D55" s="49" t="s">
        <v>2</v>
      </c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x14ac:dyDescent="0.3">
      <c r="A56" s="56"/>
      <c r="B56" s="56"/>
      <c r="C56" s="59"/>
      <c r="D56" s="48" t="s">
        <v>1</v>
      </c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</row>
    <row r="57" spans="1:53" ht="15.6" x14ac:dyDescent="0.3">
      <c r="A57" s="56"/>
      <c r="B57" s="56"/>
      <c r="C57" s="59"/>
      <c r="D57" s="48" t="s">
        <v>22</v>
      </c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</row>
    <row r="58" spans="1:53" x14ac:dyDescent="0.3">
      <c r="A58" s="57"/>
      <c r="B58" s="57"/>
      <c r="C58" s="60"/>
      <c r="D58" s="48" t="s">
        <v>20</v>
      </c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</row>
    <row r="59" spans="1:53" x14ac:dyDescent="0.3">
      <c r="A59" s="55"/>
      <c r="B59" s="55"/>
      <c r="C59" s="58"/>
      <c r="D59" s="48" t="s">
        <v>0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</row>
    <row r="60" spans="1:53" x14ac:dyDescent="0.3">
      <c r="A60" s="56"/>
      <c r="B60" s="56"/>
      <c r="C60" s="59"/>
      <c r="D60" s="48" t="s">
        <v>4</v>
      </c>
      <c r="E60" s="41">
        <f>$C$59-E59</f>
        <v>0</v>
      </c>
      <c r="F60" s="41">
        <f t="shared" ref="F60:BA60" si="10">$C$59-F59</f>
        <v>0</v>
      </c>
      <c r="G60" s="41">
        <f t="shared" si="10"/>
        <v>0</v>
      </c>
      <c r="H60" s="41">
        <f t="shared" si="10"/>
        <v>0</v>
      </c>
      <c r="I60" s="41">
        <f t="shared" si="10"/>
        <v>0</v>
      </c>
      <c r="J60" s="41">
        <f t="shared" si="10"/>
        <v>0</v>
      </c>
      <c r="K60" s="41">
        <f t="shared" si="10"/>
        <v>0</v>
      </c>
      <c r="L60" s="41">
        <f t="shared" si="10"/>
        <v>0</v>
      </c>
      <c r="M60" s="41">
        <f t="shared" si="10"/>
        <v>0</v>
      </c>
      <c r="N60" s="41">
        <f t="shared" si="10"/>
        <v>0</v>
      </c>
      <c r="O60" s="41">
        <f t="shared" si="10"/>
        <v>0</v>
      </c>
      <c r="P60" s="41">
        <f t="shared" si="10"/>
        <v>0</v>
      </c>
      <c r="Q60" s="41">
        <f t="shared" si="10"/>
        <v>0</v>
      </c>
      <c r="R60" s="41">
        <f t="shared" si="10"/>
        <v>0</v>
      </c>
      <c r="S60" s="41">
        <f t="shared" si="10"/>
        <v>0</v>
      </c>
      <c r="T60" s="41">
        <f t="shared" si="10"/>
        <v>0</v>
      </c>
      <c r="U60" s="41">
        <f t="shared" si="10"/>
        <v>0</v>
      </c>
      <c r="V60" s="41">
        <f t="shared" si="10"/>
        <v>0</v>
      </c>
      <c r="W60" s="41">
        <f t="shared" si="10"/>
        <v>0</v>
      </c>
      <c r="X60" s="41">
        <f t="shared" si="10"/>
        <v>0</v>
      </c>
      <c r="Y60" s="41">
        <f t="shared" si="10"/>
        <v>0</v>
      </c>
      <c r="Z60" s="41">
        <f t="shared" si="10"/>
        <v>0</v>
      </c>
      <c r="AA60" s="41">
        <f t="shared" si="10"/>
        <v>0</v>
      </c>
      <c r="AB60" s="41">
        <f t="shared" si="10"/>
        <v>0</v>
      </c>
      <c r="AC60" s="41">
        <f t="shared" si="10"/>
        <v>0</v>
      </c>
      <c r="AD60" s="41">
        <f t="shared" si="10"/>
        <v>0</v>
      </c>
      <c r="AE60" s="41">
        <f t="shared" si="10"/>
        <v>0</v>
      </c>
      <c r="AF60" s="41">
        <f t="shared" si="10"/>
        <v>0</v>
      </c>
      <c r="AG60" s="41">
        <f t="shared" si="10"/>
        <v>0</v>
      </c>
      <c r="AH60" s="41">
        <f t="shared" si="10"/>
        <v>0</v>
      </c>
      <c r="AI60" s="41">
        <f t="shared" si="10"/>
        <v>0</v>
      </c>
      <c r="AJ60" s="41">
        <f t="shared" si="10"/>
        <v>0</v>
      </c>
      <c r="AK60" s="41">
        <f t="shared" si="10"/>
        <v>0</v>
      </c>
      <c r="AL60" s="41">
        <f t="shared" si="10"/>
        <v>0</v>
      </c>
      <c r="AM60" s="41">
        <f t="shared" si="10"/>
        <v>0</v>
      </c>
      <c r="AN60" s="41">
        <f t="shared" si="10"/>
        <v>0</v>
      </c>
      <c r="AO60" s="41">
        <f t="shared" si="10"/>
        <v>0</v>
      </c>
      <c r="AP60" s="41">
        <f t="shared" si="10"/>
        <v>0</v>
      </c>
      <c r="AQ60" s="41">
        <f t="shared" si="10"/>
        <v>0</v>
      </c>
      <c r="AR60" s="41">
        <f t="shared" si="10"/>
        <v>0</v>
      </c>
      <c r="AS60" s="41">
        <f t="shared" si="10"/>
        <v>0</v>
      </c>
      <c r="AT60" s="41">
        <f t="shared" si="10"/>
        <v>0</v>
      </c>
      <c r="AU60" s="41">
        <f t="shared" si="10"/>
        <v>0</v>
      </c>
      <c r="AV60" s="41">
        <f t="shared" si="10"/>
        <v>0</v>
      </c>
      <c r="AW60" s="41">
        <f t="shared" si="10"/>
        <v>0</v>
      </c>
      <c r="AX60" s="41">
        <f t="shared" si="10"/>
        <v>0</v>
      </c>
      <c r="AY60" s="41">
        <f t="shared" si="10"/>
        <v>0</v>
      </c>
      <c r="AZ60" s="41">
        <f t="shared" si="10"/>
        <v>0</v>
      </c>
      <c r="BA60" s="41">
        <f t="shared" si="10"/>
        <v>0</v>
      </c>
    </row>
    <row r="61" spans="1:53" x14ac:dyDescent="0.3">
      <c r="A61" s="56"/>
      <c r="B61" s="56"/>
      <c r="C61" s="59"/>
      <c r="D61" s="49" t="s">
        <v>2</v>
      </c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 x14ac:dyDescent="0.3">
      <c r="A62" s="56"/>
      <c r="B62" s="56"/>
      <c r="C62" s="59"/>
      <c r="D62" s="48" t="s">
        <v>1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</row>
    <row r="63" spans="1:53" ht="15.6" x14ac:dyDescent="0.3">
      <c r="A63" s="56"/>
      <c r="B63" s="56"/>
      <c r="C63" s="59"/>
      <c r="D63" s="48" t="s">
        <v>22</v>
      </c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</row>
    <row r="64" spans="1:53" x14ac:dyDescent="0.3">
      <c r="A64" s="57"/>
      <c r="B64" s="57"/>
      <c r="C64" s="60"/>
      <c r="D64" s="48" t="s">
        <v>20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</row>
    <row r="65" spans="1:53" x14ac:dyDescent="0.3">
      <c r="A65" s="55"/>
      <c r="B65" s="55"/>
      <c r="C65" s="58"/>
      <c r="D65" s="48" t="s">
        <v>0</v>
      </c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</row>
    <row r="66" spans="1:53" x14ac:dyDescent="0.3">
      <c r="A66" s="56"/>
      <c r="B66" s="56"/>
      <c r="C66" s="59"/>
      <c r="D66" s="48" t="s">
        <v>4</v>
      </c>
      <c r="E66" s="41">
        <f>$C$65-E65</f>
        <v>0</v>
      </c>
      <c r="F66" s="41">
        <f t="shared" ref="F66:BA66" si="11">$C$65-F65</f>
        <v>0</v>
      </c>
      <c r="G66" s="41">
        <f t="shared" si="11"/>
        <v>0</v>
      </c>
      <c r="H66" s="41">
        <f t="shared" si="11"/>
        <v>0</v>
      </c>
      <c r="I66" s="41">
        <f t="shared" si="11"/>
        <v>0</v>
      </c>
      <c r="J66" s="41">
        <f t="shared" si="11"/>
        <v>0</v>
      </c>
      <c r="K66" s="41">
        <f t="shared" si="11"/>
        <v>0</v>
      </c>
      <c r="L66" s="41">
        <f t="shared" si="11"/>
        <v>0</v>
      </c>
      <c r="M66" s="41">
        <f t="shared" si="11"/>
        <v>0</v>
      </c>
      <c r="N66" s="41">
        <f t="shared" si="11"/>
        <v>0</v>
      </c>
      <c r="O66" s="41">
        <f t="shared" si="11"/>
        <v>0</v>
      </c>
      <c r="P66" s="41">
        <f t="shared" si="11"/>
        <v>0</v>
      </c>
      <c r="Q66" s="41">
        <f t="shared" si="11"/>
        <v>0</v>
      </c>
      <c r="R66" s="41">
        <f t="shared" si="11"/>
        <v>0</v>
      </c>
      <c r="S66" s="41">
        <f t="shared" si="11"/>
        <v>0</v>
      </c>
      <c r="T66" s="41">
        <f t="shared" si="11"/>
        <v>0</v>
      </c>
      <c r="U66" s="41">
        <f t="shared" si="11"/>
        <v>0</v>
      </c>
      <c r="V66" s="41">
        <f t="shared" si="11"/>
        <v>0</v>
      </c>
      <c r="W66" s="41">
        <f t="shared" si="11"/>
        <v>0</v>
      </c>
      <c r="X66" s="41">
        <f t="shared" si="11"/>
        <v>0</v>
      </c>
      <c r="Y66" s="41">
        <f t="shared" si="11"/>
        <v>0</v>
      </c>
      <c r="Z66" s="41">
        <f t="shared" si="11"/>
        <v>0</v>
      </c>
      <c r="AA66" s="41">
        <f t="shared" si="11"/>
        <v>0</v>
      </c>
      <c r="AB66" s="41">
        <f t="shared" si="11"/>
        <v>0</v>
      </c>
      <c r="AC66" s="41">
        <f t="shared" si="11"/>
        <v>0</v>
      </c>
      <c r="AD66" s="41">
        <f t="shared" si="11"/>
        <v>0</v>
      </c>
      <c r="AE66" s="41">
        <f t="shared" si="11"/>
        <v>0</v>
      </c>
      <c r="AF66" s="41">
        <f t="shared" si="11"/>
        <v>0</v>
      </c>
      <c r="AG66" s="41">
        <f t="shared" si="11"/>
        <v>0</v>
      </c>
      <c r="AH66" s="41">
        <f t="shared" si="11"/>
        <v>0</v>
      </c>
      <c r="AI66" s="41">
        <f t="shared" si="11"/>
        <v>0</v>
      </c>
      <c r="AJ66" s="41">
        <f t="shared" si="11"/>
        <v>0</v>
      </c>
      <c r="AK66" s="41">
        <f t="shared" si="11"/>
        <v>0</v>
      </c>
      <c r="AL66" s="41">
        <f t="shared" si="11"/>
        <v>0</v>
      </c>
      <c r="AM66" s="41">
        <f t="shared" si="11"/>
        <v>0</v>
      </c>
      <c r="AN66" s="41">
        <f t="shared" si="11"/>
        <v>0</v>
      </c>
      <c r="AO66" s="41">
        <f t="shared" si="11"/>
        <v>0</v>
      </c>
      <c r="AP66" s="41">
        <f t="shared" si="11"/>
        <v>0</v>
      </c>
      <c r="AQ66" s="41">
        <f t="shared" si="11"/>
        <v>0</v>
      </c>
      <c r="AR66" s="41">
        <f t="shared" si="11"/>
        <v>0</v>
      </c>
      <c r="AS66" s="41">
        <f t="shared" si="11"/>
        <v>0</v>
      </c>
      <c r="AT66" s="41">
        <f t="shared" si="11"/>
        <v>0</v>
      </c>
      <c r="AU66" s="41">
        <f t="shared" si="11"/>
        <v>0</v>
      </c>
      <c r="AV66" s="41">
        <f t="shared" si="11"/>
        <v>0</v>
      </c>
      <c r="AW66" s="41">
        <f t="shared" si="11"/>
        <v>0</v>
      </c>
      <c r="AX66" s="41">
        <f t="shared" si="11"/>
        <v>0</v>
      </c>
      <c r="AY66" s="41">
        <f t="shared" si="11"/>
        <v>0</v>
      </c>
      <c r="AZ66" s="41">
        <f t="shared" si="11"/>
        <v>0</v>
      </c>
      <c r="BA66" s="41">
        <f t="shared" si="11"/>
        <v>0</v>
      </c>
    </row>
    <row r="67" spans="1:53" x14ac:dyDescent="0.3">
      <c r="A67" s="56"/>
      <c r="B67" s="56"/>
      <c r="C67" s="59"/>
      <c r="D67" s="49" t="s">
        <v>2</v>
      </c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 x14ac:dyDescent="0.3">
      <c r="A68" s="56"/>
      <c r="B68" s="56"/>
      <c r="C68" s="59"/>
      <c r="D68" s="48" t="s">
        <v>1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</row>
    <row r="69" spans="1:53" ht="15.6" x14ac:dyDescent="0.3">
      <c r="A69" s="56"/>
      <c r="B69" s="56"/>
      <c r="C69" s="59"/>
      <c r="D69" s="48" t="s">
        <v>22</v>
      </c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</row>
    <row r="70" spans="1:53" x14ac:dyDescent="0.3">
      <c r="A70" s="57"/>
      <c r="B70" s="57"/>
      <c r="C70" s="60"/>
      <c r="D70" s="48" t="s">
        <v>20</v>
      </c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</row>
    <row r="71" spans="1:53" x14ac:dyDescent="0.3">
      <c r="A71" s="55"/>
      <c r="B71" s="55"/>
      <c r="C71" s="58"/>
      <c r="D71" s="48" t="s">
        <v>0</v>
      </c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</row>
    <row r="72" spans="1:53" x14ac:dyDescent="0.3">
      <c r="A72" s="56"/>
      <c r="B72" s="56"/>
      <c r="C72" s="59"/>
      <c r="D72" s="48" t="s">
        <v>4</v>
      </c>
      <c r="E72" s="41">
        <f>$C$65-E71</f>
        <v>0</v>
      </c>
      <c r="F72" s="41">
        <f t="shared" ref="F72:BA72" si="12">$C$65-F71</f>
        <v>0</v>
      </c>
      <c r="G72" s="41">
        <f t="shared" si="12"/>
        <v>0</v>
      </c>
      <c r="H72" s="41">
        <f t="shared" si="12"/>
        <v>0</v>
      </c>
      <c r="I72" s="41">
        <f t="shared" si="12"/>
        <v>0</v>
      </c>
      <c r="J72" s="41">
        <f t="shared" si="12"/>
        <v>0</v>
      </c>
      <c r="K72" s="41">
        <f t="shared" si="12"/>
        <v>0</v>
      </c>
      <c r="L72" s="41">
        <f t="shared" si="12"/>
        <v>0</v>
      </c>
      <c r="M72" s="41">
        <f t="shared" si="12"/>
        <v>0</v>
      </c>
      <c r="N72" s="41">
        <f t="shared" si="12"/>
        <v>0</v>
      </c>
      <c r="O72" s="41">
        <f t="shared" si="12"/>
        <v>0</v>
      </c>
      <c r="P72" s="41">
        <f t="shared" si="12"/>
        <v>0</v>
      </c>
      <c r="Q72" s="41">
        <f t="shared" si="12"/>
        <v>0</v>
      </c>
      <c r="R72" s="41">
        <f t="shared" si="12"/>
        <v>0</v>
      </c>
      <c r="S72" s="41">
        <f t="shared" si="12"/>
        <v>0</v>
      </c>
      <c r="T72" s="41">
        <f t="shared" si="12"/>
        <v>0</v>
      </c>
      <c r="U72" s="41">
        <f t="shared" si="12"/>
        <v>0</v>
      </c>
      <c r="V72" s="41">
        <f t="shared" si="12"/>
        <v>0</v>
      </c>
      <c r="W72" s="41">
        <f t="shared" si="12"/>
        <v>0</v>
      </c>
      <c r="X72" s="41">
        <f t="shared" si="12"/>
        <v>0</v>
      </c>
      <c r="Y72" s="41">
        <f t="shared" si="12"/>
        <v>0</v>
      </c>
      <c r="Z72" s="41">
        <f t="shared" si="12"/>
        <v>0</v>
      </c>
      <c r="AA72" s="41">
        <f t="shared" si="12"/>
        <v>0</v>
      </c>
      <c r="AB72" s="41">
        <f t="shared" si="12"/>
        <v>0</v>
      </c>
      <c r="AC72" s="41">
        <f t="shared" si="12"/>
        <v>0</v>
      </c>
      <c r="AD72" s="41">
        <f t="shared" si="12"/>
        <v>0</v>
      </c>
      <c r="AE72" s="41">
        <f t="shared" si="12"/>
        <v>0</v>
      </c>
      <c r="AF72" s="41">
        <f t="shared" si="12"/>
        <v>0</v>
      </c>
      <c r="AG72" s="41">
        <f t="shared" si="12"/>
        <v>0</v>
      </c>
      <c r="AH72" s="41">
        <f t="shared" si="12"/>
        <v>0</v>
      </c>
      <c r="AI72" s="41">
        <f t="shared" si="12"/>
        <v>0</v>
      </c>
      <c r="AJ72" s="41">
        <f t="shared" si="12"/>
        <v>0</v>
      </c>
      <c r="AK72" s="41">
        <f t="shared" si="12"/>
        <v>0</v>
      </c>
      <c r="AL72" s="41">
        <f t="shared" si="12"/>
        <v>0</v>
      </c>
      <c r="AM72" s="41">
        <f t="shared" si="12"/>
        <v>0</v>
      </c>
      <c r="AN72" s="41">
        <f t="shared" si="12"/>
        <v>0</v>
      </c>
      <c r="AO72" s="41">
        <f t="shared" si="12"/>
        <v>0</v>
      </c>
      <c r="AP72" s="41">
        <f t="shared" si="12"/>
        <v>0</v>
      </c>
      <c r="AQ72" s="41">
        <f t="shared" si="12"/>
        <v>0</v>
      </c>
      <c r="AR72" s="41">
        <f t="shared" si="12"/>
        <v>0</v>
      </c>
      <c r="AS72" s="41">
        <f t="shared" si="12"/>
        <v>0</v>
      </c>
      <c r="AT72" s="41">
        <f t="shared" si="12"/>
        <v>0</v>
      </c>
      <c r="AU72" s="41">
        <f t="shared" si="12"/>
        <v>0</v>
      </c>
      <c r="AV72" s="41">
        <f t="shared" si="12"/>
        <v>0</v>
      </c>
      <c r="AW72" s="41">
        <f t="shared" si="12"/>
        <v>0</v>
      </c>
      <c r="AX72" s="41">
        <f t="shared" si="12"/>
        <v>0</v>
      </c>
      <c r="AY72" s="41">
        <f t="shared" si="12"/>
        <v>0</v>
      </c>
      <c r="AZ72" s="41">
        <f t="shared" si="12"/>
        <v>0</v>
      </c>
      <c r="BA72" s="41">
        <f t="shared" si="12"/>
        <v>0</v>
      </c>
    </row>
    <row r="73" spans="1:53" x14ac:dyDescent="0.3">
      <c r="A73" s="56"/>
      <c r="B73" s="56"/>
      <c r="C73" s="59"/>
      <c r="D73" s="49" t="s">
        <v>2</v>
      </c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 x14ac:dyDescent="0.3">
      <c r="A74" s="56"/>
      <c r="B74" s="56"/>
      <c r="C74" s="59"/>
      <c r="D74" s="48" t="s">
        <v>1</v>
      </c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</row>
    <row r="75" spans="1:53" ht="15.6" x14ac:dyDescent="0.3">
      <c r="A75" s="56"/>
      <c r="B75" s="56"/>
      <c r="C75" s="59"/>
      <c r="D75" s="48" t="s">
        <v>22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</row>
    <row r="76" spans="1:53" x14ac:dyDescent="0.3">
      <c r="A76" s="57"/>
      <c r="B76" s="57"/>
      <c r="C76" s="60"/>
      <c r="D76" s="48" t="s">
        <v>20</v>
      </c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</row>
    <row r="77" spans="1:53" x14ac:dyDescent="0.3">
      <c r="A77" s="55"/>
      <c r="B77" s="55"/>
      <c r="C77" s="58"/>
      <c r="D77" s="48" t="s">
        <v>0</v>
      </c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</row>
    <row r="78" spans="1:53" x14ac:dyDescent="0.3">
      <c r="A78" s="56"/>
      <c r="B78" s="56"/>
      <c r="C78" s="59"/>
      <c r="D78" s="48" t="s">
        <v>4</v>
      </c>
      <c r="E78" s="41">
        <f>$C$65-E77</f>
        <v>0</v>
      </c>
      <c r="F78" s="41">
        <f t="shared" ref="F78:BA78" si="13">$C$65-F77</f>
        <v>0</v>
      </c>
      <c r="G78" s="41">
        <f t="shared" si="13"/>
        <v>0</v>
      </c>
      <c r="H78" s="41">
        <f t="shared" si="13"/>
        <v>0</v>
      </c>
      <c r="I78" s="41">
        <f t="shared" si="13"/>
        <v>0</v>
      </c>
      <c r="J78" s="41">
        <f t="shared" si="13"/>
        <v>0</v>
      </c>
      <c r="K78" s="41">
        <f t="shared" si="13"/>
        <v>0</v>
      </c>
      <c r="L78" s="41">
        <f t="shared" si="13"/>
        <v>0</v>
      </c>
      <c r="M78" s="41">
        <f t="shared" si="13"/>
        <v>0</v>
      </c>
      <c r="N78" s="41">
        <f t="shared" si="13"/>
        <v>0</v>
      </c>
      <c r="O78" s="41">
        <f t="shared" si="13"/>
        <v>0</v>
      </c>
      <c r="P78" s="41">
        <f t="shared" si="13"/>
        <v>0</v>
      </c>
      <c r="Q78" s="41">
        <f t="shared" si="13"/>
        <v>0</v>
      </c>
      <c r="R78" s="41">
        <f t="shared" si="13"/>
        <v>0</v>
      </c>
      <c r="S78" s="41">
        <f t="shared" si="13"/>
        <v>0</v>
      </c>
      <c r="T78" s="41">
        <f t="shared" si="13"/>
        <v>0</v>
      </c>
      <c r="U78" s="41">
        <f t="shared" si="13"/>
        <v>0</v>
      </c>
      <c r="V78" s="41">
        <f t="shared" si="13"/>
        <v>0</v>
      </c>
      <c r="W78" s="41">
        <f t="shared" si="13"/>
        <v>0</v>
      </c>
      <c r="X78" s="41">
        <f t="shared" si="13"/>
        <v>0</v>
      </c>
      <c r="Y78" s="41">
        <f t="shared" si="13"/>
        <v>0</v>
      </c>
      <c r="Z78" s="41">
        <f t="shared" si="13"/>
        <v>0</v>
      </c>
      <c r="AA78" s="41">
        <f t="shared" si="13"/>
        <v>0</v>
      </c>
      <c r="AB78" s="41">
        <f t="shared" si="13"/>
        <v>0</v>
      </c>
      <c r="AC78" s="41">
        <f t="shared" si="13"/>
        <v>0</v>
      </c>
      <c r="AD78" s="41">
        <f t="shared" si="13"/>
        <v>0</v>
      </c>
      <c r="AE78" s="41">
        <f t="shared" si="13"/>
        <v>0</v>
      </c>
      <c r="AF78" s="41">
        <f t="shared" si="13"/>
        <v>0</v>
      </c>
      <c r="AG78" s="41">
        <f t="shared" si="13"/>
        <v>0</v>
      </c>
      <c r="AH78" s="41">
        <f t="shared" si="13"/>
        <v>0</v>
      </c>
      <c r="AI78" s="41">
        <f t="shared" si="13"/>
        <v>0</v>
      </c>
      <c r="AJ78" s="41">
        <f t="shared" si="13"/>
        <v>0</v>
      </c>
      <c r="AK78" s="41">
        <f t="shared" si="13"/>
        <v>0</v>
      </c>
      <c r="AL78" s="41">
        <f t="shared" si="13"/>
        <v>0</v>
      </c>
      <c r="AM78" s="41">
        <f t="shared" si="13"/>
        <v>0</v>
      </c>
      <c r="AN78" s="41">
        <f t="shared" si="13"/>
        <v>0</v>
      </c>
      <c r="AO78" s="41">
        <f t="shared" si="13"/>
        <v>0</v>
      </c>
      <c r="AP78" s="41">
        <f t="shared" si="13"/>
        <v>0</v>
      </c>
      <c r="AQ78" s="41">
        <f t="shared" si="13"/>
        <v>0</v>
      </c>
      <c r="AR78" s="41">
        <f t="shared" si="13"/>
        <v>0</v>
      </c>
      <c r="AS78" s="41">
        <f t="shared" si="13"/>
        <v>0</v>
      </c>
      <c r="AT78" s="41">
        <f t="shared" si="13"/>
        <v>0</v>
      </c>
      <c r="AU78" s="41">
        <f t="shared" si="13"/>
        <v>0</v>
      </c>
      <c r="AV78" s="41">
        <f t="shared" si="13"/>
        <v>0</v>
      </c>
      <c r="AW78" s="41">
        <f t="shared" si="13"/>
        <v>0</v>
      </c>
      <c r="AX78" s="41">
        <f t="shared" si="13"/>
        <v>0</v>
      </c>
      <c r="AY78" s="41">
        <f t="shared" si="13"/>
        <v>0</v>
      </c>
      <c r="AZ78" s="41">
        <f t="shared" si="13"/>
        <v>0</v>
      </c>
      <c r="BA78" s="41">
        <f t="shared" si="13"/>
        <v>0</v>
      </c>
    </row>
    <row r="79" spans="1:53" x14ac:dyDescent="0.3">
      <c r="A79" s="56"/>
      <c r="B79" s="56"/>
      <c r="C79" s="59"/>
      <c r="D79" s="49" t="s">
        <v>2</v>
      </c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</row>
    <row r="80" spans="1:53" x14ac:dyDescent="0.3">
      <c r="A80" s="56"/>
      <c r="B80" s="56"/>
      <c r="C80" s="59"/>
      <c r="D80" s="48" t="s">
        <v>1</v>
      </c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</row>
    <row r="81" spans="1:53" ht="15.6" x14ac:dyDescent="0.3">
      <c r="A81" s="56"/>
      <c r="B81" s="56"/>
      <c r="C81" s="59"/>
      <c r="D81" s="48" t="s">
        <v>22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</row>
    <row r="82" spans="1:53" x14ac:dyDescent="0.3">
      <c r="A82" s="57"/>
      <c r="B82" s="57"/>
      <c r="C82" s="60"/>
      <c r="D82" s="48" t="s">
        <v>20</v>
      </c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</row>
    <row r="83" spans="1:53" ht="15" thickBot="1" x14ac:dyDescent="0.35"/>
    <row r="84" spans="1:53" ht="15" thickBot="1" x14ac:dyDescent="0.35">
      <c r="B84" s="52" t="s">
        <v>21</v>
      </c>
      <c r="C84" s="53"/>
      <c r="D84" s="54"/>
      <c r="E84" s="52">
        <f>COUNTA(E5:BA5,E11:BA11,E17:BA17,E23:BA23,E29:BA29,E35:BA35,E41:BA41,E47:BA47,E53:BA53,E59:BA59,E65:BA65,E71:BA71,E77:BA77)</f>
        <v>45</v>
      </c>
      <c r="F84" s="54"/>
    </row>
  </sheetData>
  <mergeCells count="50">
    <mergeCell ref="A5:A10"/>
    <mergeCell ref="A11:A16"/>
    <mergeCell ref="A17:A22"/>
    <mergeCell ref="C53:C58"/>
    <mergeCell ref="B23:B28"/>
    <mergeCell ref="C23:C28"/>
    <mergeCell ref="B5:B10"/>
    <mergeCell ref="C5:C10"/>
    <mergeCell ref="B11:B16"/>
    <mergeCell ref="C11:C16"/>
    <mergeCell ref="B17:B22"/>
    <mergeCell ref="C17:C22"/>
    <mergeCell ref="AF2:AH2"/>
    <mergeCell ref="AJ2:AL2"/>
    <mergeCell ref="H2:J2"/>
    <mergeCell ref="L2:N2"/>
    <mergeCell ref="P2:R2"/>
    <mergeCell ref="T2:V2"/>
    <mergeCell ref="X2:Z2"/>
    <mergeCell ref="AB2:AD2"/>
    <mergeCell ref="E2:F2"/>
    <mergeCell ref="A53:A58"/>
    <mergeCell ref="B53:B58"/>
    <mergeCell ref="A29:A34"/>
    <mergeCell ref="B29:B34"/>
    <mergeCell ref="C29:C34"/>
    <mergeCell ref="A35:A40"/>
    <mergeCell ref="B35:B40"/>
    <mergeCell ref="C35:C40"/>
    <mergeCell ref="A41:A46"/>
    <mergeCell ref="B41:B46"/>
    <mergeCell ref="C41:C46"/>
    <mergeCell ref="A47:A52"/>
    <mergeCell ref="B47:B52"/>
    <mergeCell ref="C47:C52"/>
    <mergeCell ref="A23:A28"/>
    <mergeCell ref="B84:D84"/>
    <mergeCell ref="E84:F84"/>
    <mergeCell ref="A59:A64"/>
    <mergeCell ref="B59:B64"/>
    <mergeCell ref="C59:C64"/>
    <mergeCell ref="A65:A70"/>
    <mergeCell ref="B65:B70"/>
    <mergeCell ref="C65:C70"/>
    <mergeCell ref="A71:A76"/>
    <mergeCell ref="B71:B76"/>
    <mergeCell ref="C71:C76"/>
    <mergeCell ref="A77:A82"/>
    <mergeCell ref="B77:B82"/>
    <mergeCell ref="C77:C82"/>
  </mergeCells>
  <phoneticPr fontId="18" type="noConversion"/>
  <conditionalFormatting sqref="G2:G3 K2:K3 O2:O3 S2:S3 AE2:AE3 W2:W3 AA2:AA3">
    <cfRule type="cellIs" dxfId="149" priority="2422" operator="equal">
      <formula>7</formula>
    </cfRule>
    <cfRule type="cellIs" dxfId="148" priority="2423" operator="equal">
      <formula>6</formula>
    </cfRule>
    <cfRule type="cellIs" dxfId="147" priority="2424" operator="equal">
      <formula>5</formula>
    </cfRule>
    <cfRule type="cellIs" dxfId="146" priority="2425" operator="equal">
      <formula>4</formula>
    </cfRule>
    <cfRule type="cellIs" dxfId="145" priority="2426" operator="equal">
      <formula>3</formula>
    </cfRule>
    <cfRule type="cellIs" dxfId="144" priority="2427" operator="equal">
      <formula>2</formula>
    </cfRule>
    <cfRule type="cellIs" dxfId="143" priority="2428" operator="equal">
      <formula>1</formula>
    </cfRule>
  </conditionalFormatting>
  <conditionalFormatting sqref="AI2:AI3">
    <cfRule type="cellIs" dxfId="142" priority="2296" operator="equal">
      <formula>7</formula>
    </cfRule>
    <cfRule type="cellIs" dxfId="141" priority="2297" operator="equal">
      <formula>6</formula>
    </cfRule>
    <cfRule type="cellIs" dxfId="140" priority="2298" operator="equal">
      <formula>5</formula>
    </cfRule>
    <cfRule type="cellIs" dxfId="139" priority="2299" operator="equal">
      <formula>4</formula>
    </cfRule>
    <cfRule type="cellIs" dxfId="138" priority="2300" operator="equal">
      <formula>3</formula>
    </cfRule>
    <cfRule type="cellIs" dxfId="137" priority="2301" operator="equal">
      <formula>2</formula>
    </cfRule>
    <cfRule type="cellIs" dxfId="136" priority="2302" operator="equal">
      <formula>1</formula>
    </cfRule>
  </conditionalFormatting>
  <conditionalFormatting sqref="C5">
    <cfRule type="containsBlanks" dxfId="135" priority="1494">
      <formula>LEN(TRIM(C5))=0</formula>
    </cfRule>
  </conditionalFormatting>
  <conditionalFormatting sqref="B5">
    <cfRule type="containsBlanks" dxfId="134" priority="1493">
      <formula>LEN(TRIM(B5))=0</formula>
    </cfRule>
  </conditionalFormatting>
  <conditionalFormatting sqref="E8:E9 H8:H9 K8:K9 N8:N9 Q8:Q9">
    <cfRule type="containsBlanks" dxfId="133" priority="1305">
      <formula>LEN(TRIM(E8))=0</formula>
    </cfRule>
  </conditionalFormatting>
  <conditionalFormatting sqref="A5">
    <cfRule type="containsBlanks" dxfId="132" priority="1093">
      <formula>LEN(TRIM(A5))=0</formula>
    </cfRule>
  </conditionalFormatting>
  <conditionalFormatting sqref="E5 I5 M5 Q5">
    <cfRule type="containsBlanks" dxfId="131" priority="504">
      <formula>LEN(TRIM(E5))=0</formula>
    </cfRule>
  </conditionalFormatting>
  <conditionalFormatting sqref="E7">
    <cfRule type="cellIs" dxfId="130" priority="496" operator="equal">
      <formula>7</formula>
    </cfRule>
    <cfRule type="cellIs" dxfId="129" priority="497" operator="equal">
      <formula>6</formula>
    </cfRule>
    <cfRule type="cellIs" dxfId="128" priority="498" operator="equal">
      <formula>5</formula>
    </cfRule>
    <cfRule type="cellIs" dxfId="127" priority="499" operator="equal">
      <formula>4</formula>
    </cfRule>
    <cfRule type="cellIs" dxfId="126" priority="500" operator="equal">
      <formula>3</formula>
    </cfRule>
    <cfRule type="cellIs" dxfId="125" priority="501" operator="equal">
      <formula>2</formula>
    </cfRule>
    <cfRule type="cellIs" dxfId="124" priority="502" operator="equal">
      <formula>1</formula>
    </cfRule>
    <cfRule type="containsBlanks" dxfId="123" priority="503">
      <formula>LEN(TRIM(E7))=0</formula>
    </cfRule>
  </conditionalFormatting>
  <conditionalFormatting sqref="C11 C17 C23">
    <cfRule type="containsBlanks" dxfId="122" priority="392">
      <formula>LEN(TRIM(C11))=0</formula>
    </cfRule>
  </conditionalFormatting>
  <conditionalFormatting sqref="B11 B17 B23">
    <cfRule type="containsBlanks" dxfId="121" priority="391">
      <formula>LEN(TRIM(B11))=0</formula>
    </cfRule>
  </conditionalFormatting>
  <conditionalFormatting sqref="A11 A17 A23">
    <cfRule type="containsBlanks" dxfId="120" priority="390">
      <formula>LEN(TRIM(A11))=0</formula>
    </cfRule>
  </conditionalFormatting>
  <conditionalFormatting sqref="C29">
    <cfRule type="containsBlanks" dxfId="119" priority="389">
      <formula>LEN(TRIM(C29))=0</formula>
    </cfRule>
  </conditionalFormatting>
  <conditionalFormatting sqref="B29">
    <cfRule type="containsBlanks" dxfId="118" priority="388">
      <formula>LEN(TRIM(B29))=0</formula>
    </cfRule>
  </conditionalFormatting>
  <conditionalFormatting sqref="A29">
    <cfRule type="containsBlanks" dxfId="117" priority="387">
      <formula>LEN(TRIM(A29))=0</formula>
    </cfRule>
  </conditionalFormatting>
  <conditionalFormatting sqref="C35">
    <cfRule type="containsBlanks" dxfId="116" priority="386">
      <formula>LEN(TRIM(C35))=0</formula>
    </cfRule>
  </conditionalFormatting>
  <conditionalFormatting sqref="B35">
    <cfRule type="containsBlanks" dxfId="115" priority="385">
      <formula>LEN(TRIM(B35))=0</formula>
    </cfRule>
  </conditionalFormatting>
  <conditionalFormatting sqref="A35">
    <cfRule type="containsBlanks" dxfId="114" priority="384">
      <formula>LEN(TRIM(A35))=0</formula>
    </cfRule>
  </conditionalFormatting>
  <conditionalFormatting sqref="C41">
    <cfRule type="containsBlanks" dxfId="113" priority="383">
      <formula>LEN(TRIM(C41))=0</formula>
    </cfRule>
  </conditionalFormatting>
  <conditionalFormatting sqref="B41">
    <cfRule type="containsBlanks" dxfId="112" priority="382">
      <formula>LEN(TRIM(B41))=0</formula>
    </cfRule>
  </conditionalFormatting>
  <conditionalFormatting sqref="A41">
    <cfRule type="containsBlanks" dxfId="111" priority="381">
      <formula>LEN(TRIM(A41))=0</formula>
    </cfRule>
  </conditionalFormatting>
  <conditionalFormatting sqref="C47">
    <cfRule type="containsBlanks" dxfId="110" priority="380">
      <formula>LEN(TRIM(C47))=0</formula>
    </cfRule>
  </conditionalFormatting>
  <conditionalFormatting sqref="B47">
    <cfRule type="containsBlanks" dxfId="109" priority="379">
      <formula>LEN(TRIM(B47))=0</formula>
    </cfRule>
  </conditionalFormatting>
  <conditionalFormatting sqref="A47">
    <cfRule type="containsBlanks" dxfId="108" priority="378">
      <formula>LEN(TRIM(A47))=0</formula>
    </cfRule>
  </conditionalFormatting>
  <conditionalFormatting sqref="C53 C59 C65">
    <cfRule type="containsBlanks" dxfId="107" priority="377">
      <formula>LEN(TRIM(C53))=0</formula>
    </cfRule>
  </conditionalFormatting>
  <conditionalFormatting sqref="B53 B59 B65">
    <cfRule type="containsBlanks" dxfId="106" priority="376">
      <formula>LEN(TRIM(B53))=0</formula>
    </cfRule>
  </conditionalFormatting>
  <conditionalFormatting sqref="A53 A59 A65">
    <cfRule type="containsBlanks" dxfId="105" priority="375">
      <formula>LEN(TRIM(A53))=0</formula>
    </cfRule>
  </conditionalFormatting>
  <conditionalFormatting sqref="E10 H10 K10 N10 Q10">
    <cfRule type="containsBlanks" dxfId="104" priority="331">
      <formula>LEN(TRIM(E10))=0</formula>
    </cfRule>
  </conditionalFormatting>
  <conditionalFormatting sqref="AI2">
    <cfRule type="cellIs" dxfId="103" priority="325" operator="equal">
      <formula>8</formula>
    </cfRule>
  </conditionalFormatting>
  <conditionalFormatting sqref="E7">
    <cfRule type="cellIs" dxfId="102" priority="324" operator="equal">
      <formula>8</formula>
    </cfRule>
  </conditionalFormatting>
  <conditionalFormatting sqref="C71">
    <cfRule type="containsBlanks" dxfId="101" priority="167">
      <formula>LEN(TRIM(C71))=0</formula>
    </cfRule>
  </conditionalFormatting>
  <conditionalFormatting sqref="B71">
    <cfRule type="containsBlanks" dxfId="100" priority="166">
      <formula>LEN(TRIM(B71))=0</formula>
    </cfRule>
  </conditionalFormatting>
  <conditionalFormatting sqref="A71">
    <cfRule type="containsBlanks" dxfId="99" priority="165">
      <formula>LEN(TRIM(A71))=0</formula>
    </cfRule>
  </conditionalFormatting>
  <conditionalFormatting sqref="B77">
    <cfRule type="containsBlanks" dxfId="98" priority="127">
      <formula>LEN(TRIM(B77))=0</formula>
    </cfRule>
  </conditionalFormatting>
  <conditionalFormatting sqref="F8:G9 I8:J9 L8:M9 O8:P9 R8:AZ9">
    <cfRule type="containsBlanks" dxfId="97" priority="73">
      <formula>LEN(TRIM(F8))=0</formula>
    </cfRule>
  </conditionalFormatting>
  <conditionalFormatting sqref="F5:H5 J5:L5 N5:P5 R5:AZ5">
    <cfRule type="containsBlanks" dxfId="96" priority="72">
      <formula>LEN(TRIM(F5))=0</formula>
    </cfRule>
  </conditionalFormatting>
  <conditionalFormatting sqref="E14:E15 E20:E21 E26:E27 E32:E33 E38:E39 E44:E45 E50:E51 E56:E57 E62:E63 E68:E69 E74:E75 E80:E81 G14 I14 M14 O14 S14 H15 K14:K15 N15 Q14:Q15 H20:H21 K20:K21 N20:N21 Q20:Q21">
    <cfRule type="containsBlanks" dxfId="95" priority="61">
      <formula>LEN(TRIM(E14))=0</formula>
    </cfRule>
  </conditionalFormatting>
  <conditionalFormatting sqref="E23 E29 E35 E41 E47 E53 E59 E65 E71 E77">
    <cfRule type="containsBlanks" dxfId="94" priority="60">
      <formula>LEN(TRIM(E23))=0</formula>
    </cfRule>
  </conditionalFormatting>
  <conditionalFormatting sqref="C77">
    <cfRule type="containsBlanks" dxfId="93" priority="128">
      <formula>LEN(TRIM(C77))=0</formula>
    </cfRule>
  </conditionalFormatting>
  <conditionalFormatting sqref="A77">
    <cfRule type="containsBlanks" dxfId="92" priority="126">
      <formula>LEN(TRIM(A77))=0</formula>
    </cfRule>
  </conditionalFormatting>
  <conditionalFormatting sqref="F10:G10 I10:J10 L10:M10 O10:P10 R10:AZ10">
    <cfRule type="containsBlanks" dxfId="91" priority="63">
      <formula>LEN(TRIM(F10))=0</formula>
    </cfRule>
  </conditionalFormatting>
  <conditionalFormatting sqref="F15:G15 F26:AZ27 F32:AZ33 F38:AZ39 F44:AZ45 F50:AZ51 F56:AZ57 F62:AZ63 F68:AZ69 F74:AZ75 F80:AZ81 F14 H14 J14 L14 N14 P14 R14 T14:AZ15 I15:J15 L15:M15 O15:P15 R15:S15 F20:G21 I20:J21 L20:M21 O20:P21 R20:AZ21">
    <cfRule type="containsBlanks" dxfId="90" priority="49">
      <formula>LEN(TRIM(F14))=0</formula>
    </cfRule>
  </conditionalFormatting>
  <conditionalFormatting sqref="T11:AZ11 T17:AZ17 F23:AZ23 F29:AZ29 F35:AZ35 F41:AZ41 F47:AZ47 F53:AZ53 F59:AZ59 F65:AZ65 F71:AZ71 F77:AZ77">
    <cfRule type="containsBlanks" dxfId="89" priority="48">
      <formula>LEN(TRIM(F11))=0</formula>
    </cfRule>
  </conditionalFormatting>
  <conditionalFormatting sqref="F7:K7 T7:AZ7">
    <cfRule type="cellIs" dxfId="88" priority="64" operator="equal">
      <formula>7</formula>
    </cfRule>
    <cfRule type="cellIs" dxfId="87" priority="65" operator="equal">
      <formula>6</formula>
    </cfRule>
    <cfRule type="cellIs" dxfId="86" priority="66" operator="equal">
      <formula>5</formula>
    </cfRule>
    <cfRule type="cellIs" dxfId="85" priority="67" operator="equal">
      <formula>4</formula>
    </cfRule>
    <cfRule type="cellIs" dxfId="84" priority="68" operator="equal">
      <formula>3</formula>
    </cfRule>
    <cfRule type="cellIs" dxfId="83" priority="69" operator="equal">
      <formula>2</formula>
    </cfRule>
    <cfRule type="cellIs" dxfId="82" priority="70" operator="equal">
      <formula>1</formula>
    </cfRule>
    <cfRule type="containsBlanks" dxfId="81" priority="71">
      <formula>LEN(TRIM(F7))=0</formula>
    </cfRule>
  </conditionalFormatting>
  <conditionalFormatting sqref="F7:K7 T7:AZ7">
    <cfRule type="cellIs" dxfId="80" priority="62" operator="equal">
      <formula>8</formula>
    </cfRule>
  </conditionalFormatting>
  <conditionalFormatting sqref="E13 E19 E25 E31 E37 E43 E49 E55 E61 E67 E73 E79">
    <cfRule type="cellIs" dxfId="79" priority="52" operator="equal">
      <formula>7</formula>
    </cfRule>
    <cfRule type="cellIs" dxfId="78" priority="53" operator="equal">
      <formula>6</formula>
    </cfRule>
    <cfRule type="cellIs" dxfId="77" priority="54" operator="equal">
      <formula>5</formula>
    </cfRule>
    <cfRule type="cellIs" dxfId="76" priority="55" operator="equal">
      <formula>4</formula>
    </cfRule>
    <cfRule type="cellIs" dxfId="75" priority="56" operator="equal">
      <formula>3</formula>
    </cfRule>
    <cfRule type="cellIs" dxfId="74" priority="57" operator="equal">
      <formula>2</formula>
    </cfRule>
    <cfRule type="cellIs" dxfId="73" priority="58" operator="equal">
      <formula>1</formula>
    </cfRule>
    <cfRule type="containsBlanks" dxfId="72" priority="59">
      <formula>LEN(TRIM(E13))=0</formula>
    </cfRule>
  </conditionalFormatting>
  <conditionalFormatting sqref="E16 E22 E28 E34 E40 E46 E52 E58 E64 E70 E76 E82 H16 K16 N16 Q16 H22 K22 N22 Q22">
    <cfRule type="containsBlanks" dxfId="71" priority="51">
      <formula>LEN(TRIM(E16))=0</formula>
    </cfRule>
  </conditionalFormatting>
  <conditionalFormatting sqref="E13 E19 E25 E31 E37 E43 E49 E55 E61 E67 E73 E79">
    <cfRule type="cellIs" dxfId="70" priority="50" operator="equal">
      <formula>8</formula>
    </cfRule>
  </conditionalFormatting>
  <conditionalFormatting sqref="F19:AZ19 F25:AZ25 F31:AZ31 F37:AZ37 F43:AZ43 F49:AZ49 F55:AZ55 F61:AZ61 F67:AZ67 F73:AZ73 F79:AZ79 F13:AZ13">
    <cfRule type="cellIs" dxfId="69" priority="40" operator="equal">
      <formula>7</formula>
    </cfRule>
    <cfRule type="cellIs" dxfId="68" priority="41" operator="equal">
      <formula>6</formula>
    </cfRule>
    <cfRule type="cellIs" dxfId="67" priority="42" operator="equal">
      <formula>5</formula>
    </cfRule>
    <cfRule type="cellIs" dxfId="66" priority="43" operator="equal">
      <formula>4</formula>
    </cfRule>
    <cfRule type="cellIs" dxfId="65" priority="44" operator="equal">
      <formula>3</formula>
    </cfRule>
    <cfRule type="cellIs" dxfId="64" priority="45" operator="equal">
      <formula>2</formula>
    </cfRule>
    <cfRule type="cellIs" dxfId="63" priority="46" operator="equal">
      <formula>1</formula>
    </cfRule>
    <cfRule type="containsBlanks" dxfId="62" priority="47">
      <formula>LEN(TRIM(F13))=0</formula>
    </cfRule>
  </conditionalFormatting>
  <conditionalFormatting sqref="F16:G16 F22:G22 F28:AZ28 F34:AZ34 F40:AZ40 F46:AZ46 F52:AZ52 F58:AZ58 F64:AZ64 F70:AZ70 F76:AZ76 F82:AZ82 I16:J16 L16:M16 O16:P16 R16:AZ16 I22:J22 L22:M22 O22:P22 R22:AZ22">
    <cfRule type="containsBlanks" dxfId="61" priority="39">
      <formula>LEN(TRIM(F16))=0</formula>
    </cfRule>
  </conditionalFormatting>
  <conditionalFormatting sqref="F19:AZ19 F25:AZ25 F31:AZ31 F37:AZ37 F43:AZ43 F49:AZ49 F55:AZ55 F61:AZ61 F67:AZ67 F73:AZ73 F79:AZ79 F13:AZ13">
    <cfRule type="cellIs" dxfId="60" priority="38" operator="equal">
      <formula>8</formula>
    </cfRule>
  </conditionalFormatting>
  <conditionalFormatting sqref="BA8:BA9">
    <cfRule type="containsBlanks" dxfId="59" priority="37">
      <formula>LEN(TRIM(BA8))=0</formula>
    </cfRule>
  </conditionalFormatting>
  <conditionalFormatting sqref="BA5">
    <cfRule type="containsBlanks" dxfId="58" priority="36">
      <formula>LEN(TRIM(BA5))=0</formula>
    </cfRule>
  </conditionalFormatting>
  <conditionalFormatting sqref="BA7">
    <cfRule type="cellIs" dxfId="57" priority="28" operator="equal">
      <formula>7</formula>
    </cfRule>
    <cfRule type="cellIs" dxfId="56" priority="29" operator="equal">
      <formula>6</formula>
    </cfRule>
    <cfRule type="cellIs" dxfId="55" priority="30" operator="equal">
      <formula>5</formula>
    </cfRule>
    <cfRule type="cellIs" dxfId="54" priority="31" operator="equal">
      <formula>4</formula>
    </cfRule>
    <cfRule type="cellIs" dxfId="53" priority="32" operator="equal">
      <formula>3</formula>
    </cfRule>
    <cfRule type="cellIs" dxfId="52" priority="33" operator="equal">
      <formula>2</formula>
    </cfRule>
    <cfRule type="cellIs" dxfId="51" priority="34" operator="equal">
      <formula>1</formula>
    </cfRule>
    <cfRule type="containsBlanks" dxfId="50" priority="35">
      <formula>LEN(TRIM(BA7))=0</formula>
    </cfRule>
  </conditionalFormatting>
  <conditionalFormatting sqref="BA10">
    <cfRule type="containsBlanks" dxfId="49" priority="27">
      <formula>LEN(TRIM(BA10))=0</formula>
    </cfRule>
  </conditionalFormatting>
  <conditionalFormatting sqref="BA7">
    <cfRule type="cellIs" dxfId="48" priority="26" operator="equal">
      <formula>8</formula>
    </cfRule>
  </conditionalFormatting>
  <conditionalFormatting sqref="BA14:BA15 BA20:BA21 BA26:BA27 BA32:BA33 BA38:BA39 BA44:BA45 BA50:BA51 BA56:BA57 BA62:BA63 BA68:BA69 BA74:BA75 BA80:BA81">
    <cfRule type="containsBlanks" dxfId="47" priority="25">
      <formula>LEN(TRIM(BA14))=0</formula>
    </cfRule>
  </conditionalFormatting>
  <conditionalFormatting sqref="BA11 BA17 BA23 BA29 BA35 BA41 BA47 BA53 BA59 BA65 BA71 BA77">
    <cfRule type="containsBlanks" dxfId="46" priority="24">
      <formula>LEN(TRIM(BA11))=0</formula>
    </cfRule>
  </conditionalFormatting>
  <conditionalFormatting sqref="BA13 BA19 BA25 BA31 BA37 BA43 BA49 BA55 BA61 BA67 BA73 BA79">
    <cfRule type="cellIs" dxfId="45" priority="16" operator="equal">
      <formula>7</formula>
    </cfRule>
    <cfRule type="cellIs" dxfId="44" priority="17" operator="equal">
      <formula>6</formula>
    </cfRule>
    <cfRule type="cellIs" dxfId="43" priority="18" operator="equal">
      <formula>5</formula>
    </cfRule>
    <cfRule type="cellIs" dxfId="42" priority="19" operator="equal">
      <formula>4</formula>
    </cfRule>
    <cfRule type="cellIs" dxfId="41" priority="20" operator="equal">
      <formula>3</formula>
    </cfRule>
    <cfRule type="cellIs" dxfId="40" priority="21" operator="equal">
      <formula>2</formula>
    </cfRule>
    <cfRule type="cellIs" dxfId="39" priority="22" operator="equal">
      <formula>1</formula>
    </cfRule>
    <cfRule type="containsBlanks" dxfId="38" priority="23">
      <formula>LEN(TRIM(BA13))=0</formula>
    </cfRule>
  </conditionalFormatting>
  <conditionalFormatting sqref="BA16 BA22 BA28 BA34 BA40 BA46 BA52 BA58 BA64 BA70 BA76 BA82">
    <cfRule type="containsBlanks" dxfId="37" priority="15">
      <formula>LEN(TRIM(BA16))=0</formula>
    </cfRule>
  </conditionalFormatting>
  <conditionalFormatting sqref="BA13 BA19 BA25 BA31 BA37 BA43 BA49 BA55 BA61 BA67 BA73 BA79">
    <cfRule type="cellIs" dxfId="36" priority="14" operator="equal">
      <formula>8</formula>
    </cfRule>
  </conditionalFormatting>
  <conditionalFormatting sqref="E11 I11 M11 Q11">
    <cfRule type="containsBlanks" dxfId="35" priority="13">
      <formula>LEN(TRIM(E11))=0</formula>
    </cfRule>
  </conditionalFormatting>
  <conditionalFormatting sqref="F11:H11 J11:L11 N11:P11 R11:S11">
    <cfRule type="containsBlanks" dxfId="34" priority="12">
      <formula>LEN(TRIM(F11))=0</formula>
    </cfRule>
  </conditionalFormatting>
  <conditionalFormatting sqref="E17 I17 M17 Q17">
    <cfRule type="containsBlanks" dxfId="33" priority="11">
      <formula>LEN(TRIM(E17))=0</formula>
    </cfRule>
  </conditionalFormatting>
  <conditionalFormatting sqref="F17:H17 J17:L17 N17:P17 R17:S17">
    <cfRule type="containsBlanks" dxfId="32" priority="10">
      <formula>LEN(TRIM(F17))=0</formula>
    </cfRule>
  </conditionalFormatting>
  <conditionalFormatting sqref="L7:S7">
    <cfRule type="cellIs" dxfId="31" priority="2" operator="equal">
      <formula>7</formula>
    </cfRule>
    <cfRule type="cellIs" dxfId="30" priority="3" operator="equal">
      <formula>6</formula>
    </cfRule>
    <cfRule type="cellIs" dxfId="29" priority="4" operator="equal">
      <formula>5</formula>
    </cfRule>
    <cfRule type="cellIs" dxfId="28" priority="5" operator="equal">
      <formula>4</formula>
    </cfRule>
    <cfRule type="cellIs" dxfId="27" priority="6" operator="equal">
      <formula>3</formula>
    </cfRule>
    <cfRule type="cellIs" dxfId="26" priority="7" operator="equal">
      <formula>2</formula>
    </cfRule>
    <cfRule type="cellIs" dxfId="25" priority="8" operator="equal">
      <formula>1</formula>
    </cfRule>
    <cfRule type="containsBlanks" dxfId="24" priority="9">
      <formula>LEN(TRIM(L7))=0</formula>
    </cfRule>
  </conditionalFormatting>
  <conditionalFormatting sqref="L7:S7">
    <cfRule type="cellIs" dxfId="23" priority="1" operator="equal">
      <formula>8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O28"/>
  <sheetViews>
    <sheetView tabSelected="1" topLeftCell="A6" zoomScale="115" zoomScaleNormal="115" workbookViewId="0">
      <selection activeCell="I24" sqref="I24"/>
    </sheetView>
  </sheetViews>
  <sheetFormatPr baseColWidth="10" defaultRowHeight="14.4" x14ac:dyDescent="0.3"/>
  <cols>
    <col min="1" max="28" width="4.77734375" customWidth="1"/>
    <col min="29" max="29" width="3" customWidth="1"/>
    <col min="30" max="30" width="2.109375" style="1" bestFit="1" customWidth="1"/>
    <col min="31" max="31" width="9.109375" style="1" customWidth="1"/>
    <col min="32" max="32" width="8.33203125" style="1" bestFit="1" customWidth="1"/>
    <col min="33" max="33" width="3.88671875" style="2" bestFit="1" customWidth="1"/>
    <col min="34" max="34" width="4.6640625" style="1" bestFit="1" customWidth="1"/>
    <col min="35" max="35" width="4.88671875" style="1" bestFit="1" customWidth="1"/>
    <col min="36" max="37" width="4.88671875" style="1" customWidth="1"/>
    <col min="38" max="39" width="3.88671875" style="1" bestFit="1" customWidth="1"/>
    <col min="40" max="40" width="4.44140625" style="1" customWidth="1"/>
    <col min="41" max="41" width="3.6640625" style="1" bestFit="1" customWidth="1"/>
  </cols>
  <sheetData>
    <row r="1" spans="30:41" x14ac:dyDescent="0.3">
      <c r="AD1" s="71" t="s">
        <v>7</v>
      </c>
      <c r="AE1" s="71"/>
      <c r="AF1" s="71"/>
      <c r="AG1" s="3"/>
      <c r="AH1" s="4"/>
      <c r="AI1" s="4"/>
      <c r="AJ1" s="4"/>
      <c r="AK1" s="4"/>
      <c r="AL1" s="4"/>
      <c r="AM1" s="4"/>
      <c r="AN1" s="4"/>
      <c r="AO1" s="4"/>
    </row>
    <row r="2" spans="30:41" x14ac:dyDescent="0.3">
      <c r="AD2" s="67" t="s">
        <v>2</v>
      </c>
      <c r="AE2" s="67"/>
      <c r="AF2" s="5" t="s">
        <v>6</v>
      </c>
      <c r="AG2" s="3"/>
      <c r="AH2" s="67" t="s">
        <v>9</v>
      </c>
      <c r="AI2" s="67"/>
      <c r="AJ2" s="15"/>
      <c r="AK2" s="15"/>
      <c r="AL2" s="4"/>
    </row>
    <row r="3" spans="30:41" x14ac:dyDescent="0.3">
      <c r="AD3" s="17">
        <v>1</v>
      </c>
      <c r="AE3" s="7">
        <f>Données!H2</f>
        <v>1</v>
      </c>
      <c r="AF3" s="12"/>
      <c r="AG3" s="3">
        <f>AF3</f>
        <v>0</v>
      </c>
      <c r="AH3" s="11">
        <v>0</v>
      </c>
      <c r="AI3" s="11">
        <v>25</v>
      </c>
      <c r="AJ3" s="16"/>
      <c r="AK3" s="16"/>
      <c r="AL3" s="4"/>
      <c r="AM3" s="4"/>
      <c r="AN3" s="4"/>
      <c r="AO3" s="4"/>
    </row>
    <row r="4" spans="30:41" x14ac:dyDescent="0.3">
      <c r="AD4" s="17">
        <v>2</v>
      </c>
      <c r="AE4" s="7">
        <f>Données!L2</f>
        <v>2</v>
      </c>
      <c r="AF4" s="9"/>
      <c r="AG4" s="3">
        <f t="shared" ref="AG4:AG9" si="0">AF4</f>
        <v>0</v>
      </c>
      <c r="AH4" s="11">
        <v>0</v>
      </c>
      <c r="AI4" s="11">
        <v>1000</v>
      </c>
      <c r="AJ4" s="16"/>
      <c r="AK4" s="16"/>
      <c r="AL4" s="4"/>
      <c r="AM4" s="4"/>
      <c r="AN4" s="4"/>
      <c r="AO4" s="4"/>
    </row>
    <row r="5" spans="30:41" x14ac:dyDescent="0.3">
      <c r="AD5" s="17">
        <v>3</v>
      </c>
      <c r="AE5" s="6">
        <f>Données!P2</f>
        <v>3</v>
      </c>
      <c r="AF5" s="9"/>
      <c r="AG5" s="3">
        <f t="shared" si="0"/>
        <v>0</v>
      </c>
      <c r="AH5" s="4"/>
      <c r="AI5" s="4"/>
      <c r="AJ5" s="4"/>
      <c r="AK5" s="4"/>
      <c r="AL5" s="4"/>
      <c r="AM5" s="4"/>
      <c r="AN5" s="4"/>
      <c r="AO5" s="4"/>
    </row>
    <row r="6" spans="30:41" x14ac:dyDescent="0.3">
      <c r="AD6" s="17">
        <v>4</v>
      </c>
      <c r="AE6" s="6">
        <f>Données!T2</f>
        <v>4</v>
      </c>
      <c r="AF6" s="9"/>
      <c r="AG6" s="3">
        <f>AF6</f>
        <v>0</v>
      </c>
      <c r="AH6" s="4"/>
      <c r="AI6" s="4"/>
      <c r="AJ6" s="4"/>
      <c r="AK6" s="4"/>
      <c r="AL6" s="4"/>
      <c r="AM6" s="4"/>
      <c r="AN6" s="4"/>
      <c r="AO6" s="4"/>
    </row>
    <row r="7" spans="30:41" x14ac:dyDescent="0.3">
      <c r="AD7" s="17">
        <v>5</v>
      </c>
      <c r="AE7" s="6">
        <f>Données!X2</f>
        <v>0</v>
      </c>
      <c r="AF7" s="9"/>
      <c r="AG7" s="3">
        <f>AF7</f>
        <v>0</v>
      </c>
      <c r="AH7" s="4"/>
      <c r="AI7" s="4"/>
      <c r="AJ7" s="4"/>
      <c r="AK7" s="4"/>
      <c r="AL7" s="4"/>
      <c r="AM7" s="4"/>
      <c r="AN7" s="4"/>
      <c r="AO7" s="4"/>
    </row>
    <row r="8" spans="30:41" x14ac:dyDescent="0.3">
      <c r="AD8" s="17">
        <v>6</v>
      </c>
      <c r="AE8" s="6">
        <f>Données!AB2</f>
        <v>0</v>
      </c>
      <c r="AF8" s="9"/>
      <c r="AG8" s="3">
        <f t="shared" si="0"/>
        <v>0</v>
      </c>
      <c r="AH8" s="4"/>
      <c r="AI8" s="4"/>
      <c r="AJ8" s="4"/>
      <c r="AK8" s="4"/>
      <c r="AL8" s="4"/>
      <c r="AM8" s="4"/>
      <c r="AN8" s="4"/>
      <c r="AO8" s="4"/>
    </row>
    <row r="9" spans="30:41" ht="15" thickBot="1" x14ac:dyDescent="0.35">
      <c r="AD9" s="17">
        <v>7</v>
      </c>
      <c r="AE9" s="6">
        <f>Données!AF2</f>
        <v>0</v>
      </c>
      <c r="AF9" s="9"/>
      <c r="AG9" s="3">
        <f t="shared" si="0"/>
        <v>0</v>
      </c>
      <c r="AH9" s="4"/>
      <c r="AI9" s="4"/>
      <c r="AJ9" s="4"/>
      <c r="AK9" s="4"/>
      <c r="AL9" s="4"/>
      <c r="AM9" s="4"/>
      <c r="AN9" s="4"/>
      <c r="AO9" s="4"/>
    </row>
    <row r="10" spans="30:41" ht="15.6" thickTop="1" thickBot="1" x14ac:dyDescent="0.35">
      <c r="AD10" s="17">
        <v>8</v>
      </c>
      <c r="AE10" s="6">
        <f>Données!AJ2</f>
        <v>0</v>
      </c>
      <c r="AF10" s="13"/>
      <c r="AG10" s="3">
        <f t="shared" ref="AG10" si="1">AF10</f>
        <v>0</v>
      </c>
      <c r="AH10" s="51" t="s">
        <v>12</v>
      </c>
      <c r="AI10" s="14">
        <v>47</v>
      </c>
      <c r="AJ10" s="8" t="s">
        <v>13</v>
      </c>
      <c r="AK10" s="4"/>
      <c r="AM10" s="4"/>
      <c r="AN10" s="4"/>
      <c r="AO10" s="4"/>
    </row>
    <row r="11" spans="30:41" ht="15" thickTop="1" x14ac:dyDescent="0.3">
      <c r="AD11" s="4"/>
      <c r="AE11" s="4"/>
      <c r="AF11" s="4"/>
      <c r="AG11" s="3"/>
      <c r="AH11" s="4"/>
      <c r="AI11" s="4"/>
      <c r="AJ11" s="4"/>
      <c r="AK11" s="4"/>
      <c r="AL11" s="4"/>
      <c r="AM11" s="4"/>
      <c r="AN11" s="4"/>
      <c r="AO11" s="4"/>
    </row>
    <row r="12" spans="30:41" x14ac:dyDescent="0.3">
      <c r="AD12" s="71" t="s">
        <v>8</v>
      </c>
      <c r="AE12" s="71"/>
      <c r="AF12" s="72"/>
      <c r="AG12" s="3"/>
      <c r="AH12" s="4"/>
      <c r="AI12" s="4"/>
      <c r="AJ12" s="4"/>
      <c r="AK12" s="4"/>
      <c r="AL12" s="67" t="s">
        <v>9</v>
      </c>
      <c r="AM12" s="67"/>
      <c r="AN12" s="4"/>
      <c r="AO12" s="4"/>
    </row>
    <row r="13" spans="30:41" x14ac:dyDescent="0.3">
      <c r="AD13" s="67" t="s">
        <v>2</v>
      </c>
      <c r="AE13" s="67"/>
      <c r="AF13" s="67"/>
      <c r="AG13" s="67"/>
      <c r="AH13" s="67"/>
      <c r="AI13" s="67"/>
      <c r="AJ13" s="67"/>
      <c r="AK13" s="67"/>
      <c r="AL13" s="8" t="s">
        <v>10</v>
      </c>
      <c r="AM13" s="6" t="s">
        <v>11</v>
      </c>
      <c r="AN13" s="4"/>
      <c r="AO13" s="4"/>
    </row>
    <row r="14" spans="30:41" x14ac:dyDescent="0.3">
      <c r="AD14" s="17">
        <v>1</v>
      </c>
      <c r="AE14" s="7">
        <f>AE3</f>
        <v>1</v>
      </c>
      <c r="AF14" s="12" t="e">
        <f>#REF!</f>
        <v>#REF!</v>
      </c>
      <c r="AG14" s="10" t="e">
        <f>AF14</f>
        <v>#REF!</v>
      </c>
      <c r="AH14" s="9" t="e">
        <f>#REF!</f>
        <v>#REF!</v>
      </c>
      <c r="AI14" s="10" t="e">
        <f>AH14</f>
        <v>#REF!</v>
      </c>
      <c r="AJ14" s="12" t="e">
        <f>#REF!</f>
        <v>#REF!</v>
      </c>
      <c r="AK14" s="10" t="e">
        <f>AJ14</f>
        <v>#REF!</v>
      </c>
      <c r="AL14" s="10">
        <f>AI10</f>
        <v>47</v>
      </c>
      <c r="AM14" s="10">
        <f>IF(AF3=0,AF4,AF3)</f>
        <v>0</v>
      </c>
      <c r="AN14" s="4"/>
      <c r="AO14" s="4"/>
    </row>
    <row r="15" spans="30:41" x14ac:dyDescent="0.3">
      <c r="AD15" s="17">
        <v>2</v>
      </c>
      <c r="AE15" s="7">
        <f t="shared" ref="AE15:AE21" si="2">AE4</f>
        <v>2</v>
      </c>
      <c r="AF15" s="12" t="e">
        <f>#REF!</f>
        <v>#REF!</v>
      </c>
      <c r="AG15" s="10" t="e">
        <f>AF15</f>
        <v>#REF!</v>
      </c>
      <c r="AH15" s="9" t="e">
        <f>#REF!</f>
        <v>#REF!</v>
      </c>
      <c r="AI15" s="10" t="e">
        <f>AH15</f>
        <v>#REF!</v>
      </c>
      <c r="AJ15" s="12" t="e">
        <f>#REF!</f>
        <v>#REF!</v>
      </c>
      <c r="AK15" s="10" t="e">
        <f t="shared" ref="AK15:AK16" si="3">AJ15</f>
        <v>#REF!</v>
      </c>
      <c r="AL15" s="10" t="str">
        <f t="shared" ref="AL15:AL16" si="4">IF(AF3=0,AF2,AF3)</f>
        <v>Base (NGF)</v>
      </c>
      <c r="AM15" s="10">
        <f t="shared" ref="AM15:AM20" si="5">IF(AF4=0,AF3,AF4)</f>
        <v>0</v>
      </c>
      <c r="AN15" s="4"/>
      <c r="AO15" s="4"/>
    </row>
    <row r="16" spans="30:41" x14ac:dyDescent="0.3">
      <c r="AD16" s="17">
        <v>3</v>
      </c>
      <c r="AE16" s="7">
        <f t="shared" si="2"/>
        <v>3</v>
      </c>
      <c r="AF16" s="12" t="e">
        <f>#REF!</f>
        <v>#REF!</v>
      </c>
      <c r="AG16" s="10" t="e">
        <f t="shared" ref="AG16:AI16" si="6">AF16</f>
        <v>#REF!</v>
      </c>
      <c r="AH16" s="9" t="e">
        <f>#REF!</f>
        <v>#REF!</v>
      </c>
      <c r="AI16" s="10" t="e">
        <f t="shared" si="6"/>
        <v>#REF!</v>
      </c>
      <c r="AJ16" s="12" t="e">
        <f>#REF!</f>
        <v>#REF!</v>
      </c>
      <c r="AK16" s="10" t="e">
        <f t="shared" si="3"/>
        <v>#REF!</v>
      </c>
      <c r="AL16" s="10">
        <f t="shared" si="4"/>
        <v>0</v>
      </c>
      <c r="AM16" s="10">
        <f t="shared" si="5"/>
        <v>0</v>
      </c>
      <c r="AN16" s="4"/>
      <c r="AO16" s="4"/>
    </row>
    <row r="17" spans="1:41" x14ac:dyDescent="0.3">
      <c r="AD17" s="17">
        <v>4</v>
      </c>
      <c r="AE17" s="7">
        <f t="shared" si="2"/>
        <v>4</v>
      </c>
      <c r="AF17" s="12" t="e">
        <f>#REF!</f>
        <v>#REF!</v>
      </c>
      <c r="AG17" s="10" t="e">
        <f>AF17</f>
        <v>#REF!</v>
      </c>
      <c r="AH17" s="9" t="e">
        <f>#REF!</f>
        <v>#REF!</v>
      </c>
      <c r="AI17" s="10" t="e">
        <f>AH17</f>
        <v>#REF!</v>
      </c>
      <c r="AJ17" s="12" t="e">
        <f>#REF!</f>
        <v>#REF!</v>
      </c>
      <c r="AK17" s="10" t="e">
        <f>AJ17</f>
        <v>#REF!</v>
      </c>
      <c r="AL17" s="10">
        <f>IF(AF5=0,AF4,AF5)</f>
        <v>0</v>
      </c>
      <c r="AM17" s="10">
        <f t="shared" si="5"/>
        <v>0</v>
      </c>
      <c r="AN17" s="4"/>
      <c r="AO17" s="4"/>
    </row>
    <row r="18" spans="1:41" x14ac:dyDescent="0.3">
      <c r="AD18" s="17">
        <v>5</v>
      </c>
      <c r="AE18" s="7">
        <f t="shared" si="2"/>
        <v>0</v>
      </c>
      <c r="AF18" s="12" t="e">
        <f>#REF!</f>
        <v>#REF!</v>
      </c>
      <c r="AG18" s="10" t="e">
        <f>AF18</f>
        <v>#REF!</v>
      </c>
      <c r="AH18" s="9" t="e">
        <f>#REF!</f>
        <v>#REF!</v>
      </c>
      <c r="AI18" s="10" t="e">
        <f>AH18</f>
        <v>#REF!</v>
      </c>
      <c r="AJ18" s="12" t="e">
        <f>#REF!</f>
        <v>#REF!</v>
      </c>
      <c r="AK18" s="10" t="e">
        <f>AJ18</f>
        <v>#REF!</v>
      </c>
      <c r="AL18" s="10">
        <f>IF(AF6=0,AF5,AF6)</f>
        <v>0</v>
      </c>
      <c r="AM18" s="10">
        <f t="shared" si="5"/>
        <v>0</v>
      </c>
      <c r="AN18" s="4"/>
      <c r="AO18" s="4"/>
    </row>
    <row r="19" spans="1:41" x14ac:dyDescent="0.3">
      <c r="AD19" s="17">
        <v>6</v>
      </c>
      <c r="AE19" s="7">
        <f t="shared" si="2"/>
        <v>0</v>
      </c>
      <c r="AF19" s="12" t="e">
        <f>#REF!</f>
        <v>#REF!</v>
      </c>
      <c r="AG19" s="10" t="e">
        <f t="shared" ref="AG19:AI20" si="7">AF19</f>
        <v>#REF!</v>
      </c>
      <c r="AH19" s="9" t="e">
        <f>#REF!</f>
        <v>#REF!</v>
      </c>
      <c r="AI19" s="10" t="e">
        <f t="shared" si="7"/>
        <v>#REF!</v>
      </c>
      <c r="AJ19" s="12" t="e">
        <f>#REF!</f>
        <v>#REF!</v>
      </c>
      <c r="AK19" s="10" t="e">
        <f t="shared" ref="AK19:AK21" si="8">AJ19</f>
        <v>#REF!</v>
      </c>
      <c r="AL19" s="10">
        <f>IF(AF7=0,AF6,AF7)</f>
        <v>0</v>
      </c>
      <c r="AM19" s="10">
        <f t="shared" si="5"/>
        <v>0</v>
      </c>
      <c r="AN19" s="4"/>
      <c r="AO19" s="4"/>
    </row>
    <row r="20" spans="1:41" x14ac:dyDescent="0.3">
      <c r="AD20" s="17">
        <v>7</v>
      </c>
      <c r="AE20" s="7">
        <f t="shared" si="2"/>
        <v>0</v>
      </c>
      <c r="AF20" s="12" t="e">
        <f>#REF!</f>
        <v>#REF!</v>
      </c>
      <c r="AG20" s="10" t="e">
        <f t="shared" si="7"/>
        <v>#REF!</v>
      </c>
      <c r="AH20" s="9" t="e">
        <f>#REF!</f>
        <v>#REF!</v>
      </c>
      <c r="AI20" s="10" t="e">
        <f t="shared" si="7"/>
        <v>#REF!</v>
      </c>
      <c r="AJ20" s="12" t="e">
        <f>#REF!</f>
        <v>#REF!</v>
      </c>
      <c r="AK20" s="10" t="e">
        <f t="shared" si="8"/>
        <v>#REF!</v>
      </c>
      <c r="AL20" s="10">
        <f>IF(AF8=0,AF7,AF8)</f>
        <v>0</v>
      </c>
      <c r="AM20" s="10">
        <f t="shared" si="5"/>
        <v>0</v>
      </c>
      <c r="AN20" s="4"/>
      <c r="AO20" s="4"/>
    </row>
    <row r="21" spans="1:41" x14ac:dyDescent="0.3">
      <c r="AD21" s="17">
        <v>8</v>
      </c>
      <c r="AE21" s="7">
        <f t="shared" si="2"/>
        <v>0</v>
      </c>
      <c r="AF21" s="12" t="e">
        <f>#REF!</f>
        <v>#REF!</v>
      </c>
      <c r="AG21" s="10" t="e">
        <f t="shared" ref="AG21" si="9">AF21</f>
        <v>#REF!</v>
      </c>
      <c r="AH21" s="9" t="e">
        <f>#REF!</f>
        <v>#REF!</v>
      </c>
      <c r="AI21" s="10" t="e">
        <f t="shared" ref="AI21" si="10">AH21</f>
        <v>#REF!</v>
      </c>
      <c r="AJ21" s="9" t="e">
        <f>#REF!</f>
        <v>#REF!</v>
      </c>
      <c r="AK21" s="10" t="e">
        <f t="shared" si="8"/>
        <v>#REF!</v>
      </c>
      <c r="AL21" s="10">
        <f>IF(AF9=0,AF8,AF9)</f>
        <v>0</v>
      </c>
      <c r="AM21" s="10">
        <f>AF10-8</f>
        <v>-8</v>
      </c>
    </row>
    <row r="23" spans="1:41" ht="15" thickBot="1" x14ac:dyDescent="0.35">
      <c r="A23" s="67" t="s">
        <v>29</v>
      </c>
      <c r="B23" s="67"/>
      <c r="C23" s="1"/>
      <c r="D23" s="1"/>
      <c r="E23" s="1"/>
      <c r="K23" s="67" t="s">
        <v>30</v>
      </c>
      <c r="L23" s="67"/>
      <c r="M23" s="1"/>
      <c r="N23" s="1"/>
      <c r="O23" s="1"/>
      <c r="S23" s="67" t="s">
        <v>31</v>
      </c>
      <c r="T23" s="67"/>
      <c r="U23" s="1"/>
      <c r="V23" s="1"/>
      <c r="W23" s="1"/>
    </row>
    <row r="24" spans="1:41" ht="15" thickBot="1" x14ac:dyDescent="0.35">
      <c r="A24" s="6" t="s">
        <v>23</v>
      </c>
      <c r="B24" s="6">
        <v>0</v>
      </c>
      <c r="C24" s="1"/>
      <c r="D24" s="6" t="s">
        <v>25</v>
      </c>
      <c r="E24" s="6">
        <v>13</v>
      </c>
      <c r="K24" s="6" t="s">
        <v>23</v>
      </c>
      <c r="L24" s="6">
        <v>0</v>
      </c>
      <c r="M24" s="1"/>
      <c r="N24" s="6" t="s">
        <v>25</v>
      </c>
      <c r="O24" s="6">
        <v>13</v>
      </c>
      <c r="S24" s="6" t="s">
        <v>23</v>
      </c>
      <c r="T24" s="6">
        <v>0</v>
      </c>
      <c r="U24" s="1"/>
      <c r="V24" s="6" t="s">
        <v>25</v>
      </c>
      <c r="W24" s="6">
        <v>13</v>
      </c>
      <c r="AD24" s="68" t="s">
        <v>14</v>
      </c>
      <c r="AE24" s="69"/>
      <c r="AF24" s="69"/>
      <c r="AG24" s="69"/>
      <c r="AH24" s="69"/>
      <c r="AI24" s="69"/>
      <c r="AJ24" s="69"/>
      <c r="AK24" s="69"/>
      <c r="AL24" s="69"/>
      <c r="AM24" s="70"/>
    </row>
    <row r="25" spans="1:41" x14ac:dyDescent="0.3">
      <c r="A25" s="6" t="s">
        <v>24</v>
      </c>
      <c r="B25" s="6">
        <v>2</v>
      </c>
      <c r="C25" s="1"/>
      <c r="D25" s="6" t="s">
        <v>26</v>
      </c>
      <c r="E25" s="6">
        <v>32</v>
      </c>
      <c r="K25" s="6" t="s">
        <v>24</v>
      </c>
      <c r="L25" s="6">
        <v>50</v>
      </c>
      <c r="M25" s="1"/>
      <c r="N25" s="6" t="s">
        <v>26</v>
      </c>
      <c r="O25" s="6">
        <v>32</v>
      </c>
      <c r="S25" s="6" t="s">
        <v>24</v>
      </c>
      <c r="T25" s="6">
        <v>3</v>
      </c>
      <c r="U25" s="1"/>
      <c r="V25" s="6" t="s">
        <v>26</v>
      </c>
      <c r="W25" s="6">
        <v>32</v>
      </c>
    </row>
    <row r="26" spans="1:41" x14ac:dyDescent="0.3">
      <c r="A26" s="6" t="s">
        <v>27</v>
      </c>
      <c r="B26" s="6">
        <v>0.5</v>
      </c>
      <c r="C26" s="1"/>
      <c r="D26" s="6" t="s">
        <v>28</v>
      </c>
      <c r="E26" s="6">
        <v>1</v>
      </c>
      <c r="K26" s="6" t="s">
        <v>27</v>
      </c>
      <c r="L26" s="6">
        <v>10</v>
      </c>
      <c r="M26" s="1"/>
      <c r="N26" s="6" t="s">
        <v>28</v>
      </c>
      <c r="O26" s="6">
        <v>1</v>
      </c>
      <c r="S26" s="6" t="s">
        <v>27</v>
      </c>
      <c r="T26" s="6">
        <v>0.5</v>
      </c>
      <c r="U26" s="1"/>
      <c r="V26" s="6" t="s">
        <v>28</v>
      </c>
      <c r="W26" s="6">
        <v>1</v>
      </c>
    </row>
    <row r="27" spans="1:41" x14ac:dyDescent="0.3">
      <c r="AE27" s="1" t="s">
        <v>15</v>
      </c>
      <c r="AF27" s="1" t="s">
        <v>16</v>
      </c>
    </row>
    <row r="28" spans="1:41" x14ac:dyDescent="0.3">
      <c r="AE28" s="1" t="s">
        <v>17</v>
      </c>
      <c r="AF28" s="1" t="s">
        <v>18</v>
      </c>
    </row>
  </sheetData>
  <mergeCells count="13">
    <mergeCell ref="AD24:AM24"/>
    <mergeCell ref="AJ13:AK13"/>
    <mergeCell ref="AD1:AF1"/>
    <mergeCell ref="AD12:AF12"/>
    <mergeCell ref="AD2:AE2"/>
    <mergeCell ref="AD13:AE13"/>
    <mergeCell ref="AH2:AI2"/>
    <mergeCell ref="A23:B23"/>
    <mergeCell ref="K23:L23"/>
    <mergeCell ref="S23:T23"/>
    <mergeCell ref="AL12:AM12"/>
    <mergeCell ref="AF13:AG13"/>
    <mergeCell ref="AH13:AI13"/>
  </mergeCells>
  <conditionalFormatting sqref="AF16:AF21 AF14 AH14:AH21">
    <cfRule type="containsBlanks" dxfId="22" priority="25">
      <formula>LEN(TRIM(AF14))=0</formula>
    </cfRule>
  </conditionalFormatting>
  <conditionalFormatting sqref="AI10:AJ10">
    <cfRule type="containsBlanks" dxfId="21" priority="24">
      <formula>LEN(TRIM(AI10))=0</formula>
    </cfRule>
  </conditionalFormatting>
  <conditionalFormatting sqref="AF3:AF10">
    <cfRule type="containsBlanks" dxfId="20" priority="23">
      <formula>LEN(TRIM(AF3))=0</formula>
    </cfRule>
  </conditionalFormatting>
  <conditionalFormatting sqref="AJ14:AJ21">
    <cfRule type="containsBlanks" dxfId="19" priority="20">
      <formula>LEN(TRIM(AJ14))=0</formula>
    </cfRule>
  </conditionalFormatting>
  <conditionalFormatting sqref="AD3:AD10">
    <cfRule type="cellIs" dxfId="18" priority="12" operator="equal">
      <formula>7</formula>
    </cfRule>
    <cfRule type="cellIs" dxfId="17" priority="13" operator="equal">
      <formula>6</formula>
    </cfRule>
    <cfRule type="cellIs" dxfId="16" priority="14" operator="equal">
      <formula>5</formula>
    </cfRule>
    <cfRule type="cellIs" dxfId="15" priority="15" operator="equal">
      <formula>4</formula>
    </cfRule>
    <cfRule type="cellIs" dxfId="14" priority="16" operator="equal">
      <formula>3</formula>
    </cfRule>
    <cfRule type="cellIs" dxfId="13" priority="17" operator="equal">
      <formula>2</formula>
    </cfRule>
    <cfRule type="cellIs" dxfId="12" priority="18" operator="equal">
      <formula>1</formula>
    </cfRule>
    <cfRule type="containsBlanks" dxfId="11" priority="19">
      <formula>LEN(TRIM(AD3))=0</formula>
    </cfRule>
  </conditionalFormatting>
  <conditionalFormatting sqref="AD3:AD10">
    <cfRule type="cellIs" dxfId="10" priority="11" operator="equal">
      <formula>8</formula>
    </cfRule>
  </conditionalFormatting>
  <conditionalFormatting sqref="AD14:AD21">
    <cfRule type="cellIs" dxfId="9" priority="3" operator="equal">
      <formula>7</formula>
    </cfRule>
    <cfRule type="cellIs" dxfId="8" priority="4" operator="equal">
      <formula>6</formula>
    </cfRule>
    <cfRule type="cellIs" dxfId="7" priority="5" operator="equal">
      <formula>5</formula>
    </cfRule>
    <cfRule type="cellIs" dxfId="6" priority="6" operator="equal">
      <formula>4</formula>
    </cfRule>
    <cfRule type="cellIs" dxfId="5" priority="7" operator="equal">
      <formula>3</formula>
    </cfRule>
    <cfRule type="cellIs" dxfId="4" priority="8" operator="equal">
      <formula>2</formula>
    </cfRule>
    <cfRule type="cellIs" dxfId="3" priority="9" operator="equal">
      <formula>1</formula>
    </cfRule>
    <cfRule type="containsBlanks" dxfId="2" priority="10">
      <formula>LEN(TRIM(AD14))=0</formula>
    </cfRule>
  </conditionalFormatting>
  <conditionalFormatting sqref="AD14:AD21">
    <cfRule type="cellIs" dxfId="1" priority="2" operator="equal">
      <formula>8</formula>
    </cfRule>
  </conditionalFormatting>
  <conditionalFormatting sqref="AF15">
    <cfRule type="containsBlanks" dxfId="0" priority="1">
      <formula>LEN(TRIM(AF15))=0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DERRIEY Julien</dc:creator>
  <cp:lastModifiedBy>DERRIEY Julien</cp:lastModifiedBy>
  <cp:lastPrinted>2019-03-15T17:27:42Z</cp:lastPrinted>
  <dcterms:created xsi:type="dcterms:W3CDTF">2018-10-17T15:15:27Z</dcterms:created>
  <dcterms:modified xsi:type="dcterms:W3CDTF">2020-07-25T06:15:22Z</dcterms:modified>
</cp:coreProperties>
</file>