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1220" yWindow="20" windowWidth="25360" windowHeight="157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4" i="1"/>
  <c r="B5" i="1"/>
  <c r="B6" i="1"/>
  <c r="B7" i="1"/>
  <c r="B8" i="1"/>
  <c r="B9" i="1"/>
  <c r="B10" i="1"/>
  <c r="B11" i="1"/>
  <c r="B12" i="1"/>
  <c r="B13" i="1"/>
  <c r="B14" i="1"/>
  <c r="B15" i="1"/>
  <c r="B16" i="1"/>
  <c r="B4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C16" i="1" a="1"/>
  <c r="C16" i="1"/>
  <c r="C15" i="1" a="1"/>
  <c r="C15" i="1"/>
  <c r="C14" i="1" a="1"/>
  <c r="C14" i="1"/>
  <c r="C13" i="1" a="1"/>
  <c r="C13" i="1"/>
  <c r="C12" i="1" a="1"/>
  <c r="C12" i="1"/>
  <c r="C11" i="1" a="1"/>
  <c r="C11" i="1"/>
  <c r="C10" i="1" a="1"/>
  <c r="C10" i="1"/>
</calcChain>
</file>

<file path=xl/sharedStrings.xml><?xml version="1.0" encoding="utf-8"?>
<sst xmlns="http://schemas.openxmlformats.org/spreadsheetml/2006/main" count="61" uniqueCount="32">
  <si>
    <t>SANDRA</t>
  </si>
  <si>
    <t>PRÉNOM</t>
  </si>
  <si>
    <t>N</t>
  </si>
  <si>
    <t>NUM</t>
  </si>
  <si>
    <t>C/V</t>
  </si>
  <si>
    <t>A</t>
  </si>
  <si>
    <t>V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</si>
  <si>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</si>
  <si>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</si>
  <si>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</si>
  <si>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</si>
  <si>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</si>
  <si>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</si>
  <si>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</si>
  <si>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</si>
  <si>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</si>
  <si>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</si>
  <si>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</si>
  <si>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</si>
  <si>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</si>
  <si>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</si>
  <si>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</si>
  <si>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</si>
  <si>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</si>
  <si>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</si>
  <si>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</si>
  <si>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</si>
  <si>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</si>
  <si>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</si>
  <si>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</si>
  <si>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1ÉRE VOYELLE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</si>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</sst>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4"/>
      <color theme="1"/>
      <name val="Book Antiqua"/>
      <family val="2"/>
    </font>
    <font>
      <sz val="14"/>
      <color theme="1"/>
      <name val="Book Antiqua"/>
      <family val="2"/>
    </font>
    <font>
      <b/>
      <sz val="14"/>
      <color theme="0"/>
      <name val="Book Antiqua"/>
      <family val="2"/>
    </font>
    <font>
      <b/>
      <sz val="14"/>
      <color theme="1"/>
      <name val="Book Antiqua"/>
      <family val="2"/>
    </font>
    <font>
      <sz val="12"/>
      <name val="Arial"/>
    </font>
    <font>
      <sz val="14"/>
      <name val="Book Antiqua"/>
    </font>
    <font>
      <sz val="14"/>
      <color indexed="14"/>
      <name val="Book Antiqua"/>
    </font>
    <font>
      <sz val="14"/>
      <color indexed="12"/>
      <name val="Book Antiqua"/>
    </font>
    <font>
      <b/>
      <sz val="12"/>
      <color theme="0"/>
      <name val="Book Antiqua"/>
    </font>
  </fonts>
  <fills count="6">
    <fill>
      <patternFill patternType="none"/>
    </fill>
    <fill>
      <patternFill patternType="gray125"/>
    </fill>
    <fill>
      <patternFill patternType="solid">
        <fgColor rgb="FFFC02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6" fillId="0" borderId="0" xfId="1" applyFont="1" applyAlignment="1" applyProtection="1">
      <alignment horizontal="center" vertical="center"/>
    </xf>
    <xf numFmtId="0" fontId="7" fillId="0" borderId="0" xfId="1" applyFont="1" applyAlignment="1" applyProtection="1">
      <alignment horizontal="center" vertical="center"/>
    </xf>
    <xf numFmtId="0" fontId="8" fillId="4" borderId="0" xfId="1" applyFont="1" applyFill="1" applyAlignment="1" applyProtection="1">
      <alignment horizontal="center" vertical="center"/>
    </xf>
    <xf numFmtId="0" fontId="5" fillId="0" borderId="0" xfId="1" applyFont="1" applyProtection="1"/>
    <xf numFmtId="0" fontId="1" fillId="5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6">
    <dxf>
      <border outline="0">
        <left style="medium">
          <color auto="1"/>
        </left>
        <right style="medium">
          <color auto="1"/>
        </right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3:C16" totalsRowShown="0" headerRowDxfId="2" dataDxfId="1" tableBorderDxfId="0">
  <autoFilter ref="A3:C16"/>
  <tableColumns count="3">
    <tableColumn id="1" name="N" dataDxfId="5">
      <calculatedColumnFormula>MID($A$1,1,1)</calculatedColumnFormula>
    </tableColumn>
    <tableColumn id="2" name="NUM" dataDxfId="4">
      <calculatedColumnFormula>IF(A4="","",VLOOKUP(A4,$H$1:$J$26,2,0))</calculatedColumnFormula>
    </tableColumn>
    <tableColumn id="3" name="C/V" dataDxfId="3">
      <calculatedColumnFormula array="1">IF(A4="","",VLOOKUP(A4,$AG$1:$AI$26,3,0))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F2" sqref="F2"/>
    </sheetView>
  </sheetViews>
  <sheetFormatPr baseColWidth="10" defaultRowHeight="18" x14ac:dyDescent="0"/>
  <cols>
    <col min="4" max="4" width="5" customWidth="1"/>
    <col min="7" max="7" width="4.85546875" customWidth="1"/>
  </cols>
  <sheetData>
    <row r="1" spans="1:10" ht="19" thickBot="1">
      <c r="A1" s="1" t="s">
        <v>0</v>
      </c>
      <c r="B1" s="2"/>
      <c r="C1" s="3"/>
      <c r="E1" s="12" t="s">
        <v>30</v>
      </c>
      <c r="F1" s="12"/>
      <c r="H1" s="9" t="s">
        <v>5</v>
      </c>
      <c r="I1" s="9">
        <v>1</v>
      </c>
      <c r="J1" s="10" t="s">
        <v>6</v>
      </c>
    </row>
    <row r="2" spans="1:10">
      <c r="A2" s="4" t="s">
        <v>1</v>
      </c>
      <c r="B2" s="5"/>
      <c r="C2" s="6"/>
      <c r="E2" s="13" t="s">
        <v>31</v>
      </c>
      <c r="F2" s="14"/>
      <c r="H2" s="9" t="s">
        <v>7</v>
      </c>
      <c r="I2" s="9">
        <v>2</v>
      </c>
      <c r="J2" s="11" t="s">
        <v>8</v>
      </c>
    </row>
    <row r="3" spans="1:10">
      <c r="A3" s="7" t="s">
        <v>2</v>
      </c>
      <c r="B3" s="8" t="s">
        <v>3</v>
      </c>
      <c r="C3" s="7" t="s">
        <v>4</v>
      </c>
      <c r="H3" s="9" t="s">
        <v>8</v>
      </c>
      <c r="I3" s="9">
        <v>3</v>
      </c>
      <c r="J3" s="11" t="s">
        <v>8</v>
      </c>
    </row>
    <row r="4" spans="1:10">
      <c r="A4" s="7" t="str">
        <f>MID($A$1,1,1)</f>
        <v>S</v>
      </c>
      <c r="B4" s="7">
        <f>IF(A4="","",VLOOKUP(A4,$H$1:$J$26,2,0))</f>
        <v>1</v>
      </c>
      <c r="C4" s="7" t="str">
        <f>IF(A4="","",VLOOKUP(A4,$H$1:$J$26,3,0))</f>
        <v>C</v>
      </c>
      <c r="H4" s="9" t="s">
        <v>9</v>
      </c>
      <c r="I4" s="9">
        <v>4</v>
      </c>
      <c r="J4" s="11" t="s">
        <v>8</v>
      </c>
    </row>
    <row r="5" spans="1:10">
      <c r="A5" s="7" t="str">
        <f>MID($A$1,2,1)</f>
        <v>A</v>
      </c>
      <c r="B5" s="7">
        <f t="shared" ref="B5:B16" si="0">IF(A5="","",VLOOKUP(A5,$H$1:$J$26,2,0))</f>
        <v>1</v>
      </c>
      <c r="C5" s="7" t="str">
        <f t="shared" ref="C5:C9" si="1">IF(A5="","",VLOOKUP(A5,$H$1:$J$26,3,0))</f>
        <v>V</v>
      </c>
      <c r="H5" s="9" t="s">
        <v>10</v>
      </c>
      <c r="I5" s="9">
        <v>5</v>
      </c>
      <c r="J5" s="10" t="s">
        <v>6</v>
      </c>
    </row>
    <row r="6" spans="1:10">
      <c r="A6" s="7" t="str">
        <f>MID($A$1,3,1)</f>
        <v>N</v>
      </c>
      <c r="B6" s="7">
        <f t="shared" si="0"/>
        <v>5</v>
      </c>
      <c r="C6" s="7" t="str">
        <f t="shared" si="1"/>
        <v>C</v>
      </c>
      <c r="H6" s="9" t="s">
        <v>11</v>
      </c>
      <c r="I6" s="9">
        <v>6</v>
      </c>
      <c r="J6" s="11" t="s">
        <v>8</v>
      </c>
    </row>
    <row r="7" spans="1:10">
      <c r="A7" s="7" t="str">
        <f>MID($A$1,4,1)</f>
        <v>D</v>
      </c>
      <c r="B7" s="7">
        <f t="shared" si="0"/>
        <v>4</v>
      </c>
      <c r="C7" s="7" t="str">
        <f t="shared" si="1"/>
        <v>C</v>
      </c>
      <c r="H7" s="9" t="s">
        <v>12</v>
      </c>
      <c r="I7" s="9">
        <v>7</v>
      </c>
      <c r="J7" s="11" t="s">
        <v>8</v>
      </c>
    </row>
    <row r="8" spans="1:10">
      <c r="A8" s="7" t="str">
        <f>MID($A$1,5,1)</f>
        <v>R</v>
      </c>
      <c r="B8" s="7">
        <f t="shared" si="0"/>
        <v>9</v>
      </c>
      <c r="C8" s="7" t="str">
        <f t="shared" si="1"/>
        <v>C</v>
      </c>
      <c r="H8" s="9" t="s">
        <v>13</v>
      </c>
      <c r="I8" s="9">
        <v>8</v>
      </c>
      <c r="J8" s="11" t="s">
        <v>8</v>
      </c>
    </row>
    <row r="9" spans="1:10">
      <c r="A9" s="7" t="str">
        <f>MID($A$1,6,1)</f>
        <v>A</v>
      </c>
      <c r="B9" s="7">
        <f t="shared" si="0"/>
        <v>1</v>
      </c>
      <c r="C9" s="7" t="str">
        <f t="shared" si="1"/>
        <v>V</v>
      </c>
      <c r="H9" s="9" t="s">
        <v>14</v>
      </c>
      <c r="I9" s="9">
        <v>9</v>
      </c>
      <c r="J9" s="10" t="s">
        <v>6</v>
      </c>
    </row>
    <row r="10" spans="1:10">
      <c r="A10" s="7" t="str">
        <f>MID($A$1,7,1)</f>
        <v/>
      </c>
      <c r="B10" s="7" t="str">
        <f t="shared" si="0"/>
        <v/>
      </c>
      <c r="C10" s="7" t="str">
        <f t="array" ref="C10">IF(A10="","",VLOOKUP(A10,$AG$1:$AI$26,3,0))</f>
        <v/>
      </c>
      <c r="H10" s="9" t="s">
        <v>15</v>
      </c>
      <c r="I10" s="9">
        <v>1</v>
      </c>
      <c r="J10" s="11" t="s">
        <v>8</v>
      </c>
    </row>
    <row r="11" spans="1:10">
      <c r="A11" s="7" t="str">
        <f>MID($A$1,8,1)</f>
        <v/>
      </c>
      <c r="B11" s="7" t="str">
        <f t="shared" si="0"/>
        <v/>
      </c>
      <c r="C11" s="7" t="str">
        <f t="array" ref="C11">IF(A11="","",VLOOKUP(A11,$AG$1:$AI$26,3,0))</f>
        <v/>
      </c>
      <c r="H11" s="9" t="s">
        <v>16</v>
      </c>
      <c r="I11" s="9">
        <v>2</v>
      </c>
      <c r="J11" s="11" t="s">
        <v>8</v>
      </c>
    </row>
    <row r="12" spans="1:10">
      <c r="A12" s="7" t="str">
        <f>MID($A$1,9,1)</f>
        <v/>
      </c>
      <c r="B12" s="7" t="str">
        <f t="shared" si="0"/>
        <v/>
      </c>
      <c r="C12" s="7" t="str">
        <f t="array" ref="C12">IF(A12="","",VLOOKUP(A12,$AG$1:$AI$26,3,0))</f>
        <v/>
      </c>
      <c r="H12" s="9" t="s">
        <v>17</v>
      </c>
      <c r="I12" s="9">
        <v>3</v>
      </c>
      <c r="J12" s="11" t="s">
        <v>8</v>
      </c>
    </row>
    <row r="13" spans="1:10">
      <c r="A13" s="7" t="str">
        <f>MID($A$1,10,1)</f>
        <v/>
      </c>
      <c r="B13" s="7" t="str">
        <f t="shared" si="0"/>
        <v/>
      </c>
      <c r="C13" s="7" t="str">
        <f t="array" ref="C13">IF(A13="","",VLOOKUP(A13,$AG$1:$AI$26,3,0))</f>
        <v/>
      </c>
      <c r="H13" s="9" t="s">
        <v>18</v>
      </c>
      <c r="I13" s="9">
        <v>4</v>
      </c>
      <c r="J13" s="11" t="s">
        <v>8</v>
      </c>
    </row>
    <row r="14" spans="1:10">
      <c r="A14" s="7" t="str">
        <f>MID($A$1,11,1)</f>
        <v/>
      </c>
      <c r="B14" s="7" t="str">
        <f t="shared" si="0"/>
        <v/>
      </c>
      <c r="C14" s="7" t="str">
        <f t="array" ref="C14">IF(A14="","",VLOOKUP(A14,$AG$1:$AI$26,3,0))</f>
        <v/>
      </c>
      <c r="H14" s="9" t="s">
        <v>2</v>
      </c>
      <c r="I14" s="9">
        <v>5</v>
      </c>
      <c r="J14" s="11" t="s">
        <v>8</v>
      </c>
    </row>
    <row r="15" spans="1:10">
      <c r="A15" s="7" t="str">
        <f>MID($A$1,12,1)</f>
        <v/>
      </c>
      <c r="B15" s="7" t="str">
        <f t="shared" si="0"/>
        <v/>
      </c>
      <c r="C15" s="7" t="str">
        <f t="array" ref="C15">IF(A15="","",VLOOKUP(A15,$AG$1:$AI$26,3,0))</f>
        <v/>
      </c>
      <c r="H15" s="9" t="s">
        <v>19</v>
      </c>
      <c r="I15" s="9">
        <v>6</v>
      </c>
      <c r="J15" s="10" t="s">
        <v>6</v>
      </c>
    </row>
    <row r="16" spans="1:10">
      <c r="A16" s="7" t="str">
        <f>MID($A$1,13,1)</f>
        <v/>
      </c>
      <c r="B16" s="7" t="str">
        <f t="shared" si="0"/>
        <v/>
      </c>
      <c r="C16" s="7" t="str">
        <f t="array" ref="C16">IF(A16="","",VLOOKUP(A16,$AG$1:$AI$26,3,0))</f>
        <v/>
      </c>
      <c r="H16" s="9" t="s">
        <v>20</v>
      </c>
      <c r="I16" s="9">
        <v>7</v>
      </c>
      <c r="J16" s="11" t="s">
        <v>8</v>
      </c>
    </row>
    <row r="17" spans="8:10">
      <c r="H17" s="9" t="s">
        <v>21</v>
      </c>
      <c r="I17" s="9">
        <v>8</v>
      </c>
      <c r="J17" s="11" t="s">
        <v>8</v>
      </c>
    </row>
    <row r="18" spans="8:10">
      <c r="H18" s="9" t="s">
        <v>22</v>
      </c>
      <c r="I18" s="9">
        <v>9</v>
      </c>
      <c r="J18" s="11" t="s">
        <v>8</v>
      </c>
    </row>
    <row r="19" spans="8:10">
      <c r="H19" s="9" t="s">
        <v>23</v>
      </c>
      <c r="I19" s="9">
        <v>1</v>
      </c>
      <c r="J19" s="11" t="s">
        <v>8</v>
      </c>
    </row>
    <row r="20" spans="8:10">
      <c r="H20" s="9" t="s">
        <v>24</v>
      </c>
      <c r="I20" s="9">
        <v>2</v>
      </c>
      <c r="J20" s="11" t="s">
        <v>8</v>
      </c>
    </row>
    <row r="21" spans="8:10">
      <c r="H21" s="9" t="s">
        <v>25</v>
      </c>
      <c r="I21" s="9">
        <v>3</v>
      </c>
      <c r="J21" s="10" t="s">
        <v>6</v>
      </c>
    </row>
    <row r="22" spans="8:10">
      <c r="H22" s="9" t="s">
        <v>6</v>
      </c>
      <c r="I22" s="9">
        <v>4</v>
      </c>
      <c r="J22" s="11" t="s">
        <v>8</v>
      </c>
    </row>
    <row r="23" spans="8:10">
      <c r="H23" s="9" t="s">
        <v>26</v>
      </c>
      <c r="I23" s="9">
        <v>5</v>
      </c>
      <c r="J23" s="11" t="s">
        <v>8</v>
      </c>
    </row>
    <row r="24" spans="8:10">
      <c r="H24" s="9" t="s">
        <v>27</v>
      </c>
      <c r="I24" s="9">
        <v>6</v>
      </c>
      <c r="J24" s="11" t="s">
        <v>8</v>
      </c>
    </row>
    <row r="25" spans="8:10">
      <c r="H25" s="9" t="s">
        <v>28</v>
      </c>
      <c r="I25" s="9">
        <v>7</v>
      </c>
      <c r="J25" s="10" t="s">
        <v>6</v>
      </c>
    </row>
    <row r="26" spans="8:10">
      <c r="H26" s="9" t="s">
        <v>29</v>
      </c>
      <c r="I26" s="9">
        <v>8</v>
      </c>
      <c r="J26" s="11" t="s">
        <v>8</v>
      </c>
    </row>
    <row r="27" spans="8:10">
      <c r="H27" s="8"/>
      <c r="I27" s="11" t="s">
        <v>8</v>
      </c>
      <c r="J27" s="10" t="s">
        <v>6</v>
      </c>
    </row>
  </sheetData>
  <mergeCells count="3">
    <mergeCell ref="A1:C1"/>
    <mergeCell ref="A2:C2"/>
    <mergeCell ref="E1:F1"/>
  </mergeCells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Gomes</dc:creator>
  <cp:lastModifiedBy>Sandra Gomes</cp:lastModifiedBy>
  <dcterms:created xsi:type="dcterms:W3CDTF">2020-07-20T23:13:06Z</dcterms:created>
  <dcterms:modified xsi:type="dcterms:W3CDTF">2020-07-20T23:17:34Z</dcterms:modified>
</cp:coreProperties>
</file>