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filterPrivacy="1" codeName="ThisWorkbook" defaultThemeVersion="124226"/>
  <bookViews>
    <workbookView xWindow="0" yWindow="0" windowWidth="19200" windowHeight="8880" tabRatio="842" activeTab="1"/>
  </bookViews>
  <sheets>
    <sheet name="Liste produits" sheetId="36" r:id="rId1"/>
    <sheet name="Sébastien" sheetId="21" r:id="rId2"/>
    <sheet name="FAMILLE PLAT" sheetId="4" state="hidden" r:id="rId3"/>
  </sheets>
  <definedNames>
    <definedName name="_xlnm._FilterDatabase" localSheetId="2" hidden="1">'FAMILLE PLAT'!$B$1:$D$1</definedName>
    <definedName name="_xlnm._FilterDatabase" localSheetId="0" hidden="1">'Liste produits'!$A$1:$G$1</definedName>
    <definedName name="CHOISIR">'FAMILLE PLAT'!$A$2:$A$3</definedName>
    <definedName name="F_PRODUIT">OFFSET(P_PRODUIT,0,0,COUNTA(L_PRODUIT),1)</definedName>
    <definedName name="L_PRODUIT">'Liste produits'!$A:$A</definedName>
    <definedName name="P_PRODUIT">'Liste produits'!$A$2</definedName>
    <definedName name="PLAT_TYPE1">'FAMILLE PLAT'!$B$2:$B$61</definedName>
    <definedName name="PLAT_TYPE2">'FAMILLE PLAT'!$C$2:$C$61</definedName>
    <definedName name="PLAT_TYPE3">'FAMILLE PLAT'!$D$2:$D$7</definedName>
    <definedName name="RECHERCHE_CODE_UNITE">'Liste produits'!$A:$G</definedName>
    <definedName name="TYPE_PRESTATION">'FAMILLE PLAT'!$A$1:$D$1</definedName>
  </definedNames>
  <calcPr calcId="152511"/>
</workbook>
</file>

<file path=xl/calcChain.xml><?xml version="1.0" encoding="utf-8"?>
<calcChain xmlns="http://schemas.openxmlformats.org/spreadsheetml/2006/main">
  <c r="D25" i="21" l="1"/>
  <c r="D26" i="21"/>
  <c r="D27" i="21"/>
  <c r="D28" i="21"/>
  <c r="D29" i="21"/>
  <c r="D30" i="21"/>
  <c r="D31" i="21"/>
  <c r="D32" i="21"/>
  <c r="D33" i="21"/>
  <c r="D34" i="21"/>
  <c r="D35" i="21"/>
  <c r="D36" i="21"/>
  <c r="D37" i="21"/>
  <c r="D38" i="21"/>
  <c r="D39" i="21"/>
  <c r="D40" i="21"/>
  <c r="D41" i="21"/>
  <c r="D42" i="21"/>
  <c r="D43" i="21"/>
  <c r="D24" i="21"/>
  <c r="D23" i="21"/>
  <c r="D44" i="21"/>
  <c r="M24" i="21"/>
  <c r="M25" i="21"/>
  <c r="M26" i="21"/>
  <c r="M27" i="21"/>
  <c r="M28" i="21"/>
  <c r="M29" i="21"/>
  <c r="M30" i="21"/>
  <c r="M31" i="21"/>
  <c r="M32" i="21"/>
  <c r="M33" i="21"/>
  <c r="M34" i="21"/>
  <c r="M35" i="21"/>
  <c r="M36" i="21"/>
  <c r="M37" i="21"/>
  <c r="M38" i="21"/>
  <c r="M39" i="21"/>
  <c r="M40" i="21"/>
  <c r="M41" i="21"/>
  <c r="M42" i="21"/>
  <c r="M43" i="21"/>
  <c r="M44" i="21"/>
  <c r="M23" i="21"/>
  <c r="N23" i="21" s="1"/>
  <c r="E11" i="21"/>
  <c r="D45" i="21" l="1"/>
  <c r="M45" i="21"/>
  <c r="K25" i="21" l="1"/>
  <c r="K26" i="21"/>
  <c r="K27" i="21"/>
  <c r="K28" i="21"/>
  <c r="K29" i="21"/>
  <c r="K30" i="21"/>
  <c r="K31" i="21"/>
  <c r="K32" i="21"/>
  <c r="K33" i="21"/>
  <c r="K34" i="21"/>
  <c r="K35" i="21"/>
  <c r="K36" i="21"/>
  <c r="K37" i="21"/>
  <c r="K38" i="21"/>
  <c r="K39" i="21"/>
  <c r="K40" i="21"/>
  <c r="K41" i="21"/>
  <c r="K42" i="21"/>
  <c r="K43" i="21"/>
  <c r="K44" i="21"/>
  <c r="K24" i="21"/>
  <c r="K23" i="21"/>
  <c r="K45" i="21" l="1"/>
  <c r="C43" i="21"/>
  <c r="C44" i="21"/>
  <c r="L23" i="21"/>
  <c r="E45" i="21" l="1"/>
  <c r="O23" i="21"/>
  <c r="P23" i="21" s="1"/>
  <c r="L41" i="21"/>
  <c r="N41" i="21"/>
  <c r="L39" i="21"/>
  <c r="N39" i="21"/>
  <c r="L37" i="21"/>
  <c r="N37" i="21"/>
  <c r="L35" i="21"/>
  <c r="N35" i="21"/>
  <c r="L33" i="21"/>
  <c r="N33" i="21"/>
  <c r="L31" i="21"/>
  <c r="N31" i="21"/>
  <c r="L29" i="21"/>
  <c r="N29" i="21"/>
  <c r="L27" i="21"/>
  <c r="N27" i="21"/>
  <c r="L25" i="21"/>
  <c r="N25" i="21"/>
  <c r="L42" i="21"/>
  <c r="N42" i="21"/>
  <c r="L40" i="21"/>
  <c r="N40" i="21"/>
  <c r="L38" i="21"/>
  <c r="N38" i="21"/>
  <c r="L36" i="21"/>
  <c r="N36" i="21"/>
  <c r="L34" i="21"/>
  <c r="N34" i="21"/>
  <c r="L32" i="21"/>
  <c r="N32" i="21"/>
  <c r="L30" i="21"/>
  <c r="N30" i="21"/>
  <c r="L28" i="21"/>
  <c r="N28" i="21"/>
  <c r="L26" i="21"/>
  <c r="N26" i="21"/>
  <c r="L24" i="21"/>
  <c r="N24" i="21"/>
  <c r="L44" i="21"/>
  <c r="N44" i="21"/>
  <c r="L43" i="21"/>
  <c r="N43" i="21"/>
  <c r="C24" i="21"/>
  <c r="C25" i="21"/>
  <c r="C26" i="21"/>
  <c r="C27" i="21"/>
  <c r="C28" i="21"/>
  <c r="C29" i="21"/>
  <c r="C30" i="21"/>
  <c r="C31" i="21"/>
  <c r="C32" i="21"/>
  <c r="C33" i="21"/>
  <c r="C34" i="21"/>
  <c r="C35" i="21"/>
  <c r="C36" i="21"/>
  <c r="C37" i="21"/>
  <c r="C38" i="21"/>
  <c r="C39" i="21"/>
  <c r="C40" i="21"/>
  <c r="C41" i="21"/>
  <c r="C42" i="21"/>
  <c r="C23" i="21"/>
  <c r="L45" i="21" l="1"/>
  <c r="K47" i="21" s="1"/>
  <c r="N45" i="21"/>
  <c r="O43" i="21"/>
  <c r="P43" i="21" s="1"/>
  <c r="O44" i="21"/>
  <c r="P44" i="21" s="1"/>
  <c r="O24" i="21"/>
  <c r="O26" i="21"/>
  <c r="P26" i="21" s="1"/>
  <c r="O28" i="21"/>
  <c r="P28" i="21" s="1"/>
  <c r="O30" i="21"/>
  <c r="P30" i="21" s="1"/>
  <c r="O32" i="21"/>
  <c r="P32" i="21" s="1"/>
  <c r="O34" i="21"/>
  <c r="P34" i="21" s="1"/>
  <c r="O36" i="21"/>
  <c r="P36" i="21" s="1"/>
  <c r="O38" i="21"/>
  <c r="P38" i="21" s="1"/>
  <c r="O40" i="21"/>
  <c r="P40" i="21" s="1"/>
  <c r="O42" i="21"/>
  <c r="P42" i="21" s="1"/>
  <c r="O25" i="21"/>
  <c r="P25" i="21" s="1"/>
  <c r="O27" i="21"/>
  <c r="P27" i="21" s="1"/>
  <c r="O29" i="21"/>
  <c r="P29" i="21" s="1"/>
  <c r="O31" i="21"/>
  <c r="P31" i="21" s="1"/>
  <c r="O33" i="21"/>
  <c r="P33" i="21" s="1"/>
  <c r="O35" i="21"/>
  <c r="P35" i="21" s="1"/>
  <c r="O37" i="21"/>
  <c r="P37" i="21" s="1"/>
  <c r="O39" i="21"/>
  <c r="P39" i="21" s="1"/>
  <c r="O41" i="21"/>
  <c r="P41" i="21" s="1"/>
  <c r="P24" i="21" l="1"/>
  <c r="O45" i="21"/>
  <c r="P45" i="21" s="1"/>
</calcChain>
</file>

<file path=xl/sharedStrings.xml><?xml version="1.0" encoding="utf-8"?>
<sst xmlns="http://schemas.openxmlformats.org/spreadsheetml/2006/main" count="1337" uniqueCount="1316">
  <si>
    <t>PRODUITS</t>
  </si>
  <si>
    <t>CHOISIR</t>
  </si>
  <si>
    <t>CHOISSISSEZ UN TYPRE DE PRESTATION !!!</t>
  </si>
  <si>
    <t>INFO 4</t>
  </si>
  <si>
    <t>UNITÉ</t>
  </si>
  <si>
    <t>REFERENCE</t>
  </si>
  <si>
    <t>PLAT_TYPE1</t>
  </si>
  <si>
    <t>PLAT_TYPE2</t>
  </si>
  <si>
    <t>PLAT_TYPE3</t>
  </si>
  <si>
    <t>TYPE1-1</t>
  </si>
  <si>
    <t>TYPE1-2</t>
  </si>
  <si>
    <t>TYPE1-3</t>
  </si>
  <si>
    <t>TYPE1-4</t>
  </si>
  <si>
    <t>TYPE1-5</t>
  </si>
  <si>
    <t>TYPE1-6</t>
  </si>
  <si>
    <t>TYPE1-7</t>
  </si>
  <si>
    <t>TYPE1-8</t>
  </si>
  <si>
    <t>TYPE1-9</t>
  </si>
  <si>
    <t>TYPE1-10</t>
  </si>
  <si>
    <t>TYPE1-11</t>
  </si>
  <si>
    <t>TYPE1-12</t>
  </si>
  <si>
    <t>TYPE1-13</t>
  </si>
  <si>
    <t>TYPE1-14</t>
  </si>
  <si>
    <t>TYPE1-15</t>
  </si>
  <si>
    <t>TYPE1-16</t>
  </si>
  <si>
    <t>TYPE1-17</t>
  </si>
  <si>
    <t>TYPE1-18</t>
  </si>
  <si>
    <t>TYPE1-19</t>
  </si>
  <si>
    <t>TYPE1-20</t>
  </si>
  <si>
    <t>TYPE1-21</t>
  </si>
  <si>
    <t>TYPE1-22</t>
  </si>
  <si>
    <t>TYPE1-23</t>
  </si>
  <si>
    <t>TYPE1-24</t>
  </si>
  <si>
    <t>TYPE1-25</t>
  </si>
  <si>
    <t>TYPE1-26</t>
  </si>
  <si>
    <t>TYPE1-27</t>
  </si>
  <si>
    <t>TYPE1-28</t>
  </si>
  <si>
    <t>TYPE1-29</t>
  </si>
  <si>
    <t>TYPE1-30</t>
  </si>
  <si>
    <t>TYPE1-31</t>
  </si>
  <si>
    <t>TYPE1-32</t>
  </si>
  <si>
    <t>TYPE1-33</t>
  </si>
  <si>
    <t>TYPE1-34</t>
  </si>
  <si>
    <t>TYPE1-35</t>
  </si>
  <si>
    <t>TYPE1-36</t>
  </si>
  <si>
    <t>TYPE1-37</t>
  </si>
  <si>
    <t>TYPE1-38</t>
  </si>
  <si>
    <t>TYPE1-39</t>
  </si>
  <si>
    <t>TYPE1-40</t>
  </si>
  <si>
    <t>TYPE1-41</t>
  </si>
  <si>
    <t>TYPE1-42</t>
  </si>
  <si>
    <t>TYPE1-43</t>
  </si>
  <si>
    <t>TYPE1-44</t>
  </si>
  <si>
    <t>TYPE1-45</t>
  </si>
  <si>
    <t>TYPE1-46</t>
  </si>
  <si>
    <t>TYPE1-47</t>
  </si>
  <si>
    <t>TYPE1-48</t>
  </si>
  <si>
    <t>TYPE1-49</t>
  </si>
  <si>
    <t>TYPE1-50</t>
  </si>
  <si>
    <t>TYPE2-1</t>
  </si>
  <si>
    <t>TYPE2-2</t>
  </si>
  <si>
    <t>TYPE2-3</t>
  </si>
  <si>
    <t>TYPE2-4</t>
  </si>
  <si>
    <t>TYPE2-5</t>
  </si>
  <si>
    <t>TYPE2-6</t>
  </si>
  <si>
    <t>TYPE2-7</t>
  </si>
  <si>
    <t>TYPE2-8</t>
  </si>
  <si>
    <t>TYPE2-9</t>
  </si>
  <si>
    <t>TYPE2-10</t>
  </si>
  <si>
    <t>TYPE2-11</t>
  </si>
  <si>
    <t>TYPE2-12</t>
  </si>
  <si>
    <t>TYPE2-13</t>
  </si>
  <si>
    <t>TYPE2-14</t>
  </si>
  <si>
    <t>TYPE2-15</t>
  </si>
  <si>
    <t>TYPE2-16</t>
  </si>
  <si>
    <t>TYPE2-17</t>
  </si>
  <si>
    <t>TYPE2-18</t>
  </si>
  <si>
    <t>TYPE2-19</t>
  </si>
  <si>
    <t>TYPE2-20</t>
  </si>
  <si>
    <t>TYPE2-21</t>
  </si>
  <si>
    <t>TYPE2-22</t>
  </si>
  <si>
    <t>TYPE2-23</t>
  </si>
  <si>
    <t>TYPE2-24</t>
  </si>
  <si>
    <t>TYPE2-25</t>
  </si>
  <si>
    <t>TYPE2-26</t>
  </si>
  <si>
    <t>TYPE2-27</t>
  </si>
  <si>
    <t>TYPE2-28</t>
  </si>
  <si>
    <t>TYPE2-29</t>
  </si>
  <si>
    <t>TYPE2-30</t>
  </si>
  <si>
    <t>TYPE2-31</t>
  </si>
  <si>
    <t>TYPE2-32</t>
  </si>
  <si>
    <t>TYPE2-33</t>
  </si>
  <si>
    <t>TYPE2-34</t>
  </si>
  <si>
    <t>TYPE2-35</t>
  </si>
  <si>
    <t>TYPE2-36</t>
  </si>
  <si>
    <t>TYPE2-37</t>
  </si>
  <si>
    <t>TYPE-3-1</t>
  </si>
  <si>
    <t>TYPE-3-2</t>
  </si>
  <si>
    <t>TYPE-3-3</t>
  </si>
  <si>
    <t>TYPE-3-4</t>
  </si>
  <si>
    <t>Abricots  secs  DESHYDRATÉS</t>
  </si>
  <si>
    <t>Ananas  cubes  DESHYDRATÉS</t>
  </si>
  <si>
    <t>Ananas  tranches  DESHYDRATÉS</t>
  </si>
  <si>
    <t>Aubergines  DESHYDRATÉS</t>
  </si>
  <si>
    <t>Baby  Confiture  4  fruits  rouges</t>
  </si>
  <si>
    <t>Baby  Confiture  abricot  calisson</t>
  </si>
  <si>
    <t>Baby  Confiture  citron  palet  breton</t>
  </si>
  <si>
    <t>Baby  Confiture  figues  violettes  confit</t>
  </si>
  <si>
    <t>Baby  Confiture  fraise</t>
  </si>
  <si>
    <t>Baby  Confiture  mandarine  nougat</t>
  </si>
  <si>
    <t>Baby  Confiture  pétale  de  rose  confit</t>
  </si>
  <si>
    <t>Baby  Confiture  poire  speculoos</t>
  </si>
  <si>
    <t>Baby  Confiture  pomme  framboise</t>
  </si>
  <si>
    <t>Baby  Poivre  5  baies</t>
  </si>
  <si>
    <t>Baby  Poivre  noir</t>
  </si>
  <si>
    <t>Baby  Poivre  Sichuan</t>
  </si>
  <si>
    <t>Baby  Poivre  vert</t>
  </si>
  <si>
    <t>Baby  Sel  5  baies</t>
  </si>
  <si>
    <t>Baby  Sel  Baies  roses</t>
  </si>
  <si>
    <t>Baby  Sel  Champignon  persillade</t>
  </si>
  <si>
    <t>Baby  Sel  Citron  Aneth</t>
  </si>
  <si>
    <t>Baby  Sel  Herbes  de  Pce</t>
  </si>
  <si>
    <t>Baby  Sel  Poivrons  et  piments</t>
  </si>
  <si>
    <t>Baby  Sel  Tomate  basilic</t>
  </si>
  <si>
    <t>Baby  Sel  Vin</t>
  </si>
  <si>
    <t>Baby  Sel  Vin  5  baies</t>
  </si>
  <si>
    <t>Baby  Sel  Vin  au  thym</t>
  </si>
  <si>
    <t>Baby  Sel  Vin  et  Coriandre</t>
  </si>
  <si>
    <t>Baby  Sucre  amandes</t>
  </si>
  <si>
    <t>Baby  Sucre  barbe  à  papa</t>
  </si>
  <si>
    <t>Baby  Sucre  caramel</t>
  </si>
  <si>
    <t>Baby  Sucre  cassis</t>
  </si>
  <si>
    <t>Baby  Sucre  chocolat</t>
  </si>
  <si>
    <t>Baby  Sucre  citron</t>
  </si>
  <si>
    <t>Baby  Sucre  crème  brûlée</t>
  </si>
  <si>
    <t>Baby  Sucre  fraise</t>
  </si>
  <si>
    <t>Baby  Sucre  framboise</t>
  </si>
  <si>
    <t>Baby  Sucre  griotte</t>
  </si>
  <si>
    <t>Baby  Sucre  guimauve</t>
  </si>
  <si>
    <t>Baby  Sucre  mangue</t>
  </si>
  <si>
    <t>Baby  Sucre  mirabelle</t>
  </si>
  <si>
    <t>Baby  Sucre  myrtille</t>
  </si>
  <si>
    <t>Baby  Sucre  noix  de  coco</t>
  </si>
  <si>
    <t>Baby  Sucre  orange</t>
  </si>
  <si>
    <t>Baby  Sucre  pain  d'épices</t>
  </si>
  <si>
    <t>Baby  Sucre  pêche  de  vigne</t>
  </si>
  <si>
    <t>Baby  Sucre  pistache</t>
  </si>
  <si>
    <t>Baby  Sucre  pomme  d'amour</t>
  </si>
  <si>
    <t>Baby  Sucre  pomme  verte</t>
  </si>
  <si>
    <t>Baby  Sucre  rose</t>
  </si>
  <si>
    <t>Baby  Sucre  spéculoos</t>
  </si>
  <si>
    <t>Baby  Sucre  tarte  tatin</t>
  </si>
  <si>
    <t>Baby  Sucre  vanille</t>
  </si>
  <si>
    <t>Baby  Sucre  violette</t>
  </si>
  <si>
    <t>Baies  de  Goji  DESHYDRATÉS</t>
  </si>
  <si>
    <t>Baies  roses  entières  VRAC  100g</t>
  </si>
  <si>
    <t>Bananes  chips  DESHYDRATÉS</t>
  </si>
  <si>
    <t>Barres  de  céréales  figues  et  noisettes</t>
  </si>
  <si>
    <t>Biscuit  apéritif  Crackers  sarrasin
courgettes  graines  lin  BIEN  ETRE</t>
  </si>
  <si>
    <t>Biscuit  apéritif  Gougères  tomates</t>
  </si>
  <si>
    <t>Biscuit  apéritif  Sablés  épicés  carottes
oignons  BIEN  ETRE</t>
  </si>
  <si>
    <t>Biscuit  de  savoie  à  la  myrtille  Marie</t>
  </si>
  <si>
    <t>Bocal  à  gâteau  version  choco  coco</t>
  </si>
  <si>
    <t>Bocal  à  gâteau  version  choco  praliné</t>
  </si>
  <si>
    <t>Bocal  à  gâteau  version  choco  spéculos</t>
  </si>
  <si>
    <t>Bonbonnière  4  fruits</t>
  </si>
  <si>
    <t>Bonbonnière  Berlingots</t>
  </si>
  <si>
    <t>Bonbonnière  Berlingots  caramel</t>
  </si>
  <si>
    <t>Bonbonnière  cœur  au  chocolat</t>
  </si>
  <si>
    <t>Bonbonnière  Confettis  au  chocolat</t>
  </si>
  <si>
    <t>Bonbonnière  Coquelicot  violette</t>
  </si>
  <si>
    <t>Bonbonnière  Dragibus</t>
  </si>
  <si>
    <t>Bonbonnière  Framboise  verveine</t>
  </si>
  <si>
    <t>Bonbonnière  Karaneige</t>
  </si>
  <si>
    <t>Bonbonnière  Mûres  et  framboises</t>
  </si>
  <si>
    <t>Bonbonnière  Pastilles  menthe</t>
  </si>
  <si>
    <t>Bonbonnière  Pastilles  miel</t>
  </si>
  <si>
    <t>Bonbonnière  Pâtes  de  fruits</t>
  </si>
  <si>
    <t>Bonbonnière  Petits  pois  au  lard</t>
  </si>
  <si>
    <t>Bonbonnière  Sucettes</t>
  </si>
  <si>
    <t>Bonbonnière  Sucre  d'orge</t>
  </si>
  <si>
    <t>Bonbonnière  Tranche  orange  citron</t>
  </si>
  <si>
    <t>Bonbonnière  Tutti  frutti</t>
  </si>
  <si>
    <t>Bonbons  Amande  3  chocolats  VRAC</t>
  </si>
  <si>
    <t>Bonbons  Berlingots  caramel  VRAC  500g</t>
  </si>
  <si>
    <t>Bonbons  Berlingots  fruits  VRAC  500g</t>
  </si>
  <si>
    <t>Bonbons  Caramel  beurre  salé  papillote</t>
  </si>
  <si>
    <t>Bonbons  Carensac  VRAC  500g</t>
  </si>
  <si>
    <t>Bonbons  Confiserie  salade  4  fruits</t>
  </si>
  <si>
    <t>Bonbons  Confiserie  tranche  orange</t>
  </si>
  <si>
    <t>Bonbons  Confiseries  violettes  VRAC</t>
  </si>
  <si>
    <t>Bonbons  Coquelicot  sucre  cuit  VRAC</t>
  </si>
  <si>
    <t>Bonbons  Feuille  verveine  sucre  cuit</t>
  </si>
  <si>
    <t>Bonbons  Framboise  sucre  cuit  VRAC</t>
  </si>
  <si>
    <t>Bonbons  Karaneige  VRAC  500g</t>
  </si>
  <si>
    <t>Bonbons  Mélange  4  fruits  VRAC  500g</t>
  </si>
  <si>
    <t>Bonbons  Mini  guimauve  colorée  VRAC</t>
  </si>
  <si>
    <t>Bonbons  Mini  sucre  d'orge  VRAC  500g</t>
  </si>
  <si>
    <t>Bonbons  Noisette  3  chocolats  VRAC</t>
  </si>
  <si>
    <t>Bonbons  Pastille  menthe  VRAC  500g</t>
  </si>
  <si>
    <t>Bonbons  Pastille  miel  VRAC  500g</t>
  </si>
  <si>
    <t>Bonbons  Pate  de  fruits  VRAC  500g</t>
  </si>
  <si>
    <t>Bonbons  Petit  pois  lard  VRAC  500g</t>
  </si>
  <si>
    <t>Bonbons  Pop  corn  sucré  VRAC  500g</t>
  </si>
  <si>
    <t>Bonbons  Soucoupe  VRAC  500g</t>
  </si>
  <si>
    <t>Bonbons  Violette  VRAC  500g</t>
  </si>
  <si>
    <t>Boulgour  VRAC  1kg</t>
  </si>
  <si>
    <t>Brioche  aux  pralines  roses  de  Christine</t>
  </si>
  <si>
    <t>Brownie  double  choco  et  spéculos</t>
  </si>
  <si>
    <t>Café  caramel</t>
  </si>
  <si>
    <t>Café  chocolat</t>
  </si>
  <si>
    <t>Café  crème  brûlée</t>
  </si>
  <si>
    <t>Café  noisette</t>
  </si>
  <si>
    <t>Café  vanille</t>
  </si>
  <si>
    <t>Cake  à  la  rose  (pot)</t>
  </si>
  <si>
    <t>Cake  au  pralin  (pot)</t>
  </si>
  <si>
    <t>Cake  au  pralin  (sachet)</t>
  </si>
  <si>
    <t>Cake  au  thé  matcha  (sachet)</t>
  </si>
  <si>
    <t>Cake  au  thon  BIEN  ETRE</t>
  </si>
  <si>
    <t>Cake  aux  algues  et  sarrasin  BIEN  ETRE</t>
  </si>
  <si>
    <t>Cake  aux  blagues  (pot)</t>
  </si>
  <si>
    <t>Cake  aux  blagues  (sachet)</t>
  </si>
  <si>
    <t>Cake  aux  lentilles  corail,  carotte,  curry</t>
  </si>
  <si>
    <t>Cake  banana  split  (pot)</t>
  </si>
  <si>
    <t>Cake  banana  split  (sachet)</t>
  </si>
  <si>
    <t>Cake  caramel  et  saveur  chocolat  (pot)</t>
  </si>
  <si>
    <t>Cake  caramel  et  saveur  chocolat</t>
  </si>
  <si>
    <t>Cake  citron  framboise  (pot)</t>
  </si>
  <si>
    <t>Cake  coco  banane  SANS  GLUTEN</t>
  </si>
  <si>
    <t>Cake  coup  de  foudre  choco  blanc  et
pomme  d'amour  (pot)</t>
  </si>
  <si>
    <t>Caké  salé  du  jardin</t>
  </si>
  <si>
    <t>Cake  façon  chèvre  noix  Laurence</t>
  </si>
  <si>
    <t>Cake  sucré  farine  châtaigne  raisin  et</t>
  </si>
  <si>
    <t>Cake  framboise  et  saveur  citron</t>
  </si>
  <si>
    <t>Cake  salé  indien  BIEN  ETRE</t>
  </si>
  <si>
    <t>Cake  Mojito  (sachet)</t>
  </si>
  <si>
    <t>Cake  nordique  (charbon  actif)  BIEN</t>
  </si>
  <si>
    <t>Cake  nougat  cranberries  (pot)</t>
  </si>
  <si>
    <t>Cake  nougat  cranberries  (sachet)</t>
  </si>
  <si>
    <t>Cake  piña  colada  (sachet)</t>
  </si>
  <si>
    <t>Cake  provençal  BIEN  ETRE</t>
  </si>
  <si>
    <t>Cake  riz  courgettes  olives  BIEN  ETRE</t>
  </si>
  <si>
    <t>Cake  spéculos  pomme  raisins  (pot)</t>
  </si>
  <si>
    <t>Cake  spéculos  pomme  raisins  (sachet)</t>
  </si>
  <si>
    <t>Cake  tomates  olives  BIEN  ETRE</t>
  </si>
  <si>
    <t>Cake  totalement  guimauve  (pot)</t>
  </si>
  <si>
    <t>Cake  totalement  guimauve  (sachet)</t>
  </si>
  <si>
    <t>Cannelle  en  poudre  VRAC  100g</t>
  </si>
  <si>
    <t>Cannelle  tuyau  VRAC  100g</t>
  </si>
  <si>
    <t>Carottes  DESHYDRATÉS</t>
  </si>
  <si>
    <t>Cèpes  DESHYDRATÉS</t>
  </si>
  <si>
    <t>Champignon  VRAC  Cèpes  extra</t>
  </si>
  <si>
    <t>Champignon  VRAC  Girolles</t>
  </si>
  <si>
    <t>Champignon  VRAC  Morilles  extra</t>
  </si>
  <si>
    <t>Champignon  VRAC  Trompettes  de  la</t>
  </si>
  <si>
    <t>Chocolat  chaud  double  chocolat</t>
  </si>
  <si>
    <t>Chocolat  chaud  épicée</t>
  </si>
  <si>
    <t>Chocolat  chaud  exotique  (mangue,</t>
  </si>
  <si>
    <t>Chocolat  chaud  fruits  rouges</t>
  </si>
  <si>
    <t>Chocolat  chaud  intense</t>
  </si>
  <si>
    <t>Chocolat  chaud  neige</t>
  </si>
  <si>
    <t>Chocolat  chaud  original</t>
  </si>
  <si>
    <t>Chocolat  chaud  Prestige</t>
  </si>
  <si>
    <t>Chou  vert  DESHYDRATÉS</t>
  </si>
  <si>
    <t>Citron  écorce  coupé  VRAC  100g</t>
  </si>
  <si>
    <t>Citrons  cubes  DESHYDRATÉS</t>
  </si>
  <si>
    <t>Cocktail  1001  fruits  (pot)</t>
  </si>
  <si>
    <t>Cocktail  brochette  Capitaine</t>
  </si>
  <si>
    <t>Cocktail  brochette  Clown</t>
  </si>
  <si>
    <t>Cocktail  brochette  Flamand  rose</t>
  </si>
  <si>
    <t>Cocktail  brochette  Grenouille</t>
  </si>
  <si>
    <t>Cocktail  brochette  Licorne</t>
  </si>
  <si>
    <t>Cocktail  brochette  Monstre</t>
  </si>
  <si>
    <t>Cocktail  brochette  Princesse</t>
  </si>
  <si>
    <t>Cocktail  brochette  Sirène</t>
  </si>
  <si>
    <t>Cocktail  Caïpirinha  (bouteille)</t>
  </si>
  <si>
    <t>Cocktail  caïpirinha  (tube)</t>
  </si>
  <si>
    <t>Cocktail  Caraïbe  (pot)</t>
  </si>
  <si>
    <t>Cocktail  chaleur  des  îles  (tube)</t>
  </si>
  <si>
    <t>Cocktail  Citron  coco  fruits  rouges</t>
  </si>
  <si>
    <t>Cocktail  citron  coco  fruits  rouges</t>
  </si>
  <si>
    <t>Cocktail  Citron  hibiscus  (sachet)</t>
  </si>
  <si>
    <t>Cocktail  citron  hibiscus  VRAC  500g</t>
  </si>
  <si>
    <t>Cocktail  Citronnelle  cranberries</t>
  </si>
  <si>
    <t>Cocktail  citronnelle  cranberries  VRAC</t>
  </si>
  <si>
    <t>Cocktail  complètement  givré  (bouteille)</t>
  </si>
  <si>
    <t>Cocktail  Mojito  (sachet)</t>
  </si>
  <si>
    <t>Cocktail  mojito  (tube)</t>
  </si>
  <si>
    <t>Cocktail  mojito  fraise  (tube)</t>
  </si>
  <si>
    <t>Cocktail  Mojito  fruits  (bouteille)</t>
  </si>
  <si>
    <t>Cocktail  mojito  VRAC  500g</t>
  </si>
  <si>
    <t>Cocktail  p'tite  soirée  entre  amis</t>
  </si>
  <si>
    <t>Cocktail  Piña  colada  (bouteille)</t>
  </si>
  <si>
    <t>Cocktail  piña  colada  (tube)</t>
  </si>
  <si>
    <t>Cocktail  rhum  arrangé  coco  citron</t>
  </si>
  <si>
    <t>Cocktail  rhum  arrangé  exaltant  (tube)</t>
  </si>
  <si>
    <t>Cocktail  Rhum  arrangé  façon  créole</t>
  </si>
  <si>
    <t>Cocktail  rhum  arrangé  façon  créole</t>
  </si>
  <si>
    <t>Cocktail  rhum  arrangé  pomme  coco</t>
  </si>
  <si>
    <t>Cocktail  rhume  arrangé  exotique  (tube)</t>
  </si>
  <si>
    <t>Cocktail  Sangria  ananas  papaye  (tube)</t>
  </si>
  <si>
    <t>Cocktail  Sangria  aux  fruits  (bouteille)</t>
  </si>
  <si>
    <t>Cocktail  sangria  fraise  citron  (tube)</t>
  </si>
  <si>
    <t>Cocktail  sangria  fruits  rouges  (tube)</t>
  </si>
  <si>
    <t>Cocktail  Sensation  (pot)</t>
  </si>
  <si>
    <t>Cocktail  Vin  chaud  (sachet)</t>
  </si>
  <si>
    <t>Cocktail  vin  chaud  aux  épices  (tube)</t>
  </si>
  <si>
    <t>Cocktail  Vin  chaud  aux  fruits</t>
  </si>
  <si>
    <t>Cocktail  vin  chaud  festif  (tube)</t>
  </si>
  <si>
    <t>Cocktail  vin  chaud  fruits  rouges  (tube)</t>
  </si>
  <si>
    <t>Cocktail  vin  chaud  VRAC  500g</t>
  </si>
  <si>
    <t>Cocktail  vodka  aux  blagues  (tube)</t>
  </si>
  <si>
    <t>Cocktail  vodka  clown  (tube)</t>
  </si>
  <si>
    <t>Cocktail  vodka  filtre  d'amour  (tube)</t>
  </si>
  <si>
    <t>Coco  cubes  DESHYDRATÉS</t>
  </si>
  <si>
    <t>Coconut  Bread  SANS  GLUTEN</t>
  </si>
  <si>
    <t>Coffret  "la  collection"</t>
  </si>
  <si>
    <t>Coffret  Agrumes</t>
  </si>
  <si>
    <t>Coffret  Baby  Shower  Fille  PROMO  BIG</t>
  </si>
  <si>
    <t>Coffret  Baby  Shower  Garçon</t>
  </si>
  <si>
    <t>Coffret  Cookies</t>
  </si>
  <si>
    <t>Coffret  Epices  du  monde</t>
  </si>
  <si>
    <t>Coffret  Gâteaux  de  la  semaine</t>
  </si>
  <si>
    <t>Coffret  girly</t>
  </si>
  <si>
    <t>Coffret  gourmand  (sucrés)</t>
  </si>
  <si>
    <t>Coffret  goûter</t>
  </si>
  <si>
    <t>Coffret  Joyeux  Anniversaire</t>
  </si>
  <si>
    <t>Coffret  kit  à  crêpes</t>
  </si>
  <si>
    <t>Coffret  kit  à  popcorn</t>
  </si>
  <si>
    <t>Coffret  Kit  barbecue  (marinades)</t>
  </si>
  <si>
    <t>Coffret  Kit  Fondue  au  chocolat  blanc</t>
  </si>
  <si>
    <t>Coffret  Kit  Fondue  au  chocolat</t>
  </si>
  <si>
    <t>Coffret  Kit  Fondue  au  chocolat  lait</t>
  </si>
  <si>
    <t>Coffret  Kit  Fondue  au  chocolat  noir</t>
  </si>
  <si>
    <t>Coffret  Kit  Fondue  au  chocolat  ruby</t>
  </si>
  <si>
    <t>Coffret  Kit  mélanges  gourmands  (salés)</t>
  </si>
  <si>
    <t>Coffret  Kit  rhum  arrangé</t>
  </si>
  <si>
    <t>Coffret  Kit  rose  des  sables</t>
  </si>
  <si>
    <t>Coffret  Mes  pétits  déjeuners</t>
  </si>
  <si>
    <t>Coffret  Salade  Gourmande</t>
  </si>
  <si>
    <t>Coffret  Soirée  à  deux</t>
  </si>
  <si>
    <t>Condiment  Ail  semoule</t>
  </si>
  <si>
    <t>Condiment  Basilic  flocon</t>
  </si>
  <si>
    <t>Condiment  Herbes  de  pce</t>
  </si>
  <si>
    <t>Condiment  Oignons  lanières</t>
  </si>
  <si>
    <t>Condiment  Persil  feuille</t>
  </si>
  <si>
    <t>Condiment  Romarin</t>
  </si>
  <si>
    <t>Condiment  Thym</t>
  </si>
  <si>
    <t>Confiture  favols  citron  palet  breton</t>
  </si>
  <si>
    <t>Confiture  favols  fraise  guimauve</t>
  </si>
  <si>
    <t>Confiture  favols  mandarine  madeline</t>
  </si>
  <si>
    <t>Confiture  favols  poire  macaron</t>
  </si>
  <si>
    <t>Confiture  message  Bon  anniversaire</t>
  </si>
  <si>
    <t>Confiture  message  Bonne  fête
framboise  biscuits  de  reims</t>
  </si>
  <si>
    <t>Confiture  message  Félicitations</t>
  </si>
  <si>
    <t>Confiture  message  Je  t'aime  Fraise</t>
  </si>
  <si>
    <t>Confiture  message  Merci  Pomme  tarte</t>
  </si>
  <si>
    <t>Confiture  message  Pour  toi  Abricot</t>
  </si>
  <si>
    <t>Cookies  américains  (flocons  avoine)</t>
  </si>
  <si>
    <t>Cookies  aux  baies  de  Goji  SANS</t>
  </si>
  <si>
    <t>Cookies  chocolat  au  lait  et  noix  de</t>
  </si>
  <si>
    <t>Cookies  chocolat  blanc  et  pralines</t>
  </si>
  <si>
    <t>Cookies  chocolat  noir  et  éclat  de</t>
  </si>
  <si>
    <t>Cookies  de  Bénédicte  (tomate,  pesto,</t>
  </si>
  <si>
    <t>Cookies  de  Mélanie  (baies  de  Goji,</t>
  </si>
  <si>
    <t>Cookies  de  Stéphanie  (banane)</t>
  </si>
  <si>
    <t>Cookies  gourmands  SANS  GLUTEN</t>
  </si>
  <si>
    <t>Cookies  healthy  SANS  GLUTEN</t>
  </si>
  <si>
    <t>Cookies  pastilles  et  noisettes</t>
  </si>
  <si>
    <t>Cookies  pour  dire  Je  t'aime  (fraise)</t>
  </si>
  <si>
    <t>Cookies  pour  dire  Merci  Framboise</t>
  </si>
  <si>
    <t>Copeaux  de  citronelle  VRAC  100g</t>
  </si>
  <si>
    <t>Corn  flakes  fruits  rouges  VRAC  1kg</t>
  </si>
  <si>
    <t>Courgettes  DESHYDRATÉS</t>
  </si>
  <si>
    <t>Cranberries  DESHYDRATÉS</t>
  </si>
  <si>
    <t>Crumble  aux  pruneaux  d'Iwona</t>
  </si>
  <si>
    <t>Crumble  fruits  rouges</t>
  </si>
  <si>
    <t>Crumble  gourmand  (pomme  choco)</t>
  </si>
  <si>
    <t>Crumble  orange  épices  (sucre  noël,</t>
  </si>
  <si>
    <t>Crumbles  agrumes  (sucre  orange,  noix</t>
  </si>
  <si>
    <t>Cuillère  choco  blanc  pralines  roses  x2</t>
  </si>
  <si>
    <t>Cuillère  choco  lait  carotte  x2</t>
  </si>
  <si>
    <t>Cuillère  choco  lait  cœurs  x2</t>
  </si>
  <si>
    <t>Cuillère  choco  lait  feur  x2</t>
  </si>
  <si>
    <t>Cuillère  choco  lait  guimauves  x2</t>
  </si>
  <si>
    <t>Cuillère  choco  lait  licorne  x2</t>
  </si>
  <si>
    <t>Cuillère  choco  lait  pastilles  de</t>
  </si>
  <si>
    <t>Cuillère  choco  noir  noix  de  coco  x2</t>
  </si>
  <si>
    <t>Cuillère  choco  noir  pain  d'épices  x2</t>
  </si>
  <si>
    <t>Cuillère  choco  ruby  et  cœur  x2</t>
  </si>
  <si>
    <t>Cuillière  choco  pain  d'épices  x2</t>
  </si>
  <si>
    <t>Cumin  poudre  VRAC  100g</t>
  </si>
  <si>
    <t>Curry  poudre  VRAC  100g</t>
  </si>
  <si>
    <t>Épices  à  pain  d'épices  VRAC  100g</t>
  </si>
  <si>
    <t>Farine  de  châtaigne  VRAC  500g</t>
  </si>
  <si>
    <t>Farine  de  maïs  VRAC  1kg</t>
  </si>
  <si>
    <t>Farine  de  pois  chiches  VRAC  1kg</t>
  </si>
  <si>
    <t>Farine  de  riz  VRAC  1kg</t>
  </si>
  <si>
    <t>Farine  de  sarrazin  VRAC  1kg</t>
  </si>
  <si>
    <t>Farine  T65  VRAC  1kg</t>
  </si>
  <si>
    <t>Flocons  d'avoine  VRAC  1kg</t>
  </si>
  <si>
    <t>Fondant  aux  noisettes  SANS  GLUTEN</t>
  </si>
  <si>
    <t>Fougasse  aux  tomates  Laetitia</t>
  </si>
  <si>
    <t>Fruits  secs  Graines  de  courge  VRAC</t>
  </si>
  <si>
    <t>Fruits  secs  Graines  de  lin  VRAC</t>
  </si>
  <si>
    <t>Fruits  secs  Noisettes  décortiquées</t>
  </si>
  <si>
    <t>Fruits  secs  Noix  de  pécan  VRAC</t>
  </si>
  <si>
    <t>Galette  flocons  avoine  courgettes  BIEN</t>
  </si>
  <si>
    <t>Garam  massala  VRAC  100g</t>
  </si>
  <si>
    <t>Gâteau  ananas  saveur  rhum  Corinne</t>
  </si>
  <si>
    <t>Gâteau  aux  noix  d'Isabelle</t>
  </si>
  <si>
    <t>Gâteau  fougnarde  de  Ted</t>
  </si>
  <si>
    <t>Gâteau  fruits  rouges  coco  SANS</t>
  </si>
  <si>
    <t>Gâteau  licorne  Christelle</t>
  </si>
  <si>
    <t>Gâteau  magique  2  chocolats</t>
  </si>
  <si>
    <t>Gâteau  magique  citron  meringué</t>
  </si>
  <si>
    <t>Gâteau  magique  saveur  fraise</t>
  </si>
  <si>
    <t>Gâteau  magique  vanille  praline  I  LOVE</t>
  </si>
  <si>
    <t>Gingembre  DESHYDRATÉS</t>
  </si>
  <si>
    <t>Gourmandises  (nougats,  galettes,  …)</t>
  </si>
  <si>
    <t>Goutte  chocolat  blanc  (drops  blanc)</t>
  </si>
  <si>
    <t>Goutte  chocolat  lait  (drops  lait)  VRAC</t>
  </si>
  <si>
    <t>Goutte  chocolat  noir  (drops  noir)  VRAC</t>
  </si>
  <si>
    <t>Granola  carottes  paprika  BIEN  ETRE</t>
  </si>
  <si>
    <t>Granola  du  matin  BIEN  ETRE</t>
  </si>
  <si>
    <t>Granola  du  matin  VRAC  1kg</t>
  </si>
  <si>
    <t>Granola  orange  cannelle  BIEN  ETRE</t>
  </si>
  <si>
    <t>Granola  orange  cannelle  VRAC  1kg</t>
  </si>
  <si>
    <t>Granola  salé  carottes  paprika  VRAC</t>
  </si>
  <si>
    <t>Haricots  lingots  blancs  SECS</t>
  </si>
  <si>
    <t>Kiwi  tranches  DESHYDRATÉS</t>
  </si>
  <si>
    <t>Lait  poudre  VRAC  1kg</t>
  </si>
  <si>
    <t>Lentilles  corail  SECS</t>
  </si>
  <si>
    <t>Lentille  verte  SECS</t>
  </si>
  <si>
    <t>Lot  de  4  moutardes</t>
  </si>
  <si>
    <t>Madeleine  chocolat</t>
  </si>
  <si>
    <t>Madeleine  citron  framboise</t>
  </si>
  <si>
    <t>Madeleine  tomates  basilic  BIEN  ETRE</t>
  </si>
  <si>
    <t>Maïs  popcorn  VRAC  300g</t>
  </si>
  <si>
    <t>Marbré  choco  framboise</t>
  </si>
  <si>
    <t>Marbré  choco  orange</t>
  </si>
  <si>
    <t>Marbré  choco  pistache</t>
  </si>
  <si>
    <t>Marbré  choco  vanille</t>
  </si>
  <si>
    <t>Margottes  Bleu,  bacon  et  oignon</t>
  </si>
  <si>
    <t>Margottes  Cantal  et  oignons  grillés</t>
  </si>
  <si>
    <t>Margottes  Chorizo  cantal</t>
  </si>
  <si>
    <t>Margottes  Fourme  d'Ambert  et  noix</t>
  </si>
  <si>
    <t>Margottes  Gaperon  ail  et  fines  herbes</t>
  </si>
  <si>
    <t>Margottes  Tapenade,  olive  et  anchoix</t>
  </si>
  <si>
    <t>Margottes  Tomate,  épice  et  arômate</t>
  </si>
  <si>
    <t>Mélange  3  riz  VRAC  1kg</t>
  </si>
  <si>
    <t>Mélange  5  baies  VRAC  100g</t>
  </si>
  <si>
    <t>Mélange  barbecue  VRAC  100g</t>
  </si>
  <si>
    <t>Mélange  berbère  VRAC  100g</t>
  </si>
  <si>
    <t>Mélange  cajun  VRAC  100g</t>
  </si>
  <si>
    <t>Mélange  créole  VRAC  100g</t>
  </si>
  <si>
    <t>Mélange  épices  à  patates  VRAC  100g</t>
  </si>
  <si>
    <t>Mélange  lentilles  et  3  riz  VRAC  1kg</t>
  </si>
  <si>
    <t>Mélange  lentilles,  curry  et  coco  VRAC</t>
  </si>
  <si>
    <t>Mélange  marinade  gibier  VRAC  100g</t>
  </si>
  <si>
    <t>Mélange  marinade  poisson  VRAC  100g</t>
  </si>
  <si>
    <t>Mélange  mexicain  VRAC  100g</t>
  </si>
  <si>
    <t>Mélange  pour  salade  VRAC  1kg</t>
  </si>
  <si>
    <t>Mélange  quinoa  boulgour  VRAC  1kg</t>
  </si>
  <si>
    <t>Mélange  rôtisseur  VRAC  100g</t>
  </si>
  <si>
    <t>Mélange  taboulé  VRAC  1kg</t>
  </si>
  <si>
    <t>Mélange  thaï  VRAC  100g</t>
  </si>
  <si>
    <t>Melon  DESHYDRATÉS</t>
  </si>
  <si>
    <t>Meringue  châtaigne</t>
  </si>
  <si>
    <t>Meringue  framboise</t>
  </si>
  <si>
    <t>Meringue  myrtille</t>
  </si>
  <si>
    <t>Milkshake  banane</t>
  </si>
  <si>
    <t>Milkshake  caramel</t>
  </si>
  <si>
    <t>Milkshake  chocolat</t>
  </si>
  <si>
    <t>Milkshake  fraise</t>
  </si>
  <si>
    <t>Mini  meringues  VRAC  200g</t>
  </si>
  <si>
    <t>Mocktails  Délice  violette</t>
  </si>
  <si>
    <t>Mocktails  Etoile  du  désert</t>
  </si>
  <si>
    <t>Mocktails  Passion  hibiscus</t>
  </si>
  <si>
    <t>Mocktails  Rose  divine</t>
  </si>
  <si>
    <t>Moelleux  aphrodisiaque  (gimgembre</t>
  </si>
  <si>
    <t>Moelleux  châtaigne</t>
  </si>
  <si>
    <t>Moelleux  choco  coco  (pot)</t>
  </si>
  <si>
    <t>Moelleux  framboise</t>
  </si>
  <si>
    <t>Moelleux  myrtille</t>
  </si>
  <si>
    <t>Moolleux  caramel  beurre  salé</t>
  </si>
  <si>
    <t>Moutarde  à  l'ancienne  grains</t>
  </si>
  <si>
    <t>Moutarde  au  piment  d'espelette</t>
  </si>
  <si>
    <t>Moutarde  aux  cèpes  et  à  l'ail</t>
  </si>
  <si>
    <t>Moutarde  aux  noix</t>
  </si>
  <si>
    <t>Moutarde  crème  de  cassis</t>
  </si>
  <si>
    <t>Moutarde  Curry  et  noix  de  coco</t>
  </si>
  <si>
    <t>Moutarde  de  Dijon</t>
  </si>
  <si>
    <t>Moutarde  miel</t>
  </si>
  <si>
    <t>Moutarde  mojito</t>
  </si>
  <si>
    <t>Muesli  agrumes  VRAC  1kg</t>
  </si>
  <si>
    <t>Muesli  baies  de  Goji  VRAC  1kg</t>
  </si>
  <si>
    <t>Muesli  croquant  180g  BIEN  ETRE</t>
  </si>
  <si>
    <t>Muesli  croquant  VRAC  1kg</t>
  </si>
  <si>
    <t>Muesli  exotique  VRAC  1kg</t>
  </si>
  <si>
    <t>Muesli  salé  quinoa  VRAC  1kg</t>
  </si>
  <si>
    <t>Muesli  tout  choco  VRAC  1kg</t>
  </si>
  <si>
    <t>Muffins  chocolat  blanc  et  poudre  de</t>
  </si>
  <si>
    <t>Muffins  chocolat  noir</t>
  </si>
  <si>
    <t>Muffins  framboise  et  saveur  pistache</t>
  </si>
  <si>
    <t>Muffins  myrtille</t>
  </si>
  <si>
    <t>Mug  cake  :  caramel  -  choco  caramel</t>
  </si>
  <si>
    <t>Mug  cake  :  fraise  -  choco  ruby</t>
  </si>
  <si>
    <t>Mug  cake  :  gourmand  -  choco  noir</t>
  </si>
  <si>
    <t>Mug  cake  :  noix  de  coco  -  choco  noir</t>
  </si>
  <si>
    <t>Mug  cake  :  vanille  -  choco  blanc</t>
  </si>
  <si>
    <t>Mug  cake  salé  :  carotte  curry</t>
  </si>
  <si>
    <t>Mug  cake  salé  :  tomage  courgette</t>
  </si>
  <si>
    <t>Mug  cake  salé  :  tomage  poivrons</t>
  </si>
  <si>
    <t>Mûre  framboise  DESHYDRATÉS</t>
  </si>
  <si>
    <t>Noix  de  coco  rapée  VRAC  1kg</t>
  </si>
  <si>
    <t>Olives  noires  rondelles  DESHYDRATÉS</t>
  </si>
  <si>
    <t>Orange  écorce  coupée  VRAC  100g</t>
  </si>
  <si>
    <t>Oursons  tout  en  guimauve</t>
  </si>
  <si>
    <t>Paëlla  VRAC  1kg</t>
  </si>
  <si>
    <t>Pain  aubergine  BIEN  ETRE</t>
  </si>
  <si>
    <t>Pain  aux  noix  et  fruits  secs  BIEN  ETRE</t>
  </si>
  <si>
    <t>Pain  d'épices  bocal</t>
  </si>
  <si>
    <t>Pain  d'épices  sachet</t>
  </si>
  <si>
    <t>Pain  poivrons  BIEN  ETRE</t>
  </si>
  <si>
    <t>Palets  bretons  caramel  noisette</t>
  </si>
  <si>
    <t>Papaye  cubes  DESHYDRATÉS</t>
  </si>
  <si>
    <t>Papaye  lamelles  DESHYDRATÉS</t>
  </si>
  <si>
    <t>Paprika  poudre  VRAC  100g</t>
  </si>
  <si>
    <t>Pastilles  chocolats  en  couleurs  VRAC</t>
  </si>
  <si>
    <t>Pâte  à  tartiner  beurre  salé  au  sel  de</t>
  </si>
  <si>
    <t>Pâte  à  tartiner  choco  noisette  et</t>
  </si>
  <si>
    <t>Pâte  à  tartiner  lait  et  noisette</t>
  </si>
  <si>
    <t>Pâte  à  tartiner  noire</t>
  </si>
  <si>
    <t>Pâte  à  tartiner  pétillante</t>
  </si>
  <si>
    <t>Pâte  à  tartiner  spéculoos  croquant</t>
  </si>
  <si>
    <t>Pâtes  champignons  POT</t>
  </si>
  <si>
    <t>Pâtes  champignons  VRAC  1kg</t>
  </si>
  <si>
    <t>Pâtes  étoiles  et  sapins  POT</t>
  </si>
  <si>
    <t>Pâtes  étoiles  et  sapins  VRAC  1kg</t>
  </si>
  <si>
    <t>Pâtes  fleurs  de  Lys  POT</t>
  </si>
  <si>
    <t>Pâtes  fleurs  de  lys  VRAC  1kg</t>
  </si>
  <si>
    <t>Pâtes  noires  et  blanches  POT</t>
  </si>
  <si>
    <t>Pâtes  noires  et  blanches  VRAC  1kg</t>
  </si>
  <si>
    <t>Pâtes  p'tits  cœurs  POT</t>
  </si>
  <si>
    <t>Pâtes  p'tits  cœurs  VRAC  1kg</t>
  </si>
  <si>
    <t>Pâtes  papillons  POT</t>
  </si>
  <si>
    <t>Pâtes  papillons  VRAC  1kg</t>
  </si>
  <si>
    <t>Pâtes  penne  rouges  et  noires  VRAC</t>
  </si>
  <si>
    <t>Pâtes  pennes  rouges  et  noires  POT</t>
  </si>
  <si>
    <t>Pavé  au  chocolat  d'Adeline</t>
  </si>
  <si>
    <t>Pépites  caramel  VRAC  500g</t>
  </si>
  <si>
    <t>Pépites  citron  VRAC  500g</t>
  </si>
  <si>
    <t>Pépites  framboise  VRAC  500g</t>
  </si>
  <si>
    <t>Pépites  myrtille  VRAC  500g</t>
  </si>
  <si>
    <t>Petits  pois  entiers  DESHYDRATÉS</t>
  </si>
  <si>
    <t>Pistoles  choco  blanc  Nacar  VRAC  1kg</t>
  </si>
  <si>
    <t>Pistoles  choco  lait  Sumatra  VRAC  1kg</t>
  </si>
  <si>
    <t>Pistoles  choco  noir  59%  VRAC  1kg</t>
  </si>
  <si>
    <t>Plateau  en  bois  +  4  moutardes</t>
  </si>
  <si>
    <t>Pois  cassés  verts  SECS</t>
  </si>
  <si>
    <t>Poivre  5  baies</t>
  </si>
  <si>
    <t>Poivre  noir</t>
  </si>
  <si>
    <t>Poivre  noir  VRAC  100g</t>
  </si>
  <si>
    <t>Poivre  Sichuan</t>
  </si>
  <si>
    <t>Poivre  sichuan  VRAC  100g</t>
  </si>
  <si>
    <t>Poivrons  rouges  DESHYDRATÉS</t>
  </si>
  <si>
    <t>Poivrons  verts  DESHYDRATÉS</t>
  </si>
  <si>
    <t>Pommes  de  terre  DESHYDRATÉS</t>
  </si>
  <si>
    <t>Pommes  morceaux  DESHYDRATÉS</t>
  </si>
  <si>
    <t>Pop  corn  billes  coustillantes</t>
  </si>
  <si>
    <t>Pop  corn  confiserie  dragéifiée  colorée</t>
  </si>
  <si>
    <t>Pop  corn  pastilles  de  couleurs</t>
  </si>
  <si>
    <t>Poudre  à  lever  sans  gluten  VRAC  250g</t>
  </si>
  <si>
    <t>Poudre  à  lever  VRAC  250g</t>
  </si>
  <si>
    <t>Poudre  de  cacao  VRAC  1kg</t>
  </si>
  <si>
    <t>Poudre  de  pains  d'épices  VRAC  500g</t>
  </si>
  <si>
    <t>Poudre  de  petits  beurre  VRAC  500g</t>
  </si>
  <si>
    <t>Pralines  roses  concassées  VRAC  500g</t>
  </si>
  <si>
    <t>Pralines  roses  entières  VRAC  500g</t>
  </si>
  <si>
    <t>Pralins  grains  VRAC  500g</t>
  </si>
  <si>
    <t>Préparation  à  base  de  farine  Chocolat
coco  VRAC  1kg</t>
  </si>
  <si>
    <t>Préparation  à  base  de  farine  façon
pesto  tomates  VRAC  1kg</t>
  </si>
  <si>
    <t>Préparation  à  base  de  farine  façon
ratatouille  VRAC  1kg</t>
  </si>
  <si>
    <t>Préparation  à  base  de  farine  façon</t>
  </si>
  <si>
    <t>Prépraration  à  base  de  farine  maïs</t>
  </si>
  <si>
    <t>Pruneaux  dénoyautés  DESHYDRATÉS</t>
  </si>
  <si>
    <t>Quinoa  blanc  VRAC  1kg</t>
  </si>
  <si>
    <t>Quinoa  façon  risotto  VRAC  1kg</t>
  </si>
  <si>
    <t>Quinoa  indien  BIEN  ETRE</t>
  </si>
  <si>
    <t>Raisins  bruns  DESHYDRATÉS</t>
  </si>
  <si>
    <t>Réglettes  pâte  à  tartiner  x4</t>
  </si>
  <si>
    <t>Risotto  agrumes  BOITE</t>
  </si>
  <si>
    <t>Risotto  agrumes  VRAC  1kg</t>
  </si>
  <si>
    <t>Risotto  asperges  carottes  BOITE</t>
  </si>
  <si>
    <t>Risotto  asperges  carottes  VRAC  1kg</t>
  </si>
  <si>
    <t>Risotto  aux  cèpes  BOITE</t>
  </si>
  <si>
    <t>Risotto  aux  cèpes  VRAC  1kg</t>
  </si>
  <si>
    <t>Risotto  de  quinoa  aux  légumes  du</t>
  </si>
  <si>
    <t>Risotto  épicé  tomates  piment  poivrons</t>
  </si>
  <si>
    <t>Risotto  épices  (tomates  piment</t>
  </si>
  <si>
    <t>Risotto  figues  foie  gras  VRAC  1kg</t>
  </si>
  <si>
    <t>Risotto  Figues  saveur  foie  gras  BOCAL</t>
  </si>
  <si>
    <t>Risotto  forestier  (tomates  carottes</t>
  </si>
  <si>
    <t>Risotto  Forestier  BOCAL</t>
  </si>
  <si>
    <t>Risotto  forestier  tomates  carottes
champignons  VRAC  1kg</t>
  </si>
  <si>
    <t>Risotto  homard  VRAC  1kg</t>
  </si>
  <si>
    <t>Risotto  indien  raisins  carottes  curry</t>
  </si>
  <si>
    <t>Risotto  indien  (abricots  pruneaux  curry)</t>
  </si>
  <si>
    <t>Risotto  légumes  du  soleil  (tomates</t>
  </si>
  <si>
    <t>Risotto  légumes  du  soleil  tomates
aubergines  VRAC  1kg</t>
  </si>
  <si>
    <t>Risotto  méditérranéen  tomates
courgettes  olives  VRAC  1kg</t>
  </si>
  <si>
    <t>Risotto  méditerranéen  (tomates</t>
  </si>
  <si>
    <t>Risotto  Méditérranéen  BOCAL</t>
  </si>
  <si>
    <t>Risotto  Morilles  BOCAL</t>
  </si>
  <si>
    <t>Risotto  morilles  VRAC  1kg</t>
  </si>
  <si>
    <t>Risotto  saumon  courgette  VRAC  1kg</t>
  </si>
  <si>
    <t>Risotto  Saveur  homard  BOCAL</t>
  </si>
  <si>
    <t>Risotto  Saveur  truffe  BOCAL</t>
  </si>
  <si>
    <t>Risotto  Savoir  saumon  courgette</t>
  </si>
  <si>
    <t>Risotto  truffe  VRAC  1kg</t>
  </si>
  <si>
    <t>Riz  arborio  VRAC  1kg</t>
  </si>
  <si>
    <t>Riz  au  lait  et  ses  caramels  au  beurre</t>
  </si>
  <si>
    <t>Riz  au  lait  façon  clafoutis</t>
  </si>
  <si>
    <t>Riz  au  lait  façon  tarte  citron  meringué</t>
  </si>
  <si>
    <t>Riz  au  lait  fleuri  à  la  rose</t>
  </si>
  <si>
    <t>Riz  au  lait  fleuri  à  la  violette</t>
  </si>
  <si>
    <t>Riz  au  lait  myrtilles  et  saveur  cassis</t>
  </si>
  <si>
    <t>Riz  au  lait  nougat</t>
  </si>
  <si>
    <t>Riz  au  lait  pistaches  abricot</t>
  </si>
  <si>
    <t>Riz  au  lait  pomme  spéculos</t>
  </si>
  <si>
    <t>Riz  au  lait  saveur  rhum  raisins</t>
  </si>
  <si>
    <t>Riz  basmati  VRAC  1kg</t>
  </si>
  <si>
    <t>Riz  blanc  de  camargue  VRAC  1kg</t>
  </si>
  <si>
    <t>Riz  camargue  aux  algues  et  pétales  de</t>
  </si>
  <si>
    <t>Riz  camargue  citron  et  pétales  de</t>
  </si>
  <si>
    <t>Riz  cantonais</t>
  </si>
  <si>
    <t>Riz  cantonais  VRAC  1kg</t>
  </si>
  <si>
    <t>Riz  long  baies  de  goji  et  pétales  de</t>
  </si>
  <si>
    <t>Riz  long  baies  de  Goji  et  pétales  de</t>
  </si>
  <si>
    <t>Riz  blanc  étuvé  VRAC  1kg</t>
  </si>
  <si>
    <t>Riz  méxicain</t>
  </si>
  <si>
    <t>Riz  mexicain  VRAC  1kg</t>
  </si>
  <si>
    <t>Riz  Paella</t>
  </si>
  <si>
    <t>Riz  Paella  VRAC  1kg</t>
  </si>
  <si>
    <t>Riz  parfumé  thaï  VRAC  1kg</t>
  </si>
  <si>
    <t>Riz  réunionnaise</t>
  </si>
  <si>
    <t>Riz  réunionnaise  VRAC  1kg</t>
  </si>
  <si>
    <t>Riz  rond  VRAC  1kg</t>
  </si>
  <si>
    <t>Riz  soufflé  coco  et  cranberries  VRAC</t>
  </si>
  <si>
    <t>Rochers  aux  noix  Louvat</t>
  </si>
  <si>
    <t>Rochers  de  louvat  noix  de  coco</t>
  </si>
  <si>
    <t>Sablés  chocolat  noir  et  fleur  de  sel</t>
  </si>
  <si>
    <t>Sauce  pâte  Façon  "arrabiata"</t>
  </si>
  <si>
    <t>Sauce  pâte  Forestier</t>
  </si>
  <si>
    <t>Sauce  pâte  Légumes  du  soleil</t>
  </si>
  <si>
    <t>Sauce  pâtes  Façon  arrabiata  VRAC</t>
  </si>
  <si>
    <t>Sauce  pâtes  Forestier  VRAC  500g</t>
  </si>
  <si>
    <t>Sauce  pâtes  Légumes  du  soleil  500g</t>
  </si>
  <si>
    <t>Fleur  de  sel  aux  pétales  Soucis  90g</t>
  </si>
  <si>
    <t>Sel  baies  roses  VRAC  200g</t>
  </si>
  <si>
    <t>Sel  bleu  de  perse  aux  pétales  de</t>
  </si>
  <si>
    <t>Sel  bleu  de  Perse  aux  pétales  de</t>
  </si>
  <si>
    <t>Sel  bleu  de  Perse  VRAC  100g</t>
  </si>
  <si>
    <t>Sel  champigon  persil  VRAC  200g</t>
  </si>
  <si>
    <t>Sel  citron  aneth  VRAC  200g</t>
  </si>
  <si>
    <t>Sel  gros  gemme  VRAC  1kg</t>
  </si>
  <si>
    <t>Sel  herbes  de  pce  VRAC  200g</t>
  </si>
  <si>
    <t>Sel  moulin  5  baies</t>
  </si>
  <si>
    <t>Sel  moulin  baies  roses</t>
  </si>
  <si>
    <t>Sel  moulin  citron  aneth</t>
  </si>
  <si>
    <t>Sel  moulin  forestier  champignon  persil</t>
  </si>
  <si>
    <t>Sel  moulin  herbes  de  pce</t>
  </si>
  <si>
    <t>Sel  moulin  piment  et  2  poivrons</t>
  </si>
  <si>
    <t>Sel  moulin  tomate  basilic</t>
  </si>
  <si>
    <t>Sel  piment  et  2  poivrons  VRAC  200g</t>
  </si>
  <si>
    <t>Sel  rose  de  l'himalaya  aux  pétales  de</t>
  </si>
  <si>
    <t>Sel  rose  de  l'Himalaya  aux  pétales  de</t>
  </si>
  <si>
    <t>Sel  rose  de  l'Himalaya  VRAC  100g</t>
  </si>
  <si>
    <t>Sel  tomate  basilic  VRAC  200g</t>
  </si>
  <si>
    <t>Sel  vin  5  baies  VRAC  200g</t>
  </si>
  <si>
    <t>Sel  vin  coriandre  VRAC  200g</t>
  </si>
  <si>
    <t>Sel  vin  moulin  5  baies</t>
  </si>
  <si>
    <t>Sel  vin  moulin  coriandre</t>
  </si>
  <si>
    <t>Sel  vin  moulin  nature</t>
  </si>
  <si>
    <t>Sel  vin  moulin  thym</t>
  </si>
  <si>
    <t>Sel  vin  nature  VRAC  200g</t>
  </si>
  <si>
    <t>Sel  vin  thym  VRAC  200g</t>
  </si>
  <si>
    <t>Semoule  de  blé  dur  moyen  VRAC  1kg</t>
  </si>
  <si>
    <t>Sirop  Ananas</t>
  </si>
  <si>
    <t>Sirop  Cerise</t>
  </si>
  <si>
    <t>Sirop  Châtaigne</t>
  </si>
  <si>
    <t>Sirop  Citron</t>
  </si>
  <si>
    <t>Sirop  Figue</t>
  </si>
  <si>
    <t>Sirop  Groseille</t>
  </si>
  <si>
    <t>Sirop  Hibiscus</t>
  </si>
  <si>
    <t>Sirop  Lavande</t>
  </si>
  <si>
    <t>Sirop  Mandarine</t>
  </si>
  <si>
    <t>Sirop  Myrtille</t>
  </si>
  <si>
    <t>Sirop  Pamplemousse</t>
  </si>
  <si>
    <t>Sirop  Rose</t>
  </si>
  <si>
    <t>Sirop  Sapin</t>
  </si>
  <si>
    <t>Sirop  Violette</t>
  </si>
  <si>
    <t>Snacking  Douceur  500g</t>
  </si>
  <si>
    <t>Snacking  gourmands  Douceur  100g</t>
  </si>
  <si>
    <t>Snacking  gourmands  Sportif  100g</t>
  </si>
  <si>
    <t>Snacking  gourmands  Tonus  100g</t>
  </si>
  <si>
    <t>Snacking  gourmands  Vitalité  100g</t>
  </si>
  <si>
    <t>Snacking  Sportif  500g</t>
  </si>
  <si>
    <t>Snacking  Tonus  500g</t>
  </si>
  <si>
    <t>Snacking  Vitalité  500g</t>
  </si>
  <si>
    <t>Soupe  2  lentilles</t>
  </si>
  <si>
    <t>Soupe  Asiatique</t>
  </si>
  <si>
    <t>Soupe  Minestrone</t>
  </si>
  <si>
    <t>Soupe  Paysanne</t>
  </si>
  <si>
    <t>Soupe  Detox</t>
  </si>
  <si>
    <t>Spéculoos  moulu  VRAC  500g</t>
  </si>
  <si>
    <t>Sucre  Amande  VRAC  1kg</t>
  </si>
  <si>
    <t>Sucre  Banane  (janvier)  VRAC  1kg</t>
  </si>
  <si>
    <t>Sucre  barbe  à  papa</t>
  </si>
  <si>
    <t>Sucre  Barbe  à  papa  VRAC  1kg</t>
  </si>
  <si>
    <t>Sucre  Bubble  Gum</t>
  </si>
  <si>
    <t>Sucre  caramel</t>
  </si>
  <si>
    <t>Sucre  Caramel  VRAC  1kg</t>
  </si>
  <si>
    <t>sucre  cassis</t>
  </si>
  <si>
    <t>Sucre  Cassis  VRAC  1kg</t>
  </si>
  <si>
    <t>Sucre  chocolat</t>
  </si>
  <si>
    <t>Sucre  Chocolat  VRAC  1kg</t>
  </si>
  <si>
    <t>Sucre  citron</t>
  </si>
  <si>
    <t>Sucre  Citron  VRAC  1kg</t>
  </si>
  <si>
    <t>Sucre  cola</t>
  </si>
  <si>
    <t>Sucre  Cola  VRAC  1kg</t>
  </si>
  <si>
    <t>Sucre  crème  brûlée</t>
  </si>
  <si>
    <t>Sucre  Crème  brûlée  VRAC  1kg</t>
  </si>
  <si>
    <t>Sucre  fraise</t>
  </si>
  <si>
    <t>Sucre  Fraise  VRAC  1kg</t>
  </si>
  <si>
    <t>Sucre  framboise</t>
  </si>
  <si>
    <t>Sucre  Framboise  VRAC  1kg</t>
  </si>
  <si>
    <t>Sucre  Fruits  de  la  passion</t>
  </si>
  <si>
    <t>Sucre  glace  VRAC  500g</t>
  </si>
  <si>
    <t>Sucre  grain  500g  VRAC</t>
  </si>
  <si>
    <t>Sucre  griotte</t>
  </si>
  <si>
    <t>Sucre  Griotte  VRAC  1kg</t>
  </si>
  <si>
    <t>Sucre  Guimauve</t>
  </si>
  <si>
    <t>Sucre  guimauve  VRAC  1kg</t>
  </si>
  <si>
    <t>Sucre  mangue</t>
  </si>
  <si>
    <t>Sucre  Mangue  VRAC  1kg</t>
  </si>
  <si>
    <t>Sucre  menthe</t>
  </si>
  <si>
    <t>Sucre  Menthe  VRAC  1kg</t>
  </si>
  <si>
    <t>Sucre  mirabelle</t>
  </si>
  <si>
    <t>Sucre  Mirabelle  VRAC  1kg</t>
  </si>
  <si>
    <t>Sucre  myrtille</t>
  </si>
  <si>
    <t>Sucre  Myrtille  VRAC  1kg</t>
  </si>
  <si>
    <t>Sucre  noisette</t>
  </si>
  <si>
    <t>Sucre  Noisette  VRAC  1kg</t>
  </si>
  <si>
    <t>Sucre  noix  de  coco</t>
  </si>
  <si>
    <t>Sucre  Noix  de  coco  VRAC  1kg</t>
  </si>
  <si>
    <t>Sucre  orange  sanguine</t>
  </si>
  <si>
    <t>Sucre  Orange  sanguine  VRAC  1kg</t>
  </si>
  <si>
    <t>Sucre  pain  d'épices</t>
  </si>
  <si>
    <t>Sucre  Pain  d'épices  VRAC  1kg</t>
  </si>
  <si>
    <t>Sucre  pêche  de  vigne</t>
  </si>
  <si>
    <t>Sucre  Pêche  de  vigne  VRAC  1kg</t>
  </si>
  <si>
    <t>Sucre  pistache</t>
  </si>
  <si>
    <t>Sucre  Pistache  VRAC  1kg</t>
  </si>
  <si>
    <t>Sucre  pomme  d'amour</t>
  </si>
  <si>
    <t>Sucre  Pomme  d'amour  VRAC  1kg</t>
  </si>
  <si>
    <t>Sucre  pomme  verte</t>
  </si>
  <si>
    <t>Sucre  Pomme  verte  VRAC  1kg</t>
  </si>
  <si>
    <t>Sucre  rhum</t>
  </si>
  <si>
    <t>Sucre  Rhum  VRAC  1kg</t>
  </si>
  <si>
    <t>Sucre  rose</t>
  </si>
  <si>
    <t>Sucre  Rose  VRAC  1kg</t>
  </si>
  <si>
    <t>Sucre  roux  cassonade  VRAC  500g</t>
  </si>
  <si>
    <t>Sucre  spéculoos</t>
  </si>
  <si>
    <t>Sucre  Spéculoos  VRAC  1kg</t>
  </si>
  <si>
    <t>Sucre  tarte  tatin</t>
  </si>
  <si>
    <t>Sucre  Tarte  tatin  VRAC  1kg</t>
  </si>
  <si>
    <t>Sucre  vanille</t>
  </si>
  <si>
    <t>Sucre  Vanille  VRAC  1kg</t>
  </si>
  <si>
    <t>Sucre  violette</t>
  </si>
  <si>
    <t>Sucre  Violette  VRAC  1kg</t>
  </si>
  <si>
    <t>Tablette  caramel</t>
  </si>
  <si>
    <t>Tablette  choco  blanc  carotte</t>
  </si>
  <si>
    <t>Tablette  choco  blanc  pépites  myrtille</t>
  </si>
  <si>
    <t>Tablette  choco  blanc  praline  rose</t>
  </si>
  <si>
    <t>Tablette  choco  lait  carotte  et  perle</t>
  </si>
  <si>
    <t>Tablette  choco  lait  cœur</t>
  </si>
  <si>
    <t>Tablette  choco  lait  fleur</t>
  </si>
  <si>
    <t>Tablette  choco  lait  fraise  banane</t>
  </si>
  <si>
    <t>Tablette  choco  lait  œuf  et  confetti</t>
  </si>
  <si>
    <t>Tablette  choco  lait  oreo</t>
  </si>
  <si>
    <t>Tablette  choco  lait  pépites  caramel
choco  blanc  et  noir</t>
  </si>
  <si>
    <t>Tablette  choco  lait  pépites  colorées
caramel  bonbon  chocolat</t>
  </si>
  <si>
    <t>Tablette  choco  noir  citron  et  baies  de</t>
  </si>
  <si>
    <t>Tablette  choco  noir  pain  d'épices  et</t>
  </si>
  <si>
    <t>Tablette  chocolat  au  lait  clown</t>
  </si>
  <si>
    <t>Tablette  chocolat  lait  licorne</t>
  </si>
  <si>
    <t>Tablette  chocolat  noir  pastilles  de</t>
  </si>
  <si>
    <t>Tablette  cœur  coulant  ruby</t>
  </si>
  <si>
    <t>Tandoori  indien  VRAC  100g</t>
  </si>
  <si>
    <t>Tartinade  végétale  BIEN  ETRE</t>
  </si>
  <si>
    <t>Terrine  artichaud  truffes</t>
  </si>
  <si>
    <t>Terrine  Carottes  au  miel  et  canard</t>
  </si>
  <si>
    <t>Terrine  caviar  d'aubergines</t>
  </si>
  <si>
    <t>Terrine  d'oie  aux  figues  90g</t>
  </si>
  <si>
    <t>Terrine  de  campagne  au  maroilles</t>
  </si>
  <si>
    <t>Terrine  de  campagne  au  piment
d'espelette  180g</t>
  </si>
  <si>
    <t>Terrine  de  campagne  au  piment
d'espelette  90g</t>
  </si>
  <si>
    <t>Terrine  de  canard  au  sauterne</t>
  </si>
  <si>
    <t>Terrine  Délice  de  canard  foies  gras</t>
  </si>
  <si>
    <t>Terrine  forestière  aux  cèpes  180g</t>
  </si>
  <si>
    <t>Terrine  forestière  aux  cèpes  90g</t>
  </si>
  <si>
    <t>Terrine  Frairine  d'escargots  à  la</t>
  </si>
  <si>
    <t>Terrine  Frairine  de  cuisses  de</t>
  </si>
  <si>
    <t>Terrine  Fruits  de  mer  au  curry</t>
  </si>
  <si>
    <t>Terrine  homard</t>
  </si>
  <si>
    <t>Terrine  houmous  poivrons  et  ricotta</t>
  </si>
  <si>
    <t>Terrine  Langoustines  au  foie  gras</t>
  </si>
  <si>
    <t>Terrine  magret  de  canard  fumé  180g</t>
  </si>
  <si>
    <t>Terrine  magret  de  canard  fumé  90g</t>
  </si>
  <si>
    <t>Terrine  Piperadou  au  chorizo  doux</t>
  </si>
  <si>
    <t>Terrine  poivrons  confit  miel</t>
  </si>
  <si>
    <t>Terrine  Rilles  de  poulet  au  citron  vert</t>
  </si>
  <si>
    <t>Terrine  Rillette  St  jacques  à  la  truffe</t>
  </si>
  <si>
    <t>Terrine  Rouget  aux  légumes  de  soleil</t>
  </si>
  <si>
    <t>Terrine  Saumon  et  cabilaud  facon</t>
  </si>
  <si>
    <t>Terrine  Thon  piquillos,  chorizo  doux,</t>
  </si>
  <si>
    <t>Terrine  Thons  aux  olives  et  citron</t>
  </si>
  <si>
    <t>Terrine  Tomate  &amp;  Cajou  façon  pesto</t>
  </si>
  <si>
    <t>Thé  apple  piz  (20  sachets)</t>
  </si>
  <si>
    <t>Thé  apple  piz  (boite  90g)</t>
  </si>
  <si>
    <t>Thé  congolais  (20  sachets)</t>
  </si>
  <si>
    <t>Thé  congolais  (boite  90g)</t>
  </si>
  <si>
    <t>Thé  cookie  (20  sachets)</t>
  </si>
  <si>
    <t>Thé  cookie  (boite  90g)</t>
  </si>
  <si>
    <t>Thé  macaron  (20  sachets)</t>
  </si>
  <si>
    <t>Thé  macaron  (boite  90g)</t>
  </si>
  <si>
    <t>Thé  rooibos  muffin  (20  sachets)</t>
  </si>
  <si>
    <t>Thé  rooibos  muffin  (boite  90g)</t>
  </si>
  <si>
    <t>Thé  suzette  (20  sachets)</t>
  </si>
  <si>
    <t>Thé  suzette  (boite  90g)</t>
  </si>
  <si>
    <t>Thé  tarte  amandine  (20  sachets)</t>
  </si>
  <si>
    <t>Thé  tarte  amandine  (boite  90g)</t>
  </si>
  <si>
    <t>Thé  tarte  au  citron  (20  sachets)</t>
  </si>
  <si>
    <t>Thé  tarte  au  citron  (boite  90g)</t>
  </si>
  <si>
    <t>Tomates  entières  SECS</t>
  </si>
  <si>
    <t>Tomates  flocon  DESHYDRATÉS</t>
  </si>
  <si>
    <t>Tubes  confiserie  Amandes  au  chocolat</t>
  </si>
  <si>
    <t>Tubes  confiserie  Amandes  aux  3</t>
  </si>
  <si>
    <t>Tubes  confiserie  Citrons  confits</t>
  </si>
  <si>
    <t>Tubes  confiserie  Noisettes  enrobées  de</t>
  </si>
  <si>
    <t>Tubes  confiserie  Oranges  confites</t>
  </si>
  <si>
    <t>Tubes  confiserie  Raisins  enrobés  de</t>
  </si>
  <si>
    <t>Zaatar  libanais  VRAC  100g</t>
  </si>
  <si>
    <t>VRAC005</t>
  </si>
  <si>
    <t>VRAC019</t>
  </si>
  <si>
    <t>VRAC006</t>
  </si>
  <si>
    <t>VRAC021</t>
  </si>
  <si>
    <t>O9028</t>
  </si>
  <si>
    <t>O9027</t>
  </si>
  <si>
    <t>80615B</t>
  </si>
  <si>
    <t>80639B</t>
  </si>
  <si>
    <t>80622B</t>
  </si>
  <si>
    <t>80967B</t>
  </si>
  <si>
    <t>80998B</t>
  </si>
  <si>
    <t>81070B</t>
  </si>
  <si>
    <t>80981B</t>
  </si>
  <si>
    <t>80974B</t>
  </si>
  <si>
    <t>81001B</t>
  </si>
  <si>
    <t>81018B</t>
  </si>
  <si>
    <t>80653B</t>
  </si>
  <si>
    <t>80660B</t>
  </si>
  <si>
    <t>80677B</t>
  </si>
  <si>
    <t>80738B</t>
  </si>
  <si>
    <t>BABYAMANDE</t>
  </si>
  <si>
    <t>86525B</t>
  </si>
  <si>
    <t>81698B</t>
  </si>
  <si>
    <t>80189B</t>
  </si>
  <si>
    <t>80080B</t>
  </si>
  <si>
    <t>80172B</t>
  </si>
  <si>
    <t>80820B</t>
  </si>
  <si>
    <t>80059B</t>
  </si>
  <si>
    <t>81674B</t>
  </si>
  <si>
    <t>80073B</t>
  </si>
  <si>
    <t>BabySucre01</t>
  </si>
  <si>
    <t>86532B</t>
  </si>
  <si>
    <t>81308B</t>
  </si>
  <si>
    <t>85214B</t>
  </si>
  <si>
    <t>83739B</t>
  </si>
  <si>
    <t>80165B</t>
  </si>
  <si>
    <t>80066B</t>
  </si>
  <si>
    <t>82374B</t>
  </si>
  <si>
    <t>80103B</t>
  </si>
  <si>
    <t>86495B</t>
  </si>
  <si>
    <t>80134B</t>
  </si>
  <si>
    <t>80028B</t>
  </si>
  <si>
    <t>86501B</t>
  </si>
  <si>
    <t>80806B</t>
  </si>
  <si>
    <t>80042B</t>
  </si>
  <si>
    <t>80011B</t>
  </si>
  <si>
    <t>VRAC007</t>
  </si>
  <si>
    <t>VRAC115</t>
  </si>
  <si>
    <t>VRAC010</t>
  </si>
  <si>
    <t>83791V</t>
  </si>
  <si>
    <t>OO206</t>
  </si>
  <si>
    <t>OO190</t>
  </si>
  <si>
    <t>OO213</t>
  </si>
  <si>
    <t>OO114</t>
  </si>
  <si>
    <t>OO121</t>
  </si>
  <si>
    <t>BONBONNIERECOEURCHOC</t>
  </si>
  <si>
    <t>oo145</t>
  </si>
  <si>
    <t>O1432</t>
  </si>
  <si>
    <t>OO152</t>
  </si>
  <si>
    <t>O1425</t>
  </si>
  <si>
    <t>O1395</t>
  </si>
  <si>
    <t>O1388</t>
  </si>
  <si>
    <t>O1470</t>
  </si>
  <si>
    <t>O1401</t>
  </si>
  <si>
    <t>O1418</t>
  </si>
  <si>
    <t>80257V</t>
  </si>
  <si>
    <t>83340V</t>
  </si>
  <si>
    <t>OO121V</t>
  </si>
  <si>
    <t>VRAC133</t>
  </si>
  <si>
    <t>VRAC134</t>
  </si>
  <si>
    <t>OO114V</t>
  </si>
  <si>
    <t>VRAC139</t>
  </si>
  <si>
    <t>OO145VIOL</t>
  </si>
  <si>
    <t>OO145coq</t>
  </si>
  <si>
    <t>VRAC135</t>
  </si>
  <si>
    <t>OO152Framb</t>
  </si>
  <si>
    <t>O1425V</t>
  </si>
  <si>
    <t>VRAC137</t>
  </si>
  <si>
    <t>O1401V</t>
  </si>
  <si>
    <t>VRAC136</t>
  </si>
  <si>
    <t>O1395V</t>
  </si>
  <si>
    <t>O1388V</t>
  </si>
  <si>
    <t>83210V</t>
  </si>
  <si>
    <t>83357V</t>
  </si>
  <si>
    <t>86129V</t>
  </si>
  <si>
    <t>VRAC140</t>
  </si>
  <si>
    <t>OO145Viol</t>
  </si>
  <si>
    <t>VRAC039</t>
  </si>
  <si>
    <t>O1838</t>
  </si>
  <si>
    <t>CAFE01</t>
  </si>
  <si>
    <t>CAFE02</t>
  </si>
  <si>
    <t>CAFE03</t>
  </si>
  <si>
    <t>CAFE04</t>
  </si>
  <si>
    <t>CAFE05</t>
  </si>
  <si>
    <t>CAKECOUPFOUDRE</t>
  </si>
  <si>
    <t>OO909</t>
  </si>
  <si>
    <t>VRAC094</t>
  </si>
  <si>
    <t>VRAC095</t>
  </si>
  <si>
    <t>VRAC022</t>
  </si>
  <si>
    <t>VRAC032</t>
  </si>
  <si>
    <t>Champignons02</t>
  </si>
  <si>
    <t>Champignons01</t>
  </si>
  <si>
    <t>Champignons04</t>
  </si>
  <si>
    <t>Champignons03</t>
  </si>
  <si>
    <t>O1463</t>
  </si>
  <si>
    <t>OO1463</t>
  </si>
  <si>
    <t>VRAC023</t>
  </si>
  <si>
    <t>VRAC109</t>
  </si>
  <si>
    <t>VRAC016</t>
  </si>
  <si>
    <t>O1302</t>
  </si>
  <si>
    <t>O1272</t>
  </si>
  <si>
    <t>OO749</t>
  </si>
  <si>
    <t>OO756</t>
  </si>
  <si>
    <t>O1012</t>
  </si>
  <si>
    <t>OOO15</t>
  </si>
  <si>
    <t>84486V</t>
  </si>
  <si>
    <t>84262V</t>
  </si>
  <si>
    <t>984279V</t>
  </si>
  <si>
    <t>O1777</t>
  </si>
  <si>
    <t>83913V</t>
  </si>
  <si>
    <t>OOO22</t>
  </si>
  <si>
    <t>OOO39</t>
  </si>
  <si>
    <t>84323V</t>
  </si>
  <si>
    <t>O1760</t>
  </si>
  <si>
    <t>O1869</t>
  </si>
  <si>
    <t>OOO46</t>
  </si>
  <si>
    <t>O1971</t>
  </si>
  <si>
    <t>O1784</t>
  </si>
  <si>
    <t>84330V</t>
  </si>
  <si>
    <t>O1753</t>
  </si>
  <si>
    <t>O1807</t>
  </si>
  <si>
    <t>O1746</t>
  </si>
  <si>
    <t>VRAC017</t>
  </si>
  <si>
    <t>O1708</t>
  </si>
  <si>
    <t>COFFRETSUCRE</t>
  </si>
  <si>
    <t>O1340</t>
  </si>
  <si>
    <t>O1357</t>
  </si>
  <si>
    <t>COFFRETCOOKIES</t>
  </si>
  <si>
    <t>O1319</t>
  </si>
  <si>
    <t>O1333</t>
  </si>
  <si>
    <t>OO930</t>
  </si>
  <si>
    <t>O1371</t>
  </si>
  <si>
    <t>OO923</t>
  </si>
  <si>
    <t>O1326</t>
  </si>
  <si>
    <t>KITFONDUE02</t>
  </si>
  <si>
    <t>KITFONDUE03</t>
  </si>
  <si>
    <t>KITFONDUE</t>
  </si>
  <si>
    <t>KITFONDUE04</t>
  </si>
  <si>
    <t>KITFONDUE05</t>
  </si>
  <si>
    <t>O1364</t>
  </si>
  <si>
    <t>KITROSESDESSABLES</t>
  </si>
  <si>
    <t>COFFRETSALADE</t>
  </si>
  <si>
    <t>COFFRETSOIREEA2</t>
  </si>
  <si>
    <t>VRAC050</t>
  </si>
  <si>
    <t>VRAC055</t>
  </si>
  <si>
    <t>VRAC053</t>
  </si>
  <si>
    <t>VRAC051</t>
  </si>
  <si>
    <t>VRAC052</t>
  </si>
  <si>
    <t>VRAC054</t>
  </si>
  <si>
    <t>VRA056</t>
  </si>
  <si>
    <t>O9982</t>
  </si>
  <si>
    <t>O1092</t>
  </si>
  <si>
    <t>O1852</t>
  </si>
  <si>
    <t>COOKIESVDI02</t>
  </si>
  <si>
    <t>COOKIESVDI03</t>
  </si>
  <si>
    <t>COOKIESVDI01</t>
  </si>
  <si>
    <t>O1685</t>
  </si>
  <si>
    <t>COOKIEJTM</t>
  </si>
  <si>
    <t>COOKIEPOURDIREMERCI</t>
  </si>
  <si>
    <t>VRAC111</t>
  </si>
  <si>
    <t>VRAC124</t>
  </si>
  <si>
    <t>VRAC024</t>
  </si>
  <si>
    <t>VRAC009</t>
  </si>
  <si>
    <t>CUILLIERECHOCO07</t>
  </si>
  <si>
    <t>CUILLIERECHOCO01</t>
  </si>
  <si>
    <t>CUILLIERECHOCO08</t>
  </si>
  <si>
    <t>CUILLIERECHOCO10</t>
  </si>
  <si>
    <t>CUILLIERECHOCO06</t>
  </si>
  <si>
    <t>CUILLIERECHOCO09</t>
  </si>
  <si>
    <t>CUILLIERECHOCO05</t>
  </si>
  <si>
    <t>CUILLIERECHOCO03</t>
  </si>
  <si>
    <t>CUILLIERECHOCO04</t>
  </si>
  <si>
    <t>CUILLIERECHOCO02</t>
  </si>
  <si>
    <t>VRAC091</t>
  </si>
  <si>
    <t>VRAC092</t>
  </si>
  <si>
    <t>VRAC090</t>
  </si>
  <si>
    <t>VRAC057</t>
  </si>
  <si>
    <t>VRAC058</t>
  </si>
  <si>
    <t>VRAC059</t>
  </si>
  <si>
    <t>VRAC062</t>
  </si>
  <si>
    <t>VRAC060</t>
  </si>
  <si>
    <t>VRAC061</t>
  </si>
  <si>
    <t>VRAC065</t>
  </si>
  <si>
    <t>O1715</t>
  </si>
  <si>
    <t>O1241</t>
  </si>
  <si>
    <t>VRAC001</t>
  </si>
  <si>
    <t>VRAC002</t>
  </si>
  <si>
    <t>VRAC003</t>
  </si>
  <si>
    <t>VRAC004</t>
  </si>
  <si>
    <t>VRAC104</t>
  </si>
  <si>
    <t>O1265</t>
  </si>
  <si>
    <t>O1258</t>
  </si>
  <si>
    <t>O1824</t>
  </si>
  <si>
    <t>O1692</t>
  </si>
  <si>
    <t>O1739</t>
  </si>
  <si>
    <t>O1449</t>
  </si>
  <si>
    <t>VRAC020</t>
  </si>
  <si>
    <t>GOURMANDISEASSO</t>
  </si>
  <si>
    <t>VRAC079</t>
  </si>
  <si>
    <t>VRAC078</t>
  </si>
  <si>
    <t>VRAC080</t>
  </si>
  <si>
    <t>83388V</t>
  </si>
  <si>
    <t>85115V</t>
  </si>
  <si>
    <t>VRAC126</t>
  </si>
  <si>
    <t>VRAC033</t>
  </si>
  <si>
    <t>VRAC014</t>
  </si>
  <si>
    <t>VRAC063</t>
  </si>
  <si>
    <t>VRAC034</t>
  </si>
  <si>
    <t>VRAC035</t>
  </si>
  <si>
    <t>VRAC049</t>
  </si>
  <si>
    <t>VRAC048</t>
  </si>
  <si>
    <t>VRAC112</t>
  </si>
  <si>
    <t>VRAC097</t>
  </si>
  <si>
    <t>VRAC106</t>
  </si>
  <si>
    <t>VRAC103</t>
  </si>
  <si>
    <t>VRAC108</t>
  </si>
  <si>
    <t>VRAC100</t>
  </si>
  <si>
    <t>VRAC127</t>
  </si>
  <si>
    <t>VRAC129</t>
  </si>
  <si>
    <t>VRAC099</t>
  </si>
  <si>
    <t>VRAC098</t>
  </si>
  <si>
    <t>VRAC102</t>
  </si>
  <si>
    <t>VRAC130</t>
  </si>
  <si>
    <t>VRAC040</t>
  </si>
  <si>
    <t>VRAC096</t>
  </si>
  <si>
    <t>VRAC132</t>
  </si>
  <si>
    <t>VRAC101</t>
  </si>
  <si>
    <t>VRAC015</t>
  </si>
  <si>
    <t>VRAC082</t>
  </si>
  <si>
    <t>MOELLAPHRO</t>
  </si>
  <si>
    <t>MOELLEUXCHOCOCOCO</t>
  </si>
  <si>
    <t>moutardecepeail</t>
  </si>
  <si>
    <t>VRAC123</t>
  </si>
  <si>
    <t>VRAC122</t>
  </si>
  <si>
    <t>83487V</t>
  </si>
  <si>
    <t>VRAC119</t>
  </si>
  <si>
    <t>VRAC131</t>
  </si>
  <si>
    <t>VRAC121</t>
  </si>
  <si>
    <t>MUGCAKESUCRE03</t>
  </si>
  <si>
    <t>MUGCAKESUCRE02</t>
  </si>
  <si>
    <t>MUGCAKESUCRE05</t>
  </si>
  <si>
    <t>MUGCAKESUCRE04</t>
  </si>
  <si>
    <t>MUGCAKESUCRE01</t>
  </si>
  <si>
    <t>MUGCAKESALE03</t>
  </si>
  <si>
    <t>MUGCAKESALE02</t>
  </si>
  <si>
    <t>MUGCAKESALE01</t>
  </si>
  <si>
    <t>VRAC066</t>
  </si>
  <si>
    <t>VRAC026</t>
  </si>
  <si>
    <t>VRAC110</t>
  </si>
  <si>
    <t>OURSONTOUTGUIMAUVE</t>
  </si>
  <si>
    <t>O1678V</t>
  </si>
  <si>
    <t>O1722</t>
  </si>
  <si>
    <t>VRAC018</t>
  </si>
  <si>
    <t>VRAC013</t>
  </si>
  <si>
    <t>VRAC093</t>
  </si>
  <si>
    <t>VRAC081</t>
  </si>
  <si>
    <t>85252V</t>
  </si>
  <si>
    <t>85306V</t>
  </si>
  <si>
    <t>85276V</t>
  </si>
  <si>
    <t>OO509</t>
  </si>
  <si>
    <t>OO509V</t>
  </si>
  <si>
    <t>85245V</t>
  </si>
  <si>
    <t>85283V</t>
  </si>
  <si>
    <t>OO503V</t>
  </si>
  <si>
    <t>OO503</t>
  </si>
  <si>
    <t>O1234</t>
  </si>
  <si>
    <t>VRAC083</t>
  </si>
  <si>
    <t>VRAC084</t>
  </si>
  <si>
    <t>VRAC085</t>
  </si>
  <si>
    <t>VRAC086</t>
  </si>
  <si>
    <t>VRAC027</t>
  </si>
  <si>
    <t>VRAC077</t>
  </si>
  <si>
    <t>VRAC076</t>
  </si>
  <si>
    <t>VRAC075</t>
  </si>
  <si>
    <t>plateau4moutardes</t>
  </si>
  <si>
    <t>VRAC036</t>
  </si>
  <si>
    <t>VRAC113</t>
  </si>
  <si>
    <t>VRAC114</t>
  </si>
  <si>
    <t>VRAC028</t>
  </si>
  <si>
    <t>VRAC029</t>
  </si>
  <si>
    <t>VRAC030</t>
  </si>
  <si>
    <t>VRAC011</t>
  </si>
  <si>
    <t>VRAC068</t>
  </si>
  <si>
    <t>VRAC067</t>
  </si>
  <si>
    <t>VRAC064</t>
  </si>
  <si>
    <t>VRAC069</t>
  </si>
  <si>
    <t>VRAC070</t>
  </si>
  <si>
    <t>VRAC088</t>
  </si>
  <si>
    <t>VRAC089</t>
  </si>
  <si>
    <t>VRAC087</t>
  </si>
  <si>
    <t>86068V</t>
  </si>
  <si>
    <t>86099V</t>
  </si>
  <si>
    <t>86051V</t>
  </si>
  <si>
    <t>86082V</t>
  </si>
  <si>
    <t>86075V</t>
  </si>
  <si>
    <t>VRAC012</t>
  </si>
  <si>
    <t>VRAC038</t>
  </si>
  <si>
    <t>VRAC128</t>
  </si>
  <si>
    <t>VRAC008</t>
  </si>
  <si>
    <t>OO777</t>
  </si>
  <si>
    <t>81490V</t>
  </si>
  <si>
    <t>83746V</t>
  </si>
  <si>
    <t>82558V</t>
  </si>
  <si>
    <t>85572V</t>
  </si>
  <si>
    <t>86693V</t>
  </si>
  <si>
    <t>82541V</t>
  </si>
  <si>
    <t>80448V</t>
  </si>
  <si>
    <t>84897V</t>
  </si>
  <si>
    <t>82527V</t>
  </si>
  <si>
    <t>83753V</t>
  </si>
  <si>
    <t>80431V</t>
  </si>
  <si>
    <t>86686V</t>
  </si>
  <si>
    <t>80455V</t>
  </si>
  <si>
    <t>VRAC042</t>
  </si>
  <si>
    <t>VRAC043</t>
  </si>
  <si>
    <t>VRAC044</t>
  </si>
  <si>
    <t>84514V</t>
  </si>
  <si>
    <t>84491v</t>
  </si>
  <si>
    <t>81469V</t>
  </si>
  <si>
    <t>84521V</t>
  </si>
  <si>
    <t>VRAC045</t>
  </si>
  <si>
    <t>81483V</t>
  </si>
  <si>
    <t>O1678</t>
  </si>
  <si>
    <t>VRAC046</t>
  </si>
  <si>
    <t>81476V</t>
  </si>
  <si>
    <t>VRAC047</t>
  </si>
  <si>
    <t>VRAC120</t>
  </si>
  <si>
    <t>OO725</t>
  </si>
  <si>
    <t>OO701</t>
  </si>
  <si>
    <t>OO718</t>
  </si>
  <si>
    <t>OO725V</t>
  </si>
  <si>
    <t>00701V</t>
  </si>
  <si>
    <t>00718V</t>
  </si>
  <si>
    <t>80998V</t>
  </si>
  <si>
    <t>84828V</t>
  </si>
  <si>
    <t>VRAC117</t>
  </si>
  <si>
    <t>81070V</t>
  </si>
  <si>
    <t>80981V</t>
  </si>
  <si>
    <t>VRAC118</t>
  </si>
  <si>
    <t>80974V</t>
  </si>
  <si>
    <t>81001V</t>
  </si>
  <si>
    <t>84835V</t>
  </si>
  <si>
    <t>VRAC116</t>
  </si>
  <si>
    <t>81018V</t>
  </si>
  <si>
    <t>80660V</t>
  </si>
  <si>
    <t>80738V</t>
  </si>
  <si>
    <t>80653V</t>
  </si>
  <si>
    <t>80677V</t>
  </si>
  <si>
    <t>VRAC041</t>
  </si>
  <si>
    <t>SIR01</t>
  </si>
  <si>
    <t>SIR12</t>
  </si>
  <si>
    <t>SIR02</t>
  </si>
  <si>
    <t>SIR03</t>
  </si>
  <si>
    <t>85139V</t>
  </si>
  <si>
    <t>85191V</t>
  </si>
  <si>
    <t>85122V</t>
  </si>
  <si>
    <t>85146V</t>
  </si>
  <si>
    <t>VRAC071</t>
  </si>
  <si>
    <t>VRAC125</t>
  </si>
  <si>
    <t>SUCRE01V</t>
  </si>
  <si>
    <t>86525V</t>
  </si>
  <si>
    <t>SUCRE05</t>
  </si>
  <si>
    <t>81698V</t>
  </si>
  <si>
    <t>80189V</t>
  </si>
  <si>
    <t>80080V</t>
  </si>
  <si>
    <t>80172V</t>
  </si>
  <si>
    <t>SUCRE02</t>
  </si>
  <si>
    <t>SUCRECOLAV</t>
  </si>
  <si>
    <t>80820V</t>
  </si>
  <si>
    <t>80059V</t>
  </si>
  <si>
    <t>81674V</t>
  </si>
  <si>
    <t>SUCRE31</t>
  </si>
  <si>
    <t>VRAC072</t>
  </si>
  <si>
    <t>VRAC073</t>
  </si>
  <si>
    <t>80073V</t>
  </si>
  <si>
    <t>SUCRE04</t>
  </si>
  <si>
    <t>SUCRE04V</t>
  </si>
  <si>
    <t>86532V</t>
  </si>
  <si>
    <t>SUCRE03</t>
  </si>
  <si>
    <t>SUCRE03V</t>
  </si>
  <si>
    <t>81308V</t>
  </si>
  <si>
    <t>85214V</t>
  </si>
  <si>
    <t>80035V</t>
  </si>
  <si>
    <t>83739V</t>
  </si>
  <si>
    <t>80165V</t>
  </si>
  <si>
    <t>80066V</t>
  </si>
  <si>
    <t>82374V</t>
  </si>
  <si>
    <t>80103V</t>
  </si>
  <si>
    <t>86495V</t>
  </si>
  <si>
    <t>80134V</t>
  </si>
  <si>
    <t>83722V</t>
  </si>
  <si>
    <t>80028V</t>
  </si>
  <si>
    <t>86501V</t>
  </si>
  <si>
    <t>80806V</t>
  </si>
  <si>
    <t>80042V</t>
  </si>
  <si>
    <t>80011V</t>
  </si>
  <si>
    <t>O1623</t>
  </si>
  <si>
    <t>TABLETTEACASSER09</t>
  </si>
  <si>
    <t>TABLETTEACASSER</t>
  </si>
  <si>
    <t>TABLETTEACASSER10</t>
  </si>
  <si>
    <t>TABLETTEACASSER07</t>
  </si>
  <si>
    <t>TABLETTEACASSER08</t>
  </si>
  <si>
    <t>TABLETTEACASSER03</t>
  </si>
  <si>
    <t>TABLETTEACASSER05</t>
  </si>
  <si>
    <t>TABLETTEACASSER04</t>
  </si>
  <si>
    <t>TABLETTEACASSER11</t>
  </si>
  <si>
    <t>TABLETTEACASSER02</t>
  </si>
  <si>
    <t>TABLETTEACASSER06</t>
  </si>
  <si>
    <t>O1647</t>
  </si>
  <si>
    <t>OO565</t>
  </si>
  <si>
    <t>O1630</t>
  </si>
  <si>
    <t>O1654</t>
  </si>
  <si>
    <t>VRAC107</t>
  </si>
  <si>
    <t>VRAC037</t>
  </si>
  <si>
    <t>VRAC025</t>
  </si>
  <si>
    <t>VRAC105</t>
  </si>
  <si>
    <t>POIDS</t>
  </si>
  <si>
    <t>PRIX CLIENT</t>
  </si>
  <si>
    <t>PRIX VDI</t>
  </si>
  <si>
    <t>Quantité</t>
  </si>
  <si>
    <t>Email</t>
  </si>
  <si>
    <t>Adresse</t>
  </si>
  <si>
    <t>Informations précontractuelles</t>
  </si>
  <si>
    <t>Légendes gourmandes</t>
  </si>
  <si>
    <t>40 rue des Confréries</t>
  </si>
  <si>
    <t>71 530 CRISSEY</t>
  </si>
  <si>
    <t>03 85 93 65 69</t>
  </si>
  <si>
    <t>ISRAELIAN JULIA</t>
  </si>
  <si>
    <t>julya.isr.13@gmail.com</t>
  </si>
  <si>
    <t>DESTINATAIRE</t>
  </si>
  <si>
    <t>CP</t>
  </si>
  <si>
    <t>Ville</t>
  </si>
  <si>
    <t>Tél</t>
  </si>
  <si>
    <t>Date de naissance</t>
  </si>
  <si>
    <t>Pseudo Fb</t>
  </si>
  <si>
    <t>Le document d'informations précontractuelles qui vous a été remis se situe dans le cadre d'une vente par correspondance. Vous reconnaissez avoir prise connaissance de ce document d'informations précontractuelles, qui ne constitue pas un contrat, et avoir bénéficié du délai que vous souhaitez nécessaire à leur compréhension</t>
  </si>
  <si>
    <t>Valeur unitaire
TTC</t>
  </si>
  <si>
    <t>Marge
TTC</t>
  </si>
  <si>
    <t>% Marge</t>
  </si>
  <si>
    <t>Valeur TOTALE
TTC</t>
  </si>
  <si>
    <t>Poid</t>
  </si>
  <si>
    <r>
      <t xml:space="preserve">Valeur unitaire
</t>
    </r>
    <r>
      <rPr>
        <b/>
        <sz val="10"/>
        <color theme="1"/>
        <rFont val="Calibri"/>
        <family val="2"/>
      </rPr>
      <t>VDI</t>
    </r>
    <r>
      <rPr>
        <sz val="10"/>
        <color theme="0"/>
        <rFont val="Calibri"/>
        <family val="2"/>
      </rPr>
      <t xml:space="preserve"> TTC</t>
    </r>
  </si>
  <si>
    <r>
      <t xml:space="preserve">Valeur TOTALE
</t>
    </r>
    <r>
      <rPr>
        <b/>
        <sz val="10"/>
        <color theme="1"/>
        <rFont val="Calibri"/>
        <family val="2"/>
      </rPr>
      <t>VDI</t>
    </r>
    <r>
      <rPr>
        <sz val="10"/>
        <color theme="0"/>
        <rFont val="Calibri"/>
        <family val="2"/>
      </rPr>
      <t xml:space="preserve"> TTC</t>
    </r>
  </si>
  <si>
    <t>Date du bon de commande :</t>
  </si>
  <si>
    <t>Date de livraison estimé :</t>
  </si>
  <si>
    <t xml:space="preserve">TOTAL HORS FDP :   </t>
  </si>
  <si>
    <t>Frais de préparation :</t>
  </si>
  <si>
    <t xml:space="preserve">TOTAL AVEC FDP :   </t>
  </si>
  <si>
    <t xml:space="preserve">Mode de livraison : </t>
  </si>
  <si>
    <t>Lors de la réception de ce bon, votre accord par écrit vaut acceptation de cette commande.</t>
  </si>
  <si>
    <t xml:space="preserve">Mode de paiement :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</si>
</sst>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5" formatCode="#,##0.00\ &quot;€&quot;"/>
  </numFmts>
  <fonts count="27" x14ac:knownFonts="1">
    <font>
      <sz val="10"/>
      <name val="Arial"/>
    </font>
    <font>
      <sz val="10"/>
      <name val="Calibri"/>
      <family val="2"/>
    </font>
    <font>
      <sz val="14"/>
      <name val="Calibri"/>
      <family val="2"/>
    </font>
    <font>
      <sz val="20"/>
      <color theme="0"/>
      <name val="Calibri"/>
      <family val="2"/>
    </font>
    <font>
      <sz val="10"/>
      <name val="Arial"/>
      <family val="2"/>
    </font>
    <font>
      <i/>
      <sz val="16"/>
      <color theme="0"/>
      <name val="Calibri"/>
      <family val="2"/>
    </font>
    <font>
      <sz val="10"/>
      <name val="Calibri"/>
      <family val="2"/>
      <scheme val="minor"/>
    </font>
    <font>
      <sz val="10"/>
      <color indexed="8"/>
      <name val="Arial"/>
      <family val="2"/>
    </font>
    <font>
      <sz val="11"/>
      <color indexed="8"/>
      <name val="Calibri"/>
      <family val="2"/>
    </font>
    <font>
      <i/>
      <sz val="12"/>
      <name val="Calibri"/>
      <family val="2"/>
    </font>
    <font>
      <sz val="10"/>
      <color theme="0"/>
      <name val="Calibri"/>
      <family val="2"/>
    </font>
    <font>
      <i/>
      <sz val="18"/>
      <color theme="0"/>
      <name val="Calibri"/>
      <family val="2"/>
    </font>
    <font>
      <sz val="11"/>
      <name val="Calibri"/>
      <family val="2"/>
    </font>
    <font>
      <i/>
      <sz val="11"/>
      <name val="Calibri"/>
      <family val="2"/>
    </font>
    <font>
      <sz val="10"/>
      <name val="Arial"/>
      <family val="2"/>
    </font>
    <font>
      <b/>
      <sz val="10"/>
      <name val="Arial"/>
      <family val="2"/>
    </font>
    <font>
      <u/>
      <sz val="10"/>
      <color theme="10"/>
      <name val="Arial"/>
      <family val="2"/>
    </font>
    <font>
      <b/>
      <sz val="12"/>
      <color theme="0"/>
      <name val="Calibri"/>
      <family val="2"/>
    </font>
    <font>
      <b/>
      <sz val="12"/>
      <color theme="1"/>
      <name val="Calibri"/>
      <family val="2"/>
    </font>
    <font>
      <sz val="18"/>
      <name val="Calibri"/>
      <family val="2"/>
    </font>
    <font>
      <b/>
      <sz val="10"/>
      <color theme="1"/>
      <name val="Calibri"/>
      <family val="2"/>
    </font>
    <font>
      <sz val="16"/>
      <name val="Calibri"/>
      <family val="2"/>
    </font>
    <font>
      <sz val="13"/>
      <name val="Calibri"/>
      <family val="2"/>
      <scheme val="minor"/>
    </font>
    <font>
      <b/>
      <sz val="13"/>
      <name val="Calibri"/>
      <family val="2"/>
      <scheme val="minor"/>
    </font>
    <font>
      <sz val="13"/>
      <name val="Calibri"/>
      <family val="2"/>
    </font>
    <font>
      <b/>
      <sz val="13"/>
      <name val="Calibri"/>
      <family val="2"/>
    </font>
    <font>
      <b/>
      <sz val="10"/>
      <name val="Calibri"/>
      <family val="2"/>
    </font>
  </fonts>
  <fills count="8">
    <fill>
      <patternFill patternType="none"/>
    </fill>
    <fill>
      <patternFill patternType="gray125"/>
    </fill>
    <fill>
      <patternFill patternType="solid">
        <fgColor theme="8"/>
        <bgColor indexed="64"/>
      </patternFill>
    </fill>
    <fill>
      <patternFill patternType="solid">
        <fgColor theme="0"/>
        <bgColor indexed="64"/>
      </patternFill>
    </fill>
    <fill>
      <patternFill patternType="solid">
        <fgColor rgb="FF4BACC6"/>
        <bgColor indexed="64"/>
      </patternFill>
    </fill>
    <fill>
      <patternFill patternType="solid">
        <fgColor theme="0" tint="-4.9989318521683403E-2"/>
        <bgColor indexed="64"/>
      </patternFill>
    </fill>
    <fill>
      <patternFill patternType="solid">
        <fgColor theme="4" tint="0.79998168889431442"/>
        <bgColor indexed="64"/>
      </patternFill>
    </fill>
    <fill>
      <patternFill patternType="solid">
        <fgColor theme="0" tint="-0.14999847407452621"/>
        <bgColor indexed="64"/>
      </patternFill>
    </fill>
  </fills>
  <borders count="48">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diagonal/>
    </border>
    <border>
      <left/>
      <right style="thin">
        <color indexed="64"/>
      </right>
      <top/>
      <bottom/>
      <diagonal/>
    </border>
    <border>
      <left style="thin">
        <color indexed="64"/>
      </left>
      <right/>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rgb="FFE6EBF2"/>
      </left>
      <right style="thin">
        <color rgb="FFE6EBF2"/>
      </right>
      <top style="thin">
        <color rgb="FFE6EBF2"/>
      </top>
      <bottom style="thin">
        <color rgb="FFE6EBF2"/>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style="thin">
        <color theme="0" tint="-0.499984740745262"/>
      </right>
      <top style="thin">
        <color indexed="64"/>
      </top>
      <bottom style="thin">
        <color theme="0" tint="-0.499984740745262"/>
      </bottom>
      <diagonal/>
    </border>
    <border>
      <left style="thin">
        <color theme="0" tint="-0.499984740745262"/>
      </left>
      <right style="thin">
        <color theme="0" tint="-0.499984740745262"/>
      </right>
      <top style="thin">
        <color indexed="64"/>
      </top>
      <bottom style="thin">
        <color theme="0" tint="-0.499984740745262"/>
      </bottom>
      <diagonal/>
    </border>
    <border>
      <left style="thin">
        <color theme="0" tint="-0.499984740745262"/>
      </left>
      <right style="thin">
        <color indexed="64"/>
      </right>
      <top style="thin">
        <color indexed="64"/>
      </top>
      <bottom style="thin">
        <color theme="0" tint="-0.499984740745262"/>
      </bottom>
      <diagonal/>
    </border>
    <border>
      <left style="thin">
        <color indexed="64"/>
      </left>
      <right style="thin">
        <color theme="0" tint="-0.499984740745262"/>
      </right>
      <top style="thin">
        <color theme="0" tint="-0.499984740745262"/>
      </top>
      <bottom style="thin">
        <color theme="0" tint="-0.499984740745262"/>
      </bottom>
      <diagonal/>
    </border>
    <border>
      <left style="thin">
        <color theme="0" tint="-0.499984740745262"/>
      </left>
      <right style="thin">
        <color theme="0" tint="-0.499984740745262"/>
      </right>
      <top style="thin">
        <color theme="0" tint="-0.499984740745262"/>
      </top>
      <bottom style="thin">
        <color theme="0" tint="-0.499984740745262"/>
      </bottom>
      <diagonal/>
    </border>
    <border>
      <left style="thin">
        <color theme="0" tint="-0.499984740745262"/>
      </left>
      <right style="thin">
        <color indexed="64"/>
      </right>
      <top style="thin">
        <color theme="0" tint="-0.499984740745262"/>
      </top>
      <bottom style="thin">
        <color theme="0" tint="-0.499984740745262"/>
      </bottom>
      <diagonal/>
    </border>
    <border>
      <left style="thin">
        <color indexed="64"/>
      </left>
      <right/>
      <top/>
      <bottom style="thin">
        <color theme="0"/>
      </bottom>
      <diagonal/>
    </border>
    <border>
      <left/>
      <right/>
      <top/>
      <bottom style="thin">
        <color theme="0"/>
      </bottom>
      <diagonal/>
    </border>
    <border>
      <left/>
      <right/>
      <top style="thin">
        <color theme="0" tint="-0.499984740745262"/>
      </top>
      <bottom/>
      <diagonal/>
    </border>
    <border>
      <left style="thin">
        <color theme="0" tint="-0.499984740745262"/>
      </left>
      <right style="thin">
        <color theme="0" tint="-0.499984740745262"/>
      </right>
      <top style="thin">
        <color theme="0" tint="-0.499984740745262"/>
      </top>
      <bottom/>
      <diagonal/>
    </border>
    <border>
      <left style="thin">
        <color theme="0" tint="-0.499984740745262"/>
      </left>
      <right style="thin">
        <color indexed="64"/>
      </right>
      <top style="thin">
        <color theme="0" tint="-0.499984740745262"/>
      </top>
      <bottom/>
      <diagonal/>
    </border>
    <border>
      <left/>
      <right/>
      <top style="medium">
        <color theme="1"/>
      </top>
      <bottom/>
      <diagonal/>
    </border>
    <border>
      <left style="medium">
        <color theme="1"/>
      </left>
      <right style="thin">
        <color theme="1"/>
      </right>
      <top style="medium">
        <color theme="1"/>
      </top>
      <bottom style="thin">
        <color theme="1"/>
      </bottom>
      <diagonal/>
    </border>
    <border>
      <left style="thin">
        <color theme="1"/>
      </left>
      <right style="thin">
        <color theme="1"/>
      </right>
      <top style="medium">
        <color theme="1"/>
      </top>
      <bottom style="thin">
        <color theme="1"/>
      </bottom>
      <diagonal/>
    </border>
    <border>
      <left style="thin">
        <color theme="1"/>
      </left>
      <right style="medium">
        <color theme="1"/>
      </right>
      <top style="medium">
        <color theme="1"/>
      </top>
      <bottom style="thin">
        <color theme="1"/>
      </bottom>
      <diagonal/>
    </border>
    <border>
      <left style="medium">
        <color theme="1"/>
      </left>
      <right style="medium">
        <color theme="0" tint="-4.9989318521683403E-2"/>
      </right>
      <top style="thin">
        <color theme="1"/>
      </top>
      <bottom style="medium">
        <color theme="1"/>
      </bottom>
      <diagonal/>
    </border>
    <border>
      <left style="medium">
        <color theme="1"/>
      </left>
      <right style="thin">
        <color theme="1"/>
      </right>
      <top style="thin">
        <color theme="1"/>
      </top>
      <bottom/>
      <diagonal/>
    </border>
    <border>
      <left style="thin">
        <color theme="1"/>
      </left>
      <right style="thin">
        <color theme="1"/>
      </right>
      <top style="thin">
        <color theme="1"/>
      </top>
      <bottom/>
      <diagonal/>
    </border>
    <border>
      <left style="thin">
        <color theme="1"/>
      </left>
      <right style="medium">
        <color theme="0" tint="-4.9989318521683403E-2"/>
      </right>
      <top style="thin">
        <color theme="1"/>
      </top>
      <bottom/>
      <diagonal/>
    </border>
    <border>
      <left/>
      <right style="thin">
        <color theme="1"/>
      </right>
      <top style="thin">
        <color theme="1"/>
      </top>
      <bottom/>
      <diagonal/>
    </border>
    <border>
      <left style="thin">
        <color theme="1"/>
      </left>
      <right style="medium">
        <color theme="1"/>
      </right>
      <top style="thin">
        <color theme="1"/>
      </top>
      <bottom/>
      <diagonal/>
    </border>
    <border>
      <left style="medium">
        <color theme="0" tint="-4.9989318521683403E-2"/>
      </left>
      <right style="medium">
        <color theme="0" tint="-4.9989318521683403E-2"/>
      </right>
      <top style="thin">
        <color theme="1"/>
      </top>
      <bottom style="medium">
        <color theme="1"/>
      </bottom>
      <diagonal/>
    </border>
    <border>
      <left style="medium">
        <color theme="0" tint="-4.9989318521683403E-2"/>
      </left>
      <right style="medium">
        <color theme="1"/>
      </right>
      <top style="thin">
        <color theme="1"/>
      </top>
      <bottom style="medium">
        <color theme="1"/>
      </bottom>
      <diagonal/>
    </border>
    <border>
      <left style="medium">
        <color theme="1"/>
      </left>
      <right/>
      <top style="medium">
        <color theme="1"/>
      </top>
      <bottom/>
      <diagonal/>
    </border>
    <border>
      <left style="medium">
        <color theme="1"/>
      </left>
      <right/>
      <top/>
      <bottom/>
      <diagonal/>
    </border>
    <border>
      <left style="medium">
        <color theme="1"/>
      </left>
      <right/>
      <top/>
      <bottom style="medium">
        <color theme="1"/>
      </bottom>
      <diagonal/>
    </border>
    <border>
      <left style="thin">
        <color theme="0" tint="-0.499984740745262"/>
      </left>
      <right style="medium">
        <color theme="1"/>
      </right>
      <top style="medium">
        <color theme="1"/>
      </top>
      <bottom/>
      <diagonal/>
    </border>
    <border>
      <left style="thin">
        <color theme="0" tint="-0.499984740745262"/>
      </left>
      <right style="medium">
        <color theme="1"/>
      </right>
      <top/>
      <bottom/>
      <diagonal/>
    </border>
    <border>
      <left style="thin">
        <color theme="0" tint="-0.499984740745262"/>
      </left>
      <right style="medium">
        <color theme="1"/>
      </right>
      <top/>
      <bottom style="medium">
        <color theme="1"/>
      </bottom>
      <diagonal/>
    </border>
    <border>
      <left style="thin">
        <color theme="1"/>
      </left>
      <right style="thin">
        <color theme="1"/>
      </right>
      <top style="medium">
        <color theme="1"/>
      </top>
      <bottom style="thin">
        <color theme="0"/>
      </bottom>
      <diagonal/>
    </border>
    <border>
      <left style="thin">
        <color theme="1"/>
      </left>
      <right/>
      <top/>
      <bottom style="thin">
        <color theme="1"/>
      </bottom>
      <diagonal/>
    </border>
    <border>
      <left/>
      <right/>
      <top/>
      <bottom style="thin">
        <color theme="1"/>
      </bottom>
      <diagonal/>
    </border>
    <border>
      <left/>
      <right style="thin">
        <color theme="1"/>
      </right>
      <top/>
      <bottom style="thin">
        <color theme="1"/>
      </bottom>
      <diagonal/>
    </border>
  </borders>
  <cellStyleXfs count="7">
    <xf numFmtId="0" fontId="0" fillId="0" borderId="0"/>
    <xf numFmtId="0" fontId="4" fillId="0" borderId="0"/>
    <xf numFmtId="0" fontId="4" fillId="0" borderId="0"/>
    <xf numFmtId="0" fontId="4" fillId="0" borderId="0"/>
    <xf numFmtId="0" fontId="7" fillId="0" borderId="0"/>
    <xf numFmtId="9" fontId="14" fillId="0" borderId="0" applyFont="0" applyFill="0" applyBorder="0" applyAlignment="0" applyProtection="0"/>
    <xf numFmtId="0" fontId="16" fillId="0" borderId="0" applyNumberFormat="0" applyFill="0" applyBorder="0" applyAlignment="0" applyProtection="0"/>
  </cellStyleXfs>
  <cellXfs count="131">
    <xf numFmtId="0" fontId="0" fillId="0" borderId="0" xfId="0"/>
    <xf numFmtId="0" fontId="1" fillId="0" borderId="0" xfId="0" applyFont="1" applyProtection="1"/>
    <xf numFmtId="0" fontId="1" fillId="0" borderId="0" xfId="0" applyFont="1" applyFill="1" applyBorder="1" applyProtection="1"/>
    <xf numFmtId="0" fontId="1" fillId="0" borderId="0" xfId="0" applyFont="1" applyAlignment="1" applyProtection="1">
      <alignment horizontal="center" vertical="center"/>
    </xf>
    <xf numFmtId="0" fontId="1" fillId="3" borderId="0" xfId="0" applyFont="1" applyFill="1" applyBorder="1" applyProtection="1"/>
    <xf numFmtId="0" fontId="3" fillId="0" borderId="0" xfId="0" applyFont="1" applyFill="1" applyBorder="1" applyAlignment="1" applyProtection="1">
      <alignment vertical="center"/>
    </xf>
    <xf numFmtId="0" fontId="3" fillId="3" borderId="0" xfId="0" applyFont="1" applyFill="1" applyBorder="1" applyAlignment="1" applyProtection="1">
      <alignment vertical="center"/>
    </xf>
    <xf numFmtId="0" fontId="2" fillId="0" borderId="0" xfId="0" applyFont="1" applyFill="1" applyBorder="1" applyProtection="1"/>
    <xf numFmtId="2" fontId="2" fillId="0" borderId="0" xfId="0" applyNumberFormat="1" applyFont="1" applyBorder="1" applyProtection="1"/>
    <xf numFmtId="0" fontId="1" fillId="0" borderId="0" xfId="0" applyFont="1" applyBorder="1" applyProtection="1"/>
    <xf numFmtId="0" fontId="4" fillId="0" borderId="0" xfId="0" applyFont="1" applyAlignment="1">
      <alignment vertical="center"/>
    </xf>
    <xf numFmtId="0" fontId="4" fillId="0" borderId="0" xfId="0" applyFont="1" applyFill="1" applyAlignment="1">
      <alignment vertical="center"/>
    </xf>
    <xf numFmtId="0" fontId="8" fillId="0" borderId="9" xfId="4" applyFont="1" applyFill="1" applyBorder="1" applyAlignment="1">
      <alignment vertical="top"/>
    </xf>
    <xf numFmtId="0" fontId="8" fillId="0" borderId="9" xfId="4" applyFont="1" applyFill="1" applyBorder="1" applyAlignment="1">
      <alignment horizontal="left" vertical="top"/>
    </xf>
    <xf numFmtId="0" fontId="8" fillId="0" borderId="9" xfId="4" applyFont="1" applyFill="1" applyBorder="1" applyAlignment="1">
      <alignment horizontal="right" vertical="top"/>
    </xf>
    <xf numFmtId="0" fontId="12" fillId="0" borderId="9" xfId="0" applyNumberFormat="1" applyFont="1" applyFill="1" applyBorder="1" applyAlignment="1">
      <alignment vertical="center"/>
    </xf>
    <xf numFmtId="0" fontId="12" fillId="0" borderId="9" xfId="1" applyFont="1" applyFill="1" applyBorder="1" applyAlignment="1">
      <alignment vertical="top"/>
    </xf>
    <xf numFmtId="0" fontId="12" fillId="0" borderId="9" xfId="1" applyFont="1" applyFill="1" applyBorder="1" applyAlignment="1">
      <alignment horizontal="right" vertical="top"/>
    </xf>
    <xf numFmtId="0" fontId="12" fillId="0" borderId="9" xfId="1" applyFont="1" applyFill="1" applyBorder="1" applyAlignment="1">
      <alignment horizontal="left" vertical="top"/>
    </xf>
    <xf numFmtId="0" fontId="8" fillId="6" borderId="9" xfId="4" applyFont="1" applyFill="1" applyBorder="1" applyAlignment="1">
      <alignment horizontal="center" vertical="center"/>
    </xf>
    <xf numFmtId="0" fontId="13" fillId="0" borderId="0" xfId="0" applyFont="1" applyFill="1" applyBorder="1" applyAlignment="1" applyProtection="1">
      <alignment horizontal="center"/>
    </xf>
    <xf numFmtId="0" fontId="15" fillId="0" borderId="10" xfId="0" applyFont="1" applyFill="1" applyBorder="1" applyAlignment="1">
      <alignment horizontal="left" vertical="top" wrapText="1"/>
    </xf>
    <xf numFmtId="165" fontId="8" fillId="6" borderId="9" xfId="4" applyNumberFormat="1" applyFont="1" applyFill="1" applyBorder="1" applyAlignment="1">
      <alignment horizontal="center" vertical="center"/>
    </xf>
    <xf numFmtId="165" fontId="12" fillId="0" borderId="9" xfId="1" applyNumberFormat="1" applyFont="1" applyFill="1" applyBorder="1" applyAlignment="1">
      <alignment horizontal="right" vertical="top"/>
    </xf>
    <xf numFmtId="49" fontId="5" fillId="2" borderId="0" xfId="0" applyNumberFormat="1" applyFont="1" applyFill="1" applyBorder="1" applyAlignment="1" applyProtection="1">
      <alignment horizontal="center" vertical="center"/>
      <protection locked="0"/>
    </xf>
    <xf numFmtId="49" fontId="5" fillId="2" borderId="7" xfId="0" applyNumberFormat="1" applyFont="1" applyFill="1" applyBorder="1" applyAlignment="1" applyProtection="1">
      <alignment horizontal="center" vertical="center"/>
      <protection locked="0"/>
    </xf>
    <xf numFmtId="49" fontId="5" fillId="2" borderId="2" xfId="0" applyNumberFormat="1" applyFont="1" applyFill="1" applyBorder="1" applyAlignment="1" applyProtection="1">
      <alignment horizontal="center" vertical="center"/>
      <protection locked="0"/>
    </xf>
    <xf numFmtId="49" fontId="5" fillId="2" borderId="13" xfId="0" applyNumberFormat="1" applyFont="1" applyFill="1" applyBorder="1" applyAlignment="1" applyProtection="1">
      <alignment horizontal="center" vertical="center"/>
      <protection locked="0"/>
    </xf>
    <xf numFmtId="14" fontId="5" fillId="2" borderId="0" xfId="0" applyNumberFormat="1" applyFont="1" applyFill="1" applyBorder="1" applyAlignment="1" applyProtection="1">
      <alignment horizontal="center" vertical="center"/>
      <protection locked="0"/>
    </xf>
    <xf numFmtId="14" fontId="5" fillId="2" borderId="7" xfId="0" applyNumberFormat="1" applyFont="1" applyFill="1" applyBorder="1" applyAlignment="1" applyProtection="1">
      <alignment horizontal="center" vertical="center"/>
      <protection locked="0"/>
    </xf>
    <xf numFmtId="0" fontId="11" fillId="2" borderId="0" xfId="0" applyFont="1" applyFill="1" applyBorder="1" applyAlignment="1" applyProtection="1">
      <alignment horizontal="center" vertical="center"/>
    </xf>
    <xf numFmtId="0" fontId="11" fillId="2" borderId="7" xfId="0" applyFont="1" applyFill="1" applyBorder="1" applyAlignment="1" applyProtection="1">
      <alignment horizontal="center" vertical="center"/>
    </xf>
    <xf numFmtId="0" fontId="19" fillId="7" borderId="14" xfId="0" applyFont="1" applyFill="1" applyBorder="1" applyAlignment="1" applyProtection="1">
      <alignment horizontal="center" vertical="center"/>
    </xf>
    <xf numFmtId="0" fontId="19" fillId="7" borderId="6" xfId="0" applyFont="1" applyFill="1" applyBorder="1" applyAlignment="1" applyProtection="1">
      <alignment horizontal="center" vertical="center"/>
    </xf>
    <xf numFmtId="0" fontId="19" fillId="7" borderId="11" xfId="0" applyFont="1" applyFill="1" applyBorder="1" applyAlignment="1" applyProtection="1">
      <alignment horizontal="center" vertical="center"/>
    </xf>
    <xf numFmtId="0" fontId="11" fillId="2" borderId="8" xfId="0" applyFont="1" applyFill="1" applyBorder="1" applyAlignment="1" applyProtection="1">
      <alignment horizontal="center" vertical="center"/>
    </xf>
    <xf numFmtId="0" fontId="2" fillId="0" borderId="6" xfId="0" applyFont="1" applyBorder="1" applyAlignment="1" applyProtection="1">
      <alignment horizontal="center" vertical="center"/>
    </xf>
    <xf numFmtId="0" fontId="17" fillId="7" borderId="3" xfId="0" applyFont="1" applyFill="1" applyBorder="1" applyAlignment="1" applyProtection="1">
      <alignment horizontal="center" vertical="center"/>
    </xf>
    <xf numFmtId="0" fontId="17" fillId="7" borderId="4" xfId="0" applyFont="1" applyFill="1" applyBorder="1" applyAlignment="1" applyProtection="1">
      <alignment horizontal="center" vertical="center"/>
    </xf>
    <xf numFmtId="0" fontId="17" fillId="7" borderId="5" xfId="0" applyFont="1" applyFill="1" applyBorder="1" applyAlignment="1" applyProtection="1">
      <alignment horizontal="center" vertical="center"/>
    </xf>
    <xf numFmtId="0" fontId="18" fillId="0" borderId="6" xfId="0" applyFont="1" applyFill="1" applyBorder="1" applyAlignment="1" applyProtection="1">
      <alignment horizontal="center" vertical="center"/>
    </xf>
    <xf numFmtId="0" fontId="18" fillId="0" borderId="0" xfId="0" applyFont="1" applyFill="1" applyBorder="1" applyAlignment="1" applyProtection="1">
      <alignment horizontal="center" vertical="center"/>
    </xf>
    <xf numFmtId="0" fontId="5" fillId="2" borderId="8" xfId="0" applyFont="1" applyFill="1" applyBorder="1" applyAlignment="1" applyProtection="1">
      <alignment horizontal="center" vertical="center"/>
    </xf>
    <xf numFmtId="0" fontId="5" fillId="2" borderId="0" xfId="0" applyFont="1" applyFill="1" applyBorder="1" applyAlignment="1" applyProtection="1">
      <alignment horizontal="center" vertical="center"/>
    </xf>
    <xf numFmtId="0" fontId="5" fillId="2" borderId="12" xfId="0" applyFont="1" applyFill="1" applyBorder="1" applyAlignment="1" applyProtection="1">
      <alignment horizontal="center" vertical="center"/>
    </xf>
    <xf numFmtId="0" fontId="5" fillId="2" borderId="2" xfId="0" applyFont="1" applyFill="1" applyBorder="1" applyAlignment="1" applyProtection="1">
      <alignment horizontal="center" vertical="center"/>
    </xf>
    <xf numFmtId="0" fontId="11" fillId="4" borderId="1" xfId="0" applyFont="1" applyFill="1" applyBorder="1" applyAlignment="1" applyProtection="1">
      <alignment horizontal="center" vertical="center"/>
    </xf>
    <xf numFmtId="0" fontId="6" fillId="5" borderId="15" xfId="0" applyNumberFormat="1" applyFont="1" applyFill="1" applyBorder="1" applyAlignment="1" applyProtection="1">
      <alignment horizontal="center" vertical="center"/>
    </xf>
    <xf numFmtId="0" fontId="6" fillId="5" borderId="16" xfId="0" applyNumberFormat="1" applyFont="1" applyFill="1" applyBorder="1" applyAlignment="1" applyProtection="1">
      <alignment horizontal="center" vertical="center"/>
    </xf>
    <xf numFmtId="165" fontId="6" fillId="5" borderId="16" xfId="0" applyNumberFormat="1" applyFont="1" applyFill="1" applyBorder="1" applyAlignment="1" applyProtection="1">
      <alignment horizontal="center" vertical="center"/>
    </xf>
    <xf numFmtId="9" fontId="6" fillId="5" borderId="17" xfId="5" applyFont="1" applyFill="1" applyBorder="1" applyAlignment="1" applyProtection="1">
      <alignment horizontal="center" vertical="center"/>
    </xf>
    <xf numFmtId="0" fontId="6" fillId="5" borderId="18" xfId="0" applyNumberFormat="1" applyFont="1" applyFill="1" applyBorder="1" applyAlignment="1" applyProtection="1">
      <alignment horizontal="center" vertical="center"/>
    </xf>
    <xf numFmtId="0" fontId="6" fillId="5" borderId="19" xfId="0" applyNumberFormat="1" applyFont="1" applyFill="1" applyBorder="1" applyAlignment="1" applyProtection="1">
      <alignment horizontal="center" vertical="center"/>
    </xf>
    <xf numFmtId="165" fontId="6" fillId="5" borderId="19" xfId="0" applyNumberFormat="1" applyFont="1" applyFill="1" applyBorder="1" applyAlignment="1" applyProtection="1">
      <alignment horizontal="center" vertical="center"/>
    </xf>
    <xf numFmtId="9" fontId="6" fillId="5" borderId="20" xfId="5" applyFont="1" applyFill="1" applyBorder="1" applyAlignment="1" applyProtection="1">
      <alignment horizontal="center" vertical="center"/>
    </xf>
    <xf numFmtId="0" fontId="1" fillId="0" borderId="0" xfId="0" applyFont="1" applyAlignment="1" applyProtection="1"/>
    <xf numFmtId="0" fontId="9" fillId="0" borderId="0" xfId="0" applyFont="1" applyFill="1" applyBorder="1" applyAlignment="1" applyProtection="1">
      <alignment vertical="center"/>
    </xf>
    <xf numFmtId="0" fontId="13" fillId="0" borderId="0" xfId="0" applyFont="1" applyFill="1" applyBorder="1" applyAlignment="1" applyProtection="1"/>
    <xf numFmtId="0" fontId="18" fillId="0" borderId="8" xfId="0" applyFont="1" applyFill="1" applyBorder="1" applyAlignment="1" applyProtection="1">
      <alignment horizontal="center" vertical="center"/>
    </xf>
    <xf numFmtId="0" fontId="1" fillId="0" borderId="7" xfId="0" applyFont="1" applyBorder="1" applyProtection="1"/>
    <xf numFmtId="0" fontId="1" fillId="0" borderId="8" xfId="0" applyFont="1" applyBorder="1" applyAlignment="1" applyProtection="1">
      <alignment horizontal="center" vertical="center" wrapText="1"/>
    </xf>
    <xf numFmtId="0" fontId="1" fillId="0" borderId="0" xfId="0" applyFont="1" applyBorder="1" applyAlignment="1" applyProtection="1">
      <alignment horizontal="center" vertical="center" wrapText="1"/>
    </xf>
    <xf numFmtId="0" fontId="1" fillId="0" borderId="8" xfId="0" applyFont="1" applyBorder="1" applyAlignment="1" applyProtection="1">
      <alignment horizontal="center" vertical="center" wrapText="1"/>
    </xf>
    <xf numFmtId="0" fontId="1" fillId="0" borderId="0" xfId="0" applyFont="1" applyBorder="1" applyAlignment="1" applyProtection="1">
      <alignment horizontal="center" vertical="center" wrapText="1"/>
    </xf>
    <xf numFmtId="0" fontId="1" fillId="0" borderId="8" xfId="0" applyFont="1" applyBorder="1" applyProtection="1"/>
    <xf numFmtId="0" fontId="1" fillId="0" borderId="0" xfId="0" applyFont="1" applyBorder="1" applyAlignment="1" applyProtection="1"/>
    <xf numFmtId="0" fontId="1" fillId="0" borderId="7" xfId="0" applyFont="1" applyBorder="1" applyAlignment="1" applyProtection="1"/>
    <xf numFmtId="0" fontId="10" fillId="2" borderId="1" xfId="0" applyFont="1" applyFill="1" applyBorder="1" applyAlignment="1" applyProtection="1">
      <alignment horizontal="center" vertical="center" wrapText="1"/>
    </xf>
    <xf numFmtId="0" fontId="2" fillId="0" borderId="14" xfId="0" applyFont="1" applyBorder="1" applyAlignment="1" applyProtection="1">
      <alignment horizontal="center" vertical="center"/>
    </xf>
    <xf numFmtId="0" fontId="2" fillId="0" borderId="12" xfId="0" applyFont="1" applyBorder="1" applyAlignment="1" applyProtection="1">
      <alignment horizontal="center" vertical="center"/>
    </xf>
    <xf numFmtId="0" fontId="2" fillId="0" borderId="2" xfId="0" applyFont="1" applyBorder="1" applyAlignment="1" applyProtection="1">
      <alignment horizontal="center" vertical="center"/>
    </xf>
    <xf numFmtId="0" fontId="21" fillId="0" borderId="4" xfId="0" applyFont="1" applyBorder="1" applyAlignment="1" applyProtection="1">
      <alignment horizontal="center" vertical="center"/>
    </xf>
    <xf numFmtId="0" fontId="21" fillId="0" borderId="5" xfId="0" applyFont="1" applyBorder="1" applyAlignment="1" applyProtection="1">
      <alignment horizontal="center" vertical="center"/>
    </xf>
    <xf numFmtId="0" fontId="21" fillId="0" borderId="14" xfId="0" applyFont="1" applyFill="1" applyBorder="1" applyAlignment="1" applyProtection="1">
      <alignment vertical="center"/>
    </xf>
    <xf numFmtId="0" fontId="21" fillId="0" borderId="6" xfId="0" applyFont="1" applyFill="1" applyBorder="1" applyAlignment="1" applyProtection="1">
      <alignment vertical="center"/>
    </xf>
    <xf numFmtId="0" fontId="17" fillId="0" borderId="0" xfId="0" applyFont="1" applyFill="1" applyBorder="1" applyAlignment="1" applyProtection="1">
      <alignment vertical="center"/>
    </xf>
    <xf numFmtId="0" fontId="1" fillId="0" borderId="8" xfId="0" applyFont="1" applyBorder="1" applyAlignment="1" applyProtection="1">
      <alignment vertical="center" wrapText="1"/>
    </xf>
    <xf numFmtId="0" fontId="1" fillId="0" borderId="0" xfId="0" applyFont="1" applyBorder="1" applyAlignment="1" applyProtection="1">
      <alignment vertical="center" wrapText="1"/>
    </xf>
    <xf numFmtId="0" fontId="1" fillId="0" borderId="7" xfId="0" applyFont="1" applyBorder="1" applyAlignment="1" applyProtection="1">
      <alignment horizontal="center" vertical="center" wrapText="1"/>
    </xf>
    <xf numFmtId="0" fontId="18" fillId="0" borderId="8" xfId="0" applyFont="1" applyFill="1" applyBorder="1" applyAlignment="1" applyProtection="1">
      <alignment vertical="center"/>
    </xf>
    <xf numFmtId="0" fontId="18" fillId="0" borderId="0" xfId="0" applyFont="1" applyFill="1" applyBorder="1" applyAlignment="1" applyProtection="1">
      <alignment vertical="center"/>
    </xf>
    <xf numFmtId="0" fontId="18" fillId="0" borderId="7" xfId="0" applyFont="1" applyFill="1" applyBorder="1" applyAlignment="1" applyProtection="1">
      <alignment horizontal="center" vertical="center"/>
    </xf>
    <xf numFmtId="0" fontId="18" fillId="0" borderId="11" xfId="0" applyFont="1" applyFill="1" applyBorder="1" applyAlignment="1" applyProtection="1">
      <alignment horizontal="center" vertical="center"/>
    </xf>
    <xf numFmtId="0" fontId="21" fillId="0" borderId="3" xfId="0" applyFont="1" applyBorder="1" applyAlignment="1" applyProtection="1">
      <alignment horizontal="center" vertical="center"/>
    </xf>
    <xf numFmtId="0" fontId="18" fillId="0" borderId="14" xfId="0" applyFont="1" applyFill="1" applyBorder="1" applyAlignment="1" applyProtection="1">
      <alignment horizontal="center" vertical="center"/>
    </xf>
    <xf numFmtId="0" fontId="1" fillId="0" borderId="8" xfId="0" applyFont="1" applyFill="1" applyBorder="1" applyProtection="1"/>
    <xf numFmtId="0" fontId="3" fillId="0" borderId="8" xfId="0" applyFont="1" applyFill="1" applyBorder="1" applyAlignment="1" applyProtection="1">
      <alignment vertical="center"/>
    </xf>
    <xf numFmtId="0" fontId="2" fillId="0" borderId="8" xfId="0" applyFont="1" applyFill="1" applyBorder="1" applyProtection="1"/>
    <xf numFmtId="0" fontId="9" fillId="0" borderId="8" xfId="0" applyFont="1" applyFill="1" applyBorder="1" applyAlignment="1" applyProtection="1">
      <alignment vertical="center"/>
    </xf>
    <xf numFmtId="0" fontId="1" fillId="0" borderId="21" xfId="0" applyFont="1" applyBorder="1" applyProtection="1"/>
    <xf numFmtId="0" fontId="1" fillId="0" borderId="22" xfId="0" applyFont="1" applyBorder="1" applyProtection="1"/>
    <xf numFmtId="0" fontId="22" fillId="0" borderId="23" xfId="0" applyNumberFormat="1" applyFont="1" applyFill="1" applyBorder="1" applyAlignment="1" applyProtection="1">
      <alignment horizontal="center" vertical="center"/>
    </xf>
    <xf numFmtId="165" fontId="6" fillId="5" borderId="24" xfId="0" applyNumberFormat="1" applyFont="1" applyFill="1" applyBorder="1" applyAlignment="1" applyProtection="1">
      <alignment horizontal="center" vertical="center"/>
    </xf>
    <xf numFmtId="9" fontId="6" fillId="5" borderId="25" xfId="5" applyFont="1" applyFill="1" applyBorder="1" applyAlignment="1" applyProtection="1">
      <alignment horizontal="center" vertical="center"/>
    </xf>
    <xf numFmtId="0" fontId="23" fillId="5" borderId="27" xfId="0" applyNumberFormat="1" applyFont="1" applyFill="1" applyBorder="1" applyAlignment="1" applyProtection="1">
      <alignment horizontal="right" vertical="center"/>
    </xf>
    <xf numFmtId="0" fontId="23" fillId="5" borderId="28" xfId="0" applyNumberFormat="1" applyFont="1" applyFill="1" applyBorder="1" applyAlignment="1" applyProtection="1">
      <alignment horizontal="right" vertical="center"/>
    </xf>
    <xf numFmtId="165" fontId="23" fillId="5" borderId="28" xfId="0" applyNumberFormat="1" applyFont="1" applyFill="1" applyBorder="1" applyAlignment="1" applyProtection="1">
      <alignment horizontal="center" vertical="center"/>
    </xf>
    <xf numFmtId="9" fontId="23" fillId="5" borderId="29" xfId="5" applyFont="1" applyFill="1" applyBorder="1" applyAlignment="1" applyProtection="1">
      <alignment horizontal="center" vertical="center"/>
    </xf>
    <xf numFmtId="0" fontId="23" fillId="5" borderId="31" xfId="0" applyNumberFormat="1" applyFont="1" applyFill="1" applyBorder="1" applyAlignment="1" applyProtection="1">
      <alignment horizontal="right" vertical="center"/>
    </xf>
    <xf numFmtId="0" fontId="23" fillId="5" borderId="32" xfId="0" applyNumberFormat="1" applyFont="1" applyFill="1" applyBorder="1" applyAlignment="1" applyProtection="1">
      <alignment horizontal="right" vertical="center"/>
    </xf>
    <xf numFmtId="0" fontId="23" fillId="5" borderId="33" xfId="0" applyNumberFormat="1" applyFont="1" applyFill="1" applyBorder="1" applyAlignment="1" applyProtection="1">
      <alignment horizontal="right" vertical="center"/>
    </xf>
    <xf numFmtId="0" fontId="23" fillId="5" borderId="30" xfId="0" applyNumberFormat="1" applyFont="1" applyFill="1" applyBorder="1" applyAlignment="1" applyProtection="1">
      <alignment horizontal="right" vertical="center"/>
    </xf>
    <xf numFmtId="0" fontId="23" fillId="5" borderId="36" xfId="0" applyNumberFormat="1" applyFont="1" applyFill="1" applyBorder="1" applyAlignment="1" applyProtection="1">
      <alignment horizontal="right" vertical="center"/>
    </xf>
    <xf numFmtId="165" fontId="25" fillId="5" borderId="36" xfId="0" applyNumberFormat="1" applyFont="1" applyFill="1" applyBorder="1" applyAlignment="1" applyProtection="1">
      <alignment horizontal="center"/>
    </xf>
    <xf numFmtId="165" fontId="25" fillId="5" borderId="37" xfId="0" applyNumberFormat="1" applyFont="1" applyFill="1" applyBorder="1" applyAlignment="1" applyProtection="1">
      <alignment horizontal="center"/>
    </xf>
    <xf numFmtId="0" fontId="23" fillId="5" borderId="38" xfId="0" applyNumberFormat="1" applyFont="1" applyFill="1" applyBorder="1" applyAlignment="1" applyProtection="1">
      <alignment horizontal="center" vertical="center"/>
    </xf>
    <xf numFmtId="0" fontId="23" fillId="5" borderId="39" xfId="0" applyNumberFormat="1" applyFont="1" applyFill="1" applyBorder="1" applyAlignment="1" applyProtection="1">
      <alignment horizontal="center" vertical="center"/>
    </xf>
    <xf numFmtId="0" fontId="23" fillId="5" borderId="40" xfId="0" applyNumberFormat="1" applyFont="1" applyFill="1" applyBorder="1" applyAlignment="1" applyProtection="1">
      <alignment horizontal="center" vertical="center"/>
    </xf>
    <xf numFmtId="0" fontId="23" fillId="5" borderId="41" xfId="0" applyNumberFormat="1" applyFont="1" applyFill="1" applyBorder="1" applyAlignment="1" applyProtection="1">
      <alignment horizontal="center" vertical="center"/>
    </xf>
    <xf numFmtId="0" fontId="23" fillId="5" borderId="42" xfId="0" applyNumberFormat="1" applyFont="1" applyFill="1" applyBorder="1" applyAlignment="1" applyProtection="1">
      <alignment horizontal="center" vertical="center"/>
    </xf>
    <xf numFmtId="0" fontId="23" fillId="5" borderId="43" xfId="0" applyNumberFormat="1" applyFont="1" applyFill="1" applyBorder="1" applyAlignment="1" applyProtection="1">
      <alignment horizontal="center" vertical="center"/>
    </xf>
    <xf numFmtId="2" fontId="2" fillId="0" borderId="26" xfId="0" applyNumberFormat="1" applyFont="1" applyBorder="1" applyAlignment="1" applyProtection="1">
      <alignment horizontal="center"/>
    </xf>
    <xf numFmtId="0" fontId="26" fillId="0" borderId="0" xfId="0" applyFont="1" applyBorder="1" applyAlignment="1" applyProtection="1">
      <alignment horizontal="center"/>
    </xf>
    <xf numFmtId="0" fontId="6" fillId="5" borderId="16" xfId="0" applyNumberFormat="1" applyFont="1" applyFill="1" applyBorder="1" applyAlignment="1" applyProtection="1">
      <alignment horizontal="center" vertical="center"/>
      <protection locked="0"/>
    </xf>
    <xf numFmtId="0" fontId="6" fillId="5" borderId="16" xfId="0" applyNumberFormat="1" applyFont="1" applyFill="1" applyBorder="1" applyAlignment="1" applyProtection="1">
      <alignment horizontal="center" vertical="center"/>
      <protection locked="0"/>
    </xf>
    <xf numFmtId="0" fontId="6" fillId="5" borderId="19" xfId="0" applyNumberFormat="1" applyFont="1" applyFill="1" applyBorder="1" applyAlignment="1" applyProtection="1">
      <alignment horizontal="center" vertical="center"/>
      <protection locked="0"/>
    </xf>
    <xf numFmtId="0" fontId="6" fillId="5" borderId="19" xfId="0" applyNumberFormat="1" applyFont="1" applyFill="1" applyBorder="1" applyAlignment="1" applyProtection="1">
      <alignment horizontal="center" vertical="center"/>
      <protection locked="0"/>
    </xf>
    <xf numFmtId="0" fontId="6" fillId="5" borderId="24" xfId="0" applyNumberFormat="1" applyFont="1" applyFill="1" applyBorder="1" applyAlignment="1" applyProtection="1">
      <alignment horizontal="center" vertical="center"/>
      <protection locked="0"/>
    </xf>
    <xf numFmtId="0" fontId="6" fillId="5" borderId="24" xfId="0" applyNumberFormat="1" applyFont="1" applyFill="1" applyBorder="1" applyAlignment="1" applyProtection="1">
      <alignment horizontal="center" vertical="center"/>
      <protection locked="0"/>
    </xf>
    <xf numFmtId="49" fontId="16" fillId="2" borderId="0" xfId="6" applyNumberFormat="1" applyFill="1" applyBorder="1" applyAlignment="1" applyProtection="1">
      <alignment horizontal="center" vertical="center"/>
      <protection locked="0"/>
    </xf>
    <xf numFmtId="14" fontId="2" fillId="0" borderId="6" xfId="0" applyNumberFormat="1" applyFont="1" applyBorder="1" applyAlignment="1" applyProtection="1">
      <alignment horizontal="center" vertical="center"/>
      <protection locked="0"/>
    </xf>
    <xf numFmtId="14" fontId="2" fillId="0" borderId="11" xfId="0" applyNumberFormat="1" applyFont="1" applyBorder="1" applyAlignment="1" applyProtection="1">
      <alignment horizontal="center" vertical="center"/>
      <protection locked="0"/>
    </xf>
    <xf numFmtId="14" fontId="2" fillId="0" borderId="2" xfId="0" applyNumberFormat="1" applyFont="1" applyBorder="1" applyAlignment="1" applyProtection="1">
      <alignment horizontal="center" vertical="center"/>
      <protection locked="0"/>
    </xf>
    <xf numFmtId="14" fontId="2" fillId="0" borderId="13" xfId="0" applyNumberFormat="1" applyFont="1" applyBorder="1" applyAlignment="1" applyProtection="1">
      <alignment horizontal="center" vertical="center"/>
      <protection locked="0"/>
    </xf>
    <xf numFmtId="165" fontId="25" fillId="5" borderId="34" xfId="0" applyNumberFormat="1" applyFont="1" applyFill="1" applyBorder="1" applyAlignment="1" applyProtection="1">
      <alignment horizontal="center"/>
      <protection locked="0"/>
    </xf>
    <xf numFmtId="165" fontId="25" fillId="5" borderId="32" xfId="0" applyNumberFormat="1" applyFont="1" applyFill="1" applyBorder="1" applyAlignment="1" applyProtection="1">
      <alignment horizontal="center"/>
      <protection locked="0"/>
    </xf>
    <xf numFmtId="165" fontId="25" fillId="5" borderId="35" xfId="0" applyNumberFormat="1" applyFont="1" applyFill="1" applyBorder="1" applyAlignment="1" applyProtection="1">
      <alignment horizontal="center"/>
      <protection locked="0"/>
    </xf>
    <xf numFmtId="0" fontId="24" fillId="0" borderId="44" xfId="0" applyFont="1" applyBorder="1" applyAlignment="1" applyProtection="1">
      <alignment horizontal="center"/>
      <protection locked="0"/>
    </xf>
    <xf numFmtId="0" fontId="24" fillId="0" borderId="45" xfId="0" applyFont="1" applyBorder="1" applyAlignment="1" applyProtection="1">
      <alignment horizontal="center"/>
      <protection locked="0"/>
    </xf>
    <xf numFmtId="0" fontId="24" fillId="0" borderId="46" xfId="0" applyFont="1" applyBorder="1" applyAlignment="1" applyProtection="1">
      <alignment horizontal="center"/>
      <protection locked="0"/>
    </xf>
    <xf numFmtId="0" fontId="24" fillId="0" borderId="47" xfId="0" applyFont="1" applyBorder="1" applyAlignment="1" applyProtection="1">
      <alignment horizontal="center"/>
      <protection locked="0"/>
    </xf>
  </cellXfs>
  <cellStyles count="7">
    <cellStyle name="Lien hypertexte" xfId="6" builtinId="8"/>
    <cellStyle name="Normal" xfId="0" builtinId="0"/>
    <cellStyle name="Normal 2" xfId="1"/>
    <cellStyle name="Normal 6" xfId="2"/>
    <cellStyle name="Normal 7" xfId="3"/>
    <cellStyle name="Normal_Feuil2" xfId="4"/>
    <cellStyle name="Pourcentage" xfId="5" builtinId="5"/>
  </cellStyles>
  <dxfs count="0"/>
  <tableStyles count="0" defaultTableStyle="TableStyleMedium2" defaultPivotStyle="PivotStyleLight16"/>
  <colors>
    <mruColors>
      <color rgb="FF4BACC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63"/>
  <sheetViews>
    <sheetView workbookViewId="0">
      <pane ySplit="1" topLeftCell="A18" activePane="bottomLeft" state="frozen"/>
      <selection pane="bottomLeft" activeCell="C31" sqref="C31"/>
    </sheetView>
  </sheetViews>
  <sheetFormatPr baseColWidth="10" defaultRowHeight="15" x14ac:dyDescent="0.2"/>
  <cols>
    <col min="1" max="1" width="52.140625" style="16" customWidth="1"/>
    <col min="2" max="2" width="17.85546875" style="18" customWidth="1"/>
    <col min="3" max="3" width="15.7109375" style="17" bestFit="1" customWidth="1"/>
    <col min="4" max="5" width="11.42578125" style="23"/>
    <col min="6" max="7" width="11.42578125" style="17"/>
    <col min="8" max="16384" width="11.42578125" style="15"/>
  </cols>
  <sheetData>
    <row r="1" spans="1:7" x14ac:dyDescent="0.2">
      <c r="A1" s="19" t="s">
        <v>0</v>
      </c>
      <c r="B1" s="19" t="s">
        <v>5</v>
      </c>
      <c r="C1" s="19" t="s">
        <v>1281</v>
      </c>
      <c r="D1" s="22" t="s">
        <v>1282</v>
      </c>
      <c r="E1" s="22" t="s">
        <v>1283</v>
      </c>
      <c r="F1" s="19" t="s">
        <v>3</v>
      </c>
      <c r="G1" s="19" t="s">
        <v>4</v>
      </c>
    </row>
    <row r="2" spans="1:7" x14ac:dyDescent="0.2">
      <c r="A2" s="12" t="s">
        <v>100</v>
      </c>
      <c r="B2" s="13" t="s">
        <v>855</v>
      </c>
      <c r="C2" s="14">
        <v>500</v>
      </c>
      <c r="D2" s="23">
        <v>8.25</v>
      </c>
      <c r="E2" s="23">
        <v>6.33</v>
      </c>
      <c r="F2" s="14"/>
      <c r="G2" s="14"/>
    </row>
    <row r="3" spans="1:7" x14ac:dyDescent="0.2">
      <c r="A3" s="12" t="s">
        <v>101</v>
      </c>
      <c r="B3" s="13" t="s">
        <v>856</v>
      </c>
      <c r="C3" s="14">
        <v>500</v>
      </c>
      <c r="D3" s="23">
        <v>8.25</v>
      </c>
      <c r="E3" s="23">
        <v>6.33</v>
      </c>
      <c r="F3" s="14"/>
      <c r="G3" s="14"/>
    </row>
    <row r="4" spans="1:7" x14ac:dyDescent="0.2">
      <c r="A4" s="12" t="s">
        <v>102</v>
      </c>
      <c r="B4" s="13" t="s">
        <v>857</v>
      </c>
      <c r="C4" s="14">
        <v>500</v>
      </c>
      <c r="D4" s="23">
        <v>8.9</v>
      </c>
      <c r="E4" s="23">
        <v>6.86</v>
      </c>
      <c r="F4" s="14"/>
      <c r="G4" s="14"/>
    </row>
    <row r="5" spans="1:7" x14ac:dyDescent="0.2">
      <c r="A5" s="12" t="s">
        <v>103</v>
      </c>
      <c r="B5" s="13" t="s">
        <v>858</v>
      </c>
      <c r="C5" s="14">
        <v>200</v>
      </c>
      <c r="D5" s="23">
        <v>8.6</v>
      </c>
      <c r="E5" s="23">
        <v>6.33</v>
      </c>
      <c r="F5" s="14"/>
      <c r="G5" s="14"/>
    </row>
    <row r="6" spans="1:7" x14ac:dyDescent="0.2">
      <c r="A6" s="16" t="s">
        <v>104</v>
      </c>
      <c r="B6" s="13">
        <v>24020</v>
      </c>
      <c r="C6" s="17">
        <v>110</v>
      </c>
      <c r="D6" s="23">
        <v>1.7</v>
      </c>
      <c r="E6" s="23">
        <v>1.3</v>
      </c>
      <c r="F6" s="14"/>
    </row>
    <row r="7" spans="1:7" x14ac:dyDescent="0.2">
      <c r="A7" s="16" t="s">
        <v>105</v>
      </c>
      <c r="B7" s="13" t="s">
        <v>859</v>
      </c>
      <c r="C7" s="17">
        <v>110</v>
      </c>
      <c r="D7" s="23">
        <v>1.7</v>
      </c>
      <c r="E7" s="23">
        <v>1.3</v>
      </c>
      <c r="F7" s="14"/>
    </row>
    <row r="8" spans="1:7" x14ac:dyDescent="0.2">
      <c r="A8" s="16" t="s">
        <v>106</v>
      </c>
      <c r="B8" s="13">
        <v>66426</v>
      </c>
      <c r="C8" s="17">
        <v>110</v>
      </c>
      <c r="D8" s="23">
        <v>1.7</v>
      </c>
      <c r="E8" s="23">
        <v>1.3</v>
      </c>
      <c r="F8" s="14"/>
    </row>
    <row r="9" spans="1:7" x14ac:dyDescent="0.2">
      <c r="A9" s="16" t="s">
        <v>107</v>
      </c>
      <c r="B9" s="13" t="s">
        <v>860</v>
      </c>
      <c r="C9" s="14">
        <v>110</v>
      </c>
      <c r="D9" s="23">
        <v>1.7</v>
      </c>
      <c r="E9" s="23">
        <v>1.3</v>
      </c>
      <c r="F9" s="14"/>
    </row>
    <row r="10" spans="1:7" x14ac:dyDescent="0.2">
      <c r="A10" s="16" t="s">
        <v>108</v>
      </c>
      <c r="B10" s="13">
        <v>10023</v>
      </c>
      <c r="C10" s="17">
        <v>110</v>
      </c>
      <c r="D10" s="23">
        <v>1.7</v>
      </c>
      <c r="E10" s="23">
        <v>1.3</v>
      </c>
      <c r="F10" s="14"/>
    </row>
    <row r="11" spans="1:7" x14ac:dyDescent="0.2">
      <c r="A11" s="12" t="s">
        <v>109</v>
      </c>
      <c r="B11" s="13">
        <v>13024</v>
      </c>
      <c r="C11" s="14">
        <v>110</v>
      </c>
      <c r="D11" s="23">
        <v>1.7</v>
      </c>
      <c r="E11" s="23">
        <v>1.3</v>
      </c>
      <c r="F11" s="14"/>
      <c r="G11" s="14"/>
    </row>
    <row r="12" spans="1:7" x14ac:dyDescent="0.2">
      <c r="A12" s="12" t="s">
        <v>110</v>
      </c>
      <c r="B12" s="13">
        <v>59022</v>
      </c>
      <c r="C12" s="14">
        <v>110</v>
      </c>
      <c r="D12" s="23">
        <v>1.7</v>
      </c>
      <c r="E12" s="23">
        <v>1.3</v>
      </c>
      <c r="F12" s="14"/>
      <c r="G12" s="14"/>
    </row>
    <row r="13" spans="1:7" x14ac:dyDescent="0.2">
      <c r="A13" s="16" t="s">
        <v>111</v>
      </c>
      <c r="B13" s="13">
        <v>29025</v>
      </c>
      <c r="C13" s="17">
        <v>110</v>
      </c>
      <c r="D13" s="23">
        <v>1.7</v>
      </c>
      <c r="E13" s="23">
        <v>1.3</v>
      </c>
      <c r="F13" s="14"/>
    </row>
    <row r="14" spans="1:7" x14ac:dyDescent="0.2">
      <c r="A14" s="21" t="s">
        <v>112</v>
      </c>
      <c r="B14" s="18">
        <v>42028</v>
      </c>
      <c r="C14" s="17">
        <v>110</v>
      </c>
      <c r="D14" s="23">
        <v>1.7</v>
      </c>
      <c r="E14" s="23">
        <v>1.3</v>
      </c>
    </row>
    <row r="15" spans="1:7" x14ac:dyDescent="0.2">
      <c r="A15" s="21" t="s">
        <v>113</v>
      </c>
      <c r="B15" s="18" t="s">
        <v>861</v>
      </c>
      <c r="C15" s="17">
        <v>40</v>
      </c>
      <c r="D15" s="23">
        <v>1.9</v>
      </c>
      <c r="E15" s="23">
        <v>1.48</v>
      </c>
    </row>
    <row r="16" spans="1:7" x14ac:dyDescent="0.2">
      <c r="A16" s="21" t="s">
        <v>114</v>
      </c>
      <c r="B16" s="18" t="s">
        <v>862</v>
      </c>
      <c r="C16" s="17">
        <v>40</v>
      </c>
      <c r="D16" s="23">
        <v>1.9</v>
      </c>
      <c r="E16" s="23">
        <v>1.48</v>
      </c>
    </row>
    <row r="17" spans="1:5" x14ac:dyDescent="0.2">
      <c r="A17" s="21" t="s">
        <v>115</v>
      </c>
      <c r="B17" s="18" t="s">
        <v>863</v>
      </c>
      <c r="C17" s="17">
        <v>20</v>
      </c>
      <c r="D17" s="23">
        <v>2.8</v>
      </c>
      <c r="E17" s="23">
        <v>2.2200000000000002</v>
      </c>
    </row>
    <row r="18" spans="1:5" x14ac:dyDescent="0.2">
      <c r="A18" s="21" t="s">
        <v>116</v>
      </c>
      <c r="C18" s="17">
        <v>10</v>
      </c>
      <c r="D18" s="23">
        <v>1.9</v>
      </c>
      <c r="E18" s="23">
        <v>1.48</v>
      </c>
    </row>
    <row r="19" spans="1:5" x14ac:dyDescent="0.2">
      <c r="A19" s="21" t="s">
        <v>117</v>
      </c>
      <c r="B19" s="18" t="s">
        <v>864</v>
      </c>
      <c r="C19" s="17">
        <v>100</v>
      </c>
      <c r="D19" s="23">
        <v>1.9</v>
      </c>
      <c r="E19" s="23">
        <v>1.48</v>
      </c>
    </row>
    <row r="20" spans="1:5" x14ac:dyDescent="0.2">
      <c r="A20" s="21" t="s">
        <v>118</v>
      </c>
      <c r="B20" s="18" t="s">
        <v>865</v>
      </c>
      <c r="C20" s="17">
        <v>100</v>
      </c>
      <c r="D20" s="23">
        <v>1.9</v>
      </c>
      <c r="E20" s="23">
        <v>1.48</v>
      </c>
    </row>
    <row r="21" spans="1:5" x14ac:dyDescent="0.2">
      <c r="A21" s="21" t="s">
        <v>119</v>
      </c>
      <c r="B21" s="18" t="s">
        <v>866</v>
      </c>
      <c r="C21" s="17">
        <v>100</v>
      </c>
      <c r="D21" s="23">
        <v>1.9</v>
      </c>
      <c r="E21" s="23">
        <v>1.48</v>
      </c>
    </row>
    <row r="22" spans="1:5" x14ac:dyDescent="0.2">
      <c r="A22" s="21" t="s">
        <v>120</v>
      </c>
      <c r="B22" s="18" t="s">
        <v>867</v>
      </c>
      <c r="C22" s="17">
        <v>100</v>
      </c>
      <c r="D22" s="23">
        <v>1.9</v>
      </c>
      <c r="E22" s="23">
        <v>1.48</v>
      </c>
    </row>
    <row r="23" spans="1:5" x14ac:dyDescent="0.2">
      <c r="A23" s="21" t="s">
        <v>121</v>
      </c>
      <c r="B23" s="18" t="s">
        <v>868</v>
      </c>
      <c r="C23" s="17">
        <v>100</v>
      </c>
      <c r="D23" s="23">
        <v>1.9</v>
      </c>
      <c r="E23" s="23">
        <v>1.48</v>
      </c>
    </row>
    <row r="24" spans="1:5" x14ac:dyDescent="0.2">
      <c r="A24" s="21" t="s">
        <v>122</v>
      </c>
      <c r="B24" s="18" t="s">
        <v>869</v>
      </c>
      <c r="C24" s="17">
        <v>100</v>
      </c>
      <c r="D24" s="23">
        <v>1.9</v>
      </c>
      <c r="E24" s="23">
        <v>1.48</v>
      </c>
    </row>
    <row r="25" spans="1:5" x14ac:dyDescent="0.2">
      <c r="A25" s="21" t="s">
        <v>123</v>
      </c>
      <c r="B25" s="18" t="s">
        <v>870</v>
      </c>
      <c r="C25" s="17">
        <v>100</v>
      </c>
      <c r="D25" s="23">
        <v>1.9</v>
      </c>
      <c r="E25" s="23">
        <v>1.48</v>
      </c>
    </row>
    <row r="26" spans="1:5" x14ac:dyDescent="0.2">
      <c r="A26" s="16" t="s">
        <v>124</v>
      </c>
      <c r="B26" s="18" t="s">
        <v>871</v>
      </c>
      <c r="C26" s="17">
        <v>100</v>
      </c>
      <c r="D26" s="23">
        <v>1.9</v>
      </c>
      <c r="E26" s="23">
        <v>1.48</v>
      </c>
    </row>
    <row r="27" spans="1:5" x14ac:dyDescent="0.2">
      <c r="A27" s="16" t="s">
        <v>125</v>
      </c>
      <c r="B27" s="18" t="s">
        <v>872</v>
      </c>
      <c r="C27" s="17">
        <v>100</v>
      </c>
      <c r="D27" s="23">
        <v>1.9</v>
      </c>
      <c r="E27" s="23">
        <v>1.48</v>
      </c>
    </row>
    <row r="28" spans="1:5" x14ac:dyDescent="0.2">
      <c r="A28" s="16" t="s">
        <v>126</v>
      </c>
      <c r="B28" s="18" t="s">
        <v>873</v>
      </c>
      <c r="C28" s="17">
        <v>100</v>
      </c>
      <c r="D28" s="23">
        <v>1.9</v>
      </c>
      <c r="E28" s="23">
        <v>1.48</v>
      </c>
    </row>
    <row r="29" spans="1:5" x14ac:dyDescent="0.2">
      <c r="A29" s="16" t="s">
        <v>127</v>
      </c>
      <c r="B29" s="18" t="s">
        <v>874</v>
      </c>
      <c r="C29" s="17">
        <v>100</v>
      </c>
      <c r="D29" s="23">
        <v>1.9</v>
      </c>
      <c r="E29" s="23">
        <v>1.48</v>
      </c>
    </row>
    <row r="30" spans="1:5" x14ac:dyDescent="0.2">
      <c r="A30" s="16" t="s">
        <v>128</v>
      </c>
      <c r="B30" s="18" t="s">
        <v>875</v>
      </c>
      <c r="C30" s="17">
        <v>90</v>
      </c>
      <c r="D30" s="23">
        <v>1.5</v>
      </c>
      <c r="E30" s="23">
        <v>0.93</v>
      </c>
    </row>
    <row r="31" spans="1:5" x14ac:dyDescent="0.2">
      <c r="A31" s="16" t="s">
        <v>129</v>
      </c>
      <c r="B31" s="18" t="s">
        <v>876</v>
      </c>
      <c r="C31" s="17">
        <v>90</v>
      </c>
      <c r="D31" s="23">
        <v>1.5</v>
      </c>
      <c r="E31" s="23">
        <v>0.93</v>
      </c>
    </row>
    <row r="32" spans="1:5" x14ac:dyDescent="0.2">
      <c r="A32" s="16" t="s">
        <v>130</v>
      </c>
      <c r="B32" s="18" t="s">
        <v>877</v>
      </c>
      <c r="C32" s="17">
        <v>90</v>
      </c>
      <c r="D32" s="23">
        <v>1.5</v>
      </c>
      <c r="E32" s="23">
        <v>0.93</v>
      </c>
    </row>
    <row r="33" spans="1:5" x14ac:dyDescent="0.2">
      <c r="A33" s="16" t="s">
        <v>131</v>
      </c>
      <c r="B33" s="18" t="s">
        <v>878</v>
      </c>
      <c r="C33" s="17">
        <v>90</v>
      </c>
      <c r="D33" s="23">
        <v>1.5</v>
      </c>
      <c r="E33" s="23">
        <v>0.93</v>
      </c>
    </row>
    <row r="34" spans="1:5" x14ac:dyDescent="0.2">
      <c r="A34" s="16" t="s">
        <v>132</v>
      </c>
      <c r="B34" s="18" t="s">
        <v>879</v>
      </c>
      <c r="C34" s="17">
        <v>90</v>
      </c>
      <c r="D34" s="23">
        <v>1.5</v>
      </c>
      <c r="E34" s="23">
        <v>0.93</v>
      </c>
    </row>
    <row r="35" spans="1:5" x14ac:dyDescent="0.2">
      <c r="A35" s="16" t="s">
        <v>133</v>
      </c>
      <c r="B35" s="18" t="s">
        <v>880</v>
      </c>
      <c r="C35" s="17">
        <v>90</v>
      </c>
      <c r="D35" s="23">
        <v>1.5</v>
      </c>
      <c r="E35" s="23">
        <v>0.93</v>
      </c>
    </row>
    <row r="36" spans="1:5" x14ac:dyDescent="0.2">
      <c r="A36" s="16" t="s">
        <v>134</v>
      </c>
      <c r="B36" s="18" t="s">
        <v>881</v>
      </c>
      <c r="C36" s="17">
        <v>90</v>
      </c>
      <c r="D36" s="23">
        <v>1.5</v>
      </c>
      <c r="E36" s="23">
        <v>0.93</v>
      </c>
    </row>
    <row r="37" spans="1:5" x14ac:dyDescent="0.2">
      <c r="A37" s="16" t="s">
        <v>135</v>
      </c>
      <c r="B37" s="18" t="s">
        <v>882</v>
      </c>
      <c r="C37" s="17">
        <v>90</v>
      </c>
      <c r="D37" s="23">
        <v>1.5</v>
      </c>
      <c r="E37" s="23">
        <v>0.93</v>
      </c>
    </row>
    <row r="38" spans="1:5" x14ac:dyDescent="0.2">
      <c r="A38" s="16" t="s">
        <v>136</v>
      </c>
      <c r="B38" s="18" t="s">
        <v>883</v>
      </c>
      <c r="C38" s="17">
        <v>90</v>
      </c>
      <c r="D38" s="23">
        <v>1.5</v>
      </c>
      <c r="E38" s="23">
        <v>0.93</v>
      </c>
    </row>
    <row r="39" spans="1:5" x14ac:dyDescent="0.2">
      <c r="A39" s="16" t="s">
        <v>137</v>
      </c>
      <c r="B39" s="18" t="s">
        <v>884</v>
      </c>
      <c r="C39" s="17">
        <v>90</v>
      </c>
      <c r="D39" s="23">
        <v>1.5</v>
      </c>
      <c r="E39" s="23">
        <v>0.93</v>
      </c>
    </row>
    <row r="40" spans="1:5" x14ac:dyDescent="0.2">
      <c r="A40" s="16" t="s">
        <v>138</v>
      </c>
      <c r="B40" s="18" t="s">
        <v>885</v>
      </c>
      <c r="C40" s="17">
        <v>90</v>
      </c>
      <c r="D40" s="23">
        <v>1.5</v>
      </c>
      <c r="E40" s="23">
        <v>0.93</v>
      </c>
    </row>
    <row r="41" spans="1:5" x14ac:dyDescent="0.2">
      <c r="A41" s="16" t="s">
        <v>139</v>
      </c>
      <c r="B41" s="18" t="s">
        <v>886</v>
      </c>
      <c r="C41" s="17">
        <v>90</v>
      </c>
      <c r="D41" s="23">
        <v>1.5</v>
      </c>
      <c r="E41" s="23">
        <v>0.93</v>
      </c>
    </row>
    <row r="42" spans="1:5" x14ac:dyDescent="0.2">
      <c r="A42" s="16" t="s">
        <v>140</v>
      </c>
      <c r="B42" s="18" t="s">
        <v>887</v>
      </c>
      <c r="C42" s="17">
        <v>90</v>
      </c>
      <c r="D42" s="23">
        <v>1.5</v>
      </c>
      <c r="E42" s="23">
        <v>0.93</v>
      </c>
    </row>
    <row r="43" spans="1:5" x14ac:dyDescent="0.2">
      <c r="A43" s="16" t="s">
        <v>141</v>
      </c>
      <c r="B43" s="18" t="s">
        <v>888</v>
      </c>
      <c r="C43" s="17">
        <v>90</v>
      </c>
      <c r="D43" s="23">
        <v>1.5</v>
      </c>
      <c r="E43" s="23">
        <v>0.93</v>
      </c>
    </row>
    <row r="44" spans="1:5" x14ac:dyDescent="0.2">
      <c r="A44" s="16" t="s">
        <v>142</v>
      </c>
      <c r="B44" s="18" t="s">
        <v>889</v>
      </c>
      <c r="C44" s="17">
        <v>90</v>
      </c>
      <c r="D44" s="23">
        <v>1.5</v>
      </c>
      <c r="E44" s="23">
        <v>0.93</v>
      </c>
    </row>
    <row r="45" spans="1:5" x14ac:dyDescent="0.2">
      <c r="A45" s="16" t="s">
        <v>143</v>
      </c>
      <c r="B45" s="18" t="s">
        <v>890</v>
      </c>
      <c r="C45" s="17">
        <v>90</v>
      </c>
      <c r="D45" s="23">
        <v>1.5</v>
      </c>
      <c r="E45" s="23">
        <v>0.93</v>
      </c>
    </row>
    <row r="46" spans="1:5" x14ac:dyDescent="0.2">
      <c r="A46" s="16" t="s">
        <v>144</v>
      </c>
      <c r="B46" s="18" t="s">
        <v>891</v>
      </c>
      <c r="C46" s="17">
        <v>90</v>
      </c>
      <c r="D46" s="23">
        <v>1.5</v>
      </c>
      <c r="E46" s="23">
        <v>0.93</v>
      </c>
    </row>
    <row r="47" spans="1:5" x14ac:dyDescent="0.2">
      <c r="A47" s="16" t="s">
        <v>145</v>
      </c>
      <c r="B47" s="18" t="s">
        <v>892</v>
      </c>
      <c r="C47" s="17">
        <v>90</v>
      </c>
      <c r="D47" s="23">
        <v>1.5</v>
      </c>
      <c r="E47" s="23">
        <v>0.93</v>
      </c>
    </row>
    <row r="48" spans="1:5" x14ac:dyDescent="0.2">
      <c r="A48" s="16" t="s">
        <v>146</v>
      </c>
      <c r="B48" s="18" t="s">
        <v>893</v>
      </c>
      <c r="C48" s="17">
        <v>90</v>
      </c>
      <c r="D48" s="23">
        <v>1.5</v>
      </c>
      <c r="E48" s="23">
        <v>0.93</v>
      </c>
    </row>
    <row r="49" spans="1:5" x14ac:dyDescent="0.2">
      <c r="A49" s="16" t="s">
        <v>147</v>
      </c>
      <c r="B49" s="18" t="s">
        <v>894</v>
      </c>
      <c r="C49" s="17">
        <v>90</v>
      </c>
      <c r="D49" s="23">
        <v>1.5</v>
      </c>
      <c r="E49" s="23">
        <v>0.93</v>
      </c>
    </row>
    <row r="50" spans="1:5" x14ac:dyDescent="0.2">
      <c r="A50" s="16" t="s">
        <v>148</v>
      </c>
      <c r="B50" s="18" t="s">
        <v>895</v>
      </c>
      <c r="C50" s="17">
        <v>90</v>
      </c>
      <c r="D50" s="23">
        <v>1.5</v>
      </c>
      <c r="E50" s="23">
        <v>0.93</v>
      </c>
    </row>
    <row r="51" spans="1:5" x14ac:dyDescent="0.2">
      <c r="A51" s="16" t="s">
        <v>149</v>
      </c>
      <c r="B51" s="18" t="s">
        <v>896</v>
      </c>
      <c r="C51" s="17">
        <v>90</v>
      </c>
      <c r="D51" s="23">
        <v>1.5</v>
      </c>
      <c r="E51" s="23">
        <v>0.93</v>
      </c>
    </row>
    <row r="52" spans="1:5" x14ac:dyDescent="0.2">
      <c r="A52" s="16" t="s">
        <v>150</v>
      </c>
      <c r="B52" s="18" t="s">
        <v>897</v>
      </c>
      <c r="C52" s="17">
        <v>90</v>
      </c>
      <c r="D52" s="23">
        <v>1.5</v>
      </c>
      <c r="E52" s="23">
        <v>0.93</v>
      </c>
    </row>
    <row r="53" spans="1:5" x14ac:dyDescent="0.2">
      <c r="A53" s="16" t="s">
        <v>151</v>
      </c>
      <c r="B53" s="18" t="s">
        <v>898</v>
      </c>
      <c r="C53" s="17">
        <v>90</v>
      </c>
      <c r="D53" s="23">
        <v>1.5</v>
      </c>
      <c r="E53" s="23">
        <v>0.93</v>
      </c>
    </row>
    <row r="54" spans="1:5" x14ac:dyDescent="0.2">
      <c r="A54" s="16" t="s">
        <v>152</v>
      </c>
      <c r="B54" s="18" t="s">
        <v>899</v>
      </c>
      <c r="C54" s="17">
        <v>90</v>
      </c>
      <c r="D54" s="23">
        <v>1.5</v>
      </c>
      <c r="E54" s="23">
        <v>0.93</v>
      </c>
    </row>
    <row r="55" spans="1:5" x14ac:dyDescent="0.2">
      <c r="A55" s="16" t="s">
        <v>153</v>
      </c>
      <c r="B55" s="18" t="s">
        <v>900</v>
      </c>
      <c r="C55" s="17">
        <v>90</v>
      </c>
      <c r="D55" s="23">
        <v>1.5</v>
      </c>
      <c r="E55" s="23">
        <v>0.93</v>
      </c>
    </row>
    <row r="56" spans="1:5" x14ac:dyDescent="0.2">
      <c r="A56" s="16" t="s">
        <v>154</v>
      </c>
      <c r="B56" s="18" t="s">
        <v>901</v>
      </c>
      <c r="C56" s="17">
        <v>500</v>
      </c>
      <c r="D56" s="23">
        <v>14.95</v>
      </c>
      <c r="E56" s="23">
        <v>11.5</v>
      </c>
    </row>
    <row r="57" spans="1:5" x14ac:dyDescent="0.2">
      <c r="A57" s="16" t="s">
        <v>155</v>
      </c>
      <c r="B57" s="18" t="s">
        <v>902</v>
      </c>
      <c r="C57" s="17">
        <v>100</v>
      </c>
      <c r="D57" s="23">
        <v>8.9</v>
      </c>
      <c r="E57" s="23">
        <v>6.86</v>
      </c>
    </row>
    <row r="58" spans="1:5" x14ac:dyDescent="0.2">
      <c r="A58" s="16" t="s">
        <v>156</v>
      </c>
      <c r="B58" s="18" t="s">
        <v>903</v>
      </c>
      <c r="C58" s="17">
        <v>500</v>
      </c>
      <c r="D58" s="23">
        <v>6.75</v>
      </c>
      <c r="E58" s="23">
        <v>5.17</v>
      </c>
    </row>
    <row r="59" spans="1:5" x14ac:dyDescent="0.2">
      <c r="A59" s="16" t="s">
        <v>157</v>
      </c>
      <c r="B59" s="18">
        <v>83791</v>
      </c>
      <c r="C59" s="17">
        <v>380</v>
      </c>
      <c r="D59" s="23">
        <v>6.95</v>
      </c>
      <c r="E59" s="23">
        <v>4.75</v>
      </c>
    </row>
    <row r="60" spans="1:5" x14ac:dyDescent="0.2">
      <c r="A60" s="16" t="s">
        <v>157</v>
      </c>
      <c r="B60" s="18" t="s">
        <v>904</v>
      </c>
      <c r="C60" s="17">
        <v>1000</v>
      </c>
      <c r="D60" s="23">
        <v>11</v>
      </c>
      <c r="E60" s="23">
        <v>8.44</v>
      </c>
    </row>
    <row r="61" spans="1:5" x14ac:dyDescent="0.2">
      <c r="A61" s="16" t="s">
        <v>158</v>
      </c>
      <c r="B61" s="18" t="s">
        <v>905</v>
      </c>
      <c r="C61" s="17">
        <v>400</v>
      </c>
      <c r="D61" s="23">
        <v>5.95</v>
      </c>
      <c r="E61" s="23">
        <v>4.6500000000000004</v>
      </c>
    </row>
    <row r="62" spans="1:5" x14ac:dyDescent="0.2">
      <c r="A62" s="16" t="s">
        <v>159</v>
      </c>
      <c r="B62" s="18" t="s">
        <v>906</v>
      </c>
      <c r="C62" s="17">
        <v>420</v>
      </c>
      <c r="D62" s="23">
        <v>5.95</v>
      </c>
      <c r="E62" s="23">
        <v>4.6500000000000004</v>
      </c>
    </row>
    <row r="63" spans="1:5" x14ac:dyDescent="0.2">
      <c r="A63" s="16" t="s">
        <v>160</v>
      </c>
      <c r="B63" s="18" t="s">
        <v>907</v>
      </c>
      <c r="C63" s="17">
        <v>400</v>
      </c>
      <c r="D63" s="23">
        <v>5.95</v>
      </c>
      <c r="E63" s="23">
        <v>4.6500000000000004</v>
      </c>
    </row>
    <row r="64" spans="1:5" x14ac:dyDescent="0.2">
      <c r="A64" s="16" t="s">
        <v>161</v>
      </c>
      <c r="B64" s="18">
        <v>81421</v>
      </c>
      <c r="C64" s="17">
        <v>670</v>
      </c>
      <c r="D64" s="23">
        <v>7.6</v>
      </c>
      <c r="E64" s="23">
        <v>5.8</v>
      </c>
    </row>
    <row r="65" spans="1:5" x14ac:dyDescent="0.2">
      <c r="A65" s="16" t="s">
        <v>162</v>
      </c>
      <c r="B65" s="18">
        <v>86020</v>
      </c>
      <c r="C65" s="17">
        <v>790</v>
      </c>
      <c r="D65" s="23">
        <v>10.95</v>
      </c>
      <c r="E65" s="23">
        <v>8.2200000000000006</v>
      </c>
    </row>
    <row r="66" spans="1:5" x14ac:dyDescent="0.2">
      <c r="A66" s="16" t="s">
        <v>163</v>
      </c>
      <c r="B66" s="18">
        <v>86044</v>
      </c>
      <c r="C66" s="17">
        <v>825</v>
      </c>
      <c r="D66" s="23">
        <v>10.95</v>
      </c>
      <c r="E66" s="23">
        <v>8.2200000000000006</v>
      </c>
    </row>
    <row r="67" spans="1:5" x14ac:dyDescent="0.2">
      <c r="A67" s="16" t="s">
        <v>164</v>
      </c>
      <c r="B67" s="18">
        <v>86037</v>
      </c>
      <c r="C67" s="17">
        <v>790</v>
      </c>
      <c r="D67" s="23">
        <v>10.95</v>
      </c>
      <c r="E67" s="23">
        <v>8.2200000000000006</v>
      </c>
    </row>
    <row r="68" spans="1:5" x14ac:dyDescent="0.2">
      <c r="A68" s="16" t="s">
        <v>165</v>
      </c>
      <c r="B68" s="18" t="s">
        <v>908</v>
      </c>
      <c r="C68" s="17">
        <v>450</v>
      </c>
      <c r="D68" s="23">
        <v>6.9</v>
      </c>
      <c r="E68" s="23">
        <v>5.04</v>
      </c>
    </row>
    <row r="69" spans="1:5" x14ac:dyDescent="0.2">
      <c r="A69" s="16" t="s">
        <v>166</v>
      </c>
      <c r="B69" s="18" t="s">
        <v>909</v>
      </c>
      <c r="C69" s="17">
        <v>480</v>
      </c>
      <c r="D69" s="23">
        <v>6.9</v>
      </c>
      <c r="E69" s="23">
        <v>5.04</v>
      </c>
    </row>
    <row r="70" spans="1:5" x14ac:dyDescent="0.2">
      <c r="A70" s="16" t="s">
        <v>167</v>
      </c>
      <c r="B70" s="18">
        <v>83340</v>
      </c>
      <c r="C70" s="17">
        <v>480</v>
      </c>
      <c r="D70" s="23">
        <v>6.9</v>
      </c>
      <c r="E70" s="23">
        <v>5.04</v>
      </c>
    </row>
    <row r="71" spans="1:5" x14ac:dyDescent="0.2">
      <c r="A71" s="16" t="s">
        <v>168</v>
      </c>
      <c r="B71" s="18" t="s">
        <v>910</v>
      </c>
      <c r="C71" s="17">
        <v>400</v>
      </c>
      <c r="D71" s="23">
        <v>7.3</v>
      </c>
      <c r="E71" s="23">
        <v>5.84</v>
      </c>
    </row>
    <row r="72" spans="1:5" x14ac:dyDescent="0.2">
      <c r="A72" s="16" t="s">
        <v>169</v>
      </c>
      <c r="B72" s="18">
        <v>83111</v>
      </c>
      <c r="C72" s="17">
        <v>480</v>
      </c>
      <c r="D72" s="23">
        <v>8</v>
      </c>
      <c r="E72" s="23">
        <v>5.88</v>
      </c>
    </row>
    <row r="73" spans="1:5" x14ac:dyDescent="0.2">
      <c r="A73" s="16" t="s">
        <v>170</v>
      </c>
      <c r="B73" s="18" t="s">
        <v>911</v>
      </c>
      <c r="C73" s="17">
        <v>430</v>
      </c>
      <c r="D73" s="23">
        <v>6.9</v>
      </c>
      <c r="E73" s="23">
        <v>5.04</v>
      </c>
    </row>
    <row r="74" spans="1:5" x14ac:dyDescent="0.2">
      <c r="A74" s="16" t="s">
        <v>171</v>
      </c>
      <c r="B74" s="18" t="s">
        <v>912</v>
      </c>
      <c r="C74" s="17">
        <v>490</v>
      </c>
      <c r="D74" s="23">
        <v>6.9</v>
      </c>
      <c r="E74" s="23">
        <v>5.04</v>
      </c>
    </row>
    <row r="75" spans="1:5" x14ac:dyDescent="0.2">
      <c r="A75" s="16" t="s">
        <v>172</v>
      </c>
      <c r="B75" s="18" t="s">
        <v>913</v>
      </c>
      <c r="C75" s="17">
        <v>460</v>
      </c>
      <c r="D75" s="23">
        <v>6.9</v>
      </c>
      <c r="E75" s="23">
        <v>5.04</v>
      </c>
    </row>
    <row r="76" spans="1:5" x14ac:dyDescent="0.2">
      <c r="A76" s="16" t="s">
        <v>173</v>
      </c>
      <c r="B76" s="18" t="s">
        <v>914</v>
      </c>
      <c r="C76" s="17">
        <v>430</v>
      </c>
      <c r="D76" s="23">
        <v>6.9</v>
      </c>
      <c r="E76" s="23">
        <v>5.04</v>
      </c>
    </row>
    <row r="77" spans="1:5" x14ac:dyDescent="0.2">
      <c r="A77" s="16" t="s">
        <v>174</v>
      </c>
      <c r="B77" s="18">
        <v>83135</v>
      </c>
      <c r="C77" s="17">
        <v>430</v>
      </c>
      <c r="D77" s="23">
        <v>6.9</v>
      </c>
      <c r="E77" s="23">
        <v>5.04</v>
      </c>
    </row>
    <row r="78" spans="1:5" x14ac:dyDescent="0.2">
      <c r="A78" s="16" t="s">
        <v>175</v>
      </c>
      <c r="B78" s="18" t="s">
        <v>915</v>
      </c>
      <c r="C78" s="17">
        <v>430</v>
      </c>
      <c r="D78" s="23">
        <v>6.9</v>
      </c>
      <c r="E78" s="23">
        <v>5.04</v>
      </c>
    </row>
    <row r="79" spans="1:5" x14ac:dyDescent="0.2">
      <c r="A79" s="16" t="s">
        <v>176</v>
      </c>
      <c r="B79" s="18" t="s">
        <v>916</v>
      </c>
      <c r="C79" s="17">
        <v>430</v>
      </c>
      <c r="D79" s="23">
        <v>6.9</v>
      </c>
      <c r="E79" s="23">
        <v>5.04</v>
      </c>
    </row>
    <row r="80" spans="1:5" x14ac:dyDescent="0.2">
      <c r="A80" s="16" t="s">
        <v>177</v>
      </c>
      <c r="B80" s="18">
        <v>83210</v>
      </c>
      <c r="C80" s="17">
        <v>460</v>
      </c>
      <c r="D80" s="23">
        <v>6.9</v>
      </c>
      <c r="E80" s="23">
        <v>5.04</v>
      </c>
    </row>
    <row r="81" spans="1:5" x14ac:dyDescent="0.2">
      <c r="A81" s="16" t="s">
        <v>178</v>
      </c>
      <c r="B81" s="18">
        <v>83357</v>
      </c>
      <c r="C81" s="17">
        <v>370</v>
      </c>
      <c r="D81" s="23">
        <v>6.9</v>
      </c>
      <c r="E81" s="23">
        <v>5.04</v>
      </c>
    </row>
    <row r="82" spans="1:5" x14ac:dyDescent="0.2">
      <c r="A82" s="16" t="s">
        <v>179</v>
      </c>
      <c r="B82" s="18" t="s">
        <v>917</v>
      </c>
      <c r="C82" s="17">
        <v>360</v>
      </c>
      <c r="D82" s="23">
        <v>6.9</v>
      </c>
      <c r="E82" s="23">
        <v>5.04</v>
      </c>
    </row>
    <row r="83" spans="1:5" x14ac:dyDescent="0.2">
      <c r="A83" s="16" t="s">
        <v>180</v>
      </c>
      <c r="B83" s="18" t="s">
        <v>918</v>
      </c>
      <c r="C83" s="17">
        <v>400</v>
      </c>
      <c r="D83" s="23">
        <v>6.9</v>
      </c>
      <c r="E83" s="23">
        <v>5.04</v>
      </c>
    </row>
    <row r="84" spans="1:5" x14ac:dyDescent="0.2">
      <c r="A84" s="16" t="s">
        <v>181</v>
      </c>
      <c r="B84" s="18" t="s">
        <v>919</v>
      </c>
      <c r="C84" s="17">
        <v>430</v>
      </c>
      <c r="D84" s="23">
        <v>6.9</v>
      </c>
      <c r="E84" s="23">
        <v>5.04</v>
      </c>
    </row>
    <row r="85" spans="1:5" x14ac:dyDescent="0.2">
      <c r="A85" s="16" t="s">
        <v>182</v>
      </c>
      <c r="B85" s="18">
        <v>83128</v>
      </c>
      <c r="C85" s="17">
        <v>370</v>
      </c>
      <c r="D85" s="23">
        <v>6.9</v>
      </c>
      <c r="E85" s="23">
        <v>5.04</v>
      </c>
    </row>
    <row r="86" spans="1:5" x14ac:dyDescent="0.2">
      <c r="A86" s="16" t="s">
        <v>183</v>
      </c>
      <c r="B86" s="18" t="s">
        <v>920</v>
      </c>
      <c r="C86" s="17">
        <v>500</v>
      </c>
      <c r="D86" s="23">
        <v>9.6</v>
      </c>
      <c r="E86" s="23">
        <v>7.39</v>
      </c>
    </row>
    <row r="87" spans="1:5" x14ac:dyDescent="0.2">
      <c r="A87" s="16" t="s">
        <v>184</v>
      </c>
      <c r="B87" s="18" t="s">
        <v>921</v>
      </c>
      <c r="C87" s="17">
        <v>500</v>
      </c>
      <c r="D87" s="23">
        <v>9.35</v>
      </c>
      <c r="E87" s="23">
        <v>7.2</v>
      </c>
    </row>
    <row r="88" spans="1:5" x14ac:dyDescent="0.2">
      <c r="A88" s="16" t="s">
        <v>185</v>
      </c>
      <c r="B88" s="18" t="s">
        <v>922</v>
      </c>
      <c r="C88" s="17">
        <v>500</v>
      </c>
      <c r="D88" s="23">
        <v>9.35</v>
      </c>
      <c r="E88" s="23">
        <v>7.2</v>
      </c>
    </row>
    <row r="89" spans="1:5" x14ac:dyDescent="0.2">
      <c r="A89" s="16" t="s">
        <v>186</v>
      </c>
      <c r="B89" s="18" t="s">
        <v>923</v>
      </c>
      <c r="C89" s="17">
        <v>500</v>
      </c>
      <c r="D89" s="23">
        <v>9.35</v>
      </c>
      <c r="E89" s="23">
        <v>7.2</v>
      </c>
    </row>
    <row r="90" spans="1:5" x14ac:dyDescent="0.2">
      <c r="A90" s="16" t="s">
        <v>187</v>
      </c>
      <c r="B90" s="18" t="s">
        <v>924</v>
      </c>
      <c r="C90" s="17">
        <v>500</v>
      </c>
      <c r="D90" s="23">
        <v>7.8</v>
      </c>
      <c r="E90" s="23">
        <v>6</v>
      </c>
    </row>
    <row r="91" spans="1:5" x14ac:dyDescent="0.2">
      <c r="A91" s="16" t="s">
        <v>188</v>
      </c>
      <c r="B91" s="18" t="s">
        <v>925</v>
      </c>
      <c r="C91" s="17">
        <v>500</v>
      </c>
      <c r="D91" s="23">
        <v>9.35</v>
      </c>
      <c r="E91" s="23">
        <v>7.2</v>
      </c>
    </row>
    <row r="92" spans="1:5" x14ac:dyDescent="0.2">
      <c r="A92" s="16" t="s">
        <v>189</v>
      </c>
      <c r="B92" s="18" t="s">
        <v>926</v>
      </c>
      <c r="C92" s="17">
        <v>500</v>
      </c>
      <c r="D92" s="23">
        <v>9.35</v>
      </c>
      <c r="E92" s="23">
        <v>7.2</v>
      </c>
    </row>
    <row r="93" spans="1:5" x14ac:dyDescent="0.2">
      <c r="A93" s="16" t="s">
        <v>190</v>
      </c>
      <c r="B93" s="18" t="s">
        <v>927</v>
      </c>
      <c r="C93" s="17">
        <v>500</v>
      </c>
      <c r="D93" s="23">
        <v>9.35</v>
      </c>
      <c r="E93" s="23">
        <v>7.2</v>
      </c>
    </row>
    <row r="94" spans="1:5" x14ac:dyDescent="0.2">
      <c r="A94" s="16" t="s">
        <v>191</v>
      </c>
      <c r="B94" s="18" t="s">
        <v>928</v>
      </c>
      <c r="C94" s="17">
        <v>500</v>
      </c>
      <c r="D94" s="23">
        <v>9.35</v>
      </c>
      <c r="E94" s="23">
        <v>7.2</v>
      </c>
    </row>
    <row r="95" spans="1:5" x14ac:dyDescent="0.2">
      <c r="A95" s="16" t="s">
        <v>192</v>
      </c>
      <c r="B95" s="18" t="s">
        <v>929</v>
      </c>
      <c r="C95" s="17">
        <v>500</v>
      </c>
      <c r="D95" s="23">
        <v>9.35</v>
      </c>
      <c r="E95" s="23">
        <v>7.2</v>
      </c>
    </row>
    <row r="96" spans="1:5" x14ac:dyDescent="0.2">
      <c r="A96" s="16" t="s">
        <v>193</v>
      </c>
      <c r="B96" s="18" t="s">
        <v>930</v>
      </c>
      <c r="C96" s="17">
        <v>500</v>
      </c>
      <c r="D96" s="23">
        <v>9.35</v>
      </c>
      <c r="E96" s="23">
        <v>7.2</v>
      </c>
    </row>
    <row r="97" spans="1:5" x14ac:dyDescent="0.2">
      <c r="A97" s="16" t="s">
        <v>194</v>
      </c>
      <c r="B97" s="18" t="s">
        <v>931</v>
      </c>
      <c r="C97" s="17">
        <v>500</v>
      </c>
      <c r="D97" s="23">
        <v>8.6999999999999993</v>
      </c>
      <c r="E97" s="23">
        <v>6.6</v>
      </c>
    </row>
    <row r="98" spans="1:5" x14ac:dyDescent="0.2">
      <c r="A98" s="16" t="s">
        <v>195</v>
      </c>
      <c r="B98" s="18" t="s">
        <v>925</v>
      </c>
      <c r="C98" s="17">
        <v>500</v>
      </c>
      <c r="D98" s="23">
        <v>9.3000000000000007</v>
      </c>
      <c r="E98" s="23">
        <v>7.2</v>
      </c>
    </row>
    <row r="99" spans="1:5" x14ac:dyDescent="0.2">
      <c r="A99" s="16" t="s">
        <v>196</v>
      </c>
      <c r="B99" s="18" t="s">
        <v>932</v>
      </c>
      <c r="C99" s="17">
        <v>500</v>
      </c>
      <c r="D99" s="23">
        <v>10.15</v>
      </c>
      <c r="E99" s="23">
        <v>7.8</v>
      </c>
    </row>
    <row r="100" spans="1:5" x14ac:dyDescent="0.2">
      <c r="A100" s="16" t="s">
        <v>197</v>
      </c>
      <c r="B100" s="18" t="s">
        <v>933</v>
      </c>
      <c r="C100" s="17">
        <v>500</v>
      </c>
      <c r="D100" s="23">
        <v>10.9</v>
      </c>
      <c r="E100" s="23">
        <v>8.4</v>
      </c>
    </row>
    <row r="101" spans="1:5" x14ac:dyDescent="0.2">
      <c r="A101" s="16" t="s">
        <v>198</v>
      </c>
      <c r="B101" s="18" t="s">
        <v>934</v>
      </c>
      <c r="C101" s="17">
        <v>500</v>
      </c>
      <c r="D101" s="23">
        <v>9.6</v>
      </c>
      <c r="E101" s="23">
        <v>7.39</v>
      </c>
    </row>
    <row r="102" spans="1:5" x14ac:dyDescent="0.2">
      <c r="A102" s="16" t="s">
        <v>199</v>
      </c>
      <c r="B102" s="18" t="s">
        <v>935</v>
      </c>
      <c r="C102" s="17">
        <v>500</v>
      </c>
      <c r="D102" s="23">
        <v>9.35</v>
      </c>
      <c r="E102" s="23">
        <v>7.2</v>
      </c>
    </row>
    <row r="103" spans="1:5" x14ac:dyDescent="0.2">
      <c r="A103" s="16" t="s">
        <v>200</v>
      </c>
      <c r="B103" s="18" t="s">
        <v>936</v>
      </c>
      <c r="C103" s="17">
        <v>500</v>
      </c>
      <c r="D103" s="23">
        <v>9.35</v>
      </c>
      <c r="E103" s="23">
        <v>7.2</v>
      </c>
    </row>
    <row r="104" spans="1:5" x14ac:dyDescent="0.2">
      <c r="A104" s="16" t="s">
        <v>201</v>
      </c>
      <c r="B104" s="18" t="s">
        <v>937</v>
      </c>
      <c r="C104" s="17">
        <v>500</v>
      </c>
      <c r="D104" s="23">
        <v>6.7</v>
      </c>
      <c r="E104" s="23">
        <v>5.17</v>
      </c>
    </row>
    <row r="105" spans="1:5" x14ac:dyDescent="0.2">
      <c r="A105" s="16" t="s">
        <v>202</v>
      </c>
      <c r="B105" s="18" t="s">
        <v>938</v>
      </c>
      <c r="C105" s="17">
        <v>500</v>
      </c>
      <c r="D105" s="23">
        <v>10.15</v>
      </c>
      <c r="E105" s="23">
        <v>7.8</v>
      </c>
    </row>
    <row r="106" spans="1:5" x14ac:dyDescent="0.2">
      <c r="A106" s="16" t="s">
        <v>203</v>
      </c>
      <c r="B106" s="18" t="s">
        <v>939</v>
      </c>
      <c r="C106" s="17">
        <v>500</v>
      </c>
      <c r="D106" s="23">
        <v>6.2</v>
      </c>
      <c r="E106" s="23">
        <v>4.75</v>
      </c>
    </row>
    <row r="107" spans="1:5" x14ac:dyDescent="0.2">
      <c r="A107" s="16" t="s">
        <v>204</v>
      </c>
      <c r="B107" s="18" t="s">
        <v>940</v>
      </c>
      <c r="C107" s="17">
        <v>500</v>
      </c>
      <c r="D107" s="23">
        <v>17.95</v>
      </c>
      <c r="E107" s="23">
        <v>13.8</v>
      </c>
    </row>
    <row r="108" spans="1:5" x14ac:dyDescent="0.2">
      <c r="A108" s="16" t="s">
        <v>205</v>
      </c>
      <c r="B108" s="18" t="s">
        <v>941</v>
      </c>
      <c r="C108" s="17">
        <v>500</v>
      </c>
      <c r="D108" s="23">
        <v>9.3000000000000007</v>
      </c>
      <c r="E108" s="23">
        <v>7.2</v>
      </c>
    </row>
    <row r="109" spans="1:5" x14ac:dyDescent="0.2">
      <c r="A109" s="16" t="s">
        <v>206</v>
      </c>
      <c r="B109" s="18" t="s">
        <v>942</v>
      </c>
      <c r="C109" s="17">
        <v>1000</v>
      </c>
      <c r="D109" s="23">
        <v>6.2</v>
      </c>
      <c r="E109" s="23">
        <v>4.75</v>
      </c>
    </row>
    <row r="110" spans="1:5" x14ac:dyDescent="0.2">
      <c r="A110" s="16" t="s">
        <v>207</v>
      </c>
      <c r="B110" s="18">
        <v>86471</v>
      </c>
      <c r="C110" s="17">
        <v>920</v>
      </c>
      <c r="D110" s="23">
        <v>7.6</v>
      </c>
      <c r="E110" s="23">
        <v>5.8</v>
      </c>
    </row>
    <row r="111" spans="1:5" x14ac:dyDescent="0.2">
      <c r="A111" s="16" t="s">
        <v>208</v>
      </c>
      <c r="B111" s="18" t="s">
        <v>943</v>
      </c>
      <c r="C111" s="17">
        <v>660</v>
      </c>
      <c r="D111" s="23">
        <v>7.2</v>
      </c>
      <c r="E111" s="23">
        <v>5.38</v>
      </c>
    </row>
    <row r="112" spans="1:5" x14ac:dyDescent="0.2">
      <c r="A112" s="16" t="s">
        <v>209</v>
      </c>
      <c r="B112" s="18" t="s">
        <v>944</v>
      </c>
      <c r="C112" s="17">
        <v>100</v>
      </c>
      <c r="D112" s="23">
        <v>6.2</v>
      </c>
      <c r="E112" s="23">
        <v>4.75</v>
      </c>
    </row>
    <row r="113" spans="1:5" x14ac:dyDescent="0.2">
      <c r="A113" s="16" t="s">
        <v>210</v>
      </c>
      <c r="B113" s="18" t="s">
        <v>945</v>
      </c>
      <c r="C113" s="17">
        <v>100</v>
      </c>
      <c r="D113" s="23">
        <v>6.2</v>
      </c>
      <c r="E113" s="23">
        <v>4.75</v>
      </c>
    </row>
    <row r="114" spans="1:5" x14ac:dyDescent="0.2">
      <c r="A114" s="16" t="s">
        <v>211</v>
      </c>
      <c r="B114" s="18" t="s">
        <v>946</v>
      </c>
      <c r="C114" s="17">
        <v>100</v>
      </c>
      <c r="D114" s="23">
        <v>6.2</v>
      </c>
      <c r="E114" s="23">
        <v>4.75</v>
      </c>
    </row>
    <row r="115" spans="1:5" x14ac:dyDescent="0.2">
      <c r="A115" s="16" t="s">
        <v>212</v>
      </c>
      <c r="B115" s="18" t="s">
        <v>947</v>
      </c>
      <c r="C115" s="17">
        <v>100</v>
      </c>
      <c r="D115" s="23">
        <v>6.2</v>
      </c>
      <c r="E115" s="23">
        <v>4.75</v>
      </c>
    </row>
    <row r="116" spans="1:5" x14ac:dyDescent="0.2">
      <c r="A116" s="16" t="s">
        <v>213</v>
      </c>
      <c r="B116" s="18" t="s">
        <v>948</v>
      </c>
      <c r="C116" s="17">
        <v>100</v>
      </c>
      <c r="D116" s="23">
        <v>6.2</v>
      </c>
      <c r="E116" s="23">
        <v>4.75</v>
      </c>
    </row>
    <row r="117" spans="1:5" x14ac:dyDescent="0.2">
      <c r="A117" s="16" t="s">
        <v>214</v>
      </c>
      <c r="B117" s="18">
        <v>85603</v>
      </c>
      <c r="C117" s="17">
        <v>530</v>
      </c>
      <c r="D117" s="23">
        <v>7.2</v>
      </c>
      <c r="E117" s="23">
        <v>5.24</v>
      </c>
    </row>
    <row r="118" spans="1:5" x14ac:dyDescent="0.2">
      <c r="A118" s="16" t="s">
        <v>215</v>
      </c>
      <c r="B118" s="18">
        <v>82213</v>
      </c>
      <c r="C118" s="17">
        <v>570</v>
      </c>
      <c r="D118" s="23">
        <v>7.2</v>
      </c>
      <c r="E118" s="23">
        <v>5.24</v>
      </c>
    </row>
    <row r="119" spans="1:5" x14ac:dyDescent="0.2">
      <c r="A119" s="16" t="s">
        <v>216</v>
      </c>
      <c r="B119" s="18">
        <v>84934</v>
      </c>
      <c r="C119" s="17">
        <v>410</v>
      </c>
      <c r="D119" s="23">
        <v>7</v>
      </c>
      <c r="E119" s="23">
        <v>5.22</v>
      </c>
    </row>
    <row r="120" spans="1:5" x14ac:dyDescent="0.2">
      <c r="A120" s="16" t="s">
        <v>217</v>
      </c>
      <c r="B120" s="18">
        <v>84910</v>
      </c>
      <c r="C120" s="17">
        <v>260</v>
      </c>
      <c r="D120" s="23">
        <v>7</v>
      </c>
      <c r="E120" s="23">
        <v>5.22</v>
      </c>
    </row>
    <row r="121" spans="1:5" x14ac:dyDescent="0.2">
      <c r="A121" s="16" t="s">
        <v>218</v>
      </c>
      <c r="B121" s="18">
        <v>82206</v>
      </c>
      <c r="C121" s="17">
        <v>280</v>
      </c>
      <c r="D121" s="23">
        <v>6.8</v>
      </c>
      <c r="E121" s="23">
        <v>5.0599999999999996</v>
      </c>
    </row>
    <row r="122" spans="1:5" x14ac:dyDescent="0.2">
      <c r="A122" s="16" t="s">
        <v>219</v>
      </c>
      <c r="B122" s="18">
        <v>85320</v>
      </c>
      <c r="C122" s="17">
        <v>370</v>
      </c>
      <c r="D122" s="23">
        <v>6.95</v>
      </c>
      <c r="E122" s="23">
        <v>4.75</v>
      </c>
    </row>
    <row r="123" spans="1:5" x14ac:dyDescent="0.2">
      <c r="A123" s="16" t="s">
        <v>220</v>
      </c>
      <c r="B123" s="18">
        <v>82237</v>
      </c>
      <c r="C123" s="17">
        <v>550</v>
      </c>
      <c r="D123" s="23">
        <v>7.2</v>
      </c>
      <c r="E123" s="23">
        <v>5.24</v>
      </c>
    </row>
    <row r="124" spans="1:5" x14ac:dyDescent="0.2">
      <c r="A124" s="16" t="s">
        <v>221</v>
      </c>
      <c r="B124" s="18">
        <v>84101</v>
      </c>
      <c r="C124" s="17">
        <v>320</v>
      </c>
      <c r="D124" s="23">
        <v>7</v>
      </c>
      <c r="E124" s="23">
        <v>5.22</v>
      </c>
    </row>
    <row r="125" spans="1:5" x14ac:dyDescent="0.2">
      <c r="A125" s="16" t="s">
        <v>222</v>
      </c>
      <c r="B125" s="18">
        <v>83371</v>
      </c>
      <c r="C125" s="17">
        <v>420</v>
      </c>
      <c r="D125" s="23">
        <v>6.95</v>
      </c>
      <c r="E125" s="23">
        <v>4.75</v>
      </c>
    </row>
    <row r="126" spans="1:5" x14ac:dyDescent="0.2">
      <c r="A126" s="16" t="s">
        <v>223</v>
      </c>
      <c r="B126" s="18">
        <v>82251</v>
      </c>
      <c r="C126" s="17">
        <v>570</v>
      </c>
      <c r="D126" s="23">
        <v>7.2</v>
      </c>
      <c r="E126" s="23">
        <v>5.24</v>
      </c>
    </row>
    <row r="127" spans="1:5" x14ac:dyDescent="0.2">
      <c r="A127" s="16" t="s">
        <v>224</v>
      </c>
      <c r="B127" s="18">
        <v>82251</v>
      </c>
      <c r="C127" s="17">
        <v>375</v>
      </c>
      <c r="D127" s="23">
        <v>7</v>
      </c>
      <c r="E127" s="23">
        <v>5.22</v>
      </c>
    </row>
    <row r="128" spans="1:5" x14ac:dyDescent="0.2">
      <c r="A128" s="16" t="s">
        <v>225</v>
      </c>
      <c r="B128" s="18">
        <v>83555</v>
      </c>
      <c r="C128" s="17">
        <v>590</v>
      </c>
      <c r="D128" s="23">
        <v>7.2</v>
      </c>
      <c r="E128" s="23">
        <v>5.24</v>
      </c>
    </row>
    <row r="129" spans="1:5" x14ac:dyDescent="0.2">
      <c r="A129" s="16" t="s">
        <v>226</v>
      </c>
      <c r="B129" s="18">
        <v>86785</v>
      </c>
      <c r="C129" s="17">
        <v>380</v>
      </c>
      <c r="D129" s="23">
        <v>7</v>
      </c>
      <c r="E129" s="23">
        <v>5.22</v>
      </c>
    </row>
    <row r="130" spans="1:5" x14ac:dyDescent="0.2">
      <c r="A130" s="16" t="s">
        <v>227</v>
      </c>
      <c r="B130" s="18">
        <v>83562</v>
      </c>
      <c r="C130" s="17">
        <v>590</v>
      </c>
      <c r="E130" s="23">
        <v>5.24</v>
      </c>
    </row>
    <row r="131" spans="1:5" x14ac:dyDescent="0.2">
      <c r="A131" s="16" t="s">
        <v>228</v>
      </c>
      <c r="B131" s="18">
        <v>84217</v>
      </c>
      <c r="C131" s="17">
        <v>390</v>
      </c>
      <c r="D131" s="23">
        <v>6.95</v>
      </c>
      <c r="E131" s="23">
        <v>4.96</v>
      </c>
    </row>
    <row r="132" spans="1:5" x14ac:dyDescent="0.2">
      <c r="A132" s="16" t="s">
        <v>229</v>
      </c>
      <c r="B132" s="18" t="s">
        <v>949</v>
      </c>
      <c r="C132" s="17">
        <v>557</v>
      </c>
      <c r="D132" s="23">
        <v>7.2</v>
      </c>
      <c r="E132" s="23">
        <v>5.0199999999999996</v>
      </c>
    </row>
    <row r="133" spans="1:5" x14ac:dyDescent="0.2">
      <c r="A133" s="16" t="s">
        <v>230</v>
      </c>
      <c r="B133" s="18">
        <v>83999</v>
      </c>
      <c r="C133" s="17">
        <v>290</v>
      </c>
      <c r="D133" s="23">
        <v>6.8</v>
      </c>
      <c r="E133" s="23">
        <v>5.0599999999999996</v>
      </c>
    </row>
    <row r="134" spans="1:5" x14ac:dyDescent="0.2">
      <c r="A134" s="16" t="s">
        <v>231</v>
      </c>
      <c r="B134" s="18" t="s">
        <v>950</v>
      </c>
      <c r="C134" s="17">
        <v>565</v>
      </c>
      <c r="D134" s="23">
        <v>6.95</v>
      </c>
      <c r="E134" s="23">
        <v>5.17</v>
      </c>
    </row>
    <row r="135" spans="1:5" x14ac:dyDescent="0.2">
      <c r="A135" s="16" t="s">
        <v>232</v>
      </c>
      <c r="B135" s="18">
        <v>84224</v>
      </c>
      <c r="C135" s="17">
        <v>465</v>
      </c>
      <c r="D135" s="23">
        <v>7.2</v>
      </c>
      <c r="E135" s="23">
        <v>5.47</v>
      </c>
    </row>
    <row r="136" spans="1:5" x14ac:dyDescent="0.2">
      <c r="A136" s="16" t="s">
        <v>233</v>
      </c>
      <c r="B136" s="18">
        <v>86778</v>
      </c>
      <c r="C136" s="17">
        <v>380</v>
      </c>
      <c r="D136" s="23">
        <v>7</v>
      </c>
      <c r="E136" s="23">
        <v>5.22</v>
      </c>
    </row>
    <row r="137" spans="1:5" x14ac:dyDescent="0.2">
      <c r="A137" s="16" t="s">
        <v>234</v>
      </c>
      <c r="B137" s="18">
        <v>82183</v>
      </c>
      <c r="C137" s="17">
        <v>270</v>
      </c>
      <c r="D137" s="23">
        <v>6.8</v>
      </c>
      <c r="E137" s="23">
        <v>5.0599999999999996</v>
      </c>
    </row>
    <row r="138" spans="1:5" x14ac:dyDescent="0.2">
      <c r="A138" s="16" t="s">
        <v>235</v>
      </c>
      <c r="B138" s="18">
        <v>83784</v>
      </c>
      <c r="C138" s="17">
        <v>390</v>
      </c>
      <c r="D138" s="23">
        <v>7</v>
      </c>
      <c r="E138" s="23">
        <v>5.22</v>
      </c>
    </row>
    <row r="139" spans="1:5" x14ac:dyDescent="0.2">
      <c r="A139" s="16" t="s">
        <v>236</v>
      </c>
      <c r="B139" s="18">
        <v>85108</v>
      </c>
      <c r="C139" s="17">
        <v>390</v>
      </c>
      <c r="D139" s="23">
        <v>6.95</v>
      </c>
      <c r="E139" s="23">
        <v>4.96</v>
      </c>
    </row>
    <row r="140" spans="1:5" x14ac:dyDescent="0.2">
      <c r="A140" s="16" t="s">
        <v>237</v>
      </c>
      <c r="B140" s="18">
        <v>82220</v>
      </c>
      <c r="C140" s="17">
        <v>560</v>
      </c>
      <c r="D140" s="23">
        <v>7.2</v>
      </c>
      <c r="E140" s="23">
        <v>5.24</v>
      </c>
    </row>
    <row r="141" spans="1:5" x14ac:dyDescent="0.2">
      <c r="A141" s="16" t="s">
        <v>238</v>
      </c>
      <c r="B141" s="18">
        <v>82220</v>
      </c>
      <c r="C141" s="17">
        <v>380</v>
      </c>
      <c r="D141" s="23">
        <v>7</v>
      </c>
      <c r="E141" s="23">
        <v>5.22</v>
      </c>
    </row>
    <row r="142" spans="1:5" x14ac:dyDescent="0.2">
      <c r="A142" s="16" t="s">
        <v>239</v>
      </c>
      <c r="B142" s="18">
        <v>83760</v>
      </c>
      <c r="C142" s="17">
        <v>390</v>
      </c>
      <c r="D142" s="23">
        <v>7</v>
      </c>
      <c r="E142" s="23">
        <v>5.22</v>
      </c>
    </row>
    <row r="143" spans="1:5" x14ac:dyDescent="0.2">
      <c r="A143" s="16" t="s">
        <v>240</v>
      </c>
      <c r="B143" s="18">
        <v>84002</v>
      </c>
      <c r="C143" s="17">
        <v>290</v>
      </c>
      <c r="D143" s="23">
        <v>6.8</v>
      </c>
      <c r="E143" s="23">
        <v>5.0599999999999996</v>
      </c>
    </row>
    <row r="144" spans="1:5" x14ac:dyDescent="0.2">
      <c r="A144" s="16" t="s">
        <v>241</v>
      </c>
      <c r="B144" s="18">
        <v>85092</v>
      </c>
      <c r="C144" s="17">
        <v>440</v>
      </c>
      <c r="D144" s="23">
        <v>6.95</v>
      </c>
      <c r="E144" s="23">
        <v>4.75</v>
      </c>
    </row>
    <row r="145" spans="1:5" x14ac:dyDescent="0.2">
      <c r="A145" s="16" t="s">
        <v>242</v>
      </c>
      <c r="B145" s="18">
        <v>82268</v>
      </c>
      <c r="C145" s="17">
        <v>560</v>
      </c>
      <c r="D145" s="23">
        <v>7.2</v>
      </c>
      <c r="E145" s="23">
        <v>5.24</v>
      </c>
    </row>
    <row r="146" spans="1:5" x14ac:dyDescent="0.2">
      <c r="A146" s="16" t="s">
        <v>243</v>
      </c>
      <c r="B146" s="18">
        <v>8442</v>
      </c>
      <c r="C146" s="17">
        <v>360</v>
      </c>
      <c r="D146" s="23">
        <v>7</v>
      </c>
      <c r="E146" s="23">
        <v>5.22</v>
      </c>
    </row>
    <row r="147" spans="1:5" x14ac:dyDescent="0.2">
      <c r="A147" s="16" t="s">
        <v>244</v>
      </c>
      <c r="B147" s="18">
        <v>83982</v>
      </c>
      <c r="C147" s="17">
        <v>280</v>
      </c>
      <c r="D147" s="23">
        <v>6.8</v>
      </c>
      <c r="E147" s="23">
        <v>5.0599999999999996</v>
      </c>
    </row>
    <row r="148" spans="1:5" x14ac:dyDescent="0.2">
      <c r="A148" s="16" t="s">
        <v>245</v>
      </c>
      <c r="B148" s="18">
        <v>82244</v>
      </c>
      <c r="C148" s="17">
        <v>560</v>
      </c>
      <c r="D148" s="23">
        <v>7.2</v>
      </c>
      <c r="E148" s="23">
        <v>5.24</v>
      </c>
    </row>
    <row r="149" spans="1:5" x14ac:dyDescent="0.2">
      <c r="A149" s="16" t="s">
        <v>246</v>
      </c>
      <c r="B149" s="18">
        <v>80331</v>
      </c>
      <c r="C149" s="17">
        <v>370</v>
      </c>
      <c r="D149" s="23">
        <v>7</v>
      </c>
      <c r="E149" s="23">
        <v>5.22</v>
      </c>
    </row>
    <row r="150" spans="1:5" x14ac:dyDescent="0.2">
      <c r="A150" s="16" t="s">
        <v>247</v>
      </c>
      <c r="B150" s="18" t="s">
        <v>951</v>
      </c>
      <c r="C150" s="17">
        <v>100</v>
      </c>
      <c r="D150" s="23">
        <v>4</v>
      </c>
      <c r="E150" s="23">
        <v>3.06</v>
      </c>
    </row>
    <row r="151" spans="1:5" x14ac:dyDescent="0.2">
      <c r="A151" s="16" t="s">
        <v>248</v>
      </c>
      <c r="B151" s="18" t="s">
        <v>952</v>
      </c>
      <c r="C151" s="17">
        <v>100</v>
      </c>
      <c r="D151" s="23">
        <v>5.35</v>
      </c>
      <c r="E151" s="23">
        <v>4.1100000000000003</v>
      </c>
    </row>
    <row r="152" spans="1:5" x14ac:dyDescent="0.2">
      <c r="A152" s="16" t="s">
        <v>249</v>
      </c>
      <c r="B152" s="18" t="s">
        <v>953</v>
      </c>
      <c r="C152" s="17">
        <v>200</v>
      </c>
      <c r="D152" s="23">
        <v>4.3</v>
      </c>
      <c r="E152" s="23">
        <v>3.17</v>
      </c>
    </row>
    <row r="153" spans="1:5" x14ac:dyDescent="0.2">
      <c r="A153" s="16" t="s">
        <v>250</v>
      </c>
      <c r="B153" s="18" t="s">
        <v>954</v>
      </c>
      <c r="C153" s="17">
        <v>200</v>
      </c>
      <c r="D153" s="23">
        <v>18.600000000000001</v>
      </c>
      <c r="E153" s="23">
        <v>13.72</v>
      </c>
    </row>
    <row r="154" spans="1:5" x14ac:dyDescent="0.2">
      <c r="A154" s="16" t="s">
        <v>251</v>
      </c>
      <c r="B154" s="18" t="s">
        <v>955</v>
      </c>
      <c r="C154" s="17">
        <v>30</v>
      </c>
      <c r="D154" s="23">
        <v>6.3</v>
      </c>
      <c r="E154" s="23">
        <v>4.91</v>
      </c>
    </row>
    <row r="155" spans="1:5" x14ac:dyDescent="0.2">
      <c r="A155" s="16" t="s">
        <v>252</v>
      </c>
      <c r="B155" s="18" t="s">
        <v>956</v>
      </c>
      <c r="C155" s="17">
        <v>30</v>
      </c>
      <c r="D155" s="23">
        <v>6.3</v>
      </c>
      <c r="E155" s="23">
        <v>4.91</v>
      </c>
    </row>
    <row r="156" spans="1:5" x14ac:dyDescent="0.2">
      <c r="A156" s="16" t="s">
        <v>253</v>
      </c>
      <c r="B156" s="18" t="s">
        <v>957</v>
      </c>
      <c r="C156" s="17">
        <v>30</v>
      </c>
      <c r="D156" s="23">
        <v>18</v>
      </c>
      <c r="E156" s="23">
        <v>14.16</v>
      </c>
    </row>
    <row r="157" spans="1:5" x14ac:dyDescent="0.2">
      <c r="A157" s="16" t="s">
        <v>254</v>
      </c>
      <c r="B157" s="18" t="s">
        <v>958</v>
      </c>
      <c r="C157" s="17">
        <v>15</v>
      </c>
      <c r="D157" s="23">
        <v>6.3</v>
      </c>
      <c r="E157" s="23">
        <v>4.91</v>
      </c>
    </row>
    <row r="158" spans="1:5" x14ac:dyDescent="0.2">
      <c r="A158" s="16" t="s">
        <v>255</v>
      </c>
      <c r="B158" s="18">
        <v>81209</v>
      </c>
      <c r="C158" s="17">
        <v>290</v>
      </c>
      <c r="D158" s="23">
        <v>5.75</v>
      </c>
      <c r="E158" s="23">
        <v>4.2699999999999996</v>
      </c>
    </row>
    <row r="159" spans="1:5" x14ac:dyDescent="0.2">
      <c r="A159" s="16" t="s">
        <v>256</v>
      </c>
      <c r="B159" s="18">
        <v>81193</v>
      </c>
      <c r="C159" s="17">
        <v>300</v>
      </c>
      <c r="D159" s="23">
        <v>5.75</v>
      </c>
      <c r="E159" s="23">
        <v>4.2699999999999996</v>
      </c>
    </row>
    <row r="160" spans="1:5" x14ac:dyDescent="0.2">
      <c r="A160" s="16" t="s">
        <v>257</v>
      </c>
      <c r="B160" s="18" t="s">
        <v>959</v>
      </c>
      <c r="C160" s="17">
        <v>200</v>
      </c>
      <c r="D160" s="23">
        <v>5.75</v>
      </c>
      <c r="E160" s="23">
        <v>4.2699999999999996</v>
      </c>
    </row>
    <row r="161" spans="1:5" x14ac:dyDescent="0.2">
      <c r="A161" s="16" t="s">
        <v>258</v>
      </c>
      <c r="B161" s="18" t="s">
        <v>960</v>
      </c>
      <c r="C161" s="17">
        <v>290</v>
      </c>
      <c r="D161" s="23">
        <v>5.75</v>
      </c>
      <c r="E161" s="23">
        <v>4.2699999999999996</v>
      </c>
    </row>
    <row r="162" spans="1:5" x14ac:dyDescent="0.2">
      <c r="A162" s="16" t="s">
        <v>259</v>
      </c>
      <c r="B162" s="18">
        <v>81513</v>
      </c>
      <c r="C162" s="17">
        <v>300</v>
      </c>
      <c r="D162" s="23">
        <v>5.75</v>
      </c>
      <c r="E162" s="23">
        <v>4.2699999999999996</v>
      </c>
    </row>
    <row r="163" spans="1:5" x14ac:dyDescent="0.2">
      <c r="A163" s="16" t="s">
        <v>260</v>
      </c>
      <c r="B163" s="18">
        <v>81223</v>
      </c>
      <c r="C163" s="17">
        <v>310</v>
      </c>
      <c r="D163" s="23">
        <v>5.75</v>
      </c>
      <c r="E163" s="23">
        <v>4.2699999999999996</v>
      </c>
    </row>
    <row r="164" spans="1:5" x14ac:dyDescent="0.2">
      <c r="A164" s="16" t="s">
        <v>261</v>
      </c>
      <c r="B164" s="18">
        <v>81216</v>
      </c>
      <c r="C164" s="17">
        <v>280</v>
      </c>
      <c r="D164" s="23">
        <v>5.75</v>
      </c>
      <c r="E164" s="23">
        <v>4.2699999999999996</v>
      </c>
    </row>
    <row r="165" spans="1:5" x14ac:dyDescent="0.2">
      <c r="A165" s="16" t="s">
        <v>262</v>
      </c>
      <c r="B165" s="18">
        <v>80493</v>
      </c>
      <c r="C165" s="17">
        <v>280</v>
      </c>
      <c r="D165" s="23">
        <v>5.75</v>
      </c>
      <c r="E165" s="23">
        <v>4.2699999999999996</v>
      </c>
    </row>
    <row r="166" spans="1:5" x14ac:dyDescent="0.2">
      <c r="A166" s="16" t="s">
        <v>263</v>
      </c>
      <c r="B166" s="18" t="s">
        <v>961</v>
      </c>
      <c r="C166" s="17">
        <v>200</v>
      </c>
      <c r="D166" s="23">
        <v>5.7</v>
      </c>
      <c r="E166" s="23">
        <v>4.22</v>
      </c>
    </row>
    <row r="167" spans="1:5" x14ac:dyDescent="0.2">
      <c r="A167" s="16" t="s">
        <v>264</v>
      </c>
      <c r="B167" s="18" t="s">
        <v>962</v>
      </c>
      <c r="C167" s="17">
        <v>100</v>
      </c>
      <c r="D167" s="23">
        <v>4.8</v>
      </c>
      <c r="E167" s="23">
        <v>3.69</v>
      </c>
    </row>
    <row r="168" spans="1:5" x14ac:dyDescent="0.2">
      <c r="A168" s="16" t="s">
        <v>265</v>
      </c>
      <c r="B168" s="18" t="s">
        <v>963</v>
      </c>
      <c r="C168" s="17">
        <v>200</v>
      </c>
      <c r="D168" s="23">
        <v>6.2</v>
      </c>
      <c r="E168" s="23">
        <v>4.75</v>
      </c>
    </row>
    <row r="169" spans="1:5" x14ac:dyDescent="0.2">
      <c r="A169" s="16" t="s">
        <v>266</v>
      </c>
      <c r="B169" s="18">
        <v>85702</v>
      </c>
      <c r="C169" s="17">
        <v>350</v>
      </c>
      <c r="D169" s="23">
        <v>7.9</v>
      </c>
      <c r="E169" s="23">
        <v>5.28</v>
      </c>
    </row>
    <row r="170" spans="1:5" x14ac:dyDescent="0.2">
      <c r="A170" s="16" t="s">
        <v>267</v>
      </c>
      <c r="B170" s="18">
        <v>82497</v>
      </c>
      <c r="C170" s="17">
        <v>540</v>
      </c>
      <c r="D170" s="23">
        <v>7.5</v>
      </c>
      <c r="E170" s="23">
        <v>5.15</v>
      </c>
    </row>
    <row r="171" spans="1:5" x14ac:dyDescent="0.2">
      <c r="A171" s="16" t="s">
        <v>268</v>
      </c>
      <c r="B171" s="18" t="s">
        <v>964</v>
      </c>
      <c r="C171" s="17">
        <v>550</v>
      </c>
      <c r="D171" s="23">
        <v>7.5</v>
      </c>
      <c r="E171" s="23">
        <v>5.15</v>
      </c>
    </row>
    <row r="172" spans="1:5" x14ac:dyDescent="0.2">
      <c r="A172" s="16" t="s">
        <v>269</v>
      </c>
      <c r="B172" s="18" t="s">
        <v>965</v>
      </c>
      <c r="C172" s="17">
        <v>520</v>
      </c>
      <c r="D172" s="23">
        <v>7.5</v>
      </c>
      <c r="E172" s="23">
        <v>5.15</v>
      </c>
    </row>
    <row r="173" spans="1:5" x14ac:dyDescent="0.2">
      <c r="A173" s="16" t="s">
        <v>270</v>
      </c>
      <c r="B173" s="18">
        <v>82503</v>
      </c>
      <c r="C173" s="17">
        <v>540</v>
      </c>
      <c r="D173" s="23">
        <v>7.5</v>
      </c>
      <c r="E173" s="23">
        <v>5.15</v>
      </c>
    </row>
    <row r="174" spans="1:5" x14ac:dyDescent="0.2">
      <c r="A174" s="16" t="s">
        <v>271</v>
      </c>
      <c r="B174" s="18" t="s">
        <v>966</v>
      </c>
      <c r="C174" s="17">
        <v>490</v>
      </c>
      <c r="D174" s="23">
        <v>7.5</v>
      </c>
      <c r="E174" s="23">
        <v>5.15</v>
      </c>
    </row>
    <row r="175" spans="1:5" x14ac:dyDescent="0.2">
      <c r="A175" s="16" t="s">
        <v>272</v>
      </c>
      <c r="B175" s="18" t="s">
        <v>967</v>
      </c>
      <c r="C175" s="17">
        <v>540</v>
      </c>
      <c r="D175" s="23">
        <v>7.5</v>
      </c>
      <c r="E175" s="23">
        <v>5.15</v>
      </c>
    </row>
    <row r="176" spans="1:5" x14ac:dyDescent="0.2">
      <c r="A176" s="16" t="s">
        <v>273</v>
      </c>
      <c r="B176" s="18">
        <v>82480</v>
      </c>
      <c r="C176" s="17">
        <v>540</v>
      </c>
      <c r="D176" s="23">
        <v>7.5</v>
      </c>
      <c r="E176" s="23">
        <v>5.15</v>
      </c>
    </row>
    <row r="177" spans="1:5" x14ac:dyDescent="0.2">
      <c r="A177" s="16" t="s">
        <v>274</v>
      </c>
      <c r="B177" s="18" t="s">
        <v>968</v>
      </c>
      <c r="C177" s="17">
        <v>555</v>
      </c>
      <c r="D177" s="23">
        <v>7.5</v>
      </c>
      <c r="E177" s="23">
        <v>5.15</v>
      </c>
    </row>
    <row r="178" spans="1:5" x14ac:dyDescent="0.2">
      <c r="A178" s="16" t="s">
        <v>275</v>
      </c>
      <c r="B178" s="18">
        <v>83647</v>
      </c>
      <c r="C178" s="17">
        <v>380</v>
      </c>
      <c r="D178" s="23">
        <v>8.9</v>
      </c>
      <c r="E178" s="23">
        <v>6.86</v>
      </c>
    </row>
    <row r="179" spans="1:5" x14ac:dyDescent="0.2">
      <c r="A179" s="16" t="s">
        <v>276</v>
      </c>
      <c r="B179" s="18">
        <v>83227</v>
      </c>
      <c r="C179" s="17">
        <v>260</v>
      </c>
      <c r="D179" s="23">
        <v>5.35</v>
      </c>
      <c r="E179" s="23">
        <v>3.8</v>
      </c>
    </row>
    <row r="180" spans="1:5" x14ac:dyDescent="0.2">
      <c r="A180" s="16" t="s">
        <v>277</v>
      </c>
      <c r="B180" s="18">
        <v>84903</v>
      </c>
      <c r="C180" s="17">
        <v>380</v>
      </c>
      <c r="D180" s="23">
        <v>7.9</v>
      </c>
      <c r="E180" s="23">
        <v>5.28</v>
      </c>
    </row>
    <row r="181" spans="1:5" x14ac:dyDescent="0.2">
      <c r="A181" s="16" t="s">
        <v>278</v>
      </c>
      <c r="B181" s="18" t="s">
        <v>969</v>
      </c>
      <c r="C181" s="17">
        <v>240</v>
      </c>
      <c r="D181" s="23">
        <v>5.35</v>
      </c>
      <c r="E181" s="23">
        <v>3.8</v>
      </c>
    </row>
    <row r="182" spans="1:5" x14ac:dyDescent="0.2">
      <c r="A182" s="16" t="s">
        <v>279</v>
      </c>
      <c r="B182" s="18">
        <v>84486</v>
      </c>
      <c r="C182" s="17">
        <v>50</v>
      </c>
      <c r="D182" s="23">
        <v>5.5</v>
      </c>
      <c r="E182" s="23">
        <v>3.9</v>
      </c>
    </row>
    <row r="183" spans="1:5" x14ac:dyDescent="0.2">
      <c r="A183" s="16" t="s">
        <v>280</v>
      </c>
      <c r="B183" s="18" t="s">
        <v>970</v>
      </c>
      <c r="C183" s="17">
        <v>500</v>
      </c>
      <c r="D183" s="23">
        <v>15.1</v>
      </c>
      <c r="E183" s="23">
        <v>11.61</v>
      </c>
    </row>
    <row r="184" spans="1:5" x14ac:dyDescent="0.2">
      <c r="A184" s="16" t="s">
        <v>281</v>
      </c>
      <c r="B184" s="18">
        <v>84262</v>
      </c>
      <c r="C184" s="17">
        <v>30</v>
      </c>
      <c r="D184" s="23">
        <v>5.5</v>
      </c>
      <c r="E184" s="23">
        <v>3.9</v>
      </c>
    </row>
    <row r="185" spans="1:5" x14ac:dyDescent="0.2">
      <c r="A185" s="16" t="s">
        <v>282</v>
      </c>
      <c r="B185" s="18" t="s">
        <v>971</v>
      </c>
      <c r="C185" s="17">
        <v>500</v>
      </c>
      <c r="D185" s="23">
        <v>15.1</v>
      </c>
      <c r="E185" s="23">
        <v>11.61</v>
      </c>
    </row>
    <row r="186" spans="1:5" x14ac:dyDescent="0.2">
      <c r="A186" s="16" t="s">
        <v>283</v>
      </c>
      <c r="B186" s="18">
        <v>84279</v>
      </c>
      <c r="C186" s="17">
        <v>60</v>
      </c>
      <c r="D186" s="23">
        <v>5.5</v>
      </c>
      <c r="E186" s="23">
        <v>3.9</v>
      </c>
    </row>
    <row r="187" spans="1:5" x14ac:dyDescent="0.2">
      <c r="A187" s="16" t="s">
        <v>284</v>
      </c>
      <c r="B187" s="18" t="s">
        <v>972</v>
      </c>
      <c r="C187" s="17">
        <v>500</v>
      </c>
      <c r="D187" s="23">
        <v>15.1</v>
      </c>
      <c r="E187" s="23">
        <v>11.61</v>
      </c>
    </row>
    <row r="188" spans="1:5" x14ac:dyDescent="0.2">
      <c r="A188" s="16" t="s">
        <v>285</v>
      </c>
      <c r="C188" s="17">
        <v>500</v>
      </c>
      <c r="D188" s="23">
        <v>8.9</v>
      </c>
      <c r="E188" s="23">
        <v>6.9</v>
      </c>
    </row>
    <row r="189" spans="1:5" x14ac:dyDescent="0.2">
      <c r="A189" s="16" t="s">
        <v>286</v>
      </c>
      <c r="B189" s="18">
        <v>83913</v>
      </c>
      <c r="C189" s="17">
        <v>100</v>
      </c>
      <c r="D189" s="23">
        <v>5.5</v>
      </c>
      <c r="E189" s="23">
        <v>3.9</v>
      </c>
    </row>
    <row r="190" spans="1:5" x14ac:dyDescent="0.2">
      <c r="A190" s="16" t="s">
        <v>287</v>
      </c>
      <c r="B190" s="18" t="s">
        <v>973</v>
      </c>
      <c r="C190" s="17">
        <v>230</v>
      </c>
      <c r="D190" s="23">
        <v>5.35</v>
      </c>
      <c r="E190" s="23">
        <v>3.8</v>
      </c>
    </row>
    <row r="191" spans="1:5" x14ac:dyDescent="0.2">
      <c r="A191" s="16" t="s">
        <v>288</v>
      </c>
      <c r="B191" s="18">
        <v>83258</v>
      </c>
      <c r="C191" s="17">
        <v>230</v>
      </c>
      <c r="D191" s="23">
        <v>5.35</v>
      </c>
      <c r="E191" s="23">
        <v>3.8</v>
      </c>
    </row>
    <row r="192" spans="1:5" x14ac:dyDescent="0.2">
      <c r="A192" s="16" t="s">
        <v>289</v>
      </c>
      <c r="B192" s="18">
        <v>83661</v>
      </c>
      <c r="C192" s="17">
        <v>350</v>
      </c>
      <c r="D192" s="23">
        <v>8.9</v>
      </c>
      <c r="E192" s="23">
        <v>6.86</v>
      </c>
    </row>
    <row r="193" spans="1:5" x14ac:dyDescent="0.2">
      <c r="A193" s="16" t="s">
        <v>290</v>
      </c>
      <c r="B193" s="18" t="s">
        <v>974</v>
      </c>
      <c r="C193" s="17">
        <v>500</v>
      </c>
      <c r="D193" s="23">
        <v>15.1</v>
      </c>
      <c r="E193" s="23">
        <v>11.61</v>
      </c>
    </row>
    <row r="194" spans="1:5" x14ac:dyDescent="0.2">
      <c r="A194" s="16" t="s">
        <v>291</v>
      </c>
      <c r="C194" s="17">
        <v>500</v>
      </c>
      <c r="D194" s="23">
        <v>8.9</v>
      </c>
      <c r="E194" s="23">
        <v>6.86</v>
      </c>
    </row>
    <row r="195" spans="1:5" x14ac:dyDescent="0.2">
      <c r="A195" s="16" t="s">
        <v>292</v>
      </c>
      <c r="B195" s="18">
        <v>83654</v>
      </c>
      <c r="C195" s="17">
        <v>310</v>
      </c>
      <c r="D195" s="23">
        <v>8.9</v>
      </c>
      <c r="E195" s="23">
        <v>6.86</v>
      </c>
    </row>
    <row r="196" spans="1:5" x14ac:dyDescent="0.2">
      <c r="A196" s="16" t="s">
        <v>293</v>
      </c>
      <c r="B196" s="18">
        <v>83234</v>
      </c>
      <c r="C196" s="17">
        <v>240</v>
      </c>
      <c r="D196" s="23">
        <v>5.35</v>
      </c>
      <c r="E196" s="23">
        <v>3.8</v>
      </c>
    </row>
    <row r="197" spans="1:5" x14ac:dyDescent="0.2">
      <c r="A197" s="16" t="s">
        <v>294</v>
      </c>
      <c r="B197" s="18" t="s">
        <v>975</v>
      </c>
      <c r="C197" s="17">
        <v>230</v>
      </c>
      <c r="D197" s="23">
        <v>5.35</v>
      </c>
      <c r="E197" s="23">
        <v>3.8</v>
      </c>
    </row>
    <row r="198" spans="1:5" x14ac:dyDescent="0.2">
      <c r="A198" s="16" t="s">
        <v>295</v>
      </c>
      <c r="B198" s="18" t="s">
        <v>976</v>
      </c>
      <c r="C198" s="17">
        <v>240</v>
      </c>
      <c r="D198" s="23">
        <v>5.35</v>
      </c>
      <c r="E198" s="23">
        <v>3.8</v>
      </c>
    </row>
    <row r="199" spans="1:5" x14ac:dyDescent="0.2">
      <c r="A199" s="16" t="s">
        <v>296</v>
      </c>
      <c r="B199" s="18">
        <v>84323</v>
      </c>
      <c r="C199" s="17">
        <v>70</v>
      </c>
      <c r="D199" s="23">
        <v>5.5</v>
      </c>
      <c r="E199" s="23">
        <v>3.9</v>
      </c>
    </row>
    <row r="200" spans="1:5" x14ac:dyDescent="0.2">
      <c r="A200" s="16" t="s">
        <v>297</v>
      </c>
      <c r="B200" s="18" t="s">
        <v>977</v>
      </c>
      <c r="C200" s="17">
        <v>500</v>
      </c>
      <c r="D200" s="23">
        <v>15.1</v>
      </c>
      <c r="E200" s="23">
        <v>11.61</v>
      </c>
    </row>
    <row r="201" spans="1:5" x14ac:dyDescent="0.2">
      <c r="A201" s="16" t="s">
        <v>298</v>
      </c>
      <c r="B201" s="18" t="s">
        <v>978</v>
      </c>
      <c r="C201" s="17">
        <v>250</v>
      </c>
      <c r="D201" s="23">
        <v>5.35</v>
      </c>
      <c r="E201" s="23">
        <v>3.8</v>
      </c>
    </row>
    <row r="202" spans="1:5" x14ac:dyDescent="0.2">
      <c r="A202" s="16" t="s">
        <v>299</v>
      </c>
      <c r="B202" s="18" t="s">
        <v>979</v>
      </c>
      <c r="C202" s="17">
        <v>240</v>
      </c>
      <c r="D202" s="23">
        <v>5.35</v>
      </c>
      <c r="E202" s="23">
        <v>3.8</v>
      </c>
    </row>
    <row r="203" spans="1:5" x14ac:dyDescent="0.2">
      <c r="A203" s="16" t="s">
        <v>300</v>
      </c>
      <c r="B203" s="18">
        <v>86860</v>
      </c>
      <c r="C203" s="17">
        <v>250</v>
      </c>
      <c r="D203" s="23">
        <v>5.35</v>
      </c>
      <c r="E203" s="23">
        <v>3.8</v>
      </c>
    </row>
    <row r="204" spans="1:5" x14ac:dyDescent="0.2">
      <c r="A204" s="16" t="s">
        <v>301</v>
      </c>
      <c r="B204" s="18">
        <v>83333</v>
      </c>
      <c r="C204" s="17">
        <v>280</v>
      </c>
      <c r="D204" s="23">
        <v>8.9</v>
      </c>
      <c r="E204" s="23">
        <v>6.86</v>
      </c>
    </row>
    <row r="205" spans="1:5" x14ac:dyDescent="0.2">
      <c r="A205" s="16" t="s">
        <v>302</v>
      </c>
      <c r="B205" s="18">
        <v>86839</v>
      </c>
      <c r="C205" s="17">
        <v>260</v>
      </c>
      <c r="D205" s="23">
        <v>5.35</v>
      </c>
      <c r="E205" s="23">
        <v>3.8</v>
      </c>
    </row>
    <row r="206" spans="1:5" x14ac:dyDescent="0.2">
      <c r="A206" s="16" t="s">
        <v>303</v>
      </c>
      <c r="B206" s="18">
        <v>86846</v>
      </c>
      <c r="C206" s="17">
        <v>266</v>
      </c>
      <c r="D206" s="23">
        <v>5.35</v>
      </c>
      <c r="E206" s="23">
        <v>3.8</v>
      </c>
    </row>
    <row r="207" spans="1:5" x14ac:dyDescent="0.2">
      <c r="A207" s="16" t="s">
        <v>304</v>
      </c>
      <c r="B207" s="18">
        <v>84842</v>
      </c>
      <c r="C207" s="17">
        <v>380</v>
      </c>
      <c r="D207" s="23">
        <v>7.9</v>
      </c>
      <c r="E207" s="23">
        <v>5.28</v>
      </c>
    </row>
    <row r="208" spans="1:5" x14ac:dyDescent="0.2">
      <c r="A208" s="16" t="s">
        <v>305</v>
      </c>
      <c r="B208" s="18">
        <v>84330</v>
      </c>
      <c r="C208" s="17">
        <v>90</v>
      </c>
      <c r="D208" s="23">
        <v>5.5</v>
      </c>
      <c r="E208" s="23">
        <v>3.9</v>
      </c>
    </row>
    <row r="209" spans="1:5" x14ac:dyDescent="0.2">
      <c r="A209" s="16" t="s">
        <v>306</v>
      </c>
      <c r="B209" s="18" t="s">
        <v>980</v>
      </c>
      <c r="C209" s="17">
        <v>230</v>
      </c>
      <c r="D209" s="23">
        <v>5.35</v>
      </c>
      <c r="E209" s="23">
        <v>3.8</v>
      </c>
    </row>
    <row r="210" spans="1:5" x14ac:dyDescent="0.2">
      <c r="A210" s="16" t="s">
        <v>307</v>
      </c>
      <c r="B210" s="18">
        <v>86983</v>
      </c>
      <c r="C210" s="17">
        <v>270</v>
      </c>
      <c r="D210" s="23">
        <v>8.9</v>
      </c>
      <c r="E210" s="23">
        <v>6.86</v>
      </c>
    </row>
    <row r="211" spans="1:5" x14ac:dyDescent="0.2">
      <c r="A211" s="16" t="s">
        <v>308</v>
      </c>
      <c r="B211" s="18" t="s">
        <v>981</v>
      </c>
      <c r="C211" s="17">
        <v>250</v>
      </c>
      <c r="D211" s="23">
        <v>5.35</v>
      </c>
      <c r="E211" s="23">
        <v>3.8</v>
      </c>
    </row>
    <row r="212" spans="1:5" x14ac:dyDescent="0.2">
      <c r="A212" s="16" t="s">
        <v>309</v>
      </c>
      <c r="B212" s="18" t="s">
        <v>982</v>
      </c>
      <c r="C212" s="17">
        <v>260</v>
      </c>
      <c r="D212" s="23">
        <v>5.35</v>
      </c>
      <c r="E212" s="23">
        <v>3.8</v>
      </c>
    </row>
    <row r="213" spans="1:5" x14ac:dyDescent="0.2">
      <c r="A213" s="16" t="s">
        <v>310</v>
      </c>
      <c r="B213" s="18" t="s">
        <v>983</v>
      </c>
      <c r="C213" s="17">
        <v>500</v>
      </c>
      <c r="D213" s="23">
        <v>15.1</v>
      </c>
      <c r="E213" s="23">
        <v>11.61</v>
      </c>
    </row>
    <row r="214" spans="1:5" x14ac:dyDescent="0.2">
      <c r="A214" s="16" t="s">
        <v>311</v>
      </c>
      <c r="B214" s="18" t="s">
        <v>984</v>
      </c>
      <c r="C214" s="17">
        <v>250</v>
      </c>
      <c r="D214" s="23">
        <v>5.35</v>
      </c>
      <c r="E214" s="23">
        <v>3.8</v>
      </c>
    </row>
    <row r="215" spans="1:5" x14ac:dyDescent="0.2">
      <c r="A215" s="16" t="s">
        <v>312</v>
      </c>
      <c r="B215" s="18" t="s">
        <v>985</v>
      </c>
      <c r="C215" s="17">
        <v>270</v>
      </c>
      <c r="D215" s="23">
        <v>5.35</v>
      </c>
      <c r="E215" s="23">
        <v>3.8</v>
      </c>
    </row>
    <row r="216" spans="1:5" x14ac:dyDescent="0.2">
      <c r="A216" s="16" t="s">
        <v>313</v>
      </c>
      <c r="B216" s="18" t="s">
        <v>986</v>
      </c>
      <c r="C216" s="17">
        <v>265</v>
      </c>
      <c r="D216" s="23">
        <v>5.35</v>
      </c>
      <c r="E216" s="23">
        <v>3.8</v>
      </c>
    </row>
    <row r="217" spans="1:5" x14ac:dyDescent="0.2">
      <c r="A217" s="16" t="s">
        <v>314</v>
      </c>
      <c r="B217" s="18" t="s">
        <v>987</v>
      </c>
      <c r="C217" s="17">
        <v>200</v>
      </c>
      <c r="D217" s="23">
        <v>4.95</v>
      </c>
      <c r="E217" s="23">
        <v>3.8</v>
      </c>
    </row>
    <row r="218" spans="1:5" x14ac:dyDescent="0.2">
      <c r="A218" s="16" t="s">
        <v>315</v>
      </c>
      <c r="B218" s="18" t="s">
        <v>988</v>
      </c>
      <c r="C218" s="17">
        <v>450</v>
      </c>
      <c r="D218" s="23">
        <v>6.95</v>
      </c>
      <c r="E218" s="23">
        <v>4.75</v>
      </c>
    </row>
    <row r="219" spans="1:5" x14ac:dyDescent="0.2">
      <c r="A219" s="16" t="s">
        <v>316</v>
      </c>
      <c r="B219" s="18" t="s">
        <v>989</v>
      </c>
      <c r="C219" s="17">
        <v>3275</v>
      </c>
      <c r="D219" s="23">
        <v>38</v>
      </c>
      <c r="E219" s="23">
        <v>28.9</v>
      </c>
    </row>
    <row r="220" spans="1:5" x14ac:dyDescent="0.2">
      <c r="A220" s="16" t="s">
        <v>317</v>
      </c>
      <c r="C220" s="17">
        <v>235</v>
      </c>
      <c r="D220" s="23">
        <v>19.899999999999999</v>
      </c>
      <c r="E220" s="23">
        <v>15.3</v>
      </c>
    </row>
    <row r="221" spans="1:5" x14ac:dyDescent="0.2">
      <c r="A221" s="16" t="s">
        <v>318</v>
      </c>
      <c r="B221" s="18" t="s">
        <v>990</v>
      </c>
      <c r="C221" s="17">
        <v>1350</v>
      </c>
      <c r="D221" s="23">
        <v>24.5</v>
      </c>
      <c r="E221" s="23">
        <v>18.989999999999998</v>
      </c>
    </row>
    <row r="222" spans="1:5" x14ac:dyDescent="0.2">
      <c r="A222" s="16" t="s">
        <v>319</v>
      </c>
      <c r="B222" s="18" t="s">
        <v>991</v>
      </c>
      <c r="C222" s="17">
        <v>1380</v>
      </c>
      <c r="D222" s="23">
        <v>24.5</v>
      </c>
      <c r="E222" s="23">
        <v>18.989999999999998</v>
      </c>
    </row>
    <row r="223" spans="1:5" x14ac:dyDescent="0.2">
      <c r="A223" s="16" t="s">
        <v>320</v>
      </c>
      <c r="B223" s="18" t="s">
        <v>992</v>
      </c>
      <c r="C223" s="17">
        <v>1800</v>
      </c>
      <c r="D223" s="23">
        <v>24</v>
      </c>
      <c r="E223" s="23">
        <v>16</v>
      </c>
    </row>
    <row r="224" spans="1:5" x14ac:dyDescent="0.2">
      <c r="A224" s="16" t="s">
        <v>321</v>
      </c>
      <c r="B224" s="18" t="s">
        <v>993</v>
      </c>
      <c r="C224" s="17">
        <v>260</v>
      </c>
      <c r="D224" s="23">
        <v>19</v>
      </c>
      <c r="E224" s="23">
        <v>14.66</v>
      </c>
    </row>
    <row r="225" spans="1:5" x14ac:dyDescent="0.2">
      <c r="A225" s="16" t="s">
        <v>322</v>
      </c>
      <c r="B225" s="18" t="s">
        <v>994</v>
      </c>
      <c r="C225" s="17">
        <v>2630</v>
      </c>
      <c r="D225" s="23">
        <v>27</v>
      </c>
      <c r="E225" s="23">
        <v>20.68</v>
      </c>
    </row>
    <row r="226" spans="1:5" x14ac:dyDescent="0.2">
      <c r="A226" s="16" t="s">
        <v>323</v>
      </c>
      <c r="B226" s="18">
        <v>86419</v>
      </c>
      <c r="C226" s="17">
        <v>240</v>
      </c>
      <c r="D226" s="23">
        <v>19.899999999999999</v>
      </c>
      <c r="E226" s="23">
        <v>15.3</v>
      </c>
    </row>
    <row r="227" spans="1:5" x14ac:dyDescent="0.2">
      <c r="A227" s="16" t="s">
        <v>324</v>
      </c>
      <c r="B227" s="18">
        <v>86426</v>
      </c>
      <c r="C227" s="17">
        <v>240</v>
      </c>
      <c r="D227" s="23">
        <v>19.899999999999999</v>
      </c>
      <c r="E227" s="23">
        <v>15.3</v>
      </c>
    </row>
    <row r="228" spans="1:5" x14ac:dyDescent="0.2">
      <c r="A228" s="16" t="s">
        <v>325</v>
      </c>
      <c r="B228" s="18">
        <v>86457</v>
      </c>
      <c r="C228" s="17">
        <v>620</v>
      </c>
      <c r="D228" s="23">
        <v>23</v>
      </c>
      <c r="E228" s="23">
        <v>17.41</v>
      </c>
    </row>
    <row r="229" spans="1:5" x14ac:dyDescent="0.2">
      <c r="A229" s="16" t="s">
        <v>326</v>
      </c>
      <c r="B229" s="18" t="s">
        <v>995</v>
      </c>
      <c r="C229" s="17">
        <v>870</v>
      </c>
      <c r="D229" s="23">
        <v>26</v>
      </c>
      <c r="E229" s="23">
        <v>19.62</v>
      </c>
    </row>
    <row r="230" spans="1:5" x14ac:dyDescent="0.2">
      <c r="A230" s="16" t="s">
        <v>327</v>
      </c>
      <c r="B230" s="18" t="s">
        <v>996</v>
      </c>
      <c r="C230" s="17">
        <v>1260</v>
      </c>
      <c r="D230" s="23">
        <v>15</v>
      </c>
      <c r="E230" s="23">
        <v>11.61</v>
      </c>
    </row>
    <row r="231" spans="1:5" x14ac:dyDescent="0.2">
      <c r="A231" s="16" t="s">
        <v>328</v>
      </c>
      <c r="B231" s="18" t="s">
        <v>997</v>
      </c>
      <c r="C231" s="17">
        <v>880</v>
      </c>
      <c r="D231" s="23">
        <v>17.5</v>
      </c>
      <c r="E231" s="23">
        <v>13.4</v>
      </c>
    </row>
    <row r="232" spans="1:5" x14ac:dyDescent="0.2">
      <c r="A232" s="16" t="s">
        <v>329</v>
      </c>
      <c r="B232" s="18" t="s">
        <v>998</v>
      </c>
      <c r="C232" s="17">
        <v>200</v>
      </c>
      <c r="D232" s="23">
        <v>19</v>
      </c>
      <c r="E232" s="23">
        <v>14.66</v>
      </c>
    </row>
    <row r="233" spans="1:5" x14ac:dyDescent="0.2">
      <c r="A233" s="16" t="s">
        <v>330</v>
      </c>
      <c r="B233" s="18" t="s">
        <v>999</v>
      </c>
      <c r="C233" s="17">
        <v>790</v>
      </c>
      <c r="D233" s="23">
        <v>13</v>
      </c>
      <c r="E233" s="23">
        <v>9.9</v>
      </c>
    </row>
    <row r="234" spans="1:5" x14ac:dyDescent="0.2">
      <c r="A234" s="16" t="s">
        <v>331</v>
      </c>
      <c r="B234" s="18" t="s">
        <v>1000</v>
      </c>
      <c r="C234" s="17">
        <v>790</v>
      </c>
      <c r="D234" s="23">
        <v>13</v>
      </c>
      <c r="E234" s="23">
        <v>9.9</v>
      </c>
    </row>
    <row r="235" spans="1:5" x14ac:dyDescent="0.2">
      <c r="A235" s="16" t="s">
        <v>332</v>
      </c>
      <c r="B235" s="18" t="s">
        <v>1001</v>
      </c>
      <c r="C235" s="17">
        <v>790</v>
      </c>
      <c r="D235" s="23">
        <v>13</v>
      </c>
      <c r="E235" s="23">
        <v>9.9</v>
      </c>
    </row>
    <row r="236" spans="1:5" x14ac:dyDescent="0.2">
      <c r="A236" s="16" t="s">
        <v>333</v>
      </c>
      <c r="B236" s="18" t="s">
        <v>1002</v>
      </c>
      <c r="C236" s="17">
        <v>790</v>
      </c>
      <c r="D236" s="23">
        <v>13</v>
      </c>
      <c r="E236" s="23">
        <v>9.9</v>
      </c>
    </row>
    <row r="237" spans="1:5" x14ac:dyDescent="0.2">
      <c r="A237" s="16" t="s">
        <v>334</v>
      </c>
      <c r="B237" s="18" t="s">
        <v>1003</v>
      </c>
      <c r="C237" s="17">
        <v>790</v>
      </c>
      <c r="D237" s="23">
        <v>13</v>
      </c>
      <c r="E237" s="23">
        <v>9.9</v>
      </c>
    </row>
    <row r="238" spans="1:5" x14ac:dyDescent="0.2">
      <c r="A238" s="16" t="s">
        <v>335</v>
      </c>
      <c r="B238" s="18">
        <v>86266</v>
      </c>
      <c r="C238" s="17">
        <v>2180</v>
      </c>
      <c r="D238" s="23">
        <v>27</v>
      </c>
      <c r="E238" s="23">
        <v>20.68</v>
      </c>
    </row>
    <row r="239" spans="1:5" x14ac:dyDescent="0.2">
      <c r="A239" s="16" t="s">
        <v>336</v>
      </c>
      <c r="B239" s="18" t="s">
        <v>1004</v>
      </c>
      <c r="C239" s="17">
        <v>410</v>
      </c>
      <c r="D239" s="23">
        <v>17.5</v>
      </c>
      <c r="E239" s="23">
        <v>13.72</v>
      </c>
    </row>
    <row r="240" spans="1:5" x14ac:dyDescent="0.2">
      <c r="A240" s="16" t="s">
        <v>337</v>
      </c>
      <c r="B240" s="18" t="s">
        <v>1005</v>
      </c>
      <c r="C240" s="17">
        <v>640</v>
      </c>
      <c r="D240" s="23">
        <v>8.8000000000000007</v>
      </c>
      <c r="E240" s="23">
        <v>6.9</v>
      </c>
    </row>
    <row r="241" spans="1:5" x14ac:dyDescent="0.2">
      <c r="A241" s="16" t="s">
        <v>338</v>
      </c>
      <c r="B241" s="18">
        <v>86273</v>
      </c>
      <c r="C241" s="17">
        <v>1700</v>
      </c>
      <c r="D241" s="23">
        <v>26</v>
      </c>
      <c r="E241" s="23">
        <v>19.62</v>
      </c>
    </row>
    <row r="242" spans="1:5" x14ac:dyDescent="0.2">
      <c r="A242" s="16" t="s">
        <v>339</v>
      </c>
      <c r="B242" s="18" t="s">
        <v>1006</v>
      </c>
      <c r="C242" s="17">
        <v>370</v>
      </c>
      <c r="D242" s="23">
        <v>19.899999999999999</v>
      </c>
      <c r="E242" s="23">
        <v>14.66</v>
      </c>
    </row>
    <row r="243" spans="1:5" x14ac:dyDescent="0.2">
      <c r="A243" s="16" t="s">
        <v>340</v>
      </c>
      <c r="B243" s="18" t="s">
        <v>1007</v>
      </c>
      <c r="C243" s="17">
        <v>1410</v>
      </c>
      <c r="D243" s="23">
        <v>23</v>
      </c>
      <c r="E243" s="23">
        <v>17.5</v>
      </c>
    </row>
    <row r="244" spans="1:5" x14ac:dyDescent="0.2">
      <c r="A244" s="16" t="s">
        <v>341</v>
      </c>
      <c r="B244" s="18" t="s">
        <v>1008</v>
      </c>
      <c r="C244" s="17">
        <v>200</v>
      </c>
      <c r="D244" s="23">
        <v>6.9</v>
      </c>
      <c r="E244" s="23">
        <v>5.28</v>
      </c>
    </row>
    <row r="245" spans="1:5" x14ac:dyDescent="0.2">
      <c r="A245" s="16" t="s">
        <v>342</v>
      </c>
      <c r="B245" s="18" t="s">
        <v>1009</v>
      </c>
      <c r="C245" s="17">
        <v>100</v>
      </c>
      <c r="D245" s="23">
        <v>4.0999999999999996</v>
      </c>
      <c r="E245" s="23">
        <v>3.17</v>
      </c>
    </row>
    <row r="246" spans="1:5" x14ac:dyDescent="0.2">
      <c r="A246" s="16" t="s">
        <v>343</v>
      </c>
      <c r="B246" s="18" t="s">
        <v>1010</v>
      </c>
      <c r="C246" s="17">
        <v>100</v>
      </c>
      <c r="D246" s="23">
        <v>4.0999999999999996</v>
      </c>
      <c r="E246" s="23">
        <v>3.17</v>
      </c>
    </row>
    <row r="247" spans="1:5" x14ac:dyDescent="0.2">
      <c r="A247" s="16" t="s">
        <v>344</v>
      </c>
      <c r="B247" s="18" t="s">
        <v>1011</v>
      </c>
      <c r="C247" s="17">
        <v>200</v>
      </c>
      <c r="D247" s="23">
        <v>4.8</v>
      </c>
      <c r="E247" s="23">
        <v>3.69</v>
      </c>
    </row>
    <row r="248" spans="1:5" x14ac:dyDescent="0.2">
      <c r="A248" s="16" t="s">
        <v>345</v>
      </c>
      <c r="B248" s="18" t="s">
        <v>1012</v>
      </c>
      <c r="C248" s="17">
        <v>100</v>
      </c>
      <c r="D248" s="23">
        <v>4.0999999999999996</v>
      </c>
      <c r="E248" s="23">
        <v>3.17</v>
      </c>
    </row>
    <row r="249" spans="1:5" x14ac:dyDescent="0.2">
      <c r="A249" s="16" t="s">
        <v>346</v>
      </c>
      <c r="B249" s="18" t="s">
        <v>1013</v>
      </c>
      <c r="C249" s="17">
        <v>100</v>
      </c>
      <c r="D249" s="23">
        <v>4.0999999999999996</v>
      </c>
      <c r="E249" s="23">
        <v>3.17</v>
      </c>
    </row>
    <row r="250" spans="1:5" x14ac:dyDescent="0.2">
      <c r="A250" s="16" t="s">
        <v>347</v>
      </c>
      <c r="B250" s="18" t="s">
        <v>1014</v>
      </c>
      <c r="C250" s="17">
        <v>100</v>
      </c>
      <c r="D250" s="23">
        <v>4.0999999999999996</v>
      </c>
      <c r="E250" s="23">
        <v>3.17</v>
      </c>
    </row>
    <row r="251" spans="1:5" x14ac:dyDescent="0.2">
      <c r="A251" s="16" t="s">
        <v>348</v>
      </c>
      <c r="B251" s="18">
        <v>66983</v>
      </c>
      <c r="C251" s="17">
        <v>260</v>
      </c>
      <c r="D251" s="23">
        <v>6.2</v>
      </c>
      <c r="E251" s="23">
        <v>4.7</v>
      </c>
    </row>
    <row r="252" spans="1:5" x14ac:dyDescent="0.2">
      <c r="A252" s="16" t="s">
        <v>349</v>
      </c>
      <c r="B252" s="18">
        <v>1885</v>
      </c>
      <c r="C252" s="17">
        <v>260</v>
      </c>
      <c r="D252" s="23">
        <v>6.2</v>
      </c>
      <c r="E252" s="23">
        <v>4.7</v>
      </c>
    </row>
    <row r="253" spans="1:5" x14ac:dyDescent="0.2">
      <c r="A253" s="16" t="s">
        <v>350</v>
      </c>
      <c r="B253" s="18">
        <v>13888</v>
      </c>
      <c r="C253" s="17">
        <v>260</v>
      </c>
      <c r="D253" s="23">
        <v>6.2</v>
      </c>
      <c r="E253" s="23">
        <v>4.7</v>
      </c>
    </row>
    <row r="254" spans="1:5" x14ac:dyDescent="0.2">
      <c r="A254" s="16" t="s">
        <v>351</v>
      </c>
      <c r="B254" s="18">
        <v>23085</v>
      </c>
      <c r="C254" s="17">
        <v>260</v>
      </c>
      <c r="D254" s="23">
        <v>6.2</v>
      </c>
      <c r="E254" s="23">
        <v>4.7</v>
      </c>
    </row>
    <row r="255" spans="1:5" x14ac:dyDescent="0.2">
      <c r="A255" s="16" t="s">
        <v>352</v>
      </c>
      <c r="B255" s="18">
        <v>20086</v>
      </c>
      <c r="C255" s="17">
        <v>420</v>
      </c>
      <c r="D255" s="23">
        <v>6.2</v>
      </c>
      <c r="E255" s="23">
        <v>4.75</v>
      </c>
    </row>
    <row r="256" spans="1:5" x14ac:dyDescent="0.2">
      <c r="A256" s="16" t="s">
        <v>353</v>
      </c>
      <c r="B256" s="18">
        <v>20888</v>
      </c>
      <c r="C256" s="17">
        <v>420</v>
      </c>
      <c r="D256" s="23">
        <v>6.2</v>
      </c>
      <c r="E256" s="23">
        <v>4.75</v>
      </c>
    </row>
    <row r="257" spans="1:5" x14ac:dyDescent="0.2">
      <c r="A257" s="16" t="s">
        <v>354</v>
      </c>
      <c r="B257" s="18">
        <v>13088</v>
      </c>
      <c r="C257" s="17">
        <v>420</v>
      </c>
      <c r="D257" s="23">
        <v>6.2</v>
      </c>
      <c r="E257" s="23">
        <v>4.75</v>
      </c>
    </row>
    <row r="258" spans="1:5" x14ac:dyDescent="0.2">
      <c r="A258" s="16" t="s">
        <v>355</v>
      </c>
      <c r="B258" s="18">
        <v>11886</v>
      </c>
      <c r="C258" s="17">
        <v>420</v>
      </c>
      <c r="D258" s="23">
        <v>6.2</v>
      </c>
      <c r="E258" s="23">
        <v>4.75</v>
      </c>
    </row>
    <row r="259" spans="1:5" x14ac:dyDescent="0.2">
      <c r="A259" s="16" t="s">
        <v>356</v>
      </c>
      <c r="B259" s="18" t="s">
        <v>1015</v>
      </c>
      <c r="C259" s="17">
        <v>420</v>
      </c>
      <c r="D259" s="23">
        <v>6.2</v>
      </c>
      <c r="E259" s="23">
        <v>4.75</v>
      </c>
    </row>
    <row r="260" spans="1:5" x14ac:dyDescent="0.2">
      <c r="A260" s="16" t="s">
        <v>357</v>
      </c>
      <c r="B260" s="18" t="s">
        <v>1016</v>
      </c>
      <c r="C260" s="17">
        <v>420</v>
      </c>
      <c r="D260" s="23">
        <v>6.2</v>
      </c>
      <c r="E260" s="23">
        <v>4.75</v>
      </c>
    </row>
    <row r="261" spans="1:5" x14ac:dyDescent="0.2">
      <c r="A261" s="16" t="s">
        <v>358</v>
      </c>
      <c r="B261" s="18" t="s">
        <v>1017</v>
      </c>
      <c r="C261" s="17">
        <v>700</v>
      </c>
      <c r="D261" s="23">
        <v>7.2</v>
      </c>
      <c r="E261" s="23">
        <v>5.38</v>
      </c>
    </row>
    <row r="262" spans="1:5" x14ac:dyDescent="0.2">
      <c r="A262" s="16" t="s">
        <v>359</v>
      </c>
      <c r="B262" s="18">
        <v>983517</v>
      </c>
      <c r="C262" s="17">
        <v>420</v>
      </c>
      <c r="D262" s="23">
        <v>6.95</v>
      </c>
      <c r="E262" s="23">
        <v>4.96</v>
      </c>
    </row>
    <row r="263" spans="1:5" x14ac:dyDescent="0.2">
      <c r="A263" s="16" t="s">
        <v>360</v>
      </c>
      <c r="B263" s="18">
        <v>84255</v>
      </c>
      <c r="C263" s="17">
        <v>700</v>
      </c>
      <c r="D263" s="23">
        <v>7.2</v>
      </c>
      <c r="E263" s="23">
        <v>5.38</v>
      </c>
    </row>
    <row r="264" spans="1:5" x14ac:dyDescent="0.2">
      <c r="A264" s="16" t="s">
        <v>361</v>
      </c>
      <c r="B264" s="18">
        <v>84248</v>
      </c>
      <c r="C264" s="17">
        <v>710</v>
      </c>
      <c r="D264" s="23">
        <v>7.2</v>
      </c>
      <c r="E264" s="23">
        <v>5.38</v>
      </c>
    </row>
    <row r="265" spans="1:5" x14ac:dyDescent="0.2">
      <c r="A265" s="16" t="s">
        <v>362</v>
      </c>
      <c r="B265" s="18">
        <v>84231</v>
      </c>
      <c r="C265" s="17">
        <v>720</v>
      </c>
      <c r="D265" s="23">
        <v>7.2</v>
      </c>
      <c r="E265" s="23">
        <v>5.38</v>
      </c>
    </row>
    <row r="266" spans="1:5" x14ac:dyDescent="0.2">
      <c r="A266" s="16" t="s">
        <v>363</v>
      </c>
      <c r="B266" s="18" t="s">
        <v>1018</v>
      </c>
      <c r="C266" s="17">
        <v>400</v>
      </c>
      <c r="D266" s="23">
        <v>7.2</v>
      </c>
      <c r="E266" s="23">
        <v>5.38</v>
      </c>
    </row>
    <row r="267" spans="1:5" x14ac:dyDescent="0.2">
      <c r="A267" s="16" t="s">
        <v>364</v>
      </c>
      <c r="B267" s="18" t="s">
        <v>1019</v>
      </c>
      <c r="C267" s="17">
        <v>660</v>
      </c>
      <c r="D267" s="23">
        <v>7.2</v>
      </c>
      <c r="E267" s="23">
        <v>5.38</v>
      </c>
    </row>
    <row r="268" spans="1:5" x14ac:dyDescent="0.2">
      <c r="A268" s="16" t="s">
        <v>365</v>
      </c>
      <c r="B268" s="18" t="s">
        <v>1020</v>
      </c>
      <c r="D268" s="23">
        <v>7.2</v>
      </c>
      <c r="E268" s="23">
        <v>5.38</v>
      </c>
    </row>
    <row r="269" spans="1:5" x14ac:dyDescent="0.2">
      <c r="A269" s="16" t="s">
        <v>366</v>
      </c>
      <c r="B269" s="18">
        <v>83524</v>
      </c>
      <c r="C269" s="17">
        <v>450</v>
      </c>
      <c r="D269" s="23">
        <v>6.95</v>
      </c>
      <c r="E269" s="23">
        <v>4.96</v>
      </c>
    </row>
    <row r="270" spans="1:5" x14ac:dyDescent="0.2">
      <c r="A270" s="16" t="s">
        <v>367</v>
      </c>
      <c r="B270" s="18" t="s">
        <v>1021</v>
      </c>
      <c r="C270" s="17">
        <v>390</v>
      </c>
      <c r="D270" s="23">
        <v>6.95</v>
      </c>
      <c r="E270" s="23">
        <v>4.75</v>
      </c>
    </row>
    <row r="271" spans="1:5" x14ac:dyDescent="0.2">
      <c r="A271" s="16" t="s">
        <v>368</v>
      </c>
      <c r="B271" s="18">
        <v>84156</v>
      </c>
      <c r="C271" s="17">
        <v>700</v>
      </c>
      <c r="D271" s="23">
        <v>7.2</v>
      </c>
      <c r="E271" s="23">
        <v>5.38</v>
      </c>
    </row>
    <row r="272" spans="1:5" x14ac:dyDescent="0.2">
      <c r="A272" s="16" t="s">
        <v>369</v>
      </c>
      <c r="B272" s="18" t="s">
        <v>1022</v>
      </c>
      <c r="C272" s="17">
        <v>675</v>
      </c>
      <c r="D272" s="23">
        <v>6.9</v>
      </c>
      <c r="E272" s="23">
        <v>5.0199999999999996</v>
      </c>
    </row>
    <row r="273" spans="1:5" x14ac:dyDescent="0.2">
      <c r="A273" s="16" t="s">
        <v>370</v>
      </c>
      <c r="B273" s="18" t="s">
        <v>1023</v>
      </c>
      <c r="C273" s="17">
        <v>700</v>
      </c>
      <c r="D273" s="23">
        <v>7.2</v>
      </c>
      <c r="E273" s="23">
        <v>5.38</v>
      </c>
    </row>
    <row r="274" spans="1:5" x14ac:dyDescent="0.2">
      <c r="A274" s="16" t="s">
        <v>371</v>
      </c>
      <c r="B274" s="18" t="s">
        <v>1024</v>
      </c>
      <c r="C274" s="17">
        <v>100</v>
      </c>
      <c r="D274" s="23">
        <v>6.2</v>
      </c>
      <c r="E274" s="23">
        <v>4.75</v>
      </c>
    </row>
    <row r="275" spans="1:5" x14ac:dyDescent="0.2">
      <c r="A275" s="16" t="s">
        <v>372</v>
      </c>
      <c r="B275" s="18" t="s">
        <v>1025</v>
      </c>
      <c r="C275" s="17">
        <v>1000</v>
      </c>
      <c r="D275" s="23">
        <v>16.5</v>
      </c>
      <c r="E275" s="23">
        <v>12.66</v>
      </c>
    </row>
    <row r="276" spans="1:5" x14ac:dyDescent="0.2">
      <c r="A276" s="16" t="s">
        <v>373</v>
      </c>
      <c r="B276" s="18" t="s">
        <v>1026</v>
      </c>
      <c r="C276" s="17">
        <v>200</v>
      </c>
      <c r="D276" s="23">
        <v>7.15</v>
      </c>
      <c r="E276" s="23">
        <v>5.28</v>
      </c>
    </row>
    <row r="277" spans="1:5" x14ac:dyDescent="0.2">
      <c r="A277" s="16" t="s">
        <v>374</v>
      </c>
      <c r="B277" s="18" t="s">
        <v>1027</v>
      </c>
      <c r="C277" s="17">
        <v>500</v>
      </c>
      <c r="D277" s="23">
        <v>8.25</v>
      </c>
      <c r="E277" s="23">
        <v>6.33</v>
      </c>
    </row>
    <row r="278" spans="1:5" x14ac:dyDescent="0.2">
      <c r="A278" s="16" t="s">
        <v>375</v>
      </c>
      <c r="B278" s="18">
        <v>86150</v>
      </c>
      <c r="C278" s="17">
        <v>520</v>
      </c>
      <c r="D278" s="23">
        <v>6.95</v>
      </c>
      <c r="E278" s="23">
        <v>5.17</v>
      </c>
    </row>
    <row r="279" spans="1:5" x14ac:dyDescent="0.2">
      <c r="A279" s="16" t="s">
        <v>376</v>
      </c>
      <c r="B279" s="18">
        <v>81292</v>
      </c>
      <c r="C279" s="17">
        <v>340</v>
      </c>
      <c r="D279" s="23">
        <v>5.4</v>
      </c>
      <c r="E279" s="23">
        <v>3.75</v>
      </c>
    </row>
    <row r="280" spans="1:5" x14ac:dyDescent="0.2">
      <c r="A280" s="16" t="s">
        <v>377</v>
      </c>
      <c r="B280" s="18">
        <v>81261</v>
      </c>
      <c r="C280" s="17">
        <v>360</v>
      </c>
      <c r="D280" s="23">
        <v>5.4</v>
      </c>
      <c r="E280" s="23">
        <v>3.75</v>
      </c>
    </row>
    <row r="281" spans="1:5" x14ac:dyDescent="0.2">
      <c r="A281" s="16" t="s">
        <v>378</v>
      </c>
      <c r="B281" s="18">
        <v>81285</v>
      </c>
      <c r="C281" s="17">
        <v>340</v>
      </c>
      <c r="D281" s="23">
        <v>5.4</v>
      </c>
      <c r="E281" s="23">
        <v>3.75</v>
      </c>
    </row>
    <row r="282" spans="1:5" x14ac:dyDescent="0.2">
      <c r="A282" s="16" t="s">
        <v>379</v>
      </c>
      <c r="B282" s="18">
        <v>81315</v>
      </c>
      <c r="C282" s="17">
        <v>340</v>
      </c>
      <c r="D282" s="23">
        <v>5.4</v>
      </c>
      <c r="E282" s="23">
        <v>3.75</v>
      </c>
    </row>
    <row r="283" spans="1:5" x14ac:dyDescent="0.2">
      <c r="A283" s="16" t="s">
        <v>380</v>
      </c>
      <c r="B283" s="18" t="s">
        <v>1028</v>
      </c>
      <c r="C283" s="17">
        <v>120</v>
      </c>
      <c r="D283" s="23">
        <v>5.4</v>
      </c>
      <c r="E283" s="23">
        <v>4.13</v>
      </c>
    </row>
    <row r="284" spans="1:5" x14ac:dyDescent="0.2">
      <c r="A284" s="16" t="s">
        <v>381</v>
      </c>
      <c r="B284" s="18" t="s">
        <v>1029</v>
      </c>
      <c r="C284" s="17">
        <v>120</v>
      </c>
      <c r="D284" s="23">
        <v>5.4</v>
      </c>
      <c r="E284" s="23">
        <v>4.13</v>
      </c>
    </row>
    <row r="285" spans="1:5" x14ac:dyDescent="0.2">
      <c r="A285" s="16" t="s">
        <v>382</v>
      </c>
      <c r="B285" s="18" t="s">
        <v>1030</v>
      </c>
      <c r="C285" s="17">
        <v>120</v>
      </c>
      <c r="D285" s="23">
        <v>5.4</v>
      </c>
      <c r="E285" s="23">
        <v>4.13</v>
      </c>
    </row>
    <row r="286" spans="1:5" x14ac:dyDescent="0.2">
      <c r="A286" s="16" t="s">
        <v>383</v>
      </c>
      <c r="B286" s="18" t="s">
        <v>1031</v>
      </c>
      <c r="C286" s="17">
        <v>120</v>
      </c>
      <c r="D286" s="23">
        <v>5.4</v>
      </c>
      <c r="E286" s="23">
        <v>4.13</v>
      </c>
    </row>
    <row r="287" spans="1:5" x14ac:dyDescent="0.2">
      <c r="A287" s="16" t="s">
        <v>384</v>
      </c>
      <c r="B287" s="18" t="s">
        <v>1032</v>
      </c>
      <c r="C287" s="17">
        <v>120</v>
      </c>
      <c r="D287" s="23">
        <v>5.4</v>
      </c>
      <c r="E287" s="23">
        <v>4.13</v>
      </c>
    </row>
    <row r="288" spans="1:5" x14ac:dyDescent="0.2">
      <c r="A288" s="16" t="s">
        <v>385</v>
      </c>
      <c r="B288" s="18" t="s">
        <v>1033</v>
      </c>
      <c r="C288" s="17">
        <v>120</v>
      </c>
      <c r="D288" s="23">
        <v>5.4</v>
      </c>
      <c r="E288" s="23">
        <v>4.13</v>
      </c>
    </row>
    <row r="289" spans="1:5" x14ac:dyDescent="0.2">
      <c r="A289" s="16" t="s">
        <v>386</v>
      </c>
      <c r="B289" s="18" t="s">
        <v>1034</v>
      </c>
      <c r="C289" s="17">
        <v>120</v>
      </c>
      <c r="D289" s="23">
        <v>5.4</v>
      </c>
      <c r="E289" s="23">
        <v>4.13</v>
      </c>
    </row>
    <row r="290" spans="1:5" x14ac:dyDescent="0.2">
      <c r="A290" s="16" t="s">
        <v>387</v>
      </c>
      <c r="B290" s="18" t="s">
        <v>1035</v>
      </c>
      <c r="C290" s="17">
        <v>120</v>
      </c>
      <c r="D290" s="23">
        <v>5.4</v>
      </c>
      <c r="E290" s="23">
        <v>4.13</v>
      </c>
    </row>
    <row r="291" spans="1:5" x14ac:dyDescent="0.2">
      <c r="A291" s="16" t="s">
        <v>388</v>
      </c>
      <c r="B291" s="18" t="s">
        <v>1036</v>
      </c>
      <c r="C291" s="17">
        <v>120</v>
      </c>
      <c r="D291" s="23">
        <v>5.4</v>
      </c>
      <c r="E291" s="23">
        <v>4.13</v>
      </c>
    </row>
    <row r="292" spans="1:5" x14ac:dyDescent="0.2">
      <c r="A292" s="16" t="s">
        <v>389</v>
      </c>
      <c r="B292" s="18" t="s">
        <v>1037</v>
      </c>
      <c r="C292" s="17">
        <v>120</v>
      </c>
      <c r="D292" s="23">
        <v>5.4</v>
      </c>
      <c r="E292" s="23">
        <v>4.13</v>
      </c>
    </row>
    <row r="293" spans="1:5" x14ac:dyDescent="0.2">
      <c r="A293" s="16" t="s">
        <v>390</v>
      </c>
      <c r="B293" s="18" t="s">
        <v>1036</v>
      </c>
      <c r="C293" s="17">
        <v>120</v>
      </c>
      <c r="D293" s="23">
        <v>5.4</v>
      </c>
      <c r="E293" s="23">
        <v>4.13</v>
      </c>
    </row>
    <row r="294" spans="1:5" x14ac:dyDescent="0.2">
      <c r="A294" s="16" t="s">
        <v>391</v>
      </c>
      <c r="B294" s="18" t="s">
        <v>1038</v>
      </c>
      <c r="C294" s="17">
        <v>100</v>
      </c>
      <c r="D294" s="23">
        <v>4.8</v>
      </c>
      <c r="E294" s="23">
        <v>3.59</v>
      </c>
    </row>
    <row r="295" spans="1:5" x14ac:dyDescent="0.2">
      <c r="A295" s="16" t="s">
        <v>392</v>
      </c>
      <c r="B295" s="18" t="s">
        <v>1039</v>
      </c>
      <c r="C295" s="17">
        <v>100</v>
      </c>
      <c r="D295" s="23">
        <v>4.0999999999999996</v>
      </c>
      <c r="E295" s="23">
        <v>3.17</v>
      </c>
    </row>
    <row r="296" spans="1:5" x14ac:dyDescent="0.2">
      <c r="A296" s="16" t="s">
        <v>393</v>
      </c>
      <c r="B296" s="18" t="s">
        <v>1040</v>
      </c>
      <c r="C296" s="17">
        <v>100</v>
      </c>
      <c r="D296" s="23">
        <v>5.5</v>
      </c>
      <c r="E296" s="23">
        <v>4.22</v>
      </c>
    </row>
    <row r="297" spans="1:5" x14ac:dyDescent="0.2">
      <c r="A297" s="16" t="s">
        <v>394</v>
      </c>
      <c r="B297" s="18" t="s">
        <v>1041</v>
      </c>
      <c r="C297" s="17">
        <v>500</v>
      </c>
      <c r="D297" s="23">
        <v>13.6</v>
      </c>
      <c r="E297" s="23">
        <v>10.44</v>
      </c>
    </row>
    <row r="298" spans="1:5" x14ac:dyDescent="0.2">
      <c r="A298" s="16" t="s">
        <v>395</v>
      </c>
      <c r="B298" s="18" t="s">
        <v>1042</v>
      </c>
      <c r="C298" s="17">
        <v>1000</v>
      </c>
      <c r="D298" s="23">
        <v>6.7</v>
      </c>
      <c r="E298" s="23">
        <v>5.17</v>
      </c>
    </row>
    <row r="299" spans="1:5" x14ac:dyDescent="0.2">
      <c r="A299" s="16" t="s">
        <v>396</v>
      </c>
      <c r="B299" s="18" t="s">
        <v>1043</v>
      </c>
      <c r="C299" s="17">
        <v>1000</v>
      </c>
      <c r="D299" s="23">
        <v>8.1</v>
      </c>
      <c r="E299" s="23">
        <v>6.22</v>
      </c>
    </row>
    <row r="300" spans="1:5" x14ac:dyDescent="0.2">
      <c r="A300" s="16" t="s">
        <v>397</v>
      </c>
      <c r="B300" s="18" t="s">
        <v>1044</v>
      </c>
      <c r="C300" s="17">
        <v>1000</v>
      </c>
      <c r="D300" s="23">
        <v>6.7</v>
      </c>
      <c r="E300" s="23">
        <v>5.17</v>
      </c>
    </row>
    <row r="301" spans="1:5" x14ac:dyDescent="0.2">
      <c r="A301" s="16" t="s">
        <v>398</v>
      </c>
      <c r="B301" s="18" t="s">
        <v>1045</v>
      </c>
      <c r="C301" s="17">
        <v>1000</v>
      </c>
      <c r="D301" s="23">
        <v>8.1</v>
      </c>
      <c r="E301" s="23">
        <v>6.22</v>
      </c>
    </row>
    <row r="302" spans="1:5" x14ac:dyDescent="0.2">
      <c r="A302" s="16" t="s">
        <v>399</v>
      </c>
      <c r="B302" s="18" t="s">
        <v>1046</v>
      </c>
      <c r="C302" s="17">
        <v>1000</v>
      </c>
      <c r="D302" s="23">
        <v>4.0999999999999996</v>
      </c>
      <c r="E302" s="23">
        <v>3.17</v>
      </c>
    </row>
    <row r="303" spans="1:5" x14ac:dyDescent="0.2">
      <c r="A303" s="16" t="s">
        <v>400</v>
      </c>
      <c r="B303" s="18" t="s">
        <v>1047</v>
      </c>
      <c r="C303" s="17">
        <v>1000</v>
      </c>
      <c r="D303" s="23">
        <v>6.9</v>
      </c>
      <c r="E303" s="23">
        <v>5.28</v>
      </c>
    </row>
    <row r="304" spans="1:5" x14ac:dyDescent="0.2">
      <c r="A304" s="16" t="s">
        <v>401</v>
      </c>
      <c r="B304" s="18" t="s">
        <v>1048</v>
      </c>
      <c r="C304" s="17">
        <v>445</v>
      </c>
      <c r="D304" s="23">
        <v>7.5</v>
      </c>
      <c r="E304" s="23">
        <v>5.8</v>
      </c>
    </row>
    <row r="305" spans="1:5" x14ac:dyDescent="0.2">
      <c r="A305" s="16" t="s">
        <v>402</v>
      </c>
      <c r="B305" s="18" t="s">
        <v>1049</v>
      </c>
      <c r="C305" s="17">
        <v>970</v>
      </c>
      <c r="D305" s="23">
        <v>6.95</v>
      </c>
      <c r="E305" s="23">
        <v>5.28</v>
      </c>
    </row>
    <row r="306" spans="1:5" x14ac:dyDescent="0.2">
      <c r="A306" s="16" t="s">
        <v>403</v>
      </c>
      <c r="B306" s="18" t="s">
        <v>1050</v>
      </c>
      <c r="C306" s="17">
        <v>200</v>
      </c>
      <c r="D306" s="23">
        <v>6.9</v>
      </c>
      <c r="E306" s="23">
        <v>5.28</v>
      </c>
    </row>
    <row r="307" spans="1:5" x14ac:dyDescent="0.2">
      <c r="A307" s="16" t="s">
        <v>404</v>
      </c>
      <c r="B307" s="18" t="s">
        <v>1051</v>
      </c>
      <c r="C307" s="17">
        <v>200</v>
      </c>
      <c r="D307" s="23">
        <v>4.5</v>
      </c>
      <c r="E307" s="23">
        <v>3.44</v>
      </c>
    </row>
    <row r="308" spans="1:5" x14ac:dyDescent="0.2">
      <c r="A308" s="16" t="s">
        <v>405</v>
      </c>
      <c r="B308" s="18" t="s">
        <v>1052</v>
      </c>
      <c r="C308" s="17">
        <v>200</v>
      </c>
      <c r="D308" s="23">
        <v>7.8</v>
      </c>
      <c r="E308" s="23">
        <v>6</v>
      </c>
    </row>
    <row r="309" spans="1:5" x14ac:dyDescent="0.2">
      <c r="A309" s="16" t="s">
        <v>406</v>
      </c>
      <c r="B309" s="18" t="s">
        <v>1053</v>
      </c>
      <c r="C309" s="17">
        <v>200</v>
      </c>
      <c r="D309" s="23">
        <v>8.1999999999999993</v>
      </c>
      <c r="E309" s="23">
        <v>6.33</v>
      </c>
    </row>
    <row r="310" spans="1:5" x14ac:dyDescent="0.2">
      <c r="A310" s="16" t="s">
        <v>407</v>
      </c>
      <c r="B310" s="18">
        <v>80363</v>
      </c>
      <c r="C310" s="17">
        <v>340</v>
      </c>
      <c r="D310" s="23">
        <v>6.95</v>
      </c>
      <c r="E310" s="23">
        <v>4.75</v>
      </c>
    </row>
    <row r="311" spans="1:5" x14ac:dyDescent="0.2">
      <c r="A311" s="16" t="s">
        <v>408</v>
      </c>
      <c r="B311" s="18" t="s">
        <v>1054</v>
      </c>
      <c r="C311" s="17">
        <v>100</v>
      </c>
      <c r="D311" s="23">
        <v>4.5</v>
      </c>
      <c r="E311" s="23">
        <v>3.48</v>
      </c>
    </row>
    <row r="312" spans="1:5" x14ac:dyDescent="0.2">
      <c r="A312" s="16" t="s">
        <v>409</v>
      </c>
      <c r="B312" s="18" t="s">
        <v>1055</v>
      </c>
      <c r="C312" s="17">
        <v>550</v>
      </c>
      <c r="D312" s="23">
        <v>8.3000000000000007</v>
      </c>
      <c r="E312" s="23">
        <v>6.33</v>
      </c>
    </row>
    <row r="313" spans="1:5" x14ac:dyDescent="0.2">
      <c r="A313" s="16" t="s">
        <v>410</v>
      </c>
      <c r="B313" s="18" t="s">
        <v>1056</v>
      </c>
      <c r="C313" s="17">
        <v>600</v>
      </c>
      <c r="D313" s="23">
        <v>9.8000000000000007</v>
      </c>
      <c r="E313" s="23">
        <v>7.91</v>
      </c>
    </row>
    <row r="314" spans="1:5" x14ac:dyDescent="0.2">
      <c r="A314" s="16" t="s">
        <v>411</v>
      </c>
      <c r="B314" s="18" t="s">
        <v>1057</v>
      </c>
      <c r="C314" s="17">
        <v>510</v>
      </c>
      <c r="D314" s="23">
        <v>6.95</v>
      </c>
      <c r="E314" s="23">
        <v>5.0599999999999996</v>
      </c>
    </row>
    <row r="315" spans="1:5" x14ac:dyDescent="0.2">
      <c r="A315" s="16" t="s">
        <v>412</v>
      </c>
      <c r="B315" s="18" t="s">
        <v>1058</v>
      </c>
      <c r="C315" s="17">
        <v>460</v>
      </c>
      <c r="D315" s="23">
        <v>6.95</v>
      </c>
      <c r="E315" s="23">
        <v>4.75</v>
      </c>
    </row>
    <row r="316" spans="1:5" x14ac:dyDescent="0.2">
      <c r="A316" s="16" t="s">
        <v>413</v>
      </c>
      <c r="B316" s="18" t="s">
        <v>1059</v>
      </c>
      <c r="C316" s="17">
        <v>910</v>
      </c>
      <c r="D316" s="23">
        <v>7.6</v>
      </c>
      <c r="E316" s="23">
        <v>5.8</v>
      </c>
    </row>
    <row r="317" spans="1:5" x14ac:dyDescent="0.2">
      <c r="A317" s="16" t="s">
        <v>414</v>
      </c>
      <c r="B317" s="18">
        <v>83531</v>
      </c>
      <c r="C317" s="17">
        <v>610</v>
      </c>
      <c r="D317" s="23">
        <v>7.2</v>
      </c>
      <c r="E317" s="23">
        <v>5.38</v>
      </c>
    </row>
    <row r="318" spans="1:5" x14ac:dyDescent="0.2">
      <c r="A318" s="16" t="s">
        <v>415</v>
      </c>
      <c r="B318" s="18">
        <v>83548</v>
      </c>
      <c r="C318" s="17">
        <v>610</v>
      </c>
      <c r="D318" s="23">
        <v>7.2</v>
      </c>
      <c r="E318" s="23">
        <v>5.38</v>
      </c>
    </row>
    <row r="319" spans="1:5" x14ac:dyDescent="0.2">
      <c r="A319" s="16" t="s">
        <v>416</v>
      </c>
      <c r="B319" s="18" t="s">
        <v>1060</v>
      </c>
      <c r="C319" s="17">
        <v>610</v>
      </c>
      <c r="D319" s="23">
        <v>7.2</v>
      </c>
      <c r="E319" s="23">
        <v>5.38</v>
      </c>
    </row>
    <row r="320" spans="1:5" x14ac:dyDescent="0.2">
      <c r="A320" s="16" t="s">
        <v>417</v>
      </c>
      <c r="B320" s="18">
        <v>82091</v>
      </c>
      <c r="C320" s="17">
        <v>600</v>
      </c>
      <c r="D320" s="23">
        <v>7.2</v>
      </c>
      <c r="E320" s="23">
        <v>5.38</v>
      </c>
    </row>
    <row r="321" spans="1:5" x14ac:dyDescent="0.2">
      <c r="A321" s="16" t="s">
        <v>418</v>
      </c>
      <c r="B321" s="18" t="s">
        <v>1061</v>
      </c>
      <c r="C321" s="17">
        <v>500</v>
      </c>
      <c r="D321" s="23">
        <v>7.25</v>
      </c>
      <c r="E321" s="23">
        <v>5.59</v>
      </c>
    </row>
    <row r="322" spans="1:5" x14ac:dyDescent="0.2">
      <c r="A322" s="16" t="s">
        <v>419</v>
      </c>
      <c r="B322" s="18" t="s">
        <v>1062</v>
      </c>
      <c r="C322" s="17">
        <v>210</v>
      </c>
      <c r="D322" s="23">
        <v>10.3</v>
      </c>
      <c r="E322" s="23">
        <v>7.9</v>
      </c>
    </row>
    <row r="323" spans="1:5" x14ac:dyDescent="0.2">
      <c r="A323" s="16" t="s">
        <v>420</v>
      </c>
      <c r="B323" s="18" t="s">
        <v>1063</v>
      </c>
      <c r="C323" s="17">
        <v>1000</v>
      </c>
      <c r="D323" s="23">
        <v>16</v>
      </c>
      <c r="E323" s="23">
        <v>8.44</v>
      </c>
    </row>
    <row r="324" spans="1:5" x14ac:dyDescent="0.2">
      <c r="A324" s="16" t="s">
        <v>421</v>
      </c>
      <c r="B324" s="18" t="s">
        <v>1064</v>
      </c>
      <c r="C324" s="17">
        <v>1000</v>
      </c>
      <c r="D324" s="23">
        <v>19</v>
      </c>
      <c r="E324" s="23">
        <v>13.72</v>
      </c>
    </row>
    <row r="325" spans="1:5" x14ac:dyDescent="0.2">
      <c r="A325" s="16" t="s">
        <v>422</v>
      </c>
      <c r="B325" s="18" t="s">
        <v>1065</v>
      </c>
      <c r="C325" s="17">
        <v>1000</v>
      </c>
      <c r="D325" s="23">
        <v>9.6</v>
      </c>
      <c r="E325" s="23">
        <v>7.39</v>
      </c>
    </row>
    <row r="326" spans="1:5" x14ac:dyDescent="0.2">
      <c r="A326" s="16" t="s">
        <v>423</v>
      </c>
      <c r="C326" s="17">
        <v>160</v>
      </c>
      <c r="D326" s="23">
        <v>7.2</v>
      </c>
      <c r="E326" s="23">
        <v>5.0999999999999996</v>
      </c>
    </row>
    <row r="327" spans="1:5" x14ac:dyDescent="0.2">
      <c r="A327" s="16" t="s">
        <v>424</v>
      </c>
      <c r="B327" s="18">
        <v>83388</v>
      </c>
      <c r="C327" s="17">
        <v>390</v>
      </c>
      <c r="D327" s="23">
        <v>6.95</v>
      </c>
      <c r="E327" s="23">
        <v>4.4800000000000004</v>
      </c>
    </row>
    <row r="328" spans="1:5" x14ac:dyDescent="0.2">
      <c r="A328" s="16" t="s">
        <v>425</v>
      </c>
      <c r="B328" s="18" t="s">
        <v>1066</v>
      </c>
      <c r="C328" s="17">
        <v>1000</v>
      </c>
      <c r="D328" s="23">
        <v>12.35</v>
      </c>
      <c r="E328" s="23">
        <v>9.5</v>
      </c>
    </row>
    <row r="329" spans="1:5" x14ac:dyDescent="0.2">
      <c r="A329" s="16" t="s">
        <v>426</v>
      </c>
      <c r="B329" s="18">
        <v>85115</v>
      </c>
      <c r="C329" s="17">
        <v>370</v>
      </c>
      <c r="D329" s="23">
        <v>6.95</v>
      </c>
      <c r="E329" s="23">
        <v>4.4800000000000004</v>
      </c>
    </row>
    <row r="330" spans="1:5" x14ac:dyDescent="0.2">
      <c r="A330" s="16" t="s">
        <v>427</v>
      </c>
      <c r="B330" s="18" t="s">
        <v>1067</v>
      </c>
      <c r="C330" s="17">
        <v>1000</v>
      </c>
      <c r="D330" s="23">
        <v>9.6</v>
      </c>
      <c r="E330" s="23">
        <v>7.39</v>
      </c>
    </row>
    <row r="331" spans="1:5" x14ac:dyDescent="0.2">
      <c r="A331" s="16" t="s">
        <v>428</v>
      </c>
      <c r="B331" s="18" t="s">
        <v>1068</v>
      </c>
      <c r="C331" s="17">
        <v>1000</v>
      </c>
      <c r="D331" s="23">
        <v>14.5</v>
      </c>
      <c r="E331" s="23">
        <v>8.9700000000000006</v>
      </c>
    </row>
    <row r="332" spans="1:5" x14ac:dyDescent="0.2">
      <c r="A332" s="16" t="s">
        <v>429</v>
      </c>
      <c r="B332" s="18" t="s">
        <v>1069</v>
      </c>
      <c r="C332" s="17">
        <v>1000</v>
      </c>
      <c r="D332" s="23">
        <v>6.2</v>
      </c>
      <c r="E332" s="23">
        <v>4.75</v>
      </c>
    </row>
    <row r="333" spans="1:5" x14ac:dyDescent="0.2">
      <c r="A333" s="16" t="s">
        <v>430</v>
      </c>
      <c r="B333" s="18" t="s">
        <v>1070</v>
      </c>
      <c r="C333" s="17">
        <v>500</v>
      </c>
      <c r="D333" s="23">
        <v>11.8</v>
      </c>
      <c r="E333" s="23">
        <v>9</v>
      </c>
    </row>
    <row r="334" spans="1:5" x14ac:dyDescent="0.2">
      <c r="A334" s="16" t="s">
        <v>431</v>
      </c>
      <c r="B334" s="18" t="s">
        <v>1071</v>
      </c>
      <c r="C334" s="17">
        <v>1000</v>
      </c>
      <c r="D334" s="23">
        <v>13.6</v>
      </c>
      <c r="E334" s="23">
        <v>10.44</v>
      </c>
    </row>
    <row r="335" spans="1:5" x14ac:dyDescent="0.2">
      <c r="A335" s="16" t="s">
        <v>432</v>
      </c>
      <c r="B335" s="18" t="s">
        <v>1072</v>
      </c>
      <c r="C335" s="17">
        <v>1000</v>
      </c>
      <c r="D335" s="23">
        <v>5.5</v>
      </c>
      <c r="E335" s="23">
        <v>4.22</v>
      </c>
    </row>
    <row r="336" spans="1:5" x14ac:dyDescent="0.2">
      <c r="A336" s="16" t="s">
        <v>433</v>
      </c>
      <c r="B336" s="18" t="s">
        <v>1073</v>
      </c>
      <c r="C336" s="17">
        <v>1000</v>
      </c>
      <c r="D336" s="23">
        <v>5.5</v>
      </c>
      <c r="E336" s="23">
        <v>4.22</v>
      </c>
    </row>
    <row r="337" spans="1:5" x14ac:dyDescent="0.2">
      <c r="A337" s="16" t="s">
        <v>434</v>
      </c>
      <c r="B337" s="18">
        <v>14164</v>
      </c>
      <c r="C337" s="17">
        <v>400</v>
      </c>
      <c r="D337" s="23">
        <v>7.7</v>
      </c>
      <c r="E337" s="23">
        <v>5.92</v>
      </c>
    </row>
    <row r="338" spans="1:5" x14ac:dyDescent="0.2">
      <c r="A338" s="16" t="s">
        <v>435</v>
      </c>
      <c r="B338" s="18">
        <v>86624</v>
      </c>
      <c r="C338" s="17">
        <v>260</v>
      </c>
      <c r="D338" s="23">
        <v>6.8</v>
      </c>
      <c r="E338" s="23">
        <v>5.22</v>
      </c>
    </row>
    <row r="339" spans="1:5" x14ac:dyDescent="0.2">
      <c r="A339" s="16" t="s">
        <v>436</v>
      </c>
      <c r="B339" s="18">
        <v>86631</v>
      </c>
      <c r="C339" s="17">
        <v>260</v>
      </c>
      <c r="D339" s="23">
        <v>6.8</v>
      </c>
      <c r="E339" s="23">
        <v>5.22</v>
      </c>
    </row>
    <row r="340" spans="1:5" x14ac:dyDescent="0.2">
      <c r="A340" s="16" t="s">
        <v>437</v>
      </c>
      <c r="B340" s="18">
        <v>86549</v>
      </c>
      <c r="C340" s="17">
        <v>210</v>
      </c>
      <c r="D340" s="23">
        <v>6.8</v>
      </c>
      <c r="E340" s="23">
        <v>5.0599999999999996</v>
      </c>
    </row>
    <row r="341" spans="1:5" x14ac:dyDescent="0.2">
      <c r="A341" s="16" t="s">
        <v>438</v>
      </c>
      <c r="B341" s="18" t="s">
        <v>1074</v>
      </c>
      <c r="C341" s="17">
        <v>305</v>
      </c>
      <c r="D341" s="23">
        <v>2.0499999999999998</v>
      </c>
      <c r="E341" s="23">
        <v>1.58</v>
      </c>
    </row>
    <row r="342" spans="1:5" x14ac:dyDescent="0.2">
      <c r="A342" s="16" t="s">
        <v>439</v>
      </c>
      <c r="B342" s="18">
        <v>81781</v>
      </c>
      <c r="C342" s="17">
        <v>640</v>
      </c>
      <c r="D342" s="23">
        <v>7.2</v>
      </c>
      <c r="E342" s="23">
        <v>5.38</v>
      </c>
    </row>
    <row r="343" spans="1:5" x14ac:dyDescent="0.2">
      <c r="A343" s="16" t="s">
        <v>440</v>
      </c>
      <c r="B343" s="18">
        <v>81506</v>
      </c>
      <c r="C343" s="17">
        <v>640</v>
      </c>
      <c r="D343" s="23">
        <v>7.2</v>
      </c>
      <c r="E343" s="23">
        <v>5.38</v>
      </c>
    </row>
    <row r="344" spans="1:5" x14ac:dyDescent="0.2">
      <c r="A344" s="16" t="s">
        <v>441</v>
      </c>
      <c r="B344" s="18">
        <v>81773</v>
      </c>
      <c r="C344" s="17">
        <v>640</v>
      </c>
      <c r="D344" s="23">
        <v>7.2</v>
      </c>
      <c r="E344" s="23">
        <v>5.38</v>
      </c>
    </row>
    <row r="345" spans="1:5" x14ac:dyDescent="0.2">
      <c r="A345" s="16" t="s">
        <v>442</v>
      </c>
      <c r="B345" s="18">
        <v>81537</v>
      </c>
      <c r="C345" s="17">
        <v>640</v>
      </c>
      <c r="D345" s="23">
        <v>7.2</v>
      </c>
      <c r="E345" s="23">
        <v>5.38</v>
      </c>
    </row>
    <row r="346" spans="1:5" x14ac:dyDescent="0.2">
      <c r="A346" s="16" t="s">
        <v>443</v>
      </c>
      <c r="B346" s="18">
        <v>12428</v>
      </c>
      <c r="C346" s="17">
        <v>120</v>
      </c>
      <c r="D346" s="23">
        <v>4.2</v>
      </c>
      <c r="E346" s="23">
        <v>3.2</v>
      </c>
    </row>
    <row r="347" spans="1:5" x14ac:dyDescent="0.2">
      <c r="A347" s="16" t="s">
        <v>444</v>
      </c>
      <c r="B347" s="18">
        <v>10110</v>
      </c>
      <c r="C347" s="17">
        <v>120</v>
      </c>
      <c r="D347" s="23">
        <v>4.2</v>
      </c>
      <c r="E347" s="23">
        <v>3.2</v>
      </c>
    </row>
    <row r="348" spans="1:5" x14ac:dyDescent="0.2">
      <c r="A348" s="16" t="s">
        <v>445</v>
      </c>
      <c r="B348" s="18">
        <v>10905</v>
      </c>
      <c r="C348" s="17">
        <v>120</v>
      </c>
      <c r="D348" s="23">
        <v>4.2</v>
      </c>
      <c r="E348" s="23">
        <v>3.2</v>
      </c>
    </row>
    <row r="349" spans="1:5" x14ac:dyDescent="0.2">
      <c r="A349" s="16" t="s">
        <v>446</v>
      </c>
      <c r="B349" s="18">
        <v>10164</v>
      </c>
      <c r="C349" s="17">
        <v>120</v>
      </c>
      <c r="D349" s="23">
        <v>4.2</v>
      </c>
      <c r="E349" s="23">
        <v>3.2</v>
      </c>
    </row>
    <row r="350" spans="1:5" x14ac:dyDescent="0.2">
      <c r="A350" s="16" t="s">
        <v>447</v>
      </c>
      <c r="B350" s="18">
        <v>12183</v>
      </c>
      <c r="C350" s="17">
        <v>120</v>
      </c>
      <c r="D350" s="23">
        <v>4.2</v>
      </c>
      <c r="E350" s="23">
        <v>3.2</v>
      </c>
    </row>
    <row r="351" spans="1:5" x14ac:dyDescent="0.2">
      <c r="A351" s="16" t="s">
        <v>448</v>
      </c>
      <c r="B351" s="18">
        <v>10899</v>
      </c>
      <c r="C351" s="17">
        <v>120</v>
      </c>
      <c r="D351" s="23">
        <v>4.2</v>
      </c>
      <c r="E351" s="23">
        <v>3.2</v>
      </c>
    </row>
    <row r="352" spans="1:5" x14ac:dyDescent="0.2">
      <c r="A352" s="16" t="s">
        <v>449</v>
      </c>
      <c r="B352" s="18">
        <v>10271</v>
      </c>
      <c r="C352" s="17">
        <v>120</v>
      </c>
      <c r="D352" s="23">
        <v>4.2</v>
      </c>
      <c r="E352" s="23">
        <v>3.2</v>
      </c>
    </row>
    <row r="353" spans="1:5" x14ac:dyDescent="0.2">
      <c r="A353" s="16" t="s">
        <v>450</v>
      </c>
      <c r="B353" s="18" t="s">
        <v>1075</v>
      </c>
      <c r="C353" s="17">
        <v>1000</v>
      </c>
      <c r="D353" s="23">
        <v>12.2</v>
      </c>
      <c r="E353" s="23">
        <v>9.39</v>
      </c>
    </row>
    <row r="354" spans="1:5" x14ac:dyDescent="0.2">
      <c r="A354" s="16" t="s">
        <v>451</v>
      </c>
      <c r="B354" s="18" t="s">
        <v>1076</v>
      </c>
      <c r="C354" s="17">
        <v>100</v>
      </c>
      <c r="D354" s="23">
        <v>6.6</v>
      </c>
      <c r="E354" s="23">
        <v>5.0599999999999996</v>
      </c>
    </row>
    <row r="355" spans="1:5" x14ac:dyDescent="0.2">
      <c r="A355" s="16" t="s">
        <v>452</v>
      </c>
      <c r="B355" s="18" t="s">
        <v>1077</v>
      </c>
      <c r="C355" s="17">
        <v>100</v>
      </c>
      <c r="D355" s="23">
        <v>5.5</v>
      </c>
      <c r="E355" s="23">
        <v>4.22</v>
      </c>
    </row>
    <row r="356" spans="1:5" x14ac:dyDescent="0.2">
      <c r="A356" s="16" t="s">
        <v>453</v>
      </c>
      <c r="B356" s="18" t="s">
        <v>1078</v>
      </c>
      <c r="C356" s="17">
        <v>100</v>
      </c>
      <c r="D356" s="23">
        <v>5.35</v>
      </c>
      <c r="E356" s="23">
        <v>4.1100000000000003</v>
      </c>
    </row>
    <row r="357" spans="1:5" x14ac:dyDescent="0.2">
      <c r="A357" s="16" t="s">
        <v>454</v>
      </c>
      <c r="B357" s="18" t="s">
        <v>1079</v>
      </c>
      <c r="C357" s="17">
        <v>100</v>
      </c>
      <c r="D357" s="23">
        <v>4.7</v>
      </c>
      <c r="E357" s="23">
        <v>3.59</v>
      </c>
    </row>
    <row r="358" spans="1:5" x14ac:dyDescent="0.2">
      <c r="A358" s="16" t="s">
        <v>455</v>
      </c>
      <c r="B358" s="18" t="s">
        <v>1080</v>
      </c>
      <c r="C358" s="17">
        <v>100</v>
      </c>
      <c r="D358" s="23">
        <v>7.5</v>
      </c>
      <c r="E358" s="23">
        <v>5.8</v>
      </c>
    </row>
    <row r="359" spans="1:5" x14ac:dyDescent="0.2">
      <c r="A359" s="16" t="s">
        <v>456</v>
      </c>
      <c r="B359" s="18" t="s">
        <v>1081</v>
      </c>
      <c r="C359" s="17">
        <v>100</v>
      </c>
      <c r="D359" s="23">
        <v>5.2</v>
      </c>
      <c r="E359" s="23">
        <v>4.01</v>
      </c>
    </row>
    <row r="360" spans="1:5" x14ac:dyDescent="0.2">
      <c r="A360" s="16" t="s">
        <v>457</v>
      </c>
      <c r="B360" s="18" t="s">
        <v>1082</v>
      </c>
      <c r="C360" s="17">
        <v>1000</v>
      </c>
      <c r="D360" s="23">
        <v>14.5</v>
      </c>
      <c r="E360" s="23">
        <v>9.5</v>
      </c>
    </row>
    <row r="361" spans="1:5" x14ac:dyDescent="0.2">
      <c r="A361" s="16" t="s">
        <v>458</v>
      </c>
      <c r="B361" s="18" t="s">
        <v>1083</v>
      </c>
      <c r="C361" s="17">
        <v>1000</v>
      </c>
      <c r="D361" s="23">
        <v>14.5</v>
      </c>
      <c r="E361" s="23">
        <v>6.86</v>
      </c>
    </row>
    <row r="362" spans="1:5" x14ac:dyDescent="0.2">
      <c r="A362" s="16" t="s">
        <v>459</v>
      </c>
      <c r="B362" s="18" t="s">
        <v>1084</v>
      </c>
      <c r="C362" s="17">
        <v>100</v>
      </c>
      <c r="D362" s="23">
        <v>4.8</v>
      </c>
      <c r="E362" s="23">
        <v>3.69</v>
      </c>
    </row>
    <row r="363" spans="1:5" x14ac:dyDescent="0.2">
      <c r="A363" s="16" t="s">
        <v>460</v>
      </c>
      <c r="B363" s="18" t="s">
        <v>1085</v>
      </c>
      <c r="C363" s="17">
        <v>100</v>
      </c>
      <c r="D363" s="23">
        <v>4.8</v>
      </c>
      <c r="E363" s="23">
        <v>3.69</v>
      </c>
    </row>
    <row r="364" spans="1:5" x14ac:dyDescent="0.2">
      <c r="A364" s="16" t="s">
        <v>461</v>
      </c>
      <c r="B364" s="18" t="s">
        <v>1086</v>
      </c>
      <c r="C364" s="17">
        <v>100</v>
      </c>
      <c r="D364" s="23">
        <v>6.2</v>
      </c>
      <c r="E364" s="23">
        <v>4.75</v>
      </c>
    </row>
    <row r="365" spans="1:5" x14ac:dyDescent="0.2">
      <c r="A365" s="16" t="s">
        <v>462</v>
      </c>
      <c r="B365" s="18" t="s">
        <v>1087</v>
      </c>
      <c r="C365" s="17">
        <v>1000</v>
      </c>
      <c r="D365" s="23">
        <v>17.8</v>
      </c>
      <c r="E365" s="23">
        <v>13.72</v>
      </c>
    </row>
    <row r="366" spans="1:5" x14ac:dyDescent="0.2">
      <c r="A366" s="16" t="s">
        <v>463</v>
      </c>
      <c r="B366" s="18" t="s">
        <v>1088</v>
      </c>
      <c r="C366" s="17">
        <v>1000</v>
      </c>
      <c r="D366" s="23">
        <v>11.25</v>
      </c>
      <c r="E366" s="23">
        <v>8.65</v>
      </c>
    </row>
    <row r="367" spans="1:5" x14ac:dyDescent="0.2">
      <c r="A367" s="16" t="s">
        <v>464</v>
      </c>
      <c r="B367" s="18" t="s">
        <v>1089</v>
      </c>
      <c r="C367" s="17">
        <v>100</v>
      </c>
      <c r="D367" s="23">
        <v>4</v>
      </c>
      <c r="E367" s="23">
        <v>3.06</v>
      </c>
    </row>
    <row r="368" spans="1:5" x14ac:dyDescent="0.2">
      <c r="A368" s="16" t="s">
        <v>465</v>
      </c>
      <c r="B368" s="18" t="s">
        <v>1090</v>
      </c>
      <c r="C368" s="17">
        <v>1000</v>
      </c>
      <c r="D368" s="23">
        <v>14.5</v>
      </c>
      <c r="E368" s="23">
        <v>6.33</v>
      </c>
    </row>
    <row r="369" spans="1:5" x14ac:dyDescent="0.2">
      <c r="A369" s="16" t="s">
        <v>466</v>
      </c>
      <c r="B369" s="18" t="s">
        <v>1091</v>
      </c>
      <c r="C369" s="17">
        <v>100</v>
      </c>
      <c r="D369" s="23">
        <v>5.0999999999999996</v>
      </c>
      <c r="E369" s="23">
        <v>3.9</v>
      </c>
    </row>
    <row r="370" spans="1:5" x14ac:dyDescent="0.2">
      <c r="A370" s="16" t="s">
        <v>467</v>
      </c>
      <c r="B370" s="18" t="s">
        <v>1092</v>
      </c>
      <c r="C370" s="17">
        <v>500</v>
      </c>
      <c r="D370" s="23">
        <v>8.9499999999999993</v>
      </c>
      <c r="E370" s="23">
        <v>6.86</v>
      </c>
    </row>
    <row r="371" spans="1:5" x14ac:dyDescent="0.2">
      <c r="A371" s="16" t="s">
        <v>468</v>
      </c>
      <c r="B371" s="18">
        <v>10471</v>
      </c>
      <c r="C371" s="17">
        <v>100</v>
      </c>
      <c r="D371" s="23">
        <v>3.2</v>
      </c>
      <c r="E371" s="23">
        <v>2.4500000000000002</v>
      </c>
    </row>
    <row r="372" spans="1:5" x14ac:dyDescent="0.2">
      <c r="A372" s="16" t="s">
        <v>469</v>
      </c>
      <c r="B372" s="18">
        <v>10426</v>
      </c>
      <c r="C372" s="17">
        <v>100</v>
      </c>
      <c r="D372" s="23">
        <v>3.2</v>
      </c>
      <c r="E372" s="23">
        <v>2.4500000000000002</v>
      </c>
    </row>
    <row r="373" spans="1:5" x14ac:dyDescent="0.2">
      <c r="A373" s="16" t="s">
        <v>470</v>
      </c>
      <c r="B373" s="18">
        <v>10495</v>
      </c>
      <c r="C373" s="17">
        <v>100</v>
      </c>
      <c r="D373" s="23">
        <v>3.2</v>
      </c>
      <c r="E373" s="23">
        <v>2.4500000000000002</v>
      </c>
    </row>
    <row r="374" spans="1:5" x14ac:dyDescent="0.2">
      <c r="A374" s="16" t="s">
        <v>471</v>
      </c>
      <c r="B374" s="18">
        <v>82145</v>
      </c>
      <c r="C374" s="17">
        <v>340</v>
      </c>
      <c r="D374" s="23">
        <v>5.75</v>
      </c>
      <c r="E374" s="23">
        <v>4.2699999999999996</v>
      </c>
    </row>
    <row r="375" spans="1:5" x14ac:dyDescent="0.2">
      <c r="A375" s="16" t="s">
        <v>472</v>
      </c>
      <c r="B375" s="18">
        <v>82169</v>
      </c>
      <c r="C375" s="17">
        <v>340</v>
      </c>
      <c r="D375" s="23">
        <v>5.75</v>
      </c>
      <c r="E375" s="23">
        <v>4.2699999999999996</v>
      </c>
    </row>
    <row r="376" spans="1:5" x14ac:dyDescent="0.2">
      <c r="A376" s="16" t="s">
        <v>473</v>
      </c>
      <c r="B376" s="18">
        <v>82176</v>
      </c>
      <c r="C376" s="17">
        <v>340</v>
      </c>
      <c r="D376" s="23">
        <v>5.75</v>
      </c>
      <c r="E376" s="23">
        <v>4.2699999999999996</v>
      </c>
    </row>
    <row r="377" spans="1:5" x14ac:dyDescent="0.2">
      <c r="A377" s="16" t="s">
        <v>474</v>
      </c>
      <c r="B377" s="18">
        <v>82152</v>
      </c>
      <c r="C377" s="17">
        <v>340</v>
      </c>
      <c r="D377" s="23">
        <v>5.75</v>
      </c>
      <c r="E377" s="23">
        <v>4.2699999999999996</v>
      </c>
    </row>
    <row r="378" spans="1:5" x14ac:dyDescent="0.2">
      <c r="A378" s="16" t="s">
        <v>475</v>
      </c>
      <c r="B378" s="18" t="s">
        <v>1093</v>
      </c>
      <c r="C378" s="17">
        <v>225</v>
      </c>
      <c r="D378" s="23">
        <v>6.9</v>
      </c>
      <c r="E378" s="23">
        <v>5.28</v>
      </c>
    </row>
    <row r="379" spans="1:5" x14ac:dyDescent="0.2">
      <c r="A379" s="16" t="s">
        <v>476</v>
      </c>
      <c r="B379" s="18">
        <v>85924</v>
      </c>
      <c r="C379" s="17">
        <v>260</v>
      </c>
      <c r="D379" s="23">
        <v>5.35</v>
      </c>
      <c r="E379" s="23">
        <v>3.8</v>
      </c>
    </row>
    <row r="380" spans="1:5" x14ac:dyDescent="0.2">
      <c r="A380" s="16" t="s">
        <v>477</v>
      </c>
      <c r="B380" s="18">
        <v>85917</v>
      </c>
      <c r="C380" s="17">
        <v>270</v>
      </c>
      <c r="D380" s="23">
        <v>5.35</v>
      </c>
      <c r="E380" s="23">
        <v>3.8</v>
      </c>
    </row>
    <row r="381" spans="1:5" x14ac:dyDescent="0.2">
      <c r="A381" s="16" t="s">
        <v>478</v>
      </c>
      <c r="B381" s="18">
        <v>84675</v>
      </c>
      <c r="C381" s="17">
        <v>250</v>
      </c>
      <c r="D381" s="23">
        <v>5.35</v>
      </c>
      <c r="E381" s="23">
        <v>3.8</v>
      </c>
    </row>
    <row r="382" spans="1:5" x14ac:dyDescent="0.2">
      <c r="A382" s="16" t="s">
        <v>479</v>
      </c>
      <c r="B382" s="18">
        <v>84552</v>
      </c>
      <c r="C382" s="17">
        <v>250</v>
      </c>
      <c r="D382" s="23">
        <v>5.35</v>
      </c>
      <c r="E382" s="23">
        <v>3.8</v>
      </c>
    </row>
    <row r="383" spans="1:5" x14ac:dyDescent="0.2">
      <c r="A383" s="16" t="s">
        <v>480</v>
      </c>
      <c r="B383" s="18" t="s">
        <v>1094</v>
      </c>
      <c r="D383" s="23">
        <v>6.9</v>
      </c>
      <c r="E383" s="23">
        <v>5.0199999999999996</v>
      </c>
    </row>
    <row r="384" spans="1:5" x14ac:dyDescent="0.2">
      <c r="A384" s="16" t="s">
        <v>481</v>
      </c>
      <c r="B384" s="18">
        <v>11492</v>
      </c>
      <c r="C384" s="17">
        <v>130</v>
      </c>
      <c r="D384" s="23">
        <v>6.4</v>
      </c>
      <c r="E384" s="23">
        <v>4.9000000000000004</v>
      </c>
    </row>
    <row r="385" spans="1:5" x14ac:dyDescent="0.2">
      <c r="A385" s="16" t="s">
        <v>482</v>
      </c>
      <c r="B385" s="18" t="s">
        <v>1095</v>
      </c>
      <c r="C385" s="17">
        <v>595</v>
      </c>
      <c r="D385" s="23">
        <v>7.2</v>
      </c>
      <c r="E385" s="23">
        <v>5.25</v>
      </c>
    </row>
    <row r="386" spans="1:5" x14ac:dyDescent="0.2">
      <c r="A386" s="16" t="s">
        <v>483</v>
      </c>
      <c r="B386" s="18">
        <v>11461</v>
      </c>
      <c r="C386" s="17">
        <v>130</v>
      </c>
      <c r="D386" s="23">
        <v>6.4</v>
      </c>
      <c r="E386" s="23">
        <v>4.9000000000000004</v>
      </c>
    </row>
    <row r="387" spans="1:5" x14ac:dyDescent="0.2">
      <c r="A387" s="16" t="s">
        <v>484</v>
      </c>
      <c r="B387" s="18">
        <v>11478</v>
      </c>
      <c r="C387" s="17">
        <v>130</v>
      </c>
      <c r="D387" s="23">
        <v>6.4</v>
      </c>
      <c r="E387" s="23">
        <v>4.9000000000000004</v>
      </c>
    </row>
    <row r="388" spans="1:5" x14ac:dyDescent="0.2">
      <c r="A388" s="16" t="s">
        <v>485</v>
      </c>
      <c r="B388" s="18">
        <v>11454</v>
      </c>
      <c r="C388" s="17">
        <v>130</v>
      </c>
      <c r="D388" s="23">
        <v>6.4</v>
      </c>
      <c r="E388" s="23">
        <v>4.9000000000000004</v>
      </c>
    </row>
    <row r="389" spans="1:5" x14ac:dyDescent="0.2">
      <c r="A389" s="16" t="s">
        <v>486</v>
      </c>
      <c r="B389" s="18">
        <v>16564</v>
      </c>
      <c r="C389" s="17">
        <v>200</v>
      </c>
      <c r="D389" s="23">
        <v>2.9</v>
      </c>
      <c r="E389" s="23">
        <v>2.2000000000000002</v>
      </c>
    </row>
    <row r="390" spans="1:5" x14ac:dyDescent="0.2">
      <c r="A390" s="16" t="s">
        <v>487</v>
      </c>
      <c r="B390" s="18">
        <v>16656</v>
      </c>
      <c r="C390" s="17">
        <v>210</v>
      </c>
      <c r="D390" s="23">
        <v>3.95</v>
      </c>
      <c r="E390" s="23">
        <v>3.04</v>
      </c>
    </row>
    <row r="391" spans="1:5" x14ac:dyDescent="0.2">
      <c r="A391" s="16" t="s">
        <v>488</v>
      </c>
      <c r="B391" s="18" t="s">
        <v>1096</v>
      </c>
      <c r="C391" s="17">
        <v>210</v>
      </c>
      <c r="D391" s="23">
        <v>3.95</v>
      </c>
      <c r="E391" s="23">
        <v>3.04</v>
      </c>
    </row>
    <row r="392" spans="1:5" x14ac:dyDescent="0.2">
      <c r="A392" s="16" t="s">
        <v>489</v>
      </c>
      <c r="B392" s="18">
        <v>16588</v>
      </c>
      <c r="C392" s="17">
        <v>210</v>
      </c>
      <c r="D392" s="23">
        <v>3.2</v>
      </c>
      <c r="E392" s="23">
        <v>2.4300000000000002</v>
      </c>
    </row>
    <row r="393" spans="1:5" x14ac:dyDescent="0.2">
      <c r="A393" s="16" t="s">
        <v>490</v>
      </c>
      <c r="B393" s="18">
        <v>16571</v>
      </c>
      <c r="C393" s="17">
        <v>210</v>
      </c>
      <c r="D393" s="23">
        <v>3.2</v>
      </c>
      <c r="E393" s="23">
        <v>2.4300000000000002</v>
      </c>
    </row>
    <row r="394" spans="1:5" x14ac:dyDescent="0.2">
      <c r="A394" s="16" t="s">
        <v>491</v>
      </c>
      <c r="B394" s="18">
        <v>16823</v>
      </c>
      <c r="C394" s="17">
        <v>210</v>
      </c>
      <c r="D394" s="23">
        <v>3.5</v>
      </c>
      <c r="E394" s="23">
        <v>2.64</v>
      </c>
    </row>
    <row r="395" spans="1:5" x14ac:dyDescent="0.2">
      <c r="A395" s="16" t="s">
        <v>492</v>
      </c>
      <c r="B395" s="18">
        <v>16557</v>
      </c>
      <c r="C395" s="17">
        <v>210</v>
      </c>
      <c r="D395" s="23">
        <v>2.9</v>
      </c>
      <c r="E395" s="23">
        <v>2.2000000000000002</v>
      </c>
    </row>
    <row r="396" spans="1:5" x14ac:dyDescent="0.2">
      <c r="A396" s="16" t="s">
        <v>493</v>
      </c>
      <c r="B396" s="18">
        <v>16595</v>
      </c>
      <c r="C396" s="17">
        <v>210</v>
      </c>
      <c r="D396" s="23">
        <v>3.2</v>
      </c>
      <c r="E396" s="23">
        <v>2.4300000000000002</v>
      </c>
    </row>
    <row r="397" spans="1:5" x14ac:dyDescent="0.2">
      <c r="A397" s="16" t="s">
        <v>494</v>
      </c>
      <c r="B397" s="18">
        <v>16649</v>
      </c>
      <c r="C397" s="17">
        <v>210</v>
      </c>
      <c r="D397" s="23">
        <v>3.95</v>
      </c>
      <c r="E397" s="23">
        <v>3.04</v>
      </c>
    </row>
    <row r="398" spans="1:5" x14ac:dyDescent="0.2">
      <c r="A398" s="16" t="s">
        <v>495</v>
      </c>
      <c r="B398" s="18" t="s">
        <v>1097</v>
      </c>
      <c r="C398" s="17">
        <v>1000</v>
      </c>
      <c r="D398" s="23">
        <v>13.8</v>
      </c>
      <c r="E398" s="23">
        <v>10.55</v>
      </c>
    </row>
    <row r="399" spans="1:5" x14ac:dyDescent="0.2">
      <c r="A399" s="16" t="s">
        <v>496</v>
      </c>
      <c r="B399" s="18" t="s">
        <v>1098</v>
      </c>
      <c r="C399" s="17">
        <v>1000</v>
      </c>
      <c r="D399" s="23">
        <v>9.6</v>
      </c>
      <c r="E399" s="23">
        <v>7.39</v>
      </c>
    </row>
    <row r="400" spans="1:5" x14ac:dyDescent="0.2">
      <c r="A400" s="16" t="s">
        <v>497</v>
      </c>
      <c r="B400" s="18">
        <v>83487</v>
      </c>
      <c r="C400" s="17">
        <v>180</v>
      </c>
      <c r="D400" s="23">
        <v>6.95</v>
      </c>
      <c r="E400" s="23">
        <v>4.4800000000000004</v>
      </c>
    </row>
    <row r="401" spans="1:5" x14ac:dyDescent="0.2">
      <c r="A401" s="16" t="s">
        <v>498</v>
      </c>
      <c r="B401" s="18" t="s">
        <v>1099</v>
      </c>
      <c r="C401" s="17">
        <v>1000</v>
      </c>
      <c r="D401" s="23">
        <v>11</v>
      </c>
      <c r="E401" s="23">
        <v>8.44</v>
      </c>
    </row>
    <row r="402" spans="1:5" x14ac:dyDescent="0.2">
      <c r="A402" s="16" t="s">
        <v>499</v>
      </c>
      <c r="B402" s="18" t="s">
        <v>1100</v>
      </c>
      <c r="C402" s="17">
        <v>1000</v>
      </c>
      <c r="D402" s="23">
        <v>9.6</v>
      </c>
      <c r="E402" s="23">
        <v>7.39</v>
      </c>
    </row>
    <row r="403" spans="1:5" x14ac:dyDescent="0.2">
      <c r="A403" s="16" t="s">
        <v>500</v>
      </c>
      <c r="B403" s="18" t="s">
        <v>1101</v>
      </c>
      <c r="C403" s="17">
        <v>1000</v>
      </c>
      <c r="D403" s="23">
        <v>14.5</v>
      </c>
      <c r="E403" s="23">
        <v>7.91</v>
      </c>
    </row>
    <row r="404" spans="1:5" x14ac:dyDescent="0.2">
      <c r="A404" s="16" t="s">
        <v>501</v>
      </c>
      <c r="B404" s="18" t="s">
        <v>1102</v>
      </c>
      <c r="C404" s="17">
        <v>1000</v>
      </c>
      <c r="D404" s="23">
        <v>8.9</v>
      </c>
      <c r="E404" s="23">
        <v>6.86</v>
      </c>
    </row>
    <row r="405" spans="1:5" x14ac:dyDescent="0.2">
      <c r="A405" s="16" t="s">
        <v>502</v>
      </c>
      <c r="B405" s="18">
        <v>85634</v>
      </c>
      <c r="C405" s="17">
        <v>690</v>
      </c>
      <c r="D405" s="23">
        <v>7.2</v>
      </c>
      <c r="E405" s="23">
        <v>5.38</v>
      </c>
    </row>
    <row r="406" spans="1:5" x14ac:dyDescent="0.2">
      <c r="A406" s="16" t="s">
        <v>503</v>
      </c>
      <c r="B406" s="18">
        <v>85368</v>
      </c>
      <c r="C406" s="17">
        <v>720</v>
      </c>
      <c r="D406" s="23">
        <v>7.2</v>
      </c>
      <c r="E406" s="23">
        <v>5.38</v>
      </c>
    </row>
    <row r="407" spans="1:5" x14ac:dyDescent="0.2">
      <c r="A407" s="16" t="s">
        <v>504</v>
      </c>
      <c r="B407" s="18">
        <v>85658</v>
      </c>
      <c r="C407" s="17">
        <v>680</v>
      </c>
      <c r="D407" s="23">
        <v>7.2</v>
      </c>
      <c r="E407" s="23">
        <v>5.38</v>
      </c>
    </row>
    <row r="408" spans="1:5" x14ac:dyDescent="0.2">
      <c r="A408" s="16" t="s">
        <v>505</v>
      </c>
      <c r="B408" s="18">
        <v>85627</v>
      </c>
      <c r="C408" s="17">
        <v>670</v>
      </c>
      <c r="D408" s="23">
        <v>7.2</v>
      </c>
      <c r="E408" s="23">
        <v>5.38</v>
      </c>
    </row>
    <row r="409" spans="1:5" x14ac:dyDescent="0.2">
      <c r="A409" s="16" t="s">
        <v>506</v>
      </c>
      <c r="B409" s="18" t="s">
        <v>1103</v>
      </c>
      <c r="C409" s="17">
        <v>260</v>
      </c>
      <c r="D409" s="23">
        <v>6.5</v>
      </c>
      <c r="E409" s="23">
        <v>4.9000000000000004</v>
      </c>
    </row>
    <row r="410" spans="1:5" x14ac:dyDescent="0.2">
      <c r="A410" s="16" t="s">
        <v>507</v>
      </c>
      <c r="B410" s="18" t="s">
        <v>1104</v>
      </c>
      <c r="C410" s="17">
        <v>260</v>
      </c>
      <c r="D410" s="23">
        <v>6.5</v>
      </c>
      <c r="E410" s="23">
        <v>4.9000000000000004</v>
      </c>
    </row>
    <row r="411" spans="1:5" x14ac:dyDescent="0.2">
      <c r="A411" s="16" t="s">
        <v>508</v>
      </c>
      <c r="B411" s="18" t="s">
        <v>1105</v>
      </c>
      <c r="C411" s="17">
        <v>260</v>
      </c>
      <c r="D411" s="23">
        <v>6.5</v>
      </c>
      <c r="E411" s="23">
        <v>4.9000000000000004</v>
      </c>
    </row>
    <row r="412" spans="1:5" x14ac:dyDescent="0.2">
      <c r="A412" s="16" t="s">
        <v>509</v>
      </c>
      <c r="B412" s="18" t="s">
        <v>1106</v>
      </c>
      <c r="C412" s="17">
        <v>260</v>
      </c>
      <c r="D412" s="23">
        <v>6.5</v>
      </c>
      <c r="E412" s="23">
        <v>4.9000000000000004</v>
      </c>
    </row>
    <row r="413" spans="1:5" x14ac:dyDescent="0.2">
      <c r="A413" s="16" t="s">
        <v>510</v>
      </c>
      <c r="B413" s="18" t="s">
        <v>1107</v>
      </c>
      <c r="C413" s="17">
        <v>260</v>
      </c>
      <c r="D413" s="23">
        <v>6.5</v>
      </c>
      <c r="E413" s="23">
        <v>4.9000000000000004</v>
      </c>
    </row>
    <row r="414" spans="1:5" x14ac:dyDescent="0.2">
      <c r="A414" s="16" t="s">
        <v>511</v>
      </c>
      <c r="B414" s="18" t="s">
        <v>1108</v>
      </c>
      <c r="C414" s="17">
        <v>260</v>
      </c>
      <c r="D414" s="23">
        <v>6</v>
      </c>
      <c r="E414" s="23">
        <v>4.5</v>
      </c>
    </row>
    <row r="415" spans="1:5" x14ac:dyDescent="0.2">
      <c r="A415" s="16" t="s">
        <v>512</v>
      </c>
      <c r="B415" s="18" t="s">
        <v>1109</v>
      </c>
      <c r="C415" s="17">
        <v>260</v>
      </c>
      <c r="D415" s="23">
        <v>6</v>
      </c>
      <c r="E415" s="23">
        <v>4.5</v>
      </c>
    </row>
    <row r="416" spans="1:5" x14ac:dyDescent="0.2">
      <c r="A416" s="16" t="s">
        <v>513</v>
      </c>
      <c r="B416" s="18" t="s">
        <v>1110</v>
      </c>
      <c r="C416" s="17">
        <v>260</v>
      </c>
      <c r="D416" s="23">
        <v>6</v>
      </c>
      <c r="E416" s="23">
        <v>4.5</v>
      </c>
    </row>
    <row r="417" spans="1:5" x14ac:dyDescent="0.2">
      <c r="A417" s="16" t="s">
        <v>514</v>
      </c>
      <c r="C417" s="17">
        <v>500</v>
      </c>
      <c r="D417" s="23">
        <v>8.5</v>
      </c>
      <c r="E417" s="23">
        <v>6.6</v>
      </c>
    </row>
    <row r="418" spans="1:5" x14ac:dyDescent="0.2">
      <c r="A418" s="16" t="s">
        <v>515</v>
      </c>
      <c r="B418" s="18" t="s">
        <v>1111</v>
      </c>
      <c r="C418" s="17">
        <v>1000</v>
      </c>
      <c r="D418" s="23">
        <v>12.3</v>
      </c>
      <c r="E418" s="23">
        <v>9.5</v>
      </c>
    </row>
    <row r="419" spans="1:5" x14ac:dyDescent="0.2">
      <c r="A419" s="16" t="s">
        <v>516</v>
      </c>
      <c r="B419" s="18" t="s">
        <v>1112</v>
      </c>
      <c r="C419" s="17">
        <v>200</v>
      </c>
      <c r="D419" s="23">
        <v>12.9</v>
      </c>
      <c r="E419" s="23">
        <v>9.5</v>
      </c>
    </row>
    <row r="420" spans="1:5" x14ac:dyDescent="0.2">
      <c r="A420" s="16" t="s">
        <v>517</v>
      </c>
      <c r="B420" s="18" t="s">
        <v>1113</v>
      </c>
      <c r="C420" s="17">
        <v>100</v>
      </c>
      <c r="D420" s="23">
        <v>4.25</v>
      </c>
      <c r="E420" s="23">
        <v>3.27</v>
      </c>
    </row>
    <row r="421" spans="1:5" x14ac:dyDescent="0.2">
      <c r="A421" s="16" t="s">
        <v>518</v>
      </c>
      <c r="B421" s="18" t="s">
        <v>1114</v>
      </c>
      <c r="C421" s="17">
        <v>110</v>
      </c>
      <c r="D421" s="23">
        <v>5.4</v>
      </c>
      <c r="E421" s="23">
        <v>4.13</v>
      </c>
    </row>
    <row r="422" spans="1:5" x14ac:dyDescent="0.2">
      <c r="A422" s="16" t="s">
        <v>519</v>
      </c>
      <c r="B422" s="18" t="s">
        <v>1115</v>
      </c>
      <c r="C422" s="17">
        <v>1000</v>
      </c>
      <c r="D422" s="23">
        <v>14.5</v>
      </c>
      <c r="E422" s="23">
        <v>8.86</v>
      </c>
    </row>
    <row r="423" spans="1:5" x14ac:dyDescent="0.2">
      <c r="A423" s="16" t="s">
        <v>520</v>
      </c>
      <c r="B423" s="18">
        <v>80349</v>
      </c>
      <c r="C423" s="17">
        <v>290</v>
      </c>
      <c r="D423" s="23">
        <v>6.95</v>
      </c>
      <c r="E423" s="23">
        <v>4.75</v>
      </c>
    </row>
    <row r="424" spans="1:5" x14ac:dyDescent="0.2">
      <c r="A424" s="16" t="s">
        <v>521</v>
      </c>
      <c r="B424" s="18">
        <v>83296</v>
      </c>
      <c r="C424" s="17">
        <v>660</v>
      </c>
      <c r="D424" s="23">
        <v>6.95</v>
      </c>
      <c r="E424" s="23">
        <v>4.75</v>
      </c>
    </row>
    <row r="425" spans="1:5" x14ac:dyDescent="0.2">
      <c r="A425" s="16" t="s">
        <v>522</v>
      </c>
      <c r="B425" s="18">
        <v>86709</v>
      </c>
      <c r="C425" s="17">
        <v>560</v>
      </c>
      <c r="D425" s="23">
        <v>7.2</v>
      </c>
      <c r="E425" s="23">
        <v>5.38</v>
      </c>
    </row>
    <row r="426" spans="1:5" x14ac:dyDescent="0.2">
      <c r="A426" s="16" t="s">
        <v>523</v>
      </c>
      <c r="B426" s="18">
        <v>84651</v>
      </c>
      <c r="C426" s="17">
        <v>320</v>
      </c>
      <c r="D426" s="23">
        <v>7</v>
      </c>
      <c r="E426" s="23">
        <v>5.22</v>
      </c>
    </row>
    <row r="427" spans="1:5" x14ac:dyDescent="0.2">
      <c r="A427" s="16" t="s">
        <v>524</v>
      </c>
      <c r="B427" s="18">
        <v>80356</v>
      </c>
      <c r="C427" s="17">
        <v>315</v>
      </c>
      <c r="D427" s="23">
        <v>6.95</v>
      </c>
      <c r="E427" s="23">
        <v>4.75</v>
      </c>
    </row>
    <row r="428" spans="1:5" x14ac:dyDescent="0.2">
      <c r="A428" s="16" t="s">
        <v>525</v>
      </c>
      <c r="B428" s="18" t="s">
        <v>1116</v>
      </c>
      <c r="C428" s="17">
        <v>670</v>
      </c>
      <c r="D428" s="23">
        <v>7.2</v>
      </c>
      <c r="E428" s="23">
        <v>5.38</v>
      </c>
    </row>
    <row r="429" spans="1:5" x14ac:dyDescent="0.2">
      <c r="A429" s="16" t="s">
        <v>526</v>
      </c>
      <c r="B429" s="18" t="s">
        <v>1117</v>
      </c>
      <c r="C429" s="17">
        <v>500</v>
      </c>
      <c r="D429" s="23">
        <v>8.25</v>
      </c>
      <c r="E429" s="23">
        <v>6.33</v>
      </c>
    </row>
    <row r="430" spans="1:5" x14ac:dyDescent="0.2">
      <c r="A430" s="16" t="s">
        <v>527</v>
      </c>
      <c r="B430" s="18" t="s">
        <v>1118</v>
      </c>
      <c r="C430" s="17">
        <v>500</v>
      </c>
      <c r="D430" s="23">
        <v>8.25</v>
      </c>
      <c r="E430" s="23">
        <v>6.33</v>
      </c>
    </row>
    <row r="431" spans="1:5" x14ac:dyDescent="0.2">
      <c r="A431" s="16" t="s">
        <v>528</v>
      </c>
      <c r="B431" s="18" t="s">
        <v>1119</v>
      </c>
      <c r="C431" s="17">
        <v>100</v>
      </c>
      <c r="D431" s="23">
        <v>4.0999999999999996</v>
      </c>
      <c r="E431" s="23">
        <v>3.17</v>
      </c>
    </row>
    <row r="432" spans="1:5" x14ac:dyDescent="0.2">
      <c r="A432" s="16" t="s">
        <v>529</v>
      </c>
      <c r="B432" s="18" t="s">
        <v>1120</v>
      </c>
      <c r="C432" s="17">
        <v>1000</v>
      </c>
      <c r="D432" s="23">
        <v>17.8</v>
      </c>
      <c r="E432" s="23">
        <v>13.68</v>
      </c>
    </row>
    <row r="433" spans="1:5" x14ac:dyDescent="0.2">
      <c r="A433" s="16" t="s">
        <v>530</v>
      </c>
      <c r="B433" s="18">
        <v>1408</v>
      </c>
      <c r="C433" s="17">
        <v>285</v>
      </c>
      <c r="D433" s="23">
        <v>5.4</v>
      </c>
      <c r="E433" s="23">
        <v>4.1500000000000004</v>
      </c>
    </row>
    <row r="434" spans="1:5" x14ac:dyDescent="0.2">
      <c r="A434" s="16" t="s">
        <v>531</v>
      </c>
      <c r="B434" s="18">
        <v>1439</v>
      </c>
      <c r="C434" s="17">
        <v>285</v>
      </c>
      <c r="D434" s="23">
        <v>5.4</v>
      </c>
      <c r="E434" s="23">
        <v>4.1500000000000004</v>
      </c>
    </row>
    <row r="435" spans="1:5" x14ac:dyDescent="0.2">
      <c r="A435" s="16" t="s">
        <v>532</v>
      </c>
      <c r="B435" s="18">
        <v>13385</v>
      </c>
      <c r="C435" s="17">
        <v>285</v>
      </c>
      <c r="D435" s="23">
        <v>5.4</v>
      </c>
      <c r="E435" s="23">
        <v>4.1500000000000004</v>
      </c>
    </row>
    <row r="436" spans="1:5" x14ac:dyDescent="0.2">
      <c r="A436" s="16" t="s">
        <v>533</v>
      </c>
      <c r="B436" s="18">
        <v>654</v>
      </c>
      <c r="C436" s="17">
        <v>285</v>
      </c>
      <c r="D436" s="23">
        <v>5.4</v>
      </c>
      <c r="E436" s="23">
        <v>4.1500000000000004</v>
      </c>
    </row>
    <row r="437" spans="1:5" x14ac:dyDescent="0.2">
      <c r="A437" s="16" t="s">
        <v>534</v>
      </c>
      <c r="B437" s="18">
        <v>1392</v>
      </c>
      <c r="C437" s="17">
        <v>285</v>
      </c>
      <c r="D437" s="23">
        <v>5.4</v>
      </c>
      <c r="E437" s="23">
        <v>4.1500000000000004</v>
      </c>
    </row>
    <row r="438" spans="1:5" x14ac:dyDescent="0.2">
      <c r="A438" s="16" t="s">
        <v>535</v>
      </c>
      <c r="B438" s="18">
        <v>1392</v>
      </c>
      <c r="C438" s="17">
        <v>285</v>
      </c>
      <c r="D438" s="23">
        <v>5.4</v>
      </c>
      <c r="E438" s="23">
        <v>4.1500000000000004</v>
      </c>
    </row>
    <row r="439" spans="1:5" x14ac:dyDescent="0.2">
      <c r="A439" s="16" t="s">
        <v>536</v>
      </c>
      <c r="B439" s="18">
        <v>85252</v>
      </c>
      <c r="C439" s="17">
        <v>610</v>
      </c>
      <c r="D439" s="23">
        <v>6.2</v>
      </c>
      <c r="E439" s="23">
        <v>4.43</v>
      </c>
    </row>
    <row r="440" spans="1:5" x14ac:dyDescent="0.2">
      <c r="A440" s="16" t="s">
        <v>537</v>
      </c>
      <c r="B440" s="18" t="s">
        <v>1121</v>
      </c>
      <c r="C440" s="17">
        <v>1000</v>
      </c>
      <c r="D440" s="23">
        <v>11</v>
      </c>
      <c r="E440" s="23">
        <v>8.44</v>
      </c>
    </row>
    <row r="441" spans="1:5" x14ac:dyDescent="0.2">
      <c r="A441" s="16" t="s">
        <v>538</v>
      </c>
      <c r="B441" s="18">
        <v>85306</v>
      </c>
      <c r="C441" s="17">
        <v>690</v>
      </c>
      <c r="D441" s="23">
        <v>6.2</v>
      </c>
      <c r="E441" s="23">
        <v>4.6399999999999997</v>
      </c>
    </row>
    <row r="442" spans="1:5" x14ac:dyDescent="0.2">
      <c r="A442" s="16" t="s">
        <v>539</v>
      </c>
      <c r="B442" s="18" t="s">
        <v>1122</v>
      </c>
      <c r="C442" s="17">
        <v>1000</v>
      </c>
      <c r="D442" s="23">
        <v>11</v>
      </c>
      <c r="E442" s="23">
        <v>8.44</v>
      </c>
    </row>
    <row r="443" spans="1:5" x14ac:dyDescent="0.2">
      <c r="A443" s="16" t="s">
        <v>540</v>
      </c>
      <c r="B443" s="18">
        <v>85276</v>
      </c>
      <c r="C443" s="17">
        <v>590</v>
      </c>
      <c r="D443" s="23">
        <v>6.2</v>
      </c>
      <c r="E443" s="23">
        <v>4.43</v>
      </c>
    </row>
    <row r="444" spans="1:5" x14ac:dyDescent="0.2">
      <c r="A444" s="16" t="s">
        <v>541</v>
      </c>
      <c r="B444" s="18" t="s">
        <v>1123</v>
      </c>
      <c r="C444" s="17">
        <v>1000</v>
      </c>
      <c r="D444" s="23">
        <v>11</v>
      </c>
      <c r="E444" s="23">
        <v>8.44</v>
      </c>
    </row>
    <row r="445" spans="1:5" x14ac:dyDescent="0.2">
      <c r="A445" s="16" t="s">
        <v>542</v>
      </c>
      <c r="B445" s="18" t="s">
        <v>1124</v>
      </c>
      <c r="C445" s="17">
        <v>560</v>
      </c>
      <c r="D445" s="23">
        <v>6.2</v>
      </c>
      <c r="E445" s="23">
        <v>4.75</v>
      </c>
    </row>
    <row r="446" spans="1:5" x14ac:dyDescent="0.2">
      <c r="A446" s="16" t="s">
        <v>543</v>
      </c>
      <c r="B446" s="18" t="s">
        <v>1125</v>
      </c>
      <c r="C446" s="17">
        <v>1000</v>
      </c>
      <c r="D446" s="23">
        <v>15.1</v>
      </c>
      <c r="E446" s="23">
        <v>11.61</v>
      </c>
    </row>
    <row r="447" spans="1:5" x14ac:dyDescent="0.2">
      <c r="A447" s="16" t="s">
        <v>544</v>
      </c>
      <c r="B447" s="18">
        <v>85245</v>
      </c>
      <c r="C447" s="17">
        <v>640</v>
      </c>
      <c r="D447" s="23">
        <v>6.2</v>
      </c>
      <c r="E447" s="23">
        <v>4.43</v>
      </c>
    </row>
    <row r="448" spans="1:5" x14ac:dyDescent="0.2">
      <c r="A448" s="16" t="s">
        <v>545</v>
      </c>
      <c r="B448" s="18" t="s">
        <v>1126</v>
      </c>
      <c r="C448" s="17">
        <v>1000</v>
      </c>
      <c r="D448" s="23">
        <v>11</v>
      </c>
      <c r="E448" s="23">
        <v>8.44</v>
      </c>
    </row>
    <row r="449" spans="1:5" x14ac:dyDescent="0.2">
      <c r="A449" s="16" t="s">
        <v>546</v>
      </c>
      <c r="B449" s="18">
        <v>85283</v>
      </c>
      <c r="C449" s="17">
        <v>570</v>
      </c>
      <c r="D449" s="23">
        <v>6.2</v>
      </c>
      <c r="E449" s="23">
        <v>4.43</v>
      </c>
    </row>
    <row r="450" spans="1:5" x14ac:dyDescent="0.2">
      <c r="A450" s="16" t="s">
        <v>547</v>
      </c>
      <c r="B450" s="18" t="s">
        <v>1127</v>
      </c>
      <c r="C450" s="17">
        <v>1000</v>
      </c>
      <c r="D450" s="23">
        <v>13</v>
      </c>
      <c r="E450" s="23">
        <v>10.02</v>
      </c>
    </row>
    <row r="451" spans="1:5" x14ac:dyDescent="0.2">
      <c r="A451" s="16" t="s">
        <v>548</v>
      </c>
      <c r="B451" s="18" t="s">
        <v>1128</v>
      </c>
      <c r="C451" s="17">
        <v>1000</v>
      </c>
      <c r="D451" s="23">
        <v>15.1</v>
      </c>
      <c r="E451" s="23">
        <v>11.61</v>
      </c>
    </row>
    <row r="452" spans="1:5" x14ac:dyDescent="0.2">
      <c r="A452" s="16" t="s">
        <v>549</v>
      </c>
      <c r="B452" s="18" t="s">
        <v>1129</v>
      </c>
      <c r="C452" s="17">
        <v>640</v>
      </c>
      <c r="D452" s="23">
        <v>6.2</v>
      </c>
      <c r="E452" s="23">
        <v>4.75</v>
      </c>
    </row>
    <row r="453" spans="1:5" x14ac:dyDescent="0.2">
      <c r="A453" s="16" t="s">
        <v>550</v>
      </c>
      <c r="B453" s="18" t="s">
        <v>1130</v>
      </c>
      <c r="C453" s="17">
        <v>1150</v>
      </c>
      <c r="D453" s="23">
        <v>7.9</v>
      </c>
      <c r="E453" s="23">
        <v>6.01</v>
      </c>
    </row>
    <row r="454" spans="1:5" x14ac:dyDescent="0.2">
      <c r="A454" s="16" t="s">
        <v>551</v>
      </c>
      <c r="B454" s="18" t="s">
        <v>1131</v>
      </c>
      <c r="C454" s="17">
        <v>500</v>
      </c>
      <c r="D454" s="23">
        <v>12.3</v>
      </c>
      <c r="E454" s="23">
        <v>9.5</v>
      </c>
    </row>
    <row r="455" spans="1:5" x14ac:dyDescent="0.2">
      <c r="A455" s="16" t="s">
        <v>552</v>
      </c>
      <c r="B455" s="18" t="s">
        <v>1132</v>
      </c>
      <c r="C455" s="17">
        <v>500</v>
      </c>
      <c r="D455" s="23">
        <v>12.3</v>
      </c>
      <c r="E455" s="23">
        <v>9.5</v>
      </c>
    </row>
    <row r="456" spans="1:5" x14ac:dyDescent="0.2">
      <c r="A456" s="16" t="s">
        <v>553</v>
      </c>
      <c r="B456" s="18" t="s">
        <v>1133</v>
      </c>
      <c r="C456" s="17">
        <v>500</v>
      </c>
      <c r="D456" s="23">
        <v>13</v>
      </c>
      <c r="E456" s="23">
        <v>10.02</v>
      </c>
    </row>
    <row r="457" spans="1:5" x14ac:dyDescent="0.2">
      <c r="A457" s="16" t="s">
        <v>554</v>
      </c>
      <c r="B457" s="18" t="s">
        <v>1134</v>
      </c>
      <c r="C457" s="17">
        <v>500</v>
      </c>
      <c r="D457" s="23">
        <v>13</v>
      </c>
      <c r="E457" s="23">
        <v>10.02</v>
      </c>
    </row>
    <row r="458" spans="1:5" x14ac:dyDescent="0.2">
      <c r="A458" s="16" t="s">
        <v>555</v>
      </c>
      <c r="B458" s="18" t="s">
        <v>1135</v>
      </c>
      <c r="C458" s="17">
        <v>200</v>
      </c>
      <c r="D458" s="23">
        <v>5.7</v>
      </c>
      <c r="E458" s="23">
        <v>4.22</v>
      </c>
    </row>
    <row r="459" spans="1:5" x14ac:dyDescent="0.2">
      <c r="A459" s="16" t="s">
        <v>556</v>
      </c>
      <c r="B459" s="18" t="s">
        <v>1136</v>
      </c>
      <c r="C459" s="17">
        <v>1000</v>
      </c>
      <c r="D459" s="23">
        <v>12</v>
      </c>
      <c r="E459" s="23">
        <v>7.39</v>
      </c>
    </row>
    <row r="460" spans="1:5" x14ac:dyDescent="0.2">
      <c r="A460" s="16" t="s">
        <v>557</v>
      </c>
      <c r="B460" s="18" t="s">
        <v>1137</v>
      </c>
      <c r="C460" s="17">
        <v>1000</v>
      </c>
      <c r="D460" s="23">
        <v>12</v>
      </c>
      <c r="E460" s="23">
        <v>8.4</v>
      </c>
    </row>
    <row r="461" spans="1:5" x14ac:dyDescent="0.2">
      <c r="A461" s="16" t="s">
        <v>558</v>
      </c>
      <c r="B461" s="18" t="s">
        <v>1138</v>
      </c>
      <c r="C461" s="17">
        <v>1000</v>
      </c>
      <c r="D461" s="23">
        <v>9.9</v>
      </c>
      <c r="E461" s="23">
        <v>7.39</v>
      </c>
    </row>
    <row r="462" spans="1:5" x14ac:dyDescent="0.2">
      <c r="A462" s="16" t="s">
        <v>559</v>
      </c>
      <c r="B462" s="18" t="s">
        <v>1139</v>
      </c>
      <c r="C462" s="17">
        <v>880</v>
      </c>
      <c r="D462" s="23">
        <v>12.5</v>
      </c>
      <c r="E462" s="23">
        <v>9.6</v>
      </c>
    </row>
    <row r="463" spans="1:5" x14ac:dyDescent="0.2">
      <c r="A463" s="16" t="s">
        <v>560</v>
      </c>
      <c r="B463" s="18" t="s">
        <v>1140</v>
      </c>
      <c r="C463" s="17">
        <v>1000</v>
      </c>
      <c r="D463" s="23">
        <v>5.5</v>
      </c>
      <c r="E463" s="23">
        <v>4.22</v>
      </c>
    </row>
    <row r="464" spans="1:5" x14ac:dyDescent="0.2">
      <c r="A464" s="16" t="s">
        <v>561</v>
      </c>
      <c r="B464" s="18">
        <v>80615</v>
      </c>
      <c r="C464" s="17">
        <v>190</v>
      </c>
      <c r="D464" s="23">
        <v>5.5</v>
      </c>
      <c r="E464" s="23">
        <v>4.22</v>
      </c>
    </row>
    <row r="465" spans="1:5" x14ac:dyDescent="0.2">
      <c r="A465" s="16" t="s">
        <v>562</v>
      </c>
      <c r="B465" s="18">
        <v>80639</v>
      </c>
      <c r="C465" s="17">
        <v>190</v>
      </c>
      <c r="D465" s="23">
        <v>5.5</v>
      </c>
      <c r="E465" s="23">
        <v>4.22</v>
      </c>
    </row>
    <row r="466" spans="1:5" x14ac:dyDescent="0.2">
      <c r="A466" s="16" t="s">
        <v>563</v>
      </c>
      <c r="B466" s="18" t="s">
        <v>1141</v>
      </c>
      <c r="C466" s="17">
        <v>100</v>
      </c>
      <c r="D466" s="23">
        <v>4.8</v>
      </c>
      <c r="E466" s="23">
        <v>3.69</v>
      </c>
    </row>
    <row r="467" spans="1:5" x14ac:dyDescent="0.2">
      <c r="A467" s="16" t="s">
        <v>564</v>
      </c>
      <c r="B467" s="18">
        <v>80622</v>
      </c>
      <c r="C467" s="17">
        <v>160</v>
      </c>
      <c r="D467" s="23">
        <v>7.6</v>
      </c>
      <c r="E467" s="23">
        <v>5.91</v>
      </c>
    </row>
    <row r="468" spans="1:5" x14ac:dyDescent="0.2">
      <c r="A468" s="16" t="s">
        <v>565</v>
      </c>
      <c r="B468" s="18" t="s">
        <v>1142</v>
      </c>
      <c r="C468" s="17">
        <v>100</v>
      </c>
      <c r="D468" s="23">
        <v>13</v>
      </c>
      <c r="E468" s="23">
        <v>10.02</v>
      </c>
    </row>
    <row r="469" spans="1:5" x14ac:dyDescent="0.2">
      <c r="A469" s="16" t="s">
        <v>566</v>
      </c>
      <c r="B469" s="18" t="s">
        <v>1143</v>
      </c>
      <c r="C469" s="17">
        <v>200</v>
      </c>
      <c r="D469" s="23">
        <v>7.15</v>
      </c>
      <c r="E469" s="23">
        <v>5.28</v>
      </c>
    </row>
    <row r="470" spans="1:5" x14ac:dyDescent="0.2">
      <c r="A470" s="16" t="s">
        <v>567</v>
      </c>
      <c r="B470" s="18" t="s">
        <v>1144</v>
      </c>
      <c r="C470" s="17">
        <v>200</v>
      </c>
      <c r="D470" s="23">
        <v>7</v>
      </c>
      <c r="E470" s="23">
        <v>5.17</v>
      </c>
    </row>
    <row r="471" spans="1:5" x14ac:dyDescent="0.2">
      <c r="A471" s="16" t="s">
        <v>568</v>
      </c>
      <c r="B471" s="18" t="s">
        <v>1145</v>
      </c>
      <c r="C471" s="17">
        <v>200</v>
      </c>
      <c r="D471" s="23">
        <v>5</v>
      </c>
      <c r="E471" s="23">
        <v>3.69</v>
      </c>
    </row>
    <row r="472" spans="1:5" x14ac:dyDescent="0.2">
      <c r="A472" s="16" t="s">
        <v>569</v>
      </c>
      <c r="B472" s="18" t="s">
        <v>1146</v>
      </c>
      <c r="C472" s="17">
        <v>500</v>
      </c>
      <c r="D472" s="23">
        <v>11</v>
      </c>
      <c r="E472" s="23">
        <v>8.44</v>
      </c>
    </row>
    <row r="473" spans="1:5" x14ac:dyDescent="0.2">
      <c r="A473" s="16" t="s">
        <v>570</v>
      </c>
      <c r="B473" s="18">
        <v>86112</v>
      </c>
      <c r="C473" s="17">
        <v>100</v>
      </c>
      <c r="D473" s="23">
        <v>4</v>
      </c>
      <c r="E473" s="23">
        <v>3.01</v>
      </c>
    </row>
    <row r="474" spans="1:5" x14ac:dyDescent="0.2">
      <c r="A474" s="16" t="s">
        <v>571</v>
      </c>
      <c r="B474" s="18">
        <v>86129</v>
      </c>
      <c r="C474" s="17">
        <v>120</v>
      </c>
      <c r="D474" s="23">
        <v>4</v>
      </c>
      <c r="E474" s="23">
        <v>3.01</v>
      </c>
    </row>
    <row r="475" spans="1:5" x14ac:dyDescent="0.2">
      <c r="A475" s="16" t="s">
        <v>572</v>
      </c>
      <c r="B475" s="18">
        <v>86105</v>
      </c>
      <c r="C475" s="17">
        <v>100</v>
      </c>
      <c r="D475" s="23">
        <v>4</v>
      </c>
      <c r="E475" s="23">
        <v>3.01</v>
      </c>
    </row>
    <row r="476" spans="1:5" x14ac:dyDescent="0.2">
      <c r="A476" s="16" t="s">
        <v>573</v>
      </c>
      <c r="B476" s="18" t="s">
        <v>1147</v>
      </c>
      <c r="C476" s="17">
        <v>250</v>
      </c>
      <c r="D476" s="23">
        <v>6.9</v>
      </c>
      <c r="E476" s="23">
        <v>5.28</v>
      </c>
    </row>
    <row r="477" spans="1:5" x14ac:dyDescent="0.2">
      <c r="A477" s="16" t="s">
        <v>574</v>
      </c>
      <c r="B477" s="18" t="s">
        <v>1148</v>
      </c>
      <c r="C477" s="17">
        <v>250</v>
      </c>
      <c r="D477" s="23">
        <v>4.0999999999999996</v>
      </c>
      <c r="E477" s="23">
        <v>3.17</v>
      </c>
    </row>
    <row r="478" spans="1:5" x14ac:dyDescent="0.2">
      <c r="A478" s="16" t="s">
        <v>575</v>
      </c>
      <c r="B478" s="18" t="s">
        <v>1149</v>
      </c>
      <c r="C478" s="17">
        <v>1000</v>
      </c>
      <c r="D478" s="23">
        <v>13.6</v>
      </c>
      <c r="E478" s="23">
        <v>10.44</v>
      </c>
    </row>
    <row r="479" spans="1:5" x14ac:dyDescent="0.2">
      <c r="A479" s="16" t="s">
        <v>576</v>
      </c>
      <c r="B479" s="18" t="s">
        <v>1150</v>
      </c>
      <c r="C479" s="17">
        <v>500</v>
      </c>
      <c r="D479" s="23">
        <v>8.1999999999999993</v>
      </c>
      <c r="E479" s="23">
        <v>6.33</v>
      </c>
    </row>
    <row r="480" spans="1:5" x14ac:dyDescent="0.2">
      <c r="A480" s="16" t="s">
        <v>577</v>
      </c>
      <c r="B480" s="18" t="s">
        <v>1151</v>
      </c>
      <c r="C480" s="17">
        <v>525</v>
      </c>
      <c r="D480" s="23">
        <v>9.6</v>
      </c>
      <c r="E480" s="23">
        <v>7.39</v>
      </c>
    </row>
    <row r="481" spans="1:5" x14ac:dyDescent="0.2">
      <c r="A481" s="16" t="s">
        <v>578</v>
      </c>
      <c r="B481" s="18" t="s">
        <v>1152</v>
      </c>
      <c r="C481" s="17">
        <v>500</v>
      </c>
      <c r="D481" s="23">
        <v>9.35</v>
      </c>
      <c r="E481" s="23">
        <v>6.33</v>
      </c>
    </row>
    <row r="482" spans="1:5" x14ac:dyDescent="0.2">
      <c r="A482" s="16" t="s">
        <v>579</v>
      </c>
      <c r="B482" s="18" t="s">
        <v>1153</v>
      </c>
      <c r="C482" s="17">
        <v>500</v>
      </c>
      <c r="D482" s="23">
        <v>8.6</v>
      </c>
      <c r="E482" s="23">
        <v>6.6</v>
      </c>
    </row>
    <row r="483" spans="1:5" x14ac:dyDescent="0.2">
      <c r="A483" s="16" t="s">
        <v>580</v>
      </c>
      <c r="B483" s="18" t="s">
        <v>1154</v>
      </c>
      <c r="C483" s="17">
        <v>500</v>
      </c>
      <c r="D483" s="23">
        <v>14.2</v>
      </c>
      <c r="E483" s="23">
        <v>10.87</v>
      </c>
    </row>
    <row r="484" spans="1:5" x14ac:dyDescent="0.2">
      <c r="A484" s="16" t="s">
        <v>581</v>
      </c>
      <c r="B484" s="18" t="s">
        <v>1155</v>
      </c>
      <c r="C484" s="17">
        <v>1000</v>
      </c>
      <c r="D484" s="23">
        <v>6.9</v>
      </c>
      <c r="E484" s="23">
        <v>5.28</v>
      </c>
    </row>
    <row r="485" spans="1:5" x14ac:dyDescent="0.2">
      <c r="A485" s="16" t="s">
        <v>582</v>
      </c>
      <c r="B485" s="18" t="s">
        <v>1156</v>
      </c>
      <c r="C485" s="17">
        <v>1000</v>
      </c>
      <c r="D485" s="23">
        <v>6.6</v>
      </c>
      <c r="E485" s="23">
        <v>5.0599999999999996</v>
      </c>
    </row>
    <row r="486" spans="1:5" x14ac:dyDescent="0.2">
      <c r="A486" s="16" t="s">
        <v>583</v>
      </c>
      <c r="B486" s="18" t="s">
        <v>1157</v>
      </c>
      <c r="C486" s="17">
        <v>1000</v>
      </c>
      <c r="D486" s="23">
        <v>6.9</v>
      </c>
      <c r="E486" s="23">
        <v>5.28</v>
      </c>
    </row>
    <row r="487" spans="1:5" x14ac:dyDescent="0.2">
      <c r="A487" s="16" t="s">
        <v>584</v>
      </c>
      <c r="B487" s="18" t="s">
        <v>1158</v>
      </c>
      <c r="C487" s="17">
        <v>1000</v>
      </c>
      <c r="D487" s="23">
        <v>7.8</v>
      </c>
      <c r="E487" s="23">
        <v>6.01</v>
      </c>
    </row>
    <row r="488" spans="1:5" x14ac:dyDescent="0.2">
      <c r="A488" s="16" t="s">
        <v>585</v>
      </c>
      <c r="B488" s="18" t="s">
        <v>1159</v>
      </c>
      <c r="C488" s="17">
        <v>1000</v>
      </c>
      <c r="D488" s="23">
        <v>7.8</v>
      </c>
      <c r="E488" s="23">
        <v>6.01</v>
      </c>
    </row>
    <row r="489" spans="1:5" x14ac:dyDescent="0.2">
      <c r="A489" s="16" t="s">
        <v>586</v>
      </c>
      <c r="B489" s="18" t="s">
        <v>1160</v>
      </c>
      <c r="C489" s="17">
        <v>500</v>
      </c>
      <c r="D489" s="23">
        <v>7.55</v>
      </c>
      <c r="E489" s="23">
        <v>5.8</v>
      </c>
    </row>
    <row r="490" spans="1:5" x14ac:dyDescent="0.2">
      <c r="A490" s="16" t="s">
        <v>587</v>
      </c>
      <c r="B490" s="18" t="s">
        <v>1161</v>
      </c>
      <c r="C490" s="17">
        <v>1000</v>
      </c>
      <c r="D490" s="23">
        <v>11.9</v>
      </c>
      <c r="E490" s="23">
        <v>9.18</v>
      </c>
    </row>
    <row r="491" spans="1:5" x14ac:dyDescent="0.2">
      <c r="A491" s="16" t="s">
        <v>588</v>
      </c>
      <c r="B491" s="18" t="s">
        <v>1162</v>
      </c>
      <c r="C491" s="17">
        <v>1000</v>
      </c>
      <c r="D491" s="23">
        <v>14.5</v>
      </c>
      <c r="E491" s="23">
        <v>8.9700000000000006</v>
      </c>
    </row>
    <row r="492" spans="1:5" x14ac:dyDescent="0.2">
      <c r="A492" s="16" t="s">
        <v>589</v>
      </c>
      <c r="B492" s="18">
        <v>83272</v>
      </c>
      <c r="C492" s="17">
        <v>450</v>
      </c>
      <c r="D492" s="23">
        <v>6.95</v>
      </c>
      <c r="E492" s="23">
        <v>4.75</v>
      </c>
    </row>
    <row r="493" spans="1:5" x14ac:dyDescent="0.2">
      <c r="A493" s="16" t="s">
        <v>590</v>
      </c>
      <c r="B493" s="18" t="s">
        <v>1163</v>
      </c>
      <c r="C493" s="17">
        <v>500</v>
      </c>
      <c r="D493" s="23">
        <v>6.75</v>
      </c>
      <c r="E493" s="23">
        <v>5.17</v>
      </c>
    </row>
    <row r="494" spans="1:5" x14ac:dyDescent="0.2">
      <c r="A494" s="16" t="s">
        <v>591</v>
      </c>
      <c r="B494" s="18" t="s">
        <v>1164</v>
      </c>
      <c r="C494" s="17">
        <v>132</v>
      </c>
      <c r="D494" s="23">
        <v>7.8</v>
      </c>
      <c r="E494" s="23">
        <v>6</v>
      </c>
    </row>
    <row r="495" spans="1:5" x14ac:dyDescent="0.2">
      <c r="A495" s="16" t="s">
        <v>592</v>
      </c>
      <c r="B495" s="18">
        <v>81490</v>
      </c>
      <c r="C495" s="17">
        <v>330</v>
      </c>
      <c r="D495" s="23">
        <v>7.3</v>
      </c>
      <c r="E495" s="23">
        <v>5.2</v>
      </c>
    </row>
    <row r="496" spans="1:5" x14ac:dyDescent="0.2">
      <c r="A496" s="16" t="s">
        <v>593</v>
      </c>
      <c r="B496" s="18" t="s">
        <v>1165</v>
      </c>
      <c r="C496" s="17">
        <v>1000</v>
      </c>
      <c r="D496" s="23">
        <v>14.5</v>
      </c>
      <c r="E496" s="23">
        <v>8.86</v>
      </c>
    </row>
    <row r="497" spans="1:5" x14ac:dyDescent="0.2">
      <c r="A497" s="16" t="s">
        <v>594</v>
      </c>
      <c r="B497" s="18">
        <v>83746</v>
      </c>
      <c r="C497" s="17">
        <v>340</v>
      </c>
      <c r="D497" s="23">
        <v>7.3</v>
      </c>
      <c r="E497" s="23">
        <v>5.2</v>
      </c>
    </row>
    <row r="498" spans="1:5" x14ac:dyDescent="0.2">
      <c r="A498" s="16" t="s">
        <v>595</v>
      </c>
      <c r="B498" s="18" t="s">
        <v>1166</v>
      </c>
      <c r="C498" s="17">
        <v>1100</v>
      </c>
      <c r="D498" s="23">
        <v>14.5</v>
      </c>
      <c r="E498" s="23">
        <v>8.86</v>
      </c>
    </row>
    <row r="499" spans="1:5" x14ac:dyDescent="0.2">
      <c r="A499" s="16" t="s">
        <v>596</v>
      </c>
      <c r="B499" s="18">
        <v>82558</v>
      </c>
      <c r="C499" s="17">
        <v>315</v>
      </c>
      <c r="D499" s="23">
        <v>7.3</v>
      </c>
      <c r="E499" s="23">
        <v>5.2</v>
      </c>
    </row>
    <row r="500" spans="1:5" x14ac:dyDescent="0.2">
      <c r="A500" s="16" t="s">
        <v>597</v>
      </c>
      <c r="B500" s="18" t="s">
        <v>1167</v>
      </c>
      <c r="C500" s="17">
        <v>1000</v>
      </c>
      <c r="D500" s="23">
        <v>14.5</v>
      </c>
      <c r="E500" s="23">
        <v>8.86</v>
      </c>
    </row>
    <row r="501" spans="1:5" x14ac:dyDescent="0.2">
      <c r="A501" s="16" t="s">
        <v>598</v>
      </c>
      <c r="B501" s="18">
        <v>83289</v>
      </c>
      <c r="C501" s="17">
        <v>450</v>
      </c>
      <c r="D501" s="23">
        <v>6.95</v>
      </c>
      <c r="E501" s="23">
        <v>4.75</v>
      </c>
    </row>
    <row r="502" spans="1:5" x14ac:dyDescent="0.2">
      <c r="A502" s="16" t="s">
        <v>599</v>
      </c>
      <c r="B502" s="18" t="s">
        <v>1168</v>
      </c>
      <c r="C502" s="17">
        <v>1000</v>
      </c>
      <c r="D502" s="23">
        <v>14.5</v>
      </c>
      <c r="E502" s="23">
        <v>8.86</v>
      </c>
    </row>
    <row r="503" spans="1:5" x14ac:dyDescent="0.2">
      <c r="A503" s="16" t="s">
        <v>600</v>
      </c>
      <c r="B503" s="18">
        <v>82572</v>
      </c>
      <c r="C503" s="17">
        <v>320</v>
      </c>
      <c r="D503" s="23">
        <v>7.3</v>
      </c>
      <c r="E503" s="23">
        <v>5.2</v>
      </c>
    </row>
    <row r="504" spans="1:5" x14ac:dyDescent="0.2">
      <c r="A504" s="16" t="s">
        <v>601</v>
      </c>
      <c r="B504" s="18" t="s">
        <v>1169</v>
      </c>
      <c r="C504" s="17">
        <v>1000</v>
      </c>
      <c r="D504" s="23">
        <v>14.5</v>
      </c>
      <c r="E504" s="23">
        <v>8.86</v>
      </c>
    </row>
    <row r="505" spans="1:5" x14ac:dyDescent="0.2">
      <c r="A505" s="16" t="s">
        <v>602</v>
      </c>
      <c r="B505" s="18">
        <v>86693</v>
      </c>
      <c r="C505" s="17">
        <v>320</v>
      </c>
      <c r="D505" s="23">
        <v>7.2</v>
      </c>
      <c r="E505" s="23">
        <v>5.12</v>
      </c>
    </row>
    <row r="506" spans="1:5" x14ac:dyDescent="0.2">
      <c r="A506" s="16" t="s">
        <v>603</v>
      </c>
      <c r="B506" s="18">
        <v>82541</v>
      </c>
      <c r="C506" s="17">
        <v>350</v>
      </c>
      <c r="D506" s="23">
        <v>7.3</v>
      </c>
      <c r="E506" s="23">
        <v>5.2</v>
      </c>
    </row>
    <row r="507" spans="1:5" x14ac:dyDescent="0.2">
      <c r="A507" s="16" t="s">
        <v>604</v>
      </c>
      <c r="B507" s="18">
        <v>82428</v>
      </c>
      <c r="C507" s="17">
        <v>580</v>
      </c>
      <c r="D507" s="23">
        <v>7.2</v>
      </c>
      <c r="E507" s="23">
        <v>4.66</v>
      </c>
    </row>
    <row r="508" spans="1:5" x14ac:dyDescent="0.2">
      <c r="A508" s="16" t="s">
        <v>605</v>
      </c>
      <c r="B508" s="18" t="s">
        <v>1170</v>
      </c>
      <c r="C508" s="17">
        <v>1000</v>
      </c>
      <c r="D508" s="23">
        <v>14.5</v>
      </c>
      <c r="E508" s="23">
        <v>8.86</v>
      </c>
    </row>
    <row r="509" spans="1:5" x14ac:dyDescent="0.2">
      <c r="A509" s="16" t="s">
        <v>606</v>
      </c>
      <c r="B509" s="18" t="s">
        <v>1171</v>
      </c>
      <c r="C509" s="17">
        <v>1000</v>
      </c>
      <c r="D509" s="23">
        <v>14.5</v>
      </c>
      <c r="E509" s="23">
        <v>8.86</v>
      </c>
    </row>
    <row r="510" spans="1:5" x14ac:dyDescent="0.2">
      <c r="A510" s="16" t="s">
        <v>607</v>
      </c>
      <c r="B510" s="18" t="s">
        <v>1172</v>
      </c>
      <c r="C510" s="17">
        <v>1000</v>
      </c>
      <c r="D510" s="23">
        <v>14.5</v>
      </c>
      <c r="E510" s="23">
        <v>8.86</v>
      </c>
    </row>
    <row r="511" spans="1:5" x14ac:dyDescent="0.2">
      <c r="A511" s="16" t="s">
        <v>608</v>
      </c>
      <c r="B511" s="18">
        <v>84897</v>
      </c>
      <c r="C511" s="17">
        <v>400</v>
      </c>
      <c r="D511" s="23">
        <v>7.3</v>
      </c>
      <c r="E511" s="23">
        <v>5.2</v>
      </c>
    </row>
    <row r="512" spans="1:5" x14ac:dyDescent="0.2">
      <c r="A512" s="16" t="s">
        <v>609</v>
      </c>
      <c r="B512" s="18">
        <v>82527</v>
      </c>
      <c r="C512" s="17">
        <v>340</v>
      </c>
      <c r="D512" s="23">
        <v>7.3</v>
      </c>
      <c r="E512" s="23">
        <v>5.2</v>
      </c>
    </row>
    <row r="513" spans="1:5" x14ac:dyDescent="0.2">
      <c r="A513" s="16" t="s">
        <v>610</v>
      </c>
      <c r="B513" s="18" t="s">
        <v>1173</v>
      </c>
      <c r="C513" s="17">
        <v>1000</v>
      </c>
      <c r="D513" s="23">
        <v>14.5</v>
      </c>
      <c r="E513" s="23">
        <v>8.86</v>
      </c>
    </row>
    <row r="514" spans="1:5" x14ac:dyDescent="0.2">
      <c r="A514" s="16" t="s">
        <v>611</v>
      </c>
      <c r="B514" s="18" t="s">
        <v>1174</v>
      </c>
      <c r="C514" s="17">
        <v>1000</v>
      </c>
      <c r="D514" s="23">
        <v>14.5</v>
      </c>
      <c r="E514" s="23">
        <v>8.86</v>
      </c>
    </row>
    <row r="515" spans="1:5" x14ac:dyDescent="0.2">
      <c r="A515" s="16" t="s">
        <v>612</v>
      </c>
      <c r="B515" s="18">
        <v>83753</v>
      </c>
      <c r="C515" s="17">
        <v>340</v>
      </c>
      <c r="D515" s="23">
        <v>7.3</v>
      </c>
      <c r="E515" s="23">
        <v>5.2</v>
      </c>
    </row>
    <row r="516" spans="1:5" x14ac:dyDescent="0.2">
      <c r="A516" s="16" t="s">
        <v>613</v>
      </c>
      <c r="B516" s="18">
        <v>82442</v>
      </c>
      <c r="C516" s="17">
        <v>580</v>
      </c>
      <c r="D516" s="23">
        <v>7.2</v>
      </c>
      <c r="E516" s="23">
        <v>4.66</v>
      </c>
    </row>
    <row r="517" spans="1:5" x14ac:dyDescent="0.2">
      <c r="A517" s="16" t="s">
        <v>614</v>
      </c>
      <c r="B517" s="18">
        <v>80431</v>
      </c>
      <c r="C517" s="17">
        <v>580</v>
      </c>
      <c r="D517" s="23">
        <v>8.9</v>
      </c>
      <c r="E517" s="23">
        <v>6.58</v>
      </c>
    </row>
    <row r="518" spans="1:5" x14ac:dyDescent="0.2">
      <c r="A518" s="16" t="s">
        <v>615</v>
      </c>
      <c r="B518" s="18" t="s">
        <v>1175</v>
      </c>
      <c r="C518" s="17">
        <v>1000</v>
      </c>
      <c r="D518" s="23">
        <v>17.5</v>
      </c>
      <c r="E518" s="23">
        <v>11.61</v>
      </c>
    </row>
    <row r="519" spans="1:5" x14ac:dyDescent="0.2">
      <c r="A519" s="16" t="s">
        <v>616</v>
      </c>
      <c r="B519" s="18" t="s">
        <v>1176</v>
      </c>
      <c r="C519" s="17">
        <v>1000</v>
      </c>
      <c r="D519" s="23">
        <v>14.5</v>
      </c>
      <c r="E519" s="23">
        <v>8.86</v>
      </c>
    </row>
    <row r="520" spans="1:5" x14ac:dyDescent="0.2">
      <c r="A520" s="16" t="s">
        <v>617</v>
      </c>
      <c r="B520" s="18">
        <v>80448</v>
      </c>
      <c r="C520" s="17">
        <v>580</v>
      </c>
      <c r="D520" s="23">
        <v>7.2</v>
      </c>
      <c r="E520" s="23">
        <v>5.12</v>
      </c>
    </row>
    <row r="521" spans="1:5" x14ac:dyDescent="0.2">
      <c r="A521" s="16" t="s">
        <v>618</v>
      </c>
      <c r="B521" s="18">
        <v>80455</v>
      </c>
      <c r="C521" s="17">
        <v>580</v>
      </c>
      <c r="D521" s="23">
        <v>7.2</v>
      </c>
      <c r="E521" s="23">
        <v>5.12</v>
      </c>
    </row>
    <row r="522" spans="1:5" x14ac:dyDescent="0.2">
      <c r="A522" s="16" t="s">
        <v>619</v>
      </c>
      <c r="B522" s="18">
        <v>86686</v>
      </c>
      <c r="C522" s="17">
        <v>580</v>
      </c>
      <c r="D522" s="23">
        <v>7.2</v>
      </c>
      <c r="E522" s="23">
        <v>5.12</v>
      </c>
    </row>
    <row r="523" spans="1:5" x14ac:dyDescent="0.2">
      <c r="A523" s="16" t="s">
        <v>620</v>
      </c>
      <c r="B523" s="18" t="s">
        <v>1177</v>
      </c>
      <c r="C523" s="17">
        <v>1000</v>
      </c>
      <c r="D523" s="23">
        <v>14.5</v>
      </c>
      <c r="E523" s="23">
        <v>8.86</v>
      </c>
    </row>
    <row r="524" spans="1:5" x14ac:dyDescent="0.2">
      <c r="A524" s="16" t="s">
        <v>621</v>
      </c>
      <c r="B524" s="18" t="s">
        <v>1178</v>
      </c>
      <c r="C524" s="17">
        <v>1000</v>
      </c>
      <c r="D524" s="23">
        <v>7.5</v>
      </c>
      <c r="E524" s="23">
        <v>5.8</v>
      </c>
    </row>
    <row r="525" spans="1:5" x14ac:dyDescent="0.2">
      <c r="A525" s="16" t="s">
        <v>622</v>
      </c>
      <c r="B525" s="18">
        <v>82732</v>
      </c>
      <c r="C525" s="17">
        <v>330</v>
      </c>
      <c r="D525" s="23">
        <v>6.9</v>
      </c>
      <c r="E525" s="23">
        <v>5.01</v>
      </c>
    </row>
    <row r="526" spans="1:5" x14ac:dyDescent="0.2">
      <c r="A526" s="16" t="s">
        <v>623</v>
      </c>
      <c r="B526" s="18">
        <v>84620</v>
      </c>
      <c r="C526" s="17">
        <v>310</v>
      </c>
      <c r="D526" s="23">
        <v>6.9</v>
      </c>
      <c r="E526" s="23">
        <v>5.01</v>
      </c>
    </row>
    <row r="527" spans="1:5" x14ac:dyDescent="0.2">
      <c r="A527" s="16" t="s">
        <v>624</v>
      </c>
      <c r="B527" s="18">
        <v>83630</v>
      </c>
      <c r="C527" s="17">
        <v>330</v>
      </c>
      <c r="D527" s="23">
        <v>6.9</v>
      </c>
      <c r="E527" s="23">
        <v>5.01</v>
      </c>
    </row>
    <row r="528" spans="1:5" x14ac:dyDescent="0.2">
      <c r="A528" s="16" t="s">
        <v>625</v>
      </c>
      <c r="B528" s="18">
        <v>82565</v>
      </c>
      <c r="C528" s="17">
        <v>290</v>
      </c>
      <c r="D528" s="23">
        <v>6.9</v>
      </c>
      <c r="E528" s="23">
        <v>5.01</v>
      </c>
    </row>
    <row r="529" spans="1:5" x14ac:dyDescent="0.2">
      <c r="A529" s="16" t="s">
        <v>626</v>
      </c>
      <c r="B529" s="18">
        <v>82633</v>
      </c>
      <c r="C529" s="17">
        <v>290</v>
      </c>
      <c r="D529" s="23">
        <v>6.9</v>
      </c>
      <c r="E529" s="23">
        <v>5.01</v>
      </c>
    </row>
    <row r="530" spans="1:5" x14ac:dyDescent="0.2">
      <c r="A530" s="16" t="s">
        <v>627</v>
      </c>
      <c r="B530" s="18">
        <v>83623</v>
      </c>
      <c r="C530" s="17">
        <v>320</v>
      </c>
      <c r="D530" s="23">
        <v>6.9</v>
      </c>
      <c r="E530" s="23">
        <v>5.01</v>
      </c>
    </row>
    <row r="531" spans="1:5" x14ac:dyDescent="0.2">
      <c r="A531" s="16" t="s">
        <v>628</v>
      </c>
      <c r="B531" s="18">
        <v>84637</v>
      </c>
      <c r="C531" s="17">
        <v>330</v>
      </c>
      <c r="D531" s="23">
        <v>6.9</v>
      </c>
      <c r="E531" s="23">
        <v>5.01</v>
      </c>
    </row>
    <row r="532" spans="1:5" x14ac:dyDescent="0.2">
      <c r="A532" s="16" t="s">
        <v>629</v>
      </c>
      <c r="B532" s="18">
        <v>84606</v>
      </c>
      <c r="C532" s="17">
        <v>335</v>
      </c>
      <c r="D532" s="23">
        <v>6.9</v>
      </c>
      <c r="E532" s="23">
        <v>5.01</v>
      </c>
    </row>
    <row r="533" spans="1:5" x14ac:dyDescent="0.2">
      <c r="A533" s="16" t="s">
        <v>630</v>
      </c>
      <c r="B533" s="18">
        <v>84811</v>
      </c>
      <c r="C533" s="17">
        <v>300</v>
      </c>
      <c r="D533" s="23">
        <v>6.9</v>
      </c>
      <c r="E533" s="23">
        <v>5.01</v>
      </c>
    </row>
    <row r="534" spans="1:5" x14ac:dyDescent="0.2">
      <c r="A534" s="16" t="s">
        <v>631</v>
      </c>
      <c r="B534" s="18">
        <v>84118</v>
      </c>
      <c r="C534" s="17">
        <v>310</v>
      </c>
      <c r="D534" s="23">
        <v>6.9</v>
      </c>
      <c r="E534" s="23">
        <v>5.01</v>
      </c>
    </row>
    <row r="535" spans="1:5" x14ac:dyDescent="0.2">
      <c r="A535" s="16" t="s">
        <v>632</v>
      </c>
      <c r="B535" s="18" t="s">
        <v>1179</v>
      </c>
      <c r="C535" s="17">
        <v>1000</v>
      </c>
      <c r="D535" s="23">
        <v>7.5</v>
      </c>
      <c r="E535" s="23">
        <v>5.8</v>
      </c>
    </row>
    <row r="536" spans="1:5" x14ac:dyDescent="0.2">
      <c r="A536" s="16" t="s">
        <v>633</v>
      </c>
      <c r="B536" s="18" t="s">
        <v>1180</v>
      </c>
      <c r="C536" s="17">
        <v>1000</v>
      </c>
      <c r="D536" s="23">
        <v>8.1999999999999993</v>
      </c>
      <c r="E536" s="23">
        <v>6.33</v>
      </c>
    </row>
    <row r="537" spans="1:5" x14ac:dyDescent="0.2">
      <c r="A537" s="16" t="s">
        <v>634</v>
      </c>
      <c r="B537" s="18">
        <v>84514</v>
      </c>
      <c r="C537" s="17">
        <v>470</v>
      </c>
      <c r="D537" s="23">
        <v>6.95</v>
      </c>
      <c r="E537" s="23">
        <v>5.0599999999999996</v>
      </c>
    </row>
    <row r="538" spans="1:5" x14ac:dyDescent="0.2">
      <c r="A538" s="16" t="s">
        <v>634</v>
      </c>
      <c r="B538" s="18" t="s">
        <v>1181</v>
      </c>
      <c r="C538" s="17">
        <v>1000</v>
      </c>
      <c r="D538" s="23">
        <v>14.5</v>
      </c>
      <c r="E538" s="23">
        <v>8.86</v>
      </c>
    </row>
    <row r="539" spans="1:5" x14ac:dyDescent="0.2">
      <c r="A539" s="16" t="s">
        <v>635</v>
      </c>
      <c r="B539" s="18">
        <v>84491</v>
      </c>
      <c r="C539" s="17">
        <v>490</v>
      </c>
      <c r="D539" s="23">
        <v>6.95</v>
      </c>
      <c r="E539" s="23">
        <v>5.0599999999999996</v>
      </c>
    </row>
    <row r="540" spans="1:5" x14ac:dyDescent="0.2">
      <c r="A540" s="16" t="s">
        <v>635</v>
      </c>
      <c r="B540" s="18" t="s">
        <v>1182</v>
      </c>
      <c r="C540" s="17">
        <v>1000</v>
      </c>
      <c r="D540" s="23">
        <v>14.5</v>
      </c>
      <c r="E540" s="23">
        <v>8.86</v>
      </c>
    </row>
    <row r="541" spans="1:5" x14ac:dyDescent="0.2">
      <c r="A541" s="16" t="s">
        <v>636</v>
      </c>
      <c r="B541" s="18">
        <v>81469</v>
      </c>
      <c r="C541" s="17">
        <v>460</v>
      </c>
      <c r="D541" s="23">
        <v>6.95</v>
      </c>
      <c r="E541" s="23">
        <v>4.93</v>
      </c>
    </row>
    <row r="542" spans="1:5" x14ac:dyDescent="0.2">
      <c r="A542" s="16" t="s">
        <v>637</v>
      </c>
      <c r="B542" s="18" t="s">
        <v>1183</v>
      </c>
      <c r="C542" s="17">
        <v>1000</v>
      </c>
      <c r="D542" s="23">
        <v>14.5</v>
      </c>
      <c r="E542" s="23">
        <v>8.86</v>
      </c>
    </row>
    <row r="543" spans="1:5" x14ac:dyDescent="0.2">
      <c r="A543" s="16" t="s">
        <v>638</v>
      </c>
      <c r="B543" s="18">
        <v>84521</v>
      </c>
      <c r="C543" s="17">
        <v>470</v>
      </c>
      <c r="D543" s="23">
        <v>6.95</v>
      </c>
      <c r="E543" s="23">
        <v>5.0599999999999996</v>
      </c>
    </row>
    <row r="544" spans="1:5" x14ac:dyDescent="0.2">
      <c r="A544" s="16" t="s">
        <v>639</v>
      </c>
      <c r="B544" s="18" t="s">
        <v>1184</v>
      </c>
      <c r="C544" s="17">
        <v>1000</v>
      </c>
      <c r="D544" s="23">
        <v>14.5</v>
      </c>
      <c r="E544" s="23">
        <v>8.86</v>
      </c>
    </row>
    <row r="545" spans="1:5" x14ac:dyDescent="0.2">
      <c r="A545" s="16" t="s">
        <v>640</v>
      </c>
      <c r="B545" s="18" t="s">
        <v>1185</v>
      </c>
      <c r="C545" s="17">
        <v>1000</v>
      </c>
      <c r="D545" s="23">
        <v>6.7</v>
      </c>
      <c r="E545" s="23">
        <v>5.17</v>
      </c>
    </row>
    <row r="546" spans="1:5" x14ac:dyDescent="0.2">
      <c r="A546" s="16" t="s">
        <v>641</v>
      </c>
      <c r="B546" s="18">
        <v>81483</v>
      </c>
      <c r="C546" s="17">
        <v>480</v>
      </c>
      <c r="D546" s="23">
        <v>6.95</v>
      </c>
      <c r="E546" s="23">
        <v>4.93</v>
      </c>
    </row>
    <row r="547" spans="1:5" x14ac:dyDescent="0.2">
      <c r="A547" s="16" t="s">
        <v>642</v>
      </c>
      <c r="B547" s="18" t="s">
        <v>1186</v>
      </c>
      <c r="C547" s="17">
        <v>1000</v>
      </c>
      <c r="D547" s="23">
        <v>14.5</v>
      </c>
      <c r="E547" s="23">
        <v>8.86</v>
      </c>
    </row>
    <row r="548" spans="1:5" x14ac:dyDescent="0.2">
      <c r="A548" s="16" t="s">
        <v>643</v>
      </c>
      <c r="B548" s="18" t="s">
        <v>1187</v>
      </c>
      <c r="C548" s="17">
        <v>490</v>
      </c>
      <c r="D548" s="23">
        <v>6.95</v>
      </c>
      <c r="E548" s="23">
        <v>4.93</v>
      </c>
    </row>
    <row r="549" spans="1:5" x14ac:dyDescent="0.2">
      <c r="A549" s="16" t="s">
        <v>644</v>
      </c>
      <c r="B549" s="18" t="s">
        <v>1115</v>
      </c>
      <c r="C549" s="17">
        <v>1000</v>
      </c>
      <c r="D549" s="23">
        <v>14.5</v>
      </c>
      <c r="E549" s="23">
        <v>8.86</v>
      </c>
    </row>
    <row r="550" spans="1:5" x14ac:dyDescent="0.2">
      <c r="A550" s="16" t="s">
        <v>645</v>
      </c>
      <c r="B550" s="18" t="s">
        <v>1188</v>
      </c>
      <c r="C550" s="17">
        <v>1000</v>
      </c>
      <c r="D550" s="23">
        <v>6.7</v>
      </c>
      <c r="E550" s="23">
        <v>5.17</v>
      </c>
    </row>
    <row r="551" spans="1:5" x14ac:dyDescent="0.2">
      <c r="A551" s="16" t="s">
        <v>646</v>
      </c>
      <c r="B551" s="18">
        <v>81476</v>
      </c>
      <c r="C551" s="17">
        <v>460</v>
      </c>
      <c r="D551" s="23">
        <v>6.95</v>
      </c>
      <c r="E551" s="23">
        <v>4.93</v>
      </c>
    </row>
    <row r="552" spans="1:5" x14ac:dyDescent="0.2">
      <c r="A552" s="16" t="s">
        <v>647</v>
      </c>
      <c r="B552" s="18" t="s">
        <v>1189</v>
      </c>
      <c r="C552" s="17">
        <v>1000</v>
      </c>
      <c r="D552" s="23">
        <v>14.5</v>
      </c>
      <c r="E552" s="23">
        <v>8.86</v>
      </c>
    </row>
    <row r="553" spans="1:5" x14ac:dyDescent="0.2">
      <c r="A553" s="16" t="s">
        <v>648</v>
      </c>
      <c r="B553" s="18" t="s">
        <v>1190</v>
      </c>
      <c r="C553" s="17">
        <v>1000</v>
      </c>
      <c r="D553" s="23">
        <v>6.7</v>
      </c>
      <c r="E553" s="23">
        <v>5.17</v>
      </c>
    </row>
    <row r="554" spans="1:5" x14ac:dyDescent="0.2">
      <c r="A554" s="16" t="s">
        <v>649</v>
      </c>
      <c r="B554" s="18" t="s">
        <v>1191</v>
      </c>
      <c r="C554" s="17">
        <v>1000</v>
      </c>
      <c r="D554" s="23">
        <v>15.8</v>
      </c>
      <c r="E554" s="23">
        <v>12.13</v>
      </c>
    </row>
    <row r="555" spans="1:5" x14ac:dyDescent="0.2">
      <c r="A555" s="16" t="s">
        <v>650</v>
      </c>
      <c r="B555" s="18">
        <v>11423</v>
      </c>
      <c r="C555" s="17">
        <v>130</v>
      </c>
      <c r="D555" s="23">
        <v>5.2</v>
      </c>
      <c r="E555" s="23">
        <v>4</v>
      </c>
    </row>
    <row r="556" spans="1:5" x14ac:dyDescent="0.2">
      <c r="A556" s="16" t="s">
        <v>651</v>
      </c>
      <c r="B556" s="18">
        <v>31222</v>
      </c>
      <c r="C556" s="17">
        <v>300</v>
      </c>
      <c r="D556" s="23">
        <v>6.75</v>
      </c>
      <c r="E556" s="23">
        <v>5.2</v>
      </c>
    </row>
    <row r="557" spans="1:5" x14ac:dyDescent="0.2">
      <c r="A557" s="16" t="s">
        <v>652</v>
      </c>
      <c r="B557" s="18">
        <v>84132</v>
      </c>
      <c r="C557" s="17">
        <v>690</v>
      </c>
      <c r="D557" s="23">
        <v>7.2</v>
      </c>
      <c r="E557" s="23">
        <v>5.38</v>
      </c>
    </row>
    <row r="558" spans="1:5" x14ac:dyDescent="0.2">
      <c r="A558" s="16" t="s">
        <v>653</v>
      </c>
      <c r="B558" s="18" t="s">
        <v>1192</v>
      </c>
      <c r="C558" s="17">
        <v>70</v>
      </c>
      <c r="D558" s="23">
        <v>4.5</v>
      </c>
      <c r="E558" s="23">
        <v>3.22</v>
      </c>
    </row>
    <row r="559" spans="1:5" x14ac:dyDescent="0.2">
      <c r="A559" s="16" t="s">
        <v>654</v>
      </c>
      <c r="B559" s="18" t="s">
        <v>1193</v>
      </c>
      <c r="C559" s="17">
        <v>70</v>
      </c>
      <c r="D559" s="23">
        <v>4.5</v>
      </c>
      <c r="E559" s="23">
        <v>3.22</v>
      </c>
    </row>
    <row r="560" spans="1:5" x14ac:dyDescent="0.2">
      <c r="A560" s="16" t="s">
        <v>655</v>
      </c>
      <c r="B560" s="18" t="s">
        <v>1194</v>
      </c>
      <c r="C560" s="17">
        <v>70</v>
      </c>
      <c r="D560" s="23">
        <v>4.5</v>
      </c>
      <c r="E560" s="23">
        <v>3.22</v>
      </c>
    </row>
    <row r="561" spans="1:5" x14ac:dyDescent="0.2">
      <c r="A561" s="16" t="s">
        <v>656</v>
      </c>
      <c r="B561" s="18" t="s">
        <v>1195</v>
      </c>
      <c r="C561" s="17">
        <v>500</v>
      </c>
      <c r="D561" s="23">
        <v>15.1</v>
      </c>
      <c r="E561" s="23">
        <v>11.61</v>
      </c>
    </row>
    <row r="562" spans="1:5" x14ac:dyDescent="0.2">
      <c r="A562" s="16" t="s">
        <v>657</v>
      </c>
      <c r="B562" s="18" t="s">
        <v>1196</v>
      </c>
      <c r="C562" s="17">
        <v>500</v>
      </c>
      <c r="D562" s="23">
        <v>15.1</v>
      </c>
      <c r="E562" s="23">
        <v>11.61</v>
      </c>
    </row>
    <row r="563" spans="1:5" x14ac:dyDescent="0.2">
      <c r="A563" s="16" t="s">
        <v>658</v>
      </c>
      <c r="B563" s="18" t="s">
        <v>1197</v>
      </c>
      <c r="C563" s="17">
        <v>500</v>
      </c>
      <c r="D563" s="23">
        <v>15.1</v>
      </c>
      <c r="E563" s="23">
        <v>11.61</v>
      </c>
    </row>
    <row r="564" spans="1:5" x14ac:dyDescent="0.2">
      <c r="A564" s="16" t="s">
        <v>659</v>
      </c>
      <c r="B564" s="18">
        <v>84729</v>
      </c>
      <c r="C564" s="17">
        <v>200</v>
      </c>
      <c r="D564" s="23">
        <v>7.1</v>
      </c>
      <c r="E564" s="23">
        <v>5.59</v>
      </c>
    </row>
    <row r="565" spans="1:5" x14ac:dyDescent="0.2">
      <c r="A565" s="16" t="s">
        <v>660</v>
      </c>
      <c r="B565" s="18" t="s">
        <v>1198</v>
      </c>
      <c r="C565" s="17">
        <v>200</v>
      </c>
      <c r="D565" s="23">
        <v>3.3</v>
      </c>
      <c r="E565" s="23">
        <v>2.3199999999999998</v>
      </c>
    </row>
    <row r="566" spans="1:5" x14ac:dyDescent="0.2">
      <c r="A566" s="16" t="s">
        <v>661</v>
      </c>
      <c r="B566" s="18" t="s">
        <v>1199</v>
      </c>
      <c r="C566" s="17">
        <v>230</v>
      </c>
      <c r="D566" s="23">
        <v>7.1</v>
      </c>
      <c r="E566" s="23">
        <v>5.59</v>
      </c>
    </row>
    <row r="567" spans="1:5" x14ac:dyDescent="0.2">
      <c r="A567" s="16" t="s">
        <v>662</v>
      </c>
      <c r="B567" s="18" t="s">
        <v>1199</v>
      </c>
      <c r="C567" s="17">
        <v>200</v>
      </c>
      <c r="D567" s="23">
        <v>10.3</v>
      </c>
      <c r="E567" s="23">
        <v>7.91</v>
      </c>
    </row>
    <row r="568" spans="1:5" x14ac:dyDescent="0.2">
      <c r="A568" s="16" t="s">
        <v>663</v>
      </c>
      <c r="B568" s="18" t="s">
        <v>1200</v>
      </c>
      <c r="C568" s="17">
        <v>100</v>
      </c>
      <c r="D568" s="23">
        <v>5.35</v>
      </c>
      <c r="E568" s="23">
        <v>4.1100000000000003</v>
      </c>
    </row>
    <row r="569" spans="1:5" x14ac:dyDescent="0.2">
      <c r="A569" s="16" t="s">
        <v>664</v>
      </c>
      <c r="B569" s="18" t="s">
        <v>1201</v>
      </c>
      <c r="C569" s="17">
        <v>200</v>
      </c>
      <c r="D569" s="23">
        <v>3.3</v>
      </c>
      <c r="E569" s="23">
        <v>2.11</v>
      </c>
    </row>
    <row r="570" spans="1:5" x14ac:dyDescent="0.2">
      <c r="A570" s="16" t="s">
        <v>665</v>
      </c>
      <c r="B570" s="18" t="s">
        <v>1202</v>
      </c>
      <c r="C570" s="17">
        <v>200</v>
      </c>
      <c r="D570" s="23">
        <v>3.3</v>
      </c>
      <c r="E570" s="23">
        <v>2.11</v>
      </c>
    </row>
    <row r="571" spans="1:5" x14ac:dyDescent="0.2">
      <c r="A571" s="16" t="s">
        <v>666</v>
      </c>
      <c r="B571" s="18" t="s">
        <v>1203</v>
      </c>
      <c r="C571" s="17">
        <v>1000</v>
      </c>
      <c r="D571" s="23">
        <v>4.95</v>
      </c>
      <c r="E571" s="23">
        <v>3.8</v>
      </c>
    </row>
    <row r="572" spans="1:5" x14ac:dyDescent="0.2">
      <c r="A572" s="16" t="s">
        <v>667</v>
      </c>
      <c r="B572" s="18" t="s">
        <v>1204</v>
      </c>
      <c r="C572" s="17">
        <v>200</v>
      </c>
      <c r="D572" s="23">
        <v>3.3</v>
      </c>
      <c r="E572" s="23">
        <v>2.11</v>
      </c>
    </row>
    <row r="573" spans="1:5" x14ac:dyDescent="0.2">
      <c r="A573" s="16" t="s">
        <v>668</v>
      </c>
      <c r="B573" s="18">
        <v>80660</v>
      </c>
      <c r="C573" s="17">
        <v>230</v>
      </c>
      <c r="D573" s="23">
        <v>5.5</v>
      </c>
      <c r="E573" s="23">
        <v>3.9</v>
      </c>
    </row>
    <row r="574" spans="1:5" x14ac:dyDescent="0.2">
      <c r="A574" s="16" t="s">
        <v>669</v>
      </c>
      <c r="B574" s="18">
        <v>80998</v>
      </c>
      <c r="C574" s="17">
        <v>230</v>
      </c>
      <c r="D574" s="23">
        <v>5.5</v>
      </c>
      <c r="E574" s="23">
        <v>3.9</v>
      </c>
    </row>
    <row r="575" spans="1:5" x14ac:dyDescent="0.2">
      <c r="A575" s="16" t="s">
        <v>670</v>
      </c>
      <c r="B575" s="18">
        <v>80981</v>
      </c>
      <c r="C575" s="17">
        <v>230</v>
      </c>
      <c r="D575" s="23">
        <v>5.5</v>
      </c>
      <c r="E575" s="23">
        <v>3.9</v>
      </c>
    </row>
    <row r="576" spans="1:5" x14ac:dyDescent="0.2">
      <c r="A576" s="16" t="s">
        <v>671</v>
      </c>
      <c r="B576" s="18">
        <v>81070</v>
      </c>
      <c r="C576" s="17">
        <v>230</v>
      </c>
      <c r="D576" s="23">
        <v>5.5</v>
      </c>
      <c r="E576" s="23">
        <v>3.9</v>
      </c>
    </row>
    <row r="577" spans="1:5" x14ac:dyDescent="0.2">
      <c r="A577" s="16" t="s">
        <v>672</v>
      </c>
      <c r="B577" s="18">
        <v>80974</v>
      </c>
      <c r="C577" s="17">
        <v>230</v>
      </c>
      <c r="D577" s="23">
        <v>5.5</v>
      </c>
      <c r="E577" s="23">
        <v>3.9</v>
      </c>
    </row>
    <row r="578" spans="1:5" x14ac:dyDescent="0.2">
      <c r="A578" s="16" t="s">
        <v>673</v>
      </c>
      <c r="B578" s="18">
        <v>81001</v>
      </c>
      <c r="C578" s="17">
        <v>230</v>
      </c>
      <c r="D578" s="23">
        <v>5.5</v>
      </c>
      <c r="E578" s="23">
        <v>3.9</v>
      </c>
    </row>
    <row r="579" spans="1:5" x14ac:dyDescent="0.2">
      <c r="A579" s="16" t="s">
        <v>674</v>
      </c>
      <c r="B579" s="18">
        <v>81018</v>
      </c>
      <c r="C579" s="17">
        <v>230</v>
      </c>
      <c r="D579" s="23">
        <v>5.5</v>
      </c>
      <c r="E579" s="23">
        <v>3.9</v>
      </c>
    </row>
    <row r="580" spans="1:5" x14ac:dyDescent="0.2">
      <c r="A580" s="16" t="s">
        <v>675</v>
      </c>
      <c r="B580" s="18" t="s">
        <v>1205</v>
      </c>
      <c r="C580" s="17">
        <v>200</v>
      </c>
      <c r="D580" s="23">
        <v>3.3</v>
      </c>
      <c r="E580" s="23">
        <v>2.3199999999999998</v>
      </c>
    </row>
    <row r="581" spans="1:5" x14ac:dyDescent="0.2">
      <c r="A581" s="16" t="s">
        <v>676</v>
      </c>
      <c r="B581" s="18">
        <v>84835</v>
      </c>
      <c r="C581" s="17">
        <v>230</v>
      </c>
      <c r="D581" s="23">
        <v>7.1</v>
      </c>
      <c r="E581" s="23">
        <v>5.59</v>
      </c>
    </row>
    <row r="582" spans="1:5" x14ac:dyDescent="0.2">
      <c r="A582" s="16" t="s">
        <v>677</v>
      </c>
      <c r="B582" s="18" t="s">
        <v>1206</v>
      </c>
      <c r="C582" s="17">
        <v>200</v>
      </c>
      <c r="D582" s="23">
        <v>6.9</v>
      </c>
      <c r="E582" s="23">
        <v>5.28</v>
      </c>
    </row>
    <row r="583" spans="1:5" x14ac:dyDescent="0.2">
      <c r="A583" s="16" t="s">
        <v>678</v>
      </c>
      <c r="B583" s="18" t="s">
        <v>1207</v>
      </c>
      <c r="C583" s="17">
        <v>100</v>
      </c>
      <c r="D583" s="23">
        <v>3.45</v>
      </c>
      <c r="E583" s="23">
        <v>2.64</v>
      </c>
    </row>
    <row r="584" spans="1:5" x14ac:dyDescent="0.2">
      <c r="A584" s="16" t="s">
        <v>679</v>
      </c>
      <c r="B584" s="18" t="s">
        <v>1208</v>
      </c>
      <c r="C584" s="17">
        <v>200</v>
      </c>
      <c r="D584" s="23">
        <v>3.3</v>
      </c>
      <c r="E584" s="23">
        <v>2.3199999999999998</v>
      </c>
    </row>
    <row r="585" spans="1:5" x14ac:dyDescent="0.2">
      <c r="A585" s="16" t="s">
        <v>680</v>
      </c>
      <c r="B585" s="18" t="s">
        <v>1209</v>
      </c>
      <c r="C585" s="17">
        <v>200</v>
      </c>
      <c r="D585" s="23">
        <v>3.3</v>
      </c>
      <c r="E585" s="23">
        <v>2.3199999999999998</v>
      </c>
    </row>
    <row r="586" spans="1:5" x14ac:dyDescent="0.2">
      <c r="A586" s="16" t="s">
        <v>681</v>
      </c>
      <c r="B586" s="18" t="s">
        <v>1210</v>
      </c>
      <c r="C586" s="17">
        <v>200</v>
      </c>
      <c r="D586" s="23">
        <v>3.3</v>
      </c>
      <c r="E586" s="23">
        <v>2.3199999999999998</v>
      </c>
    </row>
    <row r="587" spans="1:5" x14ac:dyDescent="0.2">
      <c r="A587" s="16" t="s">
        <v>682</v>
      </c>
      <c r="B587" s="18">
        <v>80967</v>
      </c>
      <c r="C587" s="17">
        <v>230</v>
      </c>
      <c r="D587" s="23">
        <v>5.5</v>
      </c>
      <c r="E587" s="23">
        <v>3.96</v>
      </c>
    </row>
    <row r="588" spans="1:5" x14ac:dyDescent="0.2">
      <c r="A588" s="16" t="s">
        <v>683</v>
      </c>
      <c r="B588" s="18">
        <v>80738</v>
      </c>
      <c r="C588" s="17">
        <v>230</v>
      </c>
      <c r="D588" s="23">
        <v>5.5</v>
      </c>
      <c r="E588" s="23">
        <v>3.96</v>
      </c>
    </row>
    <row r="589" spans="1:5" x14ac:dyDescent="0.2">
      <c r="A589" s="16" t="s">
        <v>684</v>
      </c>
      <c r="B589" s="18">
        <v>80653</v>
      </c>
      <c r="C589" s="17">
        <v>230</v>
      </c>
      <c r="D589" s="23">
        <v>5.5</v>
      </c>
      <c r="E589" s="23">
        <v>3.96</v>
      </c>
    </row>
    <row r="590" spans="1:5" x14ac:dyDescent="0.2">
      <c r="A590" s="16" t="s">
        <v>685</v>
      </c>
      <c r="B590" s="18">
        <v>80677</v>
      </c>
      <c r="C590" s="17">
        <v>230</v>
      </c>
      <c r="D590" s="23">
        <v>5.5</v>
      </c>
      <c r="E590" s="23">
        <v>3.96</v>
      </c>
    </row>
    <row r="591" spans="1:5" x14ac:dyDescent="0.2">
      <c r="A591" s="16" t="s">
        <v>686</v>
      </c>
      <c r="B591" s="18" t="s">
        <v>1211</v>
      </c>
      <c r="C591" s="17">
        <v>200</v>
      </c>
      <c r="D591" s="23">
        <v>3.3</v>
      </c>
      <c r="E591" s="23">
        <v>2.3199999999999998</v>
      </c>
    </row>
    <row r="592" spans="1:5" x14ac:dyDescent="0.2">
      <c r="A592" s="16" t="s">
        <v>687</v>
      </c>
      <c r="B592" s="18" t="s">
        <v>1212</v>
      </c>
      <c r="C592" s="17">
        <v>200</v>
      </c>
      <c r="D592" s="23">
        <v>3.3</v>
      </c>
      <c r="E592" s="23">
        <v>2.3199999999999998</v>
      </c>
    </row>
    <row r="593" spans="1:5" x14ac:dyDescent="0.2">
      <c r="A593" s="16" t="s">
        <v>688</v>
      </c>
      <c r="B593" s="18" t="s">
        <v>1213</v>
      </c>
      <c r="C593" s="17">
        <v>1000</v>
      </c>
      <c r="D593" s="23">
        <v>5.5</v>
      </c>
      <c r="E593" s="23">
        <v>4.22</v>
      </c>
    </row>
    <row r="594" spans="1:5" x14ac:dyDescent="0.2">
      <c r="A594" s="16" t="s">
        <v>689</v>
      </c>
      <c r="B594" s="18" t="s">
        <v>1214</v>
      </c>
      <c r="C594" s="17">
        <v>285</v>
      </c>
      <c r="D594" s="23">
        <v>6.8</v>
      </c>
      <c r="E594" s="23">
        <v>5.2</v>
      </c>
    </row>
    <row r="595" spans="1:5" x14ac:dyDescent="0.2">
      <c r="A595" s="16" t="s">
        <v>690</v>
      </c>
      <c r="B595" s="18" t="s">
        <v>1215</v>
      </c>
      <c r="C595" s="17">
        <v>285</v>
      </c>
      <c r="D595" s="23">
        <v>6.8</v>
      </c>
      <c r="E595" s="23">
        <v>5.2</v>
      </c>
    </row>
    <row r="596" spans="1:5" x14ac:dyDescent="0.2">
      <c r="A596" s="16" t="s">
        <v>691</v>
      </c>
      <c r="B596" s="18">
        <v>42024</v>
      </c>
      <c r="C596" s="17">
        <v>285</v>
      </c>
      <c r="D596" s="23">
        <v>6.8</v>
      </c>
      <c r="E596" s="23">
        <v>5.2</v>
      </c>
    </row>
    <row r="597" spans="1:5" x14ac:dyDescent="0.2">
      <c r="A597" s="16" t="s">
        <v>692</v>
      </c>
      <c r="B597" s="18" t="s">
        <v>1216</v>
      </c>
      <c r="C597" s="17">
        <v>285</v>
      </c>
      <c r="D597" s="23">
        <v>6.8</v>
      </c>
      <c r="E597" s="23">
        <v>5.2</v>
      </c>
    </row>
    <row r="598" spans="1:5" x14ac:dyDescent="0.2">
      <c r="A598" s="16" t="s">
        <v>693</v>
      </c>
      <c r="B598" s="18">
        <v>42031</v>
      </c>
      <c r="C598" s="17">
        <v>285</v>
      </c>
      <c r="D598" s="23">
        <v>6.8</v>
      </c>
      <c r="E598" s="23">
        <v>5.2</v>
      </c>
    </row>
    <row r="599" spans="1:5" x14ac:dyDescent="0.2">
      <c r="A599" s="16" t="s">
        <v>694</v>
      </c>
      <c r="B599" s="18" t="s">
        <v>1217</v>
      </c>
      <c r="C599" s="17">
        <v>285</v>
      </c>
      <c r="D599" s="23">
        <v>6.8</v>
      </c>
      <c r="E599" s="23">
        <v>5.2</v>
      </c>
    </row>
    <row r="600" spans="1:5" x14ac:dyDescent="0.2">
      <c r="A600" s="16" t="s">
        <v>695</v>
      </c>
      <c r="B600" s="18">
        <v>42338</v>
      </c>
      <c r="C600" s="17">
        <v>285</v>
      </c>
      <c r="D600" s="23">
        <v>6.8</v>
      </c>
      <c r="E600" s="23">
        <v>5.2</v>
      </c>
    </row>
    <row r="601" spans="1:5" x14ac:dyDescent="0.2">
      <c r="A601" s="16" t="s">
        <v>696</v>
      </c>
      <c r="B601" s="18">
        <v>42000</v>
      </c>
      <c r="C601" s="17">
        <v>285</v>
      </c>
      <c r="D601" s="23">
        <v>6.8</v>
      </c>
      <c r="E601" s="23">
        <v>5.2</v>
      </c>
    </row>
    <row r="602" spans="1:5" x14ac:dyDescent="0.2">
      <c r="A602" s="16" t="s">
        <v>697</v>
      </c>
      <c r="B602" s="18">
        <v>42130</v>
      </c>
      <c r="C602" s="17">
        <v>285</v>
      </c>
      <c r="D602" s="23">
        <v>6.8</v>
      </c>
      <c r="E602" s="23">
        <v>5.2</v>
      </c>
    </row>
    <row r="603" spans="1:5" x14ac:dyDescent="0.2">
      <c r="A603" s="16" t="s">
        <v>698</v>
      </c>
      <c r="B603" s="18">
        <v>42055</v>
      </c>
      <c r="C603" s="17">
        <v>285</v>
      </c>
      <c r="D603" s="23">
        <v>6.8</v>
      </c>
      <c r="E603" s="23">
        <v>5.2</v>
      </c>
    </row>
    <row r="604" spans="1:5" x14ac:dyDescent="0.2">
      <c r="A604" s="16" t="s">
        <v>699</v>
      </c>
      <c r="B604" s="18">
        <v>42161</v>
      </c>
      <c r="C604" s="17">
        <v>285</v>
      </c>
      <c r="D604" s="23">
        <v>6.8</v>
      </c>
      <c r="E604" s="23">
        <v>5.2</v>
      </c>
    </row>
    <row r="605" spans="1:5" x14ac:dyDescent="0.2">
      <c r="A605" s="16" t="s">
        <v>700</v>
      </c>
      <c r="B605" s="18">
        <v>42093</v>
      </c>
      <c r="C605" s="17">
        <v>285</v>
      </c>
      <c r="D605" s="23">
        <v>6.8</v>
      </c>
      <c r="E605" s="23">
        <v>5.2</v>
      </c>
    </row>
    <row r="606" spans="1:5" x14ac:dyDescent="0.2">
      <c r="A606" s="16" t="s">
        <v>701</v>
      </c>
      <c r="B606" s="18">
        <v>42154</v>
      </c>
      <c r="C606" s="17">
        <v>285</v>
      </c>
      <c r="D606" s="23">
        <v>6.8</v>
      </c>
      <c r="E606" s="23">
        <v>5.2</v>
      </c>
    </row>
    <row r="607" spans="1:5" x14ac:dyDescent="0.2">
      <c r="A607" s="16" t="s">
        <v>702</v>
      </c>
      <c r="B607" s="18">
        <v>42017</v>
      </c>
      <c r="C607" s="17">
        <v>285</v>
      </c>
      <c r="D607" s="23">
        <v>6.8</v>
      </c>
      <c r="E607" s="23">
        <v>5.2</v>
      </c>
    </row>
    <row r="608" spans="1:5" x14ac:dyDescent="0.2">
      <c r="A608" s="16" t="s">
        <v>703</v>
      </c>
      <c r="B608" s="18" t="s">
        <v>1218</v>
      </c>
      <c r="C608" s="17">
        <v>500</v>
      </c>
      <c r="D608" s="23">
        <v>12.2</v>
      </c>
      <c r="E608" s="23">
        <v>9.39</v>
      </c>
    </row>
    <row r="609" spans="1:5" x14ac:dyDescent="0.2">
      <c r="A609" s="16" t="s">
        <v>704</v>
      </c>
      <c r="B609" s="18">
        <v>85139</v>
      </c>
      <c r="C609" s="17">
        <v>100</v>
      </c>
      <c r="D609" s="23">
        <v>4.5</v>
      </c>
      <c r="E609" s="23">
        <v>3.41</v>
      </c>
    </row>
    <row r="610" spans="1:5" x14ac:dyDescent="0.2">
      <c r="A610" s="16" t="s">
        <v>705</v>
      </c>
      <c r="B610" s="18">
        <v>85191</v>
      </c>
      <c r="C610" s="17">
        <v>100</v>
      </c>
      <c r="D610" s="23">
        <v>4.5</v>
      </c>
      <c r="E610" s="23">
        <v>3.41</v>
      </c>
    </row>
    <row r="611" spans="1:5" x14ac:dyDescent="0.2">
      <c r="A611" s="16" t="s">
        <v>706</v>
      </c>
      <c r="B611" s="18">
        <v>85122</v>
      </c>
      <c r="C611" s="17">
        <v>100</v>
      </c>
      <c r="D611" s="23">
        <v>4.5</v>
      </c>
      <c r="E611" s="23">
        <v>3.41</v>
      </c>
    </row>
    <row r="612" spans="1:5" x14ac:dyDescent="0.2">
      <c r="A612" s="16" t="s">
        <v>707</v>
      </c>
      <c r="B612" s="18">
        <v>85146</v>
      </c>
      <c r="C612" s="17">
        <v>100</v>
      </c>
      <c r="D612" s="23">
        <v>4.5</v>
      </c>
      <c r="E612" s="23">
        <v>3.41</v>
      </c>
    </row>
    <row r="613" spans="1:5" x14ac:dyDescent="0.2">
      <c r="A613" s="16" t="s">
        <v>708</v>
      </c>
      <c r="B613" s="18" t="s">
        <v>1219</v>
      </c>
      <c r="C613" s="17">
        <v>500</v>
      </c>
      <c r="D613" s="23">
        <v>12.2</v>
      </c>
      <c r="E613" s="23">
        <v>9.39</v>
      </c>
    </row>
    <row r="614" spans="1:5" x14ac:dyDescent="0.2">
      <c r="A614" s="16" t="s">
        <v>709</v>
      </c>
      <c r="B614" s="18" t="s">
        <v>1220</v>
      </c>
      <c r="C614" s="17">
        <v>500</v>
      </c>
      <c r="D614" s="23">
        <v>12.2</v>
      </c>
      <c r="E614" s="23">
        <v>9.39</v>
      </c>
    </row>
    <row r="615" spans="1:5" x14ac:dyDescent="0.2">
      <c r="A615" s="16" t="s">
        <v>710</v>
      </c>
      <c r="B615" s="18" t="s">
        <v>1221</v>
      </c>
      <c r="C615" s="17">
        <v>500</v>
      </c>
      <c r="D615" s="23">
        <v>12.2</v>
      </c>
      <c r="E615" s="23">
        <v>9.39</v>
      </c>
    </row>
    <row r="616" spans="1:5" x14ac:dyDescent="0.2">
      <c r="A616" s="16" t="s">
        <v>711</v>
      </c>
      <c r="B616" s="18">
        <v>84972</v>
      </c>
      <c r="C616" s="17">
        <v>300</v>
      </c>
      <c r="D616" s="23">
        <v>6.8</v>
      </c>
      <c r="E616" s="23">
        <v>5.0599999999999996</v>
      </c>
    </row>
    <row r="617" spans="1:5" x14ac:dyDescent="0.2">
      <c r="A617" s="16" t="s">
        <v>712</v>
      </c>
      <c r="B617" s="18">
        <v>81438</v>
      </c>
      <c r="C617" s="17">
        <v>170</v>
      </c>
      <c r="D617" s="23">
        <v>6.8</v>
      </c>
      <c r="E617" s="23">
        <v>5.0599999999999996</v>
      </c>
    </row>
    <row r="618" spans="1:5" x14ac:dyDescent="0.2">
      <c r="A618" s="16" t="s">
        <v>713</v>
      </c>
      <c r="B618" s="18">
        <v>84941</v>
      </c>
      <c r="C618" s="17">
        <v>300</v>
      </c>
      <c r="D618" s="23">
        <v>6.8</v>
      </c>
      <c r="E618" s="23">
        <v>5.0599999999999996</v>
      </c>
    </row>
    <row r="619" spans="1:5" x14ac:dyDescent="0.2">
      <c r="A619" s="16" t="s">
        <v>714</v>
      </c>
      <c r="B619" s="18">
        <v>81445</v>
      </c>
      <c r="C619" s="17">
        <v>120</v>
      </c>
      <c r="D619" s="23">
        <v>6.8</v>
      </c>
      <c r="E619" s="23">
        <v>5.0599999999999996</v>
      </c>
    </row>
    <row r="620" spans="1:5" x14ac:dyDescent="0.2">
      <c r="A620" s="16" t="s">
        <v>715</v>
      </c>
      <c r="B620" s="18">
        <v>86679</v>
      </c>
      <c r="C620" s="17">
        <v>140</v>
      </c>
      <c r="D620" s="23">
        <v>6.8</v>
      </c>
      <c r="E620" s="23">
        <v>5.0599999999999996</v>
      </c>
    </row>
    <row r="621" spans="1:5" x14ac:dyDescent="0.2">
      <c r="A621" s="16" t="s">
        <v>716</v>
      </c>
      <c r="B621" s="18" t="s">
        <v>1222</v>
      </c>
      <c r="C621" s="17">
        <v>500</v>
      </c>
      <c r="D621" s="23">
        <v>6.7</v>
      </c>
      <c r="E621" s="23">
        <v>5.17</v>
      </c>
    </row>
    <row r="622" spans="1:5" x14ac:dyDescent="0.2">
      <c r="A622" s="16" t="s">
        <v>717</v>
      </c>
      <c r="B622" s="18" t="s">
        <v>1223</v>
      </c>
      <c r="C622" s="17">
        <v>1070</v>
      </c>
      <c r="D622" s="23">
        <v>12.5</v>
      </c>
      <c r="E622" s="23">
        <v>6.33</v>
      </c>
    </row>
    <row r="623" spans="1:5" x14ac:dyDescent="0.2">
      <c r="A623" s="16" t="s">
        <v>718</v>
      </c>
      <c r="B623" s="18" t="s">
        <v>1224</v>
      </c>
      <c r="C623" s="17">
        <v>1070</v>
      </c>
      <c r="D623" s="23">
        <v>12.5</v>
      </c>
      <c r="E623" s="23">
        <v>6.33</v>
      </c>
    </row>
    <row r="624" spans="1:5" x14ac:dyDescent="0.2">
      <c r="A624" s="16" t="s">
        <v>719</v>
      </c>
      <c r="B624" s="18">
        <v>86525</v>
      </c>
      <c r="C624" s="17">
        <v>370</v>
      </c>
      <c r="D624" s="23">
        <v>5.3</v>
      </c>
      <c r="E624" s="23">
        <v>3.88</v>
      </c>
    </row>
    <row r="625" spans="1:5" x14ac:dyDescent="0.2">
      <c r="A625" s="16" t="s">
        <v>720</v>
      </c>
      <c r="B625" s="18" t="s">
        <v>1225</v>
      </c>
      <c r="C625" s="17">
        <v>1070</v>
      </c>
      <c r="D625" s="23">
        <v>12.5</v>
      </c>
      <c r="E625" s="23">
        <v>6.33</v>
      </c>
    </row>
    <row r="626" spans="1:5" x14ac:dyDescent="0.2">
      <c r="A626" s="16" t="s">
        <v>721</v>
      </c>
      <c r="B626" s="18" t="s">
        <v>1226</v>
      </c>
      <c r="C626" s="17">
        <v>370</v>
      </c>
      <c r="D626" s="23">
        <v>5.3</v>
      </c>
      <c r="E626" s="23">
        <v>3.88</v>
      </c>
    </row>
    <row r="627" spans="1:5" x14ac:dyDescent="0.2">
      <c r="A627" s="16" t="s">
        <v>722</v>
      </c>
      <c r="B627" s="18">
        <v>81698</v>
      </c>
      <c r="C627" s="17">
        <v>370</v>
      </c>
      <c r="D627" s="23">
        <v>5.3</v>
      </c>
      <c r="E627" s="23">
        <v>3.88</v>
      </c>
    </row>
    <row r="628" spans="1:5" x14ac:dyDescent="0.2">
      <c r="A628" s="16" t="s">
        <v>723</v>
      </c>
      <c r="B628" s="18" t="s">
        <v>1227</v>
      </c>
      <c r="C628" s="17">
        <v>1070</v>
      </c>
      <c r="D628" s="23">
        <v>12.5</v>
      </c>
      <c r="E628" s="23">
        <v>6.33</v>
      </c>
    </row>
    <row r="629" spans="1:5" x14ac:dyDescent="0.2">
      <c r="A629" s="16" t="s">
        <v>724</v>
      </c>
      <c r="B629" s="18">
        <v>80189</v>
      </c>
      <c r="C629" s="17">
        <v>370</v>
      </c>
      <c r="D629" s="23">
        <v>5.3</v>
      </c>
      <c r="E629" s="23">
        <v>3.88</v>
      </c>
    </row>
    <row r="630" spans="1:5" x14ac:dyDescent="0.2">
      <c r="A630" s="16" t="s">
        <v>725</v>
      </c>
      <c r="B630" s="18" t="s">
        <v>1228</v>
      </c>
      <c r="C630" s="17">
        <v>1070</v>
      </c>
      <c r="D630" s="23">
        <v>12.5</v>
      </c>
      <c r="E630" s="23">
        <v>6.33</v>
      </c>
    </row>
    <row r="631" spans="1:5" x14ac:dyDescent="0.2">
      <c r="A631" s="16" t="s">
        <v>726</v>
      </c>
      <c r="B631" s="18">
        <v>80080</v>
      </c>
      <c r="C631" s="17">
        <v>370</v>
      </c>
      <c r="D631" s="23">
        <v>5.3</v>
      </c>
      <c r="E631" s="23">
        <v>3.88</v>
      </c>
    </row>
    <row r="632" spans="1:5" x14ac:dyDescent="0.2">
      <c r="A632" s="16" t="s">
        <v>727</v>
      </c>
      <c r="B632" s="18" t="s">
        <v>1229</v>
      </c>
      <c r="C632" s="17">
        <v>1070</v>
      </c>
      <c r="D632" s="23">
        <v>12.5</v>
      </c>
      <c r="E632" s="23">
        <v>6.33</v>
      </c>
    </row>
    <row r="633" spans="1:5" x14ac:dyDescent="0.2">
      <c r="A633" s="16" t="s">
        <v>728</v>
      </c>
      <c r="B633" s="18">
        <v>80172</v>
      </c>
      <c r="C633" s="17">
        <v>370</v>
      </c>
      <c r="D633" s="23">
        <v>5.3</v>
      </c>
      <c r="E633" s="23">
        <v>3.88</v>
      </c>
    </row>
    <row r="634" spans="1:5" x14ac:dyDescent="0.2">
      <c r="A634" s="16" t="s">
        <v>729</v>
      </c>
      <c r="B634" s="18" t="s">
        <v>1230</v>
      </c>
      <c r="C634" s="17">
        <v>1070</v>
      </c>
      <c r="D634" s="23">
        <v>12.5</v>
      </c>
      <c r="E634" s="23">
        <v>6.33</v>
      </c>
    </row>
    <row r="635" spans="1:5" x14ac:dyDescent="0.2">
      <c r="A635" s="16" t="s">
        <v>730</v>
      </c>
      <c r="B635" s="18" t="s">
        <v>1231</v>
      </c>
      <c r="C635" s="17">
        <v>370</v>
      </c>
      <c r="D635" s="23">
        <v>5.3</v>
      </c>
      <c r="E635" s="23">
        <v>3.88</v>
      </c>
    </row>
    <row r="636" spans="1:5" x14ac:dyDescent="0.2">
      <c r="A636" s="16" t="s">
        <v>731</v>
      </c>
      <c r="B636" s="18" t="s">
        <v>1232</v>
      </c>
      <c r="C636" s="17">
        <v>1070</v>
      </c>
      <c r="D636" s="23">
        <v>12.5</v>
      </c>
      <c r="E636" s="23">
        <v>6.33</v>
      </c>
    </row>
    <row r="637" spans="1:5" x14ac:dyDescent="0.2">
      <c r="A637" s="16" t="s">
        <v>732</v>
      </c>
      <c r="B637" s="18">
        <v>80820</v>
      </c>
      <c r="C637" s="17">
        <v>370</v>
      </c>
      <c r="D637" s="23">
        <v>5.3</v>
      </c>
      <c r="E637" s="23">
        <v>3.88</v>
      </c>
    </row>
    <row r="638" spans="1:5" x14ac:dyDescent="0.2">
      <c r="A638" s="16" t="s">
        <v>733</v>
      </c>
      <c r="B638" s="18" t="s">
        <v>1233</v>
      </c>
      <c r="C638" s="17">
        <v>1070</v>
      </c>
      <c r="D638" s="23">
        <v>12.5</v>
      </c>
      <c r="E638" s="23">
        <v>6.33</v>
      </c>
    </row>
    <row r="639" spans="1:5" x14ac:dyDescent="0.2">
      <c r="A639" s="16" t="s">
        <v>734</v>
      </c>
      <c r="B639" s="18">
        <v>80059</v>
      </c>
      <c r="C639" s="17">
        <v>370</v>
      </c>
      <c r="D639" s="23">
        <v>5.3</v>
      </c>
      <c r="E639" s="23">
        <v>3.88</v>
      </c>
    </row>
    <row r="640" spans="1:5" x14ac:dyDescent="0.2">
      <c r="A640" s="16" t="s">
        <v>735</v>
      </c>
      <c r="B640" s="18" t="s">
        <v>1234</v>
      </c>
      <c r="C640" s="17">
        <v>1070</v>
      </c>
      <c r="D640" s="23">
        <v>12.5</v>
      </c>
      <c r="E640" s="23">
        <v>6.33</v>
      </c>
    </row>
    <row r="641" spans="1:5" x14ac:dyDescent="0.2">
      <c r="A641" s="16" t="s">
        <v>736</v>
      </c>
      <c r="B641" s="18">
        <v>81674</v>
      </c>
      <c r="C641" s="17">
        <v>370</v>
      </c>
      <c r="D641" s="23">
        <v>5.3</v>
      </c>
      <c r="E641" s="23">
        <v>3.88</v>
      </c>
    </row>
    <row r="642" spans="1:5" x14ac:dyDescent="0.2">
      <c r="A642" s="16" t="s">
        <v>737</v>
      </c>
      <c r="B642" s="18" t="s">
        <v>1235</v>
      </c>
      <c r="C642" s="17">
        <v>1070</v>
      </c>
      <c r="D642" s="23">
        <v>12.5</v>
      </c>
      <c r="E642" s="23">
        <v>6.33</v>
      </c>
    </row>
    <row r="643" spans="1:5" x14ac:dyDescent="0.2">
      <c r="A643" s="16" t="s">
        <v>738</v>
      </c>
      <c r="B643" s="18" t="s">
        <v>1236</v>
      </c>
      <c r="C643" s="17">
        <v>370</v>
      </c>
      <c r="D643" s="23">
        <v>5.3</v>
      </c>
      <c r="E643" s="23">
        <v>3.88</v>
      </c>
    </row>
    <row r="644" spans="1:5" x14ac:dyDescent="0.2">
      <c r="A644" s="16" t="s">
        <v>739</v>
      </c>
      <c r="B644" s="18" t="s">
        <v>1237</v>
      </c>
      <c r="C644" s="17">
        <v>500</v>
      </c>
      <c r="D644" s="23">
        <v>4</v>
      </c>
      <c r="E644" s="23">
        <v>3.06</v>
      </c>
    </row>
    <row r="645" spans="1:5" x14ac:dyDescent="0.2">
      <c r="A645" s="16" t="s">
        <v>740</v>
      </c>
      <c r="B645" s="18" t="s">
        <v>1238</v>
      </c>
      <c r="C645" s="17">
        <v>500</v>
      </c>
      <c r="D645" s="23">
        <v>4.8</v>
      </c>
      <c r="E645" s="23">
        <v>3.69</v>
      </c>
    </row>
    <row r="646" spans="1:5" x14ac:dyDescent="0.2">
      <c r="A646" s="16" t="s">
        <v>741</v>
      </c>
      <c r="B646" s="18">
        <v>80073</v>
      </c>
      <c r="C646" s="17">
        <v>370</v>
      </c>
      <c r="D646" s="23">
        <v>5.3</v>
      </c>
      <c r="E646" s="23">
        <v>3.88</v>
      </c>
    </row>
    <row r="647" spans="1:5" x14ac:dyDescent="0.2">
      <c r="A647" s="16" t="s">
        <v>742</v>
      </c>
      <c r="B647" s="18" t="s">
        <v>1239</v>
      </c>
      <c r="C647" s="17">
        <v>1070</v>
      </c>
      <c r="D647" s="23">
        <v>12.5</v>
      </c>
      <c r="E647" s="23">
        <v>6.33</v>
      </c>
    </row>
    <row r="648" spans="1:5" x14ac:dyDescent="0.2">
      <c r="A648" s="16" t="s">
        <v>743</v>
      </c>
      <c r="B648" s="18" t="s">
        <v>1240</v>
      </c>
      <c r="C648" s="17">
        <v>370</v>
      </c>
      <c r="D648" s="23">
        <v>5.3</v>
      </c>
      <c r="E648" s="23">
        <v>3.88</v>
      </c>
    </row>
    <row r="649" spans="1:5" x14ac:dyDescent="0.2">
      <c r="A649" s="16" t="s">
        <v>744</v>
      </c>
      <c r="B649" s="18" t="s">
        <v>1241</v>
      </c>
      <c r="C649" s="17">
        <v>370</v>
      </c>
      <c r="D649" s="23">
        <v>12.5</v>
      </c>
      <c r="E649" s="23">
        <v>6.33</v>
      </c>
    </row>
    <row r="650" spans="1:5" x14ac:dyDescent="0.2">
      <c r="A650" s="16" t="s">
        <v>745</v>
      </c>
      <c r="B650" s="18">
        <v>86532</v>
      </c>
      <c r="C650" s="17">
        <v>370</v>
      </c>
      <c r="D650" s="23">
        <v>5.3</v>
      </c>
      <c r="E650" s="23">
        <v>3.88</v>
      </c>
    </row>
    <row r="651" spans="1:5" x14ac:dyDescent="0.2">
      <c r="A651" s="16" t="s">
        <v>746</v>
      </c>
      <c r="B651" s="18" t="s">
        <v>1242</v>
      </c>
      <c r="C651" s="17">
        <v>1070</v>
      </c>
      <c r="D651" s="23">
        <v>12.5</v>
      </c>
      <c r="E651" s="23">
        <v>6.33</v>
      </c>
    </row>
    <row r="652" spans="1:5" x14ac:dyDescent="0.2">
      <c r="A652" s="16" t="s">
        <v>747</v>
      </c>
      <c r="B652" s="18" t="s">
        <v>1243</v>
      </c>
      <c r="C652" s="17">
        <v>370</v>
      </c>
      <c r="D652" s="23">
        <v>5.3</v>
      </c>
      <c r="E652" s="23">
        <v>3.88</v>
      </c>
    </row>
    <row r="653" spans="1:5" x14ac:dyDescent="0.2">
      <c r="A653" s="16" t="s">
        <v>748</v>
      </c>
      <c r="B653" s="18" t="s">
        <v>1244</v>
      </c>
      <c r="C653" s="17">
        <v>1070</v>
      </c>
      <c r="D653" s="23">
        <v>12.5</v>
      </c>
      <c r="E653" s="23">
        <v>6.33</v>
      </c>
    </row>
    <row r="654" spans="1:5" x14ac:dyDescent="0.2">
      <c r="A654" s="16" t="s">
        <v>749</v>
      </c>
      <c r="B654" s="18">
        <v>81308</v>
      </c>
      <c r="C654" s="17">
        <v>370</v>
      </c>
      <c r="D654" s="23">
        <v>5.3</v>
      </c>
      <c r="E654" s="23">
        <v>3.88</v>
      </c>
    </row>
    <row r="655" spans="1:5" x14ac:dyDescent="0.2">
      <c r="A655" s="16" t="s">
        <v>750</v>
      </c>
      <c r="B655" s="18" t="s">
        <v>1245</v>
      </c>
      <c r="C655" s="17">
        <v>1070</v>
      </c>
      <c r="D655" s="23">
        <v>12.5</v>
      </c>
      <c r="E655" s="23">
        <v>6.33</v>
      </c>
    </row>
    <row r="656" spans="1:5" x14ac:dyDescent="0.2">
      <c r="A656" s="16" t="s">
        <v>751</v>
      </c>
      <c r="B656" s="18">
        <v>85214</v>
      </c>
      <c r="C656" s="17">
        <v>370</v>
      </c>
      <c r="D656" s="23">
        <v>5.3</v>
      </c>
      <c r="E656" s="23">
        <v>3.88</v>
      </c>
    </row>
    <row r="657" spans="1:5" x14ac:dyDescent="0.2">
      <c r="A657" s="16" t="s">
        <v>752</v>
      </c>
      <c r="B657" s="18" t="s">
        <v>1246</v>
      </c>
      <c r="C657" s="17">
        <v>1070</v>
      </c>
      <c r="D657" s="23">
        <v>12.5</v>
      </c>
      <c r="E657" s="23">
        <v>6.33</v>
      </c>
    </row>
    <row r="658" spans="1:5" x14ac:dyDescent="0.2">
      <c r="A658" s="16" t="s">
        <v>753</v>
      </c>
      <c r="B658" s="18">
        <v>80035</v>
      </c>
      <c r="C658" s="17">
        <v>370</v>
      </c>
      <c r="D658" s="23">
        <v>5.3</v>
      </c>
      <c r="E658" s="23">
        <v>3.88</v>
      </c>
    </row>
    <row r="659" spans="1:5" x14ac:dyDescent="0.2">
      <c r="A659" s="16" t="s">
        <v>754</v>
      </c>
      <c r="B659" s="18" t="s">
        <v>1247</v>
      </c>
      <c r="C659" s="17">
        <v>1070</v>
      </c>
      <c r="D659" s="23">
        <v>12.5</v>
      </c>
      <c r="E659" s="23">
        <v>6.33</v>
      </c>
    </row>
    <row r="660" spans="1:5" x14ac:dyDescent="0.2">
      <c r="A660" s="16" t="s">
        <v>755</v>
      </c>
      <c r="B660" s="18">
        <v>83739</v>
      </c>
      <c r="C660" s="17">
        <v>370</v>
      </c>
      <c r="D660" s="23">
        <v>5.3</v>
      </c>
      <c r="E660" s="23">
        <v>3.88</v>
      </c>
    </row>
    <row r="661" spans="1:5" x14ac:dyDescent="0.2">
      <c r="A661" s="16" t="s">
        <v>756</v>
      </c>
      <c r="B661" s="18" t="s">
        <v>1248</v>
      </c>
      <c r="C661" s="17">
        <v>1070</v>
      </c>
      <c r="D661" s="23">
        <v>12.5</v>
      </c>
      <c r="E661" s="23">
        <v>6.33</v>
      </c>
    </row>
    <row r="662" spans="1:5" x14ac:dyDescent="0.2">
      <c r="A662" s="16" t="s">
        <v>757</v>
      </c>
      <c r="B662" s="18">
        <v>80165</v>
      </c>
      <c r="C662" s="17">
        <v>370</v>
      </c>
      <c r="D662" s="23">
        <v>5.3</v>
      </c>
      <c r="E662" s="23">
        <v>3.88</v>
      </c>
    </row>
    <row r="663" spans="1:5" x14ac:dyDescent="0.2">
      <c r="A663" s="16" t="s">
        <v>758</v>
      </c>
      <c r="B663" s="18" t="s">
        <v>1249</v>
      </c>
      <c r="C663" s="17">
        <v>1070</v>
      </c>
      <c r="D663" s="23">
        <v>12.5</v>
      </c>
      <c r="E663" s="23">
        <v>6.33</v>
      </c>
    </row>
    <row r="664" spans="1:5" x14ac:dyDescent="0.2">
      <c r="A664" s="16" t="s">
        <v>759</v>
      </c>
      <c r="B664" s="18">
        <v>80066</v>
      </c>
      <c r="C664" s="17">
        <v>370</v>
      </c>
      <c r="D664" s="23">
        <v>5.3</v>
      </c>
      <c r="E664" s="23">
        <v>3.88</v>
      </c>
    </row>
    <row r="665" spans="1:5" x14ac:dyDescent="0.2">
      <c r="A665" s="16" t="s">
        <v>760</v>
      </c>
      <c r="B665" s="18" t="s">
        <v>1250</v>
      </c>
      <c r="C665" s="17">
        <v>1070</v>
      </c>
      <c r="D665" s="23">
        <v>12.5</v>
      </c>
      <c r="E665" s="23">
        <v>6.33</v>
      </c>
    </row>
    <row r="666" spans="1:5" x14ac:dyDescent="0.2">
      <c r="A666" s="16" t="s">
        <v>761</v>
      </c>
      <c r="B666" s="18">
        <v>82374</v>
      </c>
      <c r="C666" s="17">
        <v>370</v>
      </c>
      <c r="D666" s="23">
        <v>5.3</v>
      </c>
      <c r="E666" s="23">
        <v>3.88</v>
      </c>
    </row>
    <row r="667" spans="1:5" x14ac:dyDescent="0.2">
      <c r="A667" s="16" t="s">
        <v>762</v>
      </c>
      <c r="B667" s="18" t="s">
        <v>1251</v>
      </c>
      <c r="C667" s="17">
        <v>1070</v>
      </c>
      <c r="D667" s="23">
        <v>12.5</v>
      </c>
      <c r="E667" s="23">
        <v>6.33</v>
      </c>
    </row>
    <row r="668" spans="1:5" x14ac:dyDescent="0.2">
      <c r="A668" s="16" t="s">
        <v>763</v>
      </c>
      <c r="B668" s="18">
        <v>80103</v>
      </c>
      <c r="C668" s="17">
        <v>370</v>
      </c>
      <c r="D668" s="23">
        <v>5.3</v>
      </c>
      <c r="E668" s="23">
        <v>3.88</v>
      </c>
    </row>
    <row r="669" spans="1:5" x14ac:dyDescent="0.2">
      <c r="A669" s="16" t="s">
        <v>764</v>
      </c>
      <c r="B669" s="18" t="s">
        <v>1252</v>
      </c>
      <c r="C669" s="17">
        <v>1070</v>
      </c>
      <c r="D669" s="23">
        <v>12.5</v>
      </c>
      <c r="E669" s="23">
        <v>6.33</v>
      </c>
    </row>
    <row r="670" spans="1:5" x14ac:dyDescent="0.2">
      <c r="A670" s="16" t="s">
        <v>765</v>
      </c>
      <c r="B670" s="18">
        <v>86495</v>
      </c>
      <c r="C670" s="17">
        <v>370</v>
      </c>
      <c r="D670" s="23">
        <v>5.3</v>
      </c>
      <c r="E670" s="23">
        <v>3.88</v>
      </c>
    </row>
    <row r="671" spans="1:5" x14ac:dyDescent="0.2">
      <c r="A671" s="16" t="s">
        <v>766</v>
      </c>
      <c r="B671" s="18" t="s">
        <v>1253</v>
      </c>
      <c r="C671" s="17">
        <v>1070</v>
      </c>
      <c r="D671" s="23">
        <v>12.5</v>
      </c>
      <c r="E671" s="23">
        <v>6.33</v>
      </c>
    </row>
    <row r="672" spans="1:5" x14ac:dyDescent="0.2">
      <c r="A672" s="16" t="s">
        <v>767</v>
      </c>
      <c r="B672" s="18">
        <v>80134</v>
      </c>
      <c r="C672" s="17">
        <v>370</v>
      </c>
      <c r="D672" s="23">
        <v>5.3</v>
      </c>
      <c r="E672" s="23">
        <v>3.88</v>
      </c>
    </row>
    <row r="673" spans="1:5" x14ac:dyDescent="0.2">
      <c r="A673" s="16" t="s">
        <v>768</v>
      </c>
      <c r="B673" s="18" t="s">
        <v>1254</v>
      </c>
      <c r="C673" s="17">
        <v>1070</v>
      </c>
      <c r="D673" s="23">
        <v>12.5</v>
      </c>
      <c r="E673" s="23">
        <v>6.33</v>
      </c>
    </row>
    <row r="674" spans="1:5" x14ac:dyDescent="0.2">
      <c r="A674" s="16" t="s">
        <v>769</v>
      </c>
      <c r="B674" s="18">
        <v>83722</v>
      </c>
      <c r="C674" s="17">
        <v>370</v>
      </c>
      <c r="D674" s="23">
        <v>5.3</v>
      </c>
      <c r="E674" s="23">
        <v>3.88</v>
      </c>
    </row>
    <row r="675" spans="1:5" x14ac:dyDescent="0.2">
      <c r="A675" s="16" t="s">
        <v>770</v>
      </c>
      <c r="B675" s="18" t="s">
        <v>1255</v>
      </c>
      <c r="C675" s="17">
        <v>1070</v>
      </c>
      <c r="D675" s="23">
        <v>12.5</v>
      </c>
      <c r="E675" s="23">
        <v>6.33</v>
      </c>
    </row>
    <row r="676" spans="1:5" x14ac:dyDescent="0.2">
      <c r="A676" s="16" t="s">
        <v>771</v>
      </c>
      <c r="B676" s="18">
        <v>80028</v>
      </c>
      <c r="C676" s="17">
        <v>370</v>
      </c>
      <c r="D676" s="23">
        <v>5.3</v>
      </c>
      <c r="E676" s="23">
        <v>3.88</v>
      </c>
    </row>
    <row r="677" spans="1:5" x14ac:dyDescent="0.2">
      <c r="A677" s="16" t="s">
        <v>772</v>
      </c>
      <c r="B677" s="18" t="s">
        <v>1256</v>
      </c>
      <c r="C677" s="17">
        <v>1070</v>
      </c>
      <c r="D677" s="23">
        <v>12.5</v>
      </c>
      <c r="E677" s="23">
        <v>6.33</v>
      </c>
    </row>
    <row r="678" spans="1:5" x14ac:dyDescent="0.2">
      <c r="A678" s="16" t="s">
        <v>773</v>
      </c>
      <c r="C678" s="17">
        <v>500</v>
      </c>
      <c r="D678" s="23">
        <v>3.5</v>
      </c>
      <c r="E678" s="23">
        <v>2.64</v>
      </c>
    </row>
    <row r="679" spans="1:5" x14ac:dyDescent="0.2">
      <c r="A679" s="16" t="s">
        <v>774</v>
      </c>
      <c r="B679" s="18">
        <v>86501</v>
      </c>
      <c r="C679" s="17">
        <v>370</v>
      </c>
      <c r="D679" s="23">
        <v>5.3</v>
      </c>
      <c r="E679" s="23">
        <v>3.88</v>
      </c>
    </row>
    <row r="680" spans="1:5" x14ac:dyDescent="0.2">
      <c r="A680" s="16" t="s">
        <v>775</v>
      </c>
      <c r="B680" s="18" t="s">
        <v>1257</v>
      </c>
      <c r="C680" s="17">
        <v>1070</v>
      </c>
      <c r="D680" s="23">
        <v>12.5</v>
      </c>
      <c r="E680" s="23">
        <v>6.33</v>
      </c>
    </row>
    <row r="681" spans="1:5" x14ac:dyDescent="0.2">
      <c r="A681" s="16" t="s">
        <v>776</v>
      </c>
      <c r="B681" s="18">
        <v>80806</v>
      </c>
      <c r="C681" s="17">
        <v>370</v>
      </c>
      <c r="D681" s="23">
        <v>5.3</v>
      </c>
      <c r="E681" s="23">
        <v>3.88</v>
      </c>
    </row>
    <row r="682" spans="1:5" x14ac:dyDescent="0.2">
      <c r="A682" s="16" t="s">
        <v>777</v>
      </c>
      <c r="B682" s="18" t="s">
        <v>1258</v>
      </c>
      <c r="C682" s="17">
        <v>1070</v>
      </c>
      <c r="D682" s="23">
        <v>12.5</v>
      </c>
      <c r="E682" s="23">
        <v>6.33</v>
      </c>
    </row>
    <row r="683" spans="1:5" x14ac:dyDescent="0.2">
      <c r="A683" s="16" t="s">
        <v>778</v>
      </c>
      <c r="B683" s="18">
        <v>80042</v>
      </c>
      <c r="C683" s="17">
        <v>370</v>
      </c>
      <c r="D683" s="23">
        <v>5.3</v>
      </c>
      <c r="E683" s="23">
        <v>3.88</v>
      </c>
    </row>
    <row r="684" spans="1:5" x14ac:dyDescent="0.2">
      <c r="A684" s="16" t="s">
        <v>779</v>
      </c>
      <c r="B684" s="18" t="s">
        <v>1259</v>
      </c>
      <c r="C684" s="17">
        <v>1070</v>
      </c>
      <c r="D684" s="23">
        <v>12.5</v>
      </c>
      <c r="E684" s="23">
        <v>6.33</v>
      </c>
    </row>
    <row r="685" spans="1:5" x14ac:dyDescent="0.2">
      <c r="A685" s="16" t="s">
        <v>780</v>
      </c>
      <c r="B685" s="18">
        <v>80011</v>
      </c>
      <c r="C685" s="17">
        <v>370</v>
      </c>
      <c r="D685" s="23">
        <v>5.3</v>
      </c>
      <c r="E685" s="23">
        <v>3.88</v>
      </c>
    </row>
    <row r="686" spans="1:5" x14ac:dyDescent="0.2">
      <c r="A686" s="16" t="s">
        <v>781</v>
      </c>
      <c r="B686" s="18" t="s">
        <v>1260</v>
      </c>
      <c r="C686" s="17">
        <v>1070</v>
      </c>
      <c r="D686" s="23">
        <v>12.5</v>
      </c>
      <c r="E686" s="23">
        <v>6.33</v>
      </c>
    </row>
    <row r="687" spans="1:5" x14ac:dyDescent="0.2">
      <c r="A687" s="16" t="s">
        <v>782</v>
      </c>
      <c r="B687" s="18" t="s">
        <v>1261</v>
      </c>
      <c r="C687" s="17">
        <v>100</v>
      </c>
      <c r="D687" s="23">
        <v>6.5</v>
      </c>
      <c r="E687" s="23">
        <v>4.8</v>
      </c>
    </row>
    <row r="688" spans="1:5" x14ac:dyDescent="0.2">
      <c r="A688" s="16" t="s">
        <v>783</v>
      </c>
      <c r="B688" s="18" t="s">
        <v>1262</v>
      </c>
      <c r="C688" s="17">
        <v>300</v>
      </c>
      <c r="D688" s="23">
        <v>15.5</v>
      </c>
      <c r="E688" s="23">
        <v>12.95</v>
      </c>
    </row>
    <row r="689" spans="1:5" x14ac:dyDescent="0.2">
      <c r="A689" s="16" t="s">
        <v>784</v>
      </c>
      <c r="C689" s="17">
        <v>300</v>
      </c>
      <c r="D689" s="23">
        <v>15.5</v>
      </c>
      <c r="E689" s="23">
        <v>12.95</v>
      </c>
    </row>
    <row r="690" spans="1:5" x14ac:dyDescent="0.2">
      <c r="A690" s="16" t="s">
        <v>785</v>
      </c>
      <c r="B690" s="18" t="s">
        <v>1263</v>
      </c>
      <c r="C690" s="17">
        <v>300</v>
      </c>
      <c r="D690" s="23">
        <v>15.5</v>
      </c>
      <c r="E690" s="23">
        <v>12.95</v>
      </c>
    </row>
    <row r="691" spans="1:5" x14ac:dyDescent="0.2">
      <c r="A691" s="16" t="s">
        <v>786</v>
      </c>
      <c r="B691" s="18" t="s">
        <v>1264</v>
      </c>
      <c r="C691" s="17">
        <v>300</v>
      </c>
      <c r="D691" s="23">
        <v>15.5</v>
      </c>
      <c r="E691" s="23">
        <v>12.95</v>
      </c>
    </row>
    <row r="692" spans="1:5" x14ac:dyDescent="0.2">
      <c r="A692" s="16" t="s">
        <v>787</v>
      </c>
      <c r="B692" s="18" t="s">
        <v>1265</v>
      </c>
      <c r="C692" s="17">
        <v>300</v>
      </c>
      <c r="D692" s="23">
        <v>15.5</v>
      </c>
      <c r="E692" s="23">
        <v>12.95</v>
      </c>
    </row>
    <row r="693" spans="1:5" x14ac:dyDescent="0.2">
      <c r="A693" s="16" t="s">
        <v>788</v>
      </c>
      <c r="B693" s="18" t="s">
        <v>1266</v>
      </c>
      <c r="C693" s="17">
        <v>300</v>
      </c>
      <c r="D693" s="23">
        <v>15.5</v>
      </c>
      <c r="E693" s="23">
        <v>12.95</v>
      </c>
    </row>
    <row r="694" spans="1:5" x14ac:dyDescent="0.2">
      <c r="A694" s="16" t="s">
        <v>789</v>
      </c>
      <c r="B694" s="18" t="s">
        <v>1267</v>
      </c>
      <c r="C694" s="17">
        <v>300</v>
      </c>
      <c r="D694" s="23">
        <v>15.5</v>
      </c>
      <c r="E694" s="23">
        <v>12.95</v>
      </c>
    </row>
    <row r="695" spans="1:5" x14ac:dyDescent="0.2">
      <c r="A695" s="16" t="s">
        <v>790</v>
      </c>
      <c r="C695" s="17">
        <v>300</v>
      </c>
      <c r="D695" s="23">
        <v>15.5</v>
      </c>
      <c r="E695" s="23">
        <v>12.95</v>
      </c>
    </row>
    <row r="696" spans="1:5" x14ac:dyDescent="0.2">
      <c r="A696" s="16" t="s">
        <v>791</v>
      </c>
      <c r="B696" s="18" t="s">
        <v>1268</v>
      </c>
      <c r="C696" s="17">
        <v>300</v>
      </c>
      <c r="D696" s="23">
        <v>15.5</v>
      </c>
      <c r="E696" s="23">
        <v>12.95</v>
      </c>
    </row>
    <row r="697" spans="1:5" x14ac:dyDescent="0.2">
      <c r="A697" s="16" t="s">
        <v>792</v>
      </c>
      <c r="B697" s="18" t="s">
        <v>1269</v>
      </c>
      <c r="C697" s="17">
        <v>300</v>
      </c>
      <c r="D697" s="23">
        <v>15.5</v>
      </c>
      <c r="E697" s="23">
        <v>12.95</v>
      </c>
    </row>
    <row r="698" spans="1:5" x14ac:dyDescent="0.2">
      <c r="A698" s="16" t="s">
        <v>793</v>
      </c>
      <c r="B698" s="18" t="s">
        <v>1270</v>
      </c>
      <c r="C698" s="17">
        <v>300</v>
      </c>
      <c r="D698" s="23">
        <v>15.5</v>
      </c>
      <c r="E698" s="23">
        <v>12.95</v>
      </c>
    </row>
    <row r="699" spans="1:5" x14ac:dyDescent="0.2">
      <c r="A699" s="16" t="s">
        <v>794</v>
      </c>
      <c r="B699" s="18" t="s">
        <v>1271</v>
      </c>
      <c r="C699" s="17">
        <v>300</v>
      </c>
      <c r="D699" s="23">
        <v>15.5</v>
      </c>
      <c r="E699" s="23">
        <v>12.95</v>
      </c>
    </row>
    <row r="700" spans="1:5" x14ac:dyDescent="0.2">
      <c r="A700" s="16" t="s">
        <v>795</v>
      </c>
      <c r="B700" s="18" t="s">
        <v>1272</v>
      </c>
      <c r="C700" s="17">
        <v>300</v>
      </c>
      <c r="D700" s="23">
        <v>15.5</v>
      </c>
      <c r="E700" s="23">
        <v>12.95</v>
      </c>
    </row>
    <row r="701" spans="1:5" x14ac:dyDescent="0.2">
      <c r="A701" s="16" t="s">
        <v>796</v>
      </c>
      <c r="B701" s="18" t="s">
        <v>1273</v>
      </c>
      <c r="C701" s="17">
        <v>100</v>
      </c>
      <c r="D701" s="23">
        <v>6.5</v>
      </c>
      <c r="E701" s="23">
        <v>4.8</v>
      </c>
    </row>
    <row r="702" spans="1:5" x14ac:dyDescent="0.2">
      <c r="A702" s="16" t="s">
        <v>797</v>
      </c>
      <c r="B702" s="18" t="s">
        <v>1274</v>
      </c>
      <c r="C702" s="17">
        <v>100</v>
      </c>
      <c r="D702" s="23">
        <v>6.5</v>
      </c>
      <c r="E702" s="23">
        <v>4.8</v>
      </c>
    </row>
    <row r="703" spans="1:5" x14ac:dyDescent="0.2">
      <c r="A703" s="16" t="s">
        <v>798</v>
      </c>
      <c r="B703" s="18" t="s">
        <v>1275</v>
      </c>
      <c r="C703" s="17">
        <v>100</v>
      </c>
      <c r="D703" s="23">
        <v>6.5</v>
      </c>
      <c r="E703" s="23">
        <v>4.22</v>
      </c>
    </row>
    <row r="704" spans="1:5" x14ac:dyDescent="0.2">
      <c r="A704" s="16" t="s">
        <v>799</v>
      </c>
      <c r="B704" s="18" t="s">
        <v>1276</v>
      </c>
      <c r="C704" s="17">
        <v>100</v>
      </c>
      <c r="D704" s="23">
        <v>6.5</v>
      </c>
      <c r="E704" s="23">
        <v>4.22</v>
      </c>
    </row>
    <row r="705" spans="1:5" x14ac:dyDescent="0.2">
      <c r="A705" s="16" t="s">
        <v>800</v>
      </c>
      <c r="B705" s="18" t="s">
        <v>1277</v>
      </c>
      <c r="C705" s="17">
        <v>100</v>
      </c>
      <c r="D705" s="23">
        <v>5.0999999999999996</v>
      </c>
      <c r="E705" s="23">
        <v>3.9</v>
      </c>
    </row>
    <row r="706" spans="1:5" x14ac:dyDescent="0.2">
      <c r="A706" s="16" t="s">
        <v>801</v>
      </c>
      <c r="B706" s="18">
        <v>80394</v>
      </c>
      <c r="C706" s="17">
        <v>490</v>
      </c>
      <c r="D706" s="23">
        <v>6.95</v>
      </c>
      <c r="E706" s="23">
        <v>4.75</v>
      </c>
    </row>
    <row r="707" spans="1:5" x14ac:dyDescent="0.2">
      <c r="A707" s="16" t="s">
        <v>802</v>
      </c>
      <c r="B707" s="18">
        <v>90249</v>
      </c>
      <c r="C707" s="17">
        <v>100</v>
      </c>
      <c r="D707" s="23">
        <v>4.3</v>
      </c>
      <c r="E707" s="23">
        <v>3.39</v>
      </c>
    </row>
    <row r="708" spans="1:5" x14ac:dyDescent="0.2">
      <c r="A708" s="16" t="s">
        <v>803</v>
      </c>
      <c r="B708" s="18">
        <v>88868</v>
      </c>
      <c r="C708" s="17">
        <v>100</v>
      </c>
      <c r="D708" s="23">
        <v>4.3</v>
      </c>
      <c r="E708" s="23">
        <v>3.39</v>
      </c>
    </row>
    <row r="709" spans="1:5" x14ac:dyDescent="0.2">
      <c r="A709" s="16" t="s">
        <v>804</v>
      </c>
      <c r="B709" s="18">
        <v>88219</v>
      </c>
      <c r="C709" s="17">
        <v>100</v>
      </c>
      <c r="D709" s="23">
        <v>3.5</v>
      </c>
      <c r="E709" s="23">
        <v>2.69</v>
      </c>
    </row>
    <row r="710" spans="1:5" x14ac:dyDescent="0.2">
      <c r="A710" s="16" t="s">
        <v>805</v>
      </c>
      <c r="B710" s="18">
        <v>85801</v>
      </c>
      <c r="C710" s="17">
        <v>210</v>
      </c>
      <c r="D710" s="23">
        <v>3.95</v>
      </c>
      <c r="E710" s="23">
        <v>3.04</v>
      </c>
    </row>
    <row r="711" spans="1:5" x14ac:dyDescent="0.2">
      <c r="A711" s="16" t="s">
        <v>806</v>
      </c>
      <c r="C711" s="17">
        <v>90</v>
      </c>
      <c r="D711" s="23">
        <v>4.5</v>
      </c>
      <c r="E711" s="23">
        <v>3.16</v>
      </c>
    </row>
    <row r="712" spans="1:5" x14ac:dyDescent="0.2">
      <c r="A712" s="16" t="s">
        <v>807</v>
      </c>
      <c r="B712" s="18">
        <v>85856</v>
      </c>
      <c r="C712" s="17">
        <v>340</v>
      </c>
      <c r="D712" s="23">
        <v>4.5</v>
      </c>
      <c r="E712" s="23">
        <v>3.1</v>
      </c>
    </row>
    <row r="713" spans="1:5" x14ac:dyDescent="0.2">
      <c r="A713" s="16" t="s">
        <v>808</v>
      </c>
      <c r="B713" s="18">
        <v>85832</v>
      </c>
      <c r="C713" s="17">
        <v>210</v>
      </c>
      <c r="D713" s="23">
        <v>3.5</v>
      </c>
      <c r="E713" s="23">
        <v>2.66</v>
      </c>
    </row>
    <row r="714" spans="1:5" x14ac:dyDescent="0.2">
      <c r="A714" s="16" t="s">
        <v>809</v>
      </c>
      <c r="C714" s="17">
        <v>90</v>
      </c>
      <c r="D714" s="23">
        <v>3.5</v>
      </c>
      <c r="E714" s="23">
        <v>2.67</v>
      </c>
    </row>
    <row r="715" spans="1:5" x14ac:dyDescent="0.2">
      <c r="A715" s="16" t="s">
        <v>810</v>
      </c>
      <c r="B715" s="18">
        <v>38388</v>
      </c>
      <c r="C715" s="17">
        <v>340</v>
      </c>
      <c r="D715" s="23">
        <v>4.9000000000000004</v>
      </c>
      <c r="E715" s="23">
        <v>3.51</v>
      </c>
    </row>
    <row r="716" spans="1:5" x14ac:dyDescent="0.2">
      <c r="A716" s="16" t="s">
        <v>810</v>
      </c>
      <c r="B716" s="18">
        <v>84668</v>
      </c>
      <c r="C716" s="17">
        <v>210</v>
      </c>
      <c r="D716" s="23">
        <v>3.5</v>
      </c>
      <c r="E716" s="23">
        <v>2.66</v>
      </c>
    </row>
    <row r="717" spans="1:5" x14ac:dyDescent="0.2">
      <c r="A717" s="16" t="s">
        <v>811</v>
      </c>
      <c r="B717" s="18">
        <v>85887</v>
      </c>
      <c r="C717" s="17">
        <v>340</v>
      </c>
      <c r="D717" s="23">
        <v>4.5</v>
      </c>
      <c r="E717" s="23">
        <v>3.1</v>
      </c>
    </row>
    <row r="718" spans="1:5" x14ac:dyDescent="0.2">
      <c r="A718" s="16" t="s">
        <v>812</v>
      </c>
      <c r="B718" s="18">
        <v>85849</v>
      </c>
      <c r="C718" s="17">
        <v>210</v>
      </c>
      <c r="D718" s="23">
        <v>3.5</v>
      </c>
      <c r="E718" s="23">
        <v>2.66</v>
      </c>
    </row>
    <row r="719" spans="1:5" x14ac:dyDescent="0.2">
      <c r="A719" s="16" t="s">
        <v>813</v>
      </c>
      <c r="B719" s="18">
        <v>82688</v>
      </c>
      <c r="C719" s="17">
        <v>340</v>
      </c>
      <c r="D719" s="23">
        <v>9.5</v>
      </c>
      <c r="E719" s="23">
        <v>7.3</v>
      </c>
    </row>
    <row r="720" spans="1:5" x14ac:dyDescent="0.2">
      <c r="A720" s="16" t="s">
        <v>813</v>
      </c>
      <c r="B720" s="18">
        <v>83104</v>
      </c>
      <c r="C720" s="17">
        <v>210</v>
      </c>
      <c r="D720" s="23">
        <v>5.6</v>
      </c>
      <c r="E720" s="23">
        <v>4.25</v>
      </c>
    </row>
    <row r="721" spans="1:5" x14ac:dyDescent="0.2">
      <c r="A721" s="16" t="s">
        <v>814</v>
      </c>
      <c r="B721" s="18">
        <v>82671</v>
      </c>
      <c r="C721" s="17">
        <v>340</v>
      </c>
      <c r="D721" s="23">
        <v>9.5</v>
      </c>
      <c r="E721" s="23">
        <v>7.3</v>
      </c>
    </row>
    <row r="722" spans="1:5" x14ac:dyDescent="0.2">
      <c r="A722" s="16" t="s">
        <v>814</v>
      </c>
      <c r="B722" s="18">
        <v>84804</v>
      </c>
      <c r="C722" s="17">
        <v>210</v>
      </c>
      <c r="D722" s="23">
        <v>5.6</v>
      </c>
      <c r="E722" s="23">
        <v>4.25</v>
      </c>
    </row>
    <row r="723" spans="1:5" x14ac:dyDescent="0.2">
      <c r="A723" s="16" t="s">
        <v>815</v>
      </c>
      <c r="B723" s="18">
        <v>88110</v>
      </c>
      <c r="C723" s="17">
        <v>100</v>
      </c>
      <c r="D723" s="23">
        <v>4.3</v>
      </c>
      <c r="E723" s="23">
        <v>3.24</v>
      </c>
    </row>
    <row r="724" spans="1:5" x14ac:dyDescent="0.2">
      <c r="A724" s="16" t="s">
        <v>816</v>
      </c>
      <c r="B724" s="18">
        <v>88622</v>
      </c>
      <c r="C724" s="17">
        <v>100</v>
      </c>
      <c r="D724" s="23">
        <v>4.3</v>
      </c>
      <c r="E724" s="23">
        <v>3.24</v>
      </c>
    </row>
    <row r="725" spans="1:5" x14ac:dyDescent="0.2">
      <c r="A725" s="16" t="s">
        <v>817</v>
      </c>
      <c r="B725" s="18">
        <v>88516</v>
      </c>
      <c r="C725" s="17">
        <v>100</v>
      </c>
      <c r="D725" s="23">
        <v>3.5</v>
      </c>
      <c r="E725" s="23">
        <v>2.69</v>
      </c>
    </row>
    <row r="726" spans="1:5" x14ac:dyDescent="0.2">
      <c r="A726" s="16" t="s">
        <v>818</v>
      </c>
      <c r="B726" s="18">
        <v>88448</v>
      </c>
      <c r="C726" s="17">
        <v>100</v>
      </c>
      <c r="D726" s="23">
        <v>4.8</v>
      </c>
      <c r="E726" s="23">
        <v>3.7</v>
      </c>
    </row>
    <row r="727" spans="1:5" x14ac:dyDescent="0.2">
      <c r="A727" s="16" t="s">
        <v>819</v>
      </c>
      <c r="B727" s="18">
        <v>85863</v>
      </c>
      <c r="C727" s="17">
        <v>340</v>
      </c>
      <c r="D727" s="23">
        <v>5.9</v>
      </c>
      <c r="E727" s="23">
        <v>4.5199999999999996</v>
      </c>
    </row>
    <row r="728" spans="1:5" x14ac:dyDescent="0.2">
      <c r="A728" s="16" t="s">
        <v>820</v>
      </c>
      <c r="B728" s="18">
        <v>85825</v>
      </c>
      <c r="C728" s="17">
        <v>210</v>
      </c>
      <c r="D728" s="23">
        <v>3.95</v>
      </c>
      <c r="E728" s="23">
        <v>3.04</v>
      </c>
    </row>
    <row r="729" spans="1:5" x14ac:dyDescent="0.2">
      <c r="A729" s="16" t="s">
        <v>821</v>
      </c>
      <c r="B729" s="18">
        <v>88950</v>
      </c>
      <c r="C729" s="17">
        <v>100</v>
      </c>
      <c r="D729" s="23">
        <v>4.4000000000000004</v>
      </c>
      <c r="E729" s="23">
        <v>3.39</v>
      </c>
    </row>
    <row r="730" spans="1:5" x14ac:dyDescent="0.2">
      <c r="A730" s="16" t="s">
        <v>822</v>
      </c>
      <c r="B730" s="18">
        <v>88660</v>
      </c>
      <c r="C730" s="17">
        <v>100</v>
      </c>
      <c r="D730" s="23">
        <v>3.5</v>
      </c>
      <c r="E730" s="23">
        <v>2.69</v>
      </c>
    </row>
    <row r="731" spans="1:5" x14ac:dyDescent="0.2">
      <c r="A731" s="16" t="s">
        <v>823</v>
      </c>
      <c r="B731" s="18">
        <v>85870</v>
      </c>
      <c r="C731" s="17">
        <v>390</v>
      </c>
      <c r="D731" s="23">
        <v>6.5</v>
      </c>
      <c r="E731" s="23">
        <v>4.96</v>
      </c>
    </row>
    <row r="732" spans="1:5" x14ac:dyDescent="0.2">
      <c r="A732" s="16" t="s">
        <v>823</v>
      </c>
      <c r="B732" s="18">
        <v>82862</v>
      </c>
      <c r="C732" s="17">
        <v>210</v>
      </c>
      <c r="D732" s="23">
        <v>4.0999999999999996</v>
      </c>
      <c r="E732" s="23">
        <v>3.15</v>
      </c>
    </row>
    <row r="733" spans="1:5" x14ac:dyDescent="0.2">
      <c r="A733" s="16" t="s">
        <v>824</v>
      </c>
      <c r="B733" s="18">
        <v>88332</v>
      </c>
      <c r="C733" s="17">
        <v>225</v>
      </c>
      <c r="D733" s="23">
        <v>7</v>
      </c>
      <c r="E733" s="23">
        <v>3.7</v>
      </c>
    </row>
    <row r="734" spans="1:5" x14ac:dyDescent="0.2">
      <c r="A734" s="16" t="s">
        <v>825</v>
      </c>
      <c r="B734" s="18">
        <v>90324</v>
      </c>
      <c r="C734" s="17">
        <v>100</v>
      </c>
      <c r="D734" s="23">
        <v>5.25</v>
      </c>
      <c r="E734" s="23">
        <v>3.7</v>
      </c>
    </row>
    <row r="735" spans="1:5" x14ac:dyDescent="0.2">
      <c r="A735" s="16" t="s">
        <v>826</v>
      </c>
      <c r="B735" s="18">
        <v>90317</v>
      </c>
      <c r="C735" s="17">
        <v>100</v>
      </c>
      <c r="D735" s="23">
        <v>4.8</v>
      </c>
      <c r="E735" s="23">
        <v>3.7</v>
      </c>
    </row>
    <row r="736" spans="1:5" x14ac:dyDescent="0.2">
      <c r="A736" s="16" t="s">
        <v>827</v>
      </c>
      <c r="B736" s="18">
        <v>90706</v>
      </c>
      <c r="C736" s="17">
        <v>100</v>
      </c>
      <c r="D736" s="23">
        <v>6.1</v>
      </c>
      <c r="E736" s="23">
        <v>4.6500000000000004</v>
      </c>
    </row>
    <row r="737" spans="1:5" x14ac:dyDescent="0.2">
      <c r="A737" s="16" t="s">
        <v>828</v>
      </c>
      <c r="B737" s="18">
        <v>88967</v>
      </c>
      <c r="C737" s="17">
        <v>100</v>
      </c>
      <c r="D737" s="23">
        <v>4.3</v>
      </c>
      <c r="E737" s="23">
        <v>3.24</v>
      </c>
    </row>
    <row r="738" spans="1:5" x14ac:dyDescent="0.2">
      <c r="A738" s="16" t="s">
        <v>829</v>
      </c>
      <c r="B738" s="18">
        <v>88714</v>
      </c>
      <c r="C738" s="17">
        <v>100</v>
      </c>
      <c r="D738" s="23">
        <v>3.5</v>
      </c>
      <c r="E738" s="23">
        <v>2.69</v>
      </c>
    </row>
    <row r="739" spans="1:5" x14ac:dyDescent="0.2">
      <c r="A739" s="16" t="s">
        <v>830</v>
      </c>
      <c r="B739" s="18">
        <v>41119</v>
      </c>
      <c r="C739" s="17">
        <v>75</v>
      </c>
      <c r="D739" s="23">
        <v>8.9499999999999993</v>
      </c>
      <c r="E739" s="23">
        <v>6.9</v>
      </c>
    </row>
    <row r="740" spans="1:5" x14ac:dyDescent="0.2">
      <c r="A740" s="16" t="s">
        <v>831</v>
      </c>
      <c r="B740" s="18">
        <v>41416</v>
      </c>
      <c r="C740" s="17">
        <v>210</v>
      </c>
      <c r="D740" s="23">
        <v>13.4</v>
      </c>
      <c r="E740" s="23">
        <v>10.3</v>
      </c>
    </row>
    <row r="741" spans="1:5" x14ac:dyDescent="0.2">
      <c r="A741" s="16" t="s">
        <v>832</v>
      </c>
      <c r="B741" s="18">
        <v>41102</v>
      </c>
      <c r="C741" s="17">
        <v>75</v>
      </c>
      <c r="D741" s="23">
        <v>8.9499999999999993</v>
      </c>
      <c r="E741" s="23">
        <v>6.9</v>
      </c>
    </row>
    <row r="742" spans="1:5" x14ac:dyDescent="0.2">
      <c r="A742" s="16" t="s">
        <v>833</v>
      </c>
      <c r="B742" s="18">
        <v>41409</v>
      </c>
      <c r="C742" s="17">
        <v>210</v>
      </c>
      <c r="D742" s="23">
        <v>13.4</v>
      </c>
      <c r="E742" s="23">
        <v>10.3</v>
      </c>
    </row>
    <row r="743" spans="1:5" x14ac:dyDescent="0.2">
      <c r="A743" s="16" t="s">
        <v>834</v>
      </c>
      <c r="B743" s="18">
        <v>41072</v>
      </c>
      <c r="C743" s="17">
        <v>75</v>
      </c>
      <c r="D743" s="23">
        <v>8.9499999999999993</v>
      </c>
      <c r="E743" s="23">
        <v>6.9</v>
      </c>
    </row>
    <row r="744" spans="1:5" x14ac:dyDescent="0.2">
      <c r="A744" s="16" t="s">
        <v>835</v>
      </c>
      <c r="B744" s="18">
        <v>41379</v>
      </c>
      <c r="C744" s="17">
        <v>210</v>
      </c>
      <c r="D744" s="23">
        <v>13.4</v>
      </c>
      <c r="E744" s="23">
        <v>10.3</v>
      </c>
    </row>
    <row r="745" spans="1:5" x14ac:dyDescent="0.2">
      <c r="A745" s="16" t="s">
        <v>836</v>
      </c>
      <c r="B745" s="18">
        <v>41065</v>
      </c>
      <c r="C745" s="17">
        <v>75</v>
      </c>
      <c r="D745" s="23">
        <v>8.9499999999999993</v>
      </c>
      <c r="E745" s="23">
        <v>6.9</v>
      </c>
    </row>
    <row r="746" spans="1:5" x14ac:dyDescent="0.2">
      <c r="A746" s="16" t="s">
        <v>837</v>
      </c>
      <c r="B746" s="18">
        <v>41362</v>
      </c>
      <c r="C746" s="17">
        <v>210</v>
      </c>
      <c r="D746" s="23">
        <v>13.4</v>
      </c>
      <c r="E746" s="23">
        <v>10.3</v>
      </c>
    </row>
    <row r="747" spans="1:5" x14ac:dyDescent="0.2">
      <c r="A747" s="16" t="s">
        <v>838</v>
      </c>
      <c r="B747" s="18">
        <v>41096</v>
      </c>
      <c r="C747" s="17">
        <v>75</v>
      </c>
      <c r="D747" s="23">
        <v>8.9499999999999993</v>
      </c>
      <c r="E747" s="23">
        <v>6.9</v>
      </c>
    </row>
    <row r="748" spans="1:5" x14ac:dyDescent="0.2">
      <c r="A748" s="16" t="s">
        <v>839</v>
      </c>
      <c r="B748" s="18">
        <v>41393</v>
      </c>
      <c r="C748" s="17">
        <v>210</v>
      </c>
      <c r="D748" s="23">
        <v>13.4</v>
      </c>
      <c r="E748" s="23">
        <v>10.3</v>
      </c>
    </row>
    <row r="749" spans="1:5" x14ac:dyDescent="0.2">
      <c r="A749" s="16" t="s">
        <v>840</v>
      </c>
      <c r="B749" s="18">
        <v>41041</v>
      </c>
      <c r="C749" s="17">
        <v>75</v>
      </c>
      <c r="D749" s="23">
        <v>8.9499999999999993</v>
      </c>
      <c r="E749" s="23">
        <v>6.9</v>
      </c>
    </row>
    <row r="750" spans="1:5" x14ac:dyDescent="0.2">
      <c r="A750" s="16" t="s">
        <v>841</v>
      </c>
      <c r="B750" s="18">
        <v>41348</v>
      </c>
      <c r="C750" s="17">
        <v>210</v>
      </c>
      <c r="D750" s="23">
        <v>13.4</v>
      </c>
      <c r="E750" s="23">
        <v>10.3</v>
      </c>
    </row>
    <row r="751" spans="1:5" x14ac:dyDescent="0.2">
      <c r="A751" s="16" t="s">
        <v>842</v>
      </c>
      <c r="B751" s="18">
        <v>41027</v>
      </c>
      <c r="C751" s="17">
        <v>75</v>
      </c>
      <c r="D751" s="23">
        <v>8.9499999999999993</v>
      </c>
      <c r="E751" s="23">
        <v>6.9</v>
      </c>
    </row>
    <row r="752" spans="1:5" x14ac:dyDescent="0.2">
      <c r="A752" s="16" t="s">
        <v>843</v>
      </c>
      <c r="B752" s="18">
        <v>41324</v>
      </c>
      <c r="C752" s="17">
        <v>210</v>
      </c>
      <c r="D752" s="23">
        <v>13.4</v>
      </c>
      <c r="E752" s="23">
        <v>10.3</v>
      </c>
    </row>
    <row r="753" spans="1:5" x14ac:dyDescent="0.2">
      <c r="A753" s="16" t="s">
        <v>844</v>
      </c>
      <c r="B753" s="18">
        <v>41003</v>
      </c>
      <c r="C753" s="17">
        <v>75</v>
      </c>
      <c r="D753" s="23">
        <v>8.9499999999999993</v>
      </c>
      <c r="E753" s="23">
        <v>6.9</v>
      </c>
    </row>
    <row r="754" spans="1:5" x14ac:dyDescent="0.2">
      <c r="A754" s="16" t="s">
        <v>845</v>
      </c>
      <c r="B754" s="18">
        <v>41300</v>
      </c>
      <c r="C754" s="17">
        <v>210</v>
      </c>
      <c r="D754" s="23">
        <v>13.4</v>
      </c>
      <c r="E754" s="23">
        <v>10.3</v>
      </c>
    </row>
    <row r="755" spans="1:5" x14ac:dyDescent="0.2">
      <c r="A755" s="16" t="s">
        <v>846</v>
      </c>
      <c r="B755" s="18" t="s">
        <v>1278</v>
      </c>
      <c r="C755" s="17">
        <v>1000</v>
      </c>
      <c r="D755" s="23">
        <v>16.5</v>
      </c>
      <c r="E755" s="23">
        <v>12.66</v>
      </c>
    </row>
    <row r="756" spans="1:5" x14ac:dyDescent="0.2">
      <c r="A756" s="16" t="s">
        <v>847</v>
      </c>
      <c r="B756" s="18" t="s">
        <v>1279</v>
      </c>
      <c r="C756" s="17">
        <v>200</v>
      </c>
      <c r="D756" s="23">
        <v>6.4</v>
      </c>
      <c r="E756" s="23">
        <v>4.75</v>
      </c>
    </row>
    <row r="757" spans="1:5" x14ac:dyDescent="0.2">
      <c r="A757" s="16" t="s">
        <v>848</v>
      </c>
      <c r="B757" s="18">
        <v>80233</v>
      </c>
      <c r="C757" s="17">
        <v>330</v>
      </c>
      <c r="D757" s="23">
        <v>6.5</v>
      </c>
      <c r="E757" s="23">
        <v>4.8</v>
      </c>
    </row>
    <row r="758" spans="1:5" x14ac:dyDescent="0.2">
      <c r="A758" s="16" t="s">
        <v>849</v>
      </c>
      <c r="B758" s="18">
        <v>80257</v>
      </c>
      <c r="C758" s="17">
        <v>320</v>
      </c>
      <c r="D758" s="23">
        <v>6.5</v>
      </c>
      <c r="E758" s="23">
        <v>4.8</v>
      </c>
    </row>
    <row r="759" spans="1:5" x14ac:dyDescent="0.2">
      <c r="A759" s="16" t="s">
        <v>850</v>
      </c>
      <c r="B759" s="18">
        <v>80226</v>
      </c>
      <c r="C759" s="17">
        <v>340</v>
      </c>
      <c r="D759" s="23">
        <v>6.5</v>
      </c>
      <c r="E759" s="23">
        <v>4.8</v>
      </c>
    </row>
    <row r="760" spans="1:5" x14ac:dyDescent="0.2">
      <c r="A760" s="16" t="s">
        <v>851</v>
      </c>
      <c r="B760" s="18">
        <v>80202</v>
      </c>
      <c r="C760" s="17">
        <v>320</v>
      </c>
      <c r="D760" s="23">
        <v>6.5</v>
      </c>
      <c r="E760" s="23">
        <v>4.8</v>
      </c>
    </row>
    <row r="761" spans="1:5" x14ac:dyDescent="0.2">
      <c r="A761" s="16" t="s">
        <v>852</v>
      </c>
      <c r="B761" s="18">
        <v>80219</v>
      </c>
      <c r="C761" s="17">
        <v>330</v>
      </c>
      <c r="D761" s="23">
        <v>6.5</v>
      </c>
      <c r="E761" s="23">
        <v>4.8</v>
      </c>
    </row>
    <row r="762" spans="1:5" x14ac:dyDescent="0.2">
      <c r="A762" s="16" t="s">
        <v>853</v>
      </c>
      <c r="B762" s="18">
        <v>80240</v>
      </c>
      <c r="C762" s="17">
        <v>340</v>
      </c>
      <c r="D762" s="23">
        <v>6.5</v>
      </c>
      <c r="E762" s="23">
        <v>4.8</v>
      </c>
    </row>
    <row r="763" spans="1:5" x14ac:dyDescent="0.2">
      <c r="A763" s="16" t="s">
        <v>854</v>
      </c>
      <c r="B763" s="18" t="s">
        <v>1280</v>
      </c>
      <c r="C763" s="17">
        <v>100</v>
      </c>
      <c r="D763" s="23">
        <v>4.7</v>
      </c>
      <c r="E763" s="23">
        <v>3.64</v>
      </c>
    </row>
  </sheetData>
  <autoFilter ref="A1:G1">
    <sortState ref="A2:G13">
      <sortCondition ref="A1"/>
    </sortState>
  </autoFilter>
  <sortState ref="A1:C424">
    <sortCondition ref="A1"/>
  </sortState>
  <pageMargins left="0.7" right="0.7" top="0.75" bottom="0.75" header="0.3" footer="0.3"/>
  <pageSetup paperSize="9"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0"/>
  <sheetViews>
    <sheetView showGridLines="0" showZeros="0" tabSelected="1" topLeftCell="A7" zoomScale="85" zoomScaleNormal="85" workbookViewId="0">
      <selection activeCell="E11" sqref="E11:I11"/>
    </sheetView>
  </sheetViews>
  <sheetFormatPr baseColWidth="10" defaultColWidth="7.7109375" defaultRowHeight="18" customHeight="1" x14ac:dyDescent="0.2"/>
  <cols>
    <col min="1" max="2" width="1.7109375" style="1" customWidth="1"/>
    <col min="3" max="3" width="11.140625" style="1" bestFit="1" customWidth="1"/>
    <col min="4" max="4" width="8.7109375" style="1" customWidth="1"/>
    <col min="5" max="5" width="8.7109375" style="3" customWidth="1"/>
    <col min="6" max="6" width="11.140625" style="3" customWidth="1"/>
    <col min="7" max="7" width="11.7109375" style="3" customWidth="1"/>
    <col min="8" max="8" width="55.42578125" style="1" customWidth="1"/>
    <col min="9" max="9" width="6.5703125" style="1" customWidth="1"/>
    <col min="10" max="11" width="8.7109375" style="1" customWidth="1"/>
    <col min="12" max="12" width="9.28515625" style="1" customWidth="1"/>
    <col min="13" max="15" width="8.7109375" style="1" customWidth="1"/>
    <col min="16" max="16384" width="7.7109375" style="1"/>
  </cols>
  <sheetData>
    <row r="1" spans="1:16" ht="25.5" customHeight="1" x14ac:dyDescent="0.2">
      <c r="A1" s="73"/>
      <c r="B1" s="74"/>
      <c r="C1" s="83" t="s">
        <v>1287</v>
      </c>
      <c r="D1" s="71"/>
      <c r="E1" s="71"/>
      <c r="F1" s="71"/>
      <c r="G1" s="71"/>
      <c r="H1" s="71"/>
      <c r="I1" s="71"/>
      <c r="J1" s="71"/>
      <c r="K1" s="71"/>
      <c r="L1" s="71"/>
      <c r="M1" s="71"/>
      <c r="N1" s="71"/>
      <c r="O1" s="71"/>
      <c r="P1" s="72"/>
    </row>
    <row r="2" spans="1:16" ht="18" customHeight="1" x14ac:dyDescent="0.2">
      <c r="A2" s="75"/>
      <c r="B2" s="75"/>
      <c r="C2" s="37" t="s">
        <v>1288</v>
      </c>
      <c r="D2" s="38"/>
      <c r="E2" s="38"/>
      <c r="F2" s="38"/>
      <c r="G2" s="38"/>
      <c r="H2" s="38"/>
      <c r="I2" s="38"/>
      <c r="J2" s="38"/>
      <c r="K2" s="38"/>
      <c r="L2" s="38"/>
      <c r="M2" s="38"/>
      <c r="N2" s="38"/>
      <c r="O2" s="38"/>
      <c r="P2" s="39"/>
    </row>
    <row r="3" spans="1:16" ht="18" customHeight="1" x14ac:dyDescent="0.2">
      <c r="A3" s="79"/>
      <c r="B3" s="80"/>
      <c r="C3" s="84" t="s">
        <v>1289</v>
      </c>
      <c r="D3" s="40"/>
      <c r="E3" s="40"/>
      <c r="F3" s="40"/>
      <c r="G3" s="40"/>
      <c r="H3" s="40"/>
      <c r="I3" s="40"/>
      <c r="J3" s="40"/>
      <c r="K3" s="40"/>
      <c r="L3" s="40"/>
      <c r="M3" s="40"/>
      <c r="N3" s="40"/>
      <c r="O3" s="40"/>
      <c r="P3" s="82"/>
    </row>
    <row r="4" spans="1:16" ht="18" customHeight="1" x14ac:dyDescent="0.2">
      <c r="A4" s="79"/>
      <c r="B4" s="80"/>
      <c r="C4" s="58" t="s">
        <v>1290</v>
      </c>
      <c r="D4" s="41"/>
      <c r="E4" s="41"/>
      <c r="F4" s="41"/>
      <c r="G4" s="41"/>
      <c r="H4" s="41"/>
      <c r="I4" s="41"/>
      <c r="J4" s="41"/>
      <c r="K4" s="41"/>
      <c r="L4" s="41"/>
      <c r="M4" s="41"/>
      <c r="N4" s="41"/>
      <c r="O4" s="41"/>
      <c r="P4" s="81"/>
    </row>
    <row r="5" spans="1:16" ht="18" customHeight="1" x14ac:dyDescent="0.2">
      <c r="A5" s="79"/>
      <c r="B5" s="80"/>
      <c r="C5" s="58" t="s">
        <v>1291</v>
      </c>
      <c r="D5" s="41"/>
      <c r="E5" s="41"/>
      <c r="F5" s="41"/>
      <c r="G5" s="41"/>
      <c r="H5" s="41"/>
      <c r="I5" s="41"/>
      <c r="J5" s="41"/>
      <c r="K5" s="41"/>
      <c r="L5" s="41"/>
      <c r="M5" s="41"/>
      <c r="N5" s="41"/>
      <c r="O5" s="41"/>
      <c r="P5" s="81"/>
    </row>
    <row r="6" spans="1:16" ht="18" customHeight="1" x14ac:dyDescent="0.2">
      <c r="A6" s="79"/>
      <c r="B6" s="80"/>
      <c r="C6" s="58" t="s">
        <v>1292</v>
      </c>
      <c r="D6" s="41"/>
      <c r="E6" s="41"/>
      <c r="F6" s="41"/>
      <c r="G6" s="41"/>
      <c r="H6" s="41"/>
      <c r="I6" s="41"/>
      <c r="J6" s="41"/>
      <c r="K6" s="41"/>
      <c r="L6" s="41"/>
      <c r="M6" s="41"/>
      <c r="N6" s="41"/>
      <c r="O6" s="41"/>
      <c r="P6" s="81"/>
    </row>
    <row r="7" spans="1:16" ht="18" customHeight="1" x14ac:dyDescent="0.2">
      <c r="A7" s="79"/>
      <c r="B7" s="80"/>
      <c r="C7" s="58" t="s">
        <v>1293</v>
      </c>
      <c r="D7" s="41"/>
      <c r="E7" s="41"/>
      <c r="F7" s="41"/>
      <c r="G7" s="41"/>
      <c r="H7" s="41"/>
      <c r="I7" s="41"/>
      <c r="J7" s="41"/>
      <c r="K7" s="41"/>
      <c r="L7" s="41"/>
      <c r="M7" s="41"/>
      <c r="N7" s="41"/>
      <c r="O7" s="41"/>
      <c r="P7" s="81"/>
    </row>
    <row r="8" spans="1:16" ht="28.5" customHeight="1" x14ac:dyDescent="0.2">
      <c r="A8" s="76"/>
      <c r="B8" s="77"/>
      <c r="C8" s="60" t="s">
        <v>1300</v>
      </c>
      <c r="D8" s="61"/>
      <c r="E8" s="61"/>
      <c r="F8" s="61"/>
      <c r="G8" s="61"/>
      <c r="H8" s="61"/>
      <c r="I8" s="61"/>
      <c r="J8" s="61"/>
      <c r="K8" s="61"/>
      <c r="L8" s="61"/>
      <c r="M8" s="61"/>
      <c r="N8" s="61"/>
      <c r="O8" s="61"/>
      <c r="P8" s="78"/>
    </row>
    <row r="9" spans="1:16" ht="6.75" customHeight="1" x14ac:dyDescent="0.2">
      <c r="A9" s="62"/>
      <c r="B9" s="63"/>
      <c r="C9" s="62"/>
      <c r="D9" s="63"/>
      <c r="E9" s="63"/>
      <c r="F9" s="63"/>
      <c r="G9" s="63"/>
      <c r="H9" s="63"/>
      <c r="I9" s="63"/>
      <c r="J9" s="63"/>
      <c r="K9" s="63"/>
      <c r="L9" s="63"/>
      <c r="M9" s="63"/>
      <c r="N9" s="63"/>
      <c r="O9" s="9"/>
      <c r="P9" s="59"/>
    </row>
    <row r="10" spans="1:16" ht="21.75" customHeight="1" x14ac:dyDescent="0.2">
      <c r="A10" s="64"/>
      <c r="B10" s="9"/>
      <c r="C10" s="85"/>
      <c r="D10" s="2"/>
      <c r="E10" s="32" t="s">
        <v>1294</v>
      </c>
      <c r="F10" s="33"/>
      <c r="G10" s="33"/>
      <c r="H10" s="33"/>
      <c r="I10" s="34"/>
      <c r="J10" s="4"/>
      <c r="K10" s="9"/>
      <c r="L10" s="9"/>
      <c r="M10" s="9"/>
      <c r="N10" s="9"/>
      <c r="O10" s="9"/>
      <c r="P10" s="59"/>
    </row>
    <row r="11" spans="1:16" ht="39.75" customHeight="1" x14ac:dyDescent="0.2">
      <c r="A11" s="64"/>
      <c r="B11" s="9"/>
      <c r="C11" s="86"/>
      <c r="D11" s="5"/>
      <c r="E11" s="35" t="str">
        <f ca="1">RIGHT(CELL("nomfichier",A8),LEN(CELL("nomfichier",A8))-FIND("]",CELL("nomfichier",A8)))</f>
        <v>Sébastien</v>
      </c>
      <c r="F11" s="30"/>
      <c r="G11" s="30"/>
      <c r="H11" s="30"/>
      <c r="I11" s="31"/>
      <c r="J11" s="6"/>
      <c r="K11" s="9"/>
      <c r="L11" s="9"/>
      <c r="M11" s="9"/>
      <c r="N11" s="9"/>
      <c r="O11" s="9"/>
      <c r="P11" s="59"/>
    </row>
    <row r="12" spans="1:16" ht="20.100000000000001" customHeight="1" x14ac:dyDescent="0.2">
      <c r="A12" s="64"/>
      <c r="B12" s="9"/>
      <c r="C12" s="86"/>
      <c r="D12" s="5"/>
      <c r="E12" s="42" t="s">
        <v>1286</v>
      </c>
      <c r="F12" s="43"/>
      <c r="G12" s="43"/>
      <c r="H12" s="24"/>
      <c r="I12" s="25"/>
      <c r="J12" s="9"/>
      <c r="K12" s="9"/>
      <c r="L12" s="9"/>
      <c r="M12" s="9"/>
      <c r="N12" s="9"/>
      <c r="O12" s="9"/>
      <c r="P12" s="59"/>
    </row>
    <row r="13" spans="1:16" ht="20.100000000000001" customHeight="1" x14ac:dyDescent="0.2">
      <c r="A13" s="64"/>
      <c r="B13" s="9"/>
      <c r="C13" s="86"/>
      <c r="D13" s="5"/>
      <c r="E13" s="42" t="s">
        <v>1295</v>
      </c>
      <c r="F13" s="43"/>
      <c r="G13" s="43"/>
      <c r="H13" s="24"/>
      <c r="I13" s="25"/>
      <c r="J13" s="9"/>
      <c r="K13" s="9"/>
      <c r="L13" s="9"/>
      <c r="M13" s="9"/>
      <c r="N13" s="9"/>
      <c r="O13" s="9"/>
      <c r="P13" s="59"/>
    </row>
    <row r="14" spans="1:16" ht="20.100000000000001" customHeight="1" x14ac:dyDescent="0.2">
      <c r="A14" s="64"/>
      <c r="B14" s="9"/>
      <c r="C14" s="86"/>
      <c r="D14" s="5"/>
      <c r="E14" s="42" t="s">
        <v>1296</v>
      </c>
      <c r="F14" s="43"/>
      <c r="G14" s="43"/>
      <c r="H14" s="24"/>
      <c r="I14" s="25"/>
      <c r="J14" s="9"/>
      <c r="K14" s="9"/>
      <c r="L14" s="9"/>
      <c r="M14" s="9"/>
      <c r="N14" s="9"/>
      <c r="O14" s="9"/>
      <c r="P14" s="59"/>
    </row>
    <row r="15" spans="1:16" ht="20.100000000000001" customHeight="1" x14ac:dyDescent="0.2">
      <c r="A15" s="64"/>
      <c r="B15" s="9"/>
      <c r="C15" s="86"/>
      <c r="D15" s="5"/>
      <c r="E15" s="42" t="s">
        <v>1285</v>
      </c>
      <c r="F15" s="43"/>
      <c r="G15" s="43"/>
      <c r="H15" s="119"/>
      <c r="I15" s="25"/>
      <c r="J15" s="9"/>
      <c r="K15" s="9"/>
      <c r="L15" s="9"/>
      <c r="M15" s="9"/>
      <c r="N15" s="9"/>
      <c r="O15" s="9"/>
      <c r="P15" s="59"/>
    </row>
    <row r="16" spans="1:16" ht="20.100000000000001" customHeight="1" x14ac:dyDescent="0.2">
      <c r="A16" s="64"/>
      <c r="B16" s="9"/>
      <c r="C16" s="86"/>
      <c r="D16" s="5"/>
      <c r="E16" s="42" t="s">
        <v>1297</v>
      </c>
      <c r="F16" s="43"/>
      <c r="G16" s="43"/>
      <c r="H16" s="24"/>
      <c r="I16" s="25"/>
      <c r="J16" s="9"/>
      <c r="K16" s="9"/>
      <c r="L16" s="9"/>
      <c r="M16" s="9"/>
      <c r="N16" s="9"/>
      <c r="O16" s="9"/>
      <c r="P16" s="59"/>
    </row>
    <row r="17" spans="1:17" ht="20.100000000000001" customHeight="1" x14ac:dyDescent="0.2">
      <c r="A17" s="64"/>
      <c r="B17" s="9"/>
      <c r="C17" s="86"/>
      <c r="D17" s="5"/>
      <c r="E17" s="42" t="s">
        <v>1298</v>
      </c>
      <c r="F17" s="43"/>
      <c r="G17" s="43"/>
      <c r="H17" s="28"/>
      <c r="I17" s="29"/>
      <c r="J17" s="9"/>
      <c r="K17" s="9"/>
      <c r="L17" s="9"/>
      <c r="M17" s="9"/>
      <c r="N17" s="9"/>
      <c r="O17" s="9"/>
      <c r="P17" s="59"/>
    </row>
    <row r="18" spans="1:17" ht="20.100000000000001" customHeight="1" x14ac:dyDescent="0.2">
      <c r="A18" s="64"/>
      <c r="B18" s="9"/>
      <c r="C18" s="86"/>
      <c r="D18" s="5"/>
      <c r="E18" s="44" t="s">
        <v>1299</v>
      </c>
      <c r="F18" s="45"/>
      <c r="G18" s="45"/>
      <c r="H18" s="26"/>
      <c r="I18" s="27"/>
      <c r="J18" s="9"/>
      <c r="K18" s="9"/>
      <c r="L18" s="9"/>
      <c r="M18" s="9"/>
      <c r="N18" s="9"/>
      <c r="O18" s="9"/>
      <c r="P18" s="59"/>
    </row>
    <row r="19" spans="1:17" ht="20.100000000000001" customHeight="1" x14ac:dyDescent="0.3">
      <c r="A19" s="64"/>
      <c r="B19" s="9"/>
      <c r="C19" s="87"/>
      <c r="D19" s="7"/>
      <c r="E19" s="68" t="s">
        <v>1308</v>
      </c>
      <c r="F19" s="36"/>
      <c r="G19" s="36"/>
      <c r="H19" s="120"/>
      <c r="I19" s="121"/>
      <c r="J19" s="8"/>
      <c r="K19" s="9"/>
      <c r="L19" s="9"/>
      <c r="M19" s="9"/>
      <c r="N19" s="9"/>
      <c r="O19" s="9"/>
      <c r="P19" s="59"/>
    </row>
    <row r="20" spans="1:17" ht="20.100000000000001" customHeight="1" x14ac:dyDescent="0.3">
      <c r="A20" s="64"/>
      <c r="B20" s="9"/>
      <c r="C20" s="87"/>
      <c r="D20" s="7"/>
      <c r="E20" s="69" t="s">
        <v>1309</v>
      </c>
      <c r="F20" s="70"/>
      <c r="G20" s="70"/>
      <c r="H20" s="122"/>
      <c r="I20" s="123"/>
      <c r="J20" s="8"/>
      <c r="K20" s="9"/>
      <c r="L20" s="9"/>
      <c r="M20" s="9"/>
      <c r="N20" s="9"/>
      <c r="O20" s="9"/>
      <c r="P20" s="59"/>
    </row>
    <row r="21" spans="1:17" ht="15" customHeight="1" x14ac:dyDescent="0.25">
      <c r="A21" s="64"/>
      <c r="B21" s="9"/>
      <c r="C21" s="88"/>
      <c r="D21" s="56"/>
      <c r="E21" s="56"/>
      <c r="F21" s="56"/>
      <c r="G21" s="56"/>
      <c r="H21" s="9"/>
      <c r="I21" s="57"/>
      <c r="J21" s="57"/>
      <c r="K21" s="57"/>
      <c r="L21" s="57"/>
      <c r="M21" s="20"/>
      <c r="N21" s="9"/>
      <c r="O21" s="65"/>
      <c r="P21" s="66"/>
      <c r="Q21" s="55"/>
    </row>
    <row r="22" spans="1:17" ht="45" customHeight="1" x14ac:dyDescent="0.2">
      <c r="A22" s="64"/>
      <c r="B22" s="9"/>
      <c r="C22" s="67" t="s">
        <v>5</v>
      </c>
      <c r="D22" s="67" t="s">
        <v>1305</v>
      </c>
      <c r="E22" s="67" t="s">
        <v>1284</v>
      </c>
      <c r="F22" s="46" t="s">
        <v>0</v>
      </c>
      <c r="G22" s="46"/>
      <c r="H22" s="46"/>
      <c r="I22" s="46"/>
      <c r="J22" s="46"/>
      <c r="K22" s="67" t="s">
        <v>1301</v>
      </c>
      <c r="L22" s="67" t="s">
        <v>1304</v>
      </c>
      <c r="M22" s="67" t="s">
        <v>1306</v>
      </c>
      <c r="N22" s="67" t="s">
        <v>1307</v>
      </c>
      <c r="O22" s="67" t="s">
        <v>1302</v>
      </c>
      <c r="P22" s="67" t="s">
        <v>1303</v>
      </c>
    </row>
    <row r="23" spans="1:17" ht="15" customHeight="1" x14ac:dyDescent="0.2">
      <c r="A23" s="64"/>
      <c r="B23" s="9"/>
      <c r="C23" s="47" t="str">
        <f>IF(ISNA(VLOOKUP(F23,RECHERCHE_CODE_UNITE,2,0)),"",(VLOOKUP(F23,RECHERCHE_CODE_UNITE,2,0)))</f>
        <v>O9028</v>
      </c>
      <c r="D23" s="48">
        <f>IFERROR(IF(ISNA(VLOOKUP(F23,RECHERCHE_CODE_UNITE,3,0)),"",(VLOOKUP(F23,RECHERCHE_CODE_UNITE,3,0)))*E23,"")</f>
        <v>220</v>
      </c>
      <c r="E23" s="113">
        <v>2</v>
      </c>
      <c r="F23" s="114" t="s">
        <v>105</v>
      </c>
      <c r="G23" s="114"/>
      <c r="H23" s="114"/>
      <c r="I23" s="114"/>
      <c r="J23" s="114"/>
      <c r="K23" s="49">
        <f>IF(ISNA(VLOOKUP(F23,RECHERCHE_CODE_UNITE,4,0)),"",(VLOOKUP(F23,RECHERCHE_CODE_UNITE,4,0)))</f>
        <v>1.7</v>
      </c>
      <c r="L23" s="49">
        <f>IFERROR(K23*E23,"")</f>
        <v>3.4</v>
      </c>
      <c r="M23" s="49">
        <f>IF(ISNA(VLOOKUP(F23,RECHERCHE_CODE_UNITE,5,0)),"",(VLOOKUP(F23,RECHERCHE_CODE_UNITE,5,0)))</f>
        <v>1.3</v>
      </c>
      <c r="N23" s="49">
        <f>IFERROR(M23*E23,"")</f>
        <v>2.6</v>
      </c>
      <c r="O23" s="49">
        <f>IFERROR(L23-N23,"")</f>
        <v>0.79999999999999982</v>
      </c>
      <c r="P23" s="50">
        <f>IFERROR(O23/N23,"")</f>
        <v>0.3076923076923076</v>
      </c>
    </row>
    <row r="24" spans="1:17" ht="15" customHeight="1" x14ac:dyDescent="0.2">
      <c r="A24" s="64"/>
      <c r="B24" s="9"/>
      <c r="C24" s="51" t="str">
        <f>IF(ISNA(VLOOKUP(F24,RECHERCHE_CODE_UNITE,2,0)),"",(VLOOKUP(F24,RECHERCHE_CODE_UNITE,2,0)))</f>
        <v>80974B</v>
      </c>
      <c r="D24" s="52">
        <f>IFERROR(IF(ISNA(VLOOKUP(F24,RECHERCHE_CODE_UNITE,3,0)),"",(VLOOKUP(F24,RECHERCHE_CODE_UNITE,3,0)))*E24,"")</f>
        <v>100</v>
      </c>
      <c r="E24" s="115">
        <v>1</v>
      </c>
      <c r="F24" s="116" t="s">
        <v>121</v>
      </c>
      <c r="G24" s="116"/>
      <c r="H24" s="116"/>
      <c r="I24" s="116"/>
      <c r="J24" s="116"/>
      <c r="K24" s="53">
        <f>IF(ISNA(VLOOKUP(F24,RECHERCHE_CODE_UNITE,4,0)),"",(VLOOKUP(F24,RECHERCHE_CODE_UNITE,4,0)))</f>
        <v>1.9</v>
      </c>
      <c r="L24" s="53">
        <f>IFERROR(K24*E24,"")</f>
        <v>1.9</v>
      </c>
      <c r="M24" s="53">
        <f>IF(ISNA(VLOOKUP(F24,RECHERCHE_CODE_UNITE,5,0)),"",(VLOOKUP(F24,RECHERCHE_CODE_UNITE,5,0)))</f>
        <v>1.48</v>
      </c>
      <c r="N24" s="53">
        <f>IFERROR(M24*E24,"")</f>
        <v>1.48</v>
      </c>
      <c r="O24" s="53">
        <f>IFERROR(L24-N24,"")</f>
        <v>0.41999999999999993</v>
      </c>
      <c r="P24" s="54">
        <f t="shared" ref="P24:P45" si="0">IFERROR(O24/N24,"")</f>
        <v>0.28378378378378372</v>
      </c>
    </row>
    <row r="25" spans="1:17" ht="15" customHeight="1" x14ac:dyDescent="0.2">
      <c r="A25" s="64"/>
      <c r="B25" s="9"/>
      <c r="C25" s="51">
        <f>IF(ISNA(VLOOKUP(F25,RECHERCHE_CODE_UNITE,2,0)),"",(VLOOKUP(F25,RECHERCHE_CODE_UNITE,2,0)))</f>
        <v>24020</v>
      </c>
      <c r="D25" s="52">
        <f>IFERROR(IF(ISNA(VLOOKUP(F25,RECHERCHE_CODE_UNITE,3,0)),"",(VLOOKUP(F25,RECHERCHE_CODE_UNITE,3,0)))*E25,"")</f>
        <v>440</v>
      </c>
      <c r="E25" s="115">
        <v>4</v>
      </c>
      <c r="F25" s="116" t="s">
        <v>104</v>
      </c>
      <c r="G25" s="116"/>
      <c r="H25" s="116"/>
      <c r="I25" s="116"/>
      <c r="J25" s="116"/>
      <c r="K25" s="53">
        <f>IF(ISNA(VLOOKUP(F25,RECHERCHE_CODE_UNITE,4,0)),"",(VLOOKUP(F25,RECHERCHE_CODE_UNITE,4,0)))</f>
        <v>1.7</v>
      </c>
      <c r="L25" s="53">
        <f>IFERROR(K25*E25,"")</f>
        <v>6.8</v>
      </c>
      <c r="M25" s="53">
        <f>IF(ISNA(VLOOKUP(F25,RECHERCHE_CODE_UNITE,5,0)),"",(VLOOKUP(F25,RECHERCHE_CODE_UNITE,5,0)))</f>
        <v>1.3</v>
      </c>
      <c r="N25" s="53">
        <f>IFERROR(M25*E25,"")</f>
        <v>5.2</v>
      </c>
      <c r="O25" s="53">
        <f>IFERROR(L25-N25,"")</f>
        <v>1.5999999999999996</v>
      </c>
      <c r="P25" s="54">
        <f t="shared" si="0"/>
        <v>0.3076923076923076</v>
      </c>
    </row>
    <row r="26" spans="1:17" ht="15" customHeight="1" x14ac:dyDescent="0.2">
      <c r="A26" s="64"/>
      <c r="B26" s="9"/>
      <c r="C26" s="51">
        <f>IF(ISNA(VLOOKUP(F26,RECHERCHE_CODE_UNITE,2,0)),"",(VLOOKUP(F26,RECHERCHE_CODE_UNITE,2,0)))</f>
        <v>80219</v>
      </c>
      <c r="D26" s="52">
        <f>IFERROR(IF(ISNA(VLOOKUP(F26,RECHERCHE_CODE_UNITE,3,0)),"",(VLOOKUP(F26,RECHERCHE_CODE_UNITE,3,0)))*E26,"")</f>
        <v>330</v>
      </c>
      <c r="E26" s="115">
        <v>1</v>
      </c>
      <c r="F26" s="116" t="s">
        <v>852</v>
      </c>
      <c r="G26" s="116"/>
      <c r="H26" s="116"/>
      <c r="I26" s="116"/>
      <c r="J26" s="116"/>
      <c r="K26" s="53">
        <f>IF(ISNA(VLOOKUP(F26,RECHERCHE_CODE_UNITE,4,0)),"",(VLOOKUP(F26,RECHERCHE_CODE_UNITE,4,0)))</f>
        <v>6.5</v>
      </c>
      <c r="L26" s="53">
        <f>IFERROR(K26*E26,"")</f>
        <v>6.5</v>
      </c>
      <c r="M26" s="53">
        <f>IF(ISNA(VLOOKUP(F26,RECHERCHE_CODE_UNITE,5,0)),"",(VLOOKUP(F26,RECHERCHE_CODE_UNITE,5,0)))</f>
        <v>4.8</v>
      </c>
      <c r="N26" s="53">
        <f>IFERROR(M26*E26,"")</f>
        <v>4.8</v>
      </c>
      <c r="O26" s="53">
        <f>IFERROR(L26-N26,"")</f>
        <v>1.7000000000000002</v>
      </c>
      <c r="P26" s="54">
        <f t="shared" si="0"/>
        <v>0.35416666666666674</v>
      </c>
    </row>
    <row r="27" spans="1:17" ht="15" customHeight="1" x14ac:dyDescent="0.2">
      <c r="A27" s="64"/>
      <c r="B27" s="9"/>
      <c r="C27" s="51" t="str">
        <f>IF(ISNA(VLOOKUP(F27,RECHERCHE_CODE_UNITE,2,0)),"",(VLOOKUP(F27,RECHERCHE_CODE_UNITE,2,0)))</f>
        <v/>
      </c>
      <c r="D27" s="52" t="str">
        <f>IFERROR(IF(ISNA(VLOOKUP(F27,RECHERCHE_CODE_UNITE,3,0)),"",(VLOOKUP(F27,RECHERCHE_CODE_UNITE,3,0)))*E27,"")</f>
        <v/>
      </c>
      <c r="E27" s="115"/>
      <c r="F27" s="116"/>
      <c r="G27" s="116"/>
      <c r="H27" s="116"/>
      <c r="I27" s="116"/>
      <c r="J27" s="116"/>
      <c r="K27" s="53" t="str">
        <f>IF(ISNA(VLOOKUP(F27,RECHERCHE_CODE_UNITE,4,0)),"",(VLOOKUP(F27,RECHERCHE_CODE_UNITE,4,0)))</f>
        <v/>
      </c>
      <c r="L27" s="53" t="str">
        <f>IFERROR(K27*E27,"")</f>
        <v/>
      </c>
      <c r="M27" s="53" t="str">
        <f>IF(ISNA(VLOOKUP(F27,RECHERCHE_CODE_UNITE,5,0)),"",(VLOOKUP(F27,RECHERCHE_CODE_UNITE,5,0)))</f>
        <v/>
      </c>
      <c r="N27" s="53" t="str">
        <f>IFERROR(M27*E27,"")</f>
        <v/>
      </c>
      <c r="O27" s="53" t="str">
        <f>IFERROR(L27-N27,"")</f>
        <v/>
      </c>
      <c r="P27" s="54" t="str">
        <f t="shared" si="0"/>
        <v/>
      </c>
    </row>
    <row r="28" spans="1:17" ht="15" customHeight="1" x14ac:dyDescent="0.2">
      <c r="A28" s="64"/>
      <c r="B28" s="9"/>
      <c r="C28" s="51" t="str">
        <f>IF(ISNA(VLOOKUP(F28,RECHERCHE_CODE_UNITE,2,0)),"",(VLOOKUP(F28,RECHERCHE_CODE_UNITE,2,0)))</f>
        <v/>
      </c>
      <c r="D28" s="52" t="str">
        <f>IFERROR(IF(ISNA(VLOOKUP(F28,RECHERCHE_CODE_UNITE,3,0)),"",(VLOOKUP(F28,RECHERCHE_CODE_UNITE,3,0)))*E28,"")</f>
        <v/>
      </c>
      <c r="E28" s="115"/>
      <c r="F28" s="116"/>
      <c r="G28" s="116"/>
      <c r="H28" s="116"/>
      <c r="I28" s="116"/>
      <c r="J28" s="116"/>
      <c r="K28" s="53" t="str">
        <f>IF(ISNA(VLOOKUP(F28,RECHERCHE_CODE_UNITE,4,0)),"",(VLOOKUP(F28,RECHERCHE_CODE_UNITE,4,0)))</f>
        <v/>
      </c>
      <c r="L28" s="53" t="str">
        <f>IFERROR(K28*E28,"")</f>
        <v/>
      </c>
      <c r="M28" s="53" t="str">
        <f>IF(ISNA(VLOOKUP(F28,RECHERCHE_CODE_UNITE,5,0)),"",(VLOOKUP(F28,RECHERCHE_CODE_UNITE,5,0)))</f>
        <v/>
      </c>
      <c r="N28" s="53" t="str">
        <f>IFERROR(M28*E28,"")</f>
        <v/>
      </c>
      <c r="O28" s="53" t="str">
        <f>IFERROR(L28-N28,"")</f>
        <v/>
      </c>
      <c r="P28" s="54" t="str">
        <f t="shared" si="0"/>
        <v/>
      </c>
    </row>
    <row r="29" spans="1:17" ht="15" customHeight="1" x14ac:dyDescent="0.2">
      <c r="A29" s="64"/>
      <c r="B29" s="9"/>
      <c r="C29" s="51" t="str">
        <f>IF(ISNA(VLOOKUP(F29,RECHERCHE_CODE_UNITE,2,0)),"",(VLOOKUP(F29,RECHERCHE_CODE_UNITE,2,0)))</f>
        <v/>
      </c>
      <c r="D29" s="52" t="str">
        <f>IFERROR(IF(ISNA(VLOOKUP(F29,RECHERCHE_CODE_UNITE,3,0)),"",(VLOOKUP(F29,RECHERCHE_CODE_UNITE,3,0)))*E29,"")</f>
        <v/>
      </c>
      <c r="E29" s="115"/>
      <c r="F29" s="116"/>
      <c r="G29" s="116"/>
      <c r="H29" s="116"/>
      <c r="I29" s="116"/>
      <c r="J29" s="116"/>
      <c r="K29" s="53" t="str">
        <f>IF(ISNA(VLOOKUP(F29,RECHERCHE_CODE_UNITE,4,0)),"",(VLOOKUP(F29,RECHERCHE_CODE_UNITE,4,0)))</f>
        <v/>
      </c>
      <c r="L29" s="53" t="str">
        <f>IFERROR(K29*E29,"")</f>
        <v/>
      </c>
      <c r="M29" s="53" t="str">
        <f>IF(ISNA(VLOOKUP(F29,RECHERCHE_CODE_UNITE,5,0)),"",(VLOOKUP(F29,RECHERCHE_CODE_UNITE,5,0)))</f>
        <v/>
      </c>
      <c r="N29" s="53" t="str">
        <f>IFERROR(M29*E29,"")</f>
        <v/>
      </c>
      <c r="O29" s="53" t="str">
        <f>IFERROR(L29-N29,"")</f>
        <v/>
      </c>
      <c r="P29" s="54" t="str">
        <f t="shared" si="0"/>
        <v/>
      </c>
    </row>
    <row r="30" spans="1:17" ht="15" customHeight="1" x14ac:dyDescent="0.2">
      <c r="A30" s="64"/>
      <c r="B30" s="9"/>
      <c r="C30" s="51" t="str">
        <f>IF(ISNA(VLOOKUP(F30,RECHERCHE_CODE_UNITE,2,0)),"",(VLOOKUP(F30,RECHERCHE_CODE_UNITE,2,0)))</f>
        <v/>
      </c>
      <c r="D30" s="52" t="str">
        <f>IFERROR(IF(ISNA(VLOOKUP(F30,RECHERCHE_CODE_UNITE,3,0)),"",(VLOOKUP(F30,RECHERCHE_CODE_UNITE,3,0)))*E30,"")</f>
        <v/>
      </c>
      <c r="E30" s="115"/>
      <c r="F30" s="116"/>
      <c r="G30" s="116"/>
      <c r="H30" s="116"/>
      <c r="I30" s="116"/>
      <c r="J30" s="116"/>
      <c r="K30" s="53" t="str">
        <f>IF(ISNA(VLOOKUP(F30,RECHERCHE_CODE_UNITE,4,0)),"",(VLOOKUP(F30,RECHERCHE_CODE_UNITE,4,0)))</f>
        <v/>
      </c>
      <c r="L30" s="53" t="str">
        <f>IFERROR(K30*E30,"")</f>
        <v/>
      </c>
      <c r="M30" s="53" t="str">
        <f>IF(ISNA(VLOOKUP(F30,RECHERCHE_CODE_UNITE,5,0)),"",(VLOOKUP(F30,RECHERCHE_CODE_UNITE,5,0)))</f>
        <v/>
      </c>
      <c r="N30" s="53" t="str">
        <f>IFERROR(M30*E30,"")</f>
        <v/>
      </c>
      <c r="O30" s="53" t="str">
        <f>IFERROR(L30-N30,"")</f>
        <v/>
      </c>
      <c r="P30" s="54" t="str">
        <f t="shared" si="0"/>
        <v/>
      </c>
    </row>
    <row r="31" spans="1:17" ht="15" customHeight="1" x14ac:dyDescent="0.2">
      <c r="A31" s="64"/>
      <c r="B31" s="9"/>
      <c r="C31" s="51" t="str">
        <f>IF(ISNA(VLOOKUP(F31,RECHERCHE_CODE_UNITE,2,0)),"",(VLOOKUP(F31,RECHERCHE_CODE_UNITE,2,0)))</f>
        <v/>
      </c>
      <c r="D31" s="52" t="str">
        <f>IFERROR(IF(ISNA(VLOOKUP(F31,RECHERCHE_CODE_UNITE,3,0)),"",(VLOOKUP(F31,RECHERCHE_CODE_UNITE,3,0)))*E31,"")</f>
        <v/>
      </c>
      <c r="E31" s="115"/>
      <c r="F31" s="116"/>
      <c r="G31" s="116"/>
      <c r="H31" s="116"/>
      <c r="I31" s="116"/>
      <c r="J31" s="116"/>
      <c r="K31" s="53" t="str">
        <f>IF(ISNA(VLOOKUP(F31,RECHERCHE_CODE_UNITE,4,0)),"",(VLOOKUP(F31,RECHERCHE_CODE_UNITE,4,0)))</f>
        <v/>
      </c>
      <c r="L31" s="53" t="str">
        <f>IFERROR(K31*E31,"")</f>
        <v/>
      </c>
      <c r="M31" s="53" t="str">
        <f>IF(ISNA(VLOOKUP(F31,RECHERCHE_CODE_UNITE,5,0)),"",(VLOOKUP(F31,RECHERCHE_CODE_UNITE,5,0)))</f>
        <v/>
      </c>
      <c r="N31" s="53" t="str">
        <f>IFERROR(M31*E31,"")</f>
        <v/>
      </c>
      <c r="O31" s="53" t="str">
        <f>IFERROR(L31-N31,"")</f>
        <v/>
      </c>
      <c r="P31" s="54" t="str">
        <f t="shared" si="0"/>
        <v/>
      </c>
    </row>
    <row r="32" spans="1:17" ht="15" customHeight="1" x14ac:dyDescent="0.2">
      <c r="A32" s="64"/>
      <c r="B32" s="9"/>
      <c r="C32" s="51" t="str">
        <f>IF(ISNA(VLOOKUP(F32,RECHERCHE_CODE_UNITE,2,0)),"",(VLOOKUP(F32,RECHERCHE_CODE_UNITE,2,0)))</f>
        <v/>
      </c>
      <c r="D32" s="52" t="str">
        <f>IFERROR(IF(ISNA(VLOOKUP(F32,RECHERCHE_CODE_UNITE,3,0)),"",(VLOOKUP(F32,RECHERCHE_CODE_UNITE,3,0)))*E32,"")</f>
        <v/>
      </c>
      <c r="E32" s="115"/>
      <c r="F32" s="116"/>
      <c r="G32" s="116"/>
      <c r="H32" s="116"/>
      <c r="I32" s="116"/>
      <c r="J32" s="116"/>
      <c r="K32" s="53" t="str">
        <f>IF(ISNA(VLOOKUP(F32,RECHERCHE_CODE_UNITE,4,0)),"",(VLOOKUP(F32,RECHERCHE_CODE_UNITE,4,0)))</f>
        <v/>
      </c>
      <c r="L32" s="53" t="str">
        <f>IFERROR(K32*E32,"")</f>
        <v/>
      </c>
      <c r="M32" s="53" t="str">
        <f>IF(ISNA(VLOOKUP(F32,RECHERCHE_CODE_UNITE,5,0)),"",(VLOOKUP(F32,RECHERCHE_CODE_UNITE,5,0)))</f>
        <v/>
      </c>
      <c r="N32" s="53" t="str">
        <f>IFERROR(M32*E32,"")</f>
        <v/>
      </c>
      <c r="O32" s="53" t="str">
        <f>IFERROR(L32-N32,"")</f>
        <v/>
      </c>
      <c r="P32" s="54" t="str">
        <f t="shared" si="0"/>
        <v/>
      </c>
    </row>
    <row r="33" spans="1:16" ht="15" customHeight="1" x14ac:dyDescent="0.2">
      <c r="A33" s="64"/>
      <c r="B33" s="9"/>
      <c r="C33" s="51" t="str">
        <f>IF(ISNA(VLOOKUP(F33,RECHERCHE_CODE_UNITE,2,0)),"",(VLOOKUP(F33,RECHERCHE_CODE_UNITE,2,0)))</f>
        <v/>
      </c>
      <c r="D33" s="52" t="str">
        <f>IFERROR(IF(ISNA(VLOOKUP(F33,RECHERCHE_CODE_UNITE,3,0)),"",(VLOOKUP(F33,RECHERCHE_CODE_UNITE,3,0)))*E33,"")</f>
        <v/>
      </c>
      <c r="E33" s="115"/>
      <c r="F33" s="116"/>
      <c r="G33" s="116"/>
      <c r="H33" s="116"/>
      <c r="I33" s="116"/>
      <c r="J33" s="116"/>
      <c r="K33" s="53" t="str">
        <f>IF(ISNA(VLOOKUP(F33,RECHERCHE_CODE_UNITE,4,0)),"",(VLOOKUP(F33,RECHERCHE_CODE_UNITE,4,0)))</f>
        <v/>
      </c>
      <c r="L33" s="53" t="str">
        <f>IFERROR(K33*E33,"")</f>
        <v/>
      </c>
      <c r="M33" s="53" t="str">
        <f>IF(ISNA(VLOOKUP(F33,RECHERCHE_CODE_UNITE,5,0)),"",(VLOOKUP(F33,RECHERCHE_CODE_UNITE,5,0)))</f>
        <v/>
      </c>
      <c r="N33" s="53" t="str">
        <f>IFERROR(M33*E33,"")</f>
        <v/>
      </c>
      <c r="O33" s="53" t="str">
        <f>IFERROR(L33-N33,"")</f>
        <v/>
      </c>
      <c r="P33" s="54" t="str">
        <f t="shared" si="0"/>
        <v/>
      </c>
    </row>
    <row r="34" spans="1:16" ht="15" customHeight="1" x14ac:dyDescent="0.2">
      <c r="A34" s="64"/>
      <c r="B34" s="9"/>
      <c r="C34" s="51" t="str">
        <f>IF(ISNA(VLOOKUP(F34,RECHERCHE_CODE_UNITE,2,0)),"",(VLOOKUP(F34,RECHERCHE_CODE_UNITE,2,0)))</f>
        <v/>
      </c>
      <c r="D34" s="52" t="str">
        <f>IFERROR(IF(ISNA(VLOOKUP(F34,RECHERCHE_CODE_UNITE,3,0)),"",(VLOOKUP(F34,RECHERCHE_CODE_UNITE,3,0)))*E34,"")</f>
        <v/>
      </c>
      <c r="E34" s="115"/>
      <c r="F34" s="116"/>
      <c r="G34" s="116"/>
      <c r="H34" s="116"/>
      <c r="I34" s="116"/>
      <c r="J34" s="116"/>
      <c r="K34" s="53" t="str">
        <f>IF(ISNA(VLOOKUP(F34,RECHERCHE_CODE_UNITE,4,0)),"",(VLOOKUP(F34,RECHERCHE_CODE_UNITE,4,0)))</f>
        <v/>
      </c>
      <c r="L34" s="53" t="str">
        <f>IFERROR(K34*E34,"")</f>
        <v/>
      </c>
      <c r="M34" s="53" t="str">
        <f>IF(ISNA(VLOOKUP(F34,RECHERCHE_CODE_UNITE,5,0)),"",(VLOOKUP(F34,RECHERCHE_CODE_UNITE,5,0)))</f>
        <v/>
      </c>
      <c r="N34" s="53" t="str">
        <f>IFERROR(M34*E34,"")</f>
        <v/>
      </c>
      <c r="O34" s="53" t="str">
        <f>IFERROR(L34-N34,"")</f>
        <v/>
      </c>
      <c r="P34" s="54" t="str">
        <f t="shared" si="0"/>
        <v/>
      </c>
    </row>
    <row r="35" spans="1:16" ht="15" customHeight="1" x14ac:dyDescent="0.2">
      <c r="A35" s="64"/>
      <c r="B35" s="9"/>
      <c r="C35" s="51" t="str">
        <f>IF(ISNA(VLOOKUP(F35,RECHERCHE_CODE_UNITE,2,0)),"",(VLOOKUP(F35,RECHERCHE_CODE_UNITE,2,0)))</f>
        <v/>
      </c>
      <c r="D35" s="52" t="str">
        <f>IFERROR(IF(ISNA(VLOOKUP(F35,RECHERCHE_CODE_UNITE,3,0)),"",(VLOOKUP(F35,RECHERCHE_CODE_UNITE,3,0)))*E35,"")</f>
        <v/>
      </c>
      <c r="E35" s="115"/>
      <c r="F35" s="116"/>
      <c r="G35" s="116"/>
      <c r="H35" s="116"/>
      <c r="I35" s="116"/>
      <c r="J35" s="116"/>
      <c r="K35" s="53" t="str">
        <f>IF(ISNA(VLOOKUP(F35,RECHERCHE_CODE_UNITE,4,0)),"",(VLOOKUP(F35,RECHERCHE_CODE_UNITE,4,0)))</f>
        <v/>
      </c>
      <c r="L35" s="53" t="str">
        <f>IFERROR(K35*E35,"")</f>
        <v/>
      </c>
      <c r="M35" s="53" t="str">
        <f>IF(ISNA(VLOOKUP(F35,RECHERCHE_CODE_UNITE,5,0)),"",(VLOOKUP(F35,RECHERCHE_CODE_UNITE,5,0)))</f>
        <v/>
      </c>
      <c r="N35" s="53" t="str">
        <f>IFERROR(M35*E35,"")</f>
        <v/>
      </c>
      <c r="O35" s="53" t="str">
        <f>IFERROR(L35-N35,"")</f>
        <v/>
      </c>
      <c r="P35" s="54" t="str">
        <f t="shared" si="0"/>
        <v/>
      </c>
    </row>
    <row r="36" spans="1:16" ht="15" customHeight="1" x14ac:dyDescent="0.2">
      <c r="A36" s="64"/>
      <c r="B36" s="9"/>
      <c r="C36" s="51" t="str">
        <f>IF(ISNA(VLOOKUP(F36,RECHERCHE_CODE_UNITE,2,0)),"",(VLOOKUP(F36,RECHERCHE_CODE_UNITE,2,0)))</f>
        <v/>
      </c>
      <c r="D36" s="52" t="str">
        <f>IFERROR(IF(ISNA(VLOOKUP(F36,RECHERCHE_CODE_UNITE,3,0)),"",(VLOOKUP(F36,RECHERCHE_CODE_UNITE,3,0)))*E36,"")</f>
        <v/>
      </c>
      <c r="E36" s="115"/>
      <c r="F36" s="116"/>
      <c r="G36" s="116"/>
      <c r="H36" s="116"/>
      <c r="I36" s="116"/>
      <c r="J36" s="116"/>
      <c r="K36" s="53" t="str">
        <f>IF(ISNA(VLOOKUP(F36,RECHERCHE_CODE_UNITE,4,0)),"",(VLOOKUP(F36,RECHERCHE_CODE_UNITE,4,0)))</f>
        <v/>
      </c>
      <c r="L36" s="53" t="str">
        <f>IFERROR(K36*E36,"")</f>
        <v/>
      </c>
      <c r="M36" s="53" t="str">
        <f>IF(ISNA(VLOOKUP(F36,RECHERCHE_CODE_UNITE,5,0)),"",(VLOOKUP(F36,RECHERCHE_CODE_UNITE,5,0)))</f>
        <v/>
      </c>
      <c r="N36" s="53" t="str">
        <f>IFERROR(M36*E36,"")</f>
        <v/>
      </c>
      <c r="O36" s="53" t="str">
        <f>IFERROR(L36-N36,"")</f>
        <v/>
      </c>
      <c r="P36" s="54" t="str">
        <f t="shared" si="0"/>
        <v/>
      </c>
    </row>
    <row r="37" spans="1:16" ht="15" customHeight="1" x14ac:dyDescent="0.2">
      <c r="A37" s="64"/>
      <c r="B37" s="9"/>
      <c r="C37" s="51" t="str">
        <f>IF(ISNA(VLOOKUP(F37,RECHERCHE_CODE_UNITE,2,0)),"",(VLOOKUP(F37,RECHERCHE_CODE_UNITE,2,0)))</f>
        <v/>
      </c>
      <c r="D37" s="52" t="str">
        <f>IFERROR(IF(ISNA(VLOOKUP(F37,RECHERCHE_CODE_UNITE,3,0)),"",(VLOOKUP(F37,RECHERCHE_CODE_UNITE,3,0)))*E37,"")</f>
        <v/>
      </c>
      <c r="E37" s="115"/>
      <c r="F37" s="116"/>
      <c r="G37" s="116"/>
      <c r="H37" s="116"/>
      <c r="I37" s="116"/>
      <c r="J37" s="116"/>
      <c r="K37" s="53" t="str">
        <f>IF(ISNA(VLOOKUP(F37,RECHERCHE_CODE_UNITE,4,0)),"",(VLOOKUP(F37,RECHERCHE_CODE_UNITE,4,0)))</f>
        <v/>
      </c>
      <c r="L37" s="53" t="str">
        <f>IFERROR(K37*E37,"")</f>
        <v/>
      </c>
      <c r="M37" s="53" t="str">
        <f>IF(ISNA(VLOOKUP(F37,RECHERCHE_CODE_UNITE,5,0)),"",(VLOOKUP(F37,RECHERCHE_CODE_UNITE,5,0)))</f>
        <v/>
      </c>
      <c r="N37" s="53" t="str">
        <f>IFERROR(M37*E37,"")</f>
        <v/>
      </c>
      <c r="O37" s="53" t="str">
        <f>IFERROR(L37-N37,"")</f>
        <v/>
      </c>
      <c r="P37" s="54" t="str">
        <f t="shared" si="0"/>
        <v/>
      </c>
    </row>
    <row r="38" spans="1:16" ht="15" customHeight="1" x14ac:dyDescent="0.2">
      <c r="A38" s="64"/>
      <c r="B38" s="9"/>
      <c r="C38" s="51" t="str">
        <f>IF(ISNA(VLOOKUP(F38,RECHERCHE_CODE_UNITE,2,0)),"",(VLOOKUP(F38,RECHERCHE_CODE_UNITE,2,0)))</f>
        <v/>
      </c>
      <c r="D38" s="52" t="str">
        <f>IFERROR(IF(ISNA(VLOOKUP(F38,RECHERCHE_CODE_UNITE,3,0)),"",(VLOOKUP(F38,RECHERCHE_CODE_UNITE,3,0)))*E38,"")</f>
        <v/>
      </c>
      <c r="E38" s="115"/>
      <c r="F38" s="116"/>
      <c r="G38" s="116"/>
      <c r="H38" s="116"/>
      <c r="I38" s="116"/>
      <c r="J38" s="116"/>
      <c r="K38" s="53" t="str">
        <f>IF(ISNA(VLOOKUP(F38,RECHERCHE_CODE_UNITE,4,0)),"",(VLOOKUP(F38,RECHERCHE_CODE_UNITE,4,0)))</f>
        <v/>
      </c>
      <c r="L38" s="53" t="str">
        <f>IFERROR(K38*E38,"")</f>
        <v/>
      </c>
      <c r="M38" s="53" t="str">
        <f>IF(ISNA(VLOOKUP(F38,RECHERCHE_CODE_UNITE,5,0)),"",(VLOOKUP(F38,RECHERCHE_CODE_UNITE,5,0)))</f>
        <v/>
      </c>
      <c r="N38" s="53" t="str">
        <f>IFERROR(M38*E38,"")</f>
        <v/>
      </c>
      <c r="O38" s="53" t="str">
        <f>IFERROR(L38-N38,"")</f>
        <v/>
      </c>
      <c r="P38" s="54" t="str">
        <f t="shared" si="0"/>
        <v/>
      </c>
    </row>
    <row r="39" spans="1:16" ht="15" customHeight="1" x14ac:dyDescent="0.2">
      <c r="A39" s="64"/>
      <c r="B39" s="9"/>
      <c r="C39" s="51" t="str">
        <f>IF(ISNA(VLOOKUP(F39,RECHERCHE_CODE_UNITE,2,0)),"",(VLOOKUP(F39,RECHERCHE_CODE_UNITE,2,0)))</f>
        <v/>
      </c>
      <c r="D39" s="52" t="str">
        <f>IFERROR(IF(ISNA(VLOOKUP(F39,RECHERCHE_CODE_UNITE,3,0)),"",(VLOOKUP(F39,RECHERCHE_CODE_UNITE,3,0)))*E39,"")</f>
        <v/>
      </c>
      <c r="E39" s="115"/>
      <c r="F39" s="116"/>
      <c r="G39" s="116"/>
      <c r="H39" s="116"/>
      <c r="I39" s="116"/>
      <c r="J39" s="116"/>
      <c r="K39" s="53" t="str">
        <f>IF(ISNA(VLOOKUP(F39,RECHERCHE_CODE_UNITE,4,0)),"",(VLOOKUP(F39,RECHERCHE_CODE_UNITE,4,0)))</f>
        <v/>
      </c>
      <c r="L39" s="53" t="str">
        <f>IFERROR(K39*E39,"")</f>
        <v/>
      </c>
      <c r="M39" s="53" t="str">
        <f>IF(ISNA(VLOOKUP(F39,RECHERCHE_CODE_UNITE,5,0)),"",(VLOOKUP(F39,RECHERCHE_CODE_UNITE,5,0)))</f>
        <v/>
      </c>
      <c r="N39" s="53" t="str">
        <f>IFERROR(M39*E39,"")</f>
        <v/>
      </c>
      <c r="O39" s="53" t="str">
        <f>IFERROR(L39-N39,"")</f>
        <v/>
      </c>
      <c r="P39" s="54" t="str">
        <f t="shared" si="0"/>
        <v/>
      </c>
    </row>
    <row r="40" spans="1:16" ht="15" customHeight="1" x14ac:dyDescent="0.2">
      <c r="A40" s="64"/>
      <c r="B40" s="9"/>
      <c r="C40" s="51" t="str">
        <f>IF(ISNA(VLOOKUP(F40,RECHERCHE_CODE_UNITE,2,0)),"",(VLOOKUP(F40,RECHERCHE_CODE_UNITE,2,0)))</f>
        <v/>
      </c>
      <c r="D40" s="52" t="str">
        <f>IFERROR(IF(ISNA(VLOOKUP(F40,RECHERCHE_CODE_UNITE,3,0)),"",(VLOOKUP(F40,RECHERCHE_CODE_UNITE,3,0)))*E40,"")</f>
        <v/>
      </c>
      <c r="E40" s="115"/>
      <c r="F40" s="116"/>
      <c r="G40" s="116"/>
      <c r="H40" s="116"/>
      <c r="I40" s="116"/>
      <c r="J40" s="116"/>
      <c r="K40" s="53" t="str">
        <f>IF(ISNA(VLOOKUP(F40,RECHERCHE_CODE_UNITE,4,0)),"",(VLOOKUP(F40,RECHERCHE_CODE_UNITE,4,0)))</f>
        <v/>
      </c>
      <c r="L40" s="53" t="str">
        <f>IFERROR(K40*E40,"")</f>
        <v/>
      </c>
      <c r="M40" s="53" t="str">
        <f>IF(ISNA(VLOOKUP(F40,RECHERCHE_CODE_UNITE,5,0)),"",(VLOOKUP(F40,RECHERCHE_CODE_UNITE,5,0)))</f>
        <v/>
      </c>
      <c r="N40" s="53" t="str">
        <f>IFERROR(M40*E40,"")</f>
        <v/>
      </c>
      <c r="O40" s="53" t="str">
        <f>IFERROR(L40-N40,"")</f>
        <v/>
      </c>
      <c r="P40" s="54" t="str">
        <f t="shared" si="0"/>
        <v/>
      </c>
    </row>
    <row r="41" spans="1:16" ht="15" customHeight="1" x14ac:dyDescent="0.2">
      <c r="A41" s="64"/>
      <c r="B41" s="9"/>
      <c r="C41" s="51" t="str">
        <f>IF(ISNA(VLOOKUP(F41,RECHERCHE_CODE_UNITE,2,0)),"",(VLOOKUP(F41,RECHERCHE_CODE_UNITE,2,0)))</f>
        <v/>
      </c>
      <c r="D41" s="52" t="str">
        <f>IFERROR(IF(ISNA(VLOOKUP(F41,RECHERCHE_CODE_UNITE,3,0)),"",(VLOOKUP(F41,RECHERCHE_CODE_UNITE,3,0)))*E41,"")</f>
        <v/>
      </c>
      <c r="E41" s="115"/>
      <c r="F41" s="116"/>
      <c r="G41" s="116"/>
      <c r="H41" s="116"/>
      <c r="I41" s="116"/>
      <c r="J41" s="116"/>
      <c r="K41" s="53" t="str">
        <f>IF(ISNA(VLOOKUP(F41,RECHERCHE_CODE_UNITE,4,0)),"",(VLOOKUP(F41,RECHERCHE_CODE_UNITE,4,0)))</f>
        <v/>
      </c>
      <c r="L41" s="53" t="str">
        <f>IFERROR(K41*E41,"")</f>
        <v/>
      </c>
      <c r="M41" s="53" t="str">
        <f>IF(ISNA(VLOOKUP(F41,RECHERCHE_CODE_UNITE,5,0)),"",(VLOOKUP(F41,RECHERCHE_CODE_UNITE,5,0)))</f>
        <v/>
      </c>
      <c r="N41" s="53" t="str">
        <f>IFERROR(M41*E41,"")</f>
        <v/>
      </c>
      <c r="O41" s="53" t="str">
        <f>IFERROR(L41-N41,"")</f>
        <v/>
      </c>
      <c r="P41" s="54" t="str">
        <f t="shared" si="0"/>
        <v/>
      </c>
    </row>
    <row r="42" spans="1:16" ht="15" customHeight="1" x14ac:dyDescent="0.2">
      <c r="A42" s="64"/>
      <c r="B42" s="9"/>
      <c r="C42" s="51" t="str">
        <f>IF(ISNA(VLOOKUP(F42,RECHERCHE_CODE_UNITE,2,0)),"",(VLOOKUP(F42,RECHERCHE_CODE_UNITE,2,0)))</f>
        <v/>
      </c>
      <c r="D42" s="52" t="str">
        <f>IFERROR(IF(ISNA(VLOOKUP(F42,RECHERCHE_CODE_UNITE,3,0)),"",(VLOOKUP(F42,RECHERCHE_CODE_UNITE,3,0)))*E42,"")</f>
        <v/>
      </c>
      <c r="E42" s="115"/>
      <c r="F42" s="116"/>
      <c r="G42" s="116"/>
      <c r="H42" s="116"/>
      <c r="I42" s="116"/>
      <c r="J42" s="116"/>
      <c r="K42" s="53" t="str">
        <f>IF(ISNA(VLOOKUP(F42,RECHERCHE_CODE_UNITE,4,0)),"",(VLOOKUP(F42,RECHERCHE_CODE_UNITE,4,0)))</f>
        <v/>
      </c>
      <c r="L42" s="53" t="str">
        <f>IFERROR(K42*E42,"")</f>
        <v/>
      </c>
      <c r="M42" s="53" t="str">
        <f>IF(ISNA(VLOOKUP(F42,RECHERCHE_CODE_UNITE,5,0)),"",(VLOOKUP(F42,RECHERCHE_CODE_UNITE,5,0)))</f>
        <v/>
      </c>
      <c r="N42" s="53" t="str">
        <f>IFERROR(M42*E42,"")</f>
        <v/>
      </c>
      <c r="O42" s="53" t="str">
        <f>IFERROR(L42-N42,"")</f>
        <v/>
      </c>
      <c r="P42" s="54" t="str">
        <f t="shared" si="0"/>
        <v/>
      </c>
    </row>
    <row r="43" spans="1:16" ht="18" customHeight="1" x14ac:dyDescent="0.2">
      <c r="A43" s="64"/>
      <c r="B43" s="9"/>
      <c r="C43" s="51" t="str">
        <f>IF(ISNA(VLOOKUP(F43,RECHERCHE_CODE_UNITE,2,0)),"",(VLOOKUP(F43,RECHERCHE_CODE_UNITE,2,0)))</f>
        <v/>
      </c>
      <c r="D43" s="52" t="str">
        <f>IFERROR(IF(ISNA(VLOOKUP(F43,RECHERCHE_CODE_UNITE,3,0)),"",(VLOOKUP(F43,RECHERCHE_CODE_UNITE,3,0)))*E43,"")</f>
        <v/>
      </c>
      <c r="E43" s="115"/>
      <c r="F43" s="116"/>
      <c r="G43" s="116"/>
      <c r="H43" s="116"/>
      <c r="I43" s="116"/>
      <c r="J43" s="116"/>
      <c r="K43" s="53" t="str">
        <f>IF(ISNA(VLOOKUP(F43,RECHERCHE_CODE_UNITE,4,0)),"",(VLOOKUP(F43,RECHERCHE_CODE_UNITE,4,0)))</f>
        <v/>
      </c>
      <c r="L43" s="53" t="str">
        <f>IFERROR(K43*E43,"")</f>
        <v/>
      </c>
      <c r="M43" s="53" t="str">
        <f>IF(ISNA(VLOOKUP(F43,RECHERCHE_CODE_UNITE,5,0)),"",(VLOOKUP(F43,RECHERCHE_CODE_UNITE,5,0)))</f>
        <v/>
      </c>
      <c r="N43" s="53" t="str">
        <f>IFERROR(M43*E43,"")</f>
        <v/>
      </c>
      <c r="O43" s="53" t="str">
        <f>IFERROR(L43-N43,"")</f>
        <v/>
      </c>
      <c r="P43" s="54" t="str">
        <f t="shared" si="0"/>
        <v/>
      </c>
    </row>
    <row r="44" spans="1:16" ht="18" customHeight="1" thickBot="1" x14ac:dyDescent="0.25">
      <c r="A44" s="89"/>
      <c r="B44" s="90"/>
      <c r="C44" s="51" t="str">
        <f>IF(ISNA(VLOOKUP(F44,RECHERCHE_CODE_UNITE,2,0)),"",(VLOOKUP(F44,RECHERCHE_CODE_UNITE,2,0)))</f>
        <v/>
      </c>
      <c r="D44" s="52" t="str">
        <f>IF(ISNA(VLOOKUP(F44,RECHERCHE_CODE_UNITE,3,0)),"",(VLOOKUP(F44,RECHERCHE_CODE_UNITE,3,0)))</f>
        <v/>
      </c>
      <c r="E44" s="117"/>
      <c r="F44" s="118"/>
      <c r="G44" s="118"/>
      <c r="H44" s="118"/>
      <c r="I44" s="118"/>
      <c r="J44" s="118"/>
      <c r="K44" s="92" t="str">
        <f>IF(ISNA(VLOOKUP(F44,RECHERCHE_CODE_UNITE,4,0)),"",(VLOOKUP(F44,RECHERCHE_CODE_UNITE,4,0)))</f>
        <v/>
      </c>
      <c r="L44" s="92" t="str">
        <f>IFERROR(K44*E44,"")</f>
        <v/>
      </c>
      <c r="M44" s="92" t="str">
        <f>IF(ISNA(VLOOKUP(F44,RECHERCHE_CODE_UNITE,5,0)),"",(VLOOKUP(F44,RECHERCHE_CODE_UNITE,5,0)))</f>
        <v/>
      </c>
      <c r="N44" s="92" t="str">
        <f>IFERROR(M44*E44,"")</f>
        <v/>
      </c>
      <c r="O44" s="92" t="str">
        <f>IFERROR(L44-N44,"")</f>
        <v/>
      </c>
      <c r="P44" s="93" t="str">
        <f>IFERROR(O44/N44,"")</f>
        <v/>
      </c>
    </row>
    <row r="45" spans="1:16" ht="24" customHeight="1" x14ac:dyDescent="0.2">
      <c r="C45" s="91"/>
      <c r="D45" s="105">
        <f>SUM(D23:D44)</f>
        <v>1090</v>
      </c>
      <c r="E45" s="108">
        <f>SUM(E23:E44)</f>
        <v>8</v>
      </c>
      <c r="F45" s="94" t="s">
        <v>1310</v>
      </c>
      <c r="G45" s="95"/>
      <c r="H45" s="95"/>
      <c r="I45" s="95"/>
      <c r="J45" s="95"/>
      <c r="K45" s="96">
        <f>SUM(K23:K44)</f>
        <v>11.8</v>
      </c>
      <c r="L45" s="96">
        <f>SUM(L23:L44)</f>
        <v>18.600000000000001</v>
      </c>
      <c r="M45" s="96">
        <f>SUM(M23:M44)</f>
        <v>8.879999999999999</v>
      </c>
      <c r="N45" s="96">
        <f>SUM(N23:N44)</f>
        <v>14.080000000000002</v>
      </c>
      <c r="O45" s="96">
        <f>SUM(O23:O44)</f>
        <v>4.5199999999999996</v>
      </c>
      <c r="P45" s="97">
        <f t="shared" si="0"/>
        <v>0.32102272727272718</v>
      </c>
    </row>
    <row r="46" spans="1:16" ht="24" customHeight="1" x14ac:dyDescent="0.3">
      <c r="D46" s="106"/>
      <c r="E46" s="109"/>
      <c r="F46" s="98" t="s">
        <v>1311</v>
      </c>
      <c r="G46" s="99"/>
      <c r="H46" s="99"/>
      <c r="I46" s="99"/>
      <c r="J46" s="100"/>
      <c r="K46" s="124"/>
      <c r="L46" s="125"/>
      <c r="M46" s="125"/>
      <c r="N46" s="125"/>
      <c r="O46" s="125"/>
      <c r="P46" s="126"/>
    </row>
    <row r="47" spans="1:16" ht="24" customHeight="1" thickBot="1" x14ac:dyDescent="0.35">
      <c r="D47" s="107"/>
      <c r="E47" s="110"/>
      <c r="F47" s="101" t="s">
        <v>1312</v>
      </c>
      <c r="G47" s="102"/>
      <c r="H47" s="102"/>
      <c r="I47" s="102"/>
      <c r="J47" s="102"/>
      <c r="K47" s="103">
        <f>L45+K46</f>
        <v>18.600000000000001</v>
      </c>
      <c r="L47" s="103"/>
      <c r="M47" s="103"/>
      <c r="N47" s="103"/>
      <c r="O47" s="103"/>
      <c r="P47" s="104"/>
    </row>
    <row r="48" spans="1:16" ht="18" customHeight="1" x14ac:dyDescent="0.3">
      <c r="C48" s="9"/>
      <c r="D48" s="127" t="s">
        <v>1313</v>
      </c>
      <c r="E48" s="127"/>
      <c r="F48" s="127"/>
      <c r="G48" s="127"/>
      <c r="H48" s="127"/>
      <c r="I48" s="111"/>
      <c r="J48" s="111"/>
      <c r="K48" s="111"/>
      <c r="L48" s="111"/>
      <c r="M48" s="111"/>
      <c r="N48" s="111"/>
      <c r="O48" s="111"/>
      <c r="P48" s="111"/>
    </row>
    <row r="49" spans="4:15" ht="18" customHeight="1" x14ac:dyDescent="0.3">
      <c r="D49" s="128" t="s">
        <v>1315</v>
      </c>
      <c r="E49" s="129"/>
      <c r="F49" s="129"/>
      <c r="G49" s="129"/>
      <c r="H49" s="130"/>
    </row>
    <row r="50" spans="4:15" ht="18" customHeight="1" x14ac:dyDescent="0.2">
      <c r="D50" s="112" t="s">
        <v>1314</v>
      </c>
      <c r="E50" s="112"/>
      <c r="F50" s="112"/>
      <c r="G50" s="112"/>
      <c r="H50" s="112"/>
      <c r="I50" s="112"/>
      <c r="J50" s="112"/>
      <c r="K50" s="112"/>
      <c r="L50" s="112"/>
      <c r="M50" s="112"/>
      <c r="N50" s="112"/>
      <c r="O50" s="112"/>
    </row>
  </sheetData>
  <sheetProtection formatCells="0" formatColumns="0" formatRows="0" selectLockedCells="1"/>
  <mergeCells count="62">
    <mergeCell ref="D45:D47"/>
    <mergeCell ref="D48:H48"/>
    <mergeCell ref="I48:P48"/>
    <mergeCell ref="D49:H49"/>
    <mergeCell ref="D50:O50"/>
    <mergeCell ref="F45:J45"/>
    <mergeCell ref="F46:J46"/>
    <mergeCell ref="K46:P46"/>
    <mergeCell ref="F47:J47"/>
    <mergeCell ref="K47:P47"/>
    <mergeCell ref="E45:E47"/>
    <mergeCell ref="F42:J42"/>
    <mergeCell ref="F43:J43"/>
    <mergeCell ref="F44:J44"/>
    <mergeCell ref="C2:P2"/>
    <mergeCell ref="C1:P1"/>
    <mergeCell ref="C8:P8"/>
    <mergeCell ref="C7:P7"/>
    <mergeCell ref="C3:P3"/>
    <mergeCell ref="C4:P4"/>
    <mergeCell ref="C5:P5"/>
    <mergeCell ref="C6:P6"/>
    <mergeCell ref="F22:J22"/>
    <mergeCell ref="F23:J23"/>
    <mergeCell ref="F24:J24"/>
    <mergeCell ref="F25:J25"/>
    <mergeCell ref="F26:J26"/>
    <mergeCell ref="F27:J27"/>
    <mergeCell ref="F28:J28"/>
    <mergeCell ref="F29:J29"/>
    <mergeCell ref="F30:J30"/>
    <mergeCell ref="F31:J31"/>
    <mergeCell ref="F32:J32"/>
    <mergeCell ref="F33:J33"/>
    <mergeCell ref="F34:J34"/>
    <mergeCell ref="F37:J37"/>
    <mergeCell ref="F38:J38"/>
    <mergeCell ref="F39:J39"/>
    <mergeCell ref="F40:J40"/>
    <mergeCell ref="F41:J41"/>
    <mergeCell ref="F35:J35"/>
    <mergeCell ref="F36:J36"/>
    <mergeCell ref="E10:I10"/>
    <mergeCell ref="E19:G19"/>
    <mergeCell ref="E20:G20"/>
    <mergeCell ref="H20:I20"/>
    <mergeCell ref="H19:I19"/>
    <mergeCell ref="E12:G12"/>
    <mergeCell ref="E11:I11"/>
    <mergeCell ref="H15:I15"/>
    <mergeCell ref="H16:I16"/>
    <mergeCell ref="H17:I17"/>
    <mergeCell ref="H12:I12"/>
    <mergeCell ref="H18:I18"/>
    <mergeCell ref="H14:I14"/>
    <mergeCell ref="H13:I13"/>
    <mergeCell ref="E18:G18"/>
    <mergeCell ref="E17:G17"/>
    <mergeCell ref="E16:G16"/>
    <mergeCell ref="E15:G15"/>
    <mergeCell ref="E14:G14"/>
    <mergeCell ref="E13:G13"/>
  </mergeCells>
  <dataValidations count="1">
    <dataValidation type="list" allowBlank="1" showInputMessage="1" sqref="F23:F44">
      <formula1>IF(F23&lt;&gt;"",OFFSET(F_PRODUIT,MATCH(F23&amp;"*",F_PRODUIT,0)-1,,COUNTIF(F_PRODUIT,F23&amp;"*"),1),F_PRODUIT)</formula1>
    </dataValidation>
  </dataValidations>
  <pageMargins left="0.19685039370078741" right="0.19685039370078741" top="0.19685039370078741" bottom="0.19685039370078741" header="0" footer="0"/>
  <pageSetup paperSize="9" orientation="landscape"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7"/>
  <sheetViews>
    <sheetView workbookViewId="0">
      <selection activeCell="A15" sqref="A15"/>
    </sheetView>
  </sheetViews>
  <sheetFormatPr baseColWidth="10" defaultRowHeight="12.75" x14ac:dyDescent="0.2"/>
  <cols>
    <col min="1" max="1" width="43.85546875" style="10" customWidth="1"/>
    <col min="2" max="2" width="36.85546875" style="10" customWidth="1"/>
    <col min="3" max="3" width="35.140625" style="10" customWidth="1"/>
    <col min="4" max="4" width="24" style="10" customWidth="1"/>
    <col min="5" max="16384" width="11.42578125" style="10"/>
  </cols>
  <sheetData>
    <row r="1" spans="1:4" x14ac:dyDescent="0.2">
      <c r="A1" s="10" t="s">
        <v>1</v>
      </c>
      <c r="B1" s="10" t="s">
        <v>6</v>
      </c>
      <c r="C1" s="10" t="s">
        <v>7</v>
      </c>
      <c r="D1" s="10" t="s">
        <v>8</v>
      </c>
    </row>
    <row r="2" spans="1:4" x14ac:dyDescent="0.2">
      <c r="A2" s="10" t="s">
        <v>1</v>
      </c>
      <c r="B2" s="10" t="s">
        <v>1</v>
      </c>
      <c r="C2" s="10" t="s">
        <v>1</v>
      </c>
      <c r="D2" s="10" t="s">
        <v>1</v>
      </c>
    </row>
    <row r="3" spans="1:4" x14ac:dyDescent="0.2">
      <c r="A3" s="10" t="s">
        <v>2</v>
      </c>
      <c r="B3" s="10" t="s">
        <v>9</v>
      </c>
      <c r="C3" s="10" t="s">
        <v>59</v>
      </c>
      <c r="D3" s="11" t="s">
        <v>96</v>
      </c>
    </row>
    <row r="4" spans="1:4" x14ac:dyDescent="0.2">
      <c r="B4" s="10" t="s">
        <v>10</v>
      </c>
      <c r="C4" s="10" t="s">
        <v>60</v>
      </c>
      <c r="D4" s="11" t="s">
        <v>97</v>
      </c>
    </row>
    <row r="5" spans="1:4" x14ac:dyDescent="0.2">
      <c r="B5" s="10" t="s">
        <v>11</v>
      </c>
      <c r="C5" s="10" t="s">
        <v>61</v>
      </c>
      <c r="D5" s="11" t="s">
        <v>98</v>
      </c>
    </row>
    <row r="6" spans="1:4" x14ac:dyDescent="0.2">
      <c r="B6" s="10" t="s">
        <v>12</v>
      </c>
      <c r="C6" s="10" t="s">
        <v>62</v>
      </c>
      <c r="D6" s="11" t="s">
        <v>99</v>
      </c>
    </row>
    <row r="7" spans="1:4" x14ac:dyDescent="0.2">
      <c r="B7" s="10" t="s">
        <v>13</v>
      </c>
      <c r="C7" s="10" t="s">
        <v>63</v>
      </c>
    </row>
    <row r="8" spans="1:4" x14ac:dyDescent="0.2">
      <c r="B8" s="10" t="s">
        <v>14</v>
      </c>
      <c r="C8" s="10" t="s">
        <v>64</v>
      </c>
    </row>
    <row r="9" spans="1:4" x14ac:dyDescent="0.2">
      <c r="B9" s="10" t="s">
        <v>15</v>
      </c>
      <c r="C9" s="10" t="s">
        <v>65</v>
      </c>
    </row>
    <row r="10" spans="1:4" x14ac:dyDescent="0.2">
      <c r="B10" s="10" t="s">
        <v>16</v>
      </c>
      <c r="C10" s="10" t="s">
        <v>66</v>
      </c>
    </row>
    <row r="11" spans="1:4" x14ac:dyDescent="0.2">
      <c r="B11" s="10" t="s">
        <v>17</v>
      </c>
      <c r="C11" s="10" t="s">
        <v>67</v>
      </c>
    </row>
    <row r="12" spans="1:4" x14ac:dyDescent="0.2">
      <c r="B12" s="10" t="s">
        <v>18</v>
      </c>
      <c r="C12" s="10" t="s">
        <v>68</v>
      </c>
    </row>
    <row r="13" spans="1:4" x14ac:dyDescent="0.2">
      <c r="B13" s="10" t="s">
        <v>19</v>
      </c>
      <c r="C13" s="10" t="s">
        <v>69</v>
      </c>
    </row>
    <row r="14" spans="1:4" x14ac:dyDescent="0.2">
      <c r="B14" s="10" t="s">
        <v>20</v>
      </c>
      <c r="C14" s="10" t="s">
        <v>70</v>
      </c>
    </row>
    <row r="15" spans="1:4" x14ac:dyDescent="0.2">
      <c r="B15" s="10" t="s">
        <v>21</v>
      </c>
      <c r="C15" s="10" t="s">
        <v>71</v>
      </c>
    </row>
    <row r="16" spans="1:4" x14ac:dyDescent="0.2">
      <c r="B16" s="10" t="s">
        <v>22</v>
      </c>
      <c r="C16" s="10" t="s">
        <v>72</v>
      </c>
    </row>
    <row r="17" spans="2:3" x14ac:dyDescent="0.2">
      <c r="B17" s="10" t="s">
        <v>23</v>
      </c>
      <c r="C17" s="10" t="s">
        <v>73</v>
      </c>
    </row>
    <row r="18" spans="2:3" x14ac:dyDescent="0.2">
      <c r="B18" s="10" t="s">
        <v>24</v>
      </c>
      <c r="C18" s="10" t="s">
        <v>74</v>
      </c>
    </row>
    <row r="19" spans="2:3" x14ac:dyDescent="0.2">
      <c r="B19" s="10" t="s">
        <v>25</v>
      </c>
      <c r="C19" s="10" t="s">
        <v>75</v>
      </c>
    </row>
    <row r="20" spans="2:3" x14ac:dyDescent="0.2">
      <c r="B20" s="10" t="s">
        <v>26</v>
      </c>
      <c r="C20" s="10" t="s">
        <v>76</v>
      </c>
    </row>
    <row r="21" spans="2:3" x14ac:dyDescent="0.2">
      <c r="B21" s="10" t="s">
        <v>27</v>
      </c>
      <c r="C21" s="10" t="s">
        <v>77</v>
      </c>
    </row>
    <row r="22" spans="2:3" x14ac:dyDescent="0.2">
      <c r="B22" s="10" t="s">
        <v>28</v>
      </c>
      <c r="C22" s="10" t="s">
        <v>78</v>
      </c>
    </row>
    <row r="23" spans="2:3" x14ac:dyDescent="0.2">
      <c r="B23" s="10" t="s">
        <v>29</v>
      </c>
      <c r="C23" s="10" t="s">
        <v>79</v>
      </c>
    </row>
    <row r="24" spans="2:3" x14ac:dyDescent="0.2">
      <c r="B24" s="10" t="s">
        <v>30</v>
      </c>
      <c r="C24" s="10" t="s">
        <v>80</v>
      </c>
    </row>
    <row r="25" spans="2:3" x14ac:dyDescent="0.2">
      <c r="B25" s="10" t="s">
        <v>31</v>
      </c>
      <c r="C25" s="10" t="s">
        <v>81</v>
      </c>
    </row>
    <row r="26" spans="2:3" x14ac:dyDescent="0.2">
      <c r="B26" s="10" t="s">
        <v>32</v>
      </c>
      <c r="C26" s="10" t="s">
        <v>82</v>
      </c>
    </row>
    <row r="27" spans="2:3" x14ac:dyDescent="0.2">
      <c r="B27" s="10" t="s">
        <v>33</v>
      </c>
      <c r="C27" s="10" t="s">
        <v>83</v>
      </c>
    </row>
    <row r="28" spans="2:3" x14ac:dyDescent="0.2">
      <c r="B28" s="10" t="s">
        <v>34</v>
      </c>
      <c r="C28" s="10" t="s">
        <v>84</v>
      </c>
    </row>
    <row r="29" spans="2:3" x14ac:dyDescent="0.2">
      <c r="B29" s="10" t="s">
        <v>35</v>
      </c>
      <c r="C29" s="10" t="s">
        <v>85</v>
      </c>
    </row>
    <row r="30" spans="2:3" x14ac:dyDescent="0.2">
      <c r="B30" s="10" t="s">
        <v>36</v>
      </c>
      <c r="C30" s="10" t="s">
        <v>86</v>
      </c>
    </row>
    <row r="31" spans="2:3" x14ac:dyDescent="0.2">
      <c r="B31" s="10" t="s">
        <v>37</v>
      </c>
      <c r="C31" s="10" t="s">
        <v>87</v>
      </c>
    </row>
    <row r="32" spans="2:3" x14ac:dyDescent="0.2">
      <c r="B32" s="10" t="s">
        <v>38</v>
      </c>
      <c r="C32" s="10" t="s">
        <v>88</v>
      </c>
    </row>
    <row r="33" spans="2:3" x14ac:dyDescent="0.2">
      <c r="B33" s="10" t="s">
        <v>39</v>
      </c>
      <c r="C33" s="10" t="s">
        <v>89</v>
      </c>
    </row>
    <row r="34" spans="2:3" x14ac:dyDescent="0.2">
      <c r="B34" s="10" t="s">
        <v>40</v>
      </c>
      <c r="C34" s="10" t="s">
        <v>90</v>
      </c>
    </row>
    <row r="35" spans="2:3" x14ac:dyDescent="0.2">
      <c r="B35" s="10" t="s">
        <v>41</v>
      </c>
      <c r="C35" s="10" t="s">
        <v>91</v>
      </c>
    </row>
    <row r="36" spans="2:3" x14ac:dyDescent="0.2">
      <c r="B36" s="10" t="s">
        <v>42</v>
      </c>
      <c r="C36" s="10" t="s">
        <v>92</v>
      </c>
    </row>
    <row r="37" spans="2:3" x14ac:dyDescent="0.2">
      <c r="B37" s="10" t="s">
        <v>43</v>
      </c>
      <c r="C37" s="10" t="s">
        <v>93</v>
      </c>
    </row>
    <row r="38" spans="2:3" x14ac:dyDescent="0.2">
      <c r="B38" s="10" t="s">
        <v>44</v>
      </c>
      <c r="C38" s="10" t="s">
        <v>94</v>
      </c>
    </row>
    <row r="39" spans="2:3" x14ac:dyDescent="0.2">
      <c r="B39" s="10" t="s">
        <v>45</v>
      </c>
      <c r="C39" s="10" t="s">
        <v>95</v>
      </c>
    </row>
    <row r="40" spans="2:3" x14ac:dyDescent="0.2">
      <c r="B40" s="10" t="s">
        <v>46</v>
      </c>
    </row>
    <row r="41" spans="2:3" x14ac:dyDescent="0.2">
      <c r="B41" s="10" t="s">
        <v>47</v>
      </c>
    </row>
    <row r="42" spans="2:3" x14ac:dyDescent="0.2">
      <c r="B42" s="10" t="s">
        <v>48</v>
      </c>
    </row>
    <row r="43" spans="2:3" x14ac:dyDescent="0.2">
      <c r="B43" s="10" t="s">
        <v>49</v>
      </c>
    </row>
    <row r="44" spans="2:3" x14ac:dyDescent="0.2">
      <c r="B44" s="10" t="s">
        <v>50</v>
      </c>
    </row>
    <row r="45" spans="2:3" x14ac:dyDescent="0.2">
      <c r="B45" s="10" t="s">
        <v>51</v>
      </c>
    </row>
    <row r="46" spans="2:3" x14ac:dyDescent="0.2">
      <c r="B46" s="10" t="s">
        <v>52</v>
      </c>
    </row>
    <row r="47" spans="2:3" x14ac:dyDescent="0.2">
      <c r="B47" s="10" t="s">
        <v>53</v>
      </c>
    </row>
    <row r="48" spans="2:3" x14ac:dyDescent="0.2">
      <c r="B48" s="10" t="s">
        <v>54</v>
      </c>
    </row>
    <row r="49" spans="2:2" x14ac:dyDescent="0.2">
      <c r="B49" s="10" t="s">
        <v>55</v>
      </c>
    </row>
    <row r="50" spans="2:2" x14ac:dyDescent="0.2">
      <c r="B50" s="10" t="s">
        <v>56</v>
      </c>
    </row>
    <row r="51" spans="2:2" x14ac:dyDescent="0.2">
      <c r="B51" s="10" t="s">
        <v>57</v>
      </c>
    </row>
    <row r="52" spans="2:2" x14ac:dyDescent="0.2">
      <c r="B52" s="10" t="s">
        <v>58</v>
      </c>
    </row>
    <row r="54" spans="2:2" x14ac:dyDescent="0.2">
      <c r="B54" s="11"/>
    </row>
    <row r="55" spans="2:2" x14ac:dyDescent="0.2">
      <c r="B55" s="11"/>
    </row>
    <row r="56" spans="2:2" x14ac:dyDescent="0.2">
      <c r="B56" s="11"/>
    </row>
    <row r="57" spans="2:2" x14ac:dyDescent="0.2">
      <c r="B57" s="11"/>
    </row>
  </sheetData>
  <sortState ref="B2:B56">
    <sortCondition ref="B2"/>
  </sortState>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8</vt:i4>
      </vt:variant>
    </vt:vector>
  </HeadingPairs>
  <TitlesOfParts>
    <vt:vector size="11" baseType="lpstr">
      <vt:lpstr>Liste produits</vt:lpstr>
      <vt:lpstr>Sébastien</vt:lpstr>
      <vt:lpstr>FAMILLE PLAT</vt:lpstr>
      <vt:lpstr>CHOISIR</vt:lpstr>
      <vt:lpstr>L_PRODUIT</vt:lpstr>
      <vt:lpstr>P_PRODUIT</vt:lpstr>
      <vt:lpstr>PLAT_TYPE1</vt:lpstr>
      <vt:lpstr>PLAT_TYPE2</vt:lpstr>
      <vt:lpstr>PLAT_TYPE3</vt:lpstr>
      <vt:lpstr>RECHERCHE_CODE_UNITE</vt:lpstr>
      <vt:lpstr>TYPE_PRESTATION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2015-09-12T19:39:28Z</dcterms:created>
  <dcterms:modified xsi:type="dcterms:W3CDTF">2020-11-16T14:54:14Z</dcterms:modified>
</cp:coreProperties>
</file>