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isca Moniot\Desktop\mémoire\avancées\documents\"/>
    </mc:Choice>
  </mc:AlternateContent>
  <bookViews>
    <workbookView xWindow="0" yWindow="0" windowWidth="24000" windowHeight="9735" activeTab="1"/>
  </bookViews>
  <sheets>
    <sheet name="Feuil3" sheetId="3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3" i="1" l="1"/>
  <c r="AE53" i="1"/>
  <c r="AE63" i="1" s="1"/>
  <c r="AF53" i="1"/>
  <c r="AC53" i="1"/>
  <c r="AD63" i="1"/>
  <c r="AD69" i="1" s="1"/>
  <c r="AF63" i="1"/>
  <c r="AF69" i="1" s="1"/>
  <c r="AH69" i="1" s="1"/>
  <c r="AG53" i="1"/>
  <c r="AH53" i="1"/>
  <c r="AH63" i="1" s="1"/>
  <c r="AC74" i="1"/>
  <c r="AC73" i="1"/>
  <c r="AK67" i="1"/>
  <c r="AK65" i="1"/>
  <c r="AK64" i="1"/>
  <c r="AI69" i="1"/>
  <c r="AC64" i="1"/>
  <c r="AD64" i="1"/>
  <c r="AE64" i="1"/>
  <c r="AF64" i="1"/>
  <c r="AG64" i="1"/>
  <c r="AH64" i="1"/>
  <c r="AI64" i="1"/>
  <c r="AC65" i="1"/>
  <c r="AD65" i="1"/>
  <c r="AE65" i="1"/>
  <c r="AF65" i="1"/>
  <c r="AG65" i="1"/>
  <c r="AH65" i="1"/>
  <c r="AI65" i="1"/>
  <c r="AC66" i="1"/>
  <c r="AD66" i="1"/>
  <c r="AE66" i="1"/>
  <c r="AF66" i="1"/>
  <c r="AG66" i="1"/>
  <c r="AH66" i="1"/>
  <c r="AI66" i="1"/>
  <c r="AC67" i="1"/>
  <c r="AD67" i="1"/>
  <c r="AE67" i="1"/>
  <c r="AF67" i="1"/>
  <c r="AG67" i="1"/>
  <c r="AH67" i="1"/>
  <c r="AI67" i="1"/>
  <c r="AG63" i="1"/>
  <c r="AG69" i="1" s="1"/>
  <c r="AI63" i="1"/>
  <c r="AC63" i="1"/>
  <c r="AC68" i="1"/>
  <c r="AE56" i="1"/>
  <c r="AF56" i="1"/>
  <c r="AG56" i="1"/>
  <c r="AH56" i="1"/>
  <c r="AI56" i="1"/>
  <c r="AE57" i="1"/>
  <c r="AF57" i="1"/>
  <c r="AG57" i="1"/>
  <c r="AH57" i="1"/>
  <c r="AI57" i="1"/>
  <c r="AD57" i="1"/>
  <c r="AD56" i="1"/>
  <c r="AD55" i="1"/>
  <c r="AE55" i="1"/>
  <c r="AF55" i="1"/>
  <c r="AG55" i="1"/>
  <c r="AH55" i="1"/>
  <c r="AI55" i="1"/>
  <c r="AD54" i="1"/>
  <c r="AE54" i="1"/>
  <c r="AF54" i="1"/>
  <c r="AG54" i="1"/>
  <c r="AH54" i="1"/>
  <c r="AI54" i="1"/>
  <c r="AC54" i="1"/>
  <c r="AC55" i="1"/>
  <c r="AC56" i="1"/>
  <c r="AC57" i="1"/>
  <c r="AC58" i="1"/>
  <c r="AI53" i="1"/>
  <c r="AI49" i="1"/>
  <c r="AH49" i="1"/>
  <c r="AG49" i="1"/>
  <c r="AF49" i="1"/>
  <c r="AE49" i="1"/>
  <c r="AD49" i="1"/>
  <c r="AC49" i="1"/>
  <c r="AK63" i="1" l="1"/>
  <c r="AK66" i="1" s="1"/>
  <c r="AC69" i="1"/>
  <c r="AE69" i="1" s="1"/>
  <c r="AK69" i="1" l="1"/>
</calcChain>
</file>

<file path=xl/sharedStrings.xml><?xml version="1.0" encoding="utf-8"?>
<sst xmlns="http://schemas.openxmlformats.org/spreadsheetml/2006/main" count="306" uniqueCount="202">
  <si>
    <t>Patiente 1</t>
  </si>
  <si>
    <t>Patiente 2</t>
  </si>
  <si>
    <t>Patiente 3</t>
  </si>
  <si>
    <t>Patiente 4</t>
  </si>
  <si>
    <t>Patiente 5</t>
  </si>
  <si>
    <t>Patiente 6</t>
  </si>
  <si>
    <t>Patiente 7</t>
  </si>
  <si>
    <t>Patiente 8</t>
  </si>
  <si>
    <t>Patiente 9</t>
  </si>
  <si>
    <t>Patiente 10</t>
  </si>
  <si>
    <t>Patiente 11</t>
  </si>
  <si>
    <t>Patiente 12</t>
  </si>
  <si>
    <t>Patiente 13</t>
  </si>
  <si>
    <t>Patiente 14</t>
  </si>
  <si>
    <t>Patiente 15</t>
  </si>
  <si>
    <t>Patiente 16</t>
  </si>
  <si>
    <t>Patiente 17</t>
  </si>
  <si>
    <t>Patiente 18</t>
  </si>
  <si>
    <t>Patiente 19</t>
  </si>
  <si>
    <t>Patiente 20</t>
  </si>
  <si>
    <t>Patiente 21</t>
  </si>
  <si>
    <t>Patiente 22</t>
  </si>
  <si>
    <t>Patiente 23</t>
  </si>
  <si>
    <t>Patiente 24</t>
  </si>
  <si>
    <t>Patiente 25</t>
  </si>
  <si>
    <t>Patiente 26</t>
  </si>
  <si>
    <t>Patiente 27</t>
  </si>
  <si>
    <t>Patiente 28</t>
  </si>
  <si>
    <t>Patiente 29</t>
  </si>
  <si>
    <t>Patiente 30</t>
  </si>
  <si>
    <t>Patiente 31</t>
  </si>
  <si>
    <t>Patiente 32</t>
  </si>
  <si>
    <t>Patiente 33</t>
  </si>
  <si>
    <t>Patiente 34</t>
  </si>
  <si>
    <t>Patiente 35</t>
  </si>
  <si>
    <t>Patiente 36</t>
  </si>
  <si>
    <t>Patiente 37</t>
  </si>
  <si>
    <t>Patiente 38</t>
  </si>
  <si>
    <t>Patiente 39</t>
  </si>
  <si>
    <t>Patiente 40</t>
  </si>
  <si>
    <t>Patiente 41</t>
  </si>
  <si>
    <t>Patiente 42</t>
  </si>
  <si>
    <t>Patiente 43</t>
  </si>
  <si>
    <t>Patiente 44</t>
  </si>
  <si>
    <t>Patiente 45</t>
  </si>
  <si>
    <t>Patiente 46</t>
  </si>
  <si>
    <t>Patiente 47</t>
  </si>
  <si>
    <t>Patiente 48</t>
  </si>
  <si>
    <t>Patiente 49</t>
  </si>
  <si>
    <t>Patiente 50</t>
  </si>
  <si>
    <t>Patiente 51</t>
  </si>
  <si>
    <t>Patiente 52</t>
  </si>
  <si>
    <t>Patiente 53</t>
  </si>
  <si>
    <t>Patiente 54</t>
  </si>
  <si>
    <t>Patiente 55</t>
  </si>
  <si>
    <t>Patiente 56</t>
  </si>
  <si>
    <t>Patiente 57</t>
  </si>
  <si>
    <t>Patiente 58</t>
  </si>
  <si>
    <t>Patiente 59</t>
  </si>
  <si>
    <t>Patiente 60</t>
  </si>
  <si>
    <t>Patiente 61</t>
  </si>
  <si>
    <t>Patiente 62</t>
  </si>
  <si>
    <t>Patiente 63</t>
  </si>
  <si>
    <t>Patiente 64</t>
  </si>
  <si>
    <t>Patiente 65</t>
  </si>
  <si>
    <t>Patiente 66</t>
  </si>
  <si>
    <t>Patiente 67</t>
  </si>
  <si>
    <t>Patiente 68</t>
  </si>
  <si>
    <t>Patiente 69</t>
  </si>
  <si>
    <t>Patiente 70</t>
  </si>
  <si>
    <t>Patiente 71</t>
  </si>
  <si>
    <t>Patiente 72</t>
  </si>
  <si>
    <t>Patiente 73</t>
  </si>
  <si>
    <t>Patiente 74</t>
  </si>
  <si>
    <t>Patiente 75</t>
  </si>
  <si>
    <t>Patiente 76</t>
  </si>
  <si>
    <t>Patiente 77</t>
  </si>
  <si>
    <t>Patiente 78</t>
  </si>
  <si>
    <t>Patiente 79</t>
  </si>
  <si>
    <t>Patiente 80</t>
  </si>
  <si>
    <t>Patiente 81</t>
  </si>
  <si>
    <t>Patiente 82</t>
  </si>
  <si>
    <t>Patiente 83</t>
  </si>
  <si>
    <t>Patiente 84</t>
  </si>
  <si>
    <t>Patiente 85</t>
  </si>
  <si>
    <t>Patiente 86</t>
  </si>
  <si>
    <t>Patiente 87</t>
  </si>
  <si>
    <t>Patiente 88</t>
  </si>
  <si>
    <t>Patiente 89</t>
  </si>
  <si>
    <t>Patiente 90</t>
  </si>
  <si>
    <t>Patiente 91</t>
  </si>
  <si>
    <t>Patiente 92</t>
  </si>
  <si>
    <t>Patiente 93</t>
  </si>
  <si>
    <t>Patiente 94</t>
  </si>
  <si>
    <t>Patiente 95</t>
  </si>
  <si>
    <t>Patiente 96</t>
  </si>
  <si>
    <t>Patiente 97</t>
  </si>
  <si>
    <t>Patiente 98</t>
  </si>
  <si>
    <t>Patiente 99</t>
  </si>
  <si>
    <t>Patiente 100</t>
  </si>
  <si>
    <t>Patiente 101</t>
  </si>
  <si>
    <t>Patiente 102</t>
  </si>
  <si>
    <t>Patiente 103</t>
  </si>
  <si>
    <t>Patiente 104</t>
  </si>
  <si>
    <t>Patiente 105</t>
  </si>
  <si>
    <t>Patiente 106</t>
  </si>
  <si>
    <t>Patiente 107</t>
  </si>
  <si>
    <t>Patiente 108</t>
  </si>
  <si>
    <t>Patiente 109</t>
  </si>
  <si>
    <t>Patiente 110</t>
  </si>
  <si>
    <t>Patiente 111</t>
  </si>
  <si>
    <t>Patiente 112</t>
  </si>
  <si>
    <t>Patiente 113</t>
  </si>
  <si>
    <t>Patiente 114</t>
  </si>
  <si>
    <t>Patiente 115</t>
  </si>
  <si>
    <t>Patiente 116</t>
  </si>
  <si>
    <t>Patiente 117</t>
  </si>
  <si>
    <t>Patiente 118</t>
  </si>
  <si>
    <t>Patiente 119</t>
  </si>
  <si>
    <t>Patiente 120</t>
  </si>
  <si>
    <t>Patiente 121</t>
  </si>
  <si>
    <t>Patiente 122</t>
  </si>
  <si>
    <t>Patiente 123</t>
  </si>
  <si>
    <t>Patiente 124</t>
  </si>
  <si>
    <t>Patiente 125</t>
  </si>
  <si>
    <t>Patiente 126</t>
  </si>
  <si>
    <t>Patiente 127</t>
  </si>
  <si>
    <t>Patiente 128</t>
  </si>
  <si>
    <t>Patiente 129</t>
  </si>
  <si>
    <t>Patiente 130</t>
  </si>
  <si>
    <t>Patiente 131</t>
  </si>
  <si>
    <t>Patiente 132</t>
  </si>
  <si>
    <t>Patiente 133</t>
  </si>
  <si>
    <t>Patiente 134</t>
  </si>
  <si>
    <t>Patiente 135</t>
  </si>
  <si>
    <t>Patiente 136</t>
  </si>
  <si>
    <t>Patiente 137</t>
  </si>
  <si>
    <t>Patiente 138</t>
  </si>
  <si>
    <t>Patiente 139</t>
  </si>
  <si>
    <t>Patiente 140</t>
  </si>
  <si>
    <t>Patiente 141</t>
  </si>
  <si>
    <t>Patiente 142</t>
  </si>
  <si>
    <t>Patiente 143</t>
  </si>
  <si>
    <t>Patiente 144</t>
  </si>
  <si>
    <t>Patiente 145</t>
  </si>
  <si>
    <t>Patiente 146</t>
  </si>
  <si>
    <t>Patiente 147</t>
  </si>
  <si>
    <t>Patiente 148</t>
  </si>
  <si>
    <t>Patiente 149</t>
  </si>
  <si>
    <t>Patiente 150</t>
  </si>
  <si>
    <t>Niveau d'étude</t>
  </si>
  <si>
    <t>Age</t>
  </si>
  <si>
    <t>Catégorie SP</t>
  </si>
  <si>
    <t>Catégorie SP conjoint</t>
  </si>
  <si>
    <t>Gestité</t>
  </si>
  <si>
    <t>Parité</t>
  </si>
  <si>
    <t>Professionnel du jour</t>
  </si>
  <si>
    <t>Suivi CHUB</t>
  </si>
  <si>
    <t>Si NON, par qui</t>
  </si>
  <si>
    <t>Rendez-vous manqué</t>
  </si>
  <si>
    <t>Si OUI, combien</t>
  </si>
  <si>
    <t>PNP</t>
  </si>
  <si>
    <t>MOTIFS</t>
  </si>
  <si>
    <t>Infos suivi</t>
  </si>
  <si>
    <t>SI OUI quand reçu info</t>
  </si>
  <si>
    <t>SI OUI qui</t>
  </si>
  <si>
    <t>SI OUI forme</t>
  </si>
  <si>
    <t>Si NON où</t>
  </si>
  <si>
    <t>Moyen retenir</t>
  </si>
  <si>
    <t>Rdv du jour + autre</t>
  </si>
  <si>
    <t>Professionnel PNP + autre</t>
  </si>
  <si>
    <t>SR</t>
  </si>
  <si>
    <t>JSP</t>
  </si>
  <si>
    <t>CTRL POIDS</t>
  </si>
  <si>
    <t>Nombre de refus:</t>
  </si>
  <si>
    <t>Nombre intinterprétable:</t>
  </si>
  <si>
    <t>PNP grossesse ant</t>
  </si>
  <si>
    <t>DEPAKINE</t>
  </si>
  <si>
    <t>36+3</t>
  </si>
  <si>
    <t>Nbre motifs ok</t>
  </si>
  <si>
    <t>Patiente</t>
  </si>
  <si>
    <t>Étiquettes de lignes</t>
  </si>
  <si>
    <t>(vide)</t>
  </si>
  <si>
    <t>Total général</t>
  </si>
  <si>
    <t>Étiquettes de colonnes</t>
  </si>
  <si>
    <t>Nombre de Nbre motifs ok</t>
  </si>
  <si>
    <t>1 seul motif</t>
  </si>
  <si>
    <t>1ère grossesse</t>
  </si>
  <si>
    <t>2ème grossesse</t>
  </si>
  <si>
    <t xml:space="preserve">khi 2 </t>
  </si>
  <si>
    <t>3ème grossesse</t>
  </si>
  <si>
    <t>4ème grossesse</t>
  </si>
  <si>
    <t>5ème grossesse</t>
  </si>
  <si>
    <t>2 motifs</t>
  </si>
  <si>
    <t>3 motifs</t>
  </si>
  <si>
    <t>4 motifs</t>
  </si>
  <si>
    <t>5 motifs</t>
  </si>
  <si>
    <t>6 motifs</t>
  </si>
  <si>
    <t>exemple pour 27 patientes</t>
  </si>
  <si>
    <t>Patiente16</t>
  </si>
  <si>
    <t xml:space="preserve"> Si autre: terme </t>
  </si>
  <si>
    <t>Si autre: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</si>
</sst>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sca Moniot" refreshedDate="44027.579808680559" createdVersion="5" refreshedVersion="5" minRefreshableVersion="3" recordCount="85">
  <cacheSource type="worksheet">
    <worksheetSource ref="A1:Z86" sheet="Feuil1"/>
  </cacheSource>
  <cacheFields count="26">
    <cacheField name="Patiente" numFmtId="0">
      <sharedItems containsBlank="1"/>
    </cacheField>
    <cacheField name="Age" numFmtId="0">
      <sharedItems containsString="0" containsBlank="1" containsNumber="1" containsInteger="1" minValue="2" maxValue="5"/>
    </cacheField>
    <cacheField name="Niveau d'étude" numFmtId="0">
      <sharedItems containsString="0" containsBlank="1" containsNumber="1" containsInteger="1" minValue="1" maxValue="7"/>
    </cacheField>
    <cacheField name="Catégorie SP" numFmtId="0">
      <sharedItems containsString="0" containsBlank="1" containsNumber="1" containsInteger="1" minValue="3" maxValue="7"/>
    </cacheField>
    <cacheField name="Catégorie SP conjoint" numFmtId="0">
      <sharedItems containsString="0" containsBlank="1" containsNumber="1" containsInteger="1" minValue="1" maxValue="7"/>
    </cacheField>
    <cacheField name="Gestité" numFmtId="0">
      <sharedItems containsString="0" containsBlank="1" containsNumber="1" containsInteger="1" minValue="1" maxValue="5" count="6">
        <n v="3"/>
        <m/>
        <n v="2"/>
        <n v="1"/>
        <n v="4"/>
        <n v="5"/>
      </sharedItems>
    </cacheField>
    <cacheField name="Parité" numFmtId="0">
      <sharedItems containsString="0" containsBlank="1" containsNumber="1" containsInteger="1" minValue="1" maxValue="4"/>
    </cacheField>
    <cacheField name="Rdv du jour + autre" numFmtId="0">
      <sharedItems containsString="0" containsBlank="1" containsNumber="1" containsInteger="1" minValue="1" maxValue="15"/>
    </cacheField>
    <cacheField name=" Si H:4: terme " numFmtId="0">
      <sharedItems containsBlank="1" containsMixedTypes="1" containsNumber="1" containsInteger="1" minValue="0" maxValue="27"/>
    </cacheField>
    <cacheField name="Si H: 4: motif" numFmtId="0">
      <sharedItems containsBlank="1" containsMixedTypes="1" containsNumber="1" containsInteger="1" minValue="0" maxValue="0"/>
    </cacheField>
    <cacheField name="Professionnel du jour" numFmtId="0">
      <sharedItems containsBlank="1" containsMixedTypes="1" containsNumber="1" containsInteger="1" minValue="0" maxValue="6"/>
    </cacheField>
    <cacheField name="Suivi CHUB" numFmtId="0">
      <sharedItems containsBlank="1"/>
    </cacheField>
    <cacheField name="Si NON, par qui" numFmtId="0">
      <sharedItems containsString="0" containsBlank="1" containsNumber="1" containsInteger="1" minValue="0" maxValue="7"/>
    </cacheField>
    <cacheField name="Rendez-vous manqué" numFmtId="0">
      <sharedItems containsBlank="1"/>
    </cacheField>
    <cacheField name="Si OUI, combien" numFmtId="0">
      <sharedItems containsBlank="1" containsMixedTypes="1" containsNumber="1" containsInteger="1" minValue="0" maxValue="2"/>
    </cacheField>
    <cacheField name="PNP" numFmtId="0">
      <sharedItems containsBlank="1"/>
    </cacheField>
    <cacheField name="PNP grossesse ant" numFmtId="0">
      <sharedItems containsBlank="1" containsMixedTypes="1" containsNumber="1" containsInteger="1" minValue="0" maxValue="0"/>
    </cacheField>
    <cacheField name="Professionnel PNP + autre" numFmtId="0">
      <sharedItems containsBlank="1" containsMixedTypes="1" containsNumber="1" containsInteger="1" minValue="0" maxValue="1"/>
    </cacheField>
    <cacheField name="MOTIFS" numFmtId="0">
      <sharedItems containsBlank="1" containsMixedTypes="1" containsNumber="1" containsInteger="1" minValue="1" maxValue="19"/>
    </cacheField>
    <cacheField name="Nbre motifs ok" numFmtId="0">
      <sharedItems containsBlank="1" containsMixedTypes="1" containsNumber="1" containsInteger="1" minValue="1" maxValue="6" count="8">
        <n v="2"/>
        <m/>
        <n v="3"/>
        <n v="4"/>
        <n v="6"/>
        <n v="1"/>
        <s v="SR"/>
        <n v="5"/>
      </sharedItems>
    </cacheField>
    <cacheField name="Infos suivi" numFmtId="0">
      <sharedItems containsBlank="1"/>
    </cacheField>
    <cacheField name="SI OUI quand reçu info" numFmtId="0">
      <sharedItems containsBlank="1" containsMixedTypes="1" containsNumber="1" containsInteger="1" minValue="0" maxValue="13"/>
    </cacheField>
    <cacheField name="SI OUI qui" numFmtId="0">
      <sharedItems containsBlank="1" containsMixedTypes="1" containsNumber="1" containsInteger="1" minValue="0" maxValue="8"/>
    </cacheField>
    <cacheField name="SI OUI forme" numFmtId="0">
      <sharedItems containsBlank="1" containsMixedTypes="1" containsNumber="1" containsInteger="1" minValue="0" maxValue="3"/>
    </cacheField>
    <cacheField name="Si NON où" numFmtId="0">
      <sharedItems containsBlank="1" containsMixedTypes="1" containsNumber="1" containsInteger="1" minValue="0" maxValue="10"/>
    </cacheField>
    <cacheField name="Moyen retenir" numFmtId="0">
      <sharedItems containsBlank="1" containsMixedTypes="1" containsNumber="1" containsInteger="1" minValue="1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5">
  <r>
    <s v="Patiente 1"/>
    <n v="5"/>
    <n v="3"/>
    <n v="7"/>
    <n v="5"/>
    <x v="0"/>
    <n v="3"/>
    <n v="3"/>
    <n v="0"/>
    <n v="0"/>
    <n v="2"/>
    <s v="NON"/>
    <n v="7"/>
    <s v="OUI"/>
    <s v="SR"/>
    <s v="NON"/>
    <s v="SR"/>
    <n v="0"/>
    <n v="3"/>
    <x v="0"/>
    <s v="JSP"/>
    <n v="0"/>
    <n v="0"/>
    <n v="0"/>
    <s v="SR"/>
    <n v="1"/>
  </r>
  <r>
    <m/>
    <m/>
    <m/>
    <m/>
    <m/>
    <x v="1"/>
    <m/>
    <m/>
    <m/>
    <m/>
    <m/>
    <m/>
    <m/>
    <m/>
    <m/>
    <m/>
    <m/>
    <m/>
    <n v="4"/>
    <x v="1"/>
    <m/>
    <m/>
    <m/>
    <m/>
    <m/>
    <m/>
  </r>
  <r>
    <s v="Patiente 2"/>
    <n v="5"/>
    <n v="6"/>
    <n v="5"/>
    <n v="4"/>
    <x v="2"/>
    <n v="4"/>
    <n v="4"/>
    <n v="27"/>
    <s v="CTRL POIDS"/>
    <n v="2"/>
    <s v="OUI"/>
    <n v="0"/>
    <s v="NON"/>
    <n v="0"/>
    <s v="NON"/>
    <s v="SR"/>
    <n v="0"/>
    <n v="6"/>
    <x v="2"/>
    <s v="NON"/>
    <n v="0"/>
    <n v="0"/>
    <n v="0"/>
    <n v="9"/>
    <n v="2"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m/>
    <m/>
    <m/>
    <m/>
    <m/>
    <x v="1"/>
    <m/>
    <m/>
    <m/>
    <m/>
    <m/>
    <m/>
    <m/>
    <m/>
    <m/>
    <m/>
    <m/>
    <m/>
    <n v="15"/>
    <x v="1"/>
    <m/>
    <m/>
    <m/>
    <m/>
    <m/>
    <m/>
  </r>
  <r>
    <s v="Patiente 3"/>
    <n v="4"/>
    <n v="4"/>
    <n v="5"/>
    <n v="1"/>
    <x v="3"/>
    <n v="1"/>
    <n v="4"/>
    <n v="24"/>
    <s v="SR"/>
    <n v="2"/>
    <s v="OUI"/>
    <n v="0"/>
    <s v="OUI"/>
    <s v="SR"/>
    <s v="NON"/>
    <n v="0"/>
    <n v="0"/>
    <n v="7"/>
    <x v="2"/>
    <s v="OUI"/>
    <n v="1"/>
    <n v="1"/>
    <n v="1"/>
    <n v="6"/>
    <n v="2"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m/>
    <m/>
    <m/>
    <m/>
    <m/>
    <x v="1"/>
    <m/>
    <m/>
    <m/>
    <m/>
    <m/>
    <m/>
    <m/>
    <m/>
    <m/>
    <m/>
    <m/>
    <m/>
    <n v="4"/>
    <x v="1"/>
    <m/>
    <m/>
    <m/>
    <m/>
    <m/>
    <m/>
  </r>
  <r>
    <s v="Patiente 4"/>
    <n v="3"/>
    <n v="5"/>
    <n v="5"/>
    <n v="5"/>
    <x v="3"/>
    <n v="1"/>
    <n v="4"/>
    <n v="27"/>
    <s v="DEPAKINE"/>
    <n v="3"/>
    <s v="OUI"/>
    <n v="0"/>
    <s v="NON"/>
    <n v="0"/>
    <s v="NON"/>
    <n v="0"/>
    <n v="0"/>
    <n v="4"/>
    <x v="2"/>
    <s v="OUI"/>
    <s v="JSP"/>
    <n v="1"/>
    <n v="1"/>
    <n v="2"/>
    <n v="2"/>
  </r>
  <r>
    <m/>
    <m/>
    <m/>
    <m/>
    <m/>
    <x v="1"/>
    <m/>
    <m/>
    <m/>
    <m/>
    <m/>
    <m/>
    <m/>
    <m/>
    <m/>
    <m/>
    <m/>
    <m/>
    <n v="3"/>
    <x v="1"/>
    <m/>
    <m/>
    <n v="4"/>
    <m/>
    <n v="6"/>
    <m/>
  </r>
  <r>
    <m/>
    <m/>
    <m/>
    <m/>
    <m/>
    <x v="1"/>
    <m/>
    <m/>
    <m/>
    <m/>
    <m/>
    <m/>
    <m/>
    <m/>
    <m/>
    <m/>
    <m/>
    <m/>
    <n v="7"/>
    <x v="1"/>
    <m/>
    <m/>
    <n v="8"/>
    <m/>
    <m/>
    <m/>
  </r>
  <r>
    <s v="Patiente 5"/>
    <n v="5"/>
    <n v="5"/>
    <n v="4"/>
    <n v="4"/>
    <x v="4"/>
    <n v="4"/>
    <n v="6"/>
    <n v="0"/>
    <n v="0"/>
    <n v="1"/>
    <s v="OUI"/>
    <n v="0"/>
    <s v="NON"/>
    <n v="0"/>
    <s v="OUI"/>
    <s v="NON"/>
    <n v="1"/>
    <n v="3"/>
    <x v="3"/>
    <s v="OUI"/>
    <s v="SR"/>
    <s v="SR"/>
    <s v="SR"/>
    <n v="0"/>
    <s v="SR"/>
  </r>
  <r>
    <m/>
    <m/>
    <m/>
    <m/>
    <m/>
    <x v="1"/>
    <m/>
    <m/>
    <m/>
    <m/>
    <m/>
    <m/>
    <m/>
    <m/>
    <m/>
    <m/>
    <m/>
    <m/>
    <n v="6"/>
    <x v="1"/>
    <m/>
    <m/>
    <m/>
    <m/>
    <m/>
    <m/>
  </r>
  <r>
    <m/>
    <m/>
    <m/>
    <m/>
    <m/>
    <x v="1"/>
    <m/>
    <m/>
    <m/>
    <m/>
    <m/>
    <m/>
    <m/>
    <m/>
    <m/>
    <m/>
    <m/>
    <m/>
    <n v="4"/>
    <x v="1"/>
    <m/>
    <m/>
    <m/>
    <m/>
    <m/>
    <m/>
  </r>
  <r>
    <m/>
    <m/>
    <m/>
    <m/>
    <m/>
    <x v="1"/>
    <m/>
    <m/>
    <m/>
    <m/>
    <m/>
    <m/>
    <m/>
    <m/>
    <m/>
    <m/>
    <m/>
    <m/>
    <n v="7"/>
    <x v="1"/>
    <m/>
    <m/>
    <m/>
    <m/>
    <m/>
    <m/>
  </r>
  <r>
    <s v="Patiente 6"/>
    <n v="3"/>
    <n v="5"/>
    <n v="7"/>
    <n v="5"/>
    <x v="3"/>
    <n v="1"/>
    <n v="4"/>
    <s v="36+3"/>
    <s v="SR"/>
    <n v="3"/>
    <s v="NON"/>
    <n v="1"/>
    <s v="NON"/>
    <n v="0"/>
    <s v="OUI"/>
    <n v="0"/>
    <n v="1"/>
    <n v="6"/>
    <x v="4"/>
    <s v="NON"/>
    <n v="0"/>
    <n v="0"/>
    <n v="0"/>
    <n v="1"/>
    <n v="2"/>
  </r>
  <r>
    <m/>
    <m/>
    <m/>
    <m/>
    <m/>
    <x v="1"/>
    <m/>
    <m/>
    <m/>
    <m/>
    <m/>
    <m/>
    <m/>
    <m/>
    <m/>
    <m/>
    <m/>
    <m/>
    <n v="4"/>
    <x v="1"/>
    <m/>
    <m/>
    <m/>
    <m/>
    <n v="2"/>
    <m/>
  </r>
  <r>
    <m/>
    <m/>
    <m/>
    <m/>
    <m/>
    <x v="1"/>
    <m/>
    <m/>
    <m/>
    <m/>
    <m/>
    <m/>
    <m/>
    <m/>
    <m/>
    <m/>
    <m/>
    <m/>
    <n v="3"/>
    <x v="1"/>
    <m/>
    <m/>
    <m/>
    <m/>
    <n v="6"/>
    <m/>
  </r>
  <r>
    <m/>
    <m/>
    <m/>
    <m/>
    <m/>
    <x v="1"/>
    <m/>
    <m/>
    <m/>
    <m/>
    <m/>
    <m/>
    <m/>
    <m/>
    <m/>
    <m/>
    <m/>
    <m/>
    <n v="7"/>
    <x v="1"/>
    <m/>
    <m/>
    <m/>
    <m/>
    <m/>
    <m/>
  </r>
  <r>
    <m/>
    <m/>
    <m/>
    <m/>
    <m/>
    <x v="1"/>
    <m/>
    <m/>
    <m/>
    <m/>
    <m/>
    <m/>
    <m/>
    <m/>
    <m/>
    <m/>
    <m/>
    <m/>
    <n v="18"/>
    <x v="1"/>
    <m/>
    <m/>
    <m/>
    <m/>
    <m/>
    <m/>
  </r>
  <r>
    <m/>
    <m/>
    <m/>
    <m/>
    <m/>
    <x v="1"/>
    <m/>
    <m/>
    <m/>
    <m/>
    <m/>
    <m/>
    <m/>
    <m/>
    <m/>
    <m/>
    <m/>
    <m/>
    <n v="1"/>
    <x v="1"/>
    <m/>
    <m/>
    <m/>
    <m/>
    <m/>
    <m/>
  </r>
  <r>
    <s v="Patiente 7"/>
    <n v="5"/>
    <n v="4"/>
    <n v="4"/>
    <n v="1"/>
    <x v="0"/>
    <n v="3"/>
    <n v="10"/>
    <n v="0"/>
    <n v="0"/>
    <n v="3"/>
    <s v="OUI"/>
    <n v="0"/>
    <s v="OUI"/>
    <n v="2"/>
    <s v="NON"/>
    <s v="NON"/>
    <n v="0"/>
    <n v="3"/>
    <x v="5"/>
    <s v="NON"/>
    <n v="0"/>
    <n v="0"/>
    <n v="0"/>
    <n v="9"/>
    <n v="3"/>
  </r>
  <r>
    <m/>
    <m/>
    <m/>
    <m/>
    <m/>
    <x v="1"/>
    <m/>
    <n v="4"/>
    <s v="SR"/>
    <s v="SR"/>
    <s v="SR"/>
    <m/>
    <m/>
    <m/>
    <m/>
    <m/>
    <m/>
    <m/>
    <m/>
    <x v="1"/>
    <m/>
    <m/>
    <m/>
    <m/>
    <m/>
    <n v="4"/>
  </r>
  <r>
    <s v="Patiente 8"/>
    <n v="4"/>
    <n v="3"/>
    <n v="4"/>
    <n v="6"/>
    <x v="5"/>
    <n v="3"/>
    <n v="10"/>
    <n v="0"/>
    <n v="0"/>
    <n v="3"/>
    <s v="OUI"/>
    <n v="0"/>
    <s v="NON"/>
    <n v="0"/>
    <s v="NON"/>
    <s v="NON"/>
    <n v="0"/>
    <n v="4"/>
    <x v="3"/>
    <s v="OUI"/>
    <n v="1"/>
    <n v="1"/>
    <n v="1"/>
    <n v="1"/>
    <n v="2"/>
  </r>
  <r>
    <m/>
    <m/>
    <m/>
    <m/>
    <m/>
    <x v="1"/>
    <m/>
    <m/>
    <m/>
    <m/>
    <m/>
    <m/>
    <m/>
    <m/>
    <m/>
    <m/>
    <m/>
    <m/>
    <n v="19"/>
    <x v="1"/>
    <m/>
    <m/>
    <n v="4"/>
    <m/>
    <n v="2"/>
    <m/>
  </r>
  <r>
    <m/>
    <m/>
    <m/>
    <m/>
    <m/>
    <x v="1"/>
    <m/>
    <m/>
    <m/>
    <m/>
    <m/>
    <m/>
    <m/>
    <m/>
    <m/>
    <m/>
    <m/>
    <m/>
    <n v="15"/>
    <x v="1"/>
    <m/>
    <m/>
    <m/>
    <m/>
    <n v="9"/>
    <m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m/>
    <m/>
    <m/>
    <m/>
    <m/>
    <x v="1"/>
    <m/>
    <m/>
    <m/>
    <m/>
    <m/>
    <m/>
    <m/>
    <m/>
    <m/>
    <m/>
    <m/>
    <m/>
    <n v="6"/>
    <x v="1"/>
    <m/>
    <m/>
    <m/>
    <m/>
    <m/>
    <m/>
  </r>
  <r>
    <s v="Patiente 9"/>
    <n v="3"/>
    <n v="1"/>
    <n v="7"/>
    <n v="7"/>
    <x v="4"/>
    <n v="4"/>
    <n v="10"/>
    <n v="0"/>
    <n v="0"/>
    <n v="1"/>
    <s v="OUI"/>
    <n v="0"/>
    <s v="NON"/>
    <n v="0"/>
    <s v="SR"/>
    <s v="SR"/>
    <s v="SR"/>
    <n v="6"/>
    <x v="2"/>
    <s v="NON"/>
    <n v="0"/>
    <n v="0"/>
    <n v="0"/>
    <n v="9"/>
    <s v="SR"/>
  </r>
  <r>
    <m/>
    <m/>
    <m/>
    <m/>
    <m/>
    <x v="1"/>
    <m/>
    <m/>
    <m/>
    <m/>
    <m/>
    <m/>
    <m/>
    <m/>
    <m/>
    <m/>
    <m/>
    <m/>
    <n v="4"/>
    <x v="1"/>
    <m/>
    <m/>
    <m/>
    <m/>
    <m/>
    <m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s v="Patiente 10"/>
    <n v="5"/>
    <n v="6"/>
    <n v="4"/>
    <n v="3"/>
    <x v="2"/>
    <n v="2"/>
    <n v="6"/>
    <n v="0"/>
    <n v="0"/>
    <n v="1"/>
    <s v="OUI"/>
    <n v="0"/>
    <s v="NON"/>
    <n v="0"/>
    <s v="NON"/>
    <s v="OUI"/>
    <n v="1"/>
    <n v="4"/>
    <x v="3"/>
    <s v="JSP"/>
    <s v="JSP"/>
    <n v="1"/>
    <n v="1"/>
    <n v="1"/>
    <n v="4"/>
  </r>
  <r>
    <m/>
    <m/>
    <m/>
    <m/>
    <m/>
    <x v="1"/>
    <m/>
    <m/>
    <m/>
    <m/>
    <m/>
    <m/>
    <m/>
    <m/>
    <m/>
    <m/>
    <m/>
    <m/>
    <n v="2"/>
    <x v="1"/>
    <m/>
    <m/>
    <m/>
    <n v="3"/>
    <n v="2"/>
    <m/>
  </r>
  <r>
    <m/>
    <m/>
    <m/>
    <m/>
    <m/>
    <x v="1"/>
    <m/>
    <m/>
    <m/>
    <m/>
    <m/>
    <m/>
    <m/>
    <m/>
    <m/>
    <m/>
    <m/>
    <m/>
    <n v="3"/>
    <x v="1"/>
    <m/>
    <m/>
    <m/>
    <m/>
    <n v="7"/>
    <m/>
  </r>
  <r>
    <m/>
    <m/>
    <m/>
    <m/>
    <m/>
    <x v="1"/>
    <m/>
    <m/>
    <m/>
    <m/>
    <m/>
    <m/>
    <m/>
    <m/>
    <m/>
    <m/>
    <m/>
    <m/>
    <n v="7"/>
    <x v="1"/>
    <m/>
    <m/>
    <m/>
    <m/>
    <n v="9"/>
    <m/>
  </r>
  <r>
    <s v="Patiente 11"/>
    <n v="3"/>
    <n v="3"/>
    <n v="5"/>
    <n v="3"/>
    <x v="2"/>
    <n v="2"/>
    <n v="2"/>
    <n v="0"/>
    <n v="0"/>
    <n v="2"/>
    <s v="OUI"/>
    <n v="0"/>
    <s v="NON"/>
    <n v="0"/>
    <s v="NON"/>
    <s v="NON"/>
    <n v="0"/>
    <n v="3"/>
    <x v="0"/>
    <s v="OUI"/>
    <s v="SR"/>
    <n v="1"/>
    <n v="1"/>
    <n v="9"/>
    <s v="SR"/>
  </r>
  <r>
    <m/>
    <m/>
    <m/>
    <m/>
    <m/>
    <x v="1"/>
    <m/>
    <n v="8"/>
    <m/>
    <m/>
    <m/>
    <m/>
    <m/>
    <m/>
    <m/>
    <m/>
    <m/>
    <m/>
    <n v="4"/>
    <x v="1"/>
    <m/>
    <m/>
    <n v="8"/>
    <m/>
    <m/>
    <m/>
  </r>
  <r>
    <s v="Patiente 12"/>
    <n v="4"/>
    <n v="4"/>
    <n v="5"/>
    <n v="5"/>
    <x v="0"/>
    <n v="3"/>
    <n v="3"/>
    <n v="0"/>
    <n v="0"/>
    <n v="2"/>
    <s v="NON"/>
    <n v="1"/>
    <s v="NON"/>
    <n v="0"/>
    <s v="NON"/>
    <s v="NON"/>
    <n v="0"/>
    <s v="SR"/>
    <x v="6"/>
    <s v="SR"/>
    <s v="SR"/>
    <s v="SR"/>
    <s v="SR"/>
    <s v="SR"/>
    <s v="SR"/>
  </r>
  <r>
    <m/>
    <m/>
    <m/>
    <m/>
    <m/>
    <x v="1"/>
    <m/>
    <n v="8"/>
    <m/>
    <m/>
    <m/>
    <m/>
    <m/>
    <m/>
    <m/>
    <m/>
    <m/>
    <m/>
    <m/>
    <x v="1"/>
    <m/>
    <m/>
    <m/>
    <m/>
    <m/>
    <m/>
  </r>
  <r>
    <s v="Patiente 13"/>
    <n v="3"/>
    <n v="6"/>
    <n v="3"/>
    <n v="5"/>
    <x v="2"/>
    <n v="3"/>
    <n v="12"/>
    <n v="0"/>
    <n v="0"/>
    <n v="3"/>
    <s v="NON"/>
    <n v="5"/>
    <s v="NON"/>
    <n v="0"/>
    <s v="NON"/>
    <s v="OUI"/>
    <n v="1"/>
    <n v="4"/>
    <x v="2"/>
    <s v="OUI"/>
    <n v="5"/>
    <n v="2"/>
    <n v="1"/>
    <s v="SR"/>
    <n v="4"/>
  </r>
  <r>
    <m/>
    <m/>
    <m/>
    <m/>
    <m/>
    <x v="1"/>
    <m/>
    <m/>
    <m/>
    <m/>
    <m/>
    <m/>
    <m/>
    <m/>
    <m/>
    <m/>
    <m/>
    <m/>
    <n v="2"/>
    <x v="1"/>
    <m/>
    <n v="7"/>
    <n v="5"/>
    <m/>
    <m/>
    <n v="5"/>
  </r>
  <r>
    <m/>
    <m/>
    <m/>
    <m/>
    <m/>
    <x v="1"/>
    <m/>
    <m/>
    <m/>
    <m/>
    <m/>
    <m/>
    <m/>
    <m/>
    <m/>
    <m/>
    <m/>
    <m/>
    <n v="6"/>
    <x v="1"/>
    <m/>
    <n v="8"/>
    <m/>
    <m/>
    <m/>
    <m/>
  </r>
  <r>
    <m/>
    <m/>
    <m/>
    <m/>
    <m/>
    <x v="1"/>
    <m/>
    <m/>
    <m/>
    <m/>
    <m/>
    <m/>
    <m/>
    <m/>
    <m/>
    <m/>
    <m/>
    <m/>
    <m/>
    <x v="1"/>
    <m/>
    <n v="11"/>
    <m/>
    <m/>
    <m/>
    <m/>
  </r>
  <r>
    <m/>
    <m/>
    <m/>
    <m/>
    <m/>
    <x v="1"/>
    <m/>
    <m/>
    <m/>
    <m/>
    <m/>
    <m/>
    <m/>
    <m/>
    <m/>
    <m/>
    <m/>
    <m/>
    <m/>
    <x v="1"/>
    <m/>
    <n v="13"/>
    <m/>
    <m/>
    <m/>
    <m/>
  </r>
  <r>
    <s v="Patiente 14"/>
    <n v="4"/>
    <n v="5"/>
    <n v="4"/>
    <n v="5"/>
    <x v="4"/>
    <n v="1"/>
    <n v="3"/>
    <n v="0"/>
    <n v="0"/>
    <n v="2"/>
    <s v="NON"/>
    <n v="1"/>
    <s v="NON"/>
    <n v="0"/>
    <s v="OUI"/>
    <s v="NON"/>
    <n v="1"/>
    <n v="4"/>
    <x v="3"/>
    <s v="OUI"/>
    <n v="5"/>
    <n v="1"/>
    <n v="1"/>
    <s v="SR"/>
    <n v="4"/>
  </r>
  <r>
    <m/>
    <m/>
    <m/>
    <m/>
    <m/>
    <x v="1"/>
    <m/>
    <m/>
    <m/>
    <m/>
    <m/>
    <m/>
    <m/>
    <m/>
    <m/>
    <m/>
    <m/>
    <m/>
    <n v="7"/>
    <x v="1"/>
    <m/>
    <n v="7"/>
    <n v="2"/>
    <m/>
    <m/>
    <n v="6"/>
  </r>
  <r>
    <m/>
    <m/>
    <m/>
    <m/>
    <m/>
    <x v="1"/>
    <m/>
    <m/>
    <m/>
    <m/>
    <m/>
    <m/>
    <m/>
    <m/>
    <m/>
    <m/>
    <m/>
    <m/>
    <n v="6"/>
    <x v="1"/>
    <m/>
    <n v="13"/>
    <m/>
    <m/>
    <m/>
    <m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s v="Patiente 15"/>
    <n v="4"/>
    <n v="3"/>
    <n v="5"/>
    <n v="5"/>
    <x v="3"/>
    <n v="1"/>
    <n v="4"/>
    <s v="21+4"/>
    <s v="SR"/>
    <n v="3"/>
    <s v="NON"/>
    <n v="5"/>
    <s v="NON"/>
    <n v="0"/>
    <s v="NON"/>
    <n v="0"/>
    <n v="0"/>
    <n v="4"/>
    <x v="2"/>
    <s v="OUI"/>
    <n v="1"/>
    <n v="5"/>
    <n v="1"/>
    <s v="SR"/>
    <s v="SR"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m/>
    <m/>
    <m/>
    <m/>
    <m/>
    <x v="1"/>
    <m/>
    <m/>
    <m/>
    <m/>
    <m/>
    <m/>
    <m/>
    <m/>
    <m/>
    <m/>
    <m/>
    <m/>
    <n v="7"/>
    <x v="1"/>
    <m/>
    <m/>
    <m/>
    <m/>
    <m/>
    <m/>
  </r>
  <r>
    <s v="Patiente 16"/>
    <n v="3"/>
    <n v="4"/>
    <n v="5"/>
    <n v="5"/>
    <x v="2"/>
    <n v="1"/>
    <n v="12"/>
    <n v="0"/>
    <n v="0"/>
    <n v="1"/>
    <s v="NON"/>
    <n v="2"/>
    <s v="NON"/>
    <n v="0"/>
    <s v="OUI"/>
    <s v="NON"/>
    <n v="1"/>
    <n v="7"/>
    <x v="3"/>
    <s v="OUI"/>
    <n v="13"/>
    <n v="2"/>
    <n v="1"/>
    <n v="1"/>
    <s v="SR"/>
  </r>
  <r>
    <m/>
    <m/>
    <m/>
    <m/>
    <m/>
    <x v="1"/>
    <m/>
    <m/>
    <m/>
    <m/>
    <m/>
    <m/>
    <m/>
    <m/>
    <m/>
    <m/>
    <m/>
    <m/>
    <n v="4"/>
    <x v="1"/>
    <m/>
    <m/>
    <n v="5"/>
    <m/>
    <n v="2"/>
    <m/>
  </r>
  <r>
    <m/>
    <m/>
    <m/>
    <m/>
    <m/>
    <x v="1"/>
    <m/>
    <m/>
    <m/>
    <m/>
    <m/>
    <m/>
    <m/>
    <m/>
    <m/>
    <m/>
    <m/>
    <m/>
    <n v="6"/>
    <x v="1"/>
    <m/>
    <m/>
    <m/>
    <m/>
    <m/>
    <m/>
  </r>
  <r>
    <m/>
    <m/>
    <m/>
    <m/>
    <m/>
    <x v="1"/>
    <m/>
    <m/>
    <m/>
    <m/>
    <m/>
    <m/>
    <m/>
    <m/>
    <m/>
    <m/>
    <m/>
    <m/>
    <n v="12"/>
    <x v="1"/>
    <m/>
    <m/>
    <m/>
    <m/>
    <m/>
    <m/>
  </r>
  <r>
    <s v="Patiente 17"/>
    <n v="5"/>
    <n v="3"/>
    <n v="6"/>
    <n v="7"/>
    <x v="4"/>
    <n v="4"/>
    <n v="12"/>
    <n v="0"/>
    <n v="0"/>
    <n v="3"/>
    <s v="OUI"/>
    <n v="0"/>
    <s v="NON"/>
    <n v="0"/>
    <s v="NON"/>
    <s v="NON"/>
    <n v="0"/>
    <n v="4"/>
    <x v="0"/>
    <s v="OUI"/>
    <n v="5"/>
    <n v="1"/>
    <n v="1"/>
    <s v="SR"/>
    <s v="SR"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s v="Patiente 18"/>
    <n v="3"/>
    <n v="7"/>
    <n v="3"/>
    <n v="3"/>
    <x v="3"/>
    <n v="1"/>
    <n v="4"/>
    <n v="17"/>
    <s v="2 intention"/>
    <n v="3"/>
    <s v="NON"/>
    <n v="3"/>
    <s v="NON"/>
    <n v="0"/>
    <s v="NON"/>
    <n v="0"/>
    <n v="0"/>
    <n v="4"/>
    <x v="3"/>
    <s v="NON"/>
    <n v="0"/>
    <n v="0"/>
    <n v="0"/>
    <n v="5"/>
    <n v="4"/>
  </r>
  <r>
    <m/>
    <m/>
    <m/>
    <m/>
    <m/>
    <x v="1"/>
    <m/>
    <m/>
    <m/>
    <m/>
    <m/>
    <m/>
    <m/>
    <m/>
    <m/>
    <m/>
    <m/>
    <m/>
    <n v="3"/>
    <x v="1"/>
    <m/>
    <m/>
    <m/>
    <m/>
    <n v="10"/>
    <m/>
  </r>
  <r>
    <m/>
    <m/>
    <m/>
    <m/>
    <m/>
    <x v="1"/>
    <m/>
    <m/>
    <m/>
    <m/>
    <m/>
    <m/>
    <m/>
    <m/>
    <m/>
    <m/>
    <m/>
    <m/>
    <n v="1"/>
    <x v="1"/>
    <m/>
    <m/>
    <m/>
    <m/>
    <m/>
    <m/>
  </r>
  <r>
    <m/>
    <m/>
    <m/>
    <m/>
    <m/>
    <x v="1"/>
    <m/>
    <m/>
    <m/>
    <m/>
    <m/>
    <m/>
    <m/>
    <m/>
    <m/>
    <m/>
    <m/>
    <m/>
    <n v="15"/>
    <x v="1"/>
    <m/>
    <m/>
    <m/>
    <m/>
    <m/>
    <m/>
  </r>
  <r>
    <s v="Patiente 19"/>
    <n v="4"/>
    <n v="4"/>
    <n v="4"/>
    <n v="5"/>
    <x v="3"/>
    <n v="1"/>
    <n v="4"/>
    <s v="SR"/>
    <s v="Diabete"/>
    <n v="2"/>
    <s v="OUI"/>
    <n v="0"/>
    <s v="NON"/>
    <n v="0"/>
    <s v="NON"/>
    <n v="0"/>
    <n v="0"/>
    <n v="4"/>
    <x v="0"/>
    <s v="NON"/>
    <n v="0"/>
    <n v="0"/>
    <n v="0"/>
    <s v="SR"/>
    <n v="4"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s v="Patiente 20"/>
    <n v="2"/>
    <n v="3"/>
    <n v="5"/>
    <n v="2"/>
    <x v="3"/>
    <n v="1"/>
    <n v="12"/>
    <n v="0"/>
    <n v="0"/>
    <n v="3"/>
    <s v="OUI"/>
    <n v="0"/>
    <s v="NON"/>
    <n v="0"/>
    <s v="OUI"/>
    <n v="0"/>
    <n v="1"/>
    <n v="4"/>
    <x v="2"/>
    <s v="OUI"/>
    <s v="SR"/>
    <s v="SR"/>
    <s v="SR"/>
    <s v="SR"/>
    <s v="SR"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m/>
    <m/>
    <m/>
    <m/>
    <m/>
    <x v="1"/>
    <m/>
    <m/>
    <m/>
    <m/>
    <m/>
    <m/>
    <m/>
    <m/>
    <m/>
    <m/>
    <m/>
    <m/>
    <n v="7"/>
    <x v="1"/>
    <m/>
    <m/>
    <m/>
    <m/>
    <m/>
    <m/>
  </r>
  <r>
    <s v="Patiente 21"/>
    <n v="3"/>
    <n v="6"/>
    <n v="3"/>
    <n v="5"/>
    <x v="3"/>
    <n v="1"/>
    <n v="12"/>
    <n v="0"/>
    <n v="0"/>
    <n v="3"/>
    <s v="NON"/>
    <n v="1"/>
    <s v="NON"/>
    <n v="0"/>
    <s v="OUI"/>
    <n v="0"/>
    <n v="1"/>
    <n v="4"/>
    <x v="2"/>
    <s v="OUI"/>
    <n v="13"/>
    <n v="2"/>
    <n v="1"/>
    <n v="2"/>
    <n v="4"/>
  </r>
  <r>
    <m/>
    <m/>
    <m/>
    <m/>
    <m/>
    <x v="1"/>
    <m/>
    <m/>
    <m/>
    <m/>
    <m/>
    <m/>
    <m/>
    <m/>
    <m/>
    <m/>
    <m/>
    <m/>
    <n v="7"/>
    <x v="1"/>
    <m/>
    <m/>
    <m/>
    <m/>
    <n v="6"/>
    <m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s v="Patiente 22"/>
    <n v="2"/>
    <n v="4"/>
    <n v="7"/>
    <n v="5"/>
    <x v="3"/>
    <n v="2"/>
    <n v="4"/>
    <n v="17"/>
    <s v="JUM doppler"/>
    <n v="3"/>
    <s v="OUI"/>
    <n v="0"/>
    <s v="NON"/>
    <n v="0"/>
    <s v="NON"/>
    <n v="0"/>
    <n v="0"/>
    <n v="4"/>
    <x v="7"/>
    <s v="NON"/>
    <n v="0"/>
    <n v="0"/>
    <n v="0"/>
    <n v="1"/>
    <n v="2"/>
  </r>
  <r>
    <m/>
    <m/>
    <m/>
    <m/>
    <m/>
    <x v="1"/>
    <m/>
    <m/>
    <m/>
    <m/>
    <m/>
    <m/>
    <m/>
    <m/>
    <m/>
    <m/>
    <m/>
    <m/>
    <n v="3"/>
    <x v="1"/>
    <m/>
    <m/>
    <m/>
    <m/>
    <n v="2"/>
    <m/>
  </r>
  <r>
    <s v="Patiente 23"/>
    <n v="5"/>
    <n v="5"/>
    <n v="5"/>
    <n v="2"/>
    <x v="2"/>
    <n v="2"/>
    <n v="10"/>
    <n v="0"/>
    <n v="0"/>
    <n v="3"/>
    <s v="NON"/>
    <n v="1"/>
    <s v="OUI"/>
    <n v="2"/>
    <s v="OUI"/>
    <s v="NON"/>
    <n v="1"/>
    <n v="4"/>
    <x v="1"/>
    <s v="NON"/>
    <n v="0"/>
    <n v="0"/>
    <n v="0"/>
    <n v="9"/>
    <n v="2"/>
  </r>
  <r>
    <m/>
    <m/>
    <m/>
    <m/>
    <m/>
    <x v="1"/>
    <m/>
    <m/>
    <m/>
    <m/>
    <m/>
    <m/>
    <m/>
    <m/>
    <m/>
    <m/>
    <m/>
    <m/>
    <n v="2"/>
    <x v="1"/>
    <m/>
    <m/>
    <m/>
    <m/>
    <m/>
    <m/>
  </r>
  <r>
    <m/>
    <m/>
    <m/>
    <m/>
    <m/>
    <x v="1"/>
    <m/>
    <m/>
    <m/>
    <m/>
    <m/>
    <m/>
    <m/>
    <m/>
    <m/>
    <m/>
    <m/>
    <m/>
    <n v="10"/>
    <x v="1"/>
    <m/>
    <m/>
    <m/>
    <m/>
    <m/>
    <m/>
  </r>
  <r>
    <s v="Patiente 24"/>
    <n v="4"/>
    <n v="5"/>
    <n v="5"/>
    <n v="5"/>
    <x v="3"/>
    <n v="1"/>
    <n v="11"/>
    <n v="3"/>
    <n v="0"/>
    <n v="0"/>
    <s v="NON"/>
    <n v="3"/>
    <s v="NON"/>
    <n v="0"/>
    <s v="OUI"/>
    <s v="NON"/>
    <s v="SR"/>
    <n v="7"/>
    <x v="3"/>
    <s v="OUI"/>
    <n v="13"/>
    <n v="2"/>
    <n v="1"/>
    <n v="0"/>
    <n v="2"/>
  </r>
  <r>
    <m/>
    <m/>
    <m/>
    <m/>
    <m/>
    <x v="1"/>
    <m/>
    <m/>
    <m/>
    <m/>
    <m/>
    <m/>
    <m/>
    <m/>
    <m/>
    <m/>
    <m/>
    <m/>
    <n v="12"/>
    <x v="1"/>
    <m/>
    <m/>
    <m/>
    <m/>
    <m/>
    <m/>
  </r>
  <r>
    <m/>
    <m/>
    <m/>
    <m/>
    <m/>
    <x v="1"/>
    <m/>
    <m/>
    <m/>
    <m/>
    <m/>
    <m/>
    <m/>
    <m/>
    <m/>
    <m/>
    <m/>
    <m/>
    <n v="3"/>
    <x v="1"/>
    <m/>
    <m/>
    <m/>
    <m/>
    <m/>
    <m/>
  </r>
  <r>
    <m/>
    <m/>
    <m/>
    <m/>
    <m/>
    <x v="1"/>
    <m/>
    <m/>
    <m/>
    <m/>
    <m/>
    <m/>
    <m/>
    <m/>
    <m/>
    <m/>
    <m/>
    <m/>
    <n v="4"/>
    <x v="1"/>
    <m/>
    <m/>
    <m/>
    <m/>
    <m/>
    <m/>
  </r>
  <r>
    <s v="Patiente 25"/>
    <n v="3"/>
    <n v="6"/>
    <n v="4"/>
    <n v="4"/>
    <x v="3"/>
    <n v="1"/>
    <n v="1"/>
    <n v="0"/>
    <n v="0"/>
    <n v="6"/>
    <s v="NON"/>
    <n v="7"/>
    <s v="NON"/>
    <n v="0"/>
    <s v="NON"/>
    <n v="0"/>
    <n v="0"/>
    <n v="3"/>
    <x v="5"/>
    <s v="NON"/>
    <n v="0"/>
    <n v="0"/>
    <n v="0"/>
    <n v="0"/>
    <n v="7"/>
  </r>
  <r>
    <m/>
    <m/>
    <m/>
    <m/>
    <m/>
    <x v="1"/>
    <m/>
    <n v="6"/>
    <m/>
    <m/>
    <m/>
    <m/>
    <m/>
    <m/>
    <m/>
    <m/>
    <m/>
    <m/>
    <m/>
    <x v="1"/>
    <m/>
    <m/>
    <m/>
    <m/>
    <m/>
    <m/>
  </r>
  <r>
    <s v="Patiente 26"/>
    <n v="4"/>
    <n v="5"/>
    <n v="4"/>
    <n v="1"/>
    <x v="2"/>
    <n v="2"/>
    <n v="15"/>
    <n v="0"/>
    <n v="0"/>
    <n v="1"/>
    <s v="OUI"/>
    <n v="0"/>
    <s v="NON"/>
    <n v="0"/>
    <s v="NON"/>
    <s v="OUI"/>
    <s v="SR"/>
    <n v="4"/>
    <x v="2"/>
    <s v="NON"/>
    <n v="0"/>
    <n v="0"/>
    <n v="0"/>
    <n v="1"/>
    <n v="2"/>
  </r>
  <r>
    <m/>
    <m/>
    <m/>
    <m/>
    <m/>
    <x v="1"/>
    <m/>
    <m/>
    <m/>
    <m/>
    <m/>
    <m/>
    <m/>
    <m/>
    <m/>
    <m/>
    <m/>
    <m/>
    <n v="6"/>
    <x v="1"/>
    <m/>
    <m/>
    <m/>
    <m/>
    <n v="6"/>
    <m/>
  </r>
  <r>
    <m/>
    <m/>
    <m/>
    <m/>
    <m/>
    <x v="1"/>
    <m/>
    <m/>
    <m/>
    <m/>
    <m/>
    <m/>
    <m/>
    <m/>
    <m/>
    <m/>
    <m/>
    <m/>
    <n v="3"/>
    <x v="1"/>
    <m/>
    <m/>
    <m/>
    <m/>
    <n v="9"/>
    <m/>
  </r>
  <r>
    <s v="Patiente 27"/>
    <n v="5"/>
    <n v="4"/>
    <n v="5"/>
    <n v="6"/>
    <x v="0"/>
    <n v="3"/>
    <n v="1"/>
    <n v="0"/>
    <n v="0"/>
    <n v="2"/>
    <s v="NON"/>
    <n v="1"/>
    <s v="NON"/>
    <n v="0"/>
    <s v="NON"/>
    <s v="OUI"/>
    <n v="1"/>
    <n v="2"/>
    <x v="0"/>
    <s v="JSP"/>
    <n v="0"/>
    <n v="0"/>
    <n v="0"/>
    <n v="9"/>
    <n v="4"/>
  </r>
  <r>
    <m/>
    <m/>
    <m/>
    <m/>
    <m/>
    <x v="1"/>
    <m/>
    <n v="6"/>
    <m/>
    <m/>
    <m/>
    <m/>
    <m/>
    <m/>
    <m/>
    <m/>
    <m/>
    <m/>
    <n v="4"/>
    <x v="1"/>
    <m/>
    <m/>
    <m/>
    <m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J11" firstHeaderRow="1" firstDataRow="2" firstDataCol="1"/>
  <pivotFields count="26">
    <pivotField showAll="0"/>
    <pivotField showAll="0"/>
    <pivotField showAll="0"/>
    <pivotField showAll="0"/>
    <pivotField showAll="0"/>
    <pivotField axis="axisRow" showAll="0">
      <items count="7">
        <item x="3"/>
        <item x="2"/>
        <item x="0"/>
        <item x="4"/>
        <item x="5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9">
        <item x="5"/>
        <item x="0"/>
        <item x="2"/>
        <item x="3"/>
        <item x="7"/>
        <item x="4"/>
        <item x="6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9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Nbre motifs ok" fld="1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1"/>
  <sheetViews>
    <sheetView workbookViewId="0">
      <selection activeCell="J11" sqref="A3:J11"/>
    </sheetView>
  </sheetViews>
  <sheetFormatPr baseColWidth="10" defaultRowHeight="15" x14ac:dyDescent="0.25"/>
  <cols>
    <col min="1" max="1" width="24.85546875" bestFit="1" customWidth="1"/>
    <col min="2" max="2" width="23.85546875" bestFit="1" customWidth="1"/>
    <col min="3" max="7" width="2" customWidth="1"/>
    <col min="8" max="8" width="3.140625" customWidth="1"/>
    <col min="9" max="9" width="6.28515625" customWidth="1"/>
    <col min="10" max="10" width="12.5703125" bestFit="1" customWidth="1"/>
  </cols>
  <sheetData>
    <row r="3" spans="1:10" x14ac:dyDescent="0.25">
      <c r="A3" s="3" t="s">
        <v>185</v>
      </c>
      <c r="B3" s="3" t="s">
        <v>184</v>
      </c>
    </row>
    <row r="4" spans="1:10" x14ac:dyDescent="0.25">
      <c r="A4" s="3" t="s">
        <v>181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 t="s">
        <v>171</v>
      </c>
      <c r="I4" t="s">
        <v>182</v>
      </c>
      <c r="J4" t="s">
        <v>183</v>
      </c>
    </row>
    <row r="5" spans="1:10" x14ac:dyDescent="0.25">
      <c r="A5" s="4">
        <v>1</v>
      </c>
      <c r="B5" s="5">
        <v>1</v>
      </c>
      <c r="C5" s="5">
        <v>1</v>
      </c>
      <c r="D5" s="5">
        <v>5</v>
      </c>
      <c r="E5" s="5">
        <v>2</v>
      </c>
      <c r="F5" s="5">
        <v>1</v>
      </c>
      <c r="G5" s="5">
        <v>1</v>
      </c>
      <c r="H5" s="5"/>
      <c r="I5" s="5"/>
      <c r="J5" s="5">
        <v>11</v>
      </c>
    </row>
    <row r="6" spans="1:10" x14ac:dyDescent="0.25">
      <c r="A6" s="4">
        <v>2</v>
      </c>
      <c r="B6" s="5"/>
      <c r="C6" s="5">
        <v>1</v>
      </c>
      <c r="D6" s="5">
        <v>3</v>
      </c>
      <c r="E6" s="5">
        <v>2</v>
      </c>
      <c r="F6" s="5"/>
      <c r="G6" s="5"/>
      <c r="H6" s="5"/>
      <c r="I6" s="5"/>
      <c r="J6" s="5">
        <v>6</v>
      </c>
    </row>
    <row r="7" spans="1:10" x14ac:dyDescent="0.25">
      <c r="A7" s="4">
        <v>3</v>
      </c>
      <c r="B7" s="5">
        <v>1</v>
      </c>
      <c r="C7" s="5">
        <v>2</v>
      </c>
      <c r="D7" s="5"/>
      <c r="E7" s="5"/>
      <c r="F7" s="5"/>
      <c r="G7" s="5"/>
      <c r="H7" s="5">
        <v>1</v>
      </c>
      <c r="I7" s="5"/>
      <c r="J7" s="5">
        <v>4</v>
      </c>
    </row>
    <row r="8" spans="1:10" x14ac:dyDescent="0.25">
      <c r="A8" s="4">
        <v>4</v>
      </c>
      <c r="B8" s="5"/>
      <c r="C8" s="5">
        <v>1</v>
      </c>
      <c r="D8" s="5">
        <v>1</v>
      </c>
      <c r="E8" s="5">
        <v>2</v>
      </c>
      <c r="F8" s="5"/>
      <c r="G8" s="5"/>
      <c r="H8" s="5"/>
      <c r="I8" s="5"/>
      <c r="J8" s="5">
        <v>4</v>
      </c>
    </row>
    <row r="9" spans="1:10" x14ac:dyDescent="0.25">
      <c r="A9" s="4">
        <v>5</v>
      </c>
      <c r="B9" s="5"/>
      <c r="C9" s="5"/>
      <c r="D9" s="5"/>
      <c r="E9" s="5">
        <v>1</v>
      </c>
      <c r="F9" s="5"/>
      <c r="G9" s="5"/>
      <c r="H9" s="5"/>
      <c r="I9" s="5"/>
      <c r="J9" s="5">
        <v>1</v>
      </c>
    </row>
    <row r="10" spans="1:10" x14ac:dyDescent="0.25">
      <c r="A10" s="4" t="s">
        <v>182</v>
      </c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4" t="s">
        <v>183</v>
      </c>
      <c r="B11" s="5">
        <v>2</v>
      </c>
      <c r="C11" s="5">
        <v>5</v>
      </c>
      <c r="D11" s="5">
        <v>9</v>
      </c>
      <c r="E11" s="5">
        <v>7</v>
      </c>
      <c r="F11" s="5">
        <v>1</v>
      </c>
      <c r="G11" s="5">
        <v>1</v>
      </c>
      <c r="H11" s="5">
        <v>1</v>
      </c>
      <c r="I11" s="5"/>
      <c r="J11" s="5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4"/>
  <sheetViews>
    <sheetView tabSelected="1" zoomScale="55" zoomScaleNormal="55" workbookViewId="0">
      <selection activeCell="H19" sqref="H19"/>
    </sheetView>
  </sheetViews>
  <sheetFormatPr baseColWidth="10" defaultRowHeight="15" x14ac:dyDescent="0.25"/>
  <cols>
    <col min="2" max="2" width="5.5703125" customWidth="1"/>
    <col min="3" max="3" width="15.5703125" customWidth="1"/>
    <col min="4" max="4" width="13.5703125" customWidth="1"/>
    <col min="5" max="5" width="21.28515625" customWidth="1"/>
    <col min="6" max="6" width="8" customWidth="1"/>
    <col min="7" max="7" width="6.85546875" customWidth="1"/>
    <col min="8" max="8" width="19" customWidth="1"/>
    <col min="9" max="9" width="14.42578125" customWidth="1"/>
    <col min="10" max="10" width="14.28515625" customWidth="1"/>
    <col min="11" max="11" width="20.85546875" customWidth="1"/>
    <col min="12" max="12" width="10.7109375" customWidth="1"/>
    <col min="13" max="13" width="16" customWidth="1"/>
    <col min="14" max="14" width="22" customWidth="1"/>
    <col min="15" max="15" width="16.85546875" customWidth="1"/>
    <col min="16" max="16" width="6" customWidth="1"/>
    <col min="17" max="17" width="19.7109375" customWidth="1"/>
    <col min="18" max="18" width="18" customWidth="1"/>
    <col min="19" max="19" width="8.85546875" customWidth="1"/>
    <col min="20" max="20" width="16.85546875" customWidth="1"/>
    <col min="21" max="21" width="10.85546875" customWidth="1"/>
    <col min="22" max="22" width="22.140625" customWidth="1"/>
    <col min="23" max="23" width="10.5703125" customWidth="1"/>
    <col min="24" max="24" width="12.42578125" customWidth="1"/>
    <col min="25" max="25" width="10.5703125" customWidth="1"/>
    <col min="26" max="26" width="13.7109375" customWidth="1"/>
    <col min="28" max="28" width="28.7109375" customWidth="1"/>
  </cols>
  <sheetData>
    <row r="1" spans="1:26" x14ac:dyDescent="0.25">
      <c r="A1" t="s">
        <v>180</v>
      </c>
      <c r="B1" t="s">
        <v>151</v>
      </c>
      <c r="C1" t="s">
        <v>150</v>
      </c>
      <c r="D1" t="s">
        <v>152</v>
      </c>
      <c r="E1" t="s">
        <v>153</v>
      </c>
      <c r="F1" t="s">
        <v>154</v>
      </c>
      <c r="G1" t="s">
        <v>155</v>
      </c>
      <c r="H1" t="s">
        <v>169</v>
      </c>
      <c r="I1" t="s">
        <v>200</v>
      </c>
      <c r="J1" t="s">
        <v>201</v>
      </c>
      <c r="K1" t="s">
        <v>156</v>
      </c>
      <c r="L1" t="s">
        <v>157</v>
      </c>
      <c r="M1" t="s">
        <v>158</v>
      </c>
      <c r="N1" t="s">
        <v>159</v>
      </c>
      <c r="O1" t="s">
        <v>160</v>
      </c>
      <c r="P1" t="s">
        <v>161</v>
      </c>
      <c r="Q1" t="s">
        <v>176</v>
      </c>
      <c r="R1" t="s">
        <v>170</v>
      </c>
      <c r="S1" t="s">
        <v>162</v>
      </c>
      <c r="T1" t="s">
        <v>179</v>
      </c>
      <c r="U1" t="s">
        <v>163</v>
      </c>
      <c r="V1" t="s">
        <v>164</v>
      </c>
      <c r="W1" t="s">
        <v>165</v>
      </c>
      <c r="X1" t="s">
        <v>166</v>
      </c>
      <c r="Y1" t="s">
        <v>167</v>
      </c>
      <c r="Z1" t="s">
        <v>168</v>
      </c>
    </row>
    <row r="2" spans="1:26" x14ac:dyDescent="0.25">
      <c r="A2" s="1" t="s">
        <v>0</v>
      </c>
      <c r="B2" s="1">
        <v>5</v>
      </c>
      <c r="C2" s="1">
        <v>3</v>
      </c>
      <c r="D2" s="1">
        <v>7</v>
      </c>
      <c r="E2" s="1">
        <v>5</v>
      </c>
      <c r="F2" s="1">
        <v>3</v>
      </c>
      <c r="G2" s="1">
        <v>3</v>
      </c>
      <c r="H2" s="1">
        <v>3</v>
      </c>
      <c r="I2" s="1">
        <v>0</v>
      </c>
      <c r="J2" s="1">
        <v>0</v>
      </c>
      <c r="K2" s="1">
        <v>2</v>
      </c>
      <c r="L2" s="1">
        <v>0</v>
      </c>
      <c r="M2" s="1">
        <v>7</v>
      </c>
      <c r="N2" s="1">
        <v>1</v>
      </c>
      <c r="O2" s="1" t="s">
        <v>171</v>
      </c>
      <c r="P2" s="1">
        <v>0</v>
      </c>
      <c r="Q2" s="1" t="s">
        <v>171</v>
      </c>
      <c r="R2" s="1">
        <v>0</v>
      </c>
      <c r="S2">
        <v>3</v>
      </c>
      <c r="T2" s="1">
        <v>2</v>
      </c>
      <c r="U2" s="1">
        <v>2</v>
      </c>
      <c r="V2" s="1">
        <v>0</v>
      </c>
      <c r="W2" s="1">
        <v>0</v>
      </c>
      <c r="X2" s="1">
        <v>0</v>
      </c>
      <c r="Y2" s="1" t="s">
        <v>171</v>
      </c>
      <c r="Z2" s="1">
        <v>1</v>
      </c>
    </row>
    <row r="3" spans="1:26" x14ac:dyDescent="0.25">
      <c r="A3" s="1" t="s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>
        <v>4</v>
      </c>
      <c r="T3" s="1"/>
      <c r="U3" s="1"/>
      <c r="V3" s="1"/>
      <c r="W3" s="1"/>
      <c r="X3" s="1"/>
      <c r="Y3" s="1"/>
      <c r="Z3" s="1"/>
    </row>
    <row r="4" spans="1:26" x14ac:dyDescent="0.25">
      <c r="A4" s="1" t="s">
        <v>1</v>
      </c>
      <c r="B4" s="1">
        <v>5</v>
      </c>
      <c r="C4" s="1">
        <v>6</v>
      </c>
      <c r="D4" s="1">
        <v>5</v>
      </c>
      <c r="E4" s="1">
        <v>4</v>
      </c>
      <c r="F4" s="1">
        <v>2</v>
      </c>
      <c r="G4" s="1">
        <v>4</v>
      </c>
      <c r="H4" s="1">
        <v>4</v>
      </c>
      <c r="I4" s="1">
        <v>27</v>
      </c>
      <c r="J4" s="1" t="s">
        <v>173</v>
      </c>
      <c r="K4" s="1">
        <v>2</v>
      </c>
      <c r="L4" s="1">
        <v>1</v>
      </c>
      <c r="M4" s="1">
        <v>0</v>
      </c>
      <c r="N4" s="1">
        <v>0</v>
      </c>
      <c r="O4" s="1">
        <v>0</v>
      </c>
      <c r="P4" s="1">
        <v>0</v>
      </c>
      <c r="Q4" s="1" t="s">
        <v>171</v>
      </c>
      <c r="R4" s="1">
        <v>0</v>
      </c>
      <c r="S4">
        <v>6</v>
      </c>
      <c r="T4" s="1">
        <v>3</v>
      </c>
      <c r="U4" s="1">
        <v>0</v>
      </c>
      <c r="V4" s="1">
        <v>0</v>
      </c>
      <c r="W4" s="1">
        <v>0</v>
      </c>
      <c r="X4" s="1">
        <v>0</v>
      </c>
      <c r="Y4" s="1">
        <v>9</v>
      </c>
      <c r="Z4" s="1">
        <v>2</v>
      </c>
    </row>
    <row r="5" spans="1:26" x14ac:dyDescent="0.25">
      <c r="A5" s="1" t="s">
        <v>1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>
        <v>2</v>
      </c>
      <c r="T5" s="1"/>
      <c r="U5" s="1"/>
      <c r="V5" s="1"/>
      <c r="W5" s="1"/>
      <c r="X5" s="1"/>
      <c r="Y5" s="1"/>
      <c r="Z5" s="1"/>
    </row>
    <row r="6" spans="1:26" x14ac:dyDescent="0.25">
      <c r="A6" s="1" t="s">
        <v>1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>
        <v>15</v>
      </c>
      <c r="T6" s="1"/>
      <c r="U6" s="1"/>
      <c r="V6" s="1"/>
      <c r="W6" s="1"/>
      <c r="X6" s="1"/>
      <c r="Y6" s="1"/>
      <c r="Z6" s="1"/>
    </row>
    <row r="7" spans="1:26" x14ac:dyDescent="0.25">
      <c r="A7" s="1" t="s">
        <v>2</v>
      </c>
      <c r="B7" s="1">
        <v>4</v>
      </c>
      <c r="C7" s="1">
        <v>4</v>
      </c>
      <c r="D7" s="1">
        <v>5</v>
      </c>
      <c r="E7" s="1">
        <v>1</v>
      </c>
      <c r="F7" s="1">
        <v>1</v>
      </c>
      <c r="G7" s="1">
        <v>1</v>
      </c>
      <c r="H7" s="1">
        <v>4</v>
      </c>
      <c r="I7" s="1">
        <v>24</v>
      </c>
      <c r="J7" s="1" t="s">
        <v>171</v>
      </c>
      <c r="K7" s="1">
        <v>2</v>
      </c>
      <c r="L7" s="1">
        <v>1</v>
      </c>
      <c r="M7" s="1">
        <v>0</v>
      </c>
      <c r="N7" s="1">
        <v>1</v>
      </c>
      <c r="O7" s="1" t="s">
        <v>171</v>
      </c>
      <c r="P7" s="1">
        <v>0</v>
      </c>
      <c r="Q7" s="1">
        <v>0</v>
      </c>
      <c r="R7" s="1">
        <v>0</v>
      </c>
      <c r="S7">
        <v>7</v>
      </c>
      <c r="T7" s="1">
        <v>3</v>
      </c>
      <c r="U7" s="1">
        <v>1</v>
      </c>
      <c r="V7" s="1">
        <v>1</v>
      </c>
      <c r="W7" s="1">
        <v>1</v>
      </c>
      <c r="X7" s="1">
        <v>1</v>
      </c>
      <c r="Y7" s="1">
        <v>6</v>
      </c>
      <c r="Z7" s="1">
        <v>2</v>
      </c>
    </row>
    <row r="8" spans="1:26" x14ac:dyDescent="0.25">
      <c r="A8" s="1" t="s">
        <v>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>
        <v>3</v>
      </c>
      <c r="T8" s="1"/>
      <c r="U8" s="1"/>
      <c r="V8" s="1"/>
      <c r="W8" s="1"/>
      <c r="X8" s="1"/>
      <c r="Y8" s="1"/>
      <c r="Z8" s="1"/>
    </row>
    <row r="9" spans="1:26" x14ac:dyDescent="0.25">
      <c r="A9" s="1" t="s">
        <v>2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>
        <v>4</v>
      </c>
      <c r="T9" s="1"/>
      <c r="U9" s="1"/>
      <c r="V9" s="1"/>
      <c r="W9" s="1"/>
      <c r="X9" s="1"/>
      <c r="Y9" s="1"/>
      <c r="Z9" s="1"/>
    </row>
    <row r="10" spans="1:26" x14ac:dyDescent="0.25">
      <c r="A10" s="1" t="s">
        <v>3</v>
      </c>
      <c r="B10" s="1">
        <v>3</v>
      </c>
      <c r="C10" s="1">
        <v>5</v>
      </c>
      <c r="D10" s="1">
        <v>5</v>
      </c>
      <c r="E10" s="1">
        <v>5</v>
      </c>
      <c r="F10" s="1">
        <v>1</v>
      </c>
      <c r="G10" s="1">
        <v>1</v>
      </c>
      <c r="H10" s="1">
        <v>4</v>
      </c>
      <c r="I10" s="1">
        <v>27</v>
      </c>
      <c r="J10" s="1" t="s">
        <v>177</v>
      </c>
      <c r="K10" s="1">
        <v>3</v>
      </c>
      <c r="L10" s="1">
        <v>1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>
        <v>4</v>
      </c>
      <c r="T10" s="1">
        <v>3</v>
      </c>
      <c r="U10" s="1">
        <v>1</v>
      </c>
      <c r="V10" s="1" t="s">
        <v>172</v>
      </c>
      <c r="W10">
        <v>1</v>
      </c>
      <c r="X10" s="1">
        <v>1</v>
      </c>
      <c r="Y10" s="1">
        <v>2</v>
      </c>
      <c r="Z10" s="1">
        <v>2</v>
      </c>
    </row>
    <row r="11" spans="1:26" x14ac:dyDescent="0.25">
      <c r="A11" s="1" t="s">
        <v>3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>
        <v>3</v>
      </c>
      <c r="T11" s="1"/>
      <c r="U11" s="1"/>
      <c r="V11" s="1"/>
      <c r="W11">
        <v>4</v>
      </c>
      <c r="X11" s="1"/>
      <c r="Y11" s="1">
        <v>6</v>
      </c>
      <c r="Z11" s="1"/>
    </row>
    <row r="12" spans="1:26" x14ac:dyDescent="0.25">
      <c r="A12" s="1" t="s">
        <v>3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>
        <v>7</v>
      </c>
      <c r="T12" s="1"/>
      <c r="U12" s="1"/>
      <c r="V12" s="1"/>
      <c r="W12">
        <v>8</v>
      </c>
      <c r="X12" s="1"/>
      <c r="Y12" s="1"/>
      <c r="Z12" s="1"/>
    </row>
    <row r="13" spans="1:26" x14ac:dyDescent="0.25">
      <c r="A13" s="1" t="s">
        <v>4</v>
      </c>
      <c r="B13" s="1">
        <v>5</v>
      </c>
      <c r="C13" s="1">
        <v>5</v>
      </c>
      <c r="D13" s="1">
        <v>4</v>
      </c>
      <c r="E13" s="1">
        <v>4</v>
      </c>
      <c r="F13" s="1">
        <v>4</v>
      </c>
      <c r="G13" s="1">
        <v>4</v>
      </c>
      <c r="H13" s="1">
        <v>6</v>
      </c>
      <c r="I13" s="1">
        <v>0</v>
      </c>
      <c r="J13" s="1">
        <v>0</v>
      </c>
      <c r="K13" s="1">
        <v>1</v>
      </c>
      <c r="L13" s="1">
        <v>1</v>
      </c>
      <c r="M13" s="1">
        <v>0</v>
      </c>
      <c r="N13" s="1">
        <v>0</v>
      </c>
      <c r="O13" s="1">
        <v>0</v>
      </c>
      <c r="P13" s="1">
        <v>1</v>
      </c>
      <c r="Q13" s="1">
        <v>0</v>
      </c>
      <c r="R13" s="1">
        <v>1</v>
      </c>
      <c r="S13">
        <v>3</v>
      </c>
      <c r="T13" s="1">
        <v>4</v>
      </c>
      <c r="U13" s="1">
        <v>1</v>
      </c>
      <c r="V13" s="1" t="s">
        <v>171</v>
      </c>
      <c r="W13" s="1" t="s">
        <v>171</v>
      </c>
      <c r="X13" s="1" t="s">
        <v>171</v>
      </c>
      <c r="Y13" s="1">
        <v>0</v>
      </c>
      <c r="Z13" s="1" t="s">
        <v>171</v>
      </c>
    </row>
    <row r="14" spans="1:26" x14ac:dyDescent="0.25">
      <c r="A14" s="1" t="s">
        <v>4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>
        <v>6</v>
      </c>
      <c r="T14" s="1"/>
      <c r="U14" s="1"/>
      <c r="V14" s="1"/>
      <c r="W14" s="1"/>
      <c r="X14" s="1"/>
      <c r="Y14" s="1"/>
      <c r="Z14" s="1"/>
    </row>
    <row r="15" spans="1:26" x14ac:dyDescent="0.25">
      <c r="A15" s="1" t="s">
        <v>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>
        <v>4</v>
      </c>
      <c r="T15" s="1"/>
      <c r="U15" s="1"/>
      <c r="V15" s="1"/>
      <c r="W15" s="1"/>
      <c r="X15" s="1"/>
      <c r="Y15" s="1"/>
      <c r="Z15" s="1"/>
    </row>
    <row r="16" spans="1:26" x14ac:dyDescent="0.25">
      <c r="A16" s="1" t="s">
        <v>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>
        <v>7</v>
      </c>
      <c r="T16" s="1"/>
      <c r="U16" s="1"/>
      <c r="V16" s="1"/>
      <c r="W16" s="1"/>
      <c r="X16" s="1"/>
      <c r="Y16" s="1"/>
      <c r="Z16" s="1"/>
    </row>
    <row r="17" spans="1:26" x14ac:dyDescent="0.25">
      <c r="A17" s="1" t="s">
        <v>5</v>
      </c>
      <c r="B17" s="1">
        <v>3</v>
      </c>
      <c r="C17" s="1">
        <v>5</v>
      </c>
      <c r="D17" s="1">
        <v>7</v>
      </c>
      <c r="E17" s="1">
        <v>5</v>
      </c>
      <c r="F17" s="1">
        <v>1</v>
      </c>
      <c r="G17" s="1">
        <v>1</v>
      </c>
      <c r="H17" s="1">
        <v>4</v>
      </c>
      <c r="I17" s="1" t="s">
        <v>178</v>
      </c>
      <c r="J17" s="1" t="s">
        <v>171</v>
      </c>
      <c r="K17" s="1">
        <v>3</v>
      </c>
      <c r="L17" s="1">
        <v>0</v>
      </c>
      <c r="M17" s="1">
        <v>1</v>
      </c>
      <c r="N17" s="1">
        <v>0</v>
      </c>
      <c r="O17" s="1">
        <v>0</v>
      </c>
      <c r="P17" s="1">
        <v>1</v>
      </c>
      <c r="Q17" s="1">
        <v>0</v>
      </c>
      <c r="R17" s="1">
        <v>1</v>
      </c>
      <c r="S17">
        <v>6</v>
      </c>
      <c r="T17" s="1">
        <v>6</v>
      </c>
      <c r="U17" s="1">
        <v>0</v>
      </c>
      <c r="V17" s="1">
        <v>0</v>
      </c>
      <c r="W17" s="1">
        <v>0</v>
      </c>
      <c r="X17" s="1">
        <v>0</v>
      </c>
      <c r="Y17">
        <v>1</v>
      </c>
      <c r="Z17" s="1">
        <v>2</v>
      </c>
    </row>
    <row r="18" spans="1:26" x14ac:dyDescent="0.25">
      <c r="A18" s="1" t="s">
        <v>5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>
        <v>4</v>
      </c>
      <c r="T18" s="1"/>
      <c r="U18" s="1"/>
      <c r="V18" s="1"/>
      <c r="W18" s="1"/>
      <c r="X18" s="1"/>
      <c r="Y18">
        <v>2</v>
      </c>
      <c r="Z18" s="1"/>
    </row>
    <row r="19" spans="1:26" x14ac:dyDescent="0.25">
      <c r="A19" s="1" t="s">
        <v>5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>
        <v>3</v>
      </c>
      <c r="T19" s="1"/>
      <c r="U19" s="1"/>
      <c r="V19" s="1"/>
      <c r="W19" s="1"/>
      <c r="X19" s="1"/>
      <c r="Y19" s="2">
        <v>6</v>
      </c>
      <c r="Z19" s="1"/>
    </row>
    <row r="20" spans="1:26" x14ac:dyDescent="0.25">
      <c r="A20" s="1" t="s">
        <v>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>
        <v>7</v>
      </c>
      <c r="T20" s="1"/>
      <c r="U20" s="1"/>
      <c r="V20" s="1"/>
      <c r="W20" s="1"/>
      <c r="X20" s="1"/>
      <c r="Y20" s="2"/>
      <c r="Z20" s="1"/>
    </row>
    <row r="21" spans="1:26" x14ac:dyDescent="0.25">
      <c r="A21" s="1" t="s">
        <v>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>
        <v>18</v>
      </c>
      <c r="T21" s="1"/>
      <c r="U21" s="1"/>
      <c r="V21" s="1"/>
      <c r="W21" s="1"/>
      <c r="X21" s="1"/>
      <c r="Y21" s="2"/>
      <c r="Z21" s="1"/>
    </row>
    <row r="22" spans="1:26" x14ac:dyDescent="0.25">
      <c r="A22" s="1" t="s">
        <v>5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>
        <v>1</v>
      </c>
      <c r="M22" s="1"/>
      <c r="N22" s="1"/>
      <c r="O22" s="1"/>
      <c r="P22" s="1"/>
      <c r="Q22" s="1"/>
      <c r="R22" s="1"/>
      <c r="S22">
        <v>1</v>
      </c>
      <c r="T22" s="1"/>
      <c r="U22" s="1"/>
      <c r="V22" s="1"/>
      <c r="W22" s="1"/>
      <c r="X22" s="1"/>
      <c r="Y22" s="2"/>
      <c r="Z22" s="1"/>
    </row>
    <row r="23" spans="1:26" x14ac:dyDescent="0.25">
      <c r="A23" s="1" t="s">
        <v>6</v>
      </c>
      <c r="B23" s="1">
        <v>5</v>
      </c>
      <c r="C23" s="1">
        <v>4</v>
      </c>
      <c r="D23" s="1">
        <v>4</v>
      </c>
      <c r="E23" s="1">
        <v>1</v>
      </c>
      <c r="F23" s="1">
        <v>3</v>
      </c>
      <c r="G23" s="1">
        <v>3</v>
      </c>
      <c r="H23">
        <v>10</v>
      </c>
      <c r="I23">
        <v>0</v>
      </c>
      <c r="J23">
        <v>0</v>
      </c>
      <c r="K23">
        <v>3</v>
      </c>
      <c r="L23" s="1">
        <v>1</v>
      </c>
      <c r="M23" s="1">
        <v>0</v>
      </c>
      <c r="N23" s="1">
        <v>1</v>
      </c>
      <c r="O23" s="1">
        <v>2</v>
      </c>
      <c r="P23" s="1">
        <v>0</v>
      </c>
      <c r="Q23" s="1">
        <v>0</v>
      </c>
      <c r="R23" s="1">
        <v>0</v>
      </c>
      <c r="S23" s="1">
        <v>3</v>
      </c>
      <c r="T23" s="2">
        <v>1</v>
      </c>
      <c r="U23" s="1">
        <v>0</v>
      </c>
      <c r="V23" s="1">
        <v>0</v>
      </c>
      <c r="W23" s="1">
        <v>0</v>
      </c>
      <c r="X23" s="1">
        <v>0</v>
      </c>
      <c r="Y23" s="1">
        <v>9</v>
      </c>
      <c r="Z23">
        <v>3</v>
      </c>
    </row>
    <row r="24" spans="1:26" x14ac:dyDescent="0.25">
      <c r="A24" s="1" t="s">
        <v>6</v>
      </c>
      <c r="B24" s="1"/>
      <c r="C24" s="1"/>
      <c r="D24" s="1"/>
      <c r="E24" s="1"/>
      <c r="F24" s="1"/>
      <c r="G24" s="1"/>
      <c r="H24">
        <v>4</v>
      </c>
      <c r="I24" t="s">
        <v>171</v>
      </c>
      <c r="J24" t="s">
        <v>171</v>
      </c>
      <c r="K24" s="2" t="s">
        <v>171</v>
      </c>
      <c r="L24" s="1"/>
      <c r="M24" s="1"/>
      <c r="N24" s="1"/>
      <c r="O24" s="1"/>
      <c r="P24" s="1"/>
      <c r="Q24" s="1"/>
      <c r="R24" s="1"/>
      <c r="S24" s="1"/>
      <c r="T24" s="2"/>
      <c r="U24" s="1"/>
      <c r="V24" s="1"/>
      <c r="W24" s="1"/>
      <c r="X24" s="1"/>
      <c r="Y24" s="1"/>
      <c r="Z24">
        <v>4</v>
      </c>
    </row>
    <row r="25" spans="1:26" x14ac:dyDescent="0.25">
      <c r="A25" s="1" t="s">
        <v>7</v>
      </c>
      <c r="B25" s="1">
        <v>4</v>
      </c>
      <c r="C25" s="1">
        <v>3</v>
      </c>
      <c r="D25" s="1">
        <v>4</v>
      </c>
      <c r="E25" s="1">
        <v>6</v>
      </c>
      <c r="F25" s="1">
        <v>5</v>
      </c>
      <c r="G25" s="1">
        <v>3</v>
      </c>
      <c r="H25" s="1">
        <v>10</v>
      </c>
      <c r="I25" s="1">
        <v>0</v>
      </c>
      <c r="J25" s="1">
        <v>0</v>
      </c>
      <c r="K25" s="1">
        <v>3</v>
      </c>
      <c r="L25" s="1">
        <v>1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>
        <v>4</v>
      </c>
      <c r="T25" s="1">
        <v>4</v>
      </c>
      <c r="U25" s="1">
        <v>1</v>
      </c>
      <c r="V25" s="1">
        <v>1</v>
      </c>
      <c r="W25">
        <v>1</v>
      </c>
      <c r="X25" s="1">
        <v>1</v>
      </c>
      <c r="Y25">
        <v>1</v>
      </c>
      <c r="Z25" s="1">
        <v>2</v>
      </c>
    </row>
    <row r="26" spans="1:26" x14ac:dyDescent="0.25">
      <c r="A26" s="1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>
        <v>19</v>
      </c>
      <c r="T26" s="1"/>
      <c r="U26" s="1"/>
      <c r="V26" s="1"/>
      <c r="W26" s="1">
        <v>4</v>
      </c>
      <c r="X26" s="1"/>
      <c r="Y26">
        <v>2</v>
      </c>
      <c r="Z26" s="1"/>
    </row>
    <row r="27" spans="1:26" x14ac:dyDescent="0.25">
      <c r="A27" s="1" t="s">
        <v>7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>
        <v>15</v>
      </c>
      <c r="T27" s="1"/>
      <c r="U27" s="1"/>
      <c r="V27" s="1"/>
      <c r="W27" s="1"/>
      <c r="X27" s="1"/>
      <c r="Y27" s="1">
        <v>9</v>
      </c>
      <c r="Z27" s="1"/>
    </row>
    <row r="28" spans="1:26" x14ac:dyDescent="0.25">
      <c r="A28" s="1" t="s">
        <v>7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>
        <v>2</v>
      </c>
      <c r="T28" s="1"/>
      <c r="U28" s="1"/>
      <c r="V28" s="1"/>
      <c r="W28" s="1"/>
      <c r="X28" s="1"/>
      <c r="Y28" s="1"/>
      <c r="Z28" s="1"/>
    </row>
    <row r="29" spans="1:26" x14ac:dyDescent="0.25">
      <c r="A29" s="1" t="s">
        <v>7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>
        <v>6</v>
      </c>
      <c r="T29" s="1"/>
      <c r="U29" s="1"/>
      <c r="V29" s="1"/>
      <c r="W29" s="1"/>
      <c r="X29" s="1"/>
      <c r="Y29" s="1"/>
      <c r="Z29" s="1"/>
    </row>
    <row r="30" spans="1:26" x14ac:dyDescent="0.25">
      <c r="A30" s="1" t="s">
        <v>8</v>
      </c>
      <c r="B30" s="1">
        <v>3</v>
      </c>
      <c r="C30" s="1">
        <v>1</v>
      </c>
      <c r="D30" s="1">
        <v>7</v>
      </c>
      <c r="E30" s="1">
        <v>7</v>
      </c>
      <c r="F30" s="1">
        <v>4</v>
      </c>
      <c r="G30" s="1">
        <v>4</v>
      </c>
      <c r="H30" s="1">
        <v>10</v>
      </c>
      <c r="I30" s="1">
        <v>0</v>
      </c>
      <c r="J30" s="1">
        <v>0</v>
      </c>
      <c r="K30" s="1">
        <v>1</v>
      </c>
      <c r="L30" s="1">
        <v>1</v>
      </c>
      <c r="M30" s="1">
        <v>0</v>
      </c>
      <c r="N30" s="1">
        <v>0</v>
      </c>
      <c r="O30" s="1">
        <v>0</v>
      </c>
      <c r="P30" s="1">
        <v>2</v>
      </c>
      <c r="Q30" s="1" t="s">
        <v>171</v>
      </c>
      <c r="R30" s="1" t="s">
        <v>171</v>
      </c>
      <c r="S30">
        <v>6</v>
      </c>
      <c r="T30" s="1">
        <v>3</v>
      </c>
      <c r="U30" s="1">
        <v>0</v>
      </c>
      <c r="V30" s="1">
        <v>0</v>
      </c>
      <c r="W30" s="1">
        <v>0</v>
      </c>
      <c r="X30" s="1">
        <v>0</v>
      </c>
      <c r="Y30" s="1">
        <v>9</v>
      </c>
      <c r="Z30" s="1" t="s">
        <v>171</v>
      </c>
    </row>
    <row r="31" spans="1:26" x14ac:dyDescent="0.25">
      <c r="A31" s="1" t="s">
        <v>8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>
        <v>4</v>
      </c>
      <c r="T31" s="1"/>
      <c r="U31" s="1"/>
      <c r="V31" s="1"/>
      <c r="W31" s="1"/>
      <c r="X31" s="1"/>
      <c r="Y31" s="1"/>
      <c r="Z31" s="1"/>
    </row>
    <row r="32" spans="1:26" x14ac:dyDescent="0.25">
      <c r="A32" s="1" t="s">
        <v>8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>
        <v>2</v>
      </c>
      <c r="T32" s="1"/>
      <c r="U32" s="1"/>
      <c r="V32" s="1"/>
      <c r="W32" s="1"/>
      <c r="X32" s="1"/>
      <c r="Y32" s="1"/>
      <c r="Z32" s="1"/>
    </row>
    <row r="33" spans="1:37" x14ac:dyDescent="0.25">
      <c r="A33" s="1" t="s">
        <v>9</v>
      </c>
      <c r="B33" s="1">
        <v>5</v>
      </c>
      <c r="C33" s="1">
        <v>6</v>
      </c>
      <c r="D33" s="1">
        <v>4</v>
      </c>
      <c r="E33" s="1">
        <v>3</v>
      </c>
      <c r="F33" s="1">
        <v>2</v>
      </c>
      <c r="G33" s="1">
        <v>2</v>
      </c>
      <c r="H33" s="1">
        <v>6</v>
      </c>
      <c r="I33" s="1">
        <v>0</v>
      </c>
      <c r="J33" s="1">
        <v>0</v>
      </c>
      <c r="K33" s="1">
        <v>1</v>
      </c>
      <c r="L33" s="1">
        <v>1</v>
      </c>
      <c r="M33" s="1">
        <v>0</v>
      </c>
      <c r="N33" s="1">
        <v>0</v>
      </c>
      <c r="O33" s="1">
        <v>0</v>
      </c>
      <c r="P33" s="1">
        <v>0</v>
      </c>
      <c r="Q33" s="1">
        <v>1</v>
      </c>
      <c r="R33" s="1">
        <v>1</v>
      </c>
      <c r="S33">
        <v>4</v>
      </c>
      <c r="T33" s="1">
        <v>4</v>
      </c>
      <c r="U33" s="1">
        <v>2</v>
      </c>
      <c r="V33" s="1" t="s">
        <v>172</v>
      </c>
      <c r="W33" s="1">
        <v>1</v>
      </c>
      <c r="X33">
        <v>1</v>
      </c>
      <c r="Y33">
        <v>1</v>
      </c>
      <c r="Z33" s="1">
        <v>4</v>
      </c>
    </row>
    <row r="34" spans="1:37" x14ac:dyDescent="0.25">
      <c r="A34" s="1" t="s">
        <v>9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>
        <v>2</v>
      </c>
      <c r="T34" s="1"/>
      <c r="U34" s="1"/>
      <c r="V34" s="1"/>
      <c r="W34" s="1"/>
      <c r="X34" s="1">
        <v>3</v>
      </c>
      <c r="Y34">
        <v>2</v>
      </c>
      <c r="Z34" s="1"/>
    </row>
    <row r="35" spans="1:37" x14ac:dyDescent="0.25">
      <c r="A35" s="1" t="s">
        <v>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>
        <v>3</v>
      </c>
      <c r="T35" s="1"/>
      <c r="U35" s="1"/>
      <c r="V35" s="1"/>
      <c r="W35" s="1"/>
      <c r="X35" s="1"/>
      <c r="Y35">
        <v>7</v>
      </c>
      <c r="Z35" s="1"/>
    </row>
    <row r="36" spans="1:37" x14ac:dyDescent="0.25">
      <c r="A36" s="1" t="s">
        <v>9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>
        <v>7</v>
      </c>
      <c r="T36" s="1"/>
      <c r="U36" s="1"/>
      <c r="V36" s="1"/>
      <c r="W36" s="1"/>
      <c r="X36" s="1"/>
      <c r="Y36">
        <v>9</v>
      </c>
      <c r="Z36" s="1"/>
    </row>
    <row r="37" spans="1:37" x14ac:dyDescent="0.25">
      <c r="A37" s="1" t="s">
        <v>10</v>
      </c>
      <c r="B37" s="1"/>
      <c r="C37" s="1"/>
      <c r="D37" s="1"/>
      <c r="E37" s="1"/>
      <c r="F37" s="1"/>
      <c r="G37" s="1"/>
      <c r="I37" s="1"/>
      <c r="J37" s="1"/>
      <c r="K37" s="1"/>
      <c r="L37" s="1"/>
      <c r="M37" s="1"/>
      <c r="N37" s="1"/>
      <c r="O37" s="1"/>
      <c r="P37" s="1"/>
      <c r="Q37" s="1"/>
      <c r="R37" s="1"/>
      <c r="T37" s="1"/>
      <c r="U37" s="1"/>
      <c r="V37" s="1"/>
      <c r="X37" s="1"/>
      <c r="Y37" s="1"/>
      <c r="Z37" s="1"/>
    </row>
    <row r="38" spans="1:37" x14ac:dyDescent="0.25">
      <c r="A38" s="1" t="s">
        <v>10</v>
      </c>
      <c r="B38" s="1"/>
      <c r="C38" s="1"/>
      <c r="D38" s="1"/>
      <c r="E38" s="1"/>
      <c r="F38" s="1"/>
      <c r="G38" s="1"/>
      <c r="I38" s="1"/>
      <c r="J38" s="1"/>
      <c r="K38" s="1"/>
      <c r="L38" s="1"/>
      <c r="M38" s="1"/>
      <c r="N38" s="1"/>
      <c r="O38" s="1"/>
      <c r="P38" s="1"/>
      <c r="Q38" s="1"/>
      <c r="R38" s="1"/>
      <c r="T38" s="1"/>
      <c r="U38" s="1"/>
      <c r="V38" s="1"/>
      <c r="X38" s="1"/>
      <c r="Y38" s="1"/>
      <c r="Z38" s="1"/>
      <c r="AB38" t="s">
        <v>198</v>
      </c>
    </row>
    <row r="39" spans="1:37" x14ac:dyDescent="0.25">
      <c r="A39" s="1" t="s">
        <v>11</v>
      </c>
      <c r="B39" s="1"/>
      <c r="C39" s="1"/>
      <c r="D39" s="1"/>
      <c r="E39" s="1"/>
      <c r="F39" s="1"/>
      <c r="G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37" x14ac:dyDescent="0.25">
      <c r="A40" s="1" t="s">
        <v>11</v>
      </c>
      <c r="B40" s="1"/>
      <c r="C40" s="1"/>
      <c r="D40" s="1"/>
      <c r="E40" s="1"/>
      <c r="F40" s="1"/>
      <c r="G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B40" t="s">
        <v>185</v>
      </c>
      <c r="AC40" t="s">
        <v>184</v>
      </c>
    </row>
    <row r="41" spans="1:37" x14ac:dyDescent="0.25">
      <c r="A41" s="1" t="s">
        <v>12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T41" s="1"/>
      <c r="U41" s="1"/>
      <c r="X41" s="1"/>
      <c r="Y41" s="1"/>
      <c r="AB41" t="s">
        <v>181</v>
      </c>
      <c r="AC41" t="s">
        <v>186</v>
      </c>
      <c r="AD41" t="s">
        <v>193</v>
      </c>
      <c r="AE41" t="s">
        <v>194</v>
      </c>
      <c r="AF41" t="s">
        <v>195</v>
      </c>
      <c r="AG41" t="s">
        <v>196</v>
      </c>
      <c r="AH41" t="s">
        <v>197</v>
      </c>
      <c r="AI41" t="s">
        <v>171</v>
      </c>
      <c r="AK41" t="s">
        <v>183</v>
      </c>
    </row>
    <row r="42" spans="1:37" x14ac:dyDescent="0.25">
      <c r="A42" s="1" t="s">
        <v>12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T42" s="1"/>
      <c r="U42" s="1"/>
      <c r="W42" s="1"/>
      <c r="X42" s="1"/>
      <c r="Y42" s="1"/>
      <c r="Z42" s="1"/>
      <c r="AB42" t="s">
        <v>187</v>
      </c>
      <c r="AC42">
        <v>1</v>
      </c>
      <c r="AD42">
        <v>1</v>
      </c>
      <c r="AE42">
        <v>5</v>
      </c>
      <c r="AF42">
        <v>2</v>
      </c>
      <c r="AG42">
        <v>1</v>
      </c>
      <c r="AH42">
        <v>1</v>
      </c>
      <c r="AK42">
        <v>11</v>
      </c>
    </row>
    <row r="43" spans="1:37" x14ac:dyDescent="0.25">
      <c r="A43" s="1" t="s">
        <v>12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W43" s="1"/>
      <c r="X43" s="1"/>
      <c r="Y43" s="1"/>
      <c r="Z43" s="1"/>
      <c r="AB43" t="s">
        <v>188</v>
      </c>
      <c r="AD43">
        <v>1</v>
      </c>
      <c r="AE43">
        <v>3</v>
      </c>
      <c r="AF43">
        <v>2</v>
      </c>
      <c r="AK43">
        <v>6</v>
      </c>
    </row>
    <row r="44" spans="1:37" x14ac:dyDescent="0.25">
      <c r="A44" s="1" t="s">
        <v>12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W44" s="1"/>
      <c r="X44" s="1"/>
      <c r="Y44" s="1"/>
      <c r="Z44" s="1"/>
      <c r="AB44" t="s">
        <v>190</v>
      </c>
      <c r="AC44">
        <v>1</v>
      </c>
      <c r="AD44">
        <v>2</v>
      </c>
      <c r="AI44">
        <v>1</v>
      </c>
      <c r="AK44">
        <v>4</v>
      </c>
    </row>
    <row r="45" spans="1:37" x14ac:dyDescent="0.25">
      <c r="A45" s="1" t="s">
        <v>12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W45" s="1"/>
      <c r="X45" s="1"/>
      <c r="Y45" s="1"/>
      <c r="Z45" s="1"/>
      <c r="AB45" t="s">
        <v>191</v>
      </c>
      <c r="AD45">
        <v>1</v>
      </c>
      <c r="AE45">
        <v>1</v>
      </c>
      <c r="AF45">
        <v>2</v>
      </c>
      <c r="AK45">
        <v>4</v>
      </c>
    </row>
    <row r="46" spans="1:37" x14ac:dyDescent="0.25">
      <c r="A46" s="1" t="s">
        <v>13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T46" s="1"/>
      <c r="U46" s="1"/>
      <c r="X46" s="1"/>
      <c r="Y46" s="1"/>
      <c r="AB46" t="s">
        <v>192</v>
      </c>
      <c r="AF46">
        <v>1</v>
      </c>
      <c r="AK46">
        <v>1</v>
      </c>
    </row>
    <row r="47" spans="1:37" x14ac:dyDescent="0.25">
      <c r="A47" s="1" t="s">
        <v>13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T47" s="1"/>
      <c r="U47" s="1"/>
      <c r="W47" s="2"/>
      <c r="X47" s="1"/>
      <c r="Y47" s="1"/>
      <c r="Z47" s="2"/>
      <c r="AB47" t="s">
        <v>182</v>
      </c>
    </row>
    <row r="48" spans="1:37" x14ac:dyDescent="0.25">
      <c r="A48" s="1" t="s">
        <v>13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T48" s="1"/>
      <c r="U48" s="1"/>
      <c r="V48" s="2"/>
      <c r="W48" s="2"/>
      <c r="X48" s="1"/>
      <c r="Y48" s="1"/>
      <c r="Z48" s="2"/>
      <c r="AB48" t="s">
        <v>183</v>
      </c>
      <c r="AC48">
        <v>2</v>
      </c>
      <c r="AD48">
        <v>5</v>
      </c>
      <c r="AE48">
        <v>9</v>
      </c>
      <c r="AF48">
        <v>7</v>
      </c>
      <c r="AG48">
        <v>1</v>
      </c>
      <c r="AH48">
        <v>1</v>
      </c>
      <c r="AI48">
        <v>1</v>
      </c>
      <c r="AK48">
        <v>26</v>
      </c>
    </row>
    <row r="49" spans="1:37" x14ac:dyDescent="0.25">
      <c r="A49" s="1" t="s">
        <v>13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T49" s="1"/>
      <c r="U49" s="1"/>
      <c r="V49" s="2"/>
      <c r="W49" s="2"/>
      <c r="X49" s="1"/>
      <c r="Y49" s="1"/>
      <c r="Z49" s="2"/>
      <c r="AC49" s="6">
        <f>2/26</f>
        <v>7.6923076923076927E-2</v>
      </c>
      <c r="AD49" s="6">
        <f>5/26</f>
        <v>0.19230769230769232</v>
      </c>
      <c r="AE49" s="6">
        <f>9/26</f>
        <v>0.34615384615384615</v>
      </c>
      <c r="AF49" s="6">
        <f>7/26</f>
        <v>0.26923076923076922</v>
      </c>
      <c r="AG49" s="6">
        <f>1/26</f>
        <v>3.8461538461538464E-2</v>
      </c>
      <c r="AH49" s="6">
        <f>1/26</f>
        <v>3.8461538461538464E-2</v>
      </c>
      <c r="AI49" s="6">
        <f>1/26</f>
        <v>3.8461538461538464E-2</v>
      </c>
    </row>
    <row r="50" spans="1:37" x14ac:dyDescent="0.25">
      <c r="A50" s="1" t="s">
        <v>14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T50" s="1"/>
      <c r="U50" s="1"/>
      <c r="V50" s="1"/>
      <c r="W50" s="1"/>
      <c r="X50" s="1"/>
      <c r="Y50" s="1"/>
      <c r="Z50" s="1"/>
    </row>
    <row r="51" spans="1:37" x14ac:dyDescent="0.25">
      <c r="A51" s="1" t="s">
        <v>14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T51" s="1"/>
      <c r="U51" s="1"/>
      <c r="V51" s="1"/>
      <c r="W51" s="1"/>
      <c r="X51" s="1"/>
      <c r="Y51" s="1"/>
      <c r="Z51" s="1"/>
      <c r="AB51" t="s">
        <v>185</v>
      </c>
      <c r="AC51" t="s">
        <v>184</v>
      </c>
    </row>
    <row r="52" spans="1:37" x14ac:dyDescent="0.25">
      <c r="A52" s="1" t="s">
        <v>14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T52" s="1"/>
      <c r="U52" s="1"/>
      <c r="V52" s="1"/>
      <c r="W52" s="1"/>
      <c r="X52" s="1"/>
      <c r="Y52" s="1"/>
      <c r="Z52" s="1"/>
      <c r="AB52" t="s">
        <v>181</v>
      </c>
      <c r="AC52" t="s">
        <v>186</v>
      </c>
      <c r="AD52">
        <v>2</v>
      </c>
      <c r="AE52">
        <v>3</v>
      </c>
      <c r="AF52">
        <v>4</v>
      </c>
      <c r="AG52">
        <v>5</v>
      </c>
      <c r="AH52">
        <v>6</v>
      </c>
      <c r="AI52" t="s">
        <v>171</v>
      </c>
      <c r="AK52" t="s">
        <v>183</v>
      </c>
    </row>
    <row r="53" spans="1:37" x14ac:dyDescent="0.25">
      <c r="A53" s="1" t="s">
        <v>15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T53" s="1"/>
      <c r="U53" s="1"/>
      <c r="V53" s="1"/>
      <c r="X53" s="1"/>
      <c r="Z53" s="1"/>
      <c r="AB53" t="s">
        <v>187</v>
      </c>
      <c r="AC53">
        <f>AC$49*$AK53</f>
        <v>0.84615384615384626</v>
      </c>
      <c r="AD53">
        <f t="shared" ref="AD53:AF53" si="0">AD$49*$AK53</f>
        <v>2.1153846153846154</v>
      </c>
      <c r="AE53">
        <f t="shared" si="0"/>
        <v>3.8076923076923075</v>
      </c>
      <c r="AF53">
        <f t="shared" si="0"/>
        <v>2.9615384615384612</v>
      </c>
      <c r="AG53">
        <f t="shared" ref="AG53:AI53" si="1">AG$49*$AK53</f>
        <v>0.42307692307692313</v>
      </c>
      <c r="AH53">
        <f t="shared" si="1"/>
        <v>0.42307692307692313</v>
      </c>
      <c r="AI53">
        <f t="shared" si="1"/>
        <v>0.42307692307692313</v>
      </c>
      <c r="AK53">
        <v>11</v>
      </c>
    </row>
    <row r="54" spans="1:37" x14ac:dyDescent="0.25">
      <c r="A54" s="1" t="s">
        <v>15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T54" s="1"/>
      <c r="U54" s="1"/>
      <c r="V54" s="1"/>
      <c r="W54" s="2"/>
      <c r="X54" s="1"/>
      <c r="Y54" s="2"/>
      <c r="Z54" s="1"/>
      <c r="AB54" t="s">
        <v>188</v>
      </c>
      <c r="AC54">
        <f t="shared" ref="AC54:AI58" si="2">AC$49*$AK54</f>
        <v>0.46153846153846156</v>
      </c>
      <c r="AD54">
        <f t="shared" si="2"/>
        <v>1.153846153846154</v>
      </c>
      <c r="AE54">
        <f t="shared" si="2"/>
        <v>2.0769230769230766</v>
      </c>
      <c r="AF54">
        <f t="shared" si="2"/>
        <v>1.6153846153846154</v>
      </c>
      <c r="AG54">
        <f t="shared" si="2"/>
        <v>0.23076923076923078</v>
      </c>
      <c r="AH54">
        <f t="shared" si="2"/>
        <v>0.23076923076923078</v>
      </c>
      <c r="AI54">
        <f t="shared" si="2"/>
        <v>0.23076923076923078</v>
      </c>
      <c r="AK54">
        <v>6</v>
      </c>
    </row>
    <row r="55" spans="1:37" x14ac:dyDescent="0.25">
      <c r="A55" s="1" t="s">
        <v>15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T55" s="1"/>
      <c r="U55" s="1"/>
      <c r="V55" s="1"/>
      <c r="W55" s="2"/>
      <c r="X55" s="1"/>
      <c r="Y55" s="2"/>
      <c r="Z55" s="1"/>
      <c r="AB55">
        <v>3</v>
      </c>
      <c r="AC55">
        <f t="shared" si="2"/>
        <v>0.30769230769230771</v>
      </c>
      <c r="AD55">
        <f t="shared" si="2"/>
        <v>0.76923076923076927</v>
      </c>
      <c r="AE55">
        <f t="shared" si="2"/>
        <v>1.3846153846153846</v>
      </c>
      <c r="AF55">
        <f t="shared" si="2"/>
        <v>1.0769230769230769</v>
      </c>
      <c r="AG55">
        <f t="shared" si="2"/>
        <v>0.15384615384615385</v>
      </c>
      <c r="AH55">
        <f t="shared" si="2"/>
        <v>0.15384615384615385</v>
      </c>
      <c r="AI55">
        <f t="shared" si="2"/>
        <v>0.15384615384615385</v>
      </c>
      <c r="AK55">
        <v>4</v>
      </c>
    </row>
    <row r="56" spans="1:37" x14ac:dyDescent="0.25">
      <c r="A56" s="1" t="s">
        <v>199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T56" s="1"/>
      <c r="U56" s="1"/>
      <c r="V56" s="1"/>
      <c r="W56" s="2"/>
      <c r="X56" s="1"/>
      <c r="Y56" s="2"/>
      <c r="Z56" s="1"/>
      <c r="AB56">
        <v>4</v>
      </c>
      <c r="AC56">
        <f t="shared" si="2"/>
        <v>0.30769230769230771</v>
      </c>
      <c r="AD56">
        <f t="shared" si="2"/>
        <v>0.76923076923076927</v>
      </c>
      <c r="AE56">
        <f t="shared" si="2"/>
        <v>1.3846153846153846</v>
      </c>
      <c r="AF56">
        <f t="shared" si="2"/>
        <v>1.0769230769230769</v>
      </c>
      <c r="AG56">
        <f t="shared" si="2"/>
        <v>0.15384615384615385</v>
      </c>
      <c r="AH56">
        <f t="shared" si="2"/>
        <v>0.15384615384615385</v>
      </c>
      <c r="AI56">
        <f t="shared" si="2"/>
        <v>0.15384615384615385</v>
      </c>
      <c r="AK56">
        <v>4</v>
      </c>
    </row>
    <row r="57" spans="1:37" x14ac:dyDescent="0.25">
      <c r="A57" s="1" t="s">
        <v>16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T57" s="1"/>
      <c r="U57" s="1"/>
      <c r="V57" s="1"/>
      <c r="W57" s="1"/>
      <c r="X57" s="1"/>
      <c r="Y57" s="1"/>
      <c r="Z57" s="1"/>
      <c r="AB57">
        <v>5</v>
      </c>
      <c r="AC57">
        <f t="shared" si="2"/>
        <v>7.6923076923076927E-2</v>
      </c>
      <c r="AD57">
        <f t="shared" si="2"/>
        <v>0.19230769230769232</v>
      </c>
      <c r="AE57">
        <f t="shared" si="2"/>
        <v>0.34615384615384615</v>
      </c>
      <c r="AF57">
        <f t="shared" si="2"/>
        <v>0.26923076923076922</v>
      </c>
      <c r="AG57">
        <f t="shared" si="2"/>
        <v>3.8461538461538464E-2</v>
      </c>
      <c r="AH57">
        <f t="shared" si="2"/>
        <v>3.8461538461538464E-2</v>
      </c>
      <c r="AI57">
        <f t="shared" si="2"/>
        <v>3.8461538461538464E-2</v>
      </c>
      <c r="AK57">
        <v>1</v>
      </c>
    </row>
    <row r="58" spans="1:37" x14ac:dyDescent="0.25">
      <c r="A58" s="1" t="s">
        <v>16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T58" s="1"/>
      <c r="U58" s="1"/>
      <c r="V58" s="1"/>
      <c r="W58" s="1"/>
      <c r="X58" s="1"/>
      <c r="Y58" s="1"/>
      <c r="Z58" s="1"/>
      <c r="AB58" t="s">
        <v>182</v>
      </c>
      <c r="AC58">
        <f t="shared" si="2"/>
        <v>0</v>
      </c>
    </row>
    <row r="59" spans="1:37" x14ac:dyDescent="0.25">
      <c r="A59" s="1" t="s">
        <v>17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T59" s="1"/>
      <c r="U59" s="1"/>
      <c r="V59" s="1"/>
      <c r="W59" s="1"/>
      <c r="X59" s="1"/>
      <c r="Z59" s="1"/>
      <c r="AB59" t="s">
        <v>183</v>
      </c>
      <c r="AC59">
        <v>2</v>
      </c>
      <c r="AD59">
        <v>5</v>
      </c>
      <c r="AE59">
        <v>9</v>
      </c>
      <c r="AF59">
        <v>7</v>
      </c>
      <c r="AG59">
        <v>1</v>
      </c>
      <c r="AH59">
        <v>1</v>
      </c>
      <c r="AI59">
        <v>1</v>
      </c>
      <c r="AK59">
        <v>26</v>
      </c>
    </row>
    <row r="60" spans="1:37" x14ac:dyDescent="0.25">
      <c r="A60" s="1" t="s">
        <v>17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T60" s="1"/>
      <c r="U60" s="1"/>
      <c r="V60" s="1"/>
      <c r="W60" s="1"/>
      <c r="X60" s="1"/>
      <c r="Y60" s="2"/>
      <c r="Z60" s="1"/>
    </row>
    <row r="61" spans="1:37" x14ac:dyDescent="0.25">
      <c r="A61" s="1" t="s">
        <v>17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T61" s="1"/>
      <c r="U61" s="1"/>
      <c r="V61" s="1"/>
      <c r="W61" s="1"/>
      <c r="X61" s="1"/>
      <c r="Y61" s="2"/>
      <c r="Z61" s="1"/>
      <c r="AB61" t="s">
        <v>185</v>
      </c>
      <c r="AC61" t="s">
        <v>184</v>
      </c>
    </row>
    <row r="62" spans="1:37" x14ac:dyDescent="0.25">
      <c r="A62" s="1" t="s">
        <v>18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T62" s="1"/>
      <c r="U62" s="1"/>
      <c r="V62" s="1"/>
      <c r="W62" s="1"/>
      <c r="X62" s="1"/>
      <c r="Y62" s="2"/>
      <c r="Z62" s="1"/>
      <c r="AB62" t="s">
        <v>181</v>
      </c>
      <c r="AC62" t="s">
        <v>186</v>
      </c>
      <c r="AD62">
        <v>2</v>
      </c>
      <c r="AE62">
        <v>3</v>
      </c>
      <c r="AF62">
        <v>4</v>
      </c>
      <c r="AG62">
        <v>5</v>
      </c>
      <c r="AH62">
        <v>6</v>
      </c>
      <c r="AI62" t="s">
        <v>171</v>
      </c>
      <c r="AK62" t="s">
        <v>183</v>
      </c>
    </row>
    <row r="63" spans="1:37" x14ac:dyDescent="0.25">
      <c r="A63" s="1" t="s">
        <v>18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T63" s="1"/>
      <c r="U63" s="1"/>
      <c r="V63" s="1"/>
      <c r="W63" s="1"/>
      <c r="X63" s="1"/>
      <c r="Y63" s="1"/>
      <c r="Z63" s="1"/>
      <c r="AB63" t="s">
        <v>187</v>
      </c>
      <c r="AC63">
        <f>(AC42-AC53)^2/AC53</f>
        <v>2.797202797202793E-2</v>
      </c>
      <c r="AD63">
        <f t="shared" ref="AD63:AI63" si="3">(AD42-AD53)^2/AD53</f>
        <v>0.58811188811188808</v>
      </c>
      <c r="AE63">
        <f t="shared" si="3"/>
        <v>0.37334887334887346</v>
      </c>
      <c r="AF63">
        <f t="shared" si="3"/>
        <v>0.31218781218781205</v>
      </c>
      <c r="AG63">
        <f t="shared" si="3"/>
        <v>0.78671328671328644</v>
      </c>
      <c r="AH63">
        <f t="shared" si="3"/>
        <v>0.78671328671328644</v>
      </c>
      <c r="AI63">
        <f t="shared" si="3"/>
        <v>0.42307692307692313</v>
      </c>
      <c r="AK63">
        <f>SUM(AC63:AI63)</f>
        <v>3.2981240981240978</v>
      </c>
    </row>
    <row r="64" spans="1:37" x14ac:dyDescent="0.25">
      <c r="A64" s="1" t="s">
        <v>18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T64" s="1"/>
      <c r="U64" s="1"/>
      <c r="V64" s="1"/>
      <c r="W64" s="1"/>
      <c r="X64" s="1"/>
      <c r="Y64" s="1"/>
      <c r="Z64" s="1"/>
      <c r="AB64" t="s">
        <v>188</v>
      </c>
      <c r="AC64">
        <f t="shared" ref="AC64:AI64" si="4">(AC43-AC54)^2/AC54</f>
        <v>0.46153846153846156</v>
      </c>
      <c r="AD64">
        <f t="shared" si="4"/>
        <v>2.0512820512820544E-2</v>
      </c>
      <c r="AE64">
        <f t="shared" si="4"/>
        <v>0.41025641025641052</v>
      </c>
      <c r="AF64">
        <f t="shared" si="4"/>
        <v>9.1575091575091555E-2</v>
      </c>
      <c r="AG64">
        <f t="shared" si="4"/>
        <v>0.23076923076923078</v>
      </c>
      <c r="AH64">
        <f t="shared" si="4"/>
        <v>0.23076923076923078</v>
      </c>
      <c r="AI64">
        <f t="shared" si="4"/>
        <v>0.23076923076923078</v>
      </c>
      <c r="AK64">
        <f>SUM(AC64:AI64)</f>
        <v>1.6761904761904767</v>
      </c>
    </row>
    <row r="65" spans="1:37" x14ac:dyDescent="0.25">
      <c r="A65" s="1" t="s">
        <v>19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T65" s="1"/>
      <c r="U65" s="1"/>
      <c r="V65" s="1"/>
      <c r="W65" s="1"/>
      <c r="X65" s="1"/>
      <c r="Y65" s="1"/>
      <c r="Z65" s="1"/>
      <c r="AB65">
        <v>3</v>
      </c>
      <c r="AC65">
        <f t="shared" ref="AC65:AI65" si="5">(AC44-AC55)^2/AC55</f>
        <v>1.5576923076923075</v>
      </c>
      <c r="AD65">
        <f t="shared" si="5"/>
        <v>1.9692307692307693</v>
      </c>
      <c r="AE65">
        <f t="shared" si="5"/>
        <v>1.3846153846153846</v>
      </c>
      <c r="AF65">
        <f t="shared" si="5"/>
        <v>1.0769230769230769</v>
      </c>
      <c r="AG65">
        <f t="shared" si="5"/>
        <v>0.15384615384615385</v>
      </c>
      <c r="AH65">
        <f t="shared" si="5"/>
        <v>0.15384615384615385</v>
      </c>
      <c r="AI65">
        <f t="shared" si="5"/>
        <v>4.6538461538461533</v>
      </c>
      <c r="AK65">
        <f>SUM(AB65:AJ65)</f>
        <v>13.949999999999998</v>
      </c>
    </row>
    <row r="66" spans="1:37" x14ac:dyDescent="0.25">
      <c r="A66" s="1" t="s">
        <v>19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T66" s="1"/>
      <c r="U66" s="1"/>
      <c r="V66" s="1"/>
      <c r="W66" s="1"/>
      <c r="X66" s="1"/>
      <c r="Y66" s="1"/>
      <c r="Z66" s="1"/>
      <c r="AB66">
        <v>4</v>
      </c>
      <c r="AC66">
        <f t="shared" ref="AC66:AI66" si="6">(AC45-AC56)^2/AC56</f>
        <v>0.30769230769230771</v>
      </c>
      <c r="AD66">
        <f t="shared" si="6"/>
        <v>6.9230769230769207E-2</v>
      </c>
      <c r="AE66">
        <f t="shared" si="6"/>
        <v>0.10683760683760682</v>
      </c>
      <c r="AF66">
        <f t="shared" si="6"/>
        <v>0.7912087912087914</v>
      </c>
      <c r="AG66">
        <f t="shared" si="6"/>
        <v>0.15384615384615385</v>
      </c>
      <c r="AH66">
        <f t="shared" si="6"/>
        <v>0.15384615384615385</v>
      </c>
      <c r="AI66">
        <f t="shared" si="6"/>
        <v>0.15384615384615385</v>
      </c>
      <c r="AK66">
        <f>SUM(AK63:AK65)</f>
        <v>18.924314574314572</v>
      </c>
    </row>
    <row r="67" spans="1:37" x14ac:dyDescent="0.25">
      <c r="A67" s="1" t="s">
        <v>19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T67" s="1"/>
      <c r="U67" s="1"/>
      <c r="V67" s="1"/>
      <c r="W67" s="1"/>
      <c r="X67" s="1"/>
      <c r="Y67" s="1"/>
      <c r="Z67" s="1"/>
      <c r="AB67">
        <v>5</v>
      </c>
      <c r="AC67">
        <f t="shared" ref="AC67:AI67" si="7">(AC46-AC57)^2/AC57</f>
        <v>7.6923076923076927E-2</v>
      </c>
      <c r="AD67">
        <f t="shared" si="7"/>
        <v>0.19230769230769232</v>
      </c>
      <c r="AE67">
        <f t="shared" si="7"/>
        <v>0.34615384615384615</v>
      </c>
      <c r="AF67">
        <f t="shared" si="7"/>
        <v>1.983516483516484</v>
      </c>
      <c r="AG67">
        <f t="shared" si="7"/>
        <v>3.8461538461538464E-2</v>
      </c>
      <c r="AH67">
        <f t="shared" si="7"/>
        <v>3.8461538461538464E-2</v>
      </c>
      <c r="AI67">
        <f t="shared" si="7"/>
        <v>3.8461538461538464E-2</v>
      </c>
      <c r="AK67">
        <f>SUM(AB67:AJ67)</f>
        <v>7.7142857142857135</v>
      </c>
    </row>
    <row r="68" spans="1:37" x14ac:dyDescent="0.25">
      <c r="A68" s="1" t="s">
        <v>20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T68" s="1"/>
      <c r="U68" s="1"/>
      <c r="V68" s="1"/>
      <c r="W68" s="1"/>
      <c r="X68" s="1"/>
      <c r="Z68" s="1"/>
      <c r="AB68" t="s">
        <v>182</v>
      </c>
      <c r="AC68">
        <f t="shared" ref="AC68" si="8">AC$49*$AK68</f>
        <v>0</v>
      </c>
    </row>
    <row r="69" spans="1:37" x14ac:dyDescent="0.25">
      <c r="A69" s="1" t="s">
        <v>20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T69" s="1"/>
      <c r="U69" s="1"/>
      <c r="V69" s="1"/>
      <c r="W69" s="1"/>
      <c r="X69" s="1"/>
      <c r="Y69" s="2"/>
      <c r="Z69" s="1"/>
      <c r="AB69" t="s">
        <v>183</v>
      </c>
      <c r="AC69">
        <f>SUM(AC63:AC68)</f>
        <v>2.4318181818181821</v>
      </c>
      <c r="AD69">
        <f>SUM(AD62:AD68)</f>
        <v>4.8393939393939389</v>
      </c>
      <c r="AE69">
        <f>SUM(AC69:AD69)</f>
        <v>7.2712121212121215</v>
      </c>
      <c r="AF69">
        <f>SUM(AF62:AF68)</f>
        <v>8.2554112554112553</v>
      </c>
      <c r="AG69">
        <f>SUM(AG62:AG68)</f>
        <v>6.3636363636363642</v>
      </c>
      <c r="AH69">
        <f>SUM(AF69:AG69)</f>
        <v>14.61904761904762</v>
      </c>
      <c r="AI69">
        <f>SUM(AI63:AI68)</f>
        <v>5.5</v>
      </c>
      <c r="AK69">
        <f>SUM(AK63:AK67)</f>
        <v>45.562914862914859</v>
      </c>
    </row>
    <row r="70" spans="1:37" x14ac:dyDescent="0.25">
      <c r="A70" s="1" t="s">
        <v>20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T70" s="1"/>
      <c r="U70" s="1"/>
      <c r="V70" s="1"/>
      <c r="W70" s="1"/>
      <c r="X70" s="1"/>
      <c r="Y70" s="2"/>
      <c r="Z70" s="1"/>
    </row>
    <row r="71" spans="1:37" x14ac:dyDescent="0.25">
      <c r="A71" s="1" t="s">
        <v>21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T71" s="1"/>
      <c r="U71" s="1"/>
      <c r="V71" s="1"/>
      <c r="W71" s="1"/>
      <c r="X71" s="1"/>
      <c r="Z71" s="1"/>
    </row>
    <row r="72" spans="1:37" x14ac:dyDescent="0.25">
      <c r="A72" s="1" t="s">
        <v>21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T72" s="1"/>
      <c r="U72" s="1"/>
      <c r="V72" s="1"/>
      <c r="W72" s="1"/>
      <c r="X72" s="1"/>
      <c r="Z72" s="1"/>
      <c r="AB72" t="s">
        <v>189</v>
      </c>
      <c r="AC72">
        <v>45.562914862914859</v>
      </c>
    </row>
    <row r="73" spans="1:37" x14ac:dyDescent="0.25">
      <c r="A73" s="1" t="s">
        <v>22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T73" s="1"/>
      <c r="U73" s="1"/>
      <c r="V73" s="1"/>
      <c r="W73" s="1"/>
      <c r="X73" s="1"/>
      <c r="Y73" s="1"/>
      <c r="Z73" s="1"/>
      <c r="AB73" s="7">
        <v>0.05</v>
      </c>
      <c r="AC73">
        <f>_xlfn.CHISQ.INV(0.05,20)</f>
        <v>10.850811394182585</v>
      </c>
    </row>
    <row r="74" spans="1:37" x14ac:dyDescent="0.25">
      <c r="A74" s="1" t="s">
        <v>22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T74" s="1"/>
      <c r="U74" s="1"/>
      <c r="V74" s="1"/>
      <c r="W74" s="1"/>
      <c r="X74" s="1"/>
      <c r="Y74" s="1"/>
      <c r="Z74" s="1"/>
      <c r="AB74" s="7">
        <v>0.01</v>
      </c>
      <c r="AC74">
        <f>_xlfn.CHISQ.INV(0.01,20)</f>
        <v>8.2603983325463997</v>
      </c>
    </row>
    <row r="75" spans="1:37" x14ac:dyDescent="0.25">
      <c r="A75" s="1" t="s">
        <v>23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T75" s="1"/>
      <c r="U75" s="1"/>
      <c r="V75" s="1"/>
      <c r="W75" s="1"/>
      <c r="X75" s="1"/>
      <c r="Y75" s="1"/>
      <c r="Z75" s="1"/>
    </row>
    <row r="76" spans="1:37" x14ac:dyDescent="0.25">
      <c r="A76" s="1" t="s">
        <v>23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T76" s="1"/>
      <c r="U76" s="1"/>
      <c r="V76" s="1"/>
      <c r="W76" s="1"/>
      <c r="X76" s="1"/>
      <c r="Y76" s="1"/>
      <c r="Z76" s="1"/>
    </row>
    <row r="77" spans="1:37" x14ac:dyDescent="0.25">
      <c r="A77" s="1" t="s">
        <v>23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T77" s="1"/>
      <c r="U77" s="1"/>
      <c r="V77" s="1"/>
      <c r="W77" s="1"/>
      <c r="X77" s="1"/>
      <c r="Y77" s="1"/>
      <c r="Z77" s="1"/>
    </row>
    <row r="78" spans="1:37" x14ac:dyDescent="0.25">
      <c r="A78" s="1" t="s">
        <v>23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T78" s="1"/>
      <c r="U78" s="1"/>
      <c r="V78" s="1"/>
      <c r="W78" s="1"/>
      <c r="X78" s="1"/>
      <c r="Y78" s="1"/>
      <c r="Z78" s="1"/>
    </row>
    <row r="79" spans="1:37" x14ac:dyDescent="0.25">
      <c r="A79" s="1" t="s">
        <v>23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T79" s="1"/>
      <c r="U79" s="1"/>
      <c r="V79" s="1"/>
      <c r="W79" s="1"/>
      <c r="X79" s="1"/>
      <c r="Y79" s="1"/>
      <c r="Z79" s="1"/>
    </row>
    <row r="80" spans="1:37" x14ac:dyDescent="0.25">
      <c r="A80" s="1" t="s">
        <v>24</v>
      </c>
      <c r="B80" s="1"/>
      <c r="C80" s="1"/>
      <c r="D80" s="1"/>
      <c r="E80" s="1"/>
      <c r="F80" s="1"/>
      <c r="G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2"/>
      <c r="U80" s="1"/>
      <c r="V80" s="1"/>
      <c r="W80" s="1"/>
      <c r="X80" s="1"/>
      <c r="Y80" s="1"/>
      <c r="Z80" s="1"/>
    </row>
    <row r="81" spans="1:26" x14ac:dyDescent="0.25">
      <c r="A81" s="1" t="s">
        <v>24</v>
      </c>
      <c r="B81" s="1"/>
      <c r="C81" s="1"/>
      <c r="D81" s="1"/>
      <c r="E81" s="1"/>
      <c r="F81" s="1"/>
      <c r="G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2"/>
      <c r="U81" s="1"/>
      <c r="V81" s="1"/>
      <c r="W81" s="1"/>
      <c r="X81" s="1"/>
      <c r="Y81" s="1"/>
      <c r="Z81" s="1"/>
    </row>
    <row r="82" spans="1:26" x14ac:dyDescent="0.25">
      <c r="A82" s="1" t="s">
        <v>25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T82" s="1"/>
      <c r="U82" s="1"/>
      <c r="V82" s="1"/>
      <c r="W82" s="1"/>
      <c r="X82" s="1"/>
      <c r="Z82" s="1"/>
    </row>
    <row r="83" spans="1:26" x14ac:dyDescent="0.25">
      <c r="A83" s="1" t="s">
        <v>25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T83" s="1"/>
      <c r="U83" s="1"/>
      <c r="V83" s="1"/>
      <c r="W83" s="1"/>
      <c r="X83" s="1"/>
      <c r="Z83" s="1"/>
    </row>
    <row r="84" spans="1:26" x14ac:dyDescent="0.25">
      <c r="A84" s="1" t="s">
        <v>25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T84" s="1"/>
      <c r="U84" s="1"/>
      <c r="V84" s="1"/>
      <c r="W84" s="1"/>
      <c r="X84" s="1"/>
      <c r="Z84" s="1"/>
    </row>
    <row r="85" spans="1:26" x14ac:dyDescent="0.25">
      <c r="A85" s="1" t="s">
        <v>26</v>
      </c>
      <c r="B85" s="1"/>
      <c r="C85" s="1"/>
      <c r="D85" s="1"/>
      <c r="E85" s="1"/>
      <c r="F85" s="1"/>
      <c r="G85" s="1"/>
      <c r="I85" s="1"/>
      <c r="J85" s="1"/>
      <c r="K85" s="1"/>
      <c r="L85" s="1"/>
      <c r="M85" s="1"/>
      <c r="N85" s="1"/>
      <c r="O85" s="1"/>
      <c r="P85" s="1"/>
      <c r="Q85" s="1"/>
      <c r="R85" s="1"/>
      <c r="T85" s="1"/>
      <c r="U85" s="1"/>
      <c r="V85" s="1"/>
      <c r="W85" s="1"/>
      <c r="X85" s="1"/>
      <c r="Y85" s="1"/>
    </row>
    <row r="86" spans="1:26" x14ac:dyDescent="0.25">
      <c r="A86" s="1" t="s">
        <v>26</v>
      </c>
      <c r="B86" s="1"/>
      <c r="C86" s="1"/>
      <c r="D86" s="1"/>
      <c r="E86" s="1"/>
      <c r="F86" s="1"/>
      <c r="G86" s="1"/>
      <c r="I86" s="1"/>
      <c r="J86" s="1"/>
      <c r="K86" s="1"/>
      <c r="L86" s="1"/>
      <c r="M86" s="1"/>
      <c r="N86" s="1"/>
      <c r="O86" s="1"/>
      <c r="P86" s="1"/>
      <c r="Q86" s="1"/>
      <c r="R86" s="1"/>
      <c r="T86" s="1"/>
      <c r="U86" s="1"/>
      <c r="V86" s="1"/>
      <c r="W86" s="1"/>
      <c r="X86" s="1"/>
      <c r="Y86" s="1"/>
    </row>
    <row r="87" spans="1:26" x14ac:dyDescent="0.25">
      <c r="A87" t="s">
        <v>27</v>
      </c>
    </row>
    <row r="88" spans="1:26" x14ac:dyDescent="0.25">
      <c r="A88" t="s">
        <v>28</v>
      </c>
    </row>
    <row r="89" spans="1:26" x14ac:dyDescent="0.25">
      <c r="A89" t="s">
        <v>29</v>
      </c>
    </row>
    <row r="90" spans="1:26" x14ac:dyDescent="0.25">
      <c r="A90" t="s">
        <v>30</v>
      </c>
    </row>
    <row r="91" spans="1:26" x14ac:dyDescent="0.25">
      <c r="A91" t="s">
        <v>31</v>
      </c>
    </row>
    <row r="92" spans="1:26" x14ac:dyDescent="0.25">
      <c r="A92" t="s">
        <v>32</v>
      </c>
    </row>
    <row r="93" spans="1:26" x14ac:dyDescent="0.25">
      <c r="A93" t="s">
        <v>33</v>
      </c>
    </row>
    <row r="94" spans="1:26" x14ac:dyDescent="0.25">
      <c r="A94" t="s">
        <v>34</v>
      </c>
    </row>
    <row r="95" spans="1:26" x14ac:dyDescent="0.25">
      <c r="A95" t="s">
        <v>35</v>
      </c>
    </row>
    <row r="96" spans="1:26" x14ac:dyDescent="0.25">
      <c r="A96" t="s">
        <v>36</v>
      </c>
    </row>
    <row r="97" spans="1:1" x14ac:dyDescent="0.25">
      <c r="A97" t="s">
        <v>37</v>
      </c>
    </row>
    <row r="98" spans="1:1" x14ac:dyDescent="0.25">
      <c r="A98" t="s">
        <v>38</v>
      </c>
    </row>
    <row r="99" spans="1:1" x14ac:dyDescent="0.25">
      <c r="A99" t="s">
        <v>39</v>
      </c>
    </row>
    <row r="100" spans="1:1" x14ac:dyDescent="0.25">
      <c r="A100" t="s">
        <v>40</v>
      </c>
    </row>
    <row r="101" spans="1:1" x14ac:dyDescent="0.25">
      <c r="A101" t="s">
        <v>41</v>
      </c>
    </row>
    <row r="102" spans="1:1" x14ac:dyDescent="0.25">
      <c r="A102" t="s">
        <v>42</v>
      </c>
    </row>
    <row r="103" spans="1:1" x14ac:dyDescent="0.25">
      <c r="A103" t="s">
        <v>43</v>
      </c>
    </row>
    <row r="104" spans="1:1" x14ac:dyDescent="0.25">
      <c r="A104" t="s">
        <v>44</v>
      </c>
    </row>
    <row r="105" spans="1:1" x14ac:dyDescent="0.25">
      <c r="A105" t="s">
        <v>45</v>
      </c>
    </row>
    <row r="106" spans="1:1" x14ac:dyDescent="0.25">
      <c r="A106" t="s">
        <v>46</v>
      </c>
    </row>
    <row r="107" spans="1:1" x14ac:dyDescent="0.25">
      <c r="A107" t="s">
        <v>47</v>
      </c>
    </row>
    <row r="108" spans="1:1" x14ac:dyDescent="0.25">
      <c r="A108" t="s">
        <v>48</v>
      </c>
    </row>
    <row r="109" spans="1:1" x14ac:dyDescent="0.25">
      <c r="A109" t="s">
        <v>49</v>
      </c>
    </row>
    <row r="110" spans="1:1" x14ac:dyDescent="0.25">
      <c r="A110" t="s">
        <v>50</v>
      </c>
    </row>
    <row r="111" spans="1:1" x14ac:dyDescent="0.25">
      <c r="A111" t="s">
        <v>51</v>
      </c>
    </row>
    <row r="112" spans="1:1" x14ac:dyDescent="0.25">
      <c r="A112" t="s">
        <v>52</v>
      </c>
    </row>
    <row r="113" spans="1:1" x14ac:dyDescent="0.25">
      <c r="A113" t="s">
        <v>53</v>
      </c>
    </row>
    <row r="114" spans="1:1" x14ac:dyDescent="0.25">
      <c r="A114" t="s">
        <v>54</v>
      </c>
    </row>
    <row r="115" spans="1:1" x14ac:dyDescent="0.25">
      <c r="A115" t="s">
        <v>55</v>
      </c>
    </row>
    <row r="116" spans="1:1" x14ac:dyDescent="0.25">
      <c r="A116" t="s">
        <v>56</v>
      </c>
    </row>
    <row r="117" spans="1:1" x14ac:dyDescent="0.25">
      <c r="A117" t="s">
        <v>57</v>
      </c>
    </row>
    <row r="118" spans="1:1" x14ac:dyDescent="0.25">
      <c r="A118" t="s">
        <v>58</v>
      </c>
    </row>
    <row r="119" spans="1:1" x14ac:dyDescent="0.25">
      <c r="A119" t="s">
        <v>59</v>
      </c>
    </row>
    <row r="120" spans="1:1" x14ac:dyDescent="0.25">
      <c r="A120" t="s">
        <v>60</v>
      </c>
    </row>
    <row r="121" spans="1:1" x14ac:dyDescent="0.25">
      <c r="A121" t="s">
        <v>61</v>
      </c>
    </row>
    <row r="122" spans="1:1" x14ac:dyDescent="0.25">
      <c r="A122" t="s">
        <v>62</v>
      </c>
    </row>
    <row r="123" spans="1:1" x14ac:dyDescent="0.25">
      <c r="A123" t="s">
        <v>63</v>
      </c>
    </row>
    <row r="124" spans="1:1" x14ac:dyDescent="0.25">
      <c r="A124" t="s">
        <v>64</v>
      </c>
    </row>
    <row r="125" spans="1:1" x14ac:dyDescent="0.25">
      <c r="A125" t="s">
        <v>65</v>
      </c>
    </row>
    <row r="126" spans="1:1" x14ac:dyDescent="0.25">
      <c r="A126" t="s">
        <v>66</v>
      </c>
    </row>
    <row r="127" spans="1:1" x14ac:dyDescent="0.25">
      <c r="A127" t="s">
        <v>67</v>
      </c>
    </row>
    <row r="128" spans="1:1" x14ac:dyDescent="0.25">
      <c r="A128" t="s">
        <v>68</v>
      </c>
    </row>
    <row r="129" spans="1:1" x14ac:dyDescent="0.25">
      <c r="A129" t="s">
        <v>69</v>
      </c>
    </row>
    <row r="130" spans="1:1" x14ac:dyDescent="0.25">
      <c r="A130" t="s">
        <v>70</v>
      </c>
    </row>
    <row r="131" spans="1:1" x14ac:dyDescent="0.25">
      <c r="A131" t="s">
        <v>71</v>
      </c>
    </row>
    <row r="132" spans="1:1" x14ac:dyDescent="0.25">
      <c r="A132" t="s">
        <v>72</v>
      </c>
    </row>
    <row r="133" spans="1:1" x14ac:dyDescent="0.25">
      <c r="A133" t="s">
        <v>73</v>
      </c>
    </row>
    <row r="134" spans="1:1" x14ac:dyDescent="0.25">
      <c r="A134" t="s">
        <v>74</v>
      </c>
    </row>
    <row r="135" spans="1:1" x14ac:dyDescent="0.25">
      <c r="A135" t="s">
        <v>75</v>
      </c>
    </row>
    <row r="136" spans="1:1" x14ac:dyDescent="0.25">
      <c r="A136" t="s">
        <v>76</v>
      </c>
    </row>
    <row r="137" spans="1:1" x14ac:dyDescent="0.25">
      <c r="A137" t="s">
        <v>77</v>
      </c>
    </row>
    <row r="138" spans="1:1" x14ac:dyDescent="0.25">
      <c r="A138" t="s">
        <v>78</v>
      </c>
    </row>
    <row r="139" spans="1:1" x14ac:dyDescent="0.25">
      <c r="A139" t="s">
        <v>79</v>
      </c>
    </row>
    <row r="140" spans="1:1" x14ac:dyDescent="0.25">
      <c r="A140" t="s">
        <v>80</v>
      </c>
    </row>
    <row r="141" spans="1:1" x14ac:dyDescent="0.25">
      <c r="A141" t="s">
        <v>81</v>
      </c>
    </row>
    <row r="142" spans="1:1" x14ac:dyDescent="0.25">
      <c r="A142" t="s">
        <v>82</v>
      </c>
    </row>
    <row r="143" spans="1:1" x14ac:dyDescent="0.25">
      <c r="A143" t="s">
        <v>83</v>
      </c>
    </row>
    <row r="144" spans="1:1" x14ac:dyDescent="0.25">
      <c r="A144" t="s">
        <v>84</v>
      </c>
    </row>
    <row r="145" spans="1:1" x14ac:dyDescent="0.25">
      <c r="A145" t="s">
        <v>85</v>
      </c>
    </row>
    <row r="146" spans="1:1" x14ac:dyDescent="0.25">
      <c r="A146" t="s">
        <v>86</v>
      </c>
    </row>
    <row r="147" spans="1:1" x14ac:dyDescent="0.25">
      <c r="A147" t="s">
        <v>87</v>
      </c>
    </row>
    <row r="148" spans="1:1" x14ac:dyDescent="0.25">
      <c r="A148" t="s">
        <v>88</v>
      </c>
    </row>
    <row r="149" spans="1:1" x14ac:dyDescent="0.25">
      <c r="A149" t="s">
        <v>89</v>
      </c>
    </row>
    <row r="150" spans="1:1" x14ac:dyDescent="0.25">
      <c r="A150" t="s">
        <v>90</v>
      </c>
    </row>
    <row r="151" spans="1:1" x14ac:dyDescent="0.25">
      <c r="A151" t="s">
        <v>91</v>
      </c>
    </row>
    <row r="152" spans="1:1" x14ac:dyDescent="0.25">
      <c r="A152" t="s">
        <v>92</v>
      </c>
    </row>
    <row r="153" spans="1:1" x14ac:dyDescent="0.25">
      <c r="A153" t="s">
        <v>93</v>
      </c>
    </row>
    <row r="154" spans="1:1" x14ac:dyDescent="0.25">
      <c r="A154" t="s">
        <v>94</v>
      </c>
    </row>
    <row r="155" spans="1:1" x14ac:dyDescent="0.25">
      <c r="A155" t="s">
        <v>95</v>
      </c>
    </row>
    <row r="156" spans="1:1" x14ac:dyDescent="0.25">
      <c r="A156" t="s">
        <v>96</v>
      </c>
    </row>
    <row r="157" spans="1:1" x14ac:dyDescent="0.25">
      <c r="A157" t="s">
        <v>97</v>
      </c>
    </row>
    <row r="158" spans="1:1" x14ac:dyDescent="0.25">
      <c r="A158" t="s">
        <v>98</v>
      </c>
    </row>
    <row r="159" spans="1:1" x14ac:dyDescent="0.25">
      <c r="A159" t="s">
        <v>99</v>
      </c>
    </row>
    <row r="160" spans="1:1" x14ac:dyDescent="0.25">
      <c r="A160" t="s">
        <v>100</v>
      </c>
    </row>
    <row r="161" spans="1:1" x14ac:dyDescent="0.25">
      <c r="A161" t="s">
        <v>101</v>
      </c>
    </row>
    <row r="162" spans="1:1" x14ac:dyDescent="0.25">
      <c r="A162" t="s">
        <v>102</v>
      </c>
    </row>
    <row r="163" spans="1:1" x14ac:dyDescent="0.25">
      <c r="A163" t="s">
        <v>103</v>
      </c>
    </row>
    <row r="164" spans="1:1" x14ac:dyDescent="0.25">
      <c r="A164" t="s">
        <v>104</v>
      </c>
    </row>
    <row r="165" spans="1:1" x14ac:dyDescent="0.25">
      <c r="A165" t="s">
        <v>105</v>
      </c>
    </row>
    <row r="166" spans="1:1" x14ac:dyDescent="0.25">
      <c r="A166" t="s">
        <v>106</v>
      </c>
    </row>
    <row r="167" spans="1:1" x14ac:dyDescent="0.25">
      <c r="A167" t="s">
        <v>107</v>
      </c>
    </row>
    <row r="168" spans="1:1" x14ac:dyDescent="0.25">
      <c r="A168" t="s">
        <v>108</v>
      </c>
    </row>
    <row r="169" spans="1:1" x14ac:dyDescent="0.25">
      <c r="A169" t="s">
        <v>109</v>
      </c>
    </row>
    <row r="170" spans="1:1" x14ac:dyDescent="0.25">
      <c r="A170" t="s">
        <v>110</v>
      </c>
    </row>
    <row r="171" spans="1:1" x14ac:dyDescent="0.25">
      <c r="A171" t="s">
        <v>111</v>
      </c>
    </row>
    <row r="172" spans="1:1" x14ac:dyDescent="0.25">
      <c r="A172" t="s">
        <v>112</v>
      </c>
    </row>
    <row r="173" spans="1:1" x14ac:dyDescent="0.25">
      <c r="A173" t="s">
        <v>113</v>
      </c>
    </row>
    <row r="174" spans="1:1" x14ac:dyDescent="0.25">
      <c r="A174" t="s">
        <v>114</v>
      </c>
    </row>
    <row r="175" spans="1:1" x14ac:dyDescent="0.25">
      <c r="A175" t="s">
        <v>115</v>
      </c>
    </row>
    <row r="176" spans="1:1" x14ac:dyDescent="0.25">
      <c r="A176" t="s">
        <v>116</v>
      </c>
    </row>
    <row r="177" spans="1:1" x14ac:dyDescent="0.25">
      <c r="A177" t="s">
        <v>117</v>
      </c>
    </row>
    <row r="178" spans="1:1" x14ac:dyDescent="0.25">
      <c r="A178" t="s">
        <v>118</v>
      </c>
    </row>
    <row r="179" spans="1:1" x14ac:dyDescent="0.25">
      <c r="A179" t="s">
        <v>119</v>
      </c>
    </row>
    <row r="180" spans="1:1" x14ac:dyDescent="0.25">
      <c r="A180" t="s">
        <v>120</v>
      </c>
    </row>
    <row r="181" spans="1:1" x14ac:dyDescent="0.25">
      <c r="A181" t="s">
        <v>121</v>
      </c>
    </row>
    <row r="182" spans="1:1" x14ac:dyDescent="0.25">
      <c r="A182" t="s">
        <v>122</v>
      </c>
    </row>
    <row r="183" spans="1:1" x14ac:dyDescent="0.25">
      <c r="A183" t="s">
        <v>123</v>
      </c>
    </row>
    <row r="184" spans="1:1" x14ac:dyDescent="0.25">
      <c r="A184" t="s">
        <v>124</v>
      </c>
    </row>
    <row r="185" spans="1:1" x14ac:dyDescent="0.25">
      <c r="A185" t="s">
        <v>125</v>
      </c>
    </row>
    <row r="186" spans="1:1" x14ac:dyDescent="0.25">
      <c r="A186" t="s">
        <v>126</v>
      </c>
    </row>
    <row r="187" spans="1:1" x14ac:dyDescent="0.25">
      <c r="A187" t="s">
        <v>127</v>
      </c>
    </row>
    <row r="188" spans="1:1" x14ac:dyDescent="0.25">
      <c r="A188" t="s">
        <v>128</v>
      </c>
    </row>
    <row r="189" spans="1:1" x14ac:dyDescent="0.25">
      <c r="A189" t="s">
        <v>129</v>
      </c>
    </row>
    <row r="190" spans="1:1" x14ac:dyDescent="0.25">
      <c r="A190" t="s">
        <v>130</v>
      </c>
    </row>
    <row r="191" spans="1:1" x14ac:dyDescent="0.25">
      <c r="A191" t="s">
        <v>131</v>
      </c>
    </row>
    <row r="192" spans="1:1" x14ac:dyDescent="0.25">
      <c r="A192" t="s">
        <v>132</v>
      </c>
    </row>
    <row r="193" spans="1:1" x14ac:dyDescent="0.25">
      <c r="A193" t="s">
        <v>133</v>
      </c>
    </row>
    <row r="194" spans="1:1" x14ac:dyDescent="0.25">
      <c r="A194" t="s">
        <v>134</v>
      </c>
    </row>
    <row r="195" spans="1:1" x14ac:dyDescent="0.25">
      <c r="A195" t="s">
        <v>135</v>
      </c>
    </row>
    <row r="196" spans="1:1" x14ac:dyDescent="0.25">
      <c r="A196" t="s">
        <v>136</v>
      </c>
    </row>
    <row r="197" spans="1:1" x14ac:dyDescent="0.25">
      <c r="A197" t="s">
        <v>137</v>
      </c>
    </row>
    <row r="198" spans="1:1" x14ac:dyDescent="0.25">
      <c r="A198" t="s">
        <v>138</v>
      </c>
    </row>
    <row r="199" spans="1:1" x14ac:dyDescent="0.25">
      <c r="A199" t="s">
        <v>139</v>
      </c>
    </row>
    <row r="200" spans="1:1" x14ac:dyDescent="0.25">
      <c r="A200" t="s">
        <v>140</v>
      </c>
    </row>
    <row r="201" spans="1:1" x14ac:dyDescent="0.25">
      <c r="A201" t="s">
        <v>141</v>
      </c>
    </row>
    <row r="202" spans="1:1" x14ac:dyDescent="0.25">
      <c r="A202" t="s">
        <v>142</v>
      </c>
    </row>
    <row r="203" spans="1:1" x14ac:dyDescent="0.25">
      <c r="A203" t="s">
        <v>143</v>
      </c>
    </row>
    <row r="204" spans="1:1" x14ac:dyDescent="0.25">
      <c r="A204" t="s">
        <v>144</v>
      </c>
    </row>
    <row r="205" spans="1:1" x14ac:dyDescent="0.25">
      <c r="A205" t="s">
        <v>145</v>
      </c>
    </row>
    <row r="206" spans="1:1" x14ac:dyDescent="0.25">
      <c r="A206" t="s">
        <v>146</v>
      </c>
    </row>
    <row r="207" spans="1:1" x14ac:dyDescent="0.25">
      <c r="A207" t="s">
        <v>147</v>
      </c>
    </row>
    <row r="208" spans="1:1" x14ac:dyDescent="0.25">
      <c r="A208" t="s">
        <v>148</v>
      </c>
    </row>
    <row r="209" spans="1:4" x14ac:dyDescent="0.25">
      <c r="A209" t="s">
        <v>149</v>
      </c>
    </row>
    <row r="213" spans="1:4" x14ac:dyDescent="0.25">
      <c r="A213" t="s">
        <v>175</v>
      </c>
      <c r="D213">
        <v>1</v>
      </c>
    </row>
    <row r="214" spans="1:4" x14ac:dyDescent="0.25">
      <c r="A214" t="s">
        <v>174</v>
      </c>
      <c r="D214">
        <v>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Prisca Moniot</dc:creator>
  <cp:lastModifiedBy>Prisca Moniot</cp:lastModifiedBy>
  <dcterms:created xsi:type="dcterms:W3CDTF">2020-07-01T13:38:01Z</dcterms:created>
  <dcterms:modified xsi:type="dcterms:W3CDTF">2020-07-16T12:02:09Z</dcterms:modified>
</cp:coreProperties>
</file>