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geille\Downloads\"/>
    </mc:Choice>
  </mc:AlternateContent>
  <xr:revisionPtr revIDLastSave="0" documentId="13_ncr:1_{CE7F4CA2-0DD2-4021-9C5C-13737DC30313}" xr6:coauthVersionLast="45" xr6:coauthVersionMax="45" xr10:uidLastSave="{00000000-0000-0000-0000-000000000000}"/>
  <bookViews>
    <workbookView xWindow="-120" yWindow="-120" windowWidth="29040" windowHeight="15840" xr2:uid="{84E4F8C8-9675-4853-9632-0DBF76B20298}"/>
  </bookViews>
  <sheets>
    <sheet name="Feuil1" sheetId="1" r:id="rId1"/>
  </sheets>
  <definedNames>
    <definedName name="DonnéesExternes_1" localSheetId="0" hidden="1">Feuil1!$B$33:$K$40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4" i="1" l="1"/>
  <c r="J25" i="1"/>
  <c r="J26" i="1"/>
  <c r="J27" i="1"/>
  <c r="J28" i="1"/>
  <c r="J29" i="1"/>
  <c r="J23" i="1"/>
  <c r="K13" i="1"/>
  <c r="K14" i="1"/>
  <c r="K15" i="1"/>
  <c r="K16" i="1"/>
  <c r="K17" i="1"/>
  <c r="K18" i="1"/>
  <c r="M52" i="1" l="1"/>
  <c r="M53" i="1"/>
  <c r="M54" i="1"/>
  <c r="M55" i="1"/>
  <c r="M56" i="1"/>
  <c r="M57" i="1"/>
  <c r="M58" i="1"/>
  <c r="J19" i="1"/>
  <c r="I19" i="1"/>
  <c r="H19" i="1"/>
  <c r="G19" i="1"/>
  <c r="F19" i="1"/>
  <c r="E19" i="1"/>
  <c r="D19" i="1"/>
  <c r="K19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57A5996-0242-44E6-99FC-EC8EB0F0DCB0}" keepAlive="1" name="Requête - Equipes" description="Connexion à la requête « Equipes » dans le classeur." type="5" refreshedVersion="0" background="1">
    <dbPr connection="Provider=Microsoft.Mashup.OleDb.1;Data Source=$Workbook$;Location=Equipes;Extended Properties=&quot;&quot;" command="SELECT * FROM [Equipes]"/>
  </connection>
  <connection id="2" xr16:uid="{3FBFC814-47AA-4E27-A641-1A55032C49F3}" keepAlive="1" name="Requête - Projets" description="Connexion à la requête « Projets » dans le classeur." type="5" refreshedVersion="0" background="1">
    <dbPr connection="Provider=Microsoft.Mashup.OleDb.1;Data Source=$Workbook$;Location=Projets;Extended Properties=&quot;&quot;" command="SELECT * FROM [Projets]"/>
  </connection>
  <connection id="3" xr16:uid="{E04C2887-D037-4D0B-B3DE-9F26BFA2ED7C}" keepAlive="1" name="Requête - Répartition" description="Connexion à la requête « Répartition » dans le classeur." type="5" refreshedVersion="6" background="1" saveData="1">
    <dbPr connection="Provider=Microsoft.Mashup.OleDb.1;Data Source=$Workbook$;Location=Répartition;Extended Properties=&quot;&quot;" command="SELECT * FROM [Répartition]"/>
  </connection>
  <connection id="4" xr16:uid="{1CFE7947-F2EE-4581-9D3D-94E3F2FD8CE5}" keepAlive="1" name="Requête - Salaires" description="Connexion à la requête « Salaires » dans le classeur." type="5" refreshedVersion="0" background="1">
    <dbPr connection="Provider=Microsoft.Mashup.OleDb.1;Data Source=$Workbook$;Location=Salaires;Extended Properties=&quot;&quot;" command="SELECT * FROM [Salaires]"/>
  </connection>
</connections>
</file>

<file path=xl/sharedStrings.xml><?xml version="1.0" encoding="utf-8"?>
<sst xmlns="http://schemas.openxmlformats.org/spreadsheetml/2006/main" count="84" uniqueCount="34">
  <si>
    <t>M. Orange</t>
  </si>
  <si>
    <t>M. Brown</t>
  </si>
  <si>
    <t>M. Blonde</t>
  </si>
  <si>
    <t>M. Pink</t>
  </si>
  <si>
    <t>M. Blue</t>
  </si>
  <si>
    <t>M. Purple</t>
  </si>
  <si>
    <t>M. White</t>
  </si>
  <si>
    <t>équipe 1</t>
  </si>
  <si>
    <t>équipe 2</t>
  </si>
  <si>
    <t>équipe 3</t>
  </si>
  <si>
    <t>équipe 4</t>
  </si>
  <si>
    <t>équipe 5</t>
  </si>
  <si>
    <t>équipe 6</t>
  </si>
  <si>
    <t>équipe 7</t>
  </si>
  <si>
    <t>Projet A</t>
  </si>
  <si>
    <t>Projet B</t>
  </si>
  <si>
    <t>Projet C</t>
  </si>
  <si>
    <t>Projet D</t>
  </si>
  <si>
    <t>Projet E</t>
  </si>
  <si>
    <t>Projet F</t>
  </si>
  <si>
    <t>Projet G</t>
  </si>
  <si>
    <t>Salaire brut chargé</t>
  </si>
  <si>
    <t>TOTAL</t>
  </si>
  <si>
    <t>Total</t>
  </si>
  <si>
    <t>Check</t>
  </si>
  <si>
    <t>split projet</t>
  </si>
  <si>
    <t>Nom</t>
  </si>
  <si>
    <t>matricule</t>
  </si>
  <si>
    <t>Matricule</t>
  </si>
  <si>
    <t>Salaires</t>
  </si>
  <si>
    <t>Equipes</t>
  </si>
  <si>
    <t>Projets</t>
  </si>
  <si>
    <t>Equipe</t>
  </si>
  <si>
    <t>Répartition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</si>
</sst>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"/>
    <numFmt numFmtId="165" formatCode="#,##0_ ;[Red]\-#,##0\ 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02122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ont="1"/>
    <xf numFmtId="0" fontId="2" fillId="0" borderId="0" xfId="0" applyFont="1"/>
    <xf numFmtId="164" fontId="0" fillId="0" borderId="0" xfId="0" applyNumberFormat="1"/>
    <xf numFmtId="0" fontId="1" fillId="0" borderId="0" xfId="0" applyFont="1"/>
    <xf numFmtId="0" fontId="0" fillId="2" borderId="0" xfId="0" applyFill="1"/>
    <xf numFmtId="165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NumberFormat="1"/>
    <xf numFmtId="0" fontId="4" fillId="0" borderId="0" xfId="0" applyFont="1"/>
    <xf numFmtId="0" fontId="0" fillId="0" borderId="0" xfId="0" applyAlignment="1">
      <alignment horizontal="center"/>
    </xf>
    <xf numFmtId="165" fontId="0" fillId="2" borderId="0" xfId="0" applyNumberFormat="1" applyFill="1"/>
  </cellXfs>
  <cellStyles count="1">
    <cellStyle name="Normal" xfId="0" builtinId="0"/>
  </cellStyles>
  <dxfs count="27">
    <dxf>
      <numFmt numFmtId="165" formatCode="#,##0_ ;[Red]\-#,##0\ ;"/>
      <fill>
        <patternFill patternType="solid">
          <fgColor indexed="64"/>
          <bgColor rgb="FFFFC000"/>
        </patternFill>
      </fill>
    </dxf>
    <dxf>
      <numFmt numFmtId="165" formatCode="#,##0_ ;[Red]\-#,##0\ ;"/>
      <fill>
        <patternFill patternType="solid">
          <fgColor indexed="64"/>
          <bgColor rgb="FFFFC000"/>
        </patternFill>
      </fill>
    </dxf>
    <dxf>
      <numFmt numFmtId="165" formatCode="#,##0_ ;[Red]\-#,##0\ ;"/>
      <fill>
        <patternFill patternType="solid">
          <fgColor indexed="64"/>
          <bgColor rgb="FFFFC000"/>
        </patternFill>
      </fill>
    </dxf>
    <dxf>
      <numFmt numFmtId="165" formatCode="#,##0_ ;[Red]\-#,##0\ ;"/>
      <fill>
        <patternFill patternType="solid">
          <fgColor indexed="64"/>
          <bgColor rgb="FFFFC000"/>
        </patternFill>
      </fill>
    </dxf>
    <dxf>
      <numFmt numFmtId="165" formatCode="#,##0_ ;[Red]\-#,##0\ ;"/>
      <fill>
        <patternFill patternType="solid">
          <fgColor indexed="64"/>
          <bgColor rgb="FFFFC000"/>
        </patternFill>
      </fill>
    </dxf>
    <dxf>
      <numFmt numFmtId="165" formatCode="#,##0_ ;[Red]\-#,##0\ ;"/>
      <fill>
        <patternFill patternType="solid">
          <fgColor indexed="64"/>
          <bgColor rgb="FFFFC000"/>
        </patternFill>
      </fill>
    </dxf>
    <dxf>
      <numFmt numFmtId="165" formatCode="#,##0_ ;[Red]\-#,##0\ ;"/>
      <fill>
        <patternFill patternType="solid">
          <fgColor indexed="64"/>
          <bgColor rgb="FFFFC000"/>
        </patternFill>
      </fill>
    </dxf>
    <dxf>
      <numFmt numFmtId="165" formatCode="#,##0_ ;[Red]\-#,##0\ ;"/>
    </dxf>
    <dxf>
      <numFmt numFmtId="0" formatCode="General"/>
    </dxf>
    <dxf>
      <alignment horizontal="general" vertical="top" textRotation="0" wrapText="1" indent="0" justifyLastLine="0" shrinkToFit="0" readingOrder="0"/>
    </dxf>
    <dxf>
      <numFmt numFmtId="165" formatCode="#,##0_ ;[Red]\-#,##0\ ;"/>
    </dxf>
    <dxf>
      <alignment horizontal="general" vertical="top" textRotation="0" wrapText="1" indent="0" justifyLastLine="0" shrinkToFit="0" readingOrder="0"/>
    </dxf>
    <dxf>
      <numFmt numFmtId="0" formatCode="General"/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FB5D5545-49C3-4CFA-950D-AF335FE7D8C5}">
      <tableStyleElement type="wholeTable" dxfId="26"/>
      <tableStyleElement type="headerRow" dxfId="2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446F9FA6-B8B6-4FBA-9EF6-FA21B521FB3A}" autoFormatId="16" applyNumberFormats="0" applyBorderFormats="0" applyFontFormats="0" applyPatternFormats="0" applyAlignmentFormats="0" applyWidthHeightFormats="0">
  <queryTableRefresh nextId="11">
    <queryTableFields count="10">
      <queryTableField id="1" name="Matricule" tableColumnId="1"/>
      <queryTableField id="2" name="Nom" tableColumnId="2"/>
      <queryTableField id="3" name="Salaire brut chargé" tableColumnId="3"/>
      <queryTableField id="4" name="Projet A" tableColumnId="4"/>
      <queryTableField id="5" name="Projet B" tableColumnId="5"/>
      <queryTableField id="6" name="Projet C" tableColumnId="6"/>
      <queryTableField id="7" name="Projet D" tableColumnId="7"/>
      <queryTableField id="8" name="Projet E" tableColumnId="8"/>
      <queryTableField id="9" name="Projet F" tableColumnId="9"/>
      <queryTableField id="10" name="Projet G" tableColumnId="10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70B358F-A3D7-49EA-BB2E-75AF22FD1F4C}" name="Equipes" displayName="Equipes" ref="B12:K19" totalsRowShown="0">
  <autoFilter ref="B12:K19" xr:uid="{F75E50BB-484A-4D60-A02B-0070FB9A1ED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76836AA0-C0AB-4357-98C7-6038C69FDE73}" name="Matricule"/>
    <tableColumn id="2" xr3:uid="{0545EED4-37B8-4C06-A4BA-0AFF0727F2AA}" name="Nom" dataDxfId="24"/>
    <tableColumn id="3" xr3:uid="{C726B4B8-BAE6-481D-8F19-E873A37044C9}" name="équipe 1"/>
    <tableColumn id="4" xr3:uid="{607697A0-2C46-4E42-BB12-FEDBD40FB2B4}" name="équipe 2"/>
    <tableColumn id="5" xr3:uid="{54929BBB-D984-4BEB-ADCC-94E73C9DDDD0}" name="équipe 3"/>
    <tableColumn id="6" xr3:uid="{05FEC701-DE82-4E47-A98D-0F17D7BF850D}" name="équipe 4"/>
    <tableColumn id="7" xr3:uid="{8D3A9C12-4D10-4903-BA85-C54A14410A5B}" name="équipe 5"/>
    <tableColumn id="8" xr3:uid="{B841E389-6A90-4B45-9FF2-D634773887C1}" name="équipe 6"/>
    <tableColumn id="9" xr3:uid="{7CBD321E-FF4D-47CE-943D-98D9E4C3E1F2}" name="équipe 7"/>
    <tableColumn id="10" xr3:uid="{2B1575FB-2A67-44CA-BF5E-CFC4683B0D9A}" name="Total" dataDxfId="23">
      <calculatedColumnFormula>SUM(Equipes[[#This Row],[équipe 1]:[équipe 7]])</calculatedColumnFormula>
    </tableColumn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D6AE8E1-2F3A-452C-B8B7-CC17C6238B4A}" name="Projets" displayName="Projets" ref="B22:J29" totalsRowShown="0">
  <autoFilter ref="B22:J29" xr:uid="{52F7932B-AAE0-415A-9643-1C7FE033629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459299A2-3E6E-4CB5-AC91-B10C4F14B3D9}" name="Equipe" dataDxfId="22"/>
    <tableColumn id="3" xr3:uid="{9CE7377C-2766-41DA-9AB6-0BA055BDEF9E}" name="Projet A"/>
    <tableColumn id="4" xr3:uid="{67A31CD5-D366-4A64-96A7-1EB794093437}" name="Projet B"/>
    <tableColumn id="5" xr3:uid="{7C50C272-013B-407B-91E6-FCEC6A258E67}" name="Projet C"/>
    <tableColumn id="6" xr3:uid="{5C8863C5-B8D7-4C03-9A04-D51B735EB670}" name="Projet D"/>
    <tableColumn id="7" xr3:uid="{9776C702-93E6-4C55-A43C-24CBB6E3E45C}" name="Projet E"/>
    <tableColumn id="8" xr3:uid="{27D44D13-8CDD-4F56-A81C-2CCB44B3C4CC}" name="Projet F"/>
    <tableColumn id="9" xr3:uid="{EC660A0F-FC15-4D43-8F42-FFFDAE71E493}" name="Projet G"/>
    <tableColumn id="10" xr3:uid="{1CB14B9F-00CA-45B9-8860-761C1716CD61}" name="Total">
      <calculatedColumnFormula>SUM(Projets[[#This Row],[Projet A]:[Projet G]])</calculatedColumnFormula>
    </tableColumn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E21FC66-11D5-4288-B5B3-13C395E67037}" name="Tableau5" displayName="Tableau5" ref="B51:M58" totalsRowShown="0">
  <autoFilter ref="B51:M58" xr:uid="{02461ADC-5F31-4AFB-A6D6-76416C6623A5}"/>
  <tableColumns count="12">
    <tableColumn id="1" xr3:uid="{A51E76D3-01DA-420A-BFA1-4067B0A931B6}" name="matricule"/>
    <tableColumn id="2" xr3:uid="{B1B75400-D374-455A-9080-8D18E7D5A04F}" name="Nom" dataDxfId="21"/>
    <tableColumn id="3" xr3:uid="{3DB653C6-D6AD-47CA-84D4-CF6E0C4D46F6}" name="Salaire brut chargé"/>
    <tableColumn id="4" xr3:uid="{DB87842D-02AE-4E0F-AECC-E8299DF0BE2D}" name="TOTAL" dataDxfId="20"/>
    <tableColumn id="5" xr3:uid="{5B3C9F37-E112-4BF1-8411-9AF6D42EF750}" name="Projet A" dataDxfId="19"/>
    <tableColumn id="6" xr3:uid="{A4043EB8-E1E2-409E-925B-4888F3607F8C}" name="Projet B" dataDxfId="18"/>
    <tableColumn id="7" xr3:uid="{6BCCFE39-34D9-4327-A86B-4F577AF407D0}" name="Projet C" dataDxfId="17"/>
    <tableColumn id="8" xr3:uid="{54801923-CA33-4766-B539-269386B1CEAC}" name="Projet D" dataDxfId="16"/>
    <tableColumn id="9" xr3:uid="{69D7ADB4-AC0C-456E-9F40-7C9D82BE1686}" name="Projet E" dataDxfId="15"/>
    <tableColumn id="10" xr3:uid="{C345398B-0A92-4440-9F19-1311880F808F}" name="Projet F" dataDxfId="14"/>
    <tableColumn id="11" xr3:uid="{AA69470D-8659-4CF9-AC9D-2C57B52AAADC}" name="Projet G" dataDxfId="13"/>
    <tableColumn id="12" xr3:uid="{F525FD44-C5FC-49C6-9D39-2BBB7E17BD68}" name="Check" dataDxfId="12">
      <calculatedColumnFormula>Tableau5[[#This Row],[TOTAL]]=SUM(Tableau5[[#This Row],[Projet A]:[Projet G]])</calculatedColumnFormula>
    </tableColumn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CA6D5F-CE1B-4A87-BD4D-047F70ADC96C}" name="Salaires" displayName="Salaires" ref="B2:D9" totalsRowShown="0" headerRowDxfId="11">
  <autoFilter ref="B2:D9" xr:uid="{916913DD-FCC2-4BB7-80BC-A6BD6CF79908}">
    <filterColumn colId="0" hiddenButton="1"/>
    <filterColumn colId="1" hiddenButton="1"/>
    <filterColumn colId="2" hiddenButton="1"/>
  </autoFilter>
  <tableColumns count="3">
    <tableColumn id="1" xr3:uid="{BA993A95-B300-4548-B88D-9CE16CB19AED}" name="Matricule"/>
    <tableColumn id="2" xr3:uid="{CC42FC7E-0201-4BF8-A95F-56CC7BD65FEC}" name="Nom"/>
    <tableColumn id="3" xr3:uid="{BBDA78BC-5959-4E49-958B-7670AB7ED2D0}" name="Salaire brut chargé" dataDxfId="10"/>
  </tableColumns>
  <tableStyleInfo name="Jean-Eric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D660156-37E5-4E4D-BC4A-13E15D89B186}" name="Répartition" displayName="Répartition" ref="B33:K40" tableType="queryTable" totalsRowShown="0" headerRowDxfId="9">
  <autoFilter ref="B33:K40" xr:uid="{64B40F4B-774D-4F79-9AA3-E8B8ACC28F5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A0204948-2A35-42A5-A04E-1FA6D588B2C9}" uniqueName="1" name="Matricule" queryTableFieldId="1"/>
    <tableColumn id="2" xr3:uid="{BAB3F4F8-C937-4279-BE3D-862754DC05A6}" uniqueName="2" name="Nom" queryTableFieldId="2" dataDxfId="8"/>
    <tableColumn id="3" xr3:uid="{6F8429F6-F263-42E5-BD51-31860C168D2C}" uniqueName="3" name="Salaire brut chargé" queryTableFieldId="3" dataDxfId="7"/>
    <tableColumn id="4" xr3:uid="{7EB47611-3F7E-4006-82F8-177E236C8493}" uniqueName="4" name="Projet A" queryTableFieldId="4" dataDxfId="6"/>
    <tableColumn id="5" xr3:uid="{27387895-1C39-4444-8F89-666E0F8FE034}" uniqueName="5" name="Projet B" queryTableFieldId="5" dataDxfId="5"/>
    <tableColumn id="6" xr3:uid="{7EE7AF8F-21BB-4DF3-A009-AE817C83A599}" uniqueName="6" name="Projet C" queryTableFieldId="6" dataDxfId="4"/>
    <tableColumn id="7" xr3:uid="{BA6B688B-7631-422B-AA56-739E1F45D6ED}" uniqueName="7" name="Projet D" queryTableFieldId="7" dataDxfId="3"/>
    <tableColumn id="8" xr3:uid="{FB3BB2A8-78BB-4196-859A-ED6B98813CBE}" uniqueName="8" name="Projet E" queryTableFieldId="8" dataDxfId="2"/>
    <tableColumn id="9" xr3:uid="{CDB6344B-B824-4550-88FC-B5DC06F77C7F}" uniqueName="9" name="Projet F" queryTableFieldId="9" dataDxfId="1"/>
    <tableColumn id="10" xr3:uid="{CC259AE6-ED3D-49BC-8E77-B7E692864719}" uniqueName="10" name="Projet G" queryTableFieldId="10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04A72-A2BA-44AC-AA3F-D34955C4EFB6}">
  <dimension ref="B1:M58"/>
  <sheetViews>
    <sheetView showGridLines="0" tabSelected="1" topLeftCell="A7" workbookViewId="0">
      <selection activeCell="N21" sqref="N21"/>
    </sheetView>
  </sheetViews>
  <sheetFormatPr baseColWidth="10" defaultRowHeight="15" x14ac:dyDescent="0.25"/>
  <cols>
    <col min="1" max="1" width="1.7109375" customWidth="1"/>
    <col min="2" max="2" width="11.85546875" bestFit="1" customWidth="1"/>
    <col min="3" max="3" width="10.140625" bestFit="1" customWidth="1"/>
    <col min="4" max="11" width="11.7109375" customWidth="1"/>
    <col min="13" max="13" width="11.5703125" customWidth="1"/>
  </cols>
  <sheetData>
    <row r="1" spans="2:11" ht="15.75" x14ac:dyDescent="0.25">
      <c r="B1" s="9" t="s">
        <v>29</v>
      </c>
    </row>
    <row r="2" spans="2:11" ht="30" x14ac:dyDescent="0.25">
      <c r="B2" s="7" t="s">
        <v>28</v>
      </c>
      <c r="C2" s="7" t="s">
        <v>26</v>
      </c>
      <c r="D2" s="7" t="s">
        <v>21</v>
      </c>
    </row>
    <row r="3" spans="2:11" x14ac:dyDescent="0.25">
      <c r="B3">
        <v>1</v>
      </c>
      <c r="C3" t="s">
        <v>3</v>
      </c>
      <c r="D3" s="6">
        <v>55000</v>
      </c>
    </row>
    <row r="4" spans="2:11" x14ac:dyDescent="0.25">
      <c r="B4">
        <v>2</v>
      </c>
      <c r="C4" t="s">
        <v>4</v>
      </c>
      <c r="D4" s="6">
        <v>50000</v>
      </c>
    </row>
    <row r="5" spans="2:11" x14ac:dyDescent="0.25">
      <c r="B5">
        <v>3</v>
      </c>
      <c r="C5" t="s">
        <v>5</v>
      </c>
      <c r="D5" s="6">
        <v>60000</v>
      </c>
    </row>
    <row r="6" spans="2:11" x14ac:dyDescent="0.25">
      <c r="B6">
        <v>4</v>
      </c>
      <c r="C6" t="s">
        <v>6</v>
      </c>
      <c r="D6" s="6">
        <v>45000</v>
      </c>
    </row>
    <row r="7" spans="2:11" x14ac:dyDescent="0.25">
      <c r="B7">
        <v>5</v>
      </c>
      <c r="C7" t="s">
        <v>2</v>
      </c>
      <c r="D7" s="6">
        <v>40000</v>
      </c>
    </row>
    <row r="8" spans="2:11" x14ac:dyDescent="0.25">
      <c r="B8">
        <v>6</v>
      </c>
      <c r="C8" t="s">
        <v>0</v>
      </c>
      <c r="D8" s="6">
        <v>45000</v>
      </c>
    </row>
    <row r="9" spans="2:11" x14ac:dyDescent="0.25">
      <c r="B9">
        <v>7</v>
      </c>
      <c r="C9" t="s">
        <v>1</v>
      </c>
      <c r="D9" s="6">
        <v>50000</v>
      </c>
    </row>
    <row r="11" spans="2:11" ht="15.75" x14ac:dyDescent="0.25">
      <c r="B11" s="9" t="s">
        <v>30</v>
      </c>
      <c r="C11" s="4"/>
    </row>
    <row r="12" spans="2:11" x14ac:dyDescent="0.25">
      <c r="B12" s="4" t="s">
        <v>28</v>
      </c>
      <c r="C12" s="4" t="s">
        <v>26</v>
      </c>
      <c r="D12" s="4" t="s">
        <v>7</v>
      </c>
      <c r="E12" t="s">
        <v>8</v>
      </c>
      <c r="F12" t="s">
        <v>9</v>
      </c>
      <c r="G12" t="s">
        <v>10</v>
      </c>
      <c r="H12" t="s">
        <v>11</v>
      </c>
      <c r="I12" t="s">
        <v>12</v>
      </c>
      <c r="J12" t="s">
        <v>13</v>
      </c>
      <c r="K12" t="s">
        <v>23</v>
      </c>
    </row>
    <row r="13" spans="2:11" x14ac:dyDescent="0.25">
      <c r="B13">
        <v>1</v>
      </c>
      <c r="C13" s="1" t="s">
        <v>3</v>
      </c>
      <c r="D13">
        <v>0.2</v>
      </c>
      <c r="E13">
        <v>0.8</v>
      </c>
      <c r="K13">
        <f>SUM(Equipes[[#This Row],[équipe 1]:[équipe 7]])</f>
        <v>1</v>
      </c>
    </row>
    <row r="14" spans="2:11" x14ac:dyDescent="0.25">
      <c r="B14">
        <v>2</v>
      </c>
      <c r="C14" s="1" t="s">
        <v>4</v>
      </c>
      <c r="E14">
        <v>1</v>
      </c>
      <c r="K14">
        <f>SUM(Equipes[[#This Row],[équipe 1]:[équipe 7]])</f>
        <v>1</v>
      </c>
    </row>
    <row r="15" spans="2:11" x14ac:dyDescent="0.25">
      <c r="B15">
        <v>3</v>
      </c>
      <c r="C15" s="1" t="s">
        <v>5</v>
      </c>
      <c r="F15">
        <v>0.5</v>
      </c>
      <c r="G15">
        <v>0.5</v>
      </c>
      <c r="K15">
        <f>SUM(Equipes[[#This Row],[équipe 1]:[équipe 7]])</f>
        <v>1</v>
      </c>
    </row>
    <row r="16" spans="2:11" x14ac:dyDescent="0.25">
      <c r="B16">
        <v>4</v>
      </c>
      <c r="C16" s="1" t="s">
        <v>6</v>
      </c>
      <c r="D16">
        <v>0.5</v>
      </c>
      <c r="G16">
        <v>0.5</v>
      </c>
      <c r="K16">
        <f>SUM(Equipes[[#This Row],[équipe 1]:[équipe 7]])</f>
        <v>1</v>
      </c>
    </row>
    <row r="17" spans="2:11" x14ac:dyDescent="0.25">
      <c r="B17">
        <v>5</v>
      </c>
      <c r="C17" s="2" t="s">
        <v>2</v>
      </c>
      <c r="F17">
        <v>0.25</v>
      </c>
      <c r="H17">
        <v>0.25</v>
      </c>
      <c r="J17">
        <v>0.5</v>
      </c>
      <c r="K17">
        <f>SUM(Equipes[[#This Row],[équipe 1]:[équipe 7]])</f>
        <v>1</v>
      </c>
    </row>
    <row r="18" spans="2:11" x14ac:dyDescent="0.25">
      <c r="B18">
        <v>6</v>
      </c>
      <c r="C18" s="1" t="s">
        <v>0</v>
      </c>
      <c r="I18">
        <v>1</v>
      </c>
      <c r="K18">
        <f>SUM(Equipes[[#This Row],[équipe 1]:[équipe 7]])</f>
        <v>1</v>
      </c>
    </row>
    <row r="19" spans="2:11" x14ac:dyDescent="0.25">
      <c r="B19">
        <v>7</v>
      </c>
      <c r="C19" s="1" t="s">
        <v>1</v>
      </c>
      <c r="D19" s="3">
        <f>1/7</f>
        <v>0.14285714285714285</v>
      </c>
      <c r="E19" s="3">
        <f t="shared" ref="E19:J19" si="0">1/7</f>
        <v>0.14285714285714285</v>
      </c>
      <c r="F19" s="3">
        <f t="shared" si="0"/>
        <v>0.14285714285714285</v>
      </c>
      <c r="G19" s="3">
        <f t="shared" si="0"/>
        <v>0.14285714285714285</v>
      </c>
      <c r="H19" s="3">
        <f t="shared" si="0"/>
        <v>0.14285714285714285</v>
      </c>
      <c r="I19" s="3">
        <f t="shared" si="0"/>
        <v>0.14285714285714285</v>
      </c>
      <c r="J19" s="3">
        <f t="shared" si="0"/>
        <v>0.14285714285714285</v>
      </c>
      <c r="K19">
        <f>SUM(Equipes[[#This Row],[équipe 1]:[équipe 7]])</f>
        <v>0.99999999999999978</v>
      </c>
    </row>
    <row r="20" spans="2:11" x14ac:dyDescent="0.25">
      <c r="C20" s="1"/>
      <c r="D20" s="3"/>
      <c r="E20" s="3"/>
      <c r="F20" s="3"/>
      <c r="G20" s="3"/>
      <c r="H20" s="3"/>
      <c r="I20" s="3"/>
      <c r="J20" s="3"/>
    </row>
    <row r="21" spans="2:11" ht="15.75" x14ac:dyDescent="0.25">
      <c r="B21" s="9" t="s">
        <v>31</v>
      </c>
      <c r="C21" s="1"/>
      <c r="D21" s="3"/>
      <c r="E21" s="3"/>
      <c r="F21" s="3"/>
      <c r="G21" s="3"/>
      <c r="H21" s="3"/>
      <c r="I21" s="3"/>
      <c r="J21" s="3"/>
    </row>
    <row r="22" spans="2:11" x14ac:dyDescent="0.25">
      <c r="B22" t="s">
        <v>32</v>
      </c>
      <c r="C22" t="s">
        <v>14</v>
      </c>
      <c r="D22" t="s">
        <v>15</v>
      </c>
      <c r="E22" t="s">
        <v>16</v>
      </c>
      <c r="F22" t="s">
        <v>17</v>
      </c>
      <c r="G22" t="s">
        <v>18</v>
      </c>
      <c r="H22" t="s">
        <v>19</v>
      </c>
      <c r="I22" t="s">
        <v>20</v>
      </c>
      <c r="J22" t="s">
        <v>23</v>
      </c>
    </row>
    <row r="23" spans="2:11" x14ac:dyDescent="0.25">
      <c r="B23" s="4" t="s">
        <v>7</v>
      </c>
      <c r="D23">
        <v>0.2</v>
      </c>
      <c r="F23">
        <v>0.1</v>
      </c>
      <c r="H23">
        <v>0.7</v>
      </c>
      <c r="J23">
        <f>SUM(Projets[[#This Row],[Projet A]:[Projet G]])</f>
        <v>1</v>
      </c>
    </row>
    <row r="24" spans="2:11" x14ac:dyDescent="0.25">
      <c r="B24" s="4" t="s">
        <v>8</v>
      </c>
      <c r="D24">
        <v>0.2</v>
      </c>
      <c r="E24">
        <v>0.1</v>
      </c>
      <c r="F24">
        <v>0.2</v>
      </c>
      <c r="G24">
        <v>0.5</v>
      </c>
      <c r="J24">
        <f>SUM(Projets[[#This Row],[Projet A]:[Projet G]])</f>
        <v>1</v>
      </c>
    </row>
    <row r="25" spans="2:11" x14ac:dyDescent="0.25">
      <c r="B25" s="4" t="s">
        <v>9</v>
      </c>
      <c r="D25">
        <v>0.5</v>
      </c>
      <c r="G25">
        <v>0.3</v>
      </c>
      <c r="H25">
        <v>0.2</v>
      </c>
      <c r="J25">
        <f>SUM(Projets[[#This Row],[Projet A]:[Projet G]])</f>
        <v>1</v>
      </c>
    </row>
    <row r="26" spans="2:11" x14ac:dyDescent="0.25">
      <c r="B26" s="4" t="s">
        <v>10</v>
      </c>
      <c r="C26">
        <v>0.1</v>
      </c>
      <c r="E26">
        <v>0.1</v>
      </c>
      <c r="I26">
        <v>0.8</v>
      </c>
      <c r="J26">
        <f>SUM(Projets[[#This Row],[Projet A]:[Projet G]])</f>
        <v>1</v>
      </c>
    </row>
    <row r="27" spans="2:11" x14ac:dyDescent="0.25">
      <c r="B27" s="4" t="s">
        <v>11</v>
      </c>
      <c r="C27">
        <v>0.1</v>
      </c>
      <c r="H27">
        <v>0.7</v>
      </c>
      <c r="I27">
        <v>0.2</v>
      </c>
      <c r="J27">
        <f>SUM(Projets[[#This Row],[Projet A]:[Projet G]])</f>
        <v>1</v>
      </c>
    </row>
    <row r="28" spans="2:11" x14ac:dyDescent="0.25">
      <c r="B28" s="4" t="s">
        <v>12</v>
      </c>
      <c r="C28">
        <v>0.2</v>
      </c>
      <c r="F28">
        <v>0.4</v>
      </c>
      <c r="I28">
        <v>0.4</v>
      </c>
      <c r="J28">
        <f>SUM(Projets[[#This Row],[Projet A]:[Projet G]])</f>
        <v>1</v>
      </c>
    </row>
    <row r="29" spans="2:11" x14ac:dyDescent="0.25">
      <c r="B29" s="4" t="s">
        <v>13</v>
      </c>
      <c r="C29">
        <v>0.5</v>
      </c>
      <c r="E29">
        <v>0.5</v>
      </c>
      <c r="J29">
        <f>SUM(Projets[[#This Row],[Projet A]:[Projet G]])</f>
        <v>1</v>
      </c>
    </row>
    <row r="30" spans="2:11" x14ac:dyDescent="0.25">
      <c r="B30" s="4"/>
    </row>
    <row r="32" spans="2:11" ht="15.75" x14ac:dyDescent="0.25">
      <c r="B32" s="9" t="s">
        <v>33</v>
      </c>
    </row>
    <row r="33" spans="2:11" ht="30" x14ac:dyDescent="0.25">
      <c r="B33" s="7" t="s">
        <v>28</v>
      </c>
      <c r="C33" s="7" t="s">
        <v>26</v>
      </c>
      <c r="D33" s="7" t="s">
        <v>21</v>
      </c>
      <c r="E33" s="7" t="s">
        <v>14</v>
      </c>
      <c r="F33" s="7" t="s">
        <v>15</v>
      </c>
      <c r="G33" s="7" t="s">
        <v>16</v>
      </c>
      <c r="H33" s="7" t="s">
        <v>17</v>
      </c>
      <c r="I33" s="7" t="s">
        <v>18</v>
      </c>
      <c r="J33" s="7" t="s">
        <v>19</v>
      </c>
      <c r="K33" s="7" t="s">
        <v>20</v>
      </c>
    </row>
    <row r="34" spans="2:11" x14ac:dyDescent="0.25">
      <c r="B34">
        <v>1</v>
      </c>
      <c r="C34" s="8" t="s">
        <v>3</v>
      </c>
      <c r="D34" s="6">
        <v>55000</v>
      </c>
      <c r="E34" s="11"/>
      <c r="F34" s="11">
        <v>11000.000000000002</v>
      </c>
      <c r="G34" s="11">
        <v>4400.0000000000009</v>
      </c>
      <c r="H34" s="11">
        <v>9900.0000000000018</v>
      </c>
      <c r="I34" s="11">
        <v>22000</v>
      </c>
      <c r="J34" s="11">
        <v>7699.9999999999991</v>
      </c>
      <c r="K34" s="11"/>
    </row>
    <row r="35" spans="2:11" x14ac:dyDescent="0.25">
      <c r="B35">
        <v>2</v>
      </c>
      <c r="C35" s="8" t="s">
        <v>4</v>
      </c>
      <c r="D35" s="6">
        <v>50000</v>
      </c>
      <c r="E35" s="11"/>
      <c r="F35" s="11">
        <v>10000</v>
      </c>
      <c r="G35" s="11">
        <v>5000</v>
      </c>
      <c r="H35" s="11">
        <v>10000</v>
      </c>
      <c r="I35" s="11">
        <v>25000</v>
      </c>
      <c r="J35" s="11"/>
      <c r="K35" s="11"/>
    </row>
    <row r="36" spans="2:11" x14ac:dyDescent="0.25">
      <c r="B36">
        <v>3</v>
      </c>
      <c r="C36" s="8" t="s">
        <v>5</v>
      </c>
      <c r="D36" s="6">
        <v>60000</v>
      </c>
      <c r="E36" s="11">
        <v>3000</v>
      </c>
      <c r="F36" s="11">
        <v>15000</v>
      </c>
      <c r="G36" s="11">
        <v>3000</v>
      </c>
      <c r="H36" s="11"/>
      <c r="I36" s="11">
        <v>9000</v>
      </c>
      <c r="J36" s="11">
        <v>6000</v>
      </c>
      <c r="K36" s="11">
        <v>24000</v>
      </c>
    </row>
    <row r="37" spans="2:11" x14ac:dyDescent="0.25">
      <c r="B37">
        <v>4</v>
      </c>
      <c r="C37" s="8" t="s">
        <v>6</v>
      </c>
      <c r="D37" s="6">
        <v>45000</v>
      </c>
      <c r="E37" s="11">
        <v>2250</v>
      </c>
      <c r="F37" s="11">
        <v>4500</v>
      </c>
      <c r="G37" s="11">
        <v>2250</v>
      </c>
      <c r="H37" s="11">
        <v>2250</v>
      </c>
      <c r="I37" s="11"/>
      <c r="J37" s="11">
        <v>15749.999999999998</v>
      </c>
      <c r="K37" s="11">
        <v>18000</v>
      </c>
    </row>
    <row r="38" spans="2:11" x14ac:dyDescent="0.25">
      <c r="B38">
        <v>5</v>
      </c>
      <c r="C38" s="8" t="s">
        <v>2</v>
      </c>
      <c r="D38" s="6">
        <v>40000</v>
      </c>
      <c r="E38" s="11">
        <v>11000</v>
      </c>
      <c r="F38" s="11">
        <v>5000</v>
      </c>
      <c r="G38" s="11">
        <v>10000</v>
      </c>
      <c r="H38" s="11"/>
      <c r="I38" s="11">
        <v>3000</v>
      </c>
      <c r="J38" s="11">
        <v>9000</v>
      </c>
      <c r="K38" s="11">
        <v>2000</v>
      </c>
    </row>
    <row r="39" spans="2:11" x14ac:dyDescent="0.25">
      <c r="B39">
        <v>6</v>
      </c>
      <c r="C39" s="8" t="s">
        <v>0</v>
      </c>
      <c r="D39" s="6">
        <v>45000</v>
      </c>
      <c r="E39" s="11">
        <v>9000</v>
      </c>
      <c r="F39" s="11"/>
      <c r="G39" s="11"/>
      <c r="H39" s="11">
        <v>18000</v>
      </c>
      <c r="I39" s="11"/>
      <c r="J39" s="11"/>
      <c r="K39" s="11">
        <v>18000</v>
      </c>
    </row>
    <row r="40" spans="2:11" x14ac:dyDescent="0.25">
      <c r="B40">
        <v>7</v>
      </c>
      <c r="C40" s="8" t="s">
        <v>1</v>
      </c>
      <c r="D40" s="6">
        <v>50000</v>
      </c>
      <c r="E40" s="11">
        <v>6428.5714285714275</v>
      </c>
      <c r="F40" s="11">
        <v>6428.5714285714284</v>
      </c>
      <c r="G40" s="11">
        <v>5000</v>
      </c>
      <c r="H40" s="11">
        <v>5000</v>
      </c>
      <c r="I40" s="11">
        <v>5714.2857142857138</v>
      </c>
      <c r="J40" s="11">
        <v>11428.571428571428</v>
      </c>
      <c r="K40" s="11">
        <v>10000</v>
      </c>
    </row>
    <row r="50" spans="2:13" x14ac:dyDescent="0.25">
      <c r="F50" s="10" t="s">
        <v>25</v>
      </c>
      <c r="G50" s="10"/>
      <c r="H50" s="10"/>
      <c r="I50" s="10"/>
      <c r="J50" s="10"/>
      <c r="K50" s="10"/>
      <c r="L50" s="10"/>
    </row>
    <row r="51" spans="2:13" x14ac:dyDescent="0.25">
      <c r="B51" s="4" t="s">
        <v>27</v>
      </c>
      <c r="C51" s="4" t="s">
        <v>26</v>
      </c>
      <c r="D51" s="4" t="s">
        <v>21</v>
      </c>
      <c r="E51" s="4" t="s">
        <v>22</v>
      </c>
      <c r="F51" t="s">
        <v>14</v>
      </c>
      <c r="G51" t="s">
        <v>15</v>
      </c>
      <c r="H51" t="s">
        <v>16</v>
      </c>
      <c r="I51" t="s">
        <v>17</v>
      </c>
      <c r="J51" t="s">
        <v>18</v>
      </c>
      <c r="K51" t="s">
        <v>19</v>
      </c>
      <c r="L51" t="s">
        <v>20</v>
      </c>
      <c r="M51" t="s">
        <v>24</v>
      </c>
    </row>
    <row r="52" spans="2:13" x14ac:dyDescent="0.25">
      <c r="B52">
        <v>1</v>
      </c>
      <c r="C52" s="1" t="s">
        <v>3</v>
      </c>
      <c r="D52">
        <v>55000</v>
      </c>
      <c r="E52" s="5"/>
      <c r="F52" s="5"/>
      <c r="G52" s="5"/>
      <c r="H52" s="5"/>
      <c r="I52" s="5"/>
      <c r="J52" s="5"/>
      <c r="K52" s="5"/>
      <c r="L52" s="5"/>
      <c r="M52" t="b">
        <f>Tableau5[[#This Row],[TOTAL]]=SUM(Tableau5[[#This Row],[Projet A]:[Projet G]])</f>
        <v>1</v>
      </c>
    </row>
    <row r="53" spans="2:13" x14ac:dyDescent="0.25">
      <c r="B53">
        <v>2</v>
      </c>
      <c r="C53" s="1" t="s">
        <v>4</v>
      </c>
      <c r="D53">
        <v>50000</v>
      </c>
      <c r="E53" s="5"/>
      <c r="F53" s="5"/>
      <c r="G53" s="5"/>
      <c r="H53" s="5"/>
      <c r="I53" s="5"/>
      <c r="J53" s="5"/>
      <c r="K53" s="5"/>
      <c r="L53" s="5"/>
      <c r="M53" t="b">
        <f>Tableau5[[#This Row],[TOTAL]]=SUM(Tableau5[[#This Row],[Projet A]:[Projet G]])</f>
        <v>1</v>
      </c>
    </row>
    <row r="54" spans="2:13" x14ac:dyDescent="0.25">
      <c r="B54">
        <v>3</v>
      </c>
      <c r="C54" s="1" t="s">
        <v>5</v>
      </c>
      <c r="D54">
        <v>60000</v>
      </c>
      <c r="E54" s="5"/>
      <c r="F54" s="5"/>
      <c r="G54" s="5"/>
      <c r="H54" s="5"/>
      <c r="I54" s="5"/>
      <c r="J54" s="5"/>
      <c r="K54" s="5"/>
      <c r="L54" s="5"/>
      <c r="M54" t="b">
        <f>Tableau5[[#This Row],[TOTAL]]=SUM(Tableau5[[#This Row],[Projet A]:[Projet G]])</f>
        <v>1</v>
      </c>
    </row>
    <row r="55" spans="2:13" x14ac:dyDescent="0.25">
      <c r="B55">
        <v>4</v>
      </c>
      <c r="C55" s="1" t="s">
        <v>6</v>
      </c>
      <c r="D55">
        <v>45000</v>
      </c>
      <c r="E55" s="5"/>
      <c r="F55" s="5"/>
      <c r="G55" s="5"/>
      <c r="H55" s="5"/>
      <c r="I55" s="5"/>
      <c r="J55" s="5"/>
      <c r="K55" s="5"/>
      <c r="L55" s="5"/>
      <c r="M55" t="b">
        <f>Tableau5[[#This Row],[TOTAL]]=SUM(Tableau5[[#This Row],[Projet A]:[Projet G]])</f>
        <v>1</v>
      </c>
    </row>
    <row r="56" spans="2:13" x14ac:dyDescent="0.25">
      <c r="B56">
        <v>5</v>
      </c>
      <c r="C56" s="2" t="s">
        <v>2</v>
      </c>
      <c r="D56">
        <v>40000</v>
      </c>
      <c r="E56" s="5"/>
      <c r="F56" s="5"/>
      <c r="G56" s="5"/>
      <c r="H56" s="5"/>
      <c r="I56" s="5"/>
      <c r="J56" s="5"/>
      <c r="K56" s="5"/>
      <c r="L56" s="5"/>
      <c r="M56" t="b">
        <f>Tableau5[[#This Row],[TOTAL]]=SUM(Tableau5[[#This Row],[Projet A]:[Projet G]])</f>
        <v>1</v>
      </c>
    </row>
    <row r="57" spans="2:13" x14ac:dyDescent="0.25">
      <c r="B57">
        <v>6</v>
      </c>
      <c r="C57" s="1" t="s">
        <v>0</v>
      </c>
      <c r="D57">
        <v>45000</v>
      </c>
      <c r="E57" s="5"/>
      <c r="F57" s="5"/>
      <c r="G57" s="5"/>
      <c r="H57" s="5"/>
      <c r="I57" s="5"/>
      <c r="J57" s="5"/>
      <c r="K57" s="5"/>
      <c r="L57" s="5"/>
      <c r="M57" t="b">
        <f>Tableau5[[#This Row],[TOTAL]]=SUM(Tableau5[[#This Row],[Projet A]:[Projet G]])</f>
        <v>1</v>
      </c>
    </row>
    <row r="58" spans="2:13" x14ac:dyDescent="0.25">
      <c r="B58">
        <v>7</v>
      </c>
      <c r="C58" s="1" t="s">
        <v>1</v>
      </c>
      <c r="D58">
        <v>50000</v>
      </c>
      <c r="E58" s="5"/>
      <c r="F58" s="5"/>
      <c r="G58" s="5"/>
      <c r="H58" s="5"/>
      <c r="I58" s="5"/>
      <c r="J58" s="5"/>
      <c r="K58" s="5"/>
      <c r="L58" s="5"/>
      <c r="M58" t="b">
        <f>Tableau5[[#This Row],[TOTAL]]=SUM(Tableau5[[#This Row],[Projet A]:[Projet G]])</f>
        <v>1</v>
      </c>
    </row>
  </sheetData>
  <mergeCells count="1">
    <mergeCell ref="F50:L50"/>
  </mergeCells>
  <phoneticPr fontId="3" type="noConversion"/>
  <pageMargins left="0.7" right="0.7" top="0.75" bottom="0.75" header="0.3" footer="0.3"/>
  <pageSetup paperSize="9" orientation="portrait" verticalDpi="0" r:id="rId1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24AE48-FE3D-40B4-BBCF-BB71B18C2E3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Adrien Geille</cp:lastModifiedBy>
  <dcterms:created xsi:type="dcterms:W3CDTF">2020-07-29T17:03:53Z</dcterms:created>
  <dcterms:modified xsi:type="dcterms:W3CDTF">2020-07-30T08:39:09Z</dcterms:modified>
</cp:coreProperties>
</file>