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6" windowWidth="24240" windowHeight="10896" activeTab="2"/>
  </bookViews>
  <sheets>
    <sheet name="Tables" sheetId="1" r:id="rId1"/>
    <sheet name="Synthèse" sheetId="5" r:id="rId2"/>
    <sheet name="Données mensuelles" sheetId="4" r:id="rId3"/>
  </sheets>
  <definedNames>
    <definedName name="A">Tables!$A$36</definedName>
    <definedName name="Déplacement">Tables!$F$26:$F$27</definedName>
    <definedName name="NomInfirmier">Tables!$I$4:$I$8</definedName>
    <definedName name="NomPatient">Tables!$B$5:$B$32</definedName>
    <definedName name="NomSoin">Tables!$E$5:$E$16</definedName>
    <definedName name="Soin">Tables!$E$5:$E$11,Tables!$E$12:$E$16</definedName>
    <definedName name="Soins">Tables!$E$5:$E$11</definedName>
  </definedNames>
  <calcPr calcId="125725"/>
  <pivotCaches>
    <pivotCache cacheId="34" r:id="rId4"/>
  </pivotCaches>
</workbook>
</file>

<file path=xl/calcChain.xml><?xml version="1.0" encoding="utf-8"?>
<calcChain xmlns="http://schemas.openxmlformats.org/spreadsheetml/2006/main">
  <c r="C3" i="4"/>
  <c r="C4"/>
  <c r="C5"/>
  <c r="C6"/>
  <c r="C7"/>
  <c r="C8"/>
  <c r="C9"/>
  <c r="C2"/>
  <c r="N4"/>
  <c r="N5"/>
  <c r="N6"/>
  <c r="N7"/>
  <c r="N8"/>
  <c r="N9"/>
  <c r="N10"/>
  <c r="N11"/>
  <c r="N12"/>
  <c r="N13"/>
  <c r="N14"/>
  <c r="N15"/>
  <c r="N16"/>
  <c r="N17"/>
  <c r="N18"/>
  <c r="N19"/>
  <c r="N20"/>
  <c r="N21"/>
  <c r="N2"/>
  <c r="R5"/>
  <c r="R6"/>
  <c r="R7"/>
  <c r="R8"/>
  <c r="Q8" s="1"/>
  <c r="R9"/>
  <c r="Q9" s="1"/>
  <c r="R10"/>
  <c r="Q10" s="1"/>
  <c r="R11"/>
  <c r="Q11" s="1"/>
  <c r="R12"/>
  <c r="Q12" s="1"/>
  <c r="R13"/>
  <c r="Q13" s="1"/>
  <c r="R14"/>
  <c r="Q14" s="1"/>
  <c r="R15"/>
  <c r="Q15" s="1"/>
  <c r="R16"/>
  <c r="Q16" s="1"/>
  <c r="R17"/>
  <c r="Q17" s="1"/>
  <c r="R18"/>
  <c r="Q18" s="1"/>
  <c r="R19"/>
  <c r="Q19" s="1"/>
  <c r="R20"/>
  <c r="Q20" s="1"/>
  <c r="R21"/>
  <c r="Q21" s="1"/>
  <c r="R22"/>
  <c r="R4"/>
  <c r="R2"/>
  <c r="N3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"/>
  <c r="F3"/>
  <c r="F4"/>
  <c r="O4" s="1"/>
  <c r="F5"/>
  <c r="O5" s="1"/>
  <c r="F6"/>
  <c r="F7"/>
  <c r="O7" s="1"/>
  <c r="F8"/>
  <c r="O8" s="1"/>
  <c r="F9"/>
  <c r="O9" s="1"/>
  <c r="F10"/>
  <c r="O10" s="1"/>
  <c r="F11"/>
  <c r="O11" s="1"/>
  <c r="F12"/>
  <c r="O12" s="1"/>
  <c r="F13"/>
  <c r="O13" s="1"/>
  <c r="F14"/>
  <c r="O14" s="1"/>
  <c r="F15"/>
  <c r="O15" s="1"/>
  <c r="F16"/>
  <c r="O16" s="1"/>
  <c r="F17"/>
  <c r="O17" s="1"/>
  <c r="F18"/>
  <c r="O18" s="1"/>
  <c r="F19"/>
  <c r="O19" s="1"/>
  <c r="F20"/>
  <c r="O20" s="1"/>
  <c r="F21"/>
  <c r="O21" s="1"/>
  <c r="F2"/>
  <c r="O2" s="1"/>
  <c r="Q4"/>
  <c r="Q5"/>
  <c r="Q6"/>
  <c r="Q7"/>
  <c r="Q2"/>
  <c r="R3"/>
  <c r="S22"/>
  <c r="B44" i="1"/>
  <c r="B45"/>
  <c r="B43"/>
  <c r="B40"/>
  <c r="B39"/>
  <c r="P4" i="4" s="1"/>
  <c r="O3" l="1"/>
  <c r="O6"/>
  <c r="P2"/>
  <c r="P3"/>
  <c r="P5"/>
  <c r="Q3"/>
  <c r="P21"/>
  <c r="P19"/>
  <c r="P17"/>
  <c r="P15"/>
  <c r="P13"/>
  <c r="P11"/>
  <c r="P9"/>
  <c r="P7"/>
  <c r="S7" s="1"/>
  <c r="P20"/>
  <c r="P18"/>
  <c r="P16"/>
  <c r="P14"/>
  <c r="P12"/>
  <c r="P10"/>
  <c r="P8"/>
  <c r="P6"/>
  <c r="S9"/>
  <c r="S11"/>
  <c r="S13"/>
  <c r="S15"/>
  <c r="S17"/>
  <c r="S19"/>
  <c r="S21"/>
  <c r="N371"/>
  <c r="L371"/>
  <c r="J371"/>
  <c r="H371"/>
  <c r="F371"/>
  <c r="N370"/>
  <c r="L370"/>
  <c r="J370"/>
  <c r="H370"/>
  <c r="F370"/>
  <c r="N369"/>
  <c r="L369"/>
  <c r="J369"/>
  <c r="H369"/>
  <c r="F369"/>
  <c r="N368"/>
  <c r="L368"/>
  <c r="J368"/>
  <c r="H368"/>
  <c r="F368"/>
  <c r="N367"/>
  <c r="L367"/>
  <c r="J367"/>
  <c r="H367"/>
  <c r="F367"/>
  <c r="N366"/>
  <c r="L366"/>
  <c r="J366"/>
  <c r="H366"/>
  <c r="F366"/>
  <c r="N365"/>
  <c r="L365"/>
  <c r="J365"/>
  <c r="H365"/>
  <c r="F365"/>
  <c r="N364"/>
  <c r="L364"/>
  <c r="J364"/>
  <c r="H364"/>
  <c r="F364"/>
  <c r="N363"/>
  <c r="L363"/>
  <c r="J363"/>
  <c r="H363"/>
  <c r="F363"/>
  <c r="N362"/>
  <c r="L362"/>
  <c r="J362"/>
  <c r="H362"/>
  <c r="F362"/>
  <c r="N361"/>
  <c r="L361"/>
  <c r="J361"/>
  <c r="H361"/>
  <c r="F361"/>
  <c r="N360"/>
  <c r="L360"/>
  <c r="J360"/>
  <c r="H360"/>
  <c r="F360"/>
  <c r="N359"/>
  <c r="L359"/>
  <c r="J359"/>
  <c r="H359"/>
  <c r="F359"/>
  <c r="N358"/>
  <c r="L358"/>
  <c r="J358"/>
  <c r="H358"/>
  <c r="F358"/>
  <c r="N357"/>
  <c r="L357"/>
  <c r="J357"/>
  <c r="H357"/>
  <c r="F357"/>
  <c r="N356"/>
  <c r="L356"/>
  <c r="J356"/>
  <c r="H356"/>
  <c r="F356"/>
  <c r="N355"/>
  <c r="L355"/>
  <c r="J355"/>
  <c r="H355"/>
  <c r="F355"/>
  <c r="N354"/>
  <c r="L354"/>
  <c r="J354"/>
  <c r="H354"/>
  <c r="F354"/>
  <c r="N353"/>
  <c r="L353"/>
  <c r="J353"/>
  <c r="H353"/>
  <c r="F353"/>
  <c r="N352"/>
  <c r="L352"/>
  <c r="J352"/>
  <c r="H352"/>
  <c r="F352"/>
  <c r="N346"/>
  <c r="L346"/>
  <c r="J346"/>
  <c r="H346"/>
  <c r="F346"/>
  <c r="N345"/>
  <c r="L345"/>
  <c r="J345"/>
  <c r="H345"/>
  <c r="F345"/>
  <c r="N344"/>
  <c r="L344"/>
  <c r="J344"/>
  <c r="H344"/>
  <c r="F344"/>
  <c r="N343"/>
  <c r="L343"/>
  <c r="J343"/>
  <c r="H343"/>
  <c r="F343"/>
  <c r="N342"/>
  <c r="L342"/>
  <c r="J342"/>
  <c r="H342"/>
  <c r="F342"/>
  <c r="N341"/>
  <c r="L341"/>
  <c r="J341"/>
  <c r="H341"/>
  <c r="F341"/>
  <c r="N340"/>
  <c r="L340"/>
  <c r="J340"/>
  <c r="H340"/>
  <c r="F340"/>
  <c r="N339"/>
  <c r="L339"/>
  <c r="J339"/>
  <c r="H339"/>
  <c r="F339"/>
  <c r="N338"/>
  <c r="L338"/>
  <c r="J338"/>
  <c r="H338"/>
  <c r="F338"/>
  <c r="N337"/>
  <c r="L337"/>
  <c r="J337"/>
  <c r="H337"/>
  <c r="F337"/>
  <c r="N336"/>
  <c r="L336"/>
  <c r="J336"/>
  <c r="H336"/>
  <c r="F336"/>
  <c r="N335"/>
  <c r="L335"/>
  <c r="J335"/>
  <c r="H335"/>
  <c r="F335"/>
  <c r="N334"/>
  <c r="L334"/>
  <c r="J334"/>
  <c r="H334"/>
  <c r="F334"/>
  <c r="N333"/>
  <c r="L333"/>
  <c r="J333"/>
  <c r="H333"/>
  <c r="F333"/>
  <c r="N332"/>
  <c r="L332"/>
  <c r="J332"/>
  <c r="H332"/>
  <c r="F332"/>
  <c r="N331"/>
  <c r="L331"/>
  <c r="J331"/>
  <c r="H331"/>
  <c r="F331"/>
  <c r="N330"/>
  <c r="L330"/>
  <c r="J330"/>
  <c r="H330"/>
  <c r="F330"/>
  <c r="N329"/>
  <c r="L329"/>
  <c r="J329"/>
  <c r="H329"/>
  <c r="F329"/>
  <c r="N328"/>
  <c r="L328"/>
  <c r="J328"/>
  <c r="H328"/>
  <c r="F328"/>
  <c r="N327"/>
  <c r="L327"/>
  <c r="J327"/>
  <c r="H327"/>
  <c r="F327"/>
  <c r="N321"/>
  <c r="L321"/>
  <c r="J321"/>
  <c r="H321"/>
  <c r="F321"/>
  <c r="N320"/>
  <c r="L320"/>
  <c r="J320"/>
  <c r="H320"/>
  <c r="F320"/>
  <c r="N319"/>
  <c r="L319"/>
  <c r="J319"/>
  <c r="H319"/>
  <c r="F319"/>
  <c r="N318"/>
  <c r="L318"/>
  <c r="J318"/>
  <c r="H318"/>
  <c r="F318"/>
  <c r="N317"/>
  <c r="L317"/>
  <c r="J317"/>
  <c r="H317"/>
  <c r="F317"/>
  <c r="N316"/>
  <c r="L316"/>
  <c r="J316"/>
  <c r="H316"/>
  <c r="F316"/>
  <c r="N315"/>
  <c r="L315"/>
  <c r="J315"/>
  <c r="H315"/>
  <c r="F315"/>
  <c r="N314"/>
  <c r="L314"/>
  <c r="J314"/>
  <c r="H314"/>
  <c r="F314"/>
  <c r="N313"/>
  <c r="L313"/>
  <c r="J313"/>
  <c r="H313"/>
  <c r="F313"/>
  <c r="N312"/>
  <c r="L312"/>
  <c r="J312"/>
  <c r="H312"/>
  <c r="F312"/>
  <c r="N311"/>
  <c r="L311"/>
  <c r="J311"/>
  <c r="H311"/>
  <c r="F311"/>
  <c r="N310"/>
  <c r="L310"/>
  <c r="J310"/>
  <c r="H310"/>
  <c r="F310"/>
  <c r="N309"/>
  <c r="L309"/>
  <c r="J309"/>
  <c r="H309"/>
  <c r="F309"/>
  <c r="N308"/>
  <c r="L308"/>
  <c r="J308"/>
  <c r="H308"/>
  <c r="F308"/>
  <c r="N307"/>
  <c r="L307"/>
  <c r="J307"/>
  <c r="H307"/>
  <c r="F307"/>
  <c r="N306"/>
  <c r="L306"/>
  <c r="J306"/>
  <c r="H306"/>
  <c r="F306"/>
  <c r="N305"/>
  <c r="L305"/>
  <c r="J305"/>
  <c r="H305"/>
  <c r="F305"/>
  <c r="N304"/>
  <c r="L304"/>
  <c r="J304"/>
  <c r="H304"/>
  <c r="F304"/>
  <c r="N303"/>
  <c r="L303"/>
  <c r="J303"/>
  <c r="H303"/>
  <c r="F303"/>
  <c r="N302"/>
  <c r="L302"/>
  <c r="J302"/>
  <c r="H302"/>
  <c r="F302"/>
  <c r="N296"/>
  <c r="L296"/>
  <c r="J296"/>
  <c r="H296"/>
  <c r="F296"/>
  <c r="N295"/>
  <c r="L295"/>
  <c r="J295"/>
  <c r="H295"/>
  <c r="F295"/>
  <c r="N294"/>
  <c r="L294"/>
  <c r="J294"/>
  <c r="H294"/>
  <c r="F294"/>
  <c r="N293"/>
  <c r="L293"/>
  <c r="J293"/>
  <c r="H293"/>
  <c r="F293"/>
  <c r="N292"/>
  <c r="L292"/>
  <c r="J292"/>
  <c r="H292"/>
  <c r="F292"/>
  <c r="N291"/>
  <c r="L291"/>
  <c r="J291"/>
  <c r="H291"/>
  <c r="F291"/>
  <c r="N290"/>
  <c r="L290"/>
  <c r="J290"/>
  <c r="H290"/>
  <c r="F290"/>
  <c r="N289"/>
  <c r="L289"/>
  <c r="J289"/>
  <c r="H289"/>
  <c r="F289"/>
  <c r="N288"/>
  <c r="L288"/>
  <c r="J288"/>
  <c r="H288"/>
  <c r="F288"/>
  <c r="N287"/>
  <c r="L287"/>
  <c r="J287"/>
  <c r="H287"/>
  <c r="F287"/>
  <c r="N286"/>
  <c r="L286"/>
  <c r="J286"/>
  <c r="H286"/>
  <c r="F286"/>
  <c r="N285"/>
  <c r="L285"/>
  <c r="J285"/>
  <c r="H285"/>
  <c r="F285"/>
  <c r="N284"/>
  <c r="L284"/>
  <c r="J284"/>
  <c r="H284"/>
  <c r="F284"/>
  <c r="N283"/>
  <c r="L283"/>
  <c r="J283"/>
  <c r="H283"/>
  <c r="F283"/>
  <c r="N282"/>
  <c r="L282"/>
  <c r="J282"/>
  <c r="H282"/>
  <c r="F282"/>
  <c r="N281"/>
  <c r="L281"/>
  <c r="J281"/>
  <c r="H281"/>
  <c r="F281"/>
  <c r="N280"/>
  <c r="L280"/>
  <c r="J280"/>
  <c r="H280"/>
  <c r="F280"/>
  <c r="N279"/>
  <c r="L279"/>
  <c r="J279"/>
  <c r="H279"/>
  <c r="F279"/>
  <c r="N278"/>
  <c r="L278"/>
  <c r="J278"/>
  <c r="H278"/>
  <c r="F278"/>
  <c r="N277"/>
  <c r="L277"/>
  <c r="J277"/>
  <c r="H277"/>
  <c r="F277"/>
  <c r="N271"/>
  <c r="L271"/>
  <c r="J271"/>
  <c r="H271"/>
  <c r="F271"/>
  <c r="N270"/>
  <c r="L270"/>
  <c r="J270"/>
  <c r="H270"/>
  <c r="F270"/>
  <c r="N269"/>
  <c r="L269"/>
  <c r="J269"/>
  <c r="H269"/>
  <c r="F269"/>
  <c r="N268"/>
  <c r="L268"/>
  <c r="J268"/>
  <c r="H268"/>
  <c r="F268"/>
  <c r="N267"/>
  <c r="L267"/>
  <c r="J267"/>
  <c r="H267"/>
  <c r="F267"/>
  <c r="N266"/>
  <c r="L266"/>
  <c r="J266"/>
  <c r="H266"/>
  <c r="F266"/>
  <c r="N265"/>
  <c r="L265"/>
  <c r="J265"/>
  <c r="H265"/>
  <c r="F265"/>
  <c r="N264"/>
  <c r="L264"/>
  <c r="J264"/>
  <c r="H264"/>
  <c r="F264"/>
  <c r="N263"/>
  <c r="L263"/>
  <c r="J263"/>
  <c r="H263"/>
  <c r="F263"/>
  <c r="N262"/>
  <c r="L262"/>
  <c r="J262"/>
  <c r="H262"/>
  <c r="F262"/>
  <c r="N261"/>
  <c r="L261"/>
  <c r="J261"/>
  <c r="H261"/>
  <c r="F261"/>
  <c r="N260"/>
  <c r="L260"/>
  <c r="J260"/>
  <c r="H260"/>
  <c r="F260"/>
  <c r="N259"/>
  <c r="L259"/>
  <c r="J259"/>
  <c r="H259"/>
  <c r="F259"/>
  <c r="N258"/>
  <c r="L258"/>
  <c r="J258"/>
  <c r="H258"/>
  <c r="F258"/>
  <c r="N257"/>
  <c r="L257"/>
  <c r="J257"/>
  <c r="H257"/>
  <c r="F257"/>
  <c r="N256"/>
  <c r="L256"/>
  <c r="J256"/>
  <c r="H256"/>
  <c r="F256"/>
  <c r="N255"/>
  <c r="L255"/>
  <c r="J255"/>
  <c r="H255"/>
  <c r="F255"/>
  <c r="N254"/>
  <c r="L254"/>
  <c r="J254"/>
  <c r="H254"/>
  <c r="F254"/>
  <c r="N253"/>
  <c r="L253"/>
  <c r="J253"/>
  <c r="H253"/>
  <c r="F253"/>
  <c r="N252"/>
  <c r="L252"/>
  <c r="J252"/>
  <c r="H252"/>
  <c r="F252"/>
  <c r="N246"/>
  <c r="L246"/>
  <c r="J246"/>
  <c r="H246"/>
  <c r="F246"/>
  <c r="N245"/>
  <c r="L245"/>
  <c r="J245"/>
  <c r="H245"/>
  <c r="F245"/>
  <c r="N244"/>
  <c r="L244"/>
  <c r="J244"/>
  <c r="H244"/>
  <c r="F244"/>
  <c r="N243"/>
  <c r="L243"/>
  <c r="J243"/>
  <c r="H243"/>
  <c r="F243"/>
  <c r="N242"/>
  <c r="L242"/>
  <c r="J242"/>
  <c r="H242"/>
  <c r="F242"/>
  <c r="N241"/>
  <c r="L241"/>
  <c r="J241"/>
  <c r="H241"/>
  <c r="F241"/>
  <c r="N240"/>
  <c r="L240"/>
  <c r="J240"/>
  <c r="H240"/>
  <c r="F240"/>
  <c r="N239"/>
  <c r="L239"/>
  <c r="J239"/>
  <c r="H239"/>
  <c r="F239"/>
  <c r="N238"/>
  <c r="L238"/>
  <c r="J238"/>
  <c r="H238"/>
  <c r="F238"/>
  <c r="N237"/>
  <c r="L237"/>
  <c r="J237"/>
  <c r="H237"/>
  <c r="F237"/>
  <c r="N236"/>
  <c r="L236"/>
  <c r="J236"/>
  <c r="H236"/>
  <c r="F236"/>
  <c r="N235"/>
  <c r="L235"/>
  <c r="J235"/>
  <c r="H235"/>
  <c r="F235"/>
  <c r="N234"/>
  <c r="L234"/>
  <c r="J234"/>
  <c r="H234"/>
  <c r="F234"/>
  <c r="N233"/>
  <c r="L233"/>
  <c r="J233"/>
  <c r="H233"/>
  <c r="F233"/>
  <c r="N232"/>
  <c r="L232"/>
  <c r="J232"/>
  <c r="H232"/>
  <c r="F232"/>
  <c r="N231"/>
  <c r="L231"/>
  <c r="J231"/>
  <c r="H231"/>
  <c r="F231"/>
  <c r="N230"/>
  <c r="L230"/>
  <c r="J230"/>
  <c r="H230"/>
  <c r="F230"/>
  <c r="N229"/>
  <c r="L229"/>
  <c r="J229"/>
  <c r="H229"/>
  <c r="F229"/>
  <c r="N228"/>
  <c r="L228"/>
  <c r="J228"/>
  <c r="H228"/>
  <c r="F228"/>
  <c r="N227"/>
  <c r="L227"/>
  <c r="J227"/>
  <c r="H227"/>
  <c r="F227"/>
  <c r="N221"/>
  <c r="L221"/>
  <c r="J221"/>
  <c r="H221"/>
  <c r="F221"/>
  <c r="N220"/>
  <c r="L220"/>
  <c r="J220"/>
  <c r="H220"/>
  <c r="F220"/>
  <c r="N219"/>
  <c r="L219"/>
  <c r="J219"/>
  <c r="H219"/>
  <c r="F219"/>
  <c r="N218"/>
  <c r="L218"/>
  <c r="J218"/>
  <c r="H218"/>
  <c r="F218"/>
  <c r="N217"/>
  <c r="L217"/>
  <c r="J217"/>
  <c r="H217"/>
  <c r="F217"/>
  <c r="N216"/>
  <c r="L216"/>
  <c r="J216"/>
  <c r="H216"/>
  <c r="F216"/>
  <c r="N215"/>
  <c r="L215"/>
  <c r="J215"/>
  <c r="H215"/>
  <c r="F215"/>
  <c r="N214"/>
  <c r="L214"/>
  <c r="J214"/>
  <c r="H214"/>
  <c r="F214"/>
  <c r="N213"/>
  <c r="L213"/>
  <c r="J213"/>
  <c r="H213"/>
  <c r="F213"/>
  <c r="N212"/>
  <c r="L212"/>
  <c r="J212"/>
  <c r="H212"/>
  <c r="F212"/>
  <c r="N211"/>
  <c r="L211"/>
  <c r="J211"/>
  <c r="H211"/>
  <c r="F211"/>
  <c r="N210"/>
  <c r="L210"/>
  <c r="J210"/>
  <c r="H210"/>
  <c r="F210"/>
  <c r="N209"/>
  <c r="L209"/>
  <c r="J209"/>
  <c r="H209"/>
  <c r="F209"/>
  <c r="N208"/>
  <c r="L208"/>
  <c r="J208"/>
  <c r="H208"/>
  <c r="F208"/>
  <c r="N207"/>
  <c r="L207"/>
  <c r="J207"/>
  <c r="H207"/>
  <c r="F207"/>
  <c r="N206"/>
  <c r="L206"/>
  <c r="J206"/>
  <c r="H206"/>
  <c r="F206"/>
  <c r="N205"/>
  <c r="L205"/>
  <c r="J205"/>
  <c r="H205"/>
  <c r="F205"/>
  <c r="N204"/>
  <c r="L204"/>
  <c r="J204"/>
  <c r="H204"/>
  <c r="F204"/>
  <c r="N203"/>
  <c r="L203"/>
  <c r="J203"/>
  <c r="H203"/>
  <c r="F203"/>
  <c r="N202"/>
  <c r="L202"/>
  <c r="J202"/>
  <c r="H202"/>
  <c r="F202"/>
  <c r="N196"/>
  <c r="L196"/>
  <c r="J196"/>
  <c r="H196"/>
  <c r="F196"/>
  <c r="N195"/>
  <c r="L195"/>
  <c r="J195"/>
  <c r="H195"/>
  <c r="F195"/>
  <c r="N194"/>
  <c r="L194"/>
  <c r="J194"/>
  <c r="H194"/>
  <c r="F194"/>
  <c r="N193"/>
  <c r="L193"/>
  <c r="J193"/>
  <c r="H193"/>
  <c r="F193"/>
  <c r="N192"/>
  <c r="L192"/>
  <c r="J192"/>
  <c r="H192"/>
  <c r="F192"/>
  <c r="N191"/>
  <c r="L191"/>
  <c r="J191"/>
  <c r="H191"/>
  <c r="F191"/>
  <c r="N190"/>
  <c r="L190"/>
  <c r="J190"/>
  <c r="H190"/>
  <c r="F190"/>
  <c r="N189"/>
  <c r="L189"/>
  <c r="J189"/>
  <c r="H189"/>
  <c r="F189"/>
  <c r="N188"/>
  <c r="L188"/>
  <c r="J188"/>
  <c r="H188"/>
  <c r="F188"/>
  <c r="N187"/>
  <c r="L187"/>
  <c r="J187"/>
  <c r="H187"/>
  <c r="F187"/>
  <c r="N186"/>
  <c r="L186"/>
  <c r="J186"/>
  <c r="H186"/>
  <c r="F186"/>
  <c r="N185"/>
  <c r="L185"/>
  <c r="J185"/>
  <c r="H185"/>
  <c r="F185"/>
  <c r="N184"/>
  <c r="L184"/>
  <c r="J184"/>
  <c r="H184"/>
  <c r="F184"/>
  <c r="N183"/>
  <c r="L183"/>
  <c r="J183"/>
  <c r="H183"/>
  <c r="F183"/>
  <c r="N182"/>
  <c r="L182"/>
  <c r="J182"/>
  <c r="H182"/>
  <c r="F182"/>
  <c r="N181"/>
  <c r="L181"/>
  <c r="J181"/>
  <c r="H181"/>
  <c r="F181"/>
  <c r="N180"/>
  <c r="L180"/>
  <c r="J180"/>
  <c r="H180"/>
  <c r="F180"/>
  <c r="N179"/>
  <c r="L179"/>
  <c r="J179"/>
  <c r="H179"/>
  <c r="F179"/>
  <c r="N178"/>
  <c r="L178"/>
  <c r="J178"/>
  <c r="H178"/>
  <c r="F178"/>
  <c r="N177"/>
  <c r="L177"/>
  <c r="J177"/>
  <c r="H177"/>
  <c r="F177"/>
  <c r="N171"/>
  <c r="L171"/>
  <c r="J171"/>
  <c r="H171"/>
  <c r="F171"/>
  <c r="N170"/>
  <c r="L170"/>
  <c r="J170"/>
  <c r="H170"/>
  <c r="F170"/>
  <c r="N169"/>
  <c r="L169"/>
  <c r="J169"/>
  <c r="H169"/>
  <c r="F169"/>
  <c r="N168"/>
  <c r="L168"/>
  <c r="J168"/>
  <c r="H168"/>
  <c r="F168"/>
  <c r="N167"/>
  <c r="L167"/>
  <c r="J167"/>
  <c r="H167"/>
  <c r="F167"/>
  <c r="N166"/>
  <c r="L166"/>
  <c r="J166"/>
  <c r="H166"/>
  <c r="F166"/>
  <c r="N165"/>
  <c r="L165"/>
  <c r="J165"/>
  <c r="H165"/>
  <c r="F165"/>
  <c r="N164"/>
  <c r="L164"/>
  <c r="J164"/>
  <c r="H164"/>
  <c r="F164"/>
  <c r="N163"/>
  <c r="L163"/>
  <c r="J163"/>
  <c r="H163"/>
  <c r="F163"/>
  <c r="N162"/>
  <c r="L162"/>
  <c r="J162"/>
  <c r="H162"/>
  <c r="F162"/>
  <c r="N161"/>
  <c r="L161"/>
  <c r="J161"/>
  <c r="H161"/>
  <c r="F161"/>
  <c r="N160"/>
  <c r="L160"/>
  <c r="J160"/>
  <c r="H160"/>
  <c r="F160"/>
  <c r="N159"/>
  <c r="L159"/>
  <c r="J159"/>
  <c r="H159"/>
  <c r="F159"/>
  <c r="N158"/>
  <c r="L158"/>
  <c r="J158"/>
  <c r="H158"/>
  <c r="F158"/>
  <c r="N157"/>
  <c r="L157"/>
  <c r="J157"/>
  <c r="H157"/>
  <c r="F157"/>
  <c r="N156"/>
  <c r="L156"/>
  <c r="J156"/>
  <c r="H156"/>
  <c r="F156"/>
  <c r="N155"/>
  <c r="L155"/>
  <c r="J155"/>
  <c r="H155"/>
  <c r="F155"/>
  <c r="N154"/>
  <c r="L154"/>
  <c r="J154"/>
  <c r="H154"/>
  <c r="F154"/>
  <c r="N153"/>
  <c r="L153"/>
  <c r="J153"/>
  <c r="H153"/>
  <c r="F153"/>
  <c r="N152"/>
  <c r="L152"/>
  <c r="J152"/>
  <c r="H152"/>
  <c r="F152"/>
  <c r="N146"/>
  <c r="L146"/>
  <c r="J146"/>
  <c r="H146"/>
  <c r="F146"/>
  <c r="N145"/>
  <c r="L145"/>
  <c r="J145"/>
  <c r="H145"/>
  <c r="F145"/>
  <c r="N144"/>
  <c r="L144"/>
  <c r="J144"/>
  <c r="H144"/>
  <c r="F144"/>
  <c r="N143"/>
  <c r="L143"/>
  <c r="J143"/>
  <c r="H143"/>
  <c r="F143"/>
  <c r="N142"/>
  <c r="L142"/>
  <c r="J142"/>
  <c r="H142"/>
  <c r="F142"/>
  <c r="N141"/>
  <c r="L141"/>
  <c r="J141"/>
  <c r="H141"/>
  <c r="F141"/>
  <c r="N140"/>
  <c r="L140"/>
  <c r="J140"/>
  <c r="H140"/>
  <c r="F140"/>
  <c r="N139"/>
  <c r="L139"/>
  <c r="J139"/>
  <c r="H139"/>
  <c r="F139"/>
  <c r="N138"/>
  <c r="L138"/>
  <c r="J138"/>
  <c r="H138"/>
  <c r="F138"/>
  <c r="N137"/>
  <c r="L137"/>
  <c r="J137"/>
  <c r="H137"/>
  <c r="F137"/>
  <c r="N136"/>
  <c r="L136"/>
  <c r="J136"/>
  <c r="H136"/>
  <c r="F136"/>
  <c r="N135"/>
  <c r="L135"/>
  <c r="J135"/>
  <c r="H135"/>
  <c r="F135"/>
  <c r="N134"/>
  <c r="L134"/>
  <c r="J134"/>
  <c r="H134"/>
  <c r="F134"/>
  <c r="N133"/>
  <c r="L133"/>
  <c r="J133"/>
  <c r="H133"/>
  <c r="F133"/>
  <c r="N132"/>
  <c r="L132"/>
  <c r="J132"/>
  <c r="H132"/>
  <c r="F132"/>
  <c r="N131"/>
  <c r="L131"/>
  <c r="J131"/>
  <c r="H131"/>
  <c r="F131"/>
  <c r="N130"/>
  <c r="L130"/>
  <c r="J130"/>
  <c r="H130"/>
  <c r="F130"/>
  <c r="N129"/>
  <c r="L129"/>
  <c r="J129"/>
  <c r="H129"/>
  <c r="F129"/>
  <c r="N128"/>
  <c r="L128"/>
  <c r="J128"/>
  <c r="H128"/>
  <c r="F128"/>
  <c r="N127"/>
  <c r="L127"/>
  <c r="J127"/>
  <c r="H127"/>
  <c r="F127"/>
  <c r="N121"/>
  <c r="L121"/>
  <c r="J121"/>
  <c r="H121"/>
  <c r="F121"/>
  <c r="N120"/>
  <c r="L120"/>
  <c r="J120"/>
  <c r="H120"/>
  <c r="F120"/>
  <c r="N119"/>
  <c r="L119"/>
  <c r="J119"/>
  <c r="H119"/>
  <c r="F119"/>
  <c r="N118"/>
  <c r="L118"/>
  <c r="J118"/>
  <c r="H118"/>
  <c r="F118"/>
  <c r="N117"/>
  <c r="L117"/>
  <c r="J117"/>
  <c r="H117"/>
  <c r="F117"/>
  <c r="N116"/>
  <c r="L116"/>
  <c r="J116"/>
  <c r="H116"/>
  <c r="F116"/>
  <c r="N115"/>
  <c r="L115"/>
  <c r="J115"/>
  <c r="H115"/>
  <c r="F115"/>
  <c r="N114"/>
  <c r="L114"/>
  <c r="J114"/>
  <c r="H114"/>
  <c r="F114"/>
  <c r="N113"/>
  <c r="L113"/>
  <c r="J113"/>
  <c r="H113"/>
  <c r="F113"/>
  <c r="N112"/>
  <c r="L112"/>
  <c r="J112"/>
  <c r="H112"/>
  <c r="F112"/>
  <c r="N111"/>
  <c r="L111"/>
  <c r="J111"/>
  <c r="H111"/>
  <c r="F111"/>
  <c r="N110"/>
  <c r="L110"/>
  <c r="J110"/>
  <c r="H110"/>
  <c r="F110"/>
  <c r="N109"/>
  <c r="L109"/>
  <c r="J109"/>
  <c r="H109"/>
  <c r="F109"/>
  <c r="N108"/>
  <c r="L108"/>
  <c r="J108"/>
  <c r="H108"/>
  <c r="F108"/>
  <c r="N107"/>
  <c r="L107"/>
  <c r="J107"/>
  <c r="H107"/>
  <c r="F107"/>
  <c r="N106"/>
  <c r="L106"/>
  <c r="J106"/>
  <c r="H106"/>
  <c r="F106"/>
  <c r="N105"/>
  <c r="L105"/>
  <c r="J105"/>
  <c r="H105"/>
  <c r="F105"/>
  <c r="N104"/>
  <c r="L104"/>
  <c r="J104"/>
  <c r="H104"/>
  <c r="F104"/>
  <c r="N103"/>
  <c r="L103"/>
  <c r="J103"/>
  <c r="H103"/>
  <c r="F103"/>
  <c r="N102"/>
  <c r="L102"/>
  <c r="J102"/>
  <c r="H102"/>
  <c r="F102"/>
  <c r="N96"/>
  <c r="L96"/>
  <c r="J96"/>
  <c r="H96"/>
  <c r="F96"/>
  <c r="N95"/>
  <c r="L95"/>
  <c r="J95"/>
  <c r="H95"/>
  <c r="F95"/>
  <c r="N94"/>
  <c r="L94"/>
  <c r="J94"/>
  <c r="H94"/>
  <c r="F94"/>
  <c r="N93"/>
  <c r="L93"/>
  <c r="J93"/>
  <c r="H93"/>
  <c r="F93"/>
  <c r="N92"/>
  <c r="L92"/>
  <c r="J92"/>
  <c r="H92"/>
  <c r="F92"/>
  <c r="N91"/>
  <c r="L91"/>
  <c r="J91"/>
  <c r="H91"/>
  <c r="F91"/>
  <c r="N90"/>
  <c r="L90"/>
  <c r="J90"/>
  <c r="H90"/>
  <c r="F90"/>
  <c r="N89"/>
  <c r="L89"/>
  <c r="J89"/>
  <c r="H89"/>
  <c r="F89"/>
  <c r="N88"/>
  <c r="L88"/>
  <c r="J88"/>
  <c r="H88"/>
  <c r="F88"/>
  <c r="N87"/>
  <c r="L87"/>
  <c r="J87"/>
  <c r="H87"/>
  <c r="F87"/>
  <c r="N86"/>
  <c r="L86"/>
  <c r="J86"/>
  <c r="H86"/>
  <c r="F86"/>
  <c r="N85"/>
  <c r="L85"/>
  <c r="J85"/>
  <c r="H85"/>
  <c r="F85"/>
  <c r="N84"/>
  <c r="L84"/>
  <c r="J84"/>
  <c r="H84"/>
  <c r="F84"/>
  <c r="N83"/>
  <c r="L83"/>
  <c r="J83"/>
  <c r="H83"/>
  <c r="F83"/>
  <c r="N82"/>
  <c r="L82"/>
  <c r="J82"/>
  <c r="H82"/>
  <c r="F82"/>
  <c r="N81"/>
  <c r="L81"/>
  <c r="J81"/>
  <c r="H81"/>
  <c r="F81"/>
  <c r="N80"/>
  <c r="L80"/>
  <c r="J80"/>
  <c r="H80"/>
  <c r="F80"/>
  <c r="N79"/>
  <c r="L79"/>
  <c r="J79"/>
  <c r="H79"/>
  <c r="F79"/>
  <c r="N78"/>
  <c r="L78"/>
  <c r="J78"/>
  <c r="H78"/>
  <c r="F78"/>
  <c r="N77"/>
  <c r="L77"/>
  <c r="J77"/>
  <c r="H77"/>
  <c r="F77"/>
  <c r="N71"/>
  <c r="L71"/>
  <c r="J71"/>
  <c r="H71"/>
  <c r="F71"/>
  <c r="N70"/>
  <c r="L70"/>
  <c r="J70"/>
  <c r="H70"/>
  <c r="F70"/>
  <c r="N69"/>
  <c r="L69"/>
  <c r="J69"/>
  <c r="H69"/>
  <c r="F69"/>
  <c r="N68"/>
  <c r="L68"/>
  <c r="J68"/>
  <c r="H68"/>
  <c r="F68"/>
  <c r="N67"/>
  <c r="L67"/>
  <c r="J67"/>
  <c r="H67"/>
  <c r="F67"/>
  <c r="N66"/>
  <c r="L66"/>
  <c r="J66"/>
  <c r="H66"/>
  <c r="F66"/>
  <c r="N65"/>
  <c r="L65"/>
  <c r="J65"/>
  <c r="H65"/>
  <c r="F65"/>
  <c r="N64"/>
  <c r="L64"/>
  <c r="J64"/>
  <c r="H64"/>
  <c r="F64"/>
  <c r="N63"/>
  <c r="L63"/>
  <c r="J63"/>
  <c r="H63"/>
  <c r="F63"/>
  <c r="N62"/>
  <c r="L62"/>
  <c r="J62"/>
  <c r="H62"/>
  <c r="F62"/>
  <c r="N61"/>
  <c r="L61"/>
  <c r="J61"/>
  <c r="H61"/>
  <c r="F61"/>
  <c r="N60"/>
  <c r="L60"/>
  <c r="J60"/>
  <c r="H60"/>
  <c r="F60"/>
  <c r="N59"/>
  <c r="L59"/>
  <c r="J59"/>
  <c r="H59"/>
  <c r="F59"/>
  <c r="N58"/>
  <c r="L58"/>
  <c r="J58"/>
  <c r="H58"/>
  <c r="F58"/>
  <c r="N57"/>
  <c r="L57"/>
  <c r="J57"/>
  <c r="H57"/>
  <c r="F57"/>
  <c r="N56"/>
  <c r="L56"/>
  <c r="J56"/>
  <c r="H56"/>
  <c r="F56"/>
  <c r="N55"/>
  <c r="L55"/>
  <c r="J55"/>
  <c r="H55"/>
  <c r="F55"/>
  <c r="N54"/>
  <c r="L54"/>
  <c r="J54"/>
  <c r="H54"/>
  <c r="F54"/>
  <c r="N53"/>
  <c r="L53"/>
  <c r="J53"/>
  <c r="H53"/>
  <c r="F53"/>
  <c r="N52"/>
  <c r="L52"/>
  <c r="J52"/>
  <c r="H52"/>
  <c r="F52"/>
  <c r="N46"/>
  <c r="L46"/>
  <c r="J46"/>
  <c r="H46"/>
  <c r="F46"/>
  <c r="N45"/>
  <c r="L45"/>
  <c r="J45"/>
  <c r="H45"/>
  <c r="F45"/>
  <c r="N44"/>
  <c r="L44"/>
  <c r="J44"/>
  <c r="H44"/>
  <c r="F44"/>
  <c r="N43"/>
  <c r="L43"/>
  <c r="J43"/>
  <c r="H43"/>
  <c r="F43"/>
  <c r="N42"/>
  <c r="L42"/>
  <c r="J42"/>
  <c r="H42"/>
  <c r="F42"/>
  <c r="N41"/>
  <c r="L41"/>
  <c r="J41"/>
  <c r="H41"/>
  <c r="F41"/>
  <c r="N40"/>
  <c r="L40"/>
  <c r="J40"/>
  <c r="H40"/>
  <c r="F40"/>
  <c r="N39"/>
  <c r="L39"/>
  <c r="J39"/>
  <c r="H39"/>
  <c r="F39"/>
  <c r="N38"/>
  <c r="L38"/>
  <c r="J38"/>
  <c r="H38"/>
  <c r="F38"/>
  <c r="N37"/>
  <c r="L37"/>
  <c r="J37"/>
  <c r="H37"/>
  <c r="F37"/>
  <c r="N36"/>
  <c r="L36"/>
  <c r="J36"/>
  <c r="H36"/>
  <c r="F36"/>
  <c r="N35"/>
  <c r="L35"/>
  <c r="J35"/>
  <c r="H35"/>
  <c r="F35"/>
  <c r="N34"/>
  <c r="L34"/>
  <c r="J34"/>
  <c r="H34"/>
  <c r="F34"/>
  <c r="N33"/>
  <c r="L33"/>
  <c r="J33"/>
  <c r="H33"/>
  <c r="F33"/>
  <c r="N32"/>
  <c r="L32"/>
  <c r="J32"/>
  <c r="H32"/>
  <c r="F32"/>
  <c r="N31"/>
  <c r="L31"/>
  <c r="J31"/>
  <c r="H31"/>
  <c r="F31"/>
  <c r="N30"/>
  <c r="L30"/>
  <c r="J30"/>
  <c r="H30"/>
  <c r="F30"/>
  <c r="N29"/>
  <c r="L29"/>
  <c r="J29"/>
  <c r="H29"/>
  <c r="F29"/>
  <c r="N28"/>
  <c r="L28"/>
  <c r="J28"/>
  <c r="H28"/>
  <c r="F28"/>
  <c r="N27"/>
  <c r="L27"/>
  <c r="J27"/>
  <c r="H27"/>
  <c r="F27"/>
  <c r="F13" i="1"/>
  <c r="F14"/>
  <c r="F15"/>
  <c r="F16"/>
  <c r="F12"/>
  <c r="S5" i="4" l="1"/>
  <c r="S3"/>
  <c r="S20"/>
  <c r="S18"/>
  <c r="S16"/>
  <c r="S14"/>
  <c r="S12"/>
  <c r="S10"/>
  <c r="S8"/>
  <c r="S6"/>
  <c r="S4"/>
  <c r="S2"/>
  <c r="O27"/>
  <c r="S27" s="1"/>
  <c r="O28"/>
  <c r="S28" s="1"/>
  <c r="O29"/>
  <c r="S29" s="1"/>
  <c r="O30"/>
  <c r="S30" s="1"/>
  <c r="O31"/>
  <c r="S31" s="1"/>
  <c r="O32"/>
  <c r="S32" s="1"/>
  <c r="O33"/>
  <c r="S33" s="1"/>
  <c r="O34"/>
  <c r="S34" s="1"/>
  <c r="O35"/>
  <c r="S35" s="1"/>
  <c r="O36"/>
  <c r="S36" s="1"/>
  <c r="O37"/>
  <c r="S37" s="1"/>
  <c r="O38"/>
  <c r="S38" s="1"/>
  <c r="O39"/>
  <c r="S39" s="1"/>
  <c r="O40"/>
  <c r="S40" s="1"/>
  <c r="O41"/>
  <c r="S41" s="1"/>
  <c r="O42"/>
  <c r="S42" s="1"/>
  <c r="O43"/>
  <c r="S43" s="1"/>
  <c r="O44"/>
  <c r="S44" s="1"/>
  <c r="O45"/>
  <c r="S45" s="1"/>
  <c r="O46"/>
  <c r="S46" s="1"/>
  <c r="O65"/>
  <c r="S65" s="1"/>
  <c r="O67"/>
  <c r="S67" s="1"/>
  <c r="O69"/>
  <c r="S69" s="1"/>
  <c r="O70"/>
  <c r="S70" s="1"/>
  <c r="O71"/>
  <c r="S71" s="1"/>
  <c r="O78"/>
  <c r="S78" s="1"/>
  <c r="O80"/>
  <c r="S80" s="1"/>
  <c r="O82"/>
  <c r="S82" s="1"/>
  <c r="O84"/>
  <c r="S84" s="1"/>
  <c r="O86"/>
  <c r="S86" s="1"/>
  <c r="O88"/>
  <c r="S88" s="1"/>
  <c r="O90"/>
  <c r="S90" s="1"/>
  <c r="O91"/>
  <c r="S91" s="1"/>
  <c r="O92"/>
  <c r="S92" s="1"/>
  <c r="O93"/>
  <c r="S93" s="1"/>
  <c r="O94"/>
  <c r="S94" s="1"/>
  <c r="O96"/>
  <c r="S96" s="1"/>
  <c r="O103"/>
  <c r="S103" s="1"/>
  <c r="O105"/>
  <c r="S105" s="1"/>
  <c r="O107"/>
  <c r="S107" s="1"/>
  <c r="O109"/>
  <c r="S109" s="1"/>
  <c r="O111"/>
  <c r="S111" s="1"/>
  <c r="O113"/>
  <c r="S113" s="1"/>
  <c r="O115"/>
  <c r="S115" s="1"/>
  <c r="O117"/>
  <c r="S117" s="1"/>
  <c r="O119"/>
  <c r="S119" s="1"/>
  <c r="O121"/>
  <c r="S121" s="1"/>
  <c r="O128"/>
  <c r="S128" s="1"/>
  <c r="O130"/>
  <c r="S130" s="1"/>
  <c r="O132"/>
  <c r="S132" s="1"/>
  <c r="O134"/>
  <c r="S134" s="1"/>
  <c r="O136"/>
  <c r="S136" s="1"/>
  <c r="O138"/>
  <c r="S138" s="1"/>
  <c r="O140"/>
  <c r="S140" s="1"/>
  <c r="O142"/>
  <c r="S142" s="1"/>
  <c r="O144"/>
  <c r="S144" s="1"/>
  <c r="O146"/>
  <c r="S146" s="1"/>
  <c r="O153"/>
  <c r="S153" s="1"/>
  <c r="O155"/>
  <c r="S155" s="1"/>
  <c r="O156"/>
  <c r="S156" s="1"/>
  <c r="O157"/>
  <c r="S157" s="1"/>
  <c r="O158"/>
  <c r="S158" s="1"/>
  <c r="O159"/>
  <c r="S159" s="1"/>
  <c r="O161"/>
  <c r="S161" s="1"/>
  <c r="O163"/>
  <c r="S163" s="1"/>
  <c r="O165"/>
  <c r="S165" s="1"/>
  <c r="O167"/>
  <c r="S167" s="1"/>
  <c r="O169"/>
  <c r="S169" s="1"/>
  <c r="O171"/>
  <c r="S171" s="1"/>
  <c r="O178"/>
  <c r="S178" s="1"/>
  <c r="O180"/>
  <c r="S180" s="1"/>
  <c r="O182"/>
  <c r="S182" s="1"/>
  <c r="O184"/>
  <c r="S184" s="1"/>
  <c r="O186"/>
  <c r="S186" s="1"/>
  <c r="O188"/>
  <c r="S188" s="1"/>
  <c r="O190"/>
  <c r="S190" s="1"/>
  <c r="O192"/>
  <c r="S192" s="1"/>
  <c r="O194"/>
  <c r="S194" s="1"/>
  <c r="O196"/>
  <c r="S196" s="1"/>
  <c r="O203"/>
  <c r="S203" s="1"/>
  <c r="O205"/>
  <c r="S205" s="1"/>
  <c r="O207"/>
  <c r="S207" s="1"/>
  <c r="O209"/>
  <c r="S209" s="1"/>
  <c r="O211"/>
  <c r="S211" s="1"/>
  <c r="O213"/>
  <c r="S213" s="1"/>
  <c r="O215"/>
  <c r="S215" s="1"/>
  <c r="O217"/>
  <c r="S217" s="1"/>
  <c r="O219"/>
  <c r="S219" s="1"/>
  <c r="O221"/>
  <c r="S221" s="1"/>
  <c r="O228"/>
  <c r="S228" s="1"/>
  <c r="O230"/>
  <c r="S230" s="1"/>
  <c r="O232"/>
  <c r="S232" s="1"/>
  <c r="O234"/>
  <c r="S234" s="1"/>
  <c r="O236"/>
  <c r="S236" s="1"/>
  <c r="O238"/>
  <c r="S238" s="1"/>
  <c r="O240"/>
  <c r="S240" s="1"/>
  <c r="O242"/>
  <c r="S242" s="1"/>
  <c r="O244"/>
  <c r="S244" s="1"/>
  <c r="O246"/>
  <c r="S246" s="1"/>
  <c r="O253"/>
  <c r="S253" s="1"/>
  <c r="O255"/>
  <c r="S255" s="1"/>
  <c r="O257"/>
  <c r="S257" s="1"/>
  <c r="O259"/>
  <c r="S259" s="1"/>
  <c r="O261"/>
  <c r="S261" s="1"/>
  <c r="O263"/>
  <c r="S263" s="1"/>
  <c r="O264"/>
  <c r="S264" s="1"/>
  <c r="O265"/>
  <c r="S265" s="1"/>
  <c r="O266"/>
  <c r="S266" s="1"/>
  <c r="O267"/>
  <c r="S267" s="1"/>
  <c r="O268"/>
  <c r="S268" s="1"/>
  <c r="O269"/>
  <c r="S269" s="1"/>
  <c r="O270"/>
  <c r="S270" s="1"/>
  <c r="O271"/>
  <c r="S271" s="1"/>
  <c r="O278"/>
  <c r="S278" s="1"/>
  <c r="O280"/>
  <c r="S280" s="1"/>
  <c r="O282"/>
  <c r="S282" s="1"/>
  <c r="O284"/>
  <c r="S284" s="1"/>
  <c r="O286"/>
  <c r="S286" s="1"/>
  <c r="O288"/>
  <c r="S288" s="1"/>
  <c r="O290"/>
  <c r="S290" s="1"/>
  <c r="O292"/>
  <c r="S292" s="1"/>
  <c r="O294"/>
  <c r="S294" s="1"/>
  <c r="O296"/>
  <c r="S296" s="1"/>
  <c r="O303"/>
  <c r="S303" s="1"/>
  <c r="O305"/>
  <c r="S305" s="1"/>
  <c r="O307"/>
  <c r="S307" s="1"/>
  <c r="O309"/>
  <c r="S309" s="1"/>
  <c r="O311"/>
  <c r="S311" s="1"/>
  <c r="O313"/>
  <c r="S313" s="1"/>
  <c r="O314"/>
  <c r="S314" s="1"/>
  <c r="O315"/>
  <c r="S315" s="1"/>
  <c r="O316"/>
  <c r="S316" s="1"/>
  <c r="O317"/>
  <c r="S317" s="1"/>
  <c r="O319"/>
  <c r="S319" s="1"/>
  <c r="O321"/>
  <c r="S321" s="1"/>
  <c r="O328"/>
  <c r="S328" s="1"/>
  <c r="O330"/>
  <c r="S330" s="1"/>
  <c r="O332"/>
  <c r="S332" s="1"/>
  <c r="O334"/>
  <c r="S334" s="1"/>
  <c r="O336"/>
  <c r="S336" s="1"/>
  <c r="O338"/>
  <c r="S338" s="1"/>
  <c r="O340"/>
  <c r="S340" s="1"/>
  <c r="O342"/>
  <c r="S342" s="1"/>
  <c r="O344"/>
  <c r="S344" s="1"/>
  <c r="O346"/>
  <c r="S346" s="1"/>
  <c r="O353"/>
  <c r="S353" s="1"/>
  <c r="O355"/>
  <c r="S355" s="1"/>
  <c r="O357"/>
  <c r="S357" s="1"/>
  <c r="O359"/>
  <c r="S359" s="1"/>
  <c r="O361"/>
  <c r="S361" s="1"/>
  <c r="O363"/>
  <c r="S363" s="1"/>
  <c r="O365"/>
  <c r="S365" s="1"/>
  <c r="O367"/>
  <c r="S367" s="1"/>
  <c r="O369"/>
  <c r="S369" s="1"/>
  <c r="O371"/>
  <c r="S371" s="1"/>
  <c r="O52"/>
  <c r="S52" s="1"/>
  <c r="O53"/>
  <c r="S53" s="1"/>
  <c r="O54"/>
  <c r="S54" s="1"/>
  <c r="O55"/>
  <c r="S55" s="1"/>
  <c r="O56"/>
  <c r="S56" s="1"/>
  <c r="O57"/>
  <c r="S57" s="1"/>
  <c r="O58"/>
  <c r="S58" s="1"/>
  <c r="O59"/>
  <c r="S59" s="1"/>
  <c r="O60"/>
  <c r="S60" s="1"/>
  <c r="O61"/>
  <c r="S61" s="1"/>
  <c r="O62"/>
  <c r="S62" s="1"/>
  <c r="O64"/>
  <c r="S64" s="1"/>
  <c r="O66"/>
  <c r="S66" s="1"/>
  <c r="O68"/>
  <c r="S68" s="1"/>
  <c r="O77"/>
  <c r="S77" s="1"/>
  <c r="O79"/>
  <c r="S79" s="1"/>
  <c r="O81"/>
  <c r="S81" s="1"/>
  <c r="O83"/>
  <c r="S83" s="1"/>
  <c r="O85"/>
  <c r="S85" s="1"/>
  <c r="O87"/>
  <c r="S87" s="1"/>
  <c r="O89"/>
  <c r="S89" s="1"/>
  <c r="O95"/>
  <c r="S95" s="1"/>
  <c r="O102"/>
  <c r="S102" s="1"/>
  <c r="O104"/>
  <c r="S104" s="1"/>
  <c r="O106"/>
  <c r="S106" s="1"/>
  <c r="O108"/>
  <c r="S108" s="1"/>
  <c r="O110"/>
  <c r="S110" s="1"/>
  <c r="O112"/>
  <c r="S112" s="1"/>
  <c r="O114"/>
  <c r="S114" s="1"/>
  <c r="O116"/>
  <c r="S116" s="1"/>
  <c r="O118"/>
  <c r="S118" s="1"/>
  <c r="O120"/>
  <c r="S120" s="1"/>
  <c r="O127"/>
  <c r="S127" s="1"/>
  <c r="O129"/>
  <c r="S129" s="1"/>
  <c r="O131"/>
  <c r="S131" s="1"/>
  <c r="O133"/>
  <c r="S133" s="1"/>
  <c r="O135"/>
  <c r="S135" s="1"/>
  <c r="O137"/>
  <c r="S137" s="1"/>
  <c r="O139"/>
  <c r="S139" s="1"/>
  <c r="O141"/>
  <c r="S141" s="1"/>
  <c r="O143"/>
  <c r="S143" s="1"/>
  <c r="O145"/>
  <c r="S145" s="1"/>
  <c r="O152"/>
  <c r="S152" s="1"/>
  <c r="O154"/>
  <c r="S154" s="1"/>
  <c r="O160"/>
  <c r="S160" s="1"/>
  <c r="O162"/>
  <c r="S162" s="1"/>
  <c r="O164"/>
  <c r="S164" s="1"/>
  <c r="O166"/>
  <c r="S166" s="1"/>
  <c r="O168"/>
  <c r="S168" s="1"/>
  <c r="O170"/>
  <c r="S170" s="1"/>
  <c r="O177"/>
  <c r="S177" s="1"/>
  <c r="O179"/>
  <c r="S179" s="1"/>
  <c r="O181"/>
  <c r="S181" s="1"/>
  <c r="O183"/>
  <c r="S183" s="1"/>
  <c r="O185"/>
  <c r="S185" s="1"/>
  <c r="O187"/>
  <c r="S187" s="1"/>
  <c r="O189"/>
  <c r="S189" s="1"/>
  <c r="O191"/>
  <c r="S191" s="1"/>
  <c r="O193"/>
  <c r="S193" s="1"/>
  <c r="O195"/>
  <c r="S195" s="1"/>
  <c r="O202"/>
  <c r="S202" s="1"/>
  <c r="O204"/>
  <c r="S204" s="1"/>
  <c r="O206"/>
  <c r="S206" s="1"/>
  <c r="O208"/>
  <c r="S208" s="1"/>
  <c r="O210"/>
  <c r="S210" s="1"/>
  <c r="O212"/>
  <c r="S212" s="1"/>
  <c r="O214"/>
  <c r="S214" s="1"/>
  <c r="O216"/>
  <c r="S216" s="1"/>
  <c r="O218"/>
  <c r="S218" s="1"/>
  <c r="O220"/>
  <c r="S220" s="1"/>
  <c r="O227"/>
  <c r="S227" s="1"/>
  <c r="O229"/>
  <c r="S229" s="1"/>
  <c r="O231"/>
  <c r="S231" s="1"/>
  <c r="O233"/>
  <c r="S233" s="1"/>
  <c r="O235"/>
  <c r="S235" s="1"/>
  <c r="O237"/>
  <c r="S237" s="1"/>
  <c r="O239"/>
  <c r="S239" s="1"/>
  <c r="O241"/>
  <c r="S241" s="1"/>
  <c r="O243"/>
  <c r="S243" s="1"/>
  <c r="O245"/>
  <c r="S245" s="1"/>
  <c r="O252"/>
  <c r="S252" s="1"/>
  <c r="O254"/>
  <c r="S254" s="1"/>
  <c r="O256"/>
  <c r="S256" s="1"/>
  <c r="O258"/>
  <c r="S258" s="1"/>
  <c r="O260"/>
  <c r="S260" s="1"/>
  <c r="O262"/>
  <c r="S262" s="1"/>
  <c r="O277"/>
  <c r="S277" s="1"/>
  <c r="O279"/>
  <c r="S279" s="1"/>
  <c r="O281"/>
  <c r="S281" s="1"/>
  <c r="O283"/>
  <c r="S283" s="1"/>
  <c r="O285"/>
  <c r="S285" s="1"/>
  <c r="O287"/>
  <c r="S287" s="1"/>
  <c r="O289"/>
  <c r="S289" s="1"/>
  <c r="O291"/>
  <c r="S291" s="1"/>
  <c r="O293"/>
  <c r="S293" s="1"/>
  <c r="O295"/>
  <c r="S295" s="1"/>
  <c r="O302"/>
  <c r="S302" s="1"/>
  <c r="O304"/>
  <c r="S304" s="1"/>
  <c r="O306"/>
  <c r="S306" s="1"/>
  <c r="O308"/>
  <c r="S308" s="1"/>
  <c r="O310"/>
  <c r="S310" s="1"/>
  <c r="O312"/>
  <c r="S312" s="1"/>
  <c r="O318"/>
  <c r="S318" s="1"/>
  <c r="O320"/>
  <c r="S320" s="1"/>
  <c r="O327"/>
  <c r="S327" s="1"/>
  <c r="O329"/>
  <c r="S329" s="1"/>
  <c r="O331"/>
  <c r="S331" s="1"/>
  <c r="O333"/>
  <c r="S333" s="1"/>
  <c r="O335"/>
  <c r="S335" s="1"/>
  <c r="O337"/>
  <c r="S337" s="1"/>
  <c r="O339"/>
  <c r="S339" s="1"/>
  <c r="O341"/>
  <c r="S341" s="1"/>
  <c r="O343"/>
  <c r="S343" s="1"/>
  <c r="O345"/>
  <c r="S345" s="1"/>
  <c r="O352"/>
  <c r="S352" s="1"/>
  <c r="O354"/>
  <c r="S354" s="1"/>
  <c r="O356"/>
  <c r="S356" s="1"/>
  <c r="O358"/>
  <c r="S358" s="1"/>
  <c r="O360"/>
  <c r="S360" s="1"/>
  <c r="O362"/>
  <c r="S362" s="1"/>
  <c r="O364"/>
  <c r="S364" s="1"/>
  <c r="O366"/>
  <c r="S366" s="1"/>
  <c r="O368"/>
  <c r="S368" s="1"/>
  <c r="O370"/>
  <c r="S370" s="1"/>
  <c r="O63"/>
  <c r="S63" s="1"/>
  <c r="S72" s="1"/>
  <c r="S47" l="1"/>
  <c r="S372"/>
  <c r="S347"/>
  <c r="S322"/>
  <c r="S297"/>
  <c r="S272"/>
  <c r="S247"/>
  <c r="S222"/>
  <c r="S197"/>
  <c r="S172"/>
  <c r="S147"/>
  <c r="S122"/>
  <c r="S97"/>
</calcChain>
</file>

<file path=xl/sharedStrings.xml><?xml version="1.0" encoding="utf-8"?>
<sst xmlns="http://schemas.openxmlformats.org/spreadsheetml/2006/main" count="414" uniqueCount="80">
  <si>
    <t>Civilité</t>
  </si>
  <si>
    <t>Nom Patient</t>
  </si>
  <si>
    <t>M.</t>
  </si>
  <si>
    <t>Bonnefemne</t>
  </si>
  <si>
    <t>Cordeiro</t>
  </si>
  <si>
    <t>Bentejac</t>
  </si>
  <si>
    <t>Gibert</t>
  </si>
  <si>
    <t>Rodriguez</t>
  </si>
  <si>
    <t>Chatain</t>
  </si>
  <si>
    <t>Dauney</t>
  </si>
  <si>
    <t>Humblot</t>
  </si>
  <si>
    <t>Lesclauses</t>
  </si>
  <si>
    <t>Ferru</t>
  </si>
  <si>
    <t>Jaspard</t>
  </si>
  <si>
    <t>Gimenez</t>
  </si>
  <si>
    <t>Devaux</t>
  </si>
  <si>
    <t>Cabé</t>
  </si>
  <si>
    <t>Mme</t>
  </si>
  <si>
    <t>Mlle</t>
  </si>
  <si>
    <t>Nom patient</t>
  </si>
  <si>
    <t>Soin</t>
  </si>
  <si>
    <t>Tarification</t>
  </si>
  <si>
    <t>AMI 1</t>
  </si>
  <si>
    <t>AMI 1,5</t>
  </si>
  <si>
    <t>AMI 2</t>
  </si>
  <si>
    <t>AMI 3</t>
  </si>
  <si>
    <t>AMI 4</t>
  </si>
  <si>
    <t>AIS 3</t>
  </si>
  <si>
    <t>AIS 6</t>
  </si>
  <si>
    <t>Majoration Dimanche et jours fériés</t>
  </si>
  <si>
    <t>Indemnités de déplacement</t>
  </si>
  <si>
    <t>Mont de Marsan</t>
  </si>
  <si>
    <t>Majoration D / F</t>
  </si>
  <si>
    <t>Déplacement</t>
  </si>
  <si>
    <t>Nombre de passages</t>
  </si>
  <si>
    <t>Total</t>
  </si>
  <si>
    <t>Majoration hors agglo + 2,80 €</t>
  </si>
  <si>
    <t>Tarif</t>
  </si>
  <si>
    <t xml:space="preserve"> Soin 2</t>
  </si>
  <si>
    <t>Soin 1</t>
  </si>
  <si>
    <t>Soin 3</t>
  </si>
  <si>
    <t>Soin 4</t>
  </si>
  <si>
    <t>Sous total</t>
  </si>
  <si>
    <t>Soin 5</t>
  </si>
  <si>
    <t>1/2 AMI 1</t>
  </si>
  <si>
    <t>1/2 AMI 1,5</t>
  </si>
  <si>
    <t>1/2 AMI 2</t>
  </si>
  <si>
    <t>1/2 AMI 3</t>
  </si>
  <si>
    <t>1/2 AMI 4</t>
  </si>
  <si>
    <t>Total journée</t>
  </si>
  <si>
    <t>JOUR</t>
  </si>
  <si>
    <t>date</t>
  </si>
  <si>
    <t>Nom infirmier</t>
  </si>
  <si>
    <t>a</t>
  </si>
  <si>
    <t>b</t>
  </si>
  <si>
    <t>c</t>
  </si>
  <si>
    <t>d</t>
  </si>
  <si>
    <t>e</t>
  </si>
  <si>
    <t xml:space="preserve">Jour de l'an </t>
  </si>
  <si>
    <t xml:space="preserve">Pâques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</si>
  <si>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</si>
  <si>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</si>
  <si>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</si>
  <si>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</si>
  <si>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</si>
  <si>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</si>
  <si>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</si>
  <si>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</si>
  <si>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</si>
  <si>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</si>
  <si>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</si>
  <si>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lieu</t>
  </si>
  <si>
    <t>mont de marsan</t>
  </si>
  <si>
    <t>hors agglo</t>
  </si>
  <si>
    <t>Année</t>
  </si>
  <si>
    <t>Étiquettes de lignes</t>
  </si>
  <si>
    <t>Total général</t>
  </si>
  <si>
    <t>Somme de Total</t>
  </si>
  <si>
    <t>mois</t>
  </si>
  <si>
    <t xml:space="preserve"> MOIS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</si>
</sst>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dd/mm/yy;@"/>
    <numFmt numFmtId="166" formatCode="#,##0.000\ &quot;€&quot;"/>
    <numFmt numFmtId="167" formatCode="#,##0.00\ _€"/>
    <numFmt numFmtId="168" formatCode="#,##0\ _€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.800000000000000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0" borderId="2" xfId="0" applyBorder="1"/>
    <xf numFmtId="0" fontId="0" fillId="0" borderId="0" xfId="0" applyBorder="1"/>
    <xf numFmtId="165" fontId="0" fillId="0" borderId="0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1" xfId="0" applyFill="1" applyBorder="1"/>
    <xf numFmtId="166" fontId="0" fillId="0" borderId="1" xfId="0" applyNumberFormat="1" applyBorder="1"/>
    <xf numFmtId="0" fontId="1" fillId="0" borderId="3" xfId="0" applyFont="1" applyBorder="1"/>
    <xf numFmtId="0" fontId="0" fillId="0" borderId="8" xfId="0" applyBorder="1"/>
    <xf numFmtId="164" fontId="0" fillId="0" borderId="8" xfId="0" applyNumberForma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1" fillId="0" borderId="12" xfId="0" applyFon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4" xfId="0" applyNumberFormat="1" applyBorder="1"/>
    <xf numFmtId="0" fontId="1" fillId="0" borderId="15" xfId="0" applyFont="1" applyBorder="1"/>
    <xf numFmtId="0" fontId="0" fillId="0" borderId="16" xfId="0" applyBorder="1"/>
    <xf numFmtId="0" fontId="0" fillId="0" borderId="13" xfId="0" applyBorder="1"/>
    <xf numFmtId="0" fontId="0" fillId="0" borderId="14" xfId="0" applyBorder="1"/>
    <xf numFmtId="14" fontId="0" fillId="0" borderId="0" xfId="0" applyNumberFormat="1" applyBorder="1"/>
    <xf numFmtId="167" fontId="0" fillId="0" borderId="1" xfId="0" applyNumberFormat="1" applyBorder="1"/>
    <xf numFmtId="168" fontId="0" fillId="0" borderId="0" xfId="0" applyNumberFormat="1"/>
    <xf numFmtId="168" fontId="1" fillId="0" borderId="3" xfId="0" applyNumberFormat="1" applyFont="1" applyBorder="1"/>
    <xf numFmtId="168" fontId="0" fillId="0" borderId="1" xfId="0" applyNumberFormat="1" applyBorder="1"/>
    <xf numFmtId="168" fontId="0" fillId="0" borderId="8" xfId="0" applyNumberFormat="1" applyBorder="1"/>
    <xf numFmtId="0" fontId="3" fillId="0" borderId="0" xfId="0" applyFont="1"/>
    <xf numFmtId="14" fontId="0" fillId="0" borderId="0" xfId="0" applyNumberFormat="1"/>
    <xf numFmtId="14" fontId="0" fillId="0" borderId="1" xfId="0" applyNumberFormat="1" applyBorder="1"/>
    <xf numFmtId="0" fontId="0" fillId="0" borderId="0" xfId="0" quotePrefix="1"/>
    <xf numFmtId="165" fontId="0" fillId="0" borderId="0" xfId="0" applyNumberFormat="1"/>
    <xf numFmtId="167" fontId="0" fillId="0" borderId="0" xfId="0" applyNumberFormat="1"/>
    <xf numFmtId="167" fontId="1" fillId="0" borderId="3" xfId="0" applyNumberFormat="1" applyFont="1" applyBorder="1"/>
    <xf numFmtId="167" fontId="0" fillId="0" borderId="8" xfId="0" applyNumberFormat="1" applyBorder="1"/>
    <xf numFmtId="2" fontId="0" fillId="0" borderId="0" xfId="0" applyNumberFormat="1"/>
    <xf numFmtId="2" fontId="1" fillId="0" borderId="3" xfId="0" applyNumberFormat="1" applyFont="1" applyBorder="1"/>
    <xf numFmtId="2" fontId="0" fillId="0" borderId="1" xfId="0" applyNumberFormat="1" applyBorder="1"/>
    <xf numFmtId="2" fontId="0" fillId="0" borderId="8" xfId="0" applyNumberFormat="1" applyBorder="1"/>
    <xf numFmtId="4" fontId="0" fillId="0" borderId="1" xfId="0" quotePrefix="1" applyNumberFormat="1" applyBorder="1"/>
    <xf numFmtId="0" fontId="0" fillId="0" borderId="17" xfId="0" applyBorder="1"/>
    <xf numFmtId="14" fontId="0" fillId="0" borderId="17" xfId="0" applyNumberFormat="1" applyBorder="1"/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2" fontId="0" fillId="0" borderId="0" xfId="0" applyNumberFormat="1" applyBorder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ienne" refreshedDate="40857.576980902777" createdVersion="3" refreshedVersion="3" minRefreshableVersion="3" recordCount="636">
  <cacheSource type="worksheet">
    <worksheetSource ref="A1:S1048576" sheet="Données mensuelles"/>
  </cacheSource>
  <cacheFields count="19">
    <cacheField name="Nom infirmier" numFmtId="0">
      <sharedItems containsBlank="1" count="5">
        <s v="c"/>
        <s v="b"/>
        <s v="a"/>
        <s v="d"/>
        <m/>
      </sharedItems>
    </cacheField>
    <cacheField name="date" numFmtId="0">
      <sharedItems containsNonDate="0" containsDate="1" containsString="0" containsBlank="1" minDate="2011-02-01T00:00:00" maxDate="2011-10-13T00:00:00"/>
    </cacheField>
    <cacheField name="mois" numFmtId="2">
      <sharedItems containsDate="1" containsString="0" containsBlank="1" containsMixedTypes="1" minDate="1899-12-31T00:01:04" maxDate="1900-01-12T00:00:00" count="12">
        <n v="2"/>
        <n v="3"/>
        <n v="10"/>
        <n v="8"/>
        <n v="6"/>
        <n v="4"/>
        <n v="5"/>
        <m/>
        <d v="1900-01-10T00:00:00" u="1"/>
        <d v="1900-01-11T00:00:00" u="1"/>
        <d v="1900-01-07T00:00:00" u="1"/>
        <d v="1900-01-03T00:00:00" u="1"/>
      </sharedItems>
    </cacheField>
    <cacheField name="Nom patient" numFmtId="0">
      <sharedItems containsBlank="1" count="9">
        <s v="Bentejac"/>
        <s v="Cordeiro"/>
        <s v="Rodriguez"/>
        <s v="Dauney"/>
        <s v="Lesclauses"/>
        <s v="Ferru"/>
        <m/>
        <s v="JOUR"/>
        <s v="Nom patient"/>
      </sharedItems>
    </cacheField>
    <cacheField name="Soin 1" numFmtId="0">
      <sharedItems containsBlank="1"/>
    </cacheField>
    <cacheField name="Tarification" numFmtId="0">
      <sharedItems containsBlank="1" containsMixedTypes="1" containsNumber="1" minValue="3.15" maxValue="15.9"/>
    </cacheField>
    <cacheField name=" Soin 2" numFmtId="0">
      <sharedItems containsBlank="1"/>
    </cacheField>
    <cacheField name="Tarification2" numFmtId="0">
      <sharedItems containsBlank="1" containsMixedTypes="1" containsNumber="1" minValue="3.15" maxValue="12.6"/>
    </cacheField>
    <cacheField name="Soin 3" numFmtId="0">
      <sharedItems containsBlank="1"/>
    </cacheField>
    <cacheField name="Tarification3" numFmtId="0">
      <sharedItems containsBlank="1" containsMixedTypes="1" containsNumber="1" minValue="6.3" maxValue="15.9"/>
    </cacheField>
    <cacheField name="Soin 4" numFmtId="0">
      <sharedItems containsBlank="1"/>
    </cacheField>
    <cacheField name="Tarification4" numFmtId="0">
      <sharedItems containsBlank="1" containsMixedTypes="1" containsNumber="1" minValue="4.7249999999999996" maxValue="9.4499999999999993"/>
    </cacheField>
    <cacheField name="Soin 5" numFmtId="0">
      <sharedItems containsBlank="1"/>
    </cacheField>
    <cacheField name="Tarification5" numFmtId="0">
      <sharedItems containsBlank="1"/>
    </cacheField>
    <cacheField name="Sous total" numFmtId="0">
      <sharedItems containsBlank="1" containsMixedTypes="1" containsNumber="1" minValue="0" maxValue="42.674999999999997"/>
    </cacheField>
    <cacheField name="Majoration D / F" numFmtId="0">
      <sharedItems containsBlank="1" containsMixedTypes="1" containsNumber="1" containsInteger="1" minValue="0" maxValue="24"/>
    </cacheField>
    <cacheField name="Déplacement" numFmtId="0">
      <sharedItems containsBlank="1" containsMixedTypes="1" containsNumber="1" minValue="2.2999999999999998" maxValue="20.399999999999999"/>
    </cacheField>
    <cacheField name="Nombre de passages" numFmtId="0">
      <sharedItems containsBlank="1" containsMixedTypes="1" containsNumber="1" containsInteger="1" minValue="0" maxValue="4" count="6">
        <n v="3"/>
        <n v="4"/>
        <n v="0"/>
        <m/>
        <s v="Nombre de passages"/>
        <s v="Total journée"/>
      </sharedItems>
    </cacheField>
    <cacheField name="Total" numFmtId="0">
      <sharedItems containsBlank="1" containsMixedTypes="1" containsNumber="1" minValue="0" maxValue="60.07500000000000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">
  <r>
    <x v="0"/>
    <d v="2011-02-01T00:00:00"/>
    <x v="0"/>
    <x v="0"/>
    <s v="AMI 1,5"/>
    <n v="4.7249999999999996"/>
    <s v="AMI 3"/>
    <n v="9.4499999999999993"/>
    <s v="AIS 3"/>
    <n v="7.95"/>
    <m/>
    <s v=""/>
    <m/>
    <s v=""/>
    <n v="22.125"/>
    <n v="0"/>
    <n v="15.299999999999999"/>
    <x v="0"/>
    <n v="37.424999999999997"/>
  </r>
  <r>
    <x v="1"/>
    <d v="2011-03-01T00:00:00"/>
    <x v="1"/>
    <x v="1"/>
    <s v="AMI 2"/>
    <n v="6.3"/>
    <s v="AMI 1"/>
    <n v="3.15"/>
    <s v="AIS 3"/>
    <n v="7.95"/>
    <m/>
    <s v=""/>
    <m/>
    <s v=""/>
    <n v="17.399999999999999"/>
    <n v="0"/>
    <n v="15.299999999999999"/>
    <x v="0"/>
    <n v="32.699999999999996"/>
  </r>
  <r>
    <x v="0"/>
    <d v="2011-10-12T00:00:00"/>
    <x v="2"/>
    <x v="2"/>
    <s v="AIS 6"/>
    <n v="15.9"/>
    <s v="AMI 1"/>
    <n v="3.15"/>
    <s v="AIS 6"/>
    <n v="15.9"/>
    <s v="AMI 1,5"/>
    <n v="4.7249999999999996"/>
    <m/>
    <s v=""/>
    <n v="39.675000000000004"/>
    <n v="0"/>
    <n v="20.399999999999999"/>
    <x v="1"/>
    <n v="60.075000000000003"/>
  </r>
  <r>
    <x v="2"/>
    <d v="2011-08-15T00:00:00"/>
    <x v="3"/>
    <x v="3"/>
    <s v="AMI 4"/>
    <n v="12.6"/>
    <s v="AMI 1,5"/>
    <n v="4.7249999999999996"/>
    <s v="AIS 6"/>
    <n v="15.9"/>
    <s v="AMI 3"/>
    <n v="9.4499999999999993"/>
    <m/>
    <s v=""/>
    <n v="42.674999999999997"/>
    <n v="0"/>
    <n v="9.1999999999999993"/>
    <x v="1"/>
    <n v="51.875"/>
  </r>
  <r>
    <x v="0"/>
    <d v="2011-06-12T00:00:00"/>
    <x v="4"/>
    <x v="1"/>
    <s v="AMI 1"/>
    <n v="3.15"/>
    <s v="AMI 3"/>
    <n v="9.4499999999999993"/>
    <s v="AIS 3"/>
    <n v="7.95"/>
    <m/>
    <s v=""/>
    <m/>
    <s v=""/>
    <n v="20.55"/>
    <n v="24"/>
    <n v="15.299999999999999"/>
    <x v="0"/>
    <n v="59.849999999999994"/>
  </r>
  <r>
    <x v="3"/>
    <d v="2011-06-15T00:00:00"/>
    <x v="4"/>
    <x v="4"/>
    <s v="AMI 2"/>
    <n v="6.3"/>
    <s v="AMI 1,5"/>
    <n v="4.7249999999999996"/>
    <s v="AMI 2"/>
    <n v="6.3"/>
    <m/>
    <s v=""/>
    <m/>
    <s v=""/>
    <n v="17.324999999999999"/>
    <n v="0"/>
    <n v="6.8999999999999995"/>
    <x v="0"/>
    <n v="24.224999999999998"/>
  </r>
  <r>
    <x v="2"/>
    <d v="2011-04-03T00:00:00"/>
    <x v="5"/>
    <x v="3"/>
    <s v="AMI 2"/>
    <n v="6.3"/>
    <s v="AMI 3"/>
    <n v="9.4499999999999993"/>
    <s v="AIS 3"/>
    <n v="7.95"/>
    <m/>
    <s v=""/>
    <m/>
    <s v=""/>
    <n v="23.7"/>
    <n v="24"/>
    <n v="6.8999999999999995"/>
    <x v="0"/>
    <n v="54.6"/>
  </r>
  <r>
    <x v="1"/>
    <d v="2011-05-06T00:00:00"/>
    <x v="6"/>
    <x v="5"/>
    <s v="AMI 2"/>
    <n v="6.3"/>
    <s v="AMI 4"/>
    <n v="12.6"/>
    <s v="AMI 4"/>
    <n v="12.6"/>
    <s v="AMI 1,5"/>
    <n v="4.7249999999999996"/>
    <m/>
    <s v=""/>
    <n v="36.225000000000001"/>
    <n v="0"/>
    <n v="20.399999999999999"/>
    <x v="1"/>
    <n v="56.625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s v=""/>
    <m/>
    <s v=""/>
    <m/>
    <s v=""/>
    <m/>
    <s v=""/>
    <m/>
    <s v=""/>
    <n v="0"/>
    <n v="0"/>
    <e v="#N/A"/>
    <x v="2"/>
    <e v="#N/A"/>
  </r>
  <r>
    <x v="4"/>
    <m/>
    <x v="7"/>
    <x v="6"/>
    <m/>
    <m/>
    <m/>
    <m/>
    <m/>
    <m/>
    <m/>
    <m/>
    <m/>
    <m/>
    <m/>
    <m/>
    <m/>
    <x v="2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7"/>
    <m/>
    <m/>
    <m/>
    <m/>
    <m/>
    <m/>
    <m/>
    <m/>
    <m/>
    <m/>
    <m/>
    <m/>
    <m/>
    <x v="3"/>
    <m/>
  </r>
  <r>
    <x v="4"/>
    <m/>
    <x v="7"/>
    <x v="8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4"/>
    <s v="Total"/>
  </r>
  <r>
    <x v="4"/>
    <m/>
    <x v="7"/>
    <x v="6"/>
    <m/>
    <b v="0"/>
    <m/>
    <b v="0"/>
    <m/>
    <b v="0"/>
    <m/>
    <b v="0"/>
    <m/>
    <b v="0"/>
    <n v="0"/>
    <m/>
    <n v="5.0999999999999996"/>
    <x v="3"/>
    <n v="0"/>
  </r>
  <r>
    <x v="4"/>
    <m/>
    <x v="7"/>
    <x v="6"/>
    <m/>
    <b v="0"/>
    <m/>
    <b v="0"/>
    <m/>
    <b v="0"/>
    <m/>
    <b v="0"/>
    <m/>
    <b v="0"/>
    <n v="0"/>
    <m/>
    <n v="2.2999999999999998"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b v="0"/>
    <m/>
    <b v="0"/>
    <m/>
    <b v="0"/>
    <m/>
    <b v="0"/>
    <m/>
    <b v="0"/>
    <n v="0"/>
    <m/>
    <m/>
    <x v="3"/>
    <n v="0"/>
  </r>
  <r>
    <x v="4"/>
    <m/>
    <x v="7"/>
    <x v="6"/>
    <m/>
    <m/>
    <m/>
    <m/>
    <m/>
    <m/>
    <m/>
    <m/>
    <m/>
    <m/>
    <m/>
    <m/>
    <m/>
    <x v="5"/>
    <n v="0"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  <r>
    <x v="4"/>
    <m/>
    <x v="7"/>
    <x v="6"/>
    <m/>
    <m/>
    <m/>
    <m/>
    <m/>
    <m/>
    <m/>
    <m/>
    <m/>
    <m/>
    <m/>
    <m/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olHeaderCaption=" MOIS">
  <location ref="A3:I24" firstHeaderRow="1" firstDataRow="2" firstDataCol="1"/>
  <pivotFields count="19">
    <pivotField axis="axisRow" showAll="0">
      <items count="6">
        <item x="2"/>
        <item x="1"/>
        <item x="0"/>
        <item x="3"/>
        <item h="1" x="4"/>
        <item t="default"/>
      </items>
    </pivotField>
    <pivotField showAll="0"/>
    <pivotField axis="axisCol" showAll="0" sortType="ascending" defaultSubtotal="0">
      <items count="12">
        <item x="0"/>
        <item x="1"/>
        <item x="5"/>
        <item x="6"/>
        <item x="4"/>
        <item x="3"/>
        <item x="2"/>
        <item m="1" x="11"/>
        <item m="1" x="10"/>
        <item m="1" x="8"/>
        <item m="1" x="9"/>
        <item x="7"/>
      </items>
    </pivotField>
    <pivotField axis="axisRow" showAll="0">
      <items count="10">
        <item x="0"/>
        <item x="1"/>
        <item x="3"/>
        <item x="5"/>
        <item x="7"/>
        <item x="4"/>
        <item x="8"/>
        <item x="2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ame=" Nombre de passages" axis="axisRow" showAll="0">
      <items count="7">
        <item x="2"/>
        <item x="0"/>
        <item x="1"/>
        <item x="4"/>
        <item x="5"/>
        <item x="3"/>
        <item t="default"/>
      </items>
    </pivotField>
    <pivotField dataField="1" showAll="0"/>
  </pivotFields>
  <rowFields count="3">
    <field x="0"/>
    <field x="3"/>
    <field x="17"/>
  </rowFields>
  <rowItems count="20">
    <i>
      <x/>
    </i>
    <i r="1">
      <x v="2"/>
    </i>
    <i r="2">
      <x v="1"/>
    </i>
    <i r="2">
      <x v="2"/>
    </i>
    <i>
      <x v="1"/>
    </i>
    <i r="1">
      <x v="1"/>
    </i>
    <i r="2">
      <x v="1"/>
    </i>
    <i r="1">
      <x v="3"/>
    </i>
    <i r="2">
      <x v="2"/>
    </i>
    <i>
      <x v="2"/>
    </i>
    <i r="1">
      <x/>
    </i>
    <i r="2">
      <x v="1"/>
    </i>
    <i r="1">
      <x v="1"/>
    </i>
    <i r="2">
      <x v="1"/>
    </i>
    <i r="1">
      <x v="7"/>
    </i>
    <i r="2">
      <x v="2"/>
    </i>
    <i>
      <x v="3"/>
    </i>
    <i r="1">
      <x v="5"/>
    </i>
    <i r="2">
      <x v="1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otal" fld="18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opLeftCell="A13" workbookViewId="0">
      <selection activeCell="E19" sqref="E19:G20"/>
    </sheetView>
  </sheetViews>
  <sheetFormatPr baseColWidth="10" defaultRowHeight="14.4"/>
  <cols>
    <col min="1" max="1" width="14.21875" customWidth="1"/>
    <col min="2" max="2" width="12.5546875" style="33" bestFit="1" customWidth="1"/>
    <col min="3" max="3" width="14.21875" bestFit="1" customWidth="1"/>
    <col min="4" max="4" width="33.33203125" bestFit="1" customWidth="1"/>
  </cols>
  <sheetData>
    <row r="1" spans="1:9">
      <c r="C1" s="33"/>
    </row>
    <row r="2" spans="1:9">
      <c r="C2" s="33"/>
    </row>
    <row r="3" spans="1:9">
      <c r="C3" s="33"/>
      <c r="I3" t="s">
        <v>52</v>
      </c>
    </row>
    <row r="4" spans="1:9">
      <c r="A4" s="1" t="s">
        <v>0</v>
      </c>
      <c r="B4" s="34" t="s">
        <v>1</v>
      </c>
      <c r="C4" s="34" t="s">
        <v>71</v>
      </c>
      <c r="E4" s="1" t="s">
        <v>20</v>
      </c>
      <c r="F4" s="15" t="s">
        <v>21</v>
      </c>
      <c r="G4" s="5"/>
      <c r="H4" s="5"/>
      <c r="I4" t="s">
        <v>53</v>
      </c>
    </row>
    <row r="5" spans="1:9">
      <c r="A5" s="1" t="s">
        <v>17</v>
      </c>
      <c r="B5" s="34" t="s">
        <v>3</v>
      </c>
      <c r="C5" s="34" t="s">
        <v>72</v>
      </c>
      <c r="E5" s="1" t="s">
        <v>22</v>
      </c>
      <c r="F5" s="2">
        <v>3.15</v>
      </c>
      <c r="I5" t="s">
        <v>54</v>
      </c>
    </row>
    <row r="6" spans="1:9">
      <c r="A6" s="1" t="s">
        <v>2</v>
      </c>
      <c r="B6" s="34" t="s">
        <v>4</v>
      </c>
      <c r="C6" s="34" t="s">
        <v>73</v>
      </c>
      <c r="E6" s="1" t="s">
        <v>23</v>
      </c>
      <c r="F6" s="2">
        <v>4.7249999999999996</v>
      </c>
      <c r="I6" t="s">
        <v>55</v>
      </c>
    </row>
    <row r="7" spans="1:9">
      <c r="A7" s="1" t="s">
        <v>2</v>
      </c>
      <c r="B7" s="34" t="s">
        <v>5</v>
      </c>
      <c r="C7" s="34" t="s">
        <v>73</v>
      </c>
      <c r="E7" s="1" t="s">
        <v>24</v>
      </c>
      <c r="F7" s="2">
        <v>6.3</v>
      </c>
      <c r="I7" t="s">
        <v>56</v>
      </c>
    </row>
    <row r="8" spans="1:9">
      <c r="A8" s="1" t="s">
        <v>2</v>
      </c>
      <c r="B8" s="34" t="s">
        <v>6</v>
      </c>
      <c r="C8" s="34" t="s">
        <v>72</v>
      </c>
      <c r="E8" s="1" t="s">
        <v>25</v>
      </c>
      <c r="F8" s="2">
        <v>9.4499999999999993</v>
      </c>
      <c r="I8" t="s">
        <v>57</v>
      </c>
    </row>
    <row r="9" spans="1:9">
      <c r="A9" s="1" t="s">
        <v>17</v>
      </c>
      <c r="B9" s="34" t="s">
        <v>7</v>
      </c>
      <c r="C9" s="34" t="s">
        <v>73</v>
      </c>
      <c r="E9" s="1" t="s">
        <v>26</v>
      </c>
      <c r="F9" s="2">
        <v>12.6</v>
      </c>
    </row>
    <row r="10" spans="1:9">
      <c r="A10" s="1" t="s">
        <v>17</v>
      </c>
      <c r="B10" s="34" t="s">
        <v>8</v>
      </c>
      <c r="C10" s="34" t="s">
        <v>73</v>
      </c>
      <c r="E10" s="7" t="s">
        <v>27</v>
      </c>
      <c r="F10" s="8">
        <v>7.95</v>
      </c>
    </row>
    <row r="11" spans="1:9">
      <c r="A11" s="1" t="s">
        <v>2</v>
      </c>
      <c r="B11" s="34" t="s">
        <v>9</v>
      </c>
      <c r="C11" s="34" t="s">
        <v>72</v>
      </c>
      <c r="E11" s="1" t="s">
        <v>28</v>
      </c>
      <c r="F11" s="2">
        <v>15.9</v>
      </c>
    </row>
    <row r="12" spans="1:9">
      <c r="A12" s="1" t="s">
        <v>18</v>
      </c>
      <c r="B12" s="34" t="s">
        <v>10</v>
      </c>
      <c r="C12" s="34" t="s">
        <v>72</v>
      </c>
      <c r="E12" s="9" t="s">
        <v>44</v>
      </c>
      <c r="F12" s="10">
        <f>F5/2</f>
        <v>1.575</v>
      </c>
    </row>
    <row r="13" spans="1:9">
      <c r="A13" s="1" t="s">
        <v>17</v>
      </c>
      <c r="B13" s="34" t="s">
        <v>11</v>
      </c>
      <c r="C13" s="34" t="s">
        <v>72</v>
      </c>
      <c r="E13" s="9" t="s">
        <v>45</v>
      </c>
      <c r="F13" s="10">
        <f>F6/2</f>
        <v>2.3624999999999998</v>
      </c>
    </row>
    <row r="14" spans="1:9">
      <c r="A14" s="1" t="s">
        <v>2</v>
      </c>
      <c r="B14" s="34" t="s">
        <v>12</v>
      </c>
      <c r="C14" s="34" t="s">
        <v>73</v>
      </c>
      <c r="E14" s="9" t="s">
        <v>46</v>
      </c>
      <c r="F14" s="10">
        <f>F7/2</f>
        <v>3.15</v>
      </c>
    </row>
    <row r="15" spans="1:9">
      <c r="A15" s="1" t="s">
        <v>2</v>
      </c>
      <c r="B15" s="34" t="s">
        <v>13</v>
      </c>
      <c r="C15" s="34" t="s">
        <v>73</v>
      </c>
      <c r="E15" s="9" t="s">
        <v>47</v>
      </c>
      <c r="F15" s="10">
        <f>F8/2</f>
        <v>4.7249999999999996</v>
      </c>
    </row>
    <row r="16" spans="1:9">
      <c r="A16" s="1" t="s">
        <v>18</v>
      </c>
      <c r="B16" s="34" t="s">
        <v>14</v>
      </c>
      <c r="C16" s="34" t="s">
        <v>72</v>
      </c>
      <c r="E16" s="9" t="s">
        <v>48</v>
      </c>
      <c r="F16" s="10">
        <f>F9/2</f>
        <v>6.3</v>
      </c>
    </row>
    <row r="17" spans="1:6">
      <c r="A17" s="1" t="s">
        <v>2</v>
      </c>
      <c r="B17" s="34" t="s">
        <v>15</v>
      </c>
      <c r="C17" s="34" t="s">
        <v>73</v>
      </c>
    </row>
    <row r="18" spans="1:6">
      <c r="A18" s="45" t="s">
        <v>17</v>
      </c>
      <c r="B18" s="46" t="s">
        <v>16</v>
      </c>
      <c r="C18" s="34" t="s">
        <v>73</v>
      </c>
    </row>
    <row r="19" spans="1:6">
      <c r="A19" s="5"/>
      <c r="B19" s="26"/>
      <c r="C19" s="26"/>
      <c r="E19" s="1" t="s">
        <v>29</v>
      </c>
    </row>
    <row r="20" spans="1:6">
      <c r="A20" s="5"/>
      <c r="B20" s="26"/>
      <c r="C20" s="26"/>
      <c r="E20" s="2">
        <v>8</v>
      </c>
    </row>
    <row r="21" spans="1:6">
      <c r="A21" s="5"/>
      <c r="B21" s="26"/>
      <c r="C21" s="26"/>
    </row>
    <row r="22" spans="1:6">
      <c r="A22" s="5"/>
      <c r="B22" s="26"/>
      <c r="C22" s="26"/>
    </row>
    <row r="23" spans="1:6">
      <c r="A23" s="5"/>
      <c r="B23" s="26"/>
      <c r="C23" s="26"/>
    </row>
    <row r="24" spans="1:6">
      <c r="A24" s="5"/>
      <c r="B24" s="26"/>
      <c r="C24" s="26"/>
    </row>
    <row r="25" spans="1:6">
      <c r="A25" s="5"/>
      <c r="B25" s="26"/>
      <c r="C25" s="26"/>
      <c r="E25" s="1" t="s">
        <v>30</v>
      </c>
      <c r="F25" s="1" t="s">
        <v>37</v>
      </c>
    </row>
    <row r="26" spans="1:6">
      <c r="A26" s="5"/>
      <c r="B26" s="26"/>
      <c r="C26" s="26"/>
      <c r="E26" s="1" t="s">
        <v>31</v>
      </c>
      <c r="F26" s="2">
        <v>2.2999999999999998</v>
      </c>
    </row>
    <row r="27" spans="1:6">
      <c r="A27" s="5"/>
      <c r="B27" s="26"/>
      <c r="C27" s="26"/>
      <c r="E27" s="1" t="s">
        <v>36</v>
      </c>
      <c r="F27" s="2">
        <v>5.0999999999999996</v>
      </c>
    </row>
    <row r="28" spans="1:6">
      <c r="A28" s="5"/>
      <c r="B28" s="26"/>
      <c r="C28" s="26"/>
    </row>
    <row r="29" spans="1:6">
      <c r="A29" s="5"/>
      <c r="B29" s="26"/>
      <c r="C29" s="26"/>
    </row>
    <row r="30" spans="1:6">
      <c r="A30" s="5"/>
      <c r="B30" s="26"/>
      <c r="C30" s="26"/>
      <c r="E30" s="35"/>
    </row>
    <row r="31" spans="1:6">
      <c r="A31" s="5"/>
      <c r="B31" s="26"/>
      <c r="C31" s="26"/>
    </row>
    <row r="32" spans="1:6">
      <c r="A32" s="5"/>
      <c r="B32" s="26"/>
      <c r="C32" s="26"/>
    </row>
    <row r="35" spans="1:5" ht="15" thickBot="1">
      <c r="A35" t="s">
        <v>74</v>
      </c>
      <c r="D35" s="33"/>
    </row>
    <row r="36" spans="1:5" ht="15" thickBot="1">
      <c r="A36" s="47">
        <v>2011</v>
      </c>
      <c r="D36" s="35"/>
    </row>
    <row r="38" spans="1:5">
      <c r="A38" s="32" t="s">
        <v>58</v>
      </c>
      <c r="B38" s="36">
        <v>40544</v>
      </c>
      <c r="C38">
        <v>8</v>
      </c>
      <c r="E38" s="33"/>
    </row>
    <row r="39" spans="1:5">
      <c r="A39" s="32" t="s">
        <v>59</v>
      </c>
      <c r="B39" s="36">
        <f>DOLLAR((DAY(MINUTE(A/38)/2+55)&amp;"/4/"&amp;A)/7,)*7-6</f>
        <v>40657</v>
      </c>
      <c r="C39">
        <v>8</v>
      </c>
    </row>
    <row r="40" spans="1:5">
      <c r="A40" s="32" t="s">
        <v>60</v>
      </c>
      <c r="B40" s="36">
        <f>DOLLAR((DAY(MINUTE(A/38)/2+55)&amp;"/4/"&amp;A)/7,)*7-5</f>
        <v>40658</v>
      </c>
      <c r="C40">
        <v>8</v>
      </c>
      <c r="E40" s="35"/>
    </row>
    <row r="41" spans="1:5">
      <c r="A41" s="32" t="s">
        <v>61</v>
      </c>
      <c r="B41" s="36">
        <v>40664</v>
      </c>
      <c r="C41">
        <v>8</v>
      </c>
    </row>
    <row r="42" spans="1:5">
      <c r="A42" s="32" t="s">
        <v>62</v>
      </c>
      <c r="B42" s="36">
        <v>40671</v>
      </c>
      <c r="C42">
        <v>8</v>
      </c>
    </row>
    <row r="43" spans="1:5">
      <c r="A43" s="32" t="s">
        <v>63</v>
      </c>
      <c r="B43" s="36">
        <f>DOLLAR((DAY(MINUTE(A/38)/2+55)&amp;"/4/"&amp;A)/7,)*7+33</f>
        <v>40696</v>
      </c>
      <c r="C43">
        <v>8</v>
      </c>
    </row>
    <row r="44" spans="1:5">
      <c r="A44" s="32" t="s">
        <v>64</v>
      </c>
      <c r="B44" s="36">
        <f>DOLLAR((DAY(MINUTE(A/38)/2+55)&amp;"/4/"&amp;A)/7,)*7+43</f>
        <v>40706</v>
      </c>
      <c r="C44">
        <v>8</v>
      </c>
    </row>
    <row r="45" spans="1:5">
      <c r="A45" s="32" t="s">
        <v>65</v>
      </c>
      <c r="B45" s="36">
        <f>DOLLAR((DAY(MINUTE(A/38)/2+55)&amp;"/4/"&amp;A)/7,)*7+44</f>
        <v>40707</v>
      </c>
      <c r="C45">
        <v>8</v>
      </c>
    </row>
    <row r="46" spans="1:5">
      <c r="A46" s="32" t="s">
        <v>66</v>
      </c>
      <c r="B46" s="36">
        <v>40738</v>
      </c>
      <c r="C46">
        <v>8</v>
      </c>
    </row>
    <row r="47" spans="1:5">
      <c r="A47" s="32" t="s">
        <v>67</v>
      </c>
      <c r="B47" s="36">
        <v>40770</v>
      </c>
      <c r="C47">
        <v>8</v>
      </c>
    </row>
    <row r="48" spans="1:5">
      <c r="A48" s="32" t="s">
        <v>68</v>
      </c>
      <c r="B48" s="36">
        <v>40848</v>
      </c>
      <c r="C48">
        <v>8</v>
      </c>
    </row>
    <row r="49" spans="1:3">
      <c r="A49" s="32" t="s">
        <v>69</v>
      </c>
      <c r="B49" s="36">
        <v>40858</v>
      </c>
      <c r="C49">
        <v>8</v>
      </c>
    </row>
    <row r="50" spans="1:3">
      <c r="A50" s="32" t="s">
        <v>70</v>
      </c>
      <c r="B50" s="36">
        <v>40902</v>
      </c>
      <c r="C50">
        <v>8</v>
      </c>
    </row>
  </sheetData>
  <dataValidations count="2">
    <dataValidation type="list" allowBlank="1" showInputMessage="1" showErrorMessage="1" sqref="A5:A32">
      <formula1>"M., Mme, Mlle"</formula1>
    </dataValidation>
    <dataValidation type="list" allowBlank="1" showInputMessage="1" showErrorMessage="1" sqref="B1:C1">
      <formula1>"Cédric Le Baccon, Maxime Dayres"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4"/>
  <sheetViews>
    <sheetView topLeftCell="A2" workbookViewId="0">
      <selection activeCell="H12" sqref="H12"/>
    </sheetView>
  </sheetViews>
  <sheetFormatPr baseColWidth="10" defaultRowHeight="14.4"/>
  <cols>
    <col min="1" max="1" width="19.5546875" bestFit="1" customWidth="1"/>
    <col min="2" max="2" width="8.33203125" bestFit="1" customWidth="1"/>
    <col min="3" max="8" width="7" bestFit="1" customWidth="1"/>
    <col min="9" max="9" width="11.88671875" bestFit="1" customWidth="1"/>
  </cols>
  <sheetData>
    <row r="3" spans="1:9">
      <c r="A3" s="48" t="s">
        <v>77</v>
      </c>
      <c r="B3" s="48" t="s">
        <v>79</v>
      </c>
    </row>
    <row r="4" spans="1:9">
      <c r="A4" s="48" t="s">
        <v>75</v>
      </c>
      <c r="B4">
        <v>2</v>
      </c>
      <c r="C4">
        <v>3</v>
      </c>
      <c r="D4">
        <v>4</v>
      </c>
      <c r="E4">
        <v>5</v>
      </c>
      <c r="F4">
        <v>6</v>
      </c>
      <c r="G4">
        <v>8</v>
      </c>
      <c r="H4">
        <v>10</v>
      </c>
      <c r="I4" t="s">
        <v>76</v>
      </c>
    </row>
    <row r="5" spans="1:9">
      <c r="A5" s="49" t="s">
        <v>53</v>
      </c>
      <c r="B5" s="3"/>
      <c r="C5" s="3"/>
      <c r="D5" s="3">
        <v>54.6</v>
      </c>
      <c r="E5" s="3"/>
      <c r="F5" s="3"/>
      <c r="G5" s="3">
        <v>51.875</v>
      </c>
      <c r="H5" s="3"/>
      <c r="I5" s="3">
        <v>106.47499999999999</v>
      </c>
    </row>
    <row r="6" spans="1:9">
      <c r="A6" s="54" t="s">
        <v>9</v>
      </c>
      <c r="B6" s="3"/>
      <c r="C6" s="3"/>
      <c r="D6" s="3">
        <v>54.6</v>
      </c>
      <c r="E6" s="3"/>
      <c r="F6" s="3"/>
      <c r="G6" s="3">
        <v>51.875</v>
      </c>
      <c r="H6" s="3"/>
      <c r="I6" s="3">
        <v>106.47499999999999</v>
      </c>
    </row>
    <row r="7" spans="1:9">
      <c r="A7" s="55">
        <v>3</v>
      </c>
      <c r="B7" s="3"/>
      <c r="C7" s="3"/>
      <c r="D7" s="3">
        <v>54.6</v>
      </c>
      <c r="E7" s="3"/>
      <c r="F7" s="3"/>
      <c r="G7" s="3"/>
      <c r="H7" s="3"/>
      <c r="I7" s="3">
        <v>54.6</v>
      </c>
    </row>
    <row r="8" spans="1:9">
      <c r="A8" s="55">
        <v>4</v>
      </c>
      <c r="B8" s="3"/>
      <c r="C8" s="3"/>
      <c r="D8" s="3"/>
      <c r="E8" s="3"/>
      <c r="F8" s="3"/>
      <c r="G8" s="3">
        <v>51.875</v>
      </c>
      <c r="H8" s="3"/>
      <c r="I8" s="3">
        <v>51.875</v>
      </c>
    </row>
    <row r="9" spans="1:9">
      <c r="A9" s="49" t="s">
        <v>54</v>
      </c>
      <c r="B9" s="3"/>
      <c r="C9" s="3">
        <v>32.699999999999996</v>
      </c>
      <c r="D9" s="3"/>
      <c r="E9" s="3">
        <v>56.625</v>
      </c>
      <c r="F9" s="3"/>
      <c r="G9" s="3"/>
      <c r="H9" s="3"/>
      <c r="I9" s="3">
        <v>89.324999999999989</v>
      </c>
    </row>
    <row r="10" spans="1:9">
      <c r="A10" s="54" t="s">
        <v>4</v>
      </c>
      <c r="B10" s="3"/>
      <c r="C10" s="3">
        <v>32.699999999999996</v>
      </c>
      <c r="D10" s="3"/>
      <c r="E10" s="3"/>
      <c r="F10" s="3"/>
      <c r="G10" s="3"/>
      <c r="H10" s="3"/>
      <c r="I10" s="3">
        <v>32.699999999999996</v>
      </c>
    </row>
    <row r="11" spans="1:9">
      <c r="A11" s="55">
        <v>3</v>
      </c>
      <c r="B11" s="3"/>
      <c r="C11" s="3">
        <v>32.699999999999996</v>
      </c>
      <c r="D11" s="3"/>
      <c r="E11" s="3"/>
      <c r="F11" s="3"/>
      <c r="G11" s="3"/>
      <c r="H11" s="3"/>
      <c r="I11" s="3">
        <v>32.699999999999996</v>
      </c>
    </row>
    <row r="12" spans="1:9">
      <c r="A12" s="54" t="s">
        <v>12</v>
      </c>
      <c r="B12" s="3"/>
      <c r="C12" s="3"/>
      <c r="D12" s="3"/>
      <c r="E12" s="3">
        <v>56.625</v>
      </c>
      <c r="F12" s="3"/>
      <c r="G12" s="3"/>
      <c r="H12" s="3"/>
      <c r="I12" s="3">
        <v>56.625</v>
      </c>
    </row>
    <row r="13" spans="1:9">
      <c r="A13" s="55">
        <v>4</v>
      </c>
      <c r="B13" s="3"/>
      <c r="C13" s="3"/>
      <c r="D13" s="3"/>
      <c r="E13" s="3">
        <v>56.625</v>
      </c>
      <c r="F13" s="3"/>
      <c r="G13" s="3"/>
      <c r="H13" s="3"/>
      <c r="I13" s="3">
        <v>56.625</v>
      </c>
    </row>
    <row r="14" spans="1:9">
      <c r="A14" s="49" t="s">
        <v>55</v>
      </c>
      <c r="B14" s="3">
        <v>37.424999999999997</v>
      </c>
      <c r="C14" s="3"/>
      <c r="D14" s="3"/>
      <c r="E14" s="3"/>
      <c r="F14" s="3">
        <v>59.849999999999994</v>
      </c>
      <c r="G14" s="3"/>
      <c r="H14" s="3">
        <v>60.075000000000003</v>
      </c>
      <c r="I14" s="3">
        <v>157.35</v>
      </c>
    </row>
    <row r="15" spans="1:9">
      <c r="A15" s="54" t="s">
        <v>5</v>
      </c>
      <c r="B15" s="3">
        <v>37.424999999999997</v>
      </c>
      <c r="C15" s="3"/>
      <c r="D15" s="3"/>
      <c r="E15" s="3"/>
      <c r="F15" s="3"/>
      <c r="G15" s="3"/>
      <c r="H15" s="3"/>
      <c r="I15" s="3">
        <v>37.424999999999997</v>
      </c>
    </row>
    <row r="16" spans="1:9">
      <c r="A16" s="55">
        <v>3</v>
      </c>
      <c r="B16" s="3">
        <v>37.424999999999997</v>
      </c>
      <c r="C16" s="3"/>
      <c r="D16" s="3"/>
      <c r="E16" s="3"/>
      <c r="F16" s="3"/>
      <c r="G16" s="3"/>
      <c r="H16" s="3"/>
      <c r="I16" s="3">
        <v>37.424999999999997</v>
      </c>
    </row>
    <row r="17" spans="1:9">
      <c r="A17" s="54" t="s">
        <v>4</v>
      </c>
      <c r="B17" s="3"/>
      <c r="C17" s="3"/>
      <c r="D17" s="3"/>
      <c r="E17" s="3"/>
      <c r="F17" s="3">
        <v>59.849999999999994</v>
      </c>
      <c r="G17" s="3"/>
      <c r="H17" s="3"/>
      <c r="I17" s="3">
        <v>59.849999999999994</v>
      </c>
    </row>
    <row r="18" spans="1:9">
      <c r="A18" s="55">
        <v>3</v>
      </c>
      <c r="B18" s="3"/>
      <c r="C18" s="3"/>
      <c r="D18" s="3"/>
      <c r="E18" s="3"/>
      <c r="F18" s="3">
        <v>59.849999999999994</v>
      </c>
      <c r="G18" s="3"/>
      <c r="H18" s="3"/>
      <c r="I18" s="3">
        <v>59.849999999999994</v>
      </c>
    </row>
    <row r="19" spans="1:9">
      <c r="A19" s="54" t="s">
        <v>7</v>
      </c>
      <c r="B19" s="3"/>
      <c r="C19" s="3"/>
      <c r="D19" s="3"/>
      <c r="E19" s="3"/>
      <c r="F19" s="3"/>
      <c r="G19" s="3"/>
      <c r="H19" s="3">
        <v>60.075000000000003</v>
      </c>
      <c r="I19" s="3">
        <v>60.075000000000003</v>
      </c>
    </row>
    <row r="20" spans="1:9">
      <c r="A20" s="55">
        <v>4</v>
      </c>
      <c r="B20" s="3"/>
      <c r="C20" s="3"/>
      <c r="D20" s="3"/>
      <c r="E20" s="3"/>
      <c r="F20" s="3"/>
      <c r="G20" s="3"/>
      <c r="H20" s="3">
        <v>60.075000000000003</v>
      </c>
      <c r="I20" s="3">
        <v>60.075000000000003</v>
      </c>
    </row>
    <row r="21" spans="1:9">
      <c r="A21" s="49" t="s">
        <v>56</v>
      </c>
      <c r="B21" s="3"/>
      <c r="C21" s="3"/>
      <c r="D21" s="3"/>
      <c r="E21" s="3"/>
      <c r="F21" s="3">
        <v>24.224999999999998</v>
      </c>
      <c r="G21" s="3"/>
      <c r="H21" s="3"/>
      <c r="I21" s="3">
        <v>24.224999999999998</v>
      </c>
    </row>
    <row r="22" spans="1:9">
      <c r="A22" s="54" t="s">
        <v>11</v>
      </c>
      <c r="B22" s="3"/>
      <c r="C22" s="3"/>
      <c r="D22" s="3"/>
      <c r="E22" s="3"/>
      <c r="F22" s="3">
        <v>24.224999999999998</v>
      </c>
      <c r="G22" s="3"/>
      <c r="H22" s="3"/>
      <c r="I22" s="3">
        <v>24.224999999999998</v>
      </c>
    </row>
    <row r="23" spans="1:9">
      <c r="A23" s="55">
        <v>3</v>
      </c>
      <c r="B23" s="3"/>
      <c r="C23" s="3"/>
      <c r="D23" s="3"/>
      <c r="E23" s="3"/>
      <c r="F23" s="3">
        <v>24.224999999999998</v>
      </c>
      <c r="G23" s="3"/>
      <c r="H23" s="3"/>
      <c r="I23" s="3">
        <v>24.224999999999998</v>
      </c>
    </row>
    <row r="24" spans="1:9">
      <c r="A24" s="49" t="s">
        <v>76</v>
      </c>
      <c r="B24" s="3">
        <v>37.424999999999997</v>
      </c>
      <c r="C24" s="3">
        <v>32.699999999999996</v>
      </c>
      <c r="D24" s="3">
        <v>54.6</v>
      </c>
      <c r="E24" s="3">
        <v>56.625</v>
      </c>
      <c r="F24" s="3">
        <v>84.074999999999989</v>
      </c>
      <c r="G24" s="3">
        <v>51.875</v>
      </c>
      <c r="H24" s="3">
        <v>60.075000000000003</v>
      </c>
      <c r="I24" s="3">
        <v>377.37499999999994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636"/>
  <sheetViews>
    <sheetView showZeros="0" tabSelected="1" topLeftCell="H1" workbookViewId="0">
      <selection activeCell="S9" sqref="S9"/>
    </sheetView>
  </sheetViews>
  <sheetFormatPr baseColWidth="10" defaultRowHeight="14.4"/>
  <cols>
    <col min="1" max="1" width="12.33203125" bestFit="1" customWidth="1"/>
    <col min="2" max="2" width="11.5546875" style="36"/>
    <col min="3" max="3" width="11.5546875" style="40"/>
    <col min="4" max="4" width="12.109375" bestFit="1" customWidth="1"/>
    <col min="5" max="5" width="15.109375" bestFit="1" customWidth="1"/>
    <col min="12" max="12" width="11.5546875" style="37"/>
    <col min="13" max="13" width="11.5546875" style="40"/>
    <col min="15" max="15" width="11.5546875" style="37"/>
    <col min="16" max="16" width="15.109375" style="28" bestFit="1" customWidth="1"/>
    <col min="17" max="17" width="12.88671875" bestFit="1" customWidth="1"/>
    <col min="18" max="18" width="19.44140625" bestFit="1" customWidth="1"/>
  </cols>
  <sheetData>
    <row r="1" spans="1:19">
      <c r="A1" t="s">
        <v>52</v>
      </c>
      <c r="B1" s="36" t="s">
        <v>51</v>
      </c>
      <c r="C1" s="40" t="s">
        <v>78</v>
      </c>
      <c r="D1" s="18" t="s">
        <v>19</v>
      </c>
      <c r="E1" s="22" t="s">
        <v>39</v>
      </c>
      <c r="F1" s="11" t="s">
        <v>21</v>
      </c>
      <c r="G1" s="11" t="s">
        <v>38</v>
      </c>
      <c r="H1" s="11" t="s">
        <v>21</v>
      </c>
      <c r="I1" s="11" t="s">
        <v>40</v>
      </c>
      <c r="J1" s="11" t="s">
        <v>21</v>
      </c>
      <c r="K1" s="11" t="s">
        <v>41</v>
      </c>
      <c r="L1" s="38" t="s">
        <v>21</v>
      </c>
      <c r="M1" s="41" t="s">
        <v>43</v>
      </c>
      <c r="N1" s="11" t="s">
        <v>21</v>
      </c>
      <c r="O1" s="38" t="s">
        <v>42</v>
      </c>
      <c r="P1" s="29" t="s">
        <v>32</v>
      </c>
      <c r="Q1" s="11" t="s">
        <v>33</v>
      </c>
      <c r="R1" s="14" t="s">
        <v>34</v>
      </c>
      <c r="S1" s="18" t="s">
        <v>35</v>
      </c>
    </row>
    <row r="2" spans="1:19">
      <c r="A2" t="s">
        <v>55</v>
      </c>
      <c r="B2" s="6">
        <v>40575</v>
      </c>
      <c r="C2" s="53">
        <f>MONTH(B2)</f>
        <v>2</v>
      </c>
      <c r="D2" s="24" t="s">
        <v>5</v>
      </c>
      <c r="E2" s="4" t="s">
        <v>23</v>
      </c>
      <c r="F2" s="27">
        <f>IF(E2="","",VLOOKUP(E2,Tables!$E$5:$F$16,2,0))</f>
        <v>4.7249999999999996</v>
      </c>
      <c r="G2" s="1" t="s">
        <v>25</v>
      </c>
      <c r="H2" s="27">
        <f>IF(G2="","",VLOOKUP(G2,Tables!$E$5:$F$16,2,0))</f>
        <v>9.4499999999999993</v>
      </c>
      <c r="I2" s="1" t="s">
        <v>27</v>
      </c>
      <c r="J2" s="27">
        <f>IF(I2="","",VLOOKUP(I2,Tables!$E$5:$F$16,2,0))</f>
        <v>7.95</v>
      </c>
      <c r="K2" s="1"/>
      <c r="L2" s="27" t="str">
        <f>IF(K2="","",VLOOKUP(K2,Tables!$E$5:$F$16,2,0))</f>
        <v/>
      </c>
      <c r="M2" s="42"/>
      <c r="N2" s="2" t="str">
        <f>IF(M2="","",VLOOKUP(M2,Tables!$E$5:$F$16,2,0))</f>
        <v/>
      </c>
      <c r="O2" s="27">
        <f>SUMIF($E$1:$N$1,"Tarification",$E2:$N2)</f>
        <v>22.125</v>
      </c>
      <c r="P2" s="44">
        <f>IF(WEEKDAY(B2)=1,8,IF(WEEKDAY(B2)=Tables!$B$38,8,IF(WEEKDAY(B2)=Tables!$B$39,8,IF(WEEKDAY(B2)=Tables!$B$40,8,IF(WEEKDAY(B2)=Tables!$B$41,8,IF(WEEKDAY(B2)=Tables!$B$42,8,IF(WEEKDAY(B2)=Tables!$B$43,8,IF(WEEKDAY(B2)=Tables!$B$44,8,IF(WEEKDAY(B2)=Tables!$B$45,8,IF(WEEKDAY(B2)=Tables!$B$46,8,IF(WEEKDAY(B2)=Tables!$B$47,8,IF(WEEKDAY(B2)=Tables!$B$48,8,IF(WEEKDAY(B2)=Tables!$B$49,8,IF(WEEKDAY(B2)=Tables!$B$50,8,0))))))))))))))*R2</f>
        <v>0</v>
      </c>
      <c r="Q2">
        <f>IF(INDEX(Tables!$A$5:$C$18,MATCH(D2,Tables!$B$5:$B$18,0),3)="hors agglo",Tables!$F$27,Tables!$F$26)*R2</f>
        <v>15.299999999999999</v>
      </c>
      <c r="R2" s="15">
        <f t="shared" ref="R2:R22" si="0">COUNTA(E2,G2,I2,K2,M2)</f>
        <v>3</v>
      </c>
      <c r="S2" s="19">
        <f>O2+P2+Q2</f>
        <v>37.424999999999997</v>
      </c>
    </row>
    <row r="3" spans="1:19">
      <c r="A3" t="s">
        <v>54</v>
      </c>
      <c r="B3" s="26">
        <v>40603</v>
      </c>
      <c r="C3" s="53">
        <f t="shared" ref="C3:C21" si="1">MONTH(B3)</f>
        <v>3</v>
      </c>
      <c r="D3" s="24" t="s">
        <v>4</v>
      </c>
      <c r="E3" s="4" t="s">
        <v>24</v>
      </c>
      <c r="F3" s="27">
        <f>IF(E3="","",VLOOKUP(E3,Tables!$E$5:$F$16,2,0))</f>
        <v>6.3</v>
      </c>
      <c r="G3" s="1" t="s">
        <v>22</v>
      </c>
      <c r="H3" s="27">
        <f>IF(G3="","",VLOOKUP(G3,Tables!$E$5:$F$16,2,0))</f>
        <v>3.15</v>
      </c>
      <c r="I3" s="1" t="s">
        <v>27</v>
      </c>
      <c r="J3" s="27">
        <f>IF(I3="","",VLOOKUP(I3,Tables!$E$5:$F$16,2,0))</f>
        <v>7.95</v>
      </c>
      <c r="K3" s="1"/>
      <c r="L3" s="27" t="str">
        <f>IF(K3="","",VLOOKUP(K3,Tables!$E$5:$F$16,2,0))</f>
        <v/>
      </c>
      <c r="M3" s="42"/>
      <c r="N3" s="2" t="str">
        <f>IF(M3="","",VLOOKUP(M3,Tables!$E$5:$F$16,2,0))</f>
        <v/>
      </c>
      <c r="O3" s="27">
        <f t="shared" ref="O3:O21" si="2">SUMIF($E$1:$N$1,"Tarification",$E3:$N3)</f>
        <v>17.399999999999999</v>
      </c>
      <c r="P3" s="44">
        <f>IF(WEEKDAY(B3)=1,8,IF(WEEKDAY(B3)=Tables!$B$38,8,IF(WEEKDAY(B3)=Tables!$B$39,8,IF(WEEKDAY(B3)=Tables!$B$40,8,IF(WEEKDAY(B3)=Tables!$B$41,8,IF(WEEKDAY(B3)=Tables!$B$42,8,IF(WEEKDAY(B3)=Tables!$B$43,8,IF(WEEKDAY(B3)=Tables!$B$44,8,IF(WEEKDAY(B3)=Tables!$B$45,8,IF(WEEKDAY(B3)=Tables!$B$46,8,IF(WEEKDAY(B3)=Tables!$B$47,8,IF(WEEKDAY(B3)=Tables!$B$48,8,IF(WEEKDAY(B3)=Tables!$B$49,8,IF(WEEKDAY(B3)=Tables!$B$50,8,0))))))))))))))*R3</f>
        <v>0</v>
      </c>
      <c r="Q3">
        <f>IF(INDEX(Tables!$A$5:$C$18,MATCH(D3,Tables!$B$5:$B$18,0),3)="hors agglo",Tables!$F$27,Tables!$F$26)*R3</f>
        <v>15.299999999999999</v>
      </c>
      <c r="R3" s="15">
        <f t="shared" si="0"/>
        <v>3</v>
      </c>
      <c r="S3" s="19">
        <f t="shared" ref="S3:S22" si="3">O3+P3+Q3</f>
        <v>32.699999999999996</v>
      </c>
    </row>
    <row r="4" spans="1:19">
      <c r="A4" t="s">
        <v>55</v>
      </c>
      <c r="B4" s="26">
        <v>40828</v>
      </c>
      <c r="C4" s="53">
        <f t="shared" si="1"/>
        <v>10</v>
      </c>
      <c r="D4" s="24" t="s">
        <v>7</v>
      </c>
      <c r="E4" s="4" t="s">
        <v>28</v>
      </c>
      <c r="F4" s="27">
        <f>IF(E4="","",VLOOKUP(E4,Tables!$E$5:$F$16,2,0))</f>
        <v>15.9</v>
      </c>
      <c r="G4" s="1" t="s">
        <v>22</v>
      </c>
      <c r="H4" s="27">
        <f>IF(G4="","",VLOOKUP(G4,Tables!$E$5:$F$16,2,0))</f>
        <v>3.15</v>
      </c>
      <c r="I4" s="1" t="s">
        <v>28</v>
      </c>
      <c r="J4" s="27">
        <f>IF(I4="","",VLOOKUP(I4,Tables!$E$5:$F$16,2,0))</f>
        <v>15.9</v>
      </c>
      <c r="K4" s="1" t="s">
        <v>23</v>
      </c>
      <c r="L4" s="27">
        <f>IF(K4="","",VLOOKUP(K4,Tables!$E$5:$F$16,2,0))</f>
        <v>4.7249999999999996</v>
      </c>
      <c r="M4" s="42"/>
      <c r="N4" s="2" t="str">
        <f>IF(M4="","",VLOOKUP(M4,Tables!$E$5:$F$16,2,0))</f>
        <v/>
      </c>
      <c r="O4" s="27">
        <f t="shared" si="2"/>
        <v>39.675000000000004</v>
      </c>
      <c r="P4" s="44">
        <f>IF(WEEKDAY(B4)=1,8,IF(WEEKDAY(B4)=Tables!$B$38,8,IF(WEEKDAY(B4)=Tables!$B$39,8,IF(WEEKDAY(B4)=Tables!$B$40,8,IF(WEEKDAY(B4)=Tables!$B$41,8,IF(WEEKDAY(B4)=Tables!$B$42,8,IF(WEEKDAY(B4)=Tables!$B$43,8,IF(WEEKDAY(B4)=Tables!$B$44,8,IF(WEEKDAY(B4)=Tables!$B$45,8,IF(WEEKDAY(B4)=Tables!$B$46,8,IF(WEEKDAY(B4)=Tables!$B$47,8,IF(WEEKDAY(B4)=Tables!$B$48,8,IF(WEEKDAY(B4)=Tables!$B$49,8,IF(WEEKDAY(B4)=Tables!$B$50,8,0))))))))))))))*R4</f>
        <v>0</v>
      </c>
      <c r="Q4">
        <f>IF(INDEX(Tables!$A$5:$C$18,MATCH(D4,Tables!$B$5:$B$18,0),3)="hors agglo",Tables!$F$27,Tables!$F$26)*R4</f>
        <v>20.399999999999999</v>
      </c>
      <c r="R4" s="15">
        <f t="shared" si="0"/>
        <v>4</v>
      </c>
      <c r="S4" s="19">
        <f t="shared" si="3"/>
        <v>60.075000000000003</v>
      </c>
    </row>
    <row r="5" spans="1:19">
      <c r="A5" t="s">
        <v>53</v>
      </c>
      <c r="B5" s="26">
        <v>40770</v>
      </c>
      <c r="C5" s="53">
        <f t="shared" si="1"/>
        <v>8</v>
      </c>
      <c r="D5" s="24" t="s">
        <v>9</v>
      </c>
      <c r="E5" s="4" t="s">
        <v>26</v>
      </c>
      <c r="F5" s="27">
        <f>IF(E5="","",VLOOKUP(E5,Tables!$E$5:$F$16,2,0))</f>
        <v>12.6</v>
      </c>
      <c r="G5" s="1" t="s">
        <v>23</v>
      </c>
      <c r="H5" s="27">
        <f>IF(G5="","",VLOOKUP(G5,Tables!$E$5:$F$16,2,0))</f>
        <v>4.7249999999999996</v>
      </c>
      <c r="I5" s="1" t="s">
        <v>28</v>
      </c>
      <c r="J5" s="27">
        <f>IF(I5="","",VLOOKUP(I5,Tables!$E$5:$F$16,2,0))</f>
        <v>15.9</v>
      </c>
      <c r="K5" s="1" t="s">
        <v>25</v>
      </c>
      <c r="L5" s="27">
        <f>IF(K5="","",VLOOKUP(K5,Tables!$E$5:$F$16,2,0))</f>
        <v>9.4499999999999993</v>
      </c>
      <c r="M5" s="42"/>
      <c r="N5" s="2" t="str">
        <f>IF(M5="","",VLOOKUP(M5,Tables!$E$5:$F$16,2,0))</f>
        <v/>
      </c>
      <c r="O5" s="27">
        <f t="shared" si="2"/>
        <v>42.674999999999997</v>
      </c>
      <c r="P5" s="44">
        <f>IF(WEEKDAY(B5)=1,8,IF(WEEKDAY(B5)=Tables!$B$38,8,IF(WEEKDAY(B5)=Tables!$B$39,8,IF(WEEKDAY(B5)=Tables!$B$40,8,IF(WEEKDAY(B5)=Tables!$B$41,8,IF(WEEKDAY(B5)=Tables!$B$42,8,IF(WEEKDAY(B5)=Tables!$B$43,8,IF(WEEKDAY(B5)=Tables!$B$44,8,IF(WEEKDAY(B5)=Tables!$B$45,8,IF(WEEKDAY(B5)=Tables!$B$46,8,IF(WEEKDAY(B5)=Tables!$B$47,8,IF(WEEKDAY(B5)=Tables!$B$48,8,IF(WEEKDAY(B5)=Tables!$B$49,8,IF(WEEKDAY(B5)=Tables!$B$50,8,0))))))))))))))*R5</f>
        <v>0</v>
      </c>
      <c r="Q5">
        <f>IF(INDEX(Tables!$A$5:$C$18,MATCH(D5,Tables!$B$5:$B$18,0),3)="hors agglo",Tables!$F$27,Tables!$F$26)*R5</f>
        <v>9.1999999999999993</v>
      </c>
      <c r="R5" s="15">
        <f t="shared" si="0"/>
        <v>4</v>
      </c>
      <c r="S5" s="19">
        <f t="shared" si="3"/>
        <v>51.875</v>
      </c>
    </row>
    <row r="6" spans="1:19">
      <c r="A6" t="s">
        <v>55</v>
      </c>
      <c r="B6" s="26">
        <v>40706</v>
      </c>
      <c r="C6" s="53">
        <f t="shared" si="1"/>
        <v>6</v>
      </c>
      <c r="D6" s="24" t="s">
        <v>4</v>
      </c>
      <c r="E6" s="4" t="s">
        <v>22</v>
      </c>
      <c r="F6" s="27">
        <f>IF(E6="","",VLOOKUP(E6,Tables!$E$5:$F$16,2,0))</f>
        <v>3.15</v>
      </c>
      <c r="G6" s="1" t="s">
        <v>25</v>
      </c>
      <c r="H6" s="27">
        <f>IF(G6="","",VLOOKUP(G6,Tables!$E$5:$F$16,2,0))</f>
        <v>9.4499999999999993</v>
      </c>
      <c r="I6" s="1" t="s">
        <v>27</v>
      </c>
      <c r="J6" s="27">
        <f>IF(I6="","",VLOOKUP(I6,Tables!$E$5:$F$16,2,0))</f>
        <v>7.95</v>
      </c>
      <c r="K6" s="1"/>
      <c r="L6" s="27" t="str">
        <f>IF(K6="","",VLOOKUP(K6,Tables!$E$5:$F$16,2,0))</f>
        <v/>
      </c>
      <c r="M6" s="42"/>
      <c r="N6" s="2" t="str">
        <f>IF(M6="","",VLOOKUP(M6,Tables!$E$5:$F$16,2,0))</f>
        <v/>
      </c>
      <c r="O6" s="27">
        <f t="shared" si="2"/>
        <v>20.55</v>
      </c>
      <c r="P6" s="44">
        <f>IF(WEEKDAY(B6)=1,8,IF(WEEKDAY(B6)=Tables!$B$38,8,IF(WEEKDAY(B6)=Tables!$B$39,8,IF(WEEKDAY(B6)=Tables!$B$40,8,IF(WEEKDAY(B6)=Tables!$B$41,8,IF(WEEKDAY(B6)=Tables!$B$42,8,IF(WEEKDAY(B6)=Tables!$B$43,8,IF(WEEKDAY(B6)=Tables!$B$44,8,IF(WEEKDAY(B6)=Tables!$B$45,8,IF(WEEKDAY(B6)=Tables!$B$46,8,IF(WEEKDAY(B6)=Tables!$B$47,8,IF(WEEKDAY(B6)=Tables!$B$48,8,IF(WEEKDAY(B6)=Tables!$B$49,8,IF(WEEKDAY(B6)=Tables!$B$50,8,0))))))))))))))*R6</f>
        <v>24</v>
      </c>
      <c r="Q6">
        <f>IF(INDEX(Tables!$A$5:$C$18,MATCH(D6,Tables!$B$5:$B$18,0),3)="hors agglo",Tables!$F$27,Tables!$F$26)*R6</f>
        <v>15.299999999999999</v>
      </c>
      <c r="R6" s="15">
        <f t="shared" si="0"/>
        <v>3</v>
      </c>
      <c r="S6" s="19">
        <f t="shared" si="3"/>
        <v>59.849999999999994</v>
      </c>
    </row>
    <row r="7" spans="1:19">
      <c r="A7" t="s">
        <v>56</v>
      </c>
      <c r="B7" s="26">
        <v>40709</v>
      </c>
      <c r="C7" s="53">
        <f t="shared" si="1"/>
        <v>6</v>
      </c>
      <c r="D7" s="24" t="s">
        <v>11</v>
      </c>
      <c r="E7" s="4" t="s">
        <v>24</v>
      </c>
      <c r="F7" s="27">
        <f>IF(E7="","",VLOOKUP(E7,Tables!$E$5:$F$16,2,0))</f>
        <v>6.3</v>
      </c>
      <c r="G7" s="1" t="s">
        <v>23</v>
      </c>
      <c r="H7" s="27">
        <f>IF(G7="","",VLOOKUP(G7,Tables!$E$5:$F$16,2,0))</f>
        <v>4.7249999999999996</v>
      </c>
      <c r="I7" s="1" t="s">
        <v>24</v>
      </c>
      <c r="J7" s="27">
        <f>IF(I7="","",VLOOKUP(I7,Tables!$E$5:$F$16,2,0))</f>
        <v>6.3</v>
      </c>
      <c r="K7" s="1"/>
      <c r="L7" s="27" t="str">
        <f>IF(K7="","",VLOOKUP(K7,Tables!$E$5:$F$16,2,0))</f>
        <v/>
      </c>
      <c r="M7" s="42"/>
      <c r="N7" s="2" t="str">
        <f>IF(M7="","",VLOOKUP(M7,Tables!$E$5:$F$16,2,0))</f>
        <v/>
      </c>
      <c r="O7" s="27">
        <f t="shared" si="2"/>
        <v>17.324999999999999</v>
      </c>
      <c r="P7" s="44">
        <f>IF(WEEKDAY(B7)=1,8,IF(WEEKDAY(B7)=Tables!$B$38,8,IF(WEEKDAY(B7)=Tables!$B$39,8,IF(WEEKDAY(B7)=Tables!$B$40,8,IF(WEEKDAY(B7)=Tables!$B$41,8,IF(WEEKDAY(B7)=Tables!$B$42,8,IF(WEEKDAY(B7)=Tables!$B$43,8,IF(WEEKDAY(B7)=Tables!$B$44,8,IF(WEEKDAY(B7)=Tables!$B$45,8,IF(WEEKDAY(B7)=Tables!$B$46,8,IF(WEEKDAY(B7)=Tables!$B$47,8,IF(WEEKDAY(B7)=Tables!$B$48,8,IF(WEEKDAY(B7)=Tables!$B$49,8,IF(WEEKDAY(B7)=Tables!$B$50,8,0))))))))))))))*R7</f>
        <v>0</v>
      </c>
      <c r="Q7">
        <f>IF(INDEX(Tables!$A$5:$C$18,MATCH(D7,Tables!$B$5:$B$18,0),3)="hors agglo",Tables!$F$27,Tables!$F$26)*R7</f>
        <v>6.8999999999999995</v>
      </c>
      <c r="R7" s="15">
        <f t="shared" si="0"/>
        <v>3</v>
      </c>
      <c r="S7" s="19">
        <f t="shared" si="3"/>
        <v>24.224999999999998</v>
      </c>
    </row>
    <row r="8" spans="1:19">
      <c r="A8" t="s">
        <v>53</v>
      </c>
      <c r="B8" s="26">
        <v>40636</v>
      </c>
      <c r="C8" s="53">
        <f t="shared" si="1"/>
        <v>4</v>
      </c>
      <c r="D8" s="24" t="s">
        <v>9</v>
      </c>
      <c r="E8" s="4" t="s">
        <v>24</v>
      </c>
      <c r="F8" s="27">
        <f>IF(E8="","",VLOOKUP(E8,Tables!$E$5:$F$16,2,0))</f>
        <v>6.3</v>
      </c>
      <c r="G8" s="1" t="s">
        <v>25</v>
      </c>
      <c r="H8" s="27">
        <f>IF(G8="","",VLOOKUP(G8,Tables!$E$5:$F$16,2,0))</f>
        <v>9.4499999999999993</v>
      </c>
      <c r="I8" s="1" t="s">
        <v>27</v>
      </c>
      <c r="J8" s="27">
        <f>IF(I8="","",VLOOKUP(I8,Tables!$E$5:$F$16,2,0))</f>
        <v>7.95</v>
      </c>
      <c r="K8" s="1"/>
      <c r="L8" s="27" t="str">
        <f>IF(K8="","",VLOOKUP(K8,Tables!$E$5:$F$16,2,0))</f>
        <v/>
      </c>
      <c r="M8" s="42"/>
      <c r="N8" s="2" t="str">
        <f>IF(M8="","",VLOOKUP(M8,Tables!$E$5:$F$16,2,0))</f>
        <v/>
      </c>
      <c r="O8" s="27">
        <f t="shared" si="2"/>
        <v>23.7</v>
      </c>
      <c r="P8" s="44">
        <f>IF(WEEKDAY(B8)=1,8,IF(WEEKDAY(B8)=Tables!$B$38,8,IF(WEEKDAY(B8)=Tables!$B$39,8,IF(WEEKDAY(B8)=Tables!$B$40,8,IF(WEEKDAY(B8)=Tables!$B$41,8,IF(WEEKDAY(B8)=Tables!$B$42,8,IF(WEEKDAY(B8)=Tables!$B$43,8,IF(WEEKDAY(B8)=Tables!$B$44,8,IF(WEEKDAY(B8)=Tables!$B$45,8,IF(WEEKDAY(B8)=Tables!$B$46,8,IF(WEEKDAY(B8)=Tables!$B$47,8,IF(WEEKDAY(B8)=Tables!$B$48,8,IF(WEEKDAY(B8)=Tables!$B$49,8,IF(WEEKDAY(B8)=Tables!$B$50,8,0))))))))))))))*R8</f>
        <v>24</v>
      </c>
      <c r="Q8">
        <f>IF(INDEX(Tables!$A$5:$C$18,MATCH(D8,Tables!$B$5:$B$18,0),3)="hors agglo",Tables!$F$27,Tables!$F$26)*R8</f>
        <v>6.8999999999999995</v>
      </c>
      <c r="R8" s="15">
        <f t="shared" si="0"/>
        <v>3</v>
      </c>
      <c r="S8" s="19">
        <f t="shared" si="3"/>
        <v>54.6</v>
      </c>
    </row>
    <row r="9" spans="1:19">
      <c r="A9" t="s">
        <v>54</v>
      </c>
      <c r="B9" s="26">
        <v>40669</v>
      </c>
      <c r="C9" s="53">
        <f t="shared" si="1"/>
        <v>5</v>
      </c>
      <c r="D9" s="24" t="s">
        <v>12</v>
      </c>
      <c r="E9" s="4" t="s">
        <v>24</v>
      </c>
      <c r="F9" s="27">
        <f>IF(E9="","",VLOOKUP(E9,Tables!$E$5:$F$16,2,0))</f>
        <v>6.3</v>
      </c>
      <c r="G9" s="1" t="s">
        <v>26</v>
      </c>
      <c r="H9" s="27">
        <f>IF(G9="","",VLOOKUP(G9,Tables!$E$5:$F$16,2,0))</f>
        <v>12.6</v>
      </c>
      <c r="I9" s="1" t="s">
        <v>26</v>
      </c>
      <c r="J9" s="27">
        <f>IF(I9="","",VLOOKUP(I9,Tables!$E$5:$F$16,2,0))</f>
        <v>12.6</v>
      </c>
      <c r="K9" s="1" t="s">
        <v>23</v>
      </c>
      <c r="L9" s="27">
        <f>IF(K9="","",VLOOKUP(K9,Tables!$E$5:$F$16,2,0))</f>
        <v>4.7249999999999996</v>
      </c>
      <c r="M9" s="42"/>
      <c r="N9" s="2" t="str">
        <f>IF(M9="","",VLOOKUP(M9,Tables!$E$5:$F$16,2,0))</f>
        <v/>
      </c>
      <c r="O9" s="27">
        <f t="shared" si="2"/>
        <v>36.225000000000001</v>
      </c>
      <c r="P9" s="44">
        <f>IF(WEEKDAY(B9)=1,8,IF(WEEKDAY(B9)=Tables!$B$38,8,IF(WEEKDAY(B9)=Tables!$B$39,8,IF(WEEKDAY(B9)=Tables!$B$40,8,IF(WEEKDAY(B9)=Tables!$B$41,8,IF(WEEKDAY(B9)=Tables!$B$42,8,IF(WEEKDAY(B9)=Tables!$B$43,8,IF(WEEKDAY(B9)=Tables!$B$44,8,IF(WEEKDAY(B9)=Tables!$B$45,8,IF(WEEKDAY(B9)=Tables!$B$46,8,IF(WEEKDAY(B9)=Tables!$B$47,8,IF(WEEKDAY(B9)=Tables!$B$48,8,IF(WEEKDAY(B9)=Tables!$B$49,8,IF(WEEKDAY(B9)=Tables!$B$50,8,0))))))))))))))*R9</f>
        <v>0</v>
      </c>
      <c r="Q9">
        <f>IF(INDEX(Tables!$A$5:$C$18,MATCH(D9,Tables!$B$5:$B$18,0),3)="hors agglo",Tables!$F$27,Tables!$F$26)*R9</f>
        <v>20.399999999999999</v>
      </c>
      <c r="R9" s="15">
        <f t="shared" si="0"/>
        <v>4</v>
      </c>
      <c r="S9" s="19">
        <f t="shared" si="3"/>
        <v>56.625</v>
      </c>
    </row>
    <row r="10" spans="1:19">
      <c r="B10" s="6"/>
      <c r="C10" s="53"/>
      <c r="D10" s="24"/>
      <c r="E10" s="4"/>
      <c r="F10" s="27" t="str">
        <f>IF(E10="","",VLOOKUP(E10,Tables!$E$5:$F$16,2,0))</f>
        <v/>
      </c>
      <c r="G10" s="1"/>
      <c r="H10" s="27" t="str">
        <f>IF(G10="","",VLOOKUP(G10,Tables!$E$5:$F$16,2,0))</f>
        <v/>
      </c>
      <c r="I10" s="1"/>
      <c r="J10" s="27" t="str">
        <f>IF(I10="","",VLOOKUP(I10,Tables!$E$5:$F$16,2,0))</f>
        <v/>
      </c>
      <c r="K10" s="1"/>
      <c r="L10" s="27" t="str">
        <f>IF(K10="","",VLOOKUP(K10,Tables!$E$5:$F$16,2,0))</f>
        <v/>
      </c>
      <c r="M10" s="42"/>
      <c r="N10" s="2" t="str">
        <f>IF(M10="","",VLOOKUP(M10,Tables!$E$5:$F$16,2,0))</f>
        <v/>
      </c>
      <c r="O10" s="27">
        <f t="shared" si="2"/>
        <v>0</v>
      </c>
      <c r="P10" s="44">
        <f>IF(WEEKDAY(B10)=1,8,IF(WEEKDAY(B10)=Tables!$B$38,8,IF(WEEKDAY(B10)=Tables!$B$39,8,IF(WEEKDAY(B10)=Tables!$B$40,8,IF(WEEKDAY(B10)=Tables!$B$41,8,IF(WEEKDAY(B10)=Tables!$B$42,8,IF(WEEKDAY(B10)=Tables!$B$43,8,IF(WEEKDAY(B10)=Tables!$B$44,8,IF(WEEKDAY(B10)=Tables!$B$45,8,IF(WEEKDAY(B10)=Tables!$B$46,8,IF(WEEKDAY(B10)=Tables!$B$47,8,IF(WEEKDAY(B10)=Tables!$B$48,8,IF(WEEKDAY(B10)=Tables!$B$49,8,IF(WEEKDAY(B10)=Tables!$B$50,8,0))))))))))))))*R10</f>
        <v>0</v>
      </c>
      <c r="Q10" t="e">
        <f>IF(INDEX(Tables!$A$5:$C$18,MATCH(D10,Tables!$B$5:$B$18,0),3)="hors agglo",Tables!$F$27,Tables!$F$26)*R10</f>
        <v>#N/A</v>
      </c>
      <c r="R10" s="15">
        <f t="shared" si="0"/>
        <v>0</v>
      </c>
      <c r="S10" s="19" t="e">
        <f t="shared" si="3"/>
        <v>#N/A</v>
      </c>
    </row>
    <row r="11" spans="1:19">
      <c r="B11" s="6"/>
      <c r="C11" s="53"/>
      <c r="D11" s="24"/>
      <c r="E11" s="4"/>
      <c r="F11" s="27" t="str">
        <f>IF(E11="","",VLOOKUP(E11,Tables!$E$5:$F$16,2,0))</f>
        <v/>
      </c>
      <c r="G11" s="1"/>
      <c r="H11" s="27" t="str">
        <f>IF(G11="","",VLOOKUP(G11,Tables!$E$5:$F$16,2,0))</f>
        <v/>
      </c>
      <c r="I11" s="1"/>
      <c r="J11" s="27" t="str">
        <f>IF(I11="","",VLOOKUP(I11,Tables!$E$5:$F$16,2,0))</f>
        <v/>
      </c>
      <c r="K11" s="1"/>
      <c r="L11" s="27" t="str">
        <f>IF(K11="","",VLOOKUP(K11,Tables!$E$5:$F$16,2,0))</f>
        <v/>
      </c>
      <c r="M11" s="42"/>
      <c r="N11" s="2" t="str">
        <f>IF(M11="","",VLOOKUP(M11,Tables!$E$5:$F$16,2,0))</f>
        <v/>
      </c>
      <c r="O11" s="27">
        <f t="shared" si="2"/>
        <v>0</v>
      </c>
      <c r="P11" s="44">
        <f>IF(WEEKDAY(B11)=1,8,IF(WEEKDAY(B11)=Tables!$B$38,8,IF(WEEKDAY(B11)=Tables!$B$39,8,IF(WEEKDAY(B11)=Tables!$B$40,8,IF(WEEKDAY(B11)=Tables!$B$41,8,IF(WEEKDAY(B11)=Tables!$B$42,8,IF(WEEKDAY(B11)=Tables!$B$43,8,IF(WEEKDAY(B11)=Tables!$B$44,8,IF(WEEKDAY(B11)=Tables!$B$45,8,IF(WEEKDAY(B11)=Tables!$B$46,8,IF(WEEKDAY(B11)=Tables!$B$47,8,IF(WEEKDAY(B11)=Tables!$B$48,8,IF(WEEKDAY(B11)=Tables!$B$49,8,IF(WEEKDAY(B11)=Tables!$B$50,8,0))))))))))))))*R11</f>
        <v>0</v>
      </c>
      <c r="Q11" t="e">
        <f>IF(INDEX(Tables!$A$5:$C$18,MATCH(D11,Tables!$B$5:$B$18,0),3)="hors agglo",Tables!$F$27,Tables!$F$26)*R11</f>
        <v>#N/A</v>
      </c>
      <c r="R11" s="15">
        <f t="shared" si="0"/>
        <v>0</v>
      </c>
      <c r="S11" s="19" t="e">
        <f t="shared" si="3"/>
        <v>#N/A</v>
      </c>
    </row>
    <row r="12" spans="1:19">
      <c r="B12" s="6"/>
      <c r="C12" s="53"/>
      <c r="D12" s="24"/>
      <c r="E12" s="4"/>
      <c r="F12" s="27" t="str">
        <f>IF(E12="","",VLOOKUP(E12,Tables!$E$5:$F$16,2,0))</f>
        <v/>
      </c>
      <c r="G12" s="1"/>
      <c r="H12" s="27" t="str">
        <f>IF(G12="","",VLOOKUP(G12,Tables!$E$5:$F$16,2,0))</f>
        <v/>
      </c>
      <c r="I12" s="1"/>
      <c r="J12" s="27" t="str">
        <f>IF(I12="","",VLOOKUP(I12,Tables!$E$5:$F$16,2,0))</f>
        <v/>
      </c>
      <c r="K12" s="1"/>
      <c r="L12" s="27" t="str">
        <f>IF(K12="","",VLOOKUP(K12,Tables!$E$5:$F$16,2,0))</f>
        <v/>
      </c>
      <c r="M12" s="42"/>
      <c r="N12" s="2" t="str">
        <f>IF(M12="","",VLOOKUP(M12,Tables!$E$5:$F$16,2,0))</f>
        <v/>
      </c>
      <c r="O12" s="27">
        <f t="shared" si="2"/>
        <v>0</v>
      </c>
      <c r="P12" s="44">
        <f>IF(WEEKDAY(B12)=1,8,IF(WEEKDAY(B12)=Tables!$B$38,8,IF(WEEKDAY(B12)=Tables!$B$39,8,IF(WEEKDAY(B12)=Tables!$B$40,8,IF(WEEKDAY(B12)=Tables!$B$41,8,IF(WEEKDAY(B12)=Tables!$B$42,8,IF(WEEKDAY(B12)=Tables!$B$43,8,IF(WEEKDAY(B12)=Tables!$B$44,8,IF(WEEKDAY(B12)=Tables!$B$45,8,IF(WEEKDAY(B12)=Tables!$B$46,8,IF(WEEKDAY(B12)=Tables!$B$47,8,IF(WEEKDAY(B12)=Tables!$B$48,8,IF(WEEKDAY(B12)=Tables!$B$49,8,IF(WEEKDAY(B12)=Tables!$B$50,8,0))))))))))))))*R12</f>
        <v>0</v>
      </c>
      <c r="Q12" t="e">
        <f>IF(INDEX(Tables!$A$5:$C$18,MATCH(D12,Tables!$B$5:$B$18,0),3)="hors agglo",Tables!$F$27,Tables!$F$26)*R12</f>
        <v>#N/A</v>
      </c>
      <c r="R12" s="15">
        <f t="shared" si="0"/>
        <v>0</v>
      </c>
      <c r="S12" s="19" t="e">
        <f t="shared" si="3"/>
        <v>#N/A</v>
      </c>
    </row>
    <row r="13" spans="1:19">
      <c r="B13" s="6"/>
      <c r="C13" s="53"/>
      <c r="D13" s="24"/>
      <c r="E13" s="4"/>
      <c r="F13" s="27" t="str">
        <f>IF(E13="","",VLOOKUP(E13,Tables!$E$5:$F$16,2,0))</f>
        <v/>
      </c>
      <c r="G13" s="1"/>
      <c r="H13" s="27" t="str">
        <f>IF(G13="","",VLOOKUP(G13,Tables!$E$5:$F$16,2,0))</f>
        <v/>
      </c>
      <c r="I13" s="1"/>
      <c r="J13" s="27" t="str">
        <f>IF(I13="","",VLOOKUP(I13,Tables!$E$5:$F$16,2,0))</f>
        <v/>
      </c>
      <c r="K13" s="1"/>
      <c r="L13" s="27" t="str">
        <f>IF(K13="","",VLOOKUP(K13,Tables!$E$5:$F$16,2,0))</f>
        <v/>
      </c>
      <c r="M13" s="42"/>
      <c r="N13" s="2" t="str">
        <f>IF(M13="","",VLOOKUP(M13,Tables!$E$5:$F$16,2,0))</f>
        <v/>
      </c>
      <c r="O13" s="27">
        <f t="shared" si="2"/>
        <v>0</v>
      </c>
      <c r="P13" s="44">
        <f>IF(WEEKDAY(B13)=1,8,IF(WEEKDAY(B13)=Tables!$B$38,8,IF(WEEKDAY(B13)=Tables!$B$39,8,IF(WEEKDAY(B13)=Tables!$B$40,8,IF(WEEKDAY(B13)=Tables!$B$41,8,IF(WEEKDAY(B13)=Tables!$B$42,8,IF(WEEKDAY(B13)=Tables!$B$43,8,IF(WEEKDAY(B13)=Tables!$B$44,8,IF(WEEKDAY(B13)=Tables!$B$45,8,IF(WEEKDAY(B13)=Tables!$B$46,8,IF(WEEKDAY(B13)=Tables!$B$47,8,IF(WEEKDAY(B13)=Tables!$B$48,8,IF(WEEKDAY(B13)=Tables!$B$49,8,IF(WEEKDAY(B13)=Tables!$B$50,8,0))))))))))))))*R13</f>
        <v>0</v>
      </c>
      <c r="Q13" t="e">
        <f>IF(INDEX(Tables!$A$5:$C$18,MATCH(D13,Tables!$B$5:$B$18,0),3)="hors agglo",Tables!$F$27,Tables!$F$26)*R13</f>
        <v>#N/A</v>
      </c>
      <c r="R13" s="15">
        <f t="shared" si="0"/>
        <v>0</v>
      </c>
      <c r="S13" s="19" t="e">
        <f t="shared" si="3"/>
        <v>#N/A</v>
      </c>
    </row>
    <row r="14" spans="1:19">
      <c r="B14" s="6"/>
      <c r="C14" s="53"/>
      <c r="D14" s="24"/>
      <c r="E14" s="4"/>
      <c r="F14" s="27" t="str">
        <f>IF(E14="","",VLOOKUP(E14,Tables!$E$5:$F$16,2,0))</f>
        <v/>
      </c>
      <c r="G14" s="1"/>
      <c r="H14" s="27" t="str">
        <f>IF(G14="","",VLOOKUP(G14,Tables!$E$5:$F$16,2,0))</f>
        <v/>
      </c>
      <c r="I14" s="1"/>
      <c r="J14" s="27" t="str">
        <f>IF(I14="","",VLOOKUP(I14,Tables!$E$5:$F$16,2,0))</f>
        <v/>
      </c>
      <c r="K14" s="1"/>
      <c r="L14" s="27" t="str">
        <f>IF(K14="","",VLOOKUP(K14,Tables!$E$5:$F$16,2,0))</f>
        <v/>
      </c>
      <c r="M14" s="42"/>
      <c r="N14" s="2" t="str">
        <f>IF(M14="","",VLOOKUP(M14,Tables!$E$5:$F$16,2,0))</f>
        <v/>
      </c>
      <c r="O14" s="27">
        <f t="shared" si="2"/>
        <v>0</v>
      </c>
      <c r="P14" s="44">
        <f>IF(WEEKDAY(B14)=1,8,IF(WEEKDAY(B14)=Tables!$B$38,8,IF(WEEKDAY(B14)=Tables!$B$39,8,IF(WEEKDAY(B14)=Tables!$B$40,8,IF(WEEKDAY(B14)=Tables!$B$41,8,IF(WEEKDAY(B14)=Tables!$B$42,8,IF(WEEKDAY(B14)=Tables!$B$43,8,IF(WEEKDAY(B14)=Tables!$B$44,8,IF(WEEKDAY(B14)=Tables!$B$45,8,IF(WEEKDAY(B14)=Tables!$B$46,8,IF(WEEKDAY(B14)=Tables!$B$47,8,IF(WEEKDAY(B14)=Tables!$B$48,8,IF(WEEKDAY(B14)=Tables!$B$49,8,IF(WEEKDAY(B14)=Tables!$B$50,8,0))))))))))))))*R14</f>
        <v>0</v>
      </c>
      <c r="Q14" t="e">
        <f>IF(INDEX(Tables!$A$5:$C$18,MATCH(D14,Tables!$B$5:$B$18,0),3)="hors agglo",Tables!$F$27,Tables!$F$26)*R14</f>
        <v>#N/A</v>
      </c>
      <c r="R14" s="15">
        <f t="shared" si="0"/>
        <v>0</v>
      </c>
      <c r="S14" s="19" t="e">
        <f t="shared" si="3"/>
        <v>#N/A</v>
      </c>
    </row>
    <row r="15" spans="1:19">
      <c r="B15" s="6"/>
      <c r="C15" s="53"/>
      <c r="D15" s="24"/>
      <c r="E15" s="4"/>
      <c r="F15" s="27" t="str">
        <f>IF(E15="","",VLOOKUP(E15,Tables!$E$5:$F$16,2,0))</f>
        <v/>
      </c>
      <c r="G15" s="1"/>
      <c r="H15" s="27" t="str">
        <f>IF(G15="","",VLOOKUP(G15,Tables!$E$5:$F$16,2,0))</f>
        <v/>
      </c>
      <c r="I15" s="1"/>
      <c r="J15" s="27" t="str">
        <f>IF(I15="","",VLOOKUP(I15,Tables!$E$5:$F$16,2,0))</f>
        <v/>
      </c>
      <c r="K15" s="1"/>
      <c r="L15" s="27" t="str">
        <f>IF(K15="","",VLOOKUP(K15,Tables!$E$5:$F$16,2,0))</f>
        <v/>
      </c>
      <c r="M15" s="42"/>
      <c r="N15" s="2" t="str">
        <f>IF(M15="","",VLOOKUP(M15,Tables!$E$5:$F$16,2,0))</f>
        <v/>
      </c>
      <c r="O15" s="27">
        <f t="shared" si="2"/>
        <v>0</v>
      </c>
      <c r="P15" s="44">
        <f>IF(WEEKDAY(B15)=1,8,IF(WEEKDAY(B15)=Tables!$B$38,8,IF(WEEKDAY(B15)=Tables!$B$39,8,IF(WEEKDAY(B15)=Tables!$B$40,8,IF(WEEKDAY(B15)=Tables!$B$41,8,IF(WEEKDAY(B15)=Tables!$B$42,8,IF(WEEKDAY(B15)=Tables!$B$43,8,IF(WEEKDAY(B15)=Tables!$B$44,8,IF(WEEKDAY(B15)=Tables!$B$45,8,IF(WEEKDAY(B15)=Tables!$B$46,8,IF(WEEKDAY(B15)=Tables!$B$47,8,IF(WEEKDAY(B15)=Tables!$B$48,8,IF(WEEKDAY(B15)=Tables!$B$49,8,IF(WEEKDAY(B15)=Tables!$B$50,8,0))))))))))))))*R15</f>
        <v>0</v>
      </c>
      <c r="Q15" t="e">
        <f>IF(INDEX(Tables!$A$5:$C$18,MATCH(D15,Tables!$B$5:$B$18,0),3)="hors agglo",Tables!$F$27,Tables!$F$26)*R15</f>
        <v>#N/A</v>
      </c>
      <c r="R15" s="15">
        <f t="shared" si="0"/>
        <v>0</v>
      </c>
      <c r="S15" s="19" t="e">
        <f t="shared" si="3"/>
        <v>#N/A</v>
      </c>
    </row>
    <row r="16" spans="1:19">
      <c r="B16" s="6"/>
      <c r="C16" s="53"/>
      <c r="D16" s="24"/>
      <c r="E16" s="4"/>
      <c r="F16" s="27" t="str">
        <f>IF(E16="","",VLOOKUP(E16,Tables!$E$5:$F$16,2,0))</f>
        <v/>
      </c>
      <c r="G16" s="1"/>
      <c r="H16" s="27" t="str">
        <f>IF(G16="","",VLOOKUP(G16,Tables!$E$5:$F$16,2,0))</f>
        <v/>
      </c>
      <c r="I16" s="1"/>
      <c r="J16" s="27" t="str">
        <f>IF(I16="","",VLOOKUP(I16,Tables!$E$5:$F$16,2,0))</f>
        <v/>
      </c>
      <c r="K16" s="1"/>
      <c r="L16" s="27" t="str">
        <f>IF(K16="","",VLOOKUP(K16,Tables!$E$5:$F$16,2,0))</f>
        <v/>
      </c>
      <c r="M16" s="42"/>
      <c r="N16" s="2" t="str">
        <f>IF(M16="","",VLOOKUP(M16,Tables!$E$5:$F$16,2,0))</f>
        <v/>
      </c>
      <c r="O16" s="27">
        <f t="shared" si="2"/>
        <v>0</v>
      </c>
      <c r="P16" s="44">
        <f>IF(WEEKDAY(B16)=1,8,IF(WEEKDAY(B16)=Tables!$B$38,8,IF(WEEKDAY(B16)=Tables!$B$39,8,IF(WEEKDAY(B16)=Tables!$B$40,8,IF(WEEKDAY(B16)=Tables!$B$41,8,IF(WEEKDAY(B16)=Tables!$B$42,8,IF(WEEKDAY(B16)=Tables!$B$43,8,IF(WEEKDAY(B16)=Tables!$B$44,8,IF(WEEKDAY(B16)=Tables!$B$45,8,IF(WEEKDAY(B16)=Tables!$B$46,8,IF(WEEKDAY(B16)=Tables!$B$47,8,IF(WEEKDAY(B16)=Tables!$B$48,8,IF(WEEKDAY(B16)=Tables!$B$49,8,IF(WEEKDAY(B16)=Tables!$B$50,8,0))))))))))))))*R16</f>
        <v>0</v>
      </c>
      <c r="Q16" t="e">
        <f>IF(INDEX(Tables!$A$5:$C$18,MATCH(D16,Tables!$B$5:$B$18,0),3)="hors agglo",Tables!$F$27,Tables!$F$26)*R16</f>
        <v>#N/A</v>
      </c>
      <c r="R16" s="15">
        <f t="shared" si="0"/>
        <v>0</v>
      </c>
      <c r="S16" s="19" t="e">
        <f t="shared" si="3"/>
        <v>#N/A</v>
      </c>
    </row>
    <row r="17" spans="2:19">
      <c r="B17" s="6"/>
      <c r="C17" s="53"/>
      <c r="D17" s="24"/>
      <c r="E17" s="4"/>
      <c r="F17" s="27" t="str">
        <f>IF(E17="","",VLOOKUP(E17,Tables!$E$5:$F$16,2,0))</f>
        <v/>
      </c>
      <c r="G17" s="1"/>
      <c r="H17" s="27" t="str">
        <f>IF(G17="","",VLOOKUP(G17,Tables!$E$5:$F$16,2,0))</f>
        <v/>
      </c>
      <c r="I17" s="1"/>
      <c r="J17" s="27" t="str">
        <f>IF(I17="","",VLOOKUP(I17,Tables!$E$5:$F$16,2,0))</f>
        <v/>
      </c>
      <c r="K17" s="1"/>
      <c r="L17" s="27" t="str">
        <f>IF(K17="","",VLOOKUP(K17,Tables!$E$5:$F$16,2,0))</f>
        <v/>
      </c>
      <c r="M17" s="42"/>
      <c r="N17" s="2" t="str">
        <f>IF(M17="","",VLOOKUP(M17,Tables!$E$5:$F$16,2,0))</f>
        <v/>
      </c>
      <c r="O17" s="27">
        <f t="shared" si="2"/>
        <v>0</v>
      </c>
      <c r="P17" s="44">
        <f>IF(WEEKDAY(B17)=1,8,IF(WEEKDAY(B17)=Tables!$B$38,8,IF(WEEKDAY(B17)=Tables!$B$39,8,IF(WEEKDAY(B17)=Tables!$B$40,8,IF(WEEKDAY(B17)=Tables!$B$41,8,IF(WEEKDAY(B17)=Tables!$B$42,8,IF(WEEKDAY(B17)=Tables!$B$43,8,IF(WEEKDAY(B17)=Tables!$B$44,8,IF(WEEKDAY(B17)=Tables!$B$45,8,IF(WEEKDAY(B17)=Tables!$B$46,8,IF(WEEKDAY(B17)=Tables!$B$47,8,IF(WEEKDAY(B17)=Tables!$B$48,8,IF(WEEKDAY(B17)=Tables!$B$49,8,IF(WEEKDAY(B17)=Tables!$B$50,8,0))))))))))))))*R17</f>
        <v>0</v>
      </c>
      <c r="Q17" t="e">
        <f>IF(INDEX(Tables!$A$5:$C$18,MATCH(D17,Tables!$B$5:$B$18,0),3)="hors agglo",Tables!$F$27,Tables!$F$26)*R17</f>
        <v>#N/A</v>
      </c>
      <c r="R17" s="15">
        <f t="shared" si="0"/>
        <v>0</v>
      </c>
      <c r="S17" s="19" t="e">
        <f t="shared" si="3"/>
        <v>#N/A</v>
      </c>
    </row>
    <row r="18" spans="2:19">
      <c r="B18" s="6"/>
      <c r="C18" s="53"/>
      <c r="D18" s="24"/>
      <c r="E18" s="4"/>
      <c r="F18" s="27" t="str">
        <f>IF(E18="","",VLOOKUP(E18,Tables!$E$5:$F$16,2,0))</f>
        <v/>
      </c>
      <c r="G18" s="1"/>
      <c r="H18" s="27" t="str">
        <f>IF(G18="","",VLOOKUP(G18,Tables!$E$5:$F$16,2,0))</f>
        <v/>
      </c>
      <c r="I18" s="1"/>
      <c r="J18" s="27" t="str">
        <f>IF(I18="","",VLOOKUP(I18,Tables!$E$5:$F$16,2,0))</f>
        <v/>
      </c>
      <c r="K18" s="1"/>
      <c r="L18" s="27" t="str">
        <f>IF(K18="","",VLOOKUP(K18,Tables!$E$5:$F$16,2,0))</f>
        <v/>
      </c>
      <c r="M18" s="42"/>
      <c r="N18" s="2" t="str">
        <f>IF(M18="","",VLOOKUP(M18,Tables!$E$5:$F$16,2,0))</f>
        <v/>
      </c>
      <c r="O18" s="27">
        <f t="shared" si="2"/>
        <v>0</v>
      </c>
      <c r="P18" s="44">
        <f>IF(WEEKDAY(B18)=1,8,IF(WEEKDAY(B18)=Tables!$B$38,8,IF(WEEKDAY(B18)=Tables!$B$39,8,IF(WEEKDAY(B18)=Tables!$B$40,8,IF(WEEKDAY(B18)=Tables!$B$41,8,IF(WEEKDAY(B18)=Tables!$B$42,8,IF(WEEKDAY(B18)=Tables!$B$43,8,IF(WEEKDAY(B18)=Tables!$B$44,8,IF(WEEKDAY(B18)=Tables!$B$45,8,IF(WEEKDAY(B18)=Tables!$B$46,8,IF(WEEKDAY(B18)=Tables!$B$47,8,IF(WEEKDAY(B18)=Tables!$B$48,8,IF(WEEKDAY(B18)=Tables!$B$49,8,IF(WEEKDAY(B18)=Tables!$B$50,8,0))))))))))))))*R18</f>
        <v>0</v>
      </c>
      <c r="Q18" t="e">
        <f>IF(INDEX(Tables!$A$5:$C$18,MATCH(D18,Tables!$B$5:$B$18,0),3)="hors agglo",Tables!$F$27,Tables!$F$26)*R18</f>
        <v>#N/A</v>
      </c>
      <c r="R18" s="15">
        <f t="shared" si="0"/>
        <v>0</v>
      </c>
      <c r="S18" s="19" t="e">
        <f t="shared" si="3"/>
        <v>#N/A</v>
      </c>
    </row>
    <row r="19" spans="2:19">
      <c r="B19" s="6"/>
      <c r="C19" s="53"/>
      <c r="D19" s="24"/>
      <c r="E19" s="4"/>
      <c r="F19" s="27" t="str">
        <f>IF(E19="","",VLOOKUP(E19,Tables!$E$5:$F$16,2,0))</f>
        <v/>
      </c>
      <c r="G19" s="1"/>
      <c r="H19" s="27" t="str">
        <f>IF(G19="","",VLOOKUP(G19,Tables!$E$5:$F$16,2,0))</f>
        <v/>
      </c>
      <c r="I19" s="1"/>
      <c r="J19" s="27" t="str">
        <f>IF(I19="","",VLOOKUP(I19,Tables!$E$5:$F$16,2,0))</f>
        <v/>
      </c>
      <c r="K19" s="1"/>
      <c r="L19" s="27" t="str">
        <f>IF(K19="","",VLOOKUP(K19,Tables!$E$5:$F$16,2,0))</f>
        <v/>
      </c>
      <c r="M19" s="42"/>
      <c r="N19" s="2" t="str">
        <f>IF(M19="","",VLOOKUP(M19,Tables!$E$5:$F$16,2,0))</f>
        <v/>
      </c>
      <c r="O19" s="27">
        <f t="shared" si="2"/>
        <v>0</v>
      </c>
      <c r="P19" s="44">
        <f>IF(WEEKDAY(B19)=1,8,IF(WEEKDAY(B19)=Tables!$B$38,8,IF(WEEKDAY(B19)=Tables!$B$39,8,IF(WEEKDAY(B19)=Tables!$B$40,8,IF(WEEKDAY(B19)=Tables!$B$41,8,IF(WEEKDAY(B19)=Tables!$B$42,8,IF(WEEKDAY(B19)=Tables!$B$43,8,IF(WEEKDAY(B19)=Tables!$B$44,8,IF(WEEKDAY(B19)=Tables!$B$45,8,IF(WEEKDAY(B19)=Tables!$B$46,8,IF(WEEKDAY(B19)=Tables!$B$47,8,IF(WEEKDAY(B19)=Tables!$B$48,8,IF(WEEKDAY(B19)=Tables!$B$49,8,IF(WEEKDAY(B19)=Tables!$B$50,8,0))))))))))))))*R19</f>
        <v>0</v>
      </c>
      <c r="Q19" t="e">
        <f>IF(INDEX(Tables!$A$5:$C$18,MATCH(D19,Tables!$B$5:$B$18,0),3)="hors agglo",Tables!$F$27,Tables!$F$26)*R19</f>
        <v>#N/A</v>
      </c>
      <c r="R19" s="15">
        <f t="shared" si="0"/>
        <v>0</v>
      </c>
      <c r="S19" s="19" t="e">
        <f t="shared" si="3"/>
        <v>#N/A</v>
      </c>
    </row>
    <row r="20" spans="2:19">
      <c r="B20" s="6"/>
      <c r="C20" s="53"/>
      <c r="D20" s="24"/>
      <c r="E20" s="4"/>
      <c r="F20" s="27" t="str">
        <f>IF(E20="","",VLOOKUP(E20,Tables!$E$5:$F$16,2,0))</f>
        <v/>
      </c>
      <c r="G20" s="1"/>
      <c r="H20" s="27" t="str">
        <f>IF(G20="","",VLOOKUP(G20,Tables!$E$5:$F$16,2,0))</f>
        <v/>
      </c>
      <c r="I20" s="1"/>
      <c r="J20" s="27" t="str">
        <f>IF(I20="","",VLOOKUP(I20,Tables!$E$5:$F$16,2,0))</f>
        <v/>
      </c>
      <c r="K20" s="1"/>
      <c r="L20" s="27" t="str">
        <f>IF(K20="","",VLOOKUP(K20,Tables!$E$5:$F$16,2,0))</f>
        <v/>
      </c>
      <c r="M20" s="42"/>
      <c r="N20" s="2" t="str">
        <f>IF(M20="","",VLOOKUP(M20,Tables!$E$5:$F$16,2,0))</f>
        <v/>
      </c>
      <c r="O20" s="27">
        <f t="shared" si="2"/>
        <v>0</v>
      </c>
      <c r="P20" s="44">
        <f>IF(WEEKDAY(B20)=1,8,IF(WEEKDAY(B20)=Tables!$B$38,8,IF(WEEKDAY(B20)=Tables!$B$39,8,IF(WEEKDAY(B20)=Tables!$B$40,8,IF(WEEKDAY(B20)=Tables!$B$41,8,IF(WEEKDAY(B20)=Tables!$B$42,8,IF(WEEKDAY(B20)=Tables!$B$43,8,IF(WEEKDAY(B20)=Tables!$B$44,8,IF(WEEKDAY(B20)=Tables!$B$45,8,IF(WEEKDAY(B20)=Tables!$B$46,8,IF(WEEKDAY(B20)=Tables!$B$47,8,IF(WEEKDAY(B20)=Tables!$B$48,8,IF(WEEKDAY(B20)=Tables!$B$49,8,IF(WEEKDAY(B20)=Tables!$B$50,8,0))))))))))))))*R20</f>
        <v>0</v>
      </c>
      <c r="Q20" t="e">
        <f>IF(INDEX(Tables!$A$5:$C$18,MATCH(D20,Tables!$B$5:$B$18,0),3)="hors agglo",Tables!$F$27,Tables!$F$26)*R20</f>
        <v>#N/A</v>
      </c>
      <c r="R20" s="15">
        <f t="shared" si="0"/>
        <v>0</v>
      </c>
      <c r="S20" s="19" t="e">
        <f t="shared" si="3"/>
        <v>#N/A</v>
      </c>
    </row>
    <row r="21" spans="2:19" ht="15" thickBot="1">
      <c r="B21" s="6"/>
      <c r="C21" s="53"/>
      <c r="D21" s="25"/>
      <c r="E21" s="23"/>
      <c r="F21" s="27" t="str">
        <f>IF(E21="","",VLOOKUP(E21,Tables!$E$5:$F$16,2,0))</f>
        <v/>
      </c>
      <c r="G21" s="12"/>
      <c r="H21" s="27" t="str">
        <f>IF(G21="","",VLOOKUP(G21,Tables!$E$5:$F$16,2,0))</f>
        <v/>
      </c>
      <c r="I21" s="12"/>
      <c r="J21" s="27" t="str">
        <f>IF(I21="","",VLOOKUP(I21,Tables!$E$5:$F$16,2,0))</f>
        <v/>
      </c>
      <c r="K21" s="12"/>
      <c r="L21" s="27" t="str">
        <f>IF(K21="","",VLOOKUP(K21,Tables!$E$5:$F$16,2,0))</f>
        <v/>
      </c>
      <c r="M21" s="43"/>
      <c r="N21" s="2" t="str">
        <f>IF(M21="","",VLOOKUP(M21,Tables!$E$5:$F$16,2,0))</f>
        <v/>
      </c>
      <c r="O21" s="27">
        <f t="shared" si="2"/>
        <v>0</v>
      </c>
      <c r="P21" s="44">
        <f>IF(WEEKDAY(B21)=1,8,IF(WEEKDAY(B21)=Tables!$B$38,8,IF(WEEKDAY(B21)=Tables!$B$39,8,IF(WEEKDAY(B21)=Tables!$B$40,8,IF(WEEKDAY(B21)=Tables!$B$41,8,IF(WEEKDAY(B21)=Tables!$B$42,8,IF(WEEKDAY(B21)=Tables!$B$43,8,IF(WEEKDAY(B21)=Tables!$B$44,8,IF(WEEKDAY(B21)=Tables!$B$45,8,IF(WEEKDAY(B21)=Tables!$B$46,8,IF(WEEKDAY(B21)=Tables!$B$47,8,IF(WEEKDAY(B21)=Tables!$B$48,8,IF(WEEKDAY(B21)=Tables!$B$49,8,IF(WEEKDAY(B21)=Tables!$B$50,8,0))))))))))))))*R21</f>
        <v>0</v>
      </c>
      <c r="Q21" t="e">
        <f>IF(INDEX(Tables!$A$5:$C$18,MATCH(D21,Tables!$B$5:$B$18,0),3)="hors agglo",Tables!$F$27,Tables!$F$26)*R21</f>
        <v>#N/A</v>
      </c>
      <c r="R21" s="15">
        <f t="shared" si="0"/>
        <v>0</v>
      </c>
      <c r="S21" s="19" t="e">
        <f t="shared" si="3"/>
        <v>#N/A</v>
      </c>
    </row>
    <row r="22" spans="2:19">
      <c r="F22" s="3"/>
      <c r="H22" s="3"/>
      <c r="J22" s="3"/>
      <c r="N22" s="3"/>
      <c r="Q22" s="3"/>
      <c r="R22" s="15">
        <f t="shared" si="0"/>
        <v>0</v>
      </c>
      <c r="S22" s="19">
        <f t="shared" si="3"/>
        <v>0</v>
      </c>
    </row>
    <row r="23" spans="2:19">
      <c r="F23" s="3"/>
      <c r="H23" s="3"/>
      <c r="J23" s="3"/>
      <c r="N23" s="3"/>
      <c r="Q23" s="3"/>
      <c r="S23" s="3"/>
    </row>
    <row r="24" spans="2:19" ht="15" thickBot="1">
      <c r="F24" s="3"/>
      <c r="H24" s="3"/>
      <c r="J24" s="3"/>
      <c r="N24" s="3"/>
      <c r="Q24" s="3"/>
      <c r="S24" s="3"/>
    </row>
    <row r="25" spans="2:19" ht="18.600000000000001" thickBot="1">
      <c r="D25" s="50" t="s">
        <v>50</v>
      </c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2"/>
    </row>
    <row r="26" spans="2:19">
      <c r="D26" s="18" t="s">
        <v>19</v>
      </c>
      <c r="E26" s="22" t="s">
        <v>39</v>
      </c>
      <c r="F26" s="11" t="s">
        <v>21</v>
      </c>
      <c r="G26" s="11" t="s">
        <v>38</v>
      </c>
      <c r="H26" s="11" t="s">
        <v>21</v>
      </c>
      <c r="I26" s="11" t="s">
        <v>40</v>
      </c>
      <c r="J26" s="11" t="s">
        <v>21</v>
      </c>
      <c r="K26" s="11" t="s">
        <v>41</v>
      </c>
      <c r="L26" s="38" t="s">
        <v>21</v>
      </c>
      <c r="M26" s="41" t="s">
        <v>43</v>
      </c>
      <c r="N26" s="11" t="s">
        <v>21</v>
      </c>
      <c r="O26" s="38" t="s">
        <v>42</v>
      </c>
      <c r="P26" s="29" t="s">
        <v>32</v>
      </c>
      <c r="Q26" s="11" t="s">
        <v>33</v>
      </c>
      <c r="R26" s="14" t="s">
        <v>34</v>
      </c>
      <c r="S26" s="18" t="s">
        <v>35</v>
      </c>
    </row>
    <row r="27" spans="2:19">
      <c r="D27" s="24"/>
      <c r="E27" s="4"/>
      <c r="F27" s="2" t="b">
        <f>IF(E27=Tables!$E$5,Tables!$F$5,IF('Données mensuelles'!E27=Tables!$E$6,Tables!$F$6,IF('Données mensuelles'!E27=Tables!$E$7,Tables!$F$7,IF('Données mensuelles'!E27=Tables!$E$8,Tables!$F$8,IF('Données mensuelles'!E27=Tables!$E$9,Tables!$F$9,IF('Données mensuelles'!E27=Tables!$E$10,Tables!$F$10,IF('Données mensuelles'!E27=Tables!$E$11,Tables!$F$11,IF(E27=Tables!$E$12,Tables!$F$12,IF('Données mensuelles'!E27=Tables!$E$13,Tables!$F$13,IF(E27=Tables!$E$14,Tables!$F$14,IF(E27=Tables!$E$15,Tables!$F$15,IF(E27=Tables!$E$16,Tables!$F$16))))))))))))</f>
        <v>0</v>
      </c>
      <c r="G27" s="1"/>
      <c r="H27" s="2" t="b">
        <f>IF(G27=Tables!$E$5,Tables!$F$5,IF('Données mensuelles'!G27=Tables!$E$6,Tables!$F$6,IF('Données mensuelles'!G27=Tables!$E$7,Tables!$F$7,IF('Données mensuelles'!G27=Tables!$E$8,Tables!$F$8,IF('Données mensuelles'!G27=Tables!$E$9,Tables!$F$9,IF('Données mensuelles'!G27=Tables!$E$10,Tables!$F$10,IF('Données mensuelles'!G27=Tables!$E$11,Tables!$F$11,IF(G27=Tables!$E$12,Tables!$F$12,IF('Données mensuelles'!G27=Tables!$E$13,Tables!$F$13,IF(G27=Tables!$E$14,Tables!$F$14,IF(G27=Tables!$E$15,Tables!$F$15,IF(G27=Tables!$E$16,Tables!$F$16))))))))))))</f>
        <v>0</v>
      </c>
      <c r="I27" s="1"/>
      <c r="J27" s="2" t="b">
        <f>IF(I27=Tables!$E$5,Tables!$F$5,IF('Données mensuelles'!I27=Tables!$E$6,Tables!$F$6,IF('Données mensuelles'!I27=Tables!$E$7,Tables!$F$7,IF('Données mensuelles'!I27=Tables!$E$8,Tables!$F$8,IF('Données mensuelles'!I27=Tables!$E$9,Tables!$F$9,IF('Données mensuelles'!I27=Tables!$E$10,Tables!$F$10,IF('Données mensuelles'!I27=Tables!$E$11,Tables!$F$11,IF(I27=Tables!$E$12,Tables!$F$12,IF('Données mensuelles'!I27=Tables!$E$13,Tables!$F$13,IF(I27=Tables!$E$14,Tables!$F$14,IF(I27=Tables!$E$15,Tables!$F$15,IF(I27=Tables!$E$16,Tables!$F$16))))))))))))</f>
        <v>0</v>
      </c>
      <c r="K27" s="1"/>
      <c r="L27" s="27" t="b">
        <f>IF(K27=Tables!$E$5,Tables!$F$5,IF('Données mensuelles'!K27=Tables!$E$6,Tables!$F$6,IF('Données mensuelles'!K27=Tables!$E$7,Tables!$F$7,IF('Données mensuelles'!K27=Tables!$E$8,Tables!$F$8,IF('Données mensuelles'!K27=Tables!$E$9,Tables!$F$9,IF('Données mensuelles'!K27=Tables!$E$10,Tables!$F$10,IF('Données mensuelles'!K27=Tables!$E$11,Tables!$F$11,IF(K27=Tables!$E$12,Tables!$F$12,IF('Données mensuelles'!K27=Tables!$E$13,Tables!$F$13,IF(K27=Tables!$E$14,Tables!$F$14,IF(K27=Tables!$E$15,Tables!$F$15,IF(K27=Tables!$E$16,Tables!$F$16))))))))))))</f>
        <v>0</v>
      </c>
      <c r="M27" s="42"/>
      <c r="N27" s="2" t="b">
        <f>IF(M27=Tables!$E$5,Tables!$F$5,IF('Données mensuelles'!M27=Tables!$E$6,Tables!$F$6,IF('Données mensuelles'!M27=Tables!$E$7,Tables!$F$7,IF('Données mensuelles'!M27=Tables!$E$8,Tables!$F$8,IF('Données mensuelles'!M27=Tables!$E$9,Tables!$F$9,IF('Données mensuelles'!M27=Tables!$E$10,Tables!$F$10,IF('Données mensuelles'!M27=Tables!$E$11,Tables!$F$11,IF(M27=Tables!$E$12,Tables!$F$12,IF('Données mensuelles'!M27=Tables!$E$13,Tables!$F$13,IF(M27=Tables!$E$14,Tables!$F$14,IF(M27=Tables!$E$15,Tables!$F$15,IF(M27=Tables!$E$16,Tables!$F$16))))))))))))</f>
        <v>0</v>
      </c>
      <c r="O27" s="27">
        <f>N27+L27+J27+H27+F27</f>
        <v>0</v>
      </c>
      <c r="P27" s="30"/>
      <c r="Q27" s="2">
        <v>5.0999999999999996</v>
      </c>
      <c r="R27" s="15"/>
      <c r="S27" s="19">
        <f>O27+(Q27*R27)+(P27*Tables!$E$20*R27)</f>
        <v>0</v>
      </c>
    </row>
    <row r="28" spans="2:19">
      <c r="D28" s="24"/>
      <c r="E28" s="4"/>
      <c r="F28" s="2" t="b">
        <f>IF(E28=Tables!$E$5,Tables!$F$5,IF('Données mensuelles'!E28=Tables!$E$6,Tables!$F$6,IF('Données mensuelles'!E28=Tables!$E$7,Tables!$F$7,IF('Données mensuelles'!E28=Tables!$E$8,Tables!$F$8,IF('Données mensuelles'!E28=Tables!$E$9,Tables!$F$9,IF('Données mensuelles'!E28=Tables!$E$10,Tables!$F$10,IF('Données mensuelles'!E28=Tables!$E$11,Tables!$F$11,IF(E28=Tables!$E$12,Tables!$F$12,IF('Données mensuelles'!E28=Tables!$E$13,Tables!$F$13,IF(E28=Tables!$E$14,Tables!$F$14,IF(E28=Tables!$E$15,Tables!$F$15,IF(E28=Tables!$E$16,Tables!$F$16))))))))))))</f>
        <v>0</v>
      </c>
      <c r="G28" s="1"/>
      <c r="H28" s="2" t="b">
        <f>IF(G28=Tables!$E$5,Tables!$F$5,IF('Données mensuelles'!G28=Tables!$E$6,Tables!$F$6,IF('Données mensuelles'!G28=Tables!$E$7,Tables!$F$7,IF('Données mensuelles'!G28=Tables!$E$8,Tables!$F$8,IF('Données mensuelles'!G28=Tables!$E$9,Tables!$F$9,IF('Données mensuelles'!G28=Tables!$E$10,Tables!$F$10,IF('Données mensuelles'!G28=Tables!$E$11,Tables!$F$11,IF(G28=Tables!$E$12,Tables!$F$12,IF('Données mensuelles'!G28=Tables!$E$13,Tables!$F$13,IF(G28=Tables!$E$14,Tables!$F$14,IF(G28=Tables!$E$15,Tables!$F$15,IF(G28=Tables!$E$16,Tables!$F$16))))))))))))</f>
        <v>0</v>
      </c>
      <c r="I28" s="1"/>
      <c r="J28" s="2" t="b">
        <f>IF(I28=Tables!$E$5,Tables!$F$5,IF('Données mensuelles'!I28=Tables!$E$6,Tables!$F$6,IF('Données mensuelles'!I28=Tables!$E$7,Tables!$F$7,IF('Données mensuelles'!I28=Tables!$E$8,Tables!$F$8,IF('Données mensuelles'!I28=Tables!$E$9,Tables!$F$9,IF('Données mensuelles'!I28=Tables!$E$10,Tables!$F$10,IF('Données mensuelles'!I28=Tables!$E$11,Tables!$F$11,IF(I28=Tables!$E$12,Tables!$F$12,IF('Données mensuelles'!I28=Tables!$E$13,Tables!$F$13,IF(I28=Tables!$E$14,Tables!$F$14,IF(I28=Tables!$E$15,Tables!$F$15,IF(I28=Tables!$E$16,Tables!$F$16))))))))))))</f>
        <v>0</v>
      </c>
      <c r="K28" s="1"/>
      <c r="L28" s="27" t="b">
        <f>IF(K28=Tables!$E$5,Tables!$F$5,IF('Données mensuelles'!K28=Tables!$E$6,Tables!$F$6,IF('Données mensuelles'!K28=Tables!$E$7,Tables!$F$7,IF('Données mensuelles'!K28=Tables!$E$8,Tables!$F$8,IF('Données mensuelles'!K28=Tables!$E$9,Tables!$F$9,IF('Données mensuelles'!K28=Tables!$E$10,Tables!$F$10,IF('Données mensuelles'!K28=Tables!$E$11,Tables!$F$11,IF(K28=Tables!$E$12,Tables!$F$12,IF('Données mensuelles'!K28=Tables!$E$13,Tables!$F$13,IF(K28=Tables!$E$14,Tables!$F$14,IF(K28=Tables!$E$15,Tables!$F$15,IF(K28=Tables!$E$16,Tables!$F$16))))))))))))</f>
        <v>0</v>
      </c>
      <c r="M28" s="42"/>
      <c r="N28" s="2" t="b">
        <f>IF(M28=Tables!$E$5,Tables!$F$5,IF('Données mensuelles'!M28=Tables!$E$6,Tables!$F$6,IF('Données mensuelles'!M28=Tables!$E$7,Tables!$F$7,IF('Données mensuelles'!M28=Tables!$E$8,Tables!$F$8,IF('Données mensuelles'!M28=Tables!$E$9,Tables!$F$9,IF('Données mensuelles'!M28=Tables!$E$10,Tables!$F$10,IF('Données mensuelles'!M28=Tables!$E$11,Tables!$F$11,IF(M28=Tables!$E$12,Tables!$F$12,IF('Données mensuelles'!M28=Tables!$E$13,Tables!$F$13,IF(M28=Tables!$E$14,Tables!$F$14,IF(M28=Tables!$E$15,Tables!$F$15,IF(M28=Tables!$E$16,Tables!$F$16))))))))))))</f>
        <v>0</v>
      </c>
      <c r="O28" s="27">
        <f t="shared" ref="O28:O46" si="4">N28+L28+J28+H28+F28</f>
        <v>0</v>
      </c>
      <c r="P28" s="30"/>
      <c r="Q28" s="2">
        <v>2.2999999999999998</v>
      </c>
      <c r="R28" s="15"/>
      <c r="S28" s="19">
        <f>O28+(Q28*R28)+(P28*Tables!$E$20*R28)</f>
        <v>0</v>
      </c>
    </row>
    <row r="29" spans="2:19">
      <c r="D29" s="24"/>
      <c r="E29" s="4"/>
      <c r="F29" s="2" t="b">
        <f>IF(E29=Tables!$E$5,Tables!$F$5,IF('Données mensuelles'!E29=Tables!$E$6,Tables!$F$6,IF('Données mensuelles'!E29=Tables!$E$7,Tables!$F$7,IF('Données mensuelles'!E29=Tables!$E$8,Tables!$F$8,IF('Données mensuelles'!E29=Tables!$E$9,Tables!$F$9,IF('Données mensuelles'!E29=Tables!$E$10,Tables!$F$10,IF('Données mensuelles'!E29=Tables!$E$11,Tables!$F$11,IF(E29=Tables!$E$12,Tables!$F$12,IF('Données mensuelles'!E29=Tables!$E$13,Tables!$F$13,IF(E29=Tables!$E$14,Tables!$F$14,IF(E29=Tables!$E$15,Tables!$F$15,IF(E29=Tables!$E$16,Tables!$F$16))))))))))))</f>
        <v>0</v>
      </c>
      <c r="G29" s="1"/>
      <c r="H29" s="2" t="b">
        <f>IF(G29=Tables!$E$5,Tables!$F$5,IF('Données mensuelles'!G29=Tables!$E$6,Tables!$F$6,IF('Données mensuelles'!G29=Tables!$E$7,Tables!$F$7,IF('Données mensuelles'!G29=Tables!$E$8,Tables!$F$8,IF('Données mensuelles'!G29=Tables!$E$9,Tables!$F$9,IF('Données mensuelles'!G29=Tables!$E$10,Tables!$F$10,IF('Données mensuelles'!G29=Tables!$E$11,Tables!$F$11,IF(G29=Tables!$E$12,Tables!$F$12,IF('Données mensuelles'!G29=Tables!$E$13,Tables!$F$13,IF(G29=Tables!$E$14,Tables!$F$14,IF(G29=Tables!$E$15,Tables!$F$15,IF(G29=Tables!$E$16,Tables!$F$16))))))))))))</f>
        <v>0</v>
      </c>
      <c r="I29" s="1"/>
      <c r="J29" s="2" t="b">
        <f>IF(I29=Tables!$E$5,Tables!$F$5,IF('Données mensuelles'!I29=Tables!$E$6,Tables!$F$6,IF('Données mensuelles'!I29=Tables!$E$7,Tables!$F$7,IF('Données mensuelles'!I29=Tables!$E$8,Tables!$F$8,IF('Données mensuelles'!I29=Tables!$E$9,Tables!$F$9,IF('Données mensuelles'!I29=Tables!$E$10,Tables!$F$10,IF('Données mensuelles'!I29=Tables!$E$11,Tables!$F$11,IF(I29=Tables!$E$12,Tables!$F$12,IF('Données mensuelles'!I29=Tables!$E$13,Tables!$F$13,IF(I29=Tables!$E$14,Tables!$F$14,IF(I29=Tables!$E$15,Tables!$F$15,IF(I29=Tables!$E$16,Tables!$F$16))))))))))))</f>
        <v>0</v>
      </c>
      <c r="K29" s="1"/>
      <c r="L29" s="27" t="b">
        <f>IF(K29=Tables!$E$5,Tables!$F$5,IF('Données mensuelles'!K29=Tables!$E$6,Tables!$F$6,IF('Données mensuelles'!K29=Tables!$E$7,Tables!$F$7,IF('Données mensuelles'!K29=Tables!$E$8,Tables!$F$8,IF('Données mensuelles'!K29=Tables!$E$9,Tables!$F$9,IF('Données mensuelles'!K29=Tables!$E$10,Tables!$F$10,IF('Données mensuelles'!K29=Tables!$E$11,Tables!$F$11,IF(K29=Tables!$E$12,Tables!$F$12,IF('Données mensuelles'!K29=Tables!$E$13,Tables!$F$13,IF(K29=Tables!$E$14,Tables!$F$14,IF(K29=Tables!$E$15,Tables!$F$15,IF(K29=Tables!$E$16,Tables!$F$16))))))))))))</f>
        <v>0</v>
      </c>
      <c r="M29" s="42"/>
      <c r="N29" s="2" t="b">
        <f>IF(M29=Tables!$E$5,Tables!$F$5,IF('Données mensuelles'!M29=Tables!$E$6,Tables!$F$6,IF('Données mensuelles'!M29=Tables!$E$7,Tables!$F$7,IF('Données mensuelles'!M29=Tables!$E$8,Tables!$F$8,IF('Données mensuelles'!M29=Tables!$E$9,Tables!$F$9,IF('Données mensuelles'!M29=Tables!$E$10,Tables!$F$10,IF('Données mensuelles'!M29=Tables!$E$11,Tables!$F$11,IF(M29=Tables!$E$12,Tables!$F$12,IF('Données mensuelles'!M29=Tables!$E$13,Tables!$F$13,IF(M29=Tables!$E$14,Tables!$F$14,IF(M29=Tables!$E$15,Tables!$F$15,IF(M29=Tables!$E$16,Tables!$F$16))))))))))))</f>
        <v>0</v>
      </c>
      <c r="O29" s="27">
        <f t="shared" si="4"/>
        <v>0</v>
      </c>
      <c r="P29" s="30"/>
      <c r="Q29" s="2"/>
      <c r="R29" s="15"/>
      <c r="S29" s="19">
        <f>O29+(Q29*R29)+(P29*Tables!$E$20*R29)</f>
        <v>0</v>
      </c>
    </row>
    <row r="30" spans="2:19">
      <c r="D30" s="24"/>
      <c r="E30" s="4"/>
      <c r="F30" s="2" t="b">
        <f>IF(E30=Tables!$E$5,Tables!$F$5,IF('Données mensuelles'!E30=Tables!$E$6,Tables!$F$6,IF('Données mensuelles'!E30=Tables!$E$7,Tables!$F$7,IF('Données mensuelles'!E30=Tables!$E$8,Tables!$F$8,IF('Données mensuelles'!E30=Tables!$E$9,Tables!$F$9,IF('Données mensuelles'!E30=Tables!$E$10,Tables!$F$10,IF('Données mensuelles'!E30=Tables!$E$11,Tables!$F$11,IF(E30=Tables!$E$12,Tables!$F$12,IF('Données mensuelles'!E30=Tables!$E$13,Tables!$F$13,IF(E30=Tables!$E$14,Tables!$F$14,IF(E30=Tables!$E$15,Tables!$F$15,IF(E30=Tables!$E$16,Tables!$F$16))))))))))))</f>
        <v>0</v>
      </c>
      <c r="G30" s="1"/>
      <c r="H30" s="2" t="b">
        <f>IF(G30=Tables!$E$5,Tables!$F$5,IF('Données mensuelles'!G30=Tables!$E$6,Tables!$F$6,IF('Données mensuelles'!G30=Tables!$E$7,Tables!$F$7,IF('Données mensuelles'!G30=Tables!$E$8,Tables!$F$8,IF('Données mensuelles'!G30=Tables!$E$9,Tables!$F$9,IF('Données mensuelles'!G30=Tables!$E$10,Tables!$F$10,IF('Données mensuelles'!G30=Tables!$E$11,Tables!$F$11,IF(G30=Tables!$E$12,Tables!$F$12,IF('Données mensuelles'!G30=Tables!$E$13,Tables!$F$13,IF(G30=Tables!$E$14,Tables!$F$14,IF(G30=Tables!$E$15,Tables!$F$15,IF(G30=Tables!$E$16,Tables!$F$16))))))))))))</f>
        <v>0</v>
      </c>
      <c r="I30" s="1"/>
      <c r="J30" s="2" t="b">
        <f>IF(I30=Tables!$E$5,Tables!$F$5,IF('Données mensuelles'!I30=Tables!$E$6,Tables!$F$6,IF('Données mensuelles'!I30=Tables!$E$7,Tables!$F$7,IF('Données mensuelles'!I30=Tables!$E$8,Tables!$F$8,IF('Données mensuelles'!I30=Tables!$E$9,Tables!$F$9,IF('Données mensuelles'!I30=Tables!$E$10,Tables!$F$10,IF('Données mensuelles'!I30=Tables!$E$11,Tables!$F$11,IF(I30=Tables!$E$12,Tables!$F$12,IF('Données mensuelles'!I30=Tables!$E$13,Tables!$F$13,IF(I30=Tables!$E$14,Tables!$F$14,IF(I30=Tables!$E$15,Tables!$F$15,IF(I30=Tables!$E$16,Tables!$F$16))))))))))))</f>
        <v>0</v>
      </c>
      <c r="K30" s="1"/>
      <c r="L30" s="27" t="b">
        <f>IF(K30=Tables!$E$5,Tables!$F$5,IF('Données mensuelles'!K30=Tables!$E$6,Tables!$F$6,IF('Données mensuelles'!K30=Tables!$E$7,Tables!$F$7,IF('Données mensuelles'!K30=Tables!$E$8,Tables!$F$8,IF('Données mensuelles'!K30=Tables!$E$9,Tables!$F$9,IF('Données mensuelles'!K30=Tables!$E$10,Tables!$F$10,IF('Données mensuelles'!K30=Tables!$E$11,Tables!$F$11,IF(K30=Tables!$E$12,Tables!$F$12,IF('Données mensuelles'!K30=Tables!$E$13,Tables!$F$13,IF(K30=Tables!$E$14,Tables!$F$14,IF(K30=Tables!$E$15,Tables!$F$15,IF(K30=Tables!$E$16,Tables!$F$16))))))))))))</f>
        <v>0</v>
      </c>
      <c r="M30" s="42"/>
      <c r="N30" s="2" t="b">
        <f>IF(M30=Tables!$E$5,Tables!$F$5,IF('Données mensuelles'!M30=Tables!$E$6,Tables!$F$6,IF('Données mensuelles'!M30=Tables!$E$7,Tables!$F$7,IF('Données mensuelles'!M30=Tables!$E$8,Tables!$F$8,IF('Données mensuelles'!M30=Tables!$E$9,Tables!$F$9,IF('Données mensuelles'!M30=Tables!$E$10,Tables!$F$10,IF('Données mensuelles'!M30=Tables!$E$11,Tables!$F$11,IF(M30=Tables!$E$12,Tables!$F$12,IF('Données mensuelles'!M30=Tables!$E$13,Tables!$F$13,IF(M30=Tables!$E$14,Tables!$F$14,IF(M30=Tables!$E$15,Tables!$F$15,IF(M30=Tables!$E$16,Tables!$F$16))))))))))))</f>
        <v>0</v>
      </c>
      <c r="O30" s="27">
        <f t="shared" si="4"/>
        <v>0</v>
      </c>
      <c r="P30" s="30"/>
      <c r="Q30" s="2"/>
      <c r="R30" s="15"/>
      <c r="S30" s="19">
        <f>O30+(Q30*R30)+(P30*Tables!$E$20*R30)</f>
        <v>0</v>
      </c>
    </row>
    <row r="31" spans="2:19">
      <c r="D31" s="24"/>
      <c r="E31" s="4"/>
      <c r="F31" s="2" t="b">
        <f>IF(E31=Tables!$E$5,Tables!$F$5,IF('Données mensuelles'!E31=Tables!$E$6,Tables!$F$6,IF('Données mensuelles'!E31=Tables!$E$7,Tables!$F$7,IF('Données mensuelles'!E31=Tables!$E$8,Tables!$F$8,IF('Données mensuelles'!E31=Tables!$E$9,Tables!$F$9,IF('Données mensuelles'!E31=Tables!$E$10,Tables!$F$10,IF('Données mensuelles'!E31=Tables!$E$11,Tables!$F$11,IF(E31=Tables!$E$12,Tables!$F$12,IF('Données mensuelles'!E31=Tables!$E$13,Tables!$F$13,IF(E31=Tables!$E$14,Tables!$F$14,IF(E31=Tables!$E$15,Tables!$F$15,IF(E31=Tables!$E$16,Tables!$F$16))))))))))))</f>
        <v>0</v>
      </c>
      <c r="G31" s="1"/>
      <c r="H31" s="2" t="b">
        <f>IF(G31=Tables!$E$5,Tables!$F$5,IF('Données mensuelles'!G31=Tables!$E$6,Tables!$F$6,IF('Données mensuelles'!G31=Tables!$E$7,Tables!$F$7,IF('Données mensuelles'!G31=Tables!$E$8,Tables!$F$8,IF('Données mensuelles'!G31=Tables!$E$9,Tables!$F$9,IF('Données mensuelles'!G31=Tables!$E$10,Tables!$F$10,IF('Données mensuelles'!G31=Tables!$E$11,Tables!$F$11,IF(G31=Tables!$E$12,Tables!$F$12,IF('Données mensuelles'!G31=Tables!$E$13,Tables!$F$13,IF(G31=Tables!$E$14,Tables!$F$14,IF(G31=Tables!$E$15,Tables!$F$15,IF(G31=Tables!$E$16,Tables!$F$16))))))))))))</f>
        <v>0</v>
      </c>
      <c r="I31" s="1"/>
      <c r="J31" s="2" t="b">
        <f>IF(I31=Tables!$E$5,Tables!$F$5,IF('Données mensuelles'!I31=Tables!$E$6,Tables!$F$6,IF('Données mensuelles'!I31=Tables!$E$7,Tables!$F$7,IF('Données mensuelles'!I31=Tables!$E$8,Tables!$F$8,IF('Données mensuelles'!I31=Tables!$E$9,Tables!$F$9,IF('Données mensuelles'!I31=Tables!$E$10,Tables!$F$10,IF('Données mensuelles'!I31=Tables!$E$11,Tables!$F$11,IF(I31=Tables!$E$12,Tables!$F$12,IF('Données mensuelles'!I31=Tables!$E$13,Tables!$F$13,IF(I31=Tables!$E$14,Tables!$F$14,IF(I31=Tables!$E$15,Tables!$F$15,IF(I31=Tables!$E$16,Tables!$F$16))))))))))))</f>
        <v>0</v>
      </c>
      <c r="K31" s="1"/>
      <c r="L31" s="27" t="b">
        <f>IF(K31=Tables!$E$5,Tables!$F$5,IF('Données mensuelles'!K31=Tables!$E$6,Tables!$F$6,IF('Données mensuelles'!K31=Tables!$E$7,Tables!$F$7,IF('Données mensuelles'!K31=Tables!$E$8,Tables!$F$8,IF('Données mensuelles'!K31=Tables!$E$9,Tables!$F$9,IF('Données mensuelles'!K31=Tables!$E$10,Tables!$F$10,IF('Données mensuelles'!K31=Tables!$E$11,Tables!$F$11,IF(K31=Tables!$E$12,Tables!$F$12,IF('Données mensuelles'!K31=Tables!$E$13,Tables!$F$13,IF(K31=Tables!$E$14,Tables!$F$14,IF(K31=Tables!$E$15,Tables!$F$15,IF(K31=Tables!$E$16,Tables!$F$16))))))))))))</f>
        <v>0</v>
      </c>
      <c r="M31" s="42"/>
      <c r="N31" s="2" t="b">
        <f>IF(M31=Tables!$E$5,Tables!$F$5,IF('Données mensuelles'!M31=Tables!$E$6,Tables!$F$6,IF('Données mensuelles'!M31=Tables!$E$7,Tables!$F$7,IF('Données mensuelles'!M31=Tables!$E$8,Tables!$F$8,IF('Données mensuelles'!M31=Tables!$E$9,Tables!$F$9,IF('Données mensuelles'!M31=Tables!$E$10,Tables!$F$10,IF('Données mensuelles'!M31=Tables!$E$11,Tables!$F$11,IF(M31=Tables!$E$12,Tables!$F$12,IF('Données mensuelles'!M31=Tables!$E$13,Tables!$F$13,IF(M31=Tables!$E$14,Tables!$F$14,IF(M31=Tables!$E$15,Tables!$F$15,IF(M31=Tables!$E$16,Tables!$F$16))))))))))))</f>
        <v>0</v>
      </c>
      <c r="O31" s="27">
        <f t="shared" si="4"/>
        <v>0</v>
      </c>
      <c r="P31" s="30"/>
      <c r="Q31" s="2"/>
      <c r="R31" s="15"/>
      <c r="S31" s="19">
        <f>O31+(Q31*R31)+(P31*Tables!$E$20*R31)</f>
        <v>0</v>
      </c>
    </row>
    <row r="32" spans="2:19">
      <c r="D32" s="24"/>
      <c r="E32" s="4"/>
      <c r="F32" s="2" t="b">
        <f>IF(E32=Tables!$E$5,Tables!$F$5,IF('Données mensuelles'!E32=Tables!$E$6,Tables!$F$6,IF('Données mensuelles'!E32=Tables!$E$7,Tables!$F$7,IF('Données mensuelles'!E32=Tables!$E$8,Tables!$F$8,IF('Données mensuelles'!E32=Tables!$E$9,Tables!$F$9,IF('Données mensuelles'!E32=Tables!$E$10,Tables!$F$10,IF('Données mensuelles'!E32=Tables!$E$11,Tables!$F$11,IF(E32=Tables!$E$12,Tables!$F$12,IF('Données mensuelles'!E32=Tables!$E$13,Tables!$F$13,IF(E32=Tables!$E$14,Tables!$F$14,IF(E32=Tables!$E$15,Tables!$F$15,IF(E32=Tables!$E$16,Tables!$F$16))))))))))))</f>
        <v>0</v>
      </c>
      <c r="G32" s="1"/>
      <c r="H32" s="2" t="b">
        <f>IF(G32=Tables!$E$5,Tables!$F$5,IF('Données mensuelles'!G32=Tables!$E$6,Tables!$F$6,IF('Données mensuelles'!G32=Tables!$E$7,Tables!$F$7,IF('Données mensuelles'!G32=Tables!$E$8,Tables!$F$8,IF('Données mensuelles'!G32=Tables!$E$9,Tables!$F$9,IF('Données mensuelles'!G32=Tables!$E$10,Tables!$F$10,IF('Données mensuelles'!G32=Tables!$E$11,Tables!$F$11,IF(G32=Tables!$E$12,Tables!$F$12,IF('Données mensuelles'!G32=Tables!$E$13,Tables!$F$13,IF(G32=Tables!$E$14,Tables!$F$14,IF(G32=Tables!$E$15,Tables!$F$15,IF(G32=Tables!$E$16,Tables!$F$16))))))))))))</f>
        <v>0</v>
      </c>
      <c r="I32" s="1"/>
      <c r="J32" s="2" t="b">
        <f>IF(I32=Tables!$E$5,Tables!$F$5,IF('Données mensuelles'!I32=Tables!$E$6,Tables!$F$6,IF('Données mensuelles'!I32=Tables!$E$7,Tables!$F$7,IF('Données mensuelles'!I32=Tables!$E$8,Tables!$F$8,IF('Données mensuelles'!I32=Tables!$E$9,Tables!$F$9,IF('Données mensuelles'!I32=Tables!$E$10,Tables!$F$10,IF('Données mensuelles'!I32=Tables!$E$11,Tables!$F$11,IF(I32=Tables!$E$12,Tables!$F$12,IF('Données mensuelles'!I32=Tables!$E$13,Tables!$F$13,IF(I32=Tables!$E$14,Tables!$F$14,IF(I32=Tables!$E$15,Tables!$F$15,IF(I32=Tables!$E$16,Tables!$F$16))))))))))))</f>
        <v>0</v>
      </c>
      <c r="K32" s="1"/>
      <c r="L32" s="27" t="b">
        <f>IF(K32=Tables!$E$5,Tables!$F$5,IF('Données mensuelles'!K32=Tables!$E$6,Tables!$F$6,IF('Données mensuelles'!K32=Tables!$E$7,Tables!$F$7,IF('Données mensuelles'!K32=Tables!$E$8,Tables!$F$8,IF('Données mensuelles'!K32=Tables!$E$9,Tables!$F$9,IF('Données mensuelles'!K32=Tables!$E$10,Tables!$F$10,IF('Données mensuelles'!K32=Tables!$E$11,Tables!$F$11,IF(K32=Tables!$E$12,Tables!$F$12,IF('Données mensuelles'!K32=Tables!$E$13,Tables!$F$13,IF(K32=Tables!$E$14,Tables!$F$14,IF(K32=Tables!$E$15,Tables!$F$15,IF(K32=Tables!$E$16,Tables!$F$16))))))))))))</f>
        <v>0</v>
      </c>
      <c r="M32" s="42"/>
      <c r="N32" s="2" t="b">
        <f>IF(M32=Tables!$E$5,Tables!$F$5,IF('Données mensuelles'!M32=Tables!$E$6,Tables!$F$6,IF('Données mensuelles'!M32=Tables!$E$7,Tables!$F$7,IF('Données mensuelles'!M32=Tables!$E$8,Tables!$F$8,IF('Données mensuelles'!M32=Tables!$E$9,Tables!$F$9,IF('Données mensuelles'!M32=Tables!$E$10,Tables!$F$10,IF('Données mensuelles'!M32=Tables!$E$11,Tables!$F$11,IF(M32=Tables!$E$12,Tables!$F$12,IF('Données mensuelles'!M32=Tables!$E$13,Tables!$F$13,IF(M32=Tables!$E$14,Tables!$F$14,IF(M32=Tables!$E$15,Tables!$F$15,IF(M32=Tables!$E$16,Tables!$F$16))))))))))))</f>
        <v>0</v>
      </c>
      <c r="O32" s="27">
        <f t="shared" si="4"/>
        <v>0</v>
      </c>
      <c r="P32" s="30"/>
      <c r="Q32" s="2"/>
      <c r="R32" s="15"/>
      <c r="S32" s="19">
        <f>O32+(Q32*R32)+(P32*Tables!$E$20*R32)</f>
        <v>0</v>
      </c>
    </row>
    <row r="33" spans="4:19">
      <c r="D33" s="24"/>
      <c r="E33" s="4"/>
      <c r="F33" s="2" t="b">
        <f>IF(E33=Tables!$E$5,Tables!$F$5,IF('Données mensuelles'!E33=Tables!$E$6,Tables!$F$6,IF('Données mensuelles'!E33=Tables!$E$7,Tables!$F$7,IF('Données mensuelles'!E33=Tables!$E$8,Tables!$F$8,IF('Données mensuelles'!E33=Tables!$E$9,Tables!$F$9,IF('Données mensuelles'!E33=Tables!$E$10,Tables!$F$10,IF('Données mensuelles'!E33=Tables!$E$11,Tables!$F$11,IF(E33=Tables!$E$12,Tables!$F$12,IF('Données mensuelles'!E33=Tables!$E$13,Tables!$F$13,IF(E33=Tables!$E$14,Tables!$F$14,IF(E33=Tables!$E$15,Tables!$F$15,IF(E33=Tables!$E$16,Tables!$F$16))))))))))))</f>
        <v>0</v>
      </c>
      <c r="G33" s="1"/>
      <c r="H33" s="2" t="b">
        <f>IF(G33=Tables!$E$5,Tables!$F$5,IF('Données mensuelles'!G33=Tables!$E$6,Tables!$F$6,IF('Données mensuelles'!G33=Tables!$E$7,Tables!$F$7,IF('Données mensuelles'!G33=Tables!$E$8,Tables!$F$8,IF('Données mensuelles'!G33=Tables!$E$9,Tables!$F$9,IF('Données mensuelles'!G33=Tables!$E$10,Tables!$F$10,IF('Données mensuelles'!G33=Tables!$E$11,Tables!$F$11,IF(G33=Tables!$E$12,Tables!$F$12,IF('Données mensuelles'!G33=Tables!$E$13,Tables!$F$13,IF(G33=Tables!$E$14,Tables!$F$14,IF(G33=Tables!$E$15,Tables!$F$15,IF(G33=Tables!$E$16,Tables!$F$16))))))))))))</f>
        <v>0</v>
      </c>
      <c r="I33" s="1"/>
      <c r="J33" s="2" t="b">
        <f>IF(I33=Tables!$E$5,Tables!$F$5,IF('Données mensuelles'!I33=Tables!$E$6,Tables!$F$6,IF('Données mensuelles'!I33=Tables!$E$7,Tables!$F$7,IF('Données mensuelles'!I33=Tables!$E$8,Tables!$F$8,IF('Données mensuelles'!I33=Tables!$E$9,Tables!$F$9,IF('Données mensuelles'!I33=Tables!$E$10,Tables!$F$10,IF('Données mensuelles'!I33=Tables!$E$11,Tables!$F$11,IF(I33=Tables!$E$12,Tables!$F$12,IF('Données mensuelles'!I33=Tables!$E$13,Tables!$F$13,IF(I33=Tables!$E$14,Tables!$F$14,IF(I33=Tables!$E$15,Tables!$F$15,IF(I33=Tables!$E$16,Tables!$F$16))))))))))))</f>
        <v>0</v>
      </c>
      <c r="K33" s="1"/>
      <c r="L33" s="27" t="b">
        <f>IF(K33=Tables!$E$5,Tables!$F$5,IF('Données mensuelles'!K33=Tables!$E$6,Tables!$F$6,IF('Données mensuelles'!K33=Tables!$E$7,Tables!$F$7,IF('Données mensuelles'!K33=Tables!$E$8,Tables!$F$8,IF('Données mensuelles'!K33=Tables!$E$9,Tables!$F$9,IF('Données mensuelles'!K33=Tables!$E$10,Tables!$F$10,IF('Données mensuelles'!K33=Tables!$E$11,Tables!$F$11,IF(K33=Tables!$E$12,Tables!$F$12,IF('Données mensuelles'!K33=Tables!$E$13,Tables!$F$13,IF(K33=Tables!$E$14,Tables!$F$14,IF(K33=Tables!$E$15,Tables!$F$15,IF(K33=Tables!$E$16,Tables!$F$16))))))))))))</f>
        <v>0</v>
      </c>
      <c r="M33" s="42"/>
      <c r="N33" s="2" t="b">
        <f>IF(M33=Tables!$E$5,Tables!$F$5,IF('Données mensuelles'!M33=Tables!$E$6,Tables!$F$6,IF('Données mensuelles'!M33=Tables!$E$7,Tables!$F$7,IF('Données mensuelles'!M33=Tables!$E$8,Tables!$F$8,IF('Données mensuelles'!M33=Tables!$E$9,Tables!$F$9,IF('Données mensuelles'!M33=Tables!$E$10,Tables!$F$10,IF('Données mensuelles'!M33=Tables!$E$11,Tables!$F$11,IF(M33=Tables!$E$12,Tables!$F$12,IF('Données mensuelles'!M33=Tables!$E$13,Tables!$F$13,IF(M33=Tables!$E$14,Tables!$F$14,IF(M33=Tables!$E$15,Tables!$F$15,IF(M33=Tables!$E$16,Tables!$F$16))))))))))))</f>
        <v>0</v>
      </c>
      <c r="O33" s="27">
        <f t="shared" si="4"/>
        <v>0</v>
      </c>
      <c r="P33" s="30"/>
      <c r="Q33" s="2"/>
      <c r="R33" s="15"/>
      <c r="S33" s="19">
        <f>O33+(Q33*R33)+(P33*Tables!$E$20*R33)</f>
        <v>0</v>
      </c>
    </row>
    <row r="34" spans="4:19">
      <c r="D34" s="24"/>
      <c r="E34" s="4"/>
      <c r="F34" s="2" t="b">
        <f>IF(E34=Tables!$E$5,Tables!$F$5,IF('Données mensuelles'!E34=Tables!$E$6,Tables!$F$6,IF('Données mensuelles'!E34=Tables!$E$7,Tables!$F$7,IF('Données mensuelles'!E34=Tables!$E$8,Tables!$F$8,IF('Données mensuelles'!E34=Tables!$E$9,Tables!$F$9,IF('Données mensuelles'!E34=Tables!$E$10,Tables!$F$10,IF('Données mensuelles'!E34=Tables!$E$11,Tables!$F$11,IF(E34=Tables!$E$12,Tables!$F$12,IF('Données mensuelles'!E34=Tables!$E$13,Tables!$F$13,IF(E34=Tables!$E$14,Tables!$F$14,IF(E34=Tables!$E$15,Tables!$F$15,IF(E34=Tables!$E$16,Tables!$F$16))))))))))))</f>
        <v>0</v>
      </c>
      <c r="G34" s="1"/>
      <c r="H34" s="2" t="b">
        <f>IF(G34=Tables!$E$5,Tables!$F$5,IF('Données mensuelles'!G34=Tables!$E$6,Tables!$F$6,IF('Données mensuelles'!G34=Tables!$E$7,Tables!$F$7,IF('Données mensuelles'!G34=Tables!$E$8,Tables!$F$8,IF('Données mensuelles'!G34=Tables!$E$9,Tables!$F$9,IF('Données mensuelles'!G34=Tables!$E$10,Tables!$F$10,IF('Données mensuelles'!G34=Tables!$E$11,Tables!$F$11,IF(G34=Tables!$E$12,Tables!$F$12,IF('Données mensuelles'!G34=Tables!$E$13,Tables!$F$13,IF(G34=Tables!$E$14,Tables!$F$14,IF(G34=Tables!$E$15,Tables!$F$15,IF(G34=Tables!$E$16,Tables!$F$16))))))))))))</f>
        <v>0</v>
      </c>
      <c r="I34" s="1"/>
      <c r="J34" s="2" t="b">
        <f>IF(I34=Tables!$E$5,Tables!$F$5,IF('Données mensuelles'!I34=Tables!$E$6,Tables!$F$6,IF('Données mensuelles'!I34=Tables!$E$7,Tables!$F$7,IF('Données mensuelles'!I34=Tables!$E$8,Tables!$F$8,IF('Données mensuelles'!I34=Tables!$E$9,Tables!$F$9,IF('Données mensuelles'!I34=Tables!$E$10,Tables!$F$10,IF('Données mensuelles'!I34=Tables!$E$11,Tables!$F$11,IF(I34=Tables!$E$12,Tables!$F$12,IF('Données mensuelles'!I34=Tables!$E$13,Tables!$F$13,IF(I34=Tables!$E$14,Tables!$F$14,IF(I34=Tables!$E$15,Tables!$F$15,IF(I34=Tables!$E$16,Tables!$F$16))))))))))))</f>
        <v>0</v>
      </c>
      <c r="K34" s="1"/>
      <c r="L34" s="27" t="b">
        <f>IF(K34=Tables!$E$5,Tables!$F$5,IF('Données mensuelles'!K34=Tables!$E$6,Tables!$F$6,IF('Données mensuelles'!K34=Tables!$E$7,Tables!$F$7,IF('Données mensuelles'!K34=Tables!$E$8,Tables!$F$8,IF('Données mensuelles'!K34=Tables!$E$9,Tables!$F$9,IF('Données mensuelles'!K34=Tables!$E$10,Tables!$F$10,IF('Données mensuelles'!K34=Tables!$E$11,Tables!$F$11,IF(K34=Tables!$E$12,Tables!$F$12,IF('Données mensuelles'!K34=Tables!$E$13,Tables!$F$13,IF(K34=Tables!$E$14,Tables!$F$14,IF(K34=Tables!$E$15,Tables!$F$15,IF(K34=Tables!$E$16,Tables!$F$16))))))))))))</f>
        <v>0</v>
      </c>
      <c r="M34" s="42"/>
      <c r="N34" s="2" t="b">
        <f>IF(M34=Tables!$E$5,Tables!$F$5,IF('Données mensuelles'!M34=Tables!$E$6,Tables!$F$6,IF('Données mensuelles'!M34=Tables!$E$7,Tables!$F$7,IF('Données mensuelles'!M34=Tables!$E$8,Tables!$F$8,IF('Données mensuelles'!M34=Tables!$E$9,Tables!$F$9,IF('Données mensuelles'!M34=Tables!$E$10,Tables!$F$10,IF('Données mensuelles'!M34=Tables!$E$11,Tables!$F$11,IF(M34=Tables!$E$12,Tables!$F$12,IF('Données mensuelles'!M34=Tables!$E$13,Tables!$F$13,IF(M34=Tables!$E$14,Tables!$F$14,IF(M34=Tables!$E$15,Tables!$F$15,IF(M34=Tables!$E$16,Tables!$F$16))))))))))))</f>
        <v>0</v>
      </c>
      <c r="O34" s="27">
        <f t="shared" si="4"/>
        <v>0</v>
      </c>
      <c r="P34" s="30"/>
      <c r="Q34" s="2"/>
      <c r="R34" s="15"/>
      <c r="S34" s="19">
        <f>O34+(Q34*R34)+(P34*Tables!$E$20*R34)</f>
        <v>0</v>
      </c>
    </row>
    <row r="35" spans="4:19">
      <c r="D35" s="24"/>
      <c r="E35" s="4"/>
      <c r="F35" s="2" t="b">
        <f>IF(E35=Tables!$E$5,Tables!$F$5,IF('Données mensuelles'!E35=Tables!$E$6,Tables!$F$6,IF('Données mensuelles'!E35=Tables!$E$7,Tables!$F$7,IF('Données mensuelles'!E35=Tables!$E$8,Tables!$F$8,IF('Données mensuelles'!E35=Tables!$E$9,Tables!$F$9,IF('Données mensuelles'!E35=Tables!$E$10,Tables!$F$10,IF('Données mensuelles'!E35=Tables!$E$11,Tables!$F$11,IF(E35=Tables!$E$12,Tables!$F$12,IF('Données mensuelles'!E35=Tables!$E$13,Tables!$F$13,IF(E35=Tables!$E$14,Tables!$F$14,IF(E35=Tables!$E$15,Tables!$F$15,IF(E35=Tables!$E$16,Tables!$F$16))))))))))))</f>
        <v>0</v>
      </c>
      <c r="G35" s="1"/>
      <c r="H35" s="2" t="b">
        <f>IF(G35=Tables!$E$5,Tables!$F$5,IF('Données mensuelles'!G35=Tables!$E$6,Tables!$F$6,IF('Données mensuelles'!G35=Tables!$E$7,Tables!$F$7,IF('Données mensuelles'!G35=Tables!$E$8,Tables!$F$8,IF('Données mensuelles'!G35=Tables!$E$9,Tables!$F$9,IF('Données mensuelles'!G35=Tables!$E$10,Tables!$F$10,IF('Données mensuelles'!G35=Tables!$E$11,Tables!$F$11,IF(G35=Tables!$E$12,Tables!$F$12,IF('Données mensuelles'!G35=Tables!$E$13,Tables!$F$13,IF(G35=Tables!$E$14,Tables!$F$14,IF(G35=Tables!$E$15,Tables!$F$15,IF(G35=Tables!$E$16,Tables!$F$16))))))))))))</f>
        <v>0</v>
      </c>
      <c r="I35" s="1"/>
      <c r="J35" s="2" t="b">
        <f>IF(I35=Tables!$E$5,Tables!$F$5,IF('Données mensuelles'!I35=Tables!$E$6,Tables!$F$6,IF('Données mensuelles'!I35=Tables!$E$7,Tables!$F$7,IF('Données mensuelles'!I35=Tables!$E$8,Tables!$F$8,IF('Données mensuelles'!I35=Tables!$E$9,Tables!$F$9,IF('Données mensuelles'!I35=Tables!$E$10,Tables!$F$10,IF('Données mensuelles'!I35=Tables!$E$11,Tables!$F$11,IF(I35=Tables!$E$12,Tables!$F$12,IF('Données mensuelles'!I35=Tables!$E$13,Tables!$F$13,IF(I35=Tables!$E$14,Tables!$F$14,IF(I35=Tables!$E$15,Tables!$F$15,IF(I35=Tables!$E$16,Tables!$F$16))))))))))))</f>
        <v>0</v>
      </c>
      <c r="K35" s="1"/>
      <c r="L35" s="27" t="b">
        <f>IF(K35=Tables!$E$5,Tables!$F$5,IF('Données mensuelles'!K35=Tables!$E$6,Tables!$F$6,IF('Données mensuelles'!K35=Tables!$E$7,Tables!$F$7,IF('Données mensuelles'!K35=Tables!$E$8,Tables!$F$8,IF('Données mensuelles'!K35=Tables!$E$9,Tables!$F$9,IF('Données mensuelles'!K35=Tables!$E$10,Tables!$F$10,IF('Données mensuelles'!K35=Tables!$E$11,Tables!$F$11,IF(K35=Tables!$E$12,Tables!$F$12,IF('Données mensuelles'!K35=Tables!$E$13,Tables!$F$13,IF(K35=Tables!$E$14,Tables!$F$14,IF(K35=Tables!$E$15,Tables!$F$15,IF(K35=Tables!$E$16,Tables!$F$16))))))))))))</f>
        <v>0</v>
      </c>
      <c r="M35" s="42"/>
      <c r="N35" s="2" t="b">
        <f>IF(M35=Tables!$E$5,Tables!$F$5,IF('Données mensuelles'!M35=Tables!$E$6,Tables!$F$6,IF('Données mensuelles'!M35=Tables!$E$7,Tables!$F$7,IF('Données mensuelles'!M35=Tables!$E$8,Tables!$F$8,IF('Données mensuelles'!M35=Tables!$E$9,Tables!$F$9,IF('Données mensuelles'!M35=Tables!$E$10,Tables!$F$10,IF('Données mensuelles'!M35=Tables!$E$11,Tables!$F$11,IF(M35=Tables!$E$12,Tables!$F$12,IF('Données mensuelles'!M35=Tables!$E$13,Tables!$F$13,IF(M35=Tables!$E$14,Tables!$F$14,IF(M35=Tables!$E$15,Tables!$F$15,IF(M35=Tables!$E$16,Tables!$F$16))))))))))))</f>
        <v>0</v>
      </c>
      <c r="O35" s="27">
        <f t="shared" si="4"/>
        <v>0</v>
      </c>
      <c r="P35" s="30"/>
      <c r="Q35" s="2"/>
      <c r="R35" s="15"/>
      <c r="S35" s="19">
        <f>O35+(Q35*R35)+(P35*Tables!$E$20*R35)</f>
        <v>0</v>
      </c>
    </row>
    <row r="36" spans="4:19">
      <c r="D36" s="24"/>
      <c r="E36" s="4"/>
      <c r="F36" s="2" t="b">
        <f>IF(E36=Tables!$E$5,Tables!$F$5,IF('Données mensuelles'!E36=Tables!$E$6,Tables!$F$6,IF('Données mensuelles'!E36=Tables!$E$7,Tables!$F$7,IF('Données mensuelles'!E36=Tables!$E$8,Tables!$F$8,IF('Données mensuelles'!E36=Tables!$E$9,Tables!$F$9,IF('Données mensuelles'!E36=Tables!$E$10,Tables!$F$10,IF('Données mensuelles'!E36=Tables!$E$11,Tables!$F$11,IF(E36=Tables!$E$12,Tables!$F$12,IF('Données mensuelles'!E36=Tables!$E$13,Tables!$F$13,IF(E36=Tables!$E$14,Tables!$F$14,IF(E36=Tables!$E$15,Tables!$F$15,IF(E36=Tables!$E$16,Tables!$F$16))))))))))))</f>
        <v>0</v>
      </c>
      <c r="G36" s="1"/>
      <c r="H36" s="2" t="b">
        <f>IF(G36=Tables!$E$5,Tables!$F$5,IF('Données mensuelles'!G36=Tables!$E$6,Tables!$F$6,IF('Données mensuelles'!G36=Tables!$E$7,Tables!$F$7,IF('Données mensuelles'!G36=Tables!$E$8,Tables!$F$8,IF('Données mensuelles'!G36=Tables!$E$9,Tables!$F$9,IF('Données mensuelles'!G36=Tables!$E$10,Tables!$F$10,IF('Données mensuelles'!G36=Tables!$E$11,Tables!$F$11,IF(G36=Tables!$E$12,Tables!$F$12,IF('Données mensuelles'!G36=Tables!$E$13,Tables!$F$13,IF(G36=Tables!$E$14,Tables!$F$14,IF(G36=Tables!$E$15,Tables!$F$15,IF(G36=Tables!$E$16,Tables!$F$16))))))))))))</f>
        <v>0</v>
      </c>
      <c r="I36" s="1"/>
      <c r="J36" s="2" t="b">
        <f>IF(I36=Tables!$E$5,Tables!$F$5,IF('Données mensuelles'!I36=Tables!$E$6,Tables!$F$6,IF('Données mensuelles'!I36=Tables!$E$7,Tables!$F$7,IF('Données mensuelles'!I36=Tables!$E$8,Tables!$F$8,IF('Données mensuelles'!I36=Tables!$E$9,Tables!$F$9,IF('Données mensuelles'!I36=Tables!$E$10,Tables!$F$10,IF('Données mensuelles'!I36=Tables!$E$11,Tables!$F$11,IF(I36=Tables!$E$12,Tables!$F$12,IF('Données mensuelles'!I36=Tables!$E$13,Tables!$F$13,IF(I36=Tables!$E$14,Tables!$F$14,IF(I36=Tables!$E$15,Tables!$F$15,IF(I36=Tables!$E$16,Tables!$F$16))))))))))))</f>
        <v>0</v>
      </c>
      <c r="K36" s="1"/>
      <c r="L36" s="27" t="b">
        <f>IF(K36=Tables!$E$5,Tables!$F$5,IF('Données mensuelles'!K36=Tables!$E$6,Tables!$F$6,IF('Données mensuelles'!K36=Tables!$E$7,Tables!$F$7,IF('Données mensuelles'!K36=Tables!$E$8,Tables!$F$8,IF('Données mensuelles'!K36=Tables!$E$9,Tables!$F$9,IF('Données mensuelles'!K36=Tables!$E$10,Tables!$F$10,IF('Données mensuelles'!K36=Tables!$E$11,Tables!$F$11,IF(K36=Tables!$E$12,Tables!$F$12,IF('Données mensuelles'!K36=Tables!$E$13,Tables!$F$13,IF(K36=Tables!$E$14,Tables!$F$14,IF(K36=Tables!$E$15,Tables!$F$15,IF(K36=Tables!$E$16,Tables!$F$16))))))))))))</f>
        <v>0</v>
      </c>
      <c r="M36" s="42"/>
      <c r="N36" s="2" t="b">
        <f>IF(M36=Tables!$E$5,Tables!$F$5,IF('Données mensuelles'!M36=Tables!$E$6,Tables!$F$6,IF('Données mensuelles'!M36=Tables!$E$7,Tables!$F$7,IF('Données mensuelles'!M36=Tables!$E$8,Tables!$F$8,IF('Données mensuelles'!M36=Tables!$E$9,Tables!$F$9,IF('Données mensuelles'!M36=Tables!$E$10,Tables!$F$10,IF('Données mensuelles'!M36=Tables!$E$11,Tables!$F$11,IF(M36=Tables!$E$12,Tables!$F$12,IF('Données mensuelles'!M36=Tables!$E$13,Tables!$F$13,IF(M36=Tables!$E$14,Tables!$F$14,IF(M36=Tables!$E$15,Tables!$F$15,IF(M36=Tables!$E$16,Tables!$F$16))))))))))))</f>
        <v>0</v>
      </c>
      <c r="O36" s="27">
        <f t="shared" si="4"/>
        <v>0</v>
      </c>
      <c r="P36" s="30"/>
      <c r="Q36" s="2"/>
      <c r="R36" s="15"/>
      <c r="S36" s="19">
        <f>O36+(Q36*R36)+(P36*Tables!$E$20*R36)</f>
        <v>0</v>
      </c>
    </row>
    <row r="37" spans="4:19">
      <c r="D37" s="24"/>
      <c r="E37" s="4"/>
      <c r="F37" s="2" t="b">
        <f>IF(E37=Tables!$E$5,Tables!$F$5,IF('Données mensuelles'!E37=Tables!$E$6,Tables!$F$6,IF('Données mensuelles'!E37=Tables!$E$7,Tables!$F$7,IF('Données mensuelles'!E37=Tables!$E$8,Tables!$F$8,IF('Données mensuelles'!E37=Tables!$E$9,Tables!$F$9,IF('Données mensuelles'!E37=Tables!$E$10,Tables!$F$10,IF('Données mensuelles'!E37=Tables!$E$11,Tables!$F$11,IF(E37=Tables!$E$12,Tables!$F$12,IF('Données mensuelles'!E37=Tables!$E$13,Tables!$F$13,IF(E37=Tables!$E$14,Tables!$F$14,IF(E37=Tables!$E$15,Tables!$F$15,IF(E37=Tables!$E$16,Tables!$F$16))))))))))))</f>
        <v>0</v>
      </c>
      <c r="G37" s="1"/>
      <c r="H37" s="2" t="b">
        <f>IF(G37=Tables!$E$5,Tables!$F$5,IF('Données mensuelles'!G37=Tables!$E$6,Tables!$F$6,IF('Données mensuelles'!G37=Tables!$E$7,Tables!$F$7,IF('Données mensuelles'!G37=Tables!$E$8,Tables!$F$8,IF('Données mensuelles'!G37=Tables!$E$9,Tables!$F$9,IF('Données mensuelles'!G37=Tables!$E$10,Tables!$F$10,IF('Données mensuelles'!G37=Tables!$E$11,Tables!$F$11,IF(G37=Tables!$E$12,Tables!$F$12,IF('Données mensuelles'!G37=Tables!$E$13,Tables!$F$13,IF(G37=Tables!$E$14,Tables!$F$14,IF(G37=Tables!$E$15,Tables!$F$15,IF(G37=Tables!$E$16,Tables!$F$16))))))))))))</f>
        <v>0</v>
      </c>
      <c r="I37" s="1"/>
      <c r="J37" s="2" t="b">
        <f>IF(I37=Tables!$E$5,Tables!$F$5,IF('Données mensuelles'!I37=Tables!$E$6,Tables!$F$6,IF('Données mensuelles'!I37=Tables!$E$7,Tables!$F$7,IF('Données mensuelles'!I37=Tables!$E$8,Tables!$F$8,IF('Données mensuelles'!I37=Tables!$E$9,Tables!$F$9,IF('Données mensuelles'!I37=Tables!$E$10,Tables!$F$10,IF('Données mensuelles'!I37=Tables!$E$11,Tables!$F$11,IF(I37=Tables!$E$12,Tables!$F$12,IF('Données mensuelles'!I37=Tables!$E$13,Tables!$F$13,IF(I37=Tables!$E$14,Tables!$F$14,IF(I37=Tables!$E$15,Tables!$F$15,IF(I37=Tables!$E$16,Tables!$F$16))))))))))))</f>
        <v>0</v>
      </c>
      <c r="K37" s="1"/>
      <c r="L37" s="27" t="b">
        <f>IF(K37=Tables!$E$5,Tables!$F$5,IF('Données mensuelles'!K37=Tables!$E$6,Tables!$F$6,IF('Données mensuelles'!K37=Tables!$E$7,Tables!$F$7,IF('Données mensuelles'!K37=Tables!$E$8,Tables!$F$8,IF('Données mensuelles'!K37=Tables!$E$9,Tables!$F$9,IF('Données mensuelles'!K37=Tables!$E$10,Tables!$F$10,IF('Données mensuelles'!K37=Tables!$E$11,Tables!$F$11,IF(K37=Tables!$E$12,Tables!$F$12,IF('Données mensuelles'!K37=Tables!$E$13,Tables!$F$13,IF(K37=Tables!$E$14,Tables!$F$14,IF(K37=Tables!$E$15,Tables!$F$15,IF(K37=Tables!$E$16,Tables!$F$16))))))))))))</f>
        <v>0</v>
      </c>
      <c r="M37" s="42"/>
      <c r="N37" s="2" t="b">
        <f>IF(M37=Tables!$E$5,Tables!$F$5,IF('Données mensuelles'!M37=Tables!$E$6,Tables!$F$6,IF('Données mensuelles'!M37=Tables!$E$7,Tables!$F$7,IF('Données mensuelles'!M37=Tables!$E$8,Tables!$F$8,IF('Données mensuelles'!M37=Tables!$E$9,Tables!$F$9,IF('Données mensuelles'!M37=Tables!$E$10,Tables!$F$10,IF('Données mensuelles'!M37=Tables!$E$11,Tables!$F$11,IF(M37=Tables!$E$12,Tables!$F$12,IF('Données mensuelles'!M37=Tables!$E$13,Tables!$F$13,IF(M37=Tables!$E$14,Tables!$F$14,IF(M37=Tables!$E$15,Tables!$F$15,IF(M37=Tables!$E$16,Tables!$F$16))))))))))))</f>
        <v>0</v>
      </c>
      <c r="O37" s="27">
        <f t="shared" si="4"/>
        <v>0</v>
      </c>
      <c r="P37" s="30"/>
      <c r="Q37" s="2"/>
      <c r="R37" s="15"/>
      <c r="S37" s="19">
        <f>O37+(Q37*R37)+(P37*Tables!$E$20*R37)</f>
        <v>0</v>
      </c>
    </row>
    <row r="38" spans="4:19">
      <c r="D38" s="24"/>
      <c r="E38" s="4"/>
      <c r="F38" s="2" t="b">
        <f>IF(E38=Tables!$E$5,Tables!$F$5,IF('Données mensuelles'!E38=Tables!$E$6,Tables!$F$6,IF('Données mensuelles'!E38=Tables!$E$7,Tables!$F$7,IF('Données mensuelles'!E38=Tables!$E$8,Tables!$F$8,IF('Données mensuelles'!E38=Tables!$E$9,Tables!$F$9,IF('Données mensuelles'!E38=Tables!$E$10,Tables!$F$10,IF('Données mensuelles'!E38=Tables!$E$11,Tables!$F$11,IF(E38=Tables!$E$12,Tables!$F$12,IF('Données mensuelles'!E38=Tables!$E$13,Tables!$F$13,IF(E38=Tables!$E$14,Tables!$F$14,IF(E38=Tables!$E$15,Tables!$F$15,IF(E38=Tables!$E$16,Tables!$F$16))))))))))))</f>
        <v>0</v>
      </c>
      <c r="G38" s="1"/>
      <c r="H38" s="2" t="b">
        <f>IF(G38=Tables!$E$5,Tables!$F$5,IF('Données mensuelles'!G38=Tables!$E$6,Tables!$F$6,IF('Données mensuelles'!G38=Tables!$E$7,Tables!$F$7,IF('Données mensuelles'!G38=Tables!$E$8,Tables!$F$8,IF('Données mensuelles'!G38=Tables!$E$9,Tables!$F$9,IF('Données mensuelles'!G38=Tables!$E$10,Tables!$F$10,IF('Données mensuelles'!G38=Tables!$E$11,Tables!$F$11,IF(G38=Tables!$E$12,Tables!$F$12,IF('Données mensuelles'!G38=Tables!$E$13,Tables!$F$13,IF(G38=Tables!$E$14,Tables!$F$14,IF(G38=Tables!$E$15,Tables!$F$15,IF(G38=Tables!$E$16,Tables!$F$16))))))))))))</f>
        <v>0</v>
      </c>
      <c r="I38" s="1"/>
      <c r="J38" s="2" t="b">
        <f>IF(I38=Tables!$E$5,Tables!$F$5,IF('Données mensuelles'!I38=Tables!$E$6,Tables!$F$6,IF('Données mensuelles'!I38=Tables!$E$7,Tables!$F$7,IF('Données mensuelles'!I38=Tables!$E$8,Tables!$F$8,IF('Données mensuelles'!I38=Tables!$E$9,Tables!$F$9,IF('Données mensuelles'!I38=Tables!$E$10,Tables!$F$10,IF('Données mensuelles'!I38=Tables!$E$11,Tables!$F$11,IF(I38=Tables!$E$12,Tables!$F$12,IF('Données mensuelles'!I38=Tables!$E$13,Tables!$F$13,IF(I38=Tables!$E$14,Tables!$F$14,IF(I38=Tables!$E$15,Tables!$F$15,IF(I38=Tables!$E$16,Tables!$F$16))))))))))))</f>
        <v>0</v>
      </c>
      <c r="K38" s="1"/>
      <c r="L38" s="27" t="b">
        <f>IF(K38=Tables!$E$5,Tables!$F$5,IF('Données mensuelles'!K38=Tables!$E$6,Tables!$F$6,IF('Données mensuelles'!K38=Tables!$E$7,Tables!$F$7,IF('Données mensuelles'!K38=Tables!$E$8,Tables!$F$8,IF('Données mensuelles'!K38=Tables!$E$9,Tables!$F$9,IF('Données mensuelles'!K38=Tables!$E$10,Tables!$F$10,IF('Données mensuelles'!K38=Tables!$E$11,Tables!$F$11,IF(K38=Tables!$E$12,Tables!$F$12,IF('Données mensuelles'!K38=Tables!$E$13,Tables!$F$13,IF(K38=Tables!$E$14,Tables!$F$14,IF(K38=Tables!$E$15,Tables!$F$15,IF(K38=Tables!$E$16,Tables!$F$16))))))))))))</f>
        <v>0</v>
      </c>
      <c r="M38" s="42"/>
      <c r="N38" s="2" t="b">
        <f>IF(M38=Tables!$E$5,Tables!$F$5,IF('Données mensuelles'!M38=Tables!$E$6,Tables!$F$6,IF('Données mensuelles'!M38=Tables!$E$7,Tables!$F$7,IF('Données mensuelles'!M38=Tables!$E$8,Tables!$F$8,IF('Données mensuelles'!M38=Tables!$E$9,Tables!$F$9,IF('Données mensuelles'!M38=Tables!$E$10,Tables!$F$10,IF('Données mensuelles'!M38=Tables!$E$11,Tables!$F$11,IF(M38=Tables!$E$12,Tables!$F$12,IF('Données mensuelles'!M38=Tables!$E$13,Tables!$F$13,IF(M38=Tables!$E$14,Tables!$F$14,IF(M38=Tables!$E$15,Tables!$F$15,IF(M38=Tables!$E$16,Tables!$F$16))))))))))))</f>
        <v>0</v>
      </c>
      <c r="O38" s="27">
        <f t="shared" si="4"/>
        <v>0</v>
      </c>
      <c r="P38" s="30"/>
      <c r="Q38" s="2"/>
      <c r="R38" s="15"/>
      <c r="S38" s="19">
        <f>O38+(Q38*R38)+(P38*Tables!$E$20*R38)</f>
        <v>0</v>
      </c>
    </row>
    <row r="39" spans="4:19">
      <c r="D39" s="24"/>
      <c r="E39" s="4"/>
      <c r="F39" s="2" t="b">
        <f>IF(E39=Tables!$E$5,Tables!$F$5,IF('Données mensuelles'!E39=Tables!$E$6,Tables!$F$6,IF('Données mensuelles'!E39=Tables!$E$7,Tables!$F$7,IF('Données mensuelles'!E39=Tables!$E$8,Tables!$F$8,IF('Données mensuelles'!E39=Tables!$E$9,Tables!$F$9,IF('Données mensuelles'!E39=Tables!$E$10,Tables!$F$10,IF('Données mensuelles'!E39=Tables!$E$11,Tables!$F$11,IF(E39=Tables!$E$12,Tables!$F$12,IF('Données mensuelles'!E39=Tables!$E$13,Tables!$F$13,IF(E39=Tables!$E$14,Tables!$F$14,IF(E39=Tables!$E$15,Tables!$F$15,IF(E39=Tables!$E$16,Tables!$F$16))))))))))))</f>
        <v>0</v>
      </c>
      <c r="G39" s="1"/>
      <c r="H39" s="2" t="b">
        <f>IF(G39=Tables!$E$5,Tables!$F$5,IF('Données mensuelles'!G39=Tables!$E$6,Tables!$F$6,IF('Données mensuelles'!G39=Tables!$E$7,Tables!$F$7,IF('Données mensuelles'!G39=Tables!$E$8,Tables!$F$8,IF('Données mensuelles'!G39=Tables!$E$9,Tables!$F$9,IF('Données mensuelles'!G39=Tables!$E$10,Tables!$F$10,IF('Données mensuelles'!G39=Tables!$E$11,Tables!$F$11,IF(G39=Tables!$E$12,Tables!$F$12,IF('Données mensuelles'!G39=Tables!$E$13,Tables!$F$13,IF(G39=Tables!$E$14,Tables!$F$14,IF(G39=Tables!$E$15,Tables!$F$15,IF(G39=Tables!$E$16,Tables!$F$16))))))))))))</f>
        <v>0</v>
      </c>
      <c r="I39" s="1"/>
      <c r="J39" s="2" t="b">
        <f>IF(I39=Tables!$E$5,Tables!$F$5,IF('Données mensuelles'!I39=Tables!$E$6,Tables!$F$6,IF('Données mensuelles'!I39=Tables!$E$7,Tables!$F$7,IF('Données mensuelles'!I39=Tables!$E$8,Tables!$F$8,IF('Données mensuelles'!I39=Tables!$E$9,Tables!$F$9,IF('Données mensuelles'!I39=Tables!$E$10,Tables!$F$10,IF('Données mensuelles'!I39=Tables!$E$11,Tables!$F$11,IF(I39=Tables!$E$12,Tables!$F$12,IF('Données mensuelles'!I39=Tables!$E$13,Tables!$F$13,IF(I39=Tables!$E$14,Tables!$F$14,IF(I39=Tables!$E$15,Tables!$F$15,IF(I39=Tables!$E$16,Tables!$F$16))))))))))))</f>
        <v>0</v>
      </c>
      <c r="K39" s="1"/>
      <c r="L39" s="27" t="b">
        <f>IF(K39=Tables!$E$5,Tables!$F$5,IF('Données mensuelles'!K39=Tables!$E$6,Tables!$F$6,IF('Données mensuelles'!K39=Tables!$E$7,Tables!$F$7,IF('Données mensuelles'!K39=Tables!$E$8,Tables!$F$8,IF('Données mensuelles'!K39=Tables!$E$9,Tables!$F$9,IF('Données mensuelles'!K39=Tables!$E$10,Tables!$F$10,IF('Données mensuelles'!K39=Tables!$E$11,Tables!$F$11,IF(K39=Tables!$E$12,Tables!$F$12,IF('Données mensuelles'!K39=Tables!$E$13,Tables!$F$13,IF(K39=Tables!$E$14,Tables!$F$14,IF(K39=Tables!$E$15,Tables!$F$15,IF(K39=Tables!$E$16,Tables!$F$16))))))))))))</f>
        <v>0</v>
      </c>
      <c r="M39" s="42"/>
      <c r="N39" s="2" t="b">
        <f>IF(M39=Tables!$E$5,Tables!$F$5,IF('Données mensuelles'!M39=Tables!$E$6,Tables!$F$6,IF('Données mensuelles'!M39=Tables!$E$7,Tables!$F$7,IF('Données mensuelles'!M39=Tables!$E$8,Tables!$F$8,IF('Données mensuelles'!M39=Tables!$E$9,Tables!$F$9,IF('Données mensuelles'!M39=Tables!$E$10,Tables!$F$10,IF('Données mensuelles'!M39=Tables!$E$11,Tables!$F$11,IF(M39=Tables!$E$12,Tables!$F$12,IF('Données mensuelles'!M39=Tables!$E$13,Tables!$F$13,IF(M39=Tables!$E$14,Tables!$F$14,IF(M39=Tables!$E$15,Tables!$F$15,IF(M39=Tables!$E$16,Tables!$F$16))))))))))))</f>
        <v>0</v>
      </c>
      <c r="O39" s="27">
        <f t="shared" si="4"/>
        <v>0</v>
      </c>
      <c r="P39" s="30"/>
      <c r="Q39" s="2"/>
      <c r="R39" s="15"/>
      <c r="S39" s="19">
        <f>O39+(Q39*R39)+(P39*Tables!$E$20*R39)</f>
        <v>0</v>
      </c>
    </row>
    <row r="40" spans="4:19">
      <c r="D40" s="24"/>
      <c r="E40" s="4"/>
      <c r="F40" s="2" t="b">
        <f>IF(E40=Tables!$E$5,Tables!$F$5,IF('Données mensuelles'!E40=Tables!$E$6,Tables!$F$6,IF('Données mensuelles'!E40=Tables!$E$7,Tables!$F$7,IF('Données mensuelles'!E40=Tables!$E$8,Tables!$F$8,IF('Données mensuelles'!E40=Tables!$E$9,Tables!$F$9,IF('Données mensuelles'!E40=Tables!$E$10,Tables!$F$10,IF('Données mensuelles'!E40=Tables!$E$11,Tables!$F$11,IF(E40=Tables!$E$12,Tables!$F$12,IF('Données mensuelles'!E40=Tables!$E$13,Tables!$F$13,IF(E40=Tables!$E$14,Tables!$F$14,IF(E40=Tables!$E$15,Tables!$F$15,IF(E40=Tables!$E$16,Tables!$F$16))))))))))))</f>
        <v>0</v>
      </c>
      <c r="G40" s="1"/>
      <c r="H40" s="2" t="b">
        <f>IF(G40=Tables!$E$5,Tables!$F$5,IF('Données mensuelles'!G40=Tables!$E$6,Tables!$F$6,IF('Données mensuelles'!G40=Tables!$E$7,Tables!$F$7,IF('Données mensuelles'!G40=Tables!$E$8,Tables!$F$8,IF('Données mensuelles'!G40=Tables!$E$9,Tables!$F$9,IF('Données mensuelles'!G40=Tables!$E$10,Tables!$F$10,IF('Données mensuelles'!G40=Tables!$E$11,Tables!$F$11,IF(G40=Tables!$E$12,Tables!$F$12,IF('Données mensuelles'!G40=Tables!$E$13,Tables!$F$13,IF(G40=Tables!$E$14,Tables!$F$14,IF(G40=Tables!$E$15,Tables!$F$15,IF(G40=Tables!$E$16,Tables!$F$16))))))))))))</f>
        <v>0</v>
      </c>
      <c r="I40" s="1"/>
      <c r="J40" s="2" t="b">
        <f>IF(I40=Tables!$E$5,Tables!$F$5,IF('Données mensuelles'!I40=Tables!$E$6,Tables!$F$6,IF('Données mensuelles'!I40=Tables!$E$7,Tables!$F$7,IF('Données mensuelles'!I40=Tables!$E$8,Tables!$F$8,IF('Données mensuelles'!I40=Tables!$E$9,Tables!$F$9,IF('Données mensuelles'!I40=Tables!$E$10,Tables!$F$10,IF('Données mensuelles'!I40=Tables!$E$11,Tables!$F$11,IF(I40=Tables!$E$12,Tables!$F$12,IF('Données mensuelles'!I40=Tables!$E$13,Tables!$F$13,IF(I40=Tables!$E$14,Tables!$F$14,IF(I40=Tables!$E$15,Tables!$F$15,IF(I40=Tables!$E$16,Tables!$F$16))))))))))))</f>
        <v>0</v>
      </c>
      <c r="K40" s="1"/>
      <c r="L40" s="27" t="b">
        <f>IF(K40=Tables!$E$5,Tables!$F$5,IF('Données mensuelles'!K40=Tables!$E$6,Tables!$F$6,IF('Données mensuelles'!K40=Tables!$E$7,Tables!$F$7,IF('Données mensuelles'!K40=Tables!$E$8,Tables!$F$8,IF('Données mensuelles'!K40=Tables!$E$9,Tables!$F$9,IF('Données mensuelles'!K40=Tables!$E$10,Tables!$F$10,IF('Données mensuelles'!K40=Tables!$E$11,Tables!$F$11,IF(K40=Tables!$E$12,Tables!$F$12,IF('Données mensuelles'!K40=Tables!$E$13,Tables!$F$13,IF(K40=Tables!$E$14,Tables!$F$14,IF(K40=Tables!$E$15,Tables!$F$15,IF(K40=Tables!$E$16,Tables!$F$16))))))))))))</f>
        <v>0</v>
      </c>
      <c r="M40" s="42"/>
      <c r="N40" s="2" t="b">
        <f>IF(M40=Tables!$E$5,Tables!$F$5,IF('Données mensuelles'!M40=Tables!$E$6,Tables!$F$6,IF('Données mensuelles'!M40=Tables!$E$7,Tables!$F$7,IF('Données mensuelles'!M40=Tables!$E$8,Tables!$F$8,IF('Données mensuelles'!M40=Tables!$E$9,Tables!$F$9,IF('Données mensuelles'!M40=Tables!$E$10,Tables!$F$10,IF('Données mensuelles'!M40=Tables!$E$11,Tables!$F$11,IF(M40=Tables!$E$12,Tables!$F$12,IF('Données mensuelles'!M40=Tables!$E$13,Tables!$F$13,IF(M40=Tables!$E$14,Tables!$F$14,IF(M40=Tables!$E$15,Tables!$F$15,IF(M40=Tables!$E$16,Tables!$F$16))))))))))))</f>
        <v>0</v>
      </c>
      <c r="O40" s="27">
        <f t="shared" si="4"/>
        <v>0</v>
      </c>
      <c r="P40" s="30"/>
      <c r="Q40" s="2"/>
      <c r="R40" s="15"/>
      <c r="S40" s="19">
        <f>O40+(Q40*R40)+(P40*Tables!$E$20*R40)</f>
        <v>0</v>
      </c>
    </row>
    <row r="41" spans="4:19">
      <c r="D41" s="24"/>
      <c r="E41" s="4"/>
      <c r="F41" s="2" t="b">
        <f>IF(E41=Tables!$E$5,Tables!$F$5,IF('Données mensuelles'!E41=Tables!$E$6,Tables!$F$6,IF('Données mensuelles'!E41=Tables!$E$7,Tables!$F$7,IF('Données mensuelles'!E41=Tables!$E$8,Tables!$F$8,IF('Données mensuelles'!E41=Tables!$E$9,Tables!$F$9,IF('Données mensuelles'!E41=Tables!$E$10,Tables!$F$10,IF('Données mensuelles'!E41=Tables!$E$11,Tables!$F$11,IF(E41=Tables!$E$12,Tables!$F$12,IF('Données mensuelles'!E41=Tables!$E$13,Tables!$F$13,IF(E41=Tables!$E$14,Tables!$F$14,IF(E41=Tables!$E$15,Tables!$F$15,IF(E41=Tables!$E$16,Tables!$F$16))))))))))))</f>
        <v>0</v>
      </c>
      <c r="G41" s="1"/>
      <c r="H41" s="2" t="b">
        <f>IF(G41=Tables!$E$5,Tables!$F$5,IF('Données mensuelles'!G41=Tables!$E$6,Tables!$F$6,IF('Données mensuelles'!G41=Tables!$E$7,Tables!$F$7,IF('Données mensuelles'!G41=Tables!$E$8,Tables!$F$8,IF('Données mensuelles'!G41=Tables!$E$9,Tables!$F$9,IF('Données mensuelles'!G41=Tables!$E$10,Tables!$F$10,IF('Données mensuelles'!G41=Tables!$E$11,Tables!$F$11,IF(G41=Tables!$E$12,Tables!$F$12,IF('Données mensuelles'!G41=Tables!$E$13,Tables!$F$13,IF(G41=Tables!$E$14,Tables!$F$14,IF(G41=Tables!$E$15,Tables!$F$15,IF(G41=Tables!$E$16,Tables!$F$16))))))))))))</f>
        <v>0</v>
      </c>
      <c r="I41" s="1"/>
      <c r="J41" s="2" t="b">
        <f>IF(I41=Tables!$E$5,Tables!$F$5,IF('Données mensuelles'!I41=Tables!$E$6,Tables!$F$6,IF('Données mensuelles'!I41=Tables!$E$7,Tables!$F$7,IF('Données mensuelles'!I41=Tables!$E$8,Tables!$F$8,IF('Données mensuelles'!I41=Tables!$E$9,Tables!$F$9,IF('Données mensuelles'!I41=Tables!$E$10,Tables!$F$10,IF('Données mensuelles'!I41=Tables!$E$11,Tables!$F$11,IF(I41=Tables!$E$12,Tables!$F$12,IF('Données mensuelles'!I41=Tables!$E$13,Tables!$F$13,IF(I41=Tables!$E$14,Tables!$F$14,IF(I41=Tables!$E$15,Tables!$F$15,IF(I41=Tables!$E$16,Tables!$F$16))))))))))))</f>
        <v>0</v>
      </c>
      <c r="K41" s="1"/>
      <c r="L41" s="27" t="b">
        <f>IF(K41=Tables!$E$5,Tables!$F$5,IF('Données mensuelles'!K41=Tables!$E$6,Tables!$F$6,IF('Données mensuelles'!K41=Tables!$E$7,Tables!$F$7,IF('Données mensuelles'!K41=Tables!$E$8,Tables!$F$8,IF('Données mensuelles'!K41=Tables!$E$9,Tables!$F$9,IF('Données mensuelles'!K41=Tables!$E$10,Tables!$F$10,IF('Données mensuelles'!K41=Tables!$E$11,Tables!$F$11,IF(K41=Tables!$E$12,Tables!$F$12,IF('Données mensuelles'!K41=Tables!$E$13,Tables!$F$13,IF(K41=Tables!$E$14,Tables!$F$14,IF(K41=Tables!$E$15,Tables!$F$15,IF(K41=Tables!$E$16,Tables!$F$16))))))))))))</f>
        <v>0</v>
      </c>
      <c r="M41" s="42"/>
      <c r="N41" s="2" t="b">
        <f>IF(M41=Tables!$E$5,Tables!$F$5,IF('Données mensuelles'!M41=Tables!$E$6,Tables!$F$6,IF('Données mensuelles'!M41=Tables!$E$7,Tables!$F$7,IF('Données mensuelles'!M41=Tables!$E$8,Tables!$F$8,IF('Données mensuelles'!M41=Tables!$E$9,Tables!$F$9,IF('Données mensuelles'!M41=Tables!$E$10,Tables!$F$10,IF('Données mensuelles'!M41=Tables!$E$11,Tables!$F$11,IF(M41=Tables!$E$12,Tables!$F$12,IF('Données mensuelles'!M41=Tables!$E$13,Tables!$F$13,IF(M41=Tables!$E$14,Tables!$F$14,IF(M41=Tables!$E$15,Tables!$F$15,IF(M41=Tables!$E$16,Tables!$F$16))))))))))))</f>
        <v>0</v>
      </c>
      <c r="O41" s="27">
        <f t="shared" si="4"/>
        <v>0</v>
      </c>
      <c r="P41" s="30"/>
      <c r="Q41" s="2"/>
      <c r="R41" s="15"/>
      <c r="S41" s="19">
        <f>O41+(Q41*R41)+(P41*Tables!$E$20*R41)</f>
        <v>0</v>
      </c>
    </row>
    <row r="42" spans="4:19">
      <c r="D42" s="24"/>
      <c r="E42" s="4"/>
      <c r="F42" s="2" t="b">
        <f>IF(E42=Tables!$E$5,Tables!$F$5,IF('Données mensuelles'!E42=Tables!$E$6,Tables!$F$6,IF('Données mensuelles'!E42=Tables!$E$7,Tables!$F$7,IF('Données mensuelles'!E42=Tables!$E$8,Tables!$F$8,IF('Données mensuelles'!E42=Tables!$E$9,Tables!$F$9,IF('Données mensuelles'!E42=Tables!$E$10,Tables!$F$10,IF('Données mensuelles'!E42=Tables!$E$11,Tables!$F$11,IF(E42=Tables!$E$12,Tables!$F$12,IF('Données mensuelles'!E42=Tables!$E$13,Tables!$F$13,IF(E42=Tables!$E$14,Tables!$F$14,IF(E42=Tables!$E$15,Tables!$F$15,IF(E42=Tables!$E$16,Tables!$F$16))))))))))))</f>
        <v>0</v>
      </c>
      <c r="G42" s="1"/>
      <c r="H42" s="2" t="b">
        <f>IF(G42=Tables!$E$5,Tables!$F$5,IF('Données mensuelles'!G42=Tables!$E$6,Tables!$F$6,IF('Données mensuelles'!G42=Tables!$E$7,Tables!$F$7,IF('Données mensuelles'!G42=Tables!$E$8,Tables!$F$8,IF('Données mensuelles'!G42=Tables!$E$9,Tables!$F$9,IF('Données mensuelles'!G42=Tables!$E$10,Tables!$F$10,IF('Données mensuelles'!G42=Tables!$E$11,Tables!$F$11,IF(G42=Tables!$E$12,Tables!$F$12,IF('Données mensuelles'!G42=Tables!$E$13,Tables!$F$13,IF(G42=Tables!$E$14,Tables!$F$14,IF(G42=Tables!$E$15,Tables!$F$15,IF(G42=Tables!$E$16,Tables!$F$16))))))))))))</f>
        <v>0</v>
      </c>
      <c r="I42" s="1"/>
      <c r="J42" s="2" t="b">
        <f>IF(I42=Tables!$E$5,Tables!$F$5,IF('Données mensuelles'!I42=Tables!$E$6,Tables!$F$6,IF('Données mensuelles'!I42=Tables!$E$7,Tables!$F$7,IF('Données mensuelles'!I42=Tables!$E$8,Tables!$F$8,IF('Données mensuelles'!I42=Tables!$E$9,Tables!$F$9,IF('Données mensuelles'!I42=Tables!$E$10,Tables!$F$10,IF('Données mensuelles'!I42=Tables!$E$11,Tables!$F$11,IF(I42=Tables!$E$12,Tables!$F$12,IF('Données mensuelles'!I42=Tables!$E$13,Tables!$F$13,IF(I42=Tables!$E$14,Tables!$F$14,IF(I42=Tables!$E$15,Tables!$F$15,IF(I42=Tables!$E$16,Tables!$F$16))))))))))))</f>
        <v>0</v>
      </c>
      <c r="K42" s="1"/>
      <c r="L42" s="27" t="b">
        <f>IF(K42=Tables!$E$5,Tables!$F$5,IF('Données mensuelles'!K42=Tables!$E$6,Tables!$F$6,IF('Données mensuelles'!K42=Tables!$E$7,Tables!$F$7,IF('Données mensuelles'!K42=Tables!$E$8,Tables!$F$8,IF('Données mensuelles'!K42=Tables!$E$9,Tables!$F$9,IF('Données mensuelles'!K42=Tables!$E$10,Tables!$F$10,IF('Données mensuelles'!K42=Tables!$E$11,Tables!$F$11,IF(K42=Tables!$E$12,Tables!$F$12,IF('Données mensuelles'!K42=Tables!$E$13,Tables!$F$13,IF(K42=Tables!$E$14,Tables!$F$14,IF(K42=Tables!$E$15,Tables!$F$15,IF(K42=Tables!$E$16,Tables!$F$16))))))))))))</f>
        <v>0</v>
      </c>
      <c r="M42" s="42"/>
      <c r="N42" s="2" t="b">
        <f>IF(M42=Tables!$E$5,Tables!$F$5,IF('Données mensuelles'!M42=Tables!$E$6,Tables!$F$6,IF('Données mensuelles'!M42=Tables!$E$7,Tables!$F$7,IF('Données mensuelles'!M42=Tables!$E$8,Tables!$F$8,IF('Données mensuelles'!M42=Tables!$E$9,Tables!$F$9,IF('Données mensuelles'!M42=Tables!$E$10,Tables!$F$10,IF('Données mensuelles'!M42=Tables!$E$11,Tables!$F$11,IF(M42=Tables!$E$12,Tables!$F$12,IF('Données mensuelles'!M42=Tables!$E$13,Tables!$F$13,IF(M42=Tables!$E$14,Tables!$F$14,IF(M42=Tables!$E$15,Tables!$F$15,IF(M42=Tables!$E$16,Tables!$F$16))))))))))))</f>
        <v>0</v>
      </c>
      <c r="O42" s="27">
        <f t="shared" si="4"/>
        <v>0</v>
      </c>
      <c r="P42" s="30"/>
      <c r="Q42" s="2"/>
      <c r="R42" s="15"/>
      <c r="S42" s="19">
        <f>O42+(Q42*R42)+(P42*Tables!$E$20*R42)</f>
        <v>0</v>
      </c>
    </row>
    <row r="43" spans="4:19">
      <c r="D43" s="24"/>
      <c r="E43" s="4"/>
      <c r="F43" s="2" t="b">
        <f>IF(E43=Tables!$E$5,Tables!$F$5,IF('Données mensuelles'!E43=Tables!$E$6,Tables!$F$6,IF('Données mensuelles'!E43=Tables!$E$7,Tables!$F$7,IF('Données mensuelles'!E43=Tables!$E$8,Tables!$F$8,IF('Données mensuelles'!E43=Tables!$E$9,Tables!$F$9,IF('Données mensuelles'!E43=Tables!$E$10,Tables!$F$10,IF('Données mensuelles'!E43=Tables!$E$11,Tables!$F$11,IF(E43=Tables!$E$12,Tables!$F$12,IF('Données mensuelles'!E43=Tables!$E$13,Tables!$F$13,IF(E43=Tables!$E$14,Tables!$F$14,IF(E43=Tables!$E$15,Tables!$F$15,IF(E43=Tables!$E$16,Tables!$F$16))))))))))))</f>
        <v>0</v>
      </c>
      <c r="G43" s="1"/>
      <c r="H43" s="2" t="b">
        <f>IF(G43=Tables!$E$5,Tables!$F$5,IF('Données mensuelles'!G43=Tables!$E$6,Tables!$F$6,IF('Données mensuelles'!G43=Tables!$E$7,Tables!$F$7,IF('Données mensuelles'!G43=Tables!$E$8,Tables!$F$8,IF('Données mensuelles'!G43=Tables!$E$9,Tables!$F$9,IF('Données mensuelles'!G43=Tables!$E$10,Tables!$F$10,IF('Données mensuelles'!G43=Tables!$E$11,Tables!$F$11,IF(G43=Tables!$E$12,Tables!$F$12,IF('Données mensuelles'!G43=Tables!$E$13,Tables!$F$13,IF(G43=Tables!$E$14,Tables!$F$14,IF(G43=Tables!$E$15,Tables!$F$15,IF(G43=Tables!$E$16,Tables!$F$16))))))))))))</f>
        <v>0</v>
      </c>
      <c r="I43" s="1"/>
      <c r="J43" s="2" t="b">
        <f>IF(I43=Tables!$E$5,Tables!$F$5,IF('Données mensuelles'!I43=Tables!$E$6,Tables!$F$6,IF('Données mensuelles'!I43=Tables!$E$7,Tables!$F$7,IF('Données mensuelles'!I43=Tables!$E$8,Tables!$F$8,IF('Données mensuelles'!I43=Tables!$E$9,Tables!$F$9,IF('Données mensuelles'!I43=Tables!$E$10,Tables!$F$10,IF('Données mensuelles'!I43=Tables!$E$11,Tables!$F$11,IF(I43=Tables!$E$12,Tables!$F$12,IF('Données mensuelles'!I43=Tables!$E$13,Tables!$F$13,IF(I43=Tables!$E$14,Tables!$F$14,IF(I43=Tables!$E$15,Tables!$F$15,IF(I43=Tables!$E$16,Tables!$F$16))))))))))))</f>
        <v>0</v>
      </c>
      <c r="K43" s="1"/>
      <c r="L43" s="27" t="b">
        <f>IF(K43=Tables!$E$5,Tables!$F$5,IF('Données mensuelles'!K43=Tables!$E$6,Tables!$F$6,IF('Données mensuelles'!K43=Tables!$E$7,Tables!$F$7,IF('Données mensuelles'!K43=Tables!$E$8,Tables!$F$8,IF('Données mensuelles'!K43=Tables!$E$9,Tables!$F$9,IF('Données mensuelles'!K43=Tables!$E$10,Tables!$F$10,IF('Données mensuelles'!K43=Tables!$E$11,Tables!$F$11,IF(K43=Tables!$E$12,Tables!$F$12,IF('Données mensuelles'!K43=Tables!$E$13,Tables!$F$13,IF(K43=Tables!$E$14,Tables!$F$14,IF(K43=Tables!$E$15,Tables!$F$15,IF(K43=Tables!$E$16,Tables!$F$16))))))))))))</f>
        <v>0</v>
      </c>
      <c r="M43" s="42"/>
      <c r="N43" s="2" t="b">
        <f>IF(M43=Tables!$E$5,Tables!$F$5,IF('Données mensuelles'!M43=Tables!$E$6,Tables!$F$6,IF('Données mensuelles'!M43=Tables!$E$7,Tables!$F$7,IF('Données mensuelles'!M43=Tables!$E$8,Tables!$F$8,IF('Données mensuelles'!M43=Tables!$E$9,Tables!$F$9,IF('Données mensuelles'!M43=Tables!$E$10,Tables!$F$10,IF('Données mensuelles'!M43=Tables!$E$11,Tables!$F$11,IF(M43=Tables!$E$12,Tables!$F$12,IF('Données mensuelles'!M43=Tables!$E$13,Tables!$F$13,IF(M43=Tables!$E$14,Tables!$F$14,IF(M43=Tables!$E$15,Tables!$F$15,IF(M43=Tables!$E$16,Tables!$F$16))))))))))))</f>
        <v>0</v>
      </c>
      <c r="O43" s="27">
        <f t="shared" si="4"/>
        <v>0</v>
      </c>
      <c r="P43" s="30"/>
      <c r="Q43" s="2"/>
      <c r="R43" s="15"/>
      <c r="S43" s="19">
        <f>O43+(Q43*R43)+(P43*Tables!$E$20*R43)</f>
        <v>0</v>
      </c>
    </row>
    <row r="44" spans="4:19">
      <c r="D44" s="24"/>
      <c r="E44" s="4"/>
      <c r="F44" s="2" t="b">
        <f>IF(E44=Tables!$E$5,Tables!$F$5,IF('Données mensuelles'!E44=Tables!$E$6,Tables!$F$6,IF('Données mensuelles'!E44=Tables!$E$7,Tables!$F$7,IF('Données mensuelles'!E44=Tables!$E$8,Tables!$F$8,IF('Données mensuelles'!E44=Tables!$E$9,Tables!$F$9,IF('Données mensuelles'!E44=Tables!$E$10,Tables!$F$10,IF('Données mensuelles'!E44=Tables!$E$11,Tables!$F$11,IF(E44=Tables!$E$12,Tables!$F$12,IF('Données mensuelles'!E44=Tables!$E$13,Tables!$F$13,IF(E44=Tables!$E$14,Tables!$F$14,IF(E44=Tables!$E$15,Tables!$F$15,IF(E44=Tables!$E$16,Tables!$F$16))))))))))))</f>
        <v>0</v>
      </c>
      <c r="G44" s="1"/>
      <c r="H44" s="2" t="b">
        <f>IF(G44=Tables!$E$5,Tables!$F$5,IF('Données mensuelles'!G44=Tables!$E$6,Tables!$F$6,IF('Données mensuelles'!G44=Tables!$E$7,Tables!$F$7,IF('Données mensuelles'!G44=Tables!$E$8,Tables!$F$8,IF('Données mensuelles'!G44=Tables!$E$9,Tables!$F$9,IF('Données mensuelles'!G44=Tables!$E$10,Tables!$F$10,IF('Données mensuelles'!G44=Tables!$E$11,Tables!$F$11,IF(G44=Tables!$E$12,Tables!$F$12,IF('Données mensuelles'!G44=Tables!$E$13,Tables!$F$13,IF(G44=Tables!$E$14,Tables!$F$14,IF(G44=Tables!$E$15,Tables!$F$15,IF(G44=Tables!$E$16,Tables!$F$16))))))))))))</f>
        <v>0</v>
      </c>
      <c r="I44" s="1"/>
      <c r="J44" s="2" t="b">
        <f>IF(I44=Tables!$E$5,Tables!$F$5,IF('Données mensuelles'!I44=Tables!$E$6,Tables!$F$6,IF('Données mensuelles'!I44=Tables!$E$7,Tables!$F$7,IF('Données mensuelles'!I44=Tables!$E$8,Tables!$F$8,IF('Données mensuelles'!I44=Tables!$E$9,Tables!$F$9,IF('Données mensuelles'!I44=Tables!$E$10,Tables!$F$10,IF('Données mensuelles'!I44=Tables!$E$11,Tables!$F$11,IF(I44=Tables!$E$12,Tables!$F$12,IF('Données mensuelles'!I44=Tables!$E$13,Tables!$F$13,IF(I44=Tables!$E$14,Tables!$F$14,IF(I44=Tables!$E$15,Tables!$F$15,IF(I44=Tables!$E$16,Tables!$F$16))))))))))))</f>
        <v>0</v>
      </c>
      <c r="K44" s="1"/>
      <c r="L44" s="27" t="b">
        <f>IF(K44=Tables!$E$5,Tables!$F$5,IF('Données mensuelles'!K44=Tables!$E$6,Tables!$F$6,IF('Données mensuelles'!K44=Tables!$E$7,Tables!$F$7,IF('Données mensuelles'!K44=Tables!$E$8,Tables!$F$8,IF('Données mensuelles'!K44=Tables!$E$9,Tables!$F$9,IF('Données mensuelles'!K44=Tables!$E$10,Tables!$F$10,IF('Données mensuelles'!K44=Tables!$E$11,Tables!$F$11,IF(K44=Tables!$E$12,Tables!$F$12,IF('Données mensuelles'!K44=Tables!$E$13,Tables!$F$13,IF(K44=Tables!$E$14,Tables!$F$14,IF(K44=Tables!$E$15,Tables!$F$15,IF(K44=Tables!$E$16,Tables!$F$16))))))))))))</f>
        <v>0</v>
      </c>
      <c r="M44" s="42"/>
      <c r="N44" s="2" t="b">
        <f>IF(M44=Tables!$E$5,Tables!$F$5,IF('Données mensuelles'!M44=Tables!$E$6,Tables!$F$6,IF('Données mensuelles'!M44=Tables!$E$7,Tables!$F$7,IF('Données mensuelles'!M44=Tables!$E$8,Tables!$F$8,IF('Données mensuelles'!M44=Tables!$E$9,Tables!$F$9,IF('Données mensuelles'!M44=Tables!$E$10,Tables!$F$10,IF('Données mensuelles'!M44=Tables!$E$11,Tables!$F$11,IF(M44=Tables!$E$12,Tables!$F$12,IF('Données mensuelles'!M44=Tables!$E$13,Tables!$F$13,IF(M44=Tables!$E$14,Tables!$F$14,IF(M44=Tables!$E$15,Tables!$F$15,IF(M44=Tables!$E$16,Tables!$F$16))))))))))))</f>
        <v>0</v>
      </c>
      <c r="O44" s="27">
        <f t="shared" si="4"/>
        <v>0</v>
      </c>
      <c r="P44" s="30"/>
      <c r="Q44" s="2"/>
      <c r="R44" s="15"/>
      <c r="S44" s="19">
        <f>O44+(Q44*R44)+(P44*Tables!$E$20*R44)</f>
        <v>0</v>
      </c>
    </row>
    <row r="45" spans="4:19">
      <c r="D45" s="24"/>
      <c r="E45" s="4"/>
      <c r="F45" s="2" t="b">
        <f>IF(E45=Tables!$E$5,Tables!$F$5,IF('Données mensuelles'!E45=Tables!$E$6,Tables!$F$6,IF('Données mensuelles'!E45=Tables!$E$7,Tables!$F$7,IF('Données mensuelles'!E45=Tables!$E$8,Tables!$F$8,IF('Données mensuelles'!E45=Tables!$E$9,Tables!$F$9,IF('Données mensuelles'!E45=Tables!$E$10,Tables!$F$10,IF('Données mensuelles'!E45=Tables!$E$11,Tables!$F$11,IF(E45=Tables!$E$12,Tables!$F$12,IF('Données mensuelles'!E45=Tables!$E$13,Tables!$F$13,IF(E45=Tables!$E$14,Tables!$F$14,IF(E45=Tables!$E$15,Tables!$F$15,IF(E45=Tables!$E$16,Tables!$F$16))))))))))))</f>
        <v>0</v>
      </c>
      <c r="G45" s="1"/>
      <c r="H45" s="2" t="b">
        <f>IF(G45=Tables!$E$5,Tables!$F$5,IF('Données mensuelles'!G45=Tables!$E$6,Tables!$F$6,IF('Données mensuelles'!G45=Tables!$E$7,Tables!$F$7,IF('Données mensuelles'!G45=Tables!$E$8,Tables!$F$8,IF('Données mensuelles'!G45=Tables!$E$9,Tables!$F$9,IF('Données mensuelles'!G45=Tables!$E$10,Tables!$F$10,IF('Données mensuelles'!G45=Tables!$E$11,Tables!$F$11,IF(G45=Tables!$E$12,Tables!$F$12,IF('Données mensuelles'!G45=Tables!$E$13,Tables!$F$13,IF(G45=Tables!$E$14,Tables!$F$14,IF(G45=Tables!$E$15,Tables!$F$15,IF(G45=Tables!$E$16,Tables!$F$16))))))))))))</f>
        <v>0</v>
      </c>
      <c r="I45" s="1"/>
      <c r="J45" s="2" t="b">
        <f>IF(I45=Tables!$E$5,Tables!$F$5,IF('Données mensuelles'!I45=Tables!$E$6,Tables!$F$6,IF('Données mensuelles'!I45=Tables!$E$7,Tables!$F$7,IF('Données mensuelles'!I45=Tables!$E$8,Tables!$F$8,IF('Données mensuelles'!I45=Tables!$E$9,Tables!$F$9,IF('Données mensuelles'!I45=Tables!$E$10,Tables!$F$10,IF('Données mensuelles'!I45=Tables!$E$11,Tables!$F$11,IF(I45=Tables!$E$12,Tables!$F$12,IF('Données mensuelles'!I45=Tables!$E$13,Tables!$F$13,IF(I45=Tables!$E$14,Tables!$F$14,IF(I45=Tables!$E$15,Tables!$F$15,IF(I45=Tables!$E$16,Tables!$F$16))))))))))))</f>
        <v>0</v>
      </c>
      <c r="K45" s="1"/>
      <c r="L45" s="27" t="b">
        <f>IF(K45=Tables!$E$5,Tables!$F$5,IF('Données mensuelles'!K45=Tables!$E$6,Tables!$F$6,IF('Données mensuelles'!K45=Tables!$E$7,Tables!$F$7,IF('Données mensuelles'!K45=Tables!$E$8,Tables!$F$8,IF('Données mensuelles'!K45=Tables!$E$9,Tables!$F$9,IF('Données mensuelles'!K45=Tables!$E$10,Tables!$F$10,IF('Données mensuelles'!K45=Tables!$E$11,Tables!$F$11,IF(K45=Tables!$E$12,Tables!$F$12,IF('Données mensuelles'!K45=Tables!$E$13,Tables!$F$13,IF(K45=Tables!$E$14,Tables!$F$14,IF(K45=Tables!$E$15,Tables!$F$15,IF(K45=Tables!$E$16,Tables!$F$16))))))))))))</f>
        <v>0</v>
      </c>
      <c r="M45" s="42"/>
      <c r="N45" s="2" t="b">
        <f>IF(M45=Tables!$E$5,Tables!$F$5,IF('Données mensuelles'!M45=Tables!$E$6,Tables!$F$6,IF('Données mensuelles'!M45=Tables!$E$7,Tables!$F$7,IF('Données mensuelles'!M45=Tables!$E$8,Tables!$F$8,IF('Données mensuelles'!M45=Tables!$E$9,Tables!$F$9,IF('Données mensuelles'!M45=Tables!$E$10,Tables!$F$10,IF('Données mensuelles'!M45=Tables!$E$11,Tables!$F$11,IF(M45=Tables!$E$12,Tables!$F$12,IF('Données mensuelles'!M45=Tables!$E$13,Tables!$F$13,IF(M45=Tables!$E$14,Tables!$F$14,IF(M45=Tables!$E$15,Tables!$F$15,IF(M45=Tables!$E$16,Tables!$F$16))))))))))))</f>
        <v>0</v>
      </c>
      <c r="O45" s="27">
        <f t="shared" si="4"/>
        <v>0</v>
      </c>
      <c r="P45" s="30"/>
      <c r="Q45" s="2"/>
      <c r="R45" s="15"/>
      <c r="S45" s="19">
        <f>O45+(Q45*R45)+(P45*Tables!$E$20*R45)</f>
        <v>0</v>
      </c>
    </row>
    <row r="46" spans="4:19" ht="15" thickBot="1">
      <c r="D46" s="25"/>
      <c r="E46" s="23"/>
      <c r="F46" s="13" t="b">
        <f>IF(E46=Tables!$E$5,Tables!$F$5,IF('Données mensuelles'!E46=Tables!$E$6,Tables!$F$6,IF('Données mensuelles'!E46=Tables!$E$7,Tables!$F$7,IF('Données mensuelles'!E46=Tables!$E$8,Tables!$F$8,IF('Données mensuelles'!E46=Tables!$E$9,Tables!$F$9,IF('Données mensuelles'!E46=Tables!$E$10,Tables!$F$10,IF('Données mensuelles'!E46=Tables!$E$11,Tables!$F$11,IF(E46=Tables!$E$12,Tables!$F$12,IF('Données mensuelles'!E46=Tables!$E$13,Tables!$F$13,IF(E46=Tables!$E$14,Tables!$F$14,IF(E46=Tables!$E$15,Tables!$F$15,IF(E46=Tables!$E$16,Tables!$F$16))))))))))))</f>
        <v>0</v>
      </c>
      <c r="G46" s="12"/>
      <c r="H46" s="13" t="b">
        <f>IF(G46=Tables!$E$5,Tables!$F$5,IF('Données mensuelles'!G46=Tables!$E$6,Tables!$F$6,IF('Données mensuelles'!G46=Tables!$E$7,Tables!$F$7,IF('Données mensuelles'!G46=Tables!$E$8,Tables!$F$8,IF('Données mensuelles'!G46=Tables!$E$9,Tables!$F$9,IF('Données mensuelles'!G46=Tables!$E$10,Tables!$F$10,IF('Données mensuelles'!G46=Tables!$E$11,Tables!$F$11,IF(G46=Tables!$E$12,Tables!$F$12,IF('Données mensuelles'!G46=Tables!$E$13,Tables!$F$13,IF(G46=Tables!$E$14,Tables!$F$14,IF(G46=Tables!$E$15,Tables!$F$15,IF(G46=Tables!$E$16,Tables!$F$16))))))))))))</f>
        <v>0</v>
      </c>
      <c r="I46" s="12"/>
      <c r="J46" s="13" t="b">
        <f>IF(I46=Tables!$E$5,Tables!$F$5,IF('Données mensuelles'!I46=Tables!$E$6,Tables!$F$6,IF('Données mensuelles'!I46=Tables!$E$7,Tables!$F$7,IF('Données mensuelles'!I46=Tables!$E$8,Tables!$F$8,IF('Données mensuelles'!I46=Tables!$E$9,Tables!$F$9,IF('Données mensuelles'!I46=Tables!$E$10,Tables!$F$10,IF('Données mensuelles'!I46=Tables!$E$11,Tables!$F$11,IF(I46=Tables!$E$12,Tables!$F$12,IF('Données mensuelles'!I46=Tables!$E$13,Tables!$F$13,IF(I46=Tables!$E$14,Tables!$F$14,IF(I46=Tables!$E$15,Tables!$F$15,IF(I46=Tables!$E$16,Tables!$F$16))))))))))))</f>
        <v>0</v>
      </c>
      <c r="K46" s="12"/>
      <c r="L46" s="39" t="b">
        <f>IF(K46=Tables!$E$5,Tables!$F$5,IF('Données mensuelles'!K46=Tables!$E$6,Tables!$F$6,IF('Données mensuelles'!K46=Tables!$E$7,Tables!$F$7,IF('Données mensuelles'!K46=Tables!$E$8,Tables!$F$8,IF('Données mensuelles'!K46=Tables!$E$9,Tables!$F$9,IF('Données mensuelles'!K46=Tables!$E$10,Tables!$F$10,IF('Données mensuelles'!K46=Tables!$E$11,Tables!$F$11,IF(K46=Tables!$E$12,Tables!$F$12,IF('Données mensuelles'!K46=Tables!$E$13,Tables!$F$13,IF(K46=Tables!$E$14,Tables!$F$14,IF(K46=Tables!$E$15,Tables!$F$15,IF(K46=Tables!$E$16,Tables!$F$16))))))))))))</f>
        <v>0</v>
      </c>
      <c r="M46" s="43"/>
      <c r="N46" s="13" t="b">
        <f>IF(M46=Tables!$E$5,Tables!$F$5,IF('Données mensuelles'!M46=Tables!$E$6,Tables!$F$6,IF('Données mensuelles'!M46=Tables!$E$7,Tables!$F$7,IF('Données mensuelles'!M46=Tables!$E$8,Tables!$F$8,IF('Données mensuelles'!M46=Tables!$E$9,Tables!$F$9,IF('Données mensuelles'!M46=Tables!$E$10,Tables!$F$10,IF('Données mensuelles'!M46=Tables!$E$11,Tables!$F$11,IF(M46=Tables!$E$12,Tables!$F$12,IF('Données mensuelles'!M46=Tables!$E$13,Tables!$F$13,IF(M46=Tables!$E$14,Tables!$F$14,IF(M46=Tables!$E$15,Tables!$F$15,IF(M46=Tables!$E$16,Tables!$F$16))))))))))))</f>
        <v>0</v>
      </c>
      <c r="O46" s="39">
        <f t="shared" si="4"/>
        <v>0</v>
      </c>
      <c r="P46" s="31"/>
      <c r="Q46" s="13"/>
      <c r="R46" s="16"/>
      <c r="S46" s="20">
        <f>O46+(Q46*R46)+(P46*Tables!$E$20*R46)</f>
        <v>0</v>
      </c>
    </row>
    <row r="47" spans="4:19" ht="15" thickBot="1">
      <c r="F47" s="3"/>
      <c r="H47" s="3"/>
      <c r="J47" s="3"/>
      <c r="N47" s="3"/>
      <c r="Q47" s="3"/>
      <c r="R47" s="17" t="s">
        <v>49</v>
      </c>
      <c r="S47" s="21">
        <f>SUM(S27:S46)</f>
        <v>0</v>
      </c>
    </row>
    <row r="48" spans="4:19">
      <c r="F48" s="3"/>
      <c r="H48" s="3"/>
      <c r="J48" s="3"/>
      <c r="N48" s="3"/>
      <c r="Q48" s="3"/>
      <c r="S48" s="3"/>
    </row>
    <row r="49" spans="4:19" ht="15" thickBot="1">
      <c r="F49" s="3"/>
      <c r="H49" s="3"/>
      <c r="J49" s="3"/>
      <c r="N49" s="3"/>
      <c r="Q49" s="3"/>
      <c r="S49" s="3"/>
    </row>
    <row r="50" spans="4:19" ht="18.600000000000001" thickBot="1">
      <c r="D50" s="50" t="s">
        <v>50</v>
      </c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2"/>
    </row>
    <row r="51" spans="4:19">
      <c r="D51" s="18" t="s">
        <v>19</v>
      </c>
      <c r="E51" s="22" t="s">
        <v>39</v>
      </c>
      <c r="F51" s="11" t="s">
        <v>21</v>
      </c>
      <c r="G51" s="11" t="s">
        <v>38</v>
      </c>
      <c r="H51" s="11" t="s">
        <v>21</v>
      </c>
      <c r="I51" s="11" t="s">
        <v>40</v>
      </c>
      <c r="J51" s="11" t="s">
        <v>21</v>
      </c>
      <c r="K51" s="11" t="s">
        <v>41</v>
      </c>
      <c r="L51" s="38" t="s">
        <v>21</v>
      </c>
      <c r="M51" s="41" t="s">
        <v>43</v>
      </c>
      <c r="N51" s="11" t="s">
        <v>21</v>
      </c>
      <c r="O51" s="38" t="s">
        <v>42</v>
      </c>
      <c r="P51" s="29" t="s">
        <v>32</v>
      </c>
      <c r="Q51" s="11" t="s">
        <v>33</v>
      </c>
      <c r="R51" s="14" t="s">
        <v>34</v>
      </c>
      <c r="S51" s="18" t="s">
        <v>35</v>
      </c>
    </row>
    <row r="52" spans="4:19">
      <c r="D52" s="24"/>
      <c r="E52" s="4"/>
      <c r="F52" s="2" t="b">
        <f>IF(E52=Tables!$E$5,Tables!$F$5,IF('Données mensuelles'!E52=Tables!$E$6,Tables!$F$6,IF('Données mensuelles'!E52=Tables!$E$7,Tables!$F$7,IF('Données mensuelles'!E52=Tables!$E$8,Tables!$F$8,IF('Données mensuelles'!E52=Tables!$E$9,Tables!$F$9,IF('Données mensuelles'!E52=Tables!$E$10,Tables!$F$10,IF('Données mensuelles'!E52=Tables!$E$11,Tables!$F$11,IF(E52=Tables!$E$12,Tables!$F$12,IF('Données mensuelles'!E52=Tables!$E$13,Tables!$F$13,IF(E52=Tables!$E$14,Tables!$F$14,IF(E52=Tables!$E$15,Tables!$F$15,IF(E52=Tables!$E$16,Tables!$F$16))))))))))))</f>
        <v>0</v>
      </c>
      <c r="G52" s="1"/>
      <c r="H52" s="2" t="b">
        <f>IF(G52=Tables!$E$5,Tables!$F$5,IF('Données mensuelles'!G52=Tables!$E$6,Tables!$F$6,IF('Données mensuelles'!G52=Tables!$E$7,Tables!$F$7,IF('Données mensuelles'!G52=Tables!$E$8,Tables!$F$8,IF('Données mensuelles'!G52=Tables!$E$9,Tables!$F$9,IF('Données mensuelles'!G52=Tables!$E$10,Tables!$F$10,IF('Données mensuelles'!G52=Tables!$E$11,Tables!$F$11,IF(G52=Tables!$E$12,Tables!$F$12,IF('Données mensuelles'!G52=Tables!$E$13,Tables!$F$13,IF(G52=Tables!$E$14,Tables!$F$14,IF(G52=Tables!$E$15,Tables!$F$15,IF(G52=Tables!$E$16,Tables!$F$16))))))))))))</f>
        <v>0</v>
      </c>
      <c r="I52" s="1"/>
      <c r="J52" s="2" t="b">
        <f>IF(I52=Tables!$E$5,Tables!$F$5,IF('Données mensuelles'!I52=Tables!$E$6,Tables!$F$6,IF('Données mensuelles'!I52=Tables!$E$7,Tables!$F$7,IF('Données mensuelles'!I52=Tables!$E$8,Tables!$F$8,IF('Données mensuelles'!I52=Tables!$E$9,Tables!$F$9,IF('Données mensuelles'!I52=Tables!$E$10,Tables!$F$10,IF('Données mensuelles'!I52=Tables!$E$11,Tables!$F$11,IF(I52=Tables!$E$12,Tables!$F$12,IF('Données mensuelles'!I52=Tables!$E$13,Tables!$F$13,IF(I52=Tables!$E$14,Tables!$F$14,IF(I52=Tables!$E$15,Tables!$F$15,IF(I52=Tables!$E$16,Tables!$F$16))))))))))))</f>
        <v>0</v>
      </c>
      <c r="K52" s="1"/>
      <c r="L52" s="27" t="b">
        <f>IF(K52=Tables!$E$5,Tables!$F$5,IF('Données mensuelles'!K52=Tables!$E$6,Tables!$F$6,IF('Données mensuelles'!K52=Tables!$E$7,Tables!$F$7,IF('Données mensuelles'!K52=Tables!$E$8,Tables!$F$8,IF('Données mensuelles'!K52=Tables!$E$9,Tables!$F$9,IF('Données mensuelles'!K52=Tables!$E$10,Tables!$F$10,IF('Données mensuelles'!K52=Tables!$E$11,Tables!$F$11,IF(K52=Tables!$E$12,Tables!$F$12,IF('Données mensuelles'!K52=Tables!$E$13,Tables!$F$13,IF(K52=Tables!$E$14,Tables!$F$14,IF(K52=Tables!$E$15,Tables!$F$15,IF(K52=Tables!$E$16,Tables!$F$16))))))))))))</f>
        <v>0</v>
      </c>
      <c r="M52" s="42"/>
      <c r="N52" s="2" t="b">
        <f>IF(M52=Tables!$E$5,Tables!$F$5,IF('Données mensuelles'!M52=Tables!$E$6,Tables!$F$6,IF('Données mensuelles'!M52=Tables!$E$7,Tables!$F$7,IF('Données mensuelles'!M52=Tables!$E$8,Tables!$F$8,IF('Données mensuelles'!M52=Tables!$E$9,Tables!$F$9,IF('Données mensuelles'!M52=Tables!$E$10,Tables!$F$10,IF('Données mensuelles'!M52=Tables!$E$11,Tables!$F$11,IF(M52=Tables!$E$12,Tables!$F$12,IF('Données mensuelles'!M52=Tables!$E$13,Tables!$F$13,IF(M52=Tables!$E$14,Tables!$F$14,IF(M52=Tables!$E$15,Tables!$F$15,IF(M52=Tables!$E$16,Tables!$F$16))))))))))))</f>
        <v>0</v>
      </c>
      <c r="O52" s="27">
        <f>N52+L52+J52+H52+F52</f>
        <v>0</v>
      </c>
      <c r="P52" s="30"/>
      <c r="Q52" s="2">
        <v>5.0999999999999996</v>
      </c>
      <c r="R52" s="15"/>
      <c r="S52" s="19">
        <f>O52+(Q52*R52)+(P52*Tables!$E$20*R52)</f>
        <v>0</v>
      </c>
    </row>
    <row r="53" spans="4:19">
      <c r="D53" s="24"/>
      <c r="E53" s="4"/>
      <c r="F53" s="2" t="b">
        <f>IF(E53=Tables!$E$5,Tables!$F$5,IF('Données mensuelles'!E53=Tables!$E$6,Tables!$F$6,IF('Données mensuelles'!E53=Tables!$E$7,Tables!$F$7,IF('Données mensuelles'!E53=Tables!$E$8,Tables!$F$8,IF('Données mensuelles'!E53=Tables!$E$9,Tables!$F$9,IF('Données mensuelles'!E53=Tables!$E$10,Tables!$F$10,IF('Données mensuelles'!E53=Tables!$E$11,Tables!$F$11,IF(E53=Tables!$E$12,Tables!$F$12,IF('Données mensuelles'!E53=Tables!$E$13,Tables!$F$13,IF(E53=Tables!$E$14,Tables!$F$14,IF(E53=Tables!$E$15,Tables!$F$15,IF(E53=Tables!$E$16,Tables!$F$16))))))))))))</f>
        <v>0</v>
      </c>
      <c r="G53" s="1"/>
      <c r="H53" s="2" t="b">
        <f>IF(G53=Tables!$E$5,Tables!$F$5,IF('Données mensuelles'!G53=Tables!$E$6,Tables!$F$6,IF('Données mensuelles'!G53=Tables!$E$7,Tables!$F$7,IF('Données mensuelles'!G53=Tables!$E$8,Tables!$F$8,IF('Données mensuelles'!G53=Tables!$E$9,Tables!$F$9,IF('Données mensuelles'!G53=Tables!$E$10,Tables!$F$10,IF('Données mensuelles'!G53=Tables!$E$11,Tables!$F$11,IF(G53=Tables!$E$12,Tables!$F$12,IF('Données mensuelles'!G53=Tables!$E$13,Tables!$F$13,IF(G53=Tables!$E$14,Tables!$F$14,IF(G53=Tables!$E$15,Tables!$F$15,IF(G53=Tables!$E$16,Tables!$F$16))))))))))))</f>
        <v>0</v>
      </c>
      <c r="I53" s="1"/>
      <c r="J53" s="2" t="b">
        <f>IF(I53=Tables!$E$5,Tables!$F$5,IF('Données mensuelles'!I53=Tables!$E$6,Tables!$F$6,IF('Données mensuelles'!I53=Tables!$E$7,Tables!$F$7,IF('Données mensuelles'!I53=Tables!$E$8,Tables!$F$8,IF('Données mensuelles'!I53=Tables!$E$9,Tables!$F$9,IF('Données mensuelles'!I53=Tables!$E$10,Tables!$F$10,IF('Données mensuelles'!I53=Tables!$E$11,Tables!$F$11,IF(I53=Tables!$E$12,Tables!$F$12,IF('Données mensuelles'!I53=Tables!$E$13,Tables!$F$13,IF(I53=Tables!$E$14,Tables!$F$14,IF(I53=Tables!$E$15,Tables!$F$15,IF(I53=Tables!$E$16,Tables!$F$16))))))))))))</f>
        <v>0</v>
      </c>
      <c r="K53" s="1"/>
      <c r="L53" s="27" t="b">
        <f>IF(K53=Tables!$E$5,Tables!$F$5,IF('Données mensuelles'!K53=Tables!$E$6,Tables!$F$6,IF('Données mensuelles'!K53=Tables!$E$7,Tables!$F$7,IF('Données mensuelles'!K53=Tables!$E$8,Tables!$F$8,IF('Données mensuelles'!K53=Tables!$E$9,Tables!$F$9,IF('Données mensuelles'!K53=Tables!$E$10,Tables!$F$10,IF('Données mensuelles'!K53=Tables!$E$11,Tables!$F$11,IF(K53=Tables!$E$12,Tables!$F$12,IF('Données mensuelles'!K53=Tables!$E$13,Tables!$F$13,IF(K53=Tables!$E$14,Tables!$F$14,IF(K53=Tables!$E$15,Tables!$F$15,IF(K53=Tables!$E$16,Tables!$F$16))))))))))))</f>
        <v>0</v>
      </c>
      <c r="M53" s="42"/>
      <c r="N53" s="2" t="b">
        <f>IF(M53=Tables!$E$5,Tables!$F$5,IF('Données mensuelles'!M53=Tables!$E$6,Tables!$F$6,IF('Données mensuelles'!M53=Tables!$E$7,Tables!$F$7,IF('Données mensuelles'!M53=Tables!$E$8,Tables!$F$8,IF('Données mensuelles'!M53=Tables!$E$9,Tables!$F$9,IF('Données mensuelles'!M53=Tables!$E$10,Tables!$F$10,IF('Données mensuelles'!M53=Tables!$E$11,Tables!$F$11,IF(M53=Tables!$E$12,Tables!$F$12,IF('Données mensuelles'!M53=Tables!$E$13,Tables!$F$13,IF(M53=Tables!$E$14,Tables!$F$14,IF(M53=Tables!$E$15,Tables!$F$15,IF(M53=Tables!$E$16,Tables!$F$16))))))))))))</f>
        <v>0</v>
      </c>
      <c r="O53" s="27">
        <f t="shared" ref="O53:O71" si="5">N53+L53+J53+H53+F53</f>
        <v>0</v>
      </c>
      <c r="P53" s="30"/>
      <c r="Q53" s="2">
        <v>2.2999999999999998</v>
      </c>
      <c r="R53" s="15"/>
      <c r="S53" s="19">
        <f>O53+(Q53*R53)+(P53*Tables!$E$20*R53)</f>
        <v>0</v>
      </c>
    </row>
    <row r="54" spans="4:19">
      <c r="D54" s="24"/>
      <c r="E54" s="4"/>
      <c r="F54" s="2" t="b">
        <f>IF(E54=Tables!$E$5,Tables!$F$5,IF('Données mensuelles'!E54=Tables!$E$6,Tables!$F$6,IF('Données mensuelles'!E54=Tables!$E$7,Tables!$F$7,IF('Données mensuelles'!E54=Tables!$E$8,Tables!$F$8,IF('Données mensuelles'!E54=Tables!$E$9,Tables!$F$9,IF('Données mensuelles'!E54=Tables!$E$10,Tables!$F$10,IF('Données mensuelles'!E54=Tables!$E$11,Tables!$F$11,IF(E54=Tables!$E$12,Tables!$F$12,IF('Données mensuelles'!E54=Tables!$E$13,Tables!$F$13,IF(E54=Tables!$E$14,Tables!$F$14,IF(E54=Tables!$E$15,Tables!$F$15,IF(E54=Tables!$E$16,Tables!$F$16))))))))))))</f>
        <v>0</v>
      </c>
      <c r="G54" s="1"/>
      <c r="H54" s="2" t="b">
        <f>IF(G54=Tables!$E$5,Tables!$F$5,IF('Données mensuelles'!G54=Tables!$E$6,Tables!$F$6,IF('Données mensuelles'!G54=Tables!$E$7,Tables!$F$7,IF('Données mensuelles'!G54=Tables!$E$8,Tables!$F$8,IF('Données mensuelles'!G54=Tables!$E$9,Tables!$F$9,IF('Données mensuelles'!G54=Tables!$E$10,Tables!$F$10,IF('Données mensuelles'!G54=Tables!$E$11,Tables!$F$11,IF(G54=Tables!$E$12,Tables!$F$12,IF('Données mensuelles'!G54=Tables!$E$13,Tables!$F$13,IF(G54=Tables!$E$14,Tables!$F$14,IF(G54=Tables!$E$15,Tables!$F$15,IF(G54=Tables!$E$16,Tables!$F$16))))))))))))</f>
        <v>0</v>
      </c>
      <c r="I54" s="1"/>
      <c r="J54" s="2" t="b">
        <f>IF(I54=Tables!$E$5,Tables!$F$5,IF('Données mensuelles'!I54=Tables!$E$6,Tables!$F$6,IF('Données mensuelles'!I54=Tables!$E$7,Tables!$F$7,IF('Données mensuelles'!I54=Tables!$E$8,Tables!$F$8,IF('Données mensuelles'!I54=Tables!$E$9,Tables!$F$9,IF('Données mensuelles'!I54=Tables!$E$10,Tables!$F$10,IF('Données mensuelles'!I54=Tables!$E$11,Tables!$F$11,IF(I54=Tables!$E$12,Tables!$F$12,IF('Données mensuelles'!I54=Tables!$E$13,Tables!$F$13,IF(I54=Tables!$E$14,Tables!$F$14,IF(I54=Tables!$E$15,Tables!$F$15,IF(I54=Tables!$E$16,Tables!$F$16))))))))))))</f>
        <v>0</v>
      </c>
      <c r="K54" s="1"/>
      <c r="L54" s="27" t="b">
        <f>IF(K54=Tables!$E$5,Tables!$F$5,IF('Données mensuelles'!K54=Tables!$E$6,Tables!$F$6,IF('Données mensuelles'!K54=Tables!$E$7,Tables!$F$7,IF('Données mensuelles'!K54=Tables!$E$8,Tables!$F$8,IF('Données mensuelles'!K54=Tables!$E$9,Tables!$F$9,IF('Données mensuelles'!K54=Tables!$E$10,Tables!$F$10,IF('Données mensuelles'!K54=Tables!$E$11,Tables!$F$11,IF(K54=Tables!$E$12,Tables!$F$12,IF('Données mensuelles'!K54=Tables!$E$13,Tables!$F$13,IF(K54=Tables!$E$14,Tables!$F$14,IF(K54=Tables!$E$15,Tables!$F$15,IF(K54=Tables!$E$16,Tables!$F$16))))))))))))</f>
        <v>0</v>
      </c>
      <c r="M54" s="42"/>
      <c r="N54" s="2" t="b">
        <f>IF(M54=Tables!$E$5,Tables!$F$5,IF('Données mensuelles'!M54=Tables!$E$6,Tables!$F$6,IF('Données mensuelles'!M54=Tables!$E$7,Tables!$F$7,IF('Données mensuelles'!M54=Tables!$E$8,Tables!$F$8,IF('Données mensuelles'!M54=Tables!$E$9,Tables!$F$9,IF('Données mensuelles'!M54=Tables!$E$10,Tables!$F$10,IF('Données mensuelles'!M54=Tables!$E$11,Tables!$F$11,IF(M54=Tables!$E$12,Tables!$F$12,IF('Données mensuelles'!M54=Tables!$E$13,Tables!$F$13,IF(M54=Tables!$E$14,Tables!$F$14,IF(M54=Tables!$E$15,Tables!$F$15,IF(M54=Tables!$E$16,Tables!$F$16))))))))))))</f>
        <v>0</v>
      </c>
      <c r="O54" s="27">
        <f t="shared" si="5"/>
        <v>0</v>
      </c>
      <c r="P54" s="30"/>
      <c r="Q54" s="2"/>
      <c r="R54" s="15"/>
      <c r="S54" s="19">
        <f>O54+(Q54*R54)+(P54*Tables!$E$20*R54)</f>
        <v>0</v>
      </c>
    </row>
    <row r="55" spans="4:19">
      <c r="D55" s="24"/>
      <c r="E55" s="4"/>
      <c r="F55" s="2" t="b">
        <f>IF(E55=Tables!$E$5,Tables!$F$5,IF('Données mensuelles'!E55=Tables!$E$6,Tables!$F$6,IF('Données mensuelles'!E55=Tables!$E$7,Tables!$F$7,IF('Données mensuelles'!E55=Tables!$E$8,Tables!$F$8,IF('Données mensuelles'!E55=Tables!$E$9,Tables!$F$9,IF('Données mensuelles'!E55=Tables!$E$10,Tables!$F$10,IF('Données mensuelles'!E55=Tables!$E$11,Tables!$F$11,IF(E55=Tables!$E$12,Tables!$F$12,IF('Données mensuelles'!E55=Tables!$E$13,Tables!$F$13,IF(E55=Tables!$E$14,Tables!$F$14,IF(E55=Tables!$E$15,Tables!$F$15,IF(E55=Tables!$E$16,Tables!$F$16))))))))))))</f>
        <v>0</v>
      </c>
      <c r="G55" s="1"/>
      <c r="H55" s="2" t="b">
        <f>IF(G55=Tables!$E$5,Tables!$F$5,IF('Données mensuelles'!G55=Tables!$E$6,Tables!$F$6,IF('Données mensuelles'!G55=Tables!$E$7,Tables!$F$7,IF('Données mensuelles'!G55=Tables!$E$8,Tables!$F$8,IF('Données mensuelles'!G55=Tables!$E$9,Tables!$F$9,IF('Données mensuelles'!G55=Tables!$E$10,Tables!$F$10,IF('Données mensuelles'!G55=Tables!$E$11,Tables!$F$11,IF(G55=Tables!$E$12,Tables!$F$12,IF('Données mensuelles'!G55=Tables!$E$13,Tables!$F$13,IF(G55=Tables!$E$14,Tables!$F$14,IF(G55=Tables!$E$15,Tables!$F$15,IF(G55=Tables!$E$16,Tables!$F$16))))))))))))</f>
        <v>0</v>
      </c>
      <c r="I55" s="1"/>
      <c r="J55" s="2" t="b">
        <f>IF(I55=Tables!$E$5,Tables!$F$5,IF('Données mensuelles'!I55=Tables!$E$6,Tables!$F$6,IF('Données mensuelles'!I55=Tables!$E$7,Tables!$F$7,IF('Données mensuelles'!I55=Tables!$E$8,Tables!$F$8,IF('Données mensuelles'!I55=Tables!$E$9,Tables!$F$9,IF('Données mensuelles'!I55=Tables!$E$10,Tables!$F$10,IF('Données mensuelles'!I55=Tables!$E$11,Tables!$F$11,IF(I55=Tables!$E$12,Tables!$F$12,IF('Données mensuelles'!I55=Tables!$E$13,Tables!$F$13,IF(I55=Tables!$E$14,Tables!$F$14,IF(I55=Tables!$E$15,Tables!$F$15,IF(I55=Tables!$E$16,Tables!$F$16))))))))))))</f>
        <v>0</v>
      </c>
      <c r="K55" s="1"/>
      <c r="L55" s="27" t="b">
        <f>IF(K55=Tables!$E$5,Tables!$F$5,IF('Données mensuelles'!K55=Tables!$E$6,Tables!$F$6,IF('Données mensuelles'!K55=Tables!$E$7,Tables!$F$7,IF('Données mensuelles'!K55=Tables!$E$8,Tables!$F$8,IF('Données mensuelles'!K55=Tables!$E$9,Tables!$F$9,IF('Données mensuelles'!K55=Tables!$E$10,Tables!$F$10,IF('Données mensuelles'!K55=Tables!$E$11,Tables!$F$11,IF(K55=Tables!$E$12,Tables!$F$12,IF('Données mensuelles'!K55=Tables!$E$13,Tables!$F$13,IF(K55=Tables!$E$14,Tables!$F$14,IF(K55=Tables!$E$15,Tables!$F$15,IF(K55=Tables!$E$16,Tables!$F$16))))))))))))</f>
        <v>0</v>
      </c>
      <c r="M55" s="42"/>
      <c r="N55" s="2" t="b">
        <f>IF(M55=Tables!$E$5,Tables!$F$5,IF('Données mensuelles'!M55=Tables!$E$6,Tables!$F$6,IF('Données mensuelles'!M55=Tables!$E$7,Tables!$F$7,IF('Données mensuelles'!M55=Tables!$E$8,Tables!$F$8,IF('Données mensuelles'!M55=Tables!$E$9,Tables!$F$9,IF('Données mensuelles'!M55=Tables!$E$10,Tables!$F$10,IF('Données mensuelles'!M55=Tables!$E$11,Tables!$F$11,IF(M55=Tables!$E$12,Tables!$F$12,IF('Données mensuelles'!M55=Tables!$E$13,Tables!$F$13,IF(M55=Tables!$E$14,Tables!$F$14,IF(M55=Tables!$E$15,Tables!$F$15,IF(M55=Tables!$E$16,Tables!$F$16))))))))))))</f>
        <v>0</v>
      </c>
      <c r="O55" s="27">
        <f t="shared" si="5"/>
        <v>0</v>
      </c>
      <c r="P55" s="30"/>
      <c r="Q55" s="2"/>
      <c r="R55" s="15"/>
      <c r="S55" s="19">
        <f>O55+(Q55*R55)+(P55*Tables!$E$20*R55)</f>
        <v>0</v>
      </c>
    </row>
    <row r="56" spans="4:19">
      <c r="D56" s="24"/>
      <c r="E56" s="4"/>
      <c r="F56" s="2" t="b">
        <f>IF(E56=Tables!$E$5,Tables!$F$5,IF('Données mensuelles'!E56=Tables!$E$6,Tables!$F$6,IF('Données mensuelles'!E56=Tables!$E$7,Tables!$F$7,IF('Données mensuelles'!E56=Tables!$E$8,Tables!$F$8,IF('Données mensuelles'!E56=Tables!$E$9,Tables!$F$9,IF('Données mensuelles'!E56=Tables!$E$10,Tables!$F$10,IF('Données mensuelles'!E56=Tables!$E$11,Tables!$F$11,IF(E56=Tables!$E$12,Tables!$F$12,IF('Données mensuelles'!E56=Tables!$E$13,Tables!$F$13,IF(E56=Tables!$E$14,Tables!$F$14,IF(E56=Tables!$E$15,Tables!$F$15,IF(E56=Tables!$E$16,Tables!$F$16))))))))))))</f>
        <v>0</v>
      </c>
      <c r="G56" s="1"/>
      <c r="H56" s="2" t="b">
        <f>IF(G56=Tables!$E$5,Tables!$F$5,IF('Données mensuelles'!G56=Tables!$E$6,Tables!$F$6,IF('Données mensuelles'!G56=Tables!$E$7,Tables!$F$7,IF('Données mensuelles'!G56=Tables!$E$8,Tables!$F$8,IF('Données mensuelles'!G56=Tables!$E$9,Tables!$F$9,IF('Données mensuelles'!G56=Tables!$E$10,Tables!$F$10,IF('Données mensuelles'!G56=Tables!$E$11,Tables!$F$11,IF(G56=Tables!$E$12,Tables!$F$12,IF('Données mensuelles'!G56=Tables!$E$13,Tables!$F$13,IF(G56=Tables!$E$14,Tables!$F$14,IF(G56=Tables!$E$15,Tables!$F$15,IF(G56=Tables!$E$16,Tables!$F$16))))))))))))</f>
        <v>0</v>
      </c>
      <c r="I56" s="1"/>
      <c r="J56" s="2" t="b">
        <f>IF(I56=Tables!$E$5,Tables!$F$5,IF('Données mensuelles'!I56=Tables!$E$6,Tables!$F$6,IF('Données mensuelles'!I56=Tables!$E$7,Tables!$F$7,IF('Données mensuelles'!I56=Tables!$E$8,Tables!$F$8,IF('Données mensuelles'!I56=Tables!$E$9,Tables!$F$9,IF('Données mensuelles'!I56=Tables!$E$10,Tables!$F$10,IF('Données mensuelles'!I56=Tables!$E$11,Tables!$F$11,IF(I56=Tables!$E$12,Tables!$F$12,IF('Données mensuelles'!I56=Tables!$E$13,Tables!$F$13,IF(I56=Tables!$E$14,Tables!$F$14,IF(I56=Tables!$E$15,Tables!$F$15,IF(I56=Tables!$E$16,Tables!$F$16))))))))))))</f>
        <v>0</v>
      </c>
      <c r="K56" s="1"/>
      <c r="L56" s="27" t="b">
        <f>IF(K56=Tables!$E$5,Tables!$F$5,IF('Données mensuelles'!K56=Tables!$E$6,Tables!$F$6,IF('Données mensuelles'!K56=Tables!$E$7,Tables!$F$7,IF('Données mensuelles'!K56=Tables!$E$8,Tables!$F$8,IF('Données mensuelles'!K56=Tables!$E$9,Tables!$F$9,IF('Données mensuelles'!K56=Tables!$E$10,Tables!$F$10,IF('Données mensuelles'!K56=Tables!$E$11,Tables!$F$11,IF(K56=Tables!$E$12,Tables!$F$12,IF('Données mensuelles'!K56=Tables!$E$13,Tables!$F$13,IF(K56=Tables!$E$14,Tables!$F$14,IF(K56=Tables!$E$15,Tables!$F$15,IF(K56=Tables!$E$16,Tables!$F$16))))))))))))</f>
        <v>0</v>
      </c>
      <c r="M56" s="42"/>
      <c r="N56" s="2" t="b">
        <f>IF(M56=Tables!$E$5,Tables!$F$5,IF('Données mensuelles'!M56=Tables!$E$6,Tables!$F$6,IF('Données mensuelles'!M56=Tables!$E$7,Tables!$F$7,IF('Données mensuelles'!M56=Tables!$E$8,Tables!$F$8,IF('Données mensuelles'!M56=Tables!$E$9,Tables!$F$9,IF('Données mensuelles'!M56=Tables!$E$10,Tables!$F$10,IF('Données mensuelles'!M56=Tables!$E$11,Tables!$F$11,IF(M56=Tables!$E$12,Tables!$F$12,IF('Données mensuelles'!M56=Tables!$E$13,Tables!$F$13,IF(M56=Tables!$E$14,Tables!$F$14,IF(M56=Tables!$E$15,Tables!$F$15,IF(M56=Tables!$E$16,Tables!$F$16))))))))))))</f>
        <v>0</v>
      </c>
      <c r="O56" s="27">
        <f t="shared" si="5"/>
        <v>0</v>
      </c>
      <c r="P56" s="30"/>
      <c r="Q56" s="2"/>
      <c r="R56" s="15"/>
      <c r="S56" s="19">
        <f>O56+(Q56*R56)+(P56*Tables!$E$20*R56)</f>
        <v>0</v>
      </c>
    </row>
    <row r="57" spans="4:19">
      <c r="D57" s="24"/>
      <c r="E57" s="4"/>
      <c r="F57" s="2" t="b">
        <f>IF(E57=Tables!$E$5,Tables!$F$5,IF('Données mensuelles'!E57=Tables!$E$6,Tables!$F$6,IF('Données mensuelles'!E57=Tables!$E$7,Tables!$F$7,IF('Données mensuelles'!E57=Tables!$E$8,Tables!$F$8,IF('Données mensuelles'!E57=Tables!$E$9,Tables!$F$9,IF('Données mensuelles'!E57=Tables!$E$10,Tables!$F$10,IF('Données mensuelles'!E57=Tables!$E$11,Tables!$F$11,IF(E57=Tables!$E$12,Tables!$F$12,IF('Données mensuelles'!E57=Tables!$E$13,Tables!$F$13,IF(E57=Tables!$E$14,Tables!$F$14,IF(E57=Tables!$E$15,Tables!$F$15,IF(E57=Tables!$E$16,Tables!$F$16))))))))))))</f>
        <v>0</v>
      </c>
      <c r="G57" s="1"/>
      <c r="H57" s="2" t="b">
        <f>IF(G57=Tables!$E$5,Tables!$F$5,IF('Données mensuelles'!G57=Tables!$E$6,Tables!$F$6,IF('Données mensuelles'!G57=Tables!$E$7,Tables!$F$7,IF('Données mensuelles'!G57=Tables!$E$8,Tables!$F$8,IF('Données mensuelles'!G57=Tables!$E$9,Tables!$F$9,IF('Données mensuelles'!G57=Tables!$E$10,Tables!$F$10,IF('Données mensuelles'!G57=Tables!$E$11,Tables!$F$11,IF(G57=Tables!$E$12,Tables!$F$12,IF('Données mensuelles'!G57=Tables!$E$13,Tables!$F$13,IF(G57=Tables!$E$14,Tables!$F$14,IF(G57=Tables!$E$15,Tables!$F$15,IF(G57=Tables!$E$16,Tables!$F$16))))))))))))</f>
        <v>0</v>
      </c>
      <c r="I57" s="1"/>
      <c r="J57" s="2" t="b">
        <f>IF(I57=Tables!$E$5,Tables!$F$5,IF('Données mensuelles'!I57=Tables!$E$6,Tables!$F$6,IF('Données mensuelles'!I57=Tables!$E$7,Tables!$F$7,IF('Données mensuelles'!I57=Tables!$E$8,Tables!$F$8,IF('Données mensuelles'!I57=Tables!$E$9,Tables!$F$9,IF('Données mensuelles'!I57=Tables!$E$10,Tables!$F$10,IF('Données mensuelles'!I57=Tables!$E$11,Tables!$F$11,IF(I57=Tables!$E$12,Tables!$F$12,IF('Données mensuelles'!I57=Tables!$E$13,Tables!$F$13,IF(I57=Tables!$E$14,Tables!$F$14,IF(I57=Tables!$E$15,Tables!$F$15,IF(I57=Tables!$E$16,Tables!$F$16))))))))))))</f>
        <v>0</v>
      </c>
      <c r="K57" s="1"/>
      <c r="L57" s="27" t="b">
        <f>IF(K57=Tables!$E$5,Tables!$F$5,IF('Données mensuelles'!K57=Tables!$E$6,Tables!$F$6,IF('Données mensuelles'!K57=Tables!$E$7,Tables!$F$7,IF('Données mensuelles'!K57=Tables!$E$8,Tables!$F$8,IF('Données mensuelles'!K57=Tables!$E$9,Tables!$F$9,IF('Données mensuelles'!K57=Tables!$E$10,Tables!$F$10,IF('Données mensuelles'!K57=Tables!$E$11,Tables!$F$11,IF(K57=Tables!$E$12,Tables!$F$12,IF('Données mensuelles'!K57=Tables!$E$13,Tables!$F$13,IF(K57=Tables!$E$14,Tables!$F$14,IF(K57=Tables!$E$15,Tables!$F$15,IF(K57=Tables!$E$16,Tables!$F$16))))))))))))</f>
        <v>0</v>
      </c>
      <c r="M57" s="42"/>
      <c r="N57" s="2" t="b">
        <f>IF(M57=Tables!$E$5,Tables!$F$5,IF('Données mensuelles'!M57=Tables!$E$6,Tables!$F$6,IF('Données mensuelles'!M57=Tables!$E$7,Tables!$F$7,IF('Données mensuelles'!M57=Tables!$E$8,Tables!$F$8,IF('Données mensuelles'!M57=Tables!$E$9,Tables!$F$9,IF('Données mensuelles'!M57=Tables!$E$10,Tables!$F$10,IF('Données mensuelles'!M57=Tables!$E$11,Tables!$F$11,IF(M57=Tables!$E$12,Tables!$F$12,IF('Données mensuelles'!M57=Tables!$E$13,Tables!$F$13,IF(M57=Tables!$E$14,Tables!$F$14,IF(M57=Tables!$E$15,Tables!$F$15,IF(M57=Tables!$E$16,Tables!$F$16))))))))))))</f>
        <v>0</v>
      </c>
      <c r="O57" s="27">
        <f t="shared" si="5"/>
        <v>0</v>
      </c>
      <c r="P57" s="30"/>
      <c r="Q57" s="2"/>
      <c r="R57" s="15"/>
      <c r="S57" s="19">
        <f>O57+(Q57*R57)+(P57*Tables!$E$20*R57)</f>
        <v>0</v>
      </c>
    </row>
    <row r="58" spans="4:19">
      <c r="D58" s="24"/>
      <c r="E58" s="4"/>
      <c r="F58" s="2" t="b">
        <f>IF(E58=Tables!$E$5,Tables!$F$5,IF('Données mensuelles'!E58=Tables!$E$6,Tables!$F$6,IF('Données mensuelles'!E58=Tables!$E$7,Tables!$F$7,IF('Données mensuelles'!E58=Tables!$E$8,Tables!$F$8,IF('Données mensuelles'!E58=Tables!$E$9,Tables!$F$9,IF('Données mensuelles'!E58=Tables!$E$10,Tables!$F$10,IF('Données mensuelles'!E58=Tables!$E$11,Tables!$F$11,IF(E58=Tables!$E$12,Tables!$F$12,IF('Données mensuelles'!E58=Tables!$E$13,Tables!$F$13,IF(E58=Tables!$E$14,Tables!$F$14,IF(E58=Tables!$E$15,Tables!$F$15,IF(E58=Tables!$E$16,Tables!$F$16))))))))))))</f>
        <v>0</v>
      </c>
      <c r="G58" s="1"/>
      <c r="H58" s="2" t="b">
        <f>IF(G58=Tables!$E$5,Tables!$F$5,IF('Données mensuelles'!G58=Tables!$E$6,Tables!$F$6,IF('Données mensuelles'!G58=Tables!$E$7,Tables!$F$7,IF('Données mensuelles'!G58=Tables!$E$8,Tables!$F$8,IF('Données mensuelles'!G58=Tables!$E$9,Tables!$F$9,IF('Données mensuelles'!G58=Tables!$E$10,Tables!$F$10,IF('Données mensuelles'!G58=Tables!$E$11,Tables!$F$11,IF(G58=Tables!$E$12,Tables!$F$12,IF('Données mensuelles'!G58=Tables!$E$13,Tables!$F$13,IF(G58=Tables!$E$14,Tables!$F$14,IF(G58=Tables!$E$15,Tables!$F$15,IF(G58=Tables!$E$16,Tables!$F$16))))))))))))</f>
        <v>0</v>
      </c>
      <c r="I58" s="1"/>
      <c r="J58" s="2" t="b">
        <f>IF(I58=Tables!$E$5,Tables!$F$5,IF('Données mensuelles'!I58=Tables!$E$6,Tables!$F$6,IF('Données mensuelles'!I58=Tables!$E$7,Tables!$F$7,IF('Données mensuelles'!I58=Tables!$E$8,Tables!$F$8,IF('Données mensuelles'!I58=Tables!$E$9,Tables!$F$9,IF('Données mensuelles'!I58=Tables!$E$10,Tables!$F$10,IF('Données mensuelles'!I58=Tables!$E$11,Tables!$F$11,IF(I58=Tables!$E$12,Tables!$F$12,IF('Données mensuelles'!I58=Tables!$E$13,Tables!$F$13,IF(I58=Tables!$E$14,Tables!$F$14,IF(I58=Tables!$E$15,Tables!$F$15,IF(I58=Tables!$E$16,Tables!$F$16))))))))))))</f>
        <v>0</v>
      </c>
      <c r="K58" s="1"/>
      <c r="L58" s="27" t="b">
        <f>IF(K58=Tables!$E$5,Tables!$F$5,IF('Données mensuelles'!K58=Tables!$E$6,Tables!$F$6,IF('Données mensuelles'!K58=Tables!$E$7,Tables!$F$7,IF('Données mensuelles'!K58=Tables!$E$8,Tables!$F$8,IF('Données mensuelles'!K58=Tables!$E$9,Tables!$F$9,IF('Données mensuelles'!K58=Tables!$E$10,Tables!$F$10,IF('Données mensuelles'!K58=Tables!$E$11,Tables!$F$11,IF(K58=Tables!$E$12,Tables!$F$12,IF('Données mensuelles'!K58=Tables!$E$13,Tables!$F$13,IF(K58=Tables!$E$14,Tables!$F$14,IF(K58=Tables!$E$15,Tables!$F$15,IF(K58=Tables!$E$16,Tables!$F$16))))))))))))</f>
        <v>0</v>
      </c>
      <c r="M58" s="42"/>
      <c r="N58" s="2" t="b">
        <f>IF(M58=Tables!$E$5,Tables!$F$5,IF('Données mensuelles'!M58=Tables!$E$6,Tables!$F$6,IF('Données mensuelles'!M58=Tables!$E$7,Tables!$F$7,IF('Données mensuelles'!M58=Tables!$E$8,Tables!$F$8,IF('Données mensuelles'!M58=Tables!$E$9,Tables!$F$9,IF('Données mensuelles'!M58=Tables!$E$10,Tables!$F$10,IF('Données mensuelles'!M58=Tables!$E$11,Tables!$F$11,IF(M58=Tables!$E$12,Tables!$F$12,IF('Données mensuelles'!M58=Tables!$E$13,Tables!$F$13,IF(M58=Tables!$E$14,Tables!$F$14,IF(M58=Tables!$E$15,Tables!$F$15,IF(M58=Tables!$E$16,Tables!$F$16))))))))))))</f>
        <v>0</v>
      </c>
      <c r="O58" s="27">
        <f t="shared" si="5"/>
        <v>0</v>
      </c>
      <c r="P58" s="30"/>
      <c r="Q58" s="2"/>
      <c r="R58" s="15"/>
      <c r="S58" s="19">
        <f>O58+(Q58*R58)+(P58*Tables!$E$20*R58)</f>
        <v>0</v>
      </c>
    </row>
    <row r="59" spans="4:19">
      <c r="D59" s="24"/>
      <c r="E59" s="4"/>
      <c r="F59" s="2" t="b">
        <f>IF(E59=Tables!$E$5,Tables!$F$5,IF('Données mensuelles'!E59=Tables!$E$6,Tables!$F$6,IF('Données mensuelles'!E59=Tables!$E$7,Tables!$F$7,IF('Données mensuelles'!E59=Tables!$E$8,Tables!$F$8,IF('Données mensuelles'!E59=Tables!$E$9,Tables!$F$9,IF('Données mensuelles'!E59=Tables!$E$10,Tables!$F$10,IF('Données mensuelles'!E59=Tables!$E$11,Tables!$F$11,IF(E59=Tables!$E$12,Tables!$F$12,IF('Données mensuelles'!E59=Tables!$E$13,Tables!$F$13,IF(E59=Tables!$E$14,Tables!$F$14,IF(E59=Tables!$E$15,Tables!$F$15,IF(E59=Tables!$E$16,Tables!$F$16))))))))))))</f>
        <v>0</v>
      </c>
      <c r="G59" s="1"/>
      <c r="H59" s="2" t="b">
        <f>IF(G59=Tables!$E$5,Tables!$F$5,IF('Données mensuelles'!G59=Tables!$E$6,Tables!$F$6,IF('Données mensuelles'!G59=Tables!$E$7,Tables!$F$7,IF('Données mensuelles'!G59=Tables!$E$8,Tables!$F$8,IF('Données mensuelles'!G59=Tables!$E$9,Tables!$F$9,IF('Données mensuelles'!G59=Tables!$E$10,Tables!$F$10,IF('Données mensuelles'!G59=Tables!$E$11,Tables!$F$11,IF(G59=Tables!$E$12,Tables!$F$12,IF('Données mensuelles'!G59=Tables!$E$13,Tables!$F$13,IF(G59=Tables!$E$14,Tables!$F$14,IF(G59=Tables!$E$15,Tables!$F$15,IF(G59=Tables!$E$16,Tables!$F$16))))))))))))</f>
        <v>0</v>
      </c>
      <c r="I59" s="1"/>
      <c r="J59" s="2" t="b">
        <f>IF(I59=Tables!$E$5,Tables!$F$5,IF('Données mensuelles'!I59=Tables!$E$6,Tables!$F$6,IF('Données mensuelles'!I59=Tables!$E$7,Tables!$F$7,IF('Données mensuelles'!I59=Tables!$E$8,Tables!$F$8,IF('Données mensuelles'!I59=Tables!$E$9,Tables!$F$9,IF('Données mensuelles'!I59=Tables!$E$10,Tables!$F$10,IF('Données mensuelles'!I59=Tables!$E$11,Tables!$F$11,IF(I59=Tables!$E$12,Tables!$F$12,IF('Données mensuelles'!I59=Tables!$E$13,Tables!$F$13,IF(I59=Tables!$E$14,Tables!$F$14,IF(I59=Tables!$E$15,Tables!$F$15,IF(I59=Tables!$E$16,Tables!$F$16))))))))))))</f>
        <v>0</v>
      </c>
      <c r="K59" s="1"/>
      <c r="L59" s="27" t="b">
        <f>IF(K59=Tables!$E$5,Tables!$F$5,IF('Données mensuelles'!K59=Tables!$E$6,Tables!$F$6,IF('Données mensuelles'!K59=Tables!$E$7,Tables!$F$7,IF('Données mensuelles'!K59=Tables!$E$8,Tables!$F$8,IF('Données mensuelles'!K59=Tables!$E$9,Tables!$F$9,IF('Données mensuelles'!K59=Tables!$E$10,Tables!$F$10,IF('Données mensuelles'!K59=Tables!$E$11,Tables!$F$11,IF(K59=Tables!$E$12,Tables!$F$12,IF('Données mensuelles'!K59=Tables!$E$13,Tables!$F$13,IF(K59=Tables!$E$14,Tables!$F$14,IF(K59=Tables!$E$15,Tables!$F$15,IF(K59=Tables!$E$16,Tables!$F$16))))))))))))</f>
        <v>0</v>
      </c>
      <c r="M59" s="42"/>
      <c r="N59" s="2" t="b">
        <f>IF(M59=Tables!$E$5,Tables!$F$5,IF('Données mensuelles'!M59=Tables!$E$6,Tables!$F$6,IF('Données mensuelles'!M59=Tables!$E$7,Tables!$F$7,IF('Données mensuelles'!M59=Tables!$E$8,Tables!$F$8,IF('Données mensuelles'!M59=Tables!$E$9,Tables!$F$9,IF('Données mensuelles'!M59=Tables!$E$10,Tables!$F$10,IF('Données mensuelles'!M59=Tables!$E$11,Tables!$F$11,IF(M59=Tables!$E$12,Tables!$F$12,IF('Données mensuelles'!M59=Tables!$E$13,Tables!$F$13,IF(M59=Tables!$E$14,Tables!$F$14,IF(M59=Tables!$E$15,Tables!$F$15,IF(M59=Tables!$E$16,Tables!$F$16))))))))))))</f>
        <v>0</v>
      </c>
      <c r="O59" s="27">
        <f t="shared" si="5"/>
        <v>0</v>
      </c>
      <c r="P59" s="30"/>
      <c r="Q59" s="2"/>
      <c r="R59" s="15"/>
      <c r="S59" s="19">
        <f>O59+(Q59*R59)+(P59*Tables!$E$20*R59)</f>
        <v>0</v>
      </c>
    </row>
    <row r="60" spans="4:19">
      <c r="D60" s="24"/>
      <c r="E60" s="4"/>
      <c r="F60" s="2" t="b">
        <f>IF(E60=Tables!$E$5,Tables!$F$5,IF('Données mensuelles'!E60=Tables!$E$6,Tables!$F$6,IF('Données mensuelles'!E60=Tables!$E$7,Tables!$F$7,IF('Données mensuelles'!E60=Tables!$E$8,Tables!$F$8,IF('Données mensuelles'!E60=Tables!$E$9,Tables!$F$9,IF('Données mensuelles'!E60=Tables!$E$10,Tables!$F$10,IF('Données mensuelles'!E60=Tables!$E$11,Tables!$F$11,IF(E60=Tables!$E$12,Tables!$F$12,IF('Données mensuelles'!E60=Tables!$E$13,Tables!$F$13,IF(E60=Tables!$E$14,Tables!$F$14,IF(E60=Tables!$E$15,Tables!$F$15,IF(E60=Tables!$E$16,Tables!$F$16))))))))))))</f>
        <v>0</v>
      </c>
      <c r="G60" s="1"/>
      <c r="H60" s="2" t="b">
        <f>IF(G60=Tables!$E$5,Tables!$F$5,IF('Données mensuelles'!G60=Tables!$E$6,Tables!$F$6,IF('Données mensuelles'!G60=Tables!$E$7,Tables!$F$7,IF('Données mensuelles'!G60=Tables!$E$8,Tables!$F$8,IF('Données mensuelles'!G60=Tables!$E$9,Tables!$F$9,IF('Données mensuelles'!G60=Tables!$E$10,Tables!$F$10,IF('Données mensuelles'!G60=Tables!$E$11,Tables!$F$11,IF(G60=Tables!$E$12,Tables!$F$12,IF('Données mensuelles'!G60=Tables!$E$13,Tables!$F$13,IF(G60=Tables!$E$14,Tables!$F$14,IF(G60=Tables!$E$15,Tables!$F$15,IF(G60=Tables!$E$16,Tables!$F$16))))))))))))</f>
        <v>0</v>
      </c>
      <c r="I60" s="1"/>
      <c r="J60" s="2" t="b">
        <f>IF(I60=Tables!$E$5,Tables!$F$5,IF('Données mensuelles'!I60=Tables!$E$6,Tables!$F$6,IF('Données mensuelles'!I60=Tables!$E$7,Tables!$F$7,IF('Données mensuelles'!I60=Tables!$E$8,Tables!$F$8,IF('Données mensuelles'!I60=Tables!$E$9,Tables!$F$9,IF('Données mensuelles'!I60=Tables!$E$10,Tables!$F$10,IF('Données mensuelles'!I60=Tables!$E$11,Tables!$F$11,IF(I60=Tables!$E$12,Tables!$F$12,IF('Données mensuelles'!I60=Tables!$E$13,Tables!$F$13,IF(I60=Tables!$E$14,Tables!$F$14,IF(I60=Tables!$E$15,Tables!$F$15,IF(I60=Tables!$E$16,Tables!$F$16))))))))))))</f>
        <v>0</v>
      </c>
      <c r="K60" s="1"/>
      <c r="L60" s="27" t="b">
        <f>IF(K60=Tables!$E$5,Tables!$F$5,IF('Données mensuelles'!K60=Tables!$E$6,Tables!$F$6,IF('Données mensuelles'!K60=Tables!$E$7,Tables!$F$7,IF('Données mensuelles'!K60=Tables!$E$8,Tables!$F$8,IF('Données mensuelles'!K60=Tables!$E$9,Tables!$F$9,IF('Données mensuelles'!K60=Tables!$E$10,Tables!$F$10,IF('Données mensuelles'!K60=Tables!$E$11,Tables!$F$11,IF(K60=Tables!$E$12,Tables!$F$12,IF('Données mensuelles'!K60=Tables!$E$13,Tables!$F$13,IF(K60=Tables!$E$14,Tables!$F$14,IF(K60=Tables!$E$15,Tables!$F$15,IF(K60=Tables!$E$16,Tables!$F$16))))))))))))</f>
        <v>0</v>
      </c>
      <c r="M60" s="42"/>
      <c r="N60" s="2" t="b">
        <f>IF(M60=Tables!$E$5,Tables!$F$5,IF('Données mensuelles'!M60=Tables!$E$6,Tables!$F$6,IF('Données mensuelles'!M60=Tables!$E$7,Tables!$F$7,IF('Données mensuelles'!M60=Tables!$E$8,Tables!$F$8,IF('Données mensuelles'!M60=Tables!$E$9,Tables!$F$9,IF('Données mensuelles'!M60=Tables!$E$10,Tables!$F$10,IF('Données mensuelles'!M60=Tables!$E$11,Tables!$F$11,IF(M60=Tables!$E$12,Tables!$F$12,IF('Données mensuelles'!M60=Tables!$E$13,Tables!$F$13,IF(M60=Tables!$E$14,Tables!$F$14,IF(M60=Tables!$E$15,Tables!$F$15,IF(M60=Tables!$E$16,Tables!$F$16))))))))))))</f>
        <v>0</v>
      </c>
      <c r="O60" s="27">
        <f t="shared" si="5"/>
        <v>0</v>
      </c>
      <c r="P60" s="30"/>
      <c r="Q60" s="2"/>
      <c r="R60" s="15"/>
      <c r="S60" s="19">
        <f>O60+(Q60*R60)+(P60*Tables!$E$20*R60)</f>
        <v>0</v>
      </c>
    </row>
    <row r="61" spans="4:19">
      <c r="D61" s="24"/>
      <c r="E61" s="4"/>
      <c r="F61" s="2" t="b">
        <f>IF(E61=Tables!$E$5,Tables!$F$5,IF('Données mensuelles'!E61=Tables!$E$6,Tables!$F$6,IF('Données mensuelles'!E61=Tables!$E$7,Tables!$F$7,IF('Données mensuelles'!E61=Tables!$E$8,Tables!$F$8,IF('Données mensuelles'!E61=Tables!$E$9,Tables!$F$9,IF('Données mensuelles'!E61=Tables!$E$10,Tables!$F$10,IF('Données mensuelles'!E61=Tables!$E$11,Tables!$F$11,IF(E61=Tables!$E$12,Tables!$F$12,IF('Données mensuelles'!E61=Tables!$E$13,Tables!$F$13,IF(E61=Tables!$E$14,Tables!$F$14,IF(E61=Tables!$E$15,Tables!$F$15,IF(E61=Tables!$E$16,Tables!$F$16))))))))))))</f>
        <v>0</v>
      </c>
      <c r="G61" s="1"/>
      <c r="H61" s="2" t="b">
        <f>IF(G61=Tables!$E$5,Tables!$F$5,IF('Données mensuelles'!G61=Tables!$E$6,Tables!$F$6,IF('Données mensuelles'!G61=Tables!$E$7,Tables!$F$7,IF('Données mensuelles'!G61=Tables!$E$8,Tables!$F$8,IF('Données mensuelles'!G61=Tables!$E$9,Tables!$F$9,IF('Données mensuelles'!G61=Tables!$E$10,Tables!$F$10,IF('Données mensuelles'!G61=Tables!$E$11,Tables!$F$11,IF(G61=Tables!$E$12,Tables!$F$12,IF('Données mensuelles'!G61=Tables!$E$13,Tables!$F$13,IF(G61=Tables!$E$14,Tables!$F$14,IF(G61=Tables!$E$15,Tables!$F$15,IF(G61=Tables!$E$16,Tables!$F$16))))))))))))</f>
        <v>0</v>
      </c>
      <c r="I61" s="1"/>
      <c r="J61" s="2" t="b">
        <f>IF(I61=Tables!$E$5,Tables!$F$5,IF('Données mensuelles'!I61=Tables!$E$6,Tables!$F$6,IF('Données mensuelles'!I61=Tables!$E$7,Tables!$F$7,IF('Données mensuelles'!I61=Tables!$E$8,Tables!$F$8,IF('Données mensuelles'!I61=Tables!$E$9,Tables!$F$9,IF('Données mensuelles'!I61=Tables!$E$10,Tables!$F$10,IF('Données mensuelles'!I61=Tables!$E$11,Tables!$F$11,IF(I61=Tables!$E$12,Tables!$F$12,IF('Données mensuelles'!I61=Tables!$E$13,Tables!$F$13,IF(I61=Tables!$E$14,Tables!$F$14,IF(I61=Tables!$E$15,Tables!$F$15,IF(I61=Tables!$E$16,Tables!$F$16))))))))))))</f>
        <v>0</v>
      </c>
      <c r="K61" s="1"/>
      <c r="L61" s="27" t="b">
        <f>IF(K61=Tables!$E$5,Tables!$F$5,IF('Données mensuelles'!K61=Tables!$E$6,Tables!$F$6,IF('Données mensuelles'!K61=Tables!$E$7,Tables!$F$7,IF('Données mensuelles'!K61=Tables!$E$8,Tables!$F$8,IF('Données mensuelles'!K61=Tables!$E$9,Tables!$F$9,IF('Données mensuelles'!K61=Tables!$E$10,Tables!$F$10,IF('Données mensuelles'!K61=Tables!$E$11,Tables!$F$11,IF(K61=Tables!$E$12,Tables!$F$12,IF('Données mensuelles'!K61=Tables!$E$13,Tables!$F$13,IF(K61=Tables!$E$14,Tables!$F$14,IF(K61=Tables!$E$15,Tables!$F$15,IF(K61=Tables!$E$16,Tables!$F$16))))))))))))</f>
        <v>0</v>
      </c>
      <c r="M61" s="42"/>
      <c r="N61" s="2" t="b">
        <f>IF(M61=Tables!$E$5,Tables!$F$5,IF('Données mensuelles'!M61=Tables!$E$6,Tables!$F$6,IF('Données mensuelles'!M61=Tables!$E$7,Tables!$F$7,IF('Données mensuelles'!M61=Tables!$E$8,Tables!$F$8,IF('Données mensuelles'!M61=Tables!$E$9,Tables!$F$9,IF('Données mensuelles'!M61=Tables!$E$10,Tables!$F$10,IF('Données mensuelles'!M61=Tables!$E$11,Tables!$F$11,IF(M61=Tables!$E$12,Tables!$F$12,IF('Données mensuelles'!M61=Tables!$E$13,Tables!$F$13,IF(M61=Tables!$E$14,Tables!$F$14,IF(M61=Tables!$E$15,Tables!$F$15,IF(M61=Tables!$E$16,Tables!$F$16))))))))))))</f>
        <v>0</v>
      </c>
      <c r="O61" s="27">
        <f t="shared" si="5"/>
        <v>0</v>
      </c>
      <c r="P61" s="30"/>
      <c r="Q61" s="2"/>
      <c r="R61" s="15"/>
      <c r="S61" s="19">
        <f>O61+(Q61*R61)+(P61*Tables!$E$20*R61)</f>
        <v>0</v>
      </c>
    </row>
    <row r="62" spans="4:19">
      <c r="D62" s="24"/>
      <c r="E62" s="4"/>
      <c r="F62" s="2" t="b">
        <f>IF(E62=Tables!$E$5,Tables!$F$5,IF('Données mensuelles'!E62=Tables!$E$6,Tables!$F$6,IF('Données mensuelles'!E62=Tables!$E$7,Tables!$F$7,IF('Données mensuelles'!E62=Tables!$E$8,Tables!$F$8,IF('Données mensuelles'!E62=Tables!$E$9,Tables!$F$9,IF('Données mensuelles'!E62=Tables!$E$10,Tables!$F$10,IF('Données mensuelles'!E62=Tables!$E$11,Tables!$F$11,IF(E62=Tables!$E$12,Tables!$F$12,IF('Données mensuelles'!E62=Tables!$E$13,Tables!$F$13,IF(E62=Tables!$E$14,Tables!$F$14,IF(E62=Tables!$E$15,Tables!$F$15,IF(E62=Tables!$E$16,Tables!$F$16))))))))))))</f>
        <v>0</v>
      </c>
      <c r="G62" s="1"/>
      <c r="H62" s="2" t="b">
        <f>IF(G62=Tables!$E$5,Tables!$F$5,IF('Données mensuelles'!G62=Tables!$E$6,Tables!$F$6,IF('Données mensuelles'!G62=Tables!$E$7,Tables!$F$7,IF('Données mensuelles'!G62=Tables!$E$8,Tables!$F$8,IF('Données mensuelles'!G62=Tables!$E$9,Tables!$F$9,IF('Données mensuelles'!G62=Tables!$E$10,Tables!$F$10,IF('Données mensuelles'!G62=Tables!$E$11,Tables!$F$11,IF(G62=Tables!$E$12,Tables!$F$12,IF('Données mensuelles'!G62=Tables!$E$13,Tables!$F$13,IF(G62=Tables!$E$14,Tables!$F$14,IF(G62=Tables!$E$15,Tables!$F$15,IF(G62=Tables!$E$16,Tables!$F$16))))))))))))</f>
        <v>0</v>
      </c>
      <c r="I62" s="1"/>
      <c r="J62" s="2" t="b">
        <f>IF(I62=Tables!$E$5,Tables!$F$5,IF('Données mensuelles'!I62=Tables!$E$6,Tables!$F$6,IF('Données mensuelles'!I62=Tables!$E$7,Tables!$F$7,IF('Données mensuelles'!I62=Tables!$E$8,Tables!$F$8,IF('Données mensuelles'!I62=Tables!$E$9,Tables!$F$9,IF('Données mensuelles'!I62=Tables!$E$10,Tables!$F$10,IF('Données mensuelles'!I62=Tables!$E$11,Tables!$F$11,IF(I62=Tables!$E$12,Tables!$F$12,IF('Données mensuelles'!I62=Tables!$E$13,Tables!$F$13,IF(I62=Tables!$E$14,Tables!$F$14,IF(I62=Tables!$E$15,Tables!$F$15,IF(I62=Tables!$E$16,Tables!$F$16))))))))))))</f>
        <v>0</v>
      </c>
      <c r="K62" s="1"/>
      <c r="L62" s="27" t="b">
        <f>IF(K62=Tables!$E$5,Tables!$F$5,IF('Données mensuelles'!K62=Tables!$E$6,Tables!$F$6,IF('Données mensuelles'!K62=Tables!$E$7,Tables!$F$7,IF('Données mensuelles'!K62=Tables!$E$8,Tables!$F$8,IF('Données mensuelles'!K62=Tables!$E$9,Tables!$F$9,IF('Données mensuelles'!K62=Tables!$E$10,Tables!$F$10,IF('Données mensuelles'!K62=Tables!$E$11,Tables!$F$11,IF(K62=Tables!$E$12,Tables!$F$12,IF('Données mensuelles'!K62=Tables!$E$13,Tables!$F$13,IF(K62=Tables!$E$14,Tables!$F$14,IF(K62=Tables!$E$15,Tables!$F$15,IF(K62=Tables!$E$16,Tables!$F$16))))))))))))</f>
        <v>0</v>
      </c>
      <c r="M62" s="42"/>
      <c r="N62" s="2" t="b">
        <f>IF(M62=Tables!$E$5,Tables!$F$5,IF('Données mensuelles'!M62=Tables!$E$6,Tables!$F$6,IF('Données mensuelles'!M62=Tables!$E$7,Tables!$F$7,IF('Données mensuelles'!M62=Tables!$E$8,Tables!$F$8,IF('Données mensuelles'!M62=Tables!$E$9,Tables!$F$9,IF('Données mensuelles'!M62=Tables!$E$10,Tables!$F$10,IF('Données mensuelles'!M62=Tables!$E$11,Tables!$F$11,IF(M62=Tables!$E$12,Tables!$F$12,IF('Données mensuelles'!M62=Tables!$E$13,Tables!$F$13,IF(M62=Tables!$E$14,Tables!$F$14,IF(M62=Tables!$E$15,Tables!$F$15,IF(M62=Tables!$E$16,Tables!$F$16))))))))))))</f>
        <v>0</v>
      </c>
      <c r="O62" s="27">
        <f t="shared" si="5"/>
        <v>0</v>
      </c>
      <c r="P62" s="30"/>
      <c r="Q62" s="2"/>
      <c r="R62" s="15"/>
      <c r="S62" s="19">
        <f>O62+(Q62*R62)+(P62*Tables!$E$20*R62)</f>
        <v>0</v>
      </c>
    </row>
    <row r="63" spans="4:19">
      <c r="D63" s="24"/>
      <c r="E63" s="4"/>
      <c r="F63" s="2" t="b">
        <f>IF(E63=Tables!$E$5,Tables!$F$5,IF('Données mensuelles'!E63=Tables!$E$6,Tables!$F$6,IF('Données mensuelles'!E63=Tables!$E$7,Tables!$F$7,IF('Données mensuelles'!E63=Tables!$E$8,Tables!$F$8,IF('Données mensuelles'!E63=Tables!$E$9,Tables!$F$9,IF('Données mensuelles'!E63=Tables!$E$10,Tables!$F$10,IF('Données mensuelles'!E63=Tables!$E$11,Tables!$F$11,IF(E63=Tables!$E$12,Tables!$F$12,IF('Données mensuelles'!E63=Tables!$E$13,Tables!$F$13,IF(E63=Tables!$E$14,Tables!$F$14,IF(E63=Tables!$E$15,Tables!$F$15,IF(E63=Tables!$E$16,Tables!$F$16))))))))))))</f>
        <v>0</v>
      </c>
      <c r="G63" s="1"/>
      <c r="H63" s="2" t="b">
        <f>IF(G63=Tables!$E$5,Tables!$F$5,IF('Données mensuelles'!G63=Tables!$E$6,Tables!$F$6,IF('Données mensuelles'!G63=Tables!$E$7,Tables!$F$7,IF('Données mensuelles'!G63=Tables!$E$8,Tables!$F$8,IF('Données mensuelles'!G63=Tables!$E$9,Tables!$F$9,IF('Données mensuelles'!G63=Tables!$E$10,Tables!$F$10,IF('Données mensuelles'!G63=Tables!$E$11,Tables!$F$11,IF(G63=Tables!$E$12,Tables!$F$12,IF('Données mensuelles'!G63=Tables!$E$13,Tables!$F$13,IF(G63=Tables!$E$14,Tables!$F$14,IF(G63=Tables!$E$15,Tables!$F$15,IF(G63=Tables!$E$16,Tables!$F$16))))))))))))</f>
        <v>0</v>
      </c>
      <c r="I63" s="1"/>
      <c r="J63" s="2" t="b">
        <f>IF(I63=Tables!$E$5,Tables!$F$5,IF('Données mensuelles'!I63=Tables!$E$6,Tables!$F$6,IF('Données mensuelles'!I63=Tables!$E$7,Tables!$F$7,IF('Données mensuelles'!I63=Tables!$E$8,Tables!$F$8,IF('Données mensuelles'!I63=Tables!$E$9,Tables!$F$9,IF('Données mensuelles'!I63=Tables!$E$10,Tables!$F$10,IF('Données mensuelles'!I63=Tables!$E$11,Tables!$F$11,IF(I63=Tables!$E$12,Tables!$F$12,IF('Données mensuelles'!I63=Tables!$E$13,Tables!$F$13,IF(I63=Tables!$E$14,Tables!$F$14,IF(I63=Tables!$E$15,Tables!$F$15,IF(I63=Tables!$E$16,Tables!$F$16))))))))))))</f>
        <v>0</v>
      </c>
      <c r="K63" s="1"/>
      <c r="L63" s="27" t="b">
        <f>IF(K63=Tables!$E$5,Tables!$F$5,IF('Données mensuelles'!K63=Tables!$E$6,Tables!$F$6,IF('Données mensuelles'!K63=Tables!$E$7,Tables!$F$7,IF('Données mensuelles'!K63=Tables!$E$8,Tables!$F$8,IF('Données mensuelles'!K63=Tables!$E$9,Tables!$F$9,IF('Données mensuelles'!K63=Tables!$E$10,Tables!$F$10,IF('Données mensuelles'!K63=Tables!$E$11,Tables!$F$11,IF(K63=Tables!$E$12,Tables!$F$12,IF('Données mensuelles'!K63=Tables!$E$13,Tables!$F$13,IF(K63=Tables!$E$14,Tables!$F$14,IF(K63=Tables!$E$15,Tables!$F$15,IF(K63=Tables!$E$16,Tables!$F$16))))))))))))</f>
        <v>0</v>
      </c>
      <c r="M63" s="42"/>
      <c r="N63" s="2" t="b">
        <f>IF(M63=Tables!$E$5,Tables!$F$5,IF('Données mensuelles'!M63=Tables!$E$6,Tables!$F$6,IF('Données mensuelles'!M63=Tables!$E$7,Tables!$F$7,IF('Données mensuelles'!M63=Tables!$E$8,Tables!$F$8,IF('Données mensuelles'!M63=Tables!$E$9,Tables!$F$9,IF('Données mensuelles'!M63=Tables!$E$10,Tables!$F$10,IF('Données mensuelles'!M63=Tables!$E$11,Tables!$F$11,IF(M63=Tables!$E$12,Tables!$F$12,IF('Données mensuelles'!M63=Tables!$E$13,Tables!$F$13,IF(M63=Tables!$E$14,Tables!$F$14,IF(M63=Tables!$E$15,Tables!$F$15,IF(M63=Tables!$E$16,Tables!$F$16))))))))))))</f>
        <v>0</v>
      </c>
      <c r="O63" s="27">
        <f t="shared" si="5"/>
        <v>0</v>
      </c>
      <c r="P63" s="30"/>
      <c r="Q63" s="2"/>
      <c r="R63" s="15"/>
      <c r="S63" s="19">
        <f>O63+(Q63*R63)+(P63*Tables!$E$20*R63)</f>
        <v>0</v>
      </c>
    </row>
    <row r="64" spans="4:19">
      <c r="D64" s="24"/>
      <c r="E64" s="4"/>
      <c r="F64" s="2" t="b">
        <f>IF(E64=Tables!$E$5,Tables!$F$5,IF('Données mensuelles'!E64=Tables!$E$6,Tables!$F$6,IF('Données mensuelles'!E64=Tables!$E$7,Tables!$F$7,IF('Données mensuelles'!E64=Tables!$E$8,Tables!$F$8,IF('Données mensuelles'!E64=Tables!$E$9,Tables!$F$9,IF('Données mensuelles'!E64=Tables!$E$10,Tables!$F$10,IF('Données mensuelles'!E64=Tables!$E$11,Tables!$F$11,IF(E64=Tables!$E$12,Tables!$F$12,IF('Données mensuelles'!E64=Tables!$E$13,Tables!$F$13,IF(E64=Tables!$E$14,Tables!$F$14,IF(E64=Tables!$E$15,Tables!$F$15,IF(E64=Tables!$E$16,Tables!$F$16))))))))))))</f>
        <v>0</v>
      </c>
      <c r="G64" s="1"/>
      <c r="H64" s="2" t="b">
        <f>IF(G64=Tables!$E$5,Tables!$F$5,IF('Données mensuelles'!G64=Tables!$E$6,Tables!$F$6,IF('Données mensuelles'!G64=Tables!$E$7,Tables!$F$7,IF('Données mensuelles'!G64=Tables!$E$8,Tables!$F$8,IF('Données mensuelles'!G64=Tables!$E$9,Tables!$F$9,IF('Données mensuelles'!G64=Tables!$E$10,Tables!$F$10,IF('Données mensuelles'!G64=Tables!$E$11,Tables!$F$11,IF(G64=Tables!$E$12,Tables!$F$12,IF('Données mensuelles'!G64=Tables!$E$13,Tables!$F$13,IF(G64=Tables!$E$14,Tables!$F$14,IF(G64=Tables!$E$15,Tables!$F$15,IF(G64=Tables!$E$16,Tables!$F$16))))))))))))</f>
        <v>0</v>
      </c>
      <c r="I64" s="1"/>
      <c r="J64" s="2" t="b">
        <f>IF(I64=Tables!$E$5,Tables!$F$5,IF('Données mensuelles'!I64=Tables!$E$6,Tables!$F$6,IF('Données mensuelles'!I64=Tables!$E$7,Tables!$F$7,IF('Données mensuelles'!I64=Tables!$E$8,Tables!$F$8,IF('Données mensuelles'!I64=Tables!$E$9,Tables!$F$9,IF('Données mensuelles'!I64=Tables!$E$10,Tables!$F$10,IF('Données mensuelles'!I64=Tables!$E$11,Tables!$F$11,IF(I64=Tables!$E$12,Tables!$F$12,IF('Données mensuelles'!I64=Tables!$E$13,Tables!$F$13,IF(I64=Tables!$E$14,Tables!$F$14,IF(I64=Tables!$E$15,Tables!$F$15,IF(I64=Tables!$E$16,Tables!$F$16))))))))))))</f>
        <v>0</v>
      </c>
      <c r="K64" s="1"/>
      <c r="L64" s="27" t="b">
        <f>IF(K64=Tables!$E$5,Tables!$F$5,IF('Données mensuelles'!K64=Tables!$E$6,Tables!$F$6,IF('Données mensuelles'!K64=Tables!$E$7,Tables!$F$7,IF('Données mensuelles'!K64=Tables!$E$8,Tables!$F$8,IF('Données mensuelles'!K64=Tables!$E$9,Tables!$F$9,IF('Données mensuelles'!K64=Tables!$E$10,Tables!$F$10,IF('Données mensuelles'!K64=Tables!$E$11,Tables!$F$11,IF(K64=Tables!$E$12,Tables!$F$12,IF('Données mensuelles'!K64=Tables!$E$13,Tables!$F$13,IF(K64=Tables!$E$14,Tables!$F$14,IF(K64=Tables!$E$15,Tables!$F$15,IF(K64=Tables!$E$16,Tables!$F$16))))))))))))</f>
        <v>0</v>
      </c>
      <c r="M64" s="42"/>
      <c r="N64" s="2" t="b">
        <f>IF(M64=Tables!$E$5,Tables!$F$5,IF('Données mensuelles'!M64=Tables!$E$6,Tables!$F$6,IF('Données mensuelles'!M64=Tables!$E$7,Tables!$F$7,IF('Données mensuelles'!M64=Tables!$E$8,Tables!$F$8,IF('Données mensuelles'!M64=Tables!$E$9,Tables!$F$9,IF('Données mensuelles'!M64=Tables!$E$10,Tables!$F$10,IF('Données mensuelles'!M64=Tables!$E$11,Tables!$F$11,IF(M64=Tables!$E$12,Tables!$F$12,IF('Données mensuelles'!M64=Tables!$E$13,Tables!$F$13,IF(M64=Tables!$E$14,Tables!$F$14,IF(M64=Tables!$E$15,Tables!$F$15,IF(M64=Tables!$E$16,Tables!$F$16))))))))))))</f>
        <v>0</v>
      </c>
      <c r="O64" s="27">
        <f t="shared" si="5"/>
        <v>0</v>
      </c>
      <c r="P64" s="30"/>
      <c r="Q64" s="2"/>
      <c r="R64" s="15"/>
      <c r="S64" s="19">
        <f>O64+(Q64*R64)+(P64*Tables!$E$20*R64)</f>
        <v>0</v>
      </c>
    </row>
    <row r="65" spans="4:19">
      <c r="D65" s="24"/>
      <c r="E65" s="4"/>
      <c r="F65" s="2" t="b">
        <f>IF(E65=Tables!$E$5,Tables!$F$5,IF('Données mensuelles'!E65=Tables!$E$6,Tables!$F$6,IF('Données mensuelles'!E65=Tables!$E$7,Tables!$F$7,IF('Données mensuelles'!E65=Tables!$E$8,Tables!$F$8,IF('Données mensuelles'!E65=Tables!$E$9,Tables!$F$9,IF('Données mensuelles'!E65=Tables!$E$10,Tables!$F$10,IF('Données mensuelles'!E65=Tables!$E$11,Tables!$F$11,IF(E65=Tables!$E$12,Tables!$F$12,IF('Données mensuelles'!E65=Tables!$E$13,Tables!$F$13,IF(E65=Tables!$E$14,Tables!$F$14,IF(E65=Tables!$E$15,Tables!$F$15,IF(E65=Tables!$E$16,Tables!$F$16))))))))))))</f>
        <v>0</v>
      </c>
      <c r="G65" s="1"/>
      <c r="H65" s="2" t="b">
        <f>IF(G65=Tables!$E$5,Tables!$F$5,IF('Données mensuelles'!G65=Tables!$E$6,Tables!$F$6,IF('Données mensuelles'!G65=Tables!$E$7,Tables!$F$7,IF('Données mensuelles'!G65=Tables!$E$8,Tables!$F$8,IF('Données mensuelles'!G65=Tables!$E$9,Tables!$F$9,IF('Données mensuelles'!G65=Tables!$E$10,Tables!$F$10,IF('Données mensuelles'!G65=Tables!$E$11,Tables!$F$11,IF(G65=Tables!$E$12,Tables!$F$12,IF('Données mensuelles'!G65=Tables!$E$13,Tables!$F$13,IF(G65=Tables!$E$14,Tables!$F$14,IF(G65=Tables!$E$15,Tables!$F$15,IF(G65=Tables!$E$16,Tables!$F$16))))))))))))</f>
        <v>0</v>
      </c>
      <c r="I65" s="1"/>
      <c r="J65" s="2" t="b">
        <f>IF(I65=Tables!$E$5,Tables!$F$5,IF('Données mensuelles'!I65=Tables!$E$6,Tables!$F$6,IF('Données mensuelles'!I65=Tables!$E$7,Tables!$F$7,IF('Données mensuelles'!I65=Tables!$E$8,Tables!$F$8,IF('Données mensuelles'!I65=Tables!$E$9,Tables!$F$9,IF('Données mensuelles'!I65=Tables!$E$10,Tables!$F$10,IF('Données mensuelles'!I65=Tables!$E$11,Tables!$F$11,IF(I65=Tables!$E$12,Tables!$F$12,IF('Données mensuelles'!I65=Tables!$E$13,Tables!$F$13,IF(I65=Tables!$E$14,Tables!$F$14,IF(I65=Tables!$E$15,Tables!$F$15,IF(I65=Tables!$E$16,Tables!$F$16))))))))))))</f>
        <v>0</v>
      </c>
      <c r="K65" s="1"/>
      <c r="L65" s="27" t="b">
        <f>IF(K65=Tables!$E$5,Tables!$F$5,IF('Données mensuelles'!K65=Tables!$E$6,Tables!$F$6,IF('Données mensuelles'!K65=Tables!$E$7,Tables!$F$7,IF('Données mensuelles'!K65=Tables!$E$8,Tables!$F$8,IF('Données mensuelles'!K65=Tables!$E$9,Tables!$F$9,IF('Données mensuelles'!K65=Tables!$E$10,Tables!$F$10,IF('Données mensuelles'!K65=Tables!$E$11,Tables!$F$11,IF(K65=Tables!$E$12,Tables!$F$12,IF('Données mensuelles'!K65=Tables!$E$13,Tables!$F$13,IF(K65=Tables!$E$14,Tables!$F$14,IF(K65=Tables!$E$15,Tables!$F$15,IF(K65=Tables!$E$16,Tables!$F$16))))))))))))</f>
        <v>0</v>
      </c>
      <c r="M65" s="42"/>
      <c r="N65" s="2" t="b">
        <f>IF(M65=Tables!$E$5,Tables!$F$5,IF('Données mensuelles'!M65=Tables!$E$6,Tables!$F$6,IF('Données mensuelles'!M65=Tables!$E$7,Tables!$F$7,IF('Données mensuelles'!M65=Tables!$E$8,Tables!$F$8,IF('Données mensuelles'!M65=Tables!$E$9,Tables!$F$9,IF('Données mensuelles'!M65=Tables!$E$10,Tables!$F$10,IF('Données mensuelles'!M65=Tables!$E$11,Tables!$F$11,IF(M65=Tables!$E$12,Tables!$F$12,IF('Données mensuelles'!M65=Tables!$E$13,Tables!$F$13,IF(M65=Tables!$E$14,Tables!$F$14,IF(M65=Tables!$E$15,Tables!$F$15,IF(M65=Tables!$E$16,Tables!$F$16))))))))))))</f>
        <v>0</v>
      </c>
      <c r="O65" s="27">
        <f t="shared" si="5"/>
        <v>0</v>
      </c>
      <c r="P65" s="30"/>
      <c r="Q65" s="2"/>
      <c r="R65" s="15"/>
      <c r="S65" s="19">
        <f>O65+(Q65*R65)+(P65*Tables!$E$20*R65)</f>
        <v>0</v>
      </c>
    </row>
    <row r="66" spans="4:19">
      <c r="D66" s="24"/>
      <c r="E66" s="4"/>
      <c r="F66" s="2" t="b">
        <f>IF(E66=Tables!$E$5,Tables!$F$5,IF('Données mensuelles'!E66=Tables!$E$6,Tables!$F$6,IF('Données mensuelles'!E66=Tables!$E$7,Tables!$F$7,IF('Données mensuelles'!E66=Tables!$E$8,Tables!$F$8,IF('Données mensuelles'!E66=Tables!$E$9,Tables!$F$9,IF('Données mensuelles'!E66=Tables!$E$10,Tables!$F$10,IF('Données mensuelles'!E66=Tables!$E$11,Tables!$F$11,IF(E66=Tables!$E$12,Tables!$F$12,IF('Données mensuelles'!E66=Tables!$E$13,Tables!$F$13,IF(E66=Tables!$E$14,Tables!$F$14,IF(E66=Tables!$E$15,Tables!$F$15,IF(E66=Tables!$E$16,Tables!$F$16))))))))))))</f>
        <v>0</v>
      </c>
      <c r="G66" s="1"/>
      <c r="H66" s="2" t="b">
        <f>IF(G66=Tables!$E$5,Tables!$F$5,IF('Données mensuelles'!G66=Tables!$E$6,Tables!$F$6,IF('Données mensuelles'!G66=Tables!$E$7,Tables!$F$7,IF('Données mensuelles'!G66=Tables!$E$8,Tables!$F$8,IF('Données mensuelles'!G66=Tables!$E$9,Tables!$F$9,IF('Données mensuelles'!G66=Tables!$E$10,Tables!$F$10,IF('Données mensuelles'!G66=Tables!$E$11,Tables!$F$11,IF(G66=Tables!$E$12,Tables!$F$12,IF('Données mensuelles'!G66=Tables!$E$13,Tables!$F$13,IF(G66=Tables!$E$14,Tables!$F$14,IF(G66=Tables!$E$15,Tables!$F$15,IF(G66=Tables!$E$16,Tables!$F$16))))))))))))</f>
        <v>0</v>
      </c>
      <c r="I66" s="1"/>
      <c r="J66" s="2" t="b">
        <f>IF(I66=Tables!$E$5,Tables!$F$5,IF('Données mensuelles'!I66=Tables!$E$6,Tables!$F$6,IF('Données mensuelles'!I66=Tables!$E$7,Tables!$F$7,IF('Données mensuelles'!I66=Tables!$E$8,Tables!$F$8,IF('Données mensuelles'!I66=Tables!$E$9,Tables!$F$9,IF('Données mensuelles'!I66=Tables!$E$10,Tables!$F$10,IF('Données mensuelles'!I66=Tables!$E$11,Tables!$F$11,IF(I66=Tables!$E$12,Tables!$F$12,IF('Données mensuelles'!I66=Tables!$E$13,Tables!$F$13,IF(I66=Tables!$E$14,Tables!$F$14,IF(I66=Tables!$E$15,Tables!$F$15,IF(I66=Tables!$E$16,Tables!$F$16))))))))))))</f>
        <v>0</v>
      </c>
      <c r="K66" s="1"/>
      <c r="L66" s="27" t="b">
        <f>IF(K66=Tables!$E$5,Tables!$F$5,IF('Données mensuelles'!K66=Tables!$E$6,Tables!$F$6,IF('Données mensuelles'!K66=Tables!$E$7,Tables!$F$7,IF('Données mensuelles'!K66=Tables!$E$8,Tables!$F$8,IF('Données mensuelles'!K66=Tables!$E$9,Tables!$F$9,IF('Données mensuelles'!K66=Tables!$E$10,Tables!$F$10,IF('Données mensuelles'!K66=Tables!$E$11,Tables!$F$11,IF(K66=Tables!$E$12,Tables!$F$12,IF('Données mensuelles'!K66=Tables!$E$13,Tables!$F$13,IF(K66=Tables!$E$14,Tables!$F$14,IF(K66=Tables!$E$15,Tables!$F$15,IF(K66=Tables!$E$16,Tables!$F$16))))))))))))</f>
        <v>0</v>
      </c>
      <c r="M66" s="42"/>
      <c r="N66" s="2" t="b">
        <f>IF(M66=Tables!$E$5,Tables!$F$5,IF('Données mensuelles'!M66=Tables!$E$6,Tables!$F$6,IF('Données mensuelles'!M66=Tables!$E$7,Tables!$F$7,IF('Données mensuelles'!M66=Tables!$E$8,Tables!$F$8,IF('Données mensuelles'!M66=Tables!$E$9,Tables!$F$9,IF('Données mensuelles'!M66=Tables!$E$10,Tables!$F$10,IF('Données mensuelles'!M66=Tables!$E$11,Tables!$F$11,IF(M66=Tables!$E$12,Tables!$F$12,IF('Données mensuelles'!M66=Tables!$E$13,Tables!$F$13,IF(M66=Tables!$E$14,Tables!$F$14,IF(M66=Tables!$E$15,Tables!$F$15,IF(M66=Tables!$E$16,Tables!$F$16))))))))))))</f>
        <v>0</v>
      </c>
      <c r="O66" s="27">
        <f t="shared" si="5"/>
        <v>0</v>
      </c>
      <c r="P66" s="30"/>
      <c r="Q66" s="2"/>
      <c r="R66" s="15"/>
      <c r="S66" s="19">
        <f>O66+(Q66*R66)+(P66*Tables!$E$20*R66)</f>
        <v>0</v>
      </c>
    </row>
    <row r="67" spans="4:19">
      <c r="D67" s="24"/>
      <c r="E67" s="4"/>
      <c r="F67" s="2" t="b">
        <f>IF(E67=Tables!$E$5,Tables!$F$5,IF('Données mensuelles'!E67=Tables!$E$6,Tables!$F$6,IF('Données mensuelles'!E67=Tables!$E$7,Tables!$F$7,IF('Données mensuelles'!E67=Tables!$E$8,Tables!$F$8,IF('Données mensuelles'!E67=Tables!$E$9,Tables!$F$9,IF('Données mensuelles'!E67=Tables!$E$10,Tables!$F$10,IF('Données mensuelles'!E67=Tables!$E$11,Tables!$F$11,IF(E67=Tables!$E$12,Tables!$F$12,IF('Données mensuelles'!E67=Tables!$E$13,Tables!$F$13,IF(E67=Tables!$E$14,Tables!$F$14,IF(E67=Tables!$E$15,Tables!$F$15,IF(E67=Tables!$E$16,Tables!$F$16))))))))))))</f>
        <v>0</v>
      </c>
      <c r="G67" s="1"/>
      <c r="H67" s="2" t="b">
        <f>IF(G67=Tables!$E$5,Tables!$F$5,IF('Données mensuelles'!G67=Tables!$E$6,Tables!$F$6,IF('Données mensuelles'!G67=Tables!$E$7,Tables!$F$7,IF('Données mensuelles'!G67=Tables!$E$8,Tables!$F$8,IF('Données mensuelles'!G67=Tables!$E$9,Tables!$F$9,IF('Données mensuelles'!G67=Tables!$E$10,Tables!$F$10,IF('Données mensuelles'!G67=Tables!$E$11,Tables!$F$11,IF(G67=Tables!$E$12,Tables!$F$12,IF('Données mensuelles'!G67=Tables!$E$13,Tables!$F$13,IF(G67=Tables!$E$14,Tables!$F$14,IF(G67=Tables!$E$15,Tables!$F$15,IF(G67=Tables!$E$16,Tables!$F$16))))))))))))</f>
        <v>0</v>
      </c>
      <c r="I67" s="1"/>
      <c r="J67" s="2" t="b">
        <f>IF(I67=Tables!$E$5,Tables!$F$5,IF('Données mensuelles'!I67=Tables!$E$6,Tables!$F$6,IF('Données mensuelles'!I67=Tables!$E$7,Tables!$F$7,IF('Données mensuelles'!I67=Tables!$E$8,Tables!$F$8,IF('Données mensuelles'!I67=Tables!$E$9,Tables!$F$9,IF('Données mensuelles'!I67=Tables!$E$10,Tables!$F$10,IF('Données mensuelles'!I67=Tables!$E$11,Tables!$F$11,IF(I67=Tables!$E$12,Tables!$F$12,IF('Données mensuelles'!I67=Tables!$E$13,Tables!$F$13,IF(I67=Tables!$E$14,Tables!$F$14,IF(I67=Tables!$E$15,Tables!$F$15,IF(I67=Tables!$E$16,Tables!$F$16))))))))))))</f>
        <v>0</v>
      </c>
      <c r="K67" s="1"/>
      <c r="L67" s="27" t="b">
        <f>IF(K67=Tables!$E$5,Tables!$F$5,IF('Données mensuelles'!K67=Tables!$E$6,Tables!$F$6,IF('Données mensuelles'!K67=Tables!$E$7,Tables!$F$7,IF('Données mensuelles'!K67=Tables!$E$8,Tables!$F$8,IF('Données mensuelles'!K67=Tables!$E$9,Tables!$F$9,IF('Données mensuelles'!K67=Tables!$E$10,Tables!$F$10,IF('Données mensuelles'!K67=Tables!$E$11,Tables!$F$11,IF(K67=Tables!$E$12,Tables!$F$12,IF('Données mensuelles'!K67=Tables!$E$13,Tables!$F$13,IF(K67=Tables!$E$14,Tables!$F$14,IF(K67=Tables!$E$15,Tables!$F$15,IF(K67=Tables!$E$16,Tables!$F$16))))))))))))</f>
        <v>0</v>
      </c>
      <c r="M67" s="42"/>
      <c r="N67" s="2" t="b">
        <f>IF(M67=Tables!$E$5,Tables!$F$5,IF('Données mensuelles'!M67=Tables!$E$6,Tables!$F$6,IF('Données mensuelles'!M67=Tables!$E$7,Tables!$F$7,IF('Données mensuelles'!M67=Tables!$E$8,Tables!$F$8,IF('Données mensuelles'!M67=Tables!$E$9,Tables!$F$9,IF('Données mensuelles'!M67=Tables!$E$10,Tables!$F$10,IF('Données mensuelles'!M67=Tables!$E$11,Tables!$F$11,IF(M67=Tables!$E$12,Tables!$F$12,IF('Données mensuelles'!M67=Tables!$E$13,Tables!$F$13,IF(M67=Tables!$E$14,Tables!$F$14,IF(M67=Tables!$E$15,Tables!$F$15,IF(M67=Tables!$E$16,Tables!$F$16))))))))))))</f>
        <v>0</v>
      </c>
      <c r="O67" s="27">
        <f t="shared" si="5"/>
        <v>0</v>
      </c>
      <c r="P67" s="30"/>
      <c r="Q67" s="2"/>
      <c r="R67" s="15"/>
      <c r="S67" s="19">
        <f>O67+(Q67*R67)+(P67*Tables!$E$20*R67)</f>
        <v>0</v>
      </c>
    </row>
    <row r="68" spans="4:19">
      <c r="D68" s="24"/>
      <c r="E68" s="4"/>
      <c r="F68" s="2" t="b">
        <f>IF(E68=Tables!$E$5,Tables!$F$5,IF('Données mensuelles'!E68=Tables!$E$6,Tables!$F$6,IF('Données mensuelles'!E68=Tables!$E$7,Tables!$F$7,IF('Données mensuelles'!E68=Tables!$E$8,Tables!$F$8,IF('Données mensuelles'!E68=Tables!$E$9,Tables!$F$9,IF('Données mensuelles'!E68=Tables!$E$10,Tables!$F$10,IF('Données mensuelles'!E68=Tables!$E$11,Tables!$F$11,IF(E68=Tables!$E$12,Tables!$F$12,IF('Données mensuelles'!E68=Tables!$E$13,Tables!$F$13,IF(E68=Tables!$E$14,Tables!$F$14,IF(E68=Tables!$E$15,Tables!$F$15,IF(E68=Tables!$E$16,Tables!$F$16))))))))))))</f>
        <v>0</v>
      </c>
      <c r="G68" s="1"/>
      <c r="H68" s="2" t="b">
        <f>IF(G68=Tables!$E$5,Tables!$F$5,IF('Données mensuelles'!G68=Tables!$E$6,Tables!$F$6,IF('Données mensuelles'!G68=Tables!$E$7,Tables!$F$7,IF('Données mensuelles'!G68=Tables!$E$8,Tables!$F$8,IF('Données mensuelles'!G68=Tables!$E$9,Tables!$F$9,IF('Données mensuelles'!G68=Tables!$E$10,Tables!$F$10,IF('Données mensuelles'!G68=Tables!$E$11,Tables!$F$11,IF(G68=Tables!$E$12,Tables!$F$12,IF('Données mensuelles'!G68=Tables!$E$13,Tables!$F$13,IF(G68=Tables!$E$14,Tables!$F$14,IF(G68=Tables!$E$15,Tables!$F$15,IF(G68=Tables!$E$16,Tables!$F$16))))))))))))</f>
        <v>0</v>
      </c>
      <c r="I68" s="1"/>
      <c r="J68" s="2" t="b">
        <f>IF(I68=Tables!$E$5,Tables!$F$5,IF('Données mensuelles'!I68=Tables!$E$6,Tables!$F$6,IF('Données mensuelles'!I68=Tables!$E$7,Tables!$F$7,IF('Données mensuelles'!I68=Tables!$E$8,Tables!$F$8,IF('Données mensuelles'!I68=Tables!$E$9,Tables!$F$9,IF('Données mensuelles'!I68=Tables!$E$10,Tables!$F$10,IF('Données mensuelles'!I68=Tables!$E$11,Tables!$F$11,IF(I68=Tables!$E$12,Tables!$F$12,IF('Données mensuelles'!I68=Tables!$E$13,Tables!$F$13,IF(I68=Tables!$E$14,Tables!$F$14,IF(I68=Tables!$E$15,Tables!$F$15,IF(I68=Tables!$E$16,Tables!$F$16))))))))))))</f>
        <v>0</v>
      </c>
      <c r="K68" s="1"/>
      <c r="L68" s="27" t="b">
        <f>IF(K68=Tables!$E$5,Tables!$F$5,IF('Données mensuelles'!K68=Tables!$E$6,Tables!$F$6,IF('Données mensuelles'!K68=Tables!$E$7,Tables!$F$7,IF('Données mensuelles'!K68=Tables!$E$8,Tables!$F$8,IF('Données mensuelles'!K68=Tables!$E$9,Tables!$F$9,IF('Données mensuelles'!K68=Tables!$E$10,Tables!$F$10,IF('Données mensuelles'!K68=Tables!$E$11,Tables!$F$11,IF(K68=Tables!$E$12,Tables!$F$12,IF('Données mensuelles'!K68=Tables!$E$13,Tables!$F$13,IF(K68=Tables!$E$14,Tables!$F$14,IF(K68=Tables!$E$15,Tables!$F$15,IF(K68=Tables!$E$16,Tables!$F$16))))))))))))</f>
        <v>0</v>
      </c>
      <c r="M68" s="42"/>
      <c r="N68" s="2" t="b">
        <f>IF(M68=Tables!$E$5,Tables!$F$5,IF('Données mensuelles'!M68=Tables!$E$6,Tables!$F$6,IF('Données mensuelles'!M68=Tables!$E$7,Tables!$F$7,IF('Données mensuelles'!M68=Tables!$E$8,Tables!$F$8,IF('Données mensuelles'!M68=Tables!$E$9,Tables!$F$9,IF('Données mensuelles'!M68=Tables!$E$10,Tables!$F$10,IF('Données mensuelles'!M68=Tables!$E$11,Tables!$F$11,IF(M68=Tables!$E$12,Tables!$F$12,IF('Données mensuelles'!M68=Tables!$E$13,Tables!$F$13,IF(M68=Tables!$E$14,Tables!$F$14,IF(M68=Tables!$E$15,Tables!$F$15,IF(M68=Tables!$E$16,Tables!$F$16))))))))))))</f>
        <v>0</v>
      </c>
      <c r="O68" s="27">
        <f t="shared" si="5"/>
        <v>0</v>
      </c>
      <c r="P68" s="30"/>
      <c r="Q68" s="2"/>
      <c r="R68" s="15"/>
      <c r="S68" s="19">
        <f>O68+(Q68*R68)+(P68*Tables!$E$20*R68)</f>
        <v>0</v>
      </c>
    </row>
    <row r="69" spans="4:19">
      <c r="D69" s="24"/>
      <c r="E69" s="4"/>
      <c r="F69" s="2" t="b">
        <f>IF(E69=Tables!$E$5,Tables!$F$5,IF('Données mensuelles'!E69=Tables!$E$6,Tables!$F$6,IF('Données mensuelles'!E69=Tables!$E$7,Tables!$F$7,IF('Données mensuelles'!E69=Tables!$E$8,Tables!$F$8,IF('Données mensuelles'!E69=Tables!$E$9,Tables!$F$9,IF('Données mensuelles'!E69=Tables!$E$10,Tables!$F$10,IF('Données mensuelles'!E69=Tables!$E$11,Tables!$F$11,IF(E69=Tables!$E$12,Tables!$F$12,IF('Données mensuelles'!E69=Tables!$E$13,Tables!$F$13,IF(E69=Tables!$E$14,Tables!$F$14,IF(E69=Tables!$E$15,Tables!$F$15,IF(E69=Tables!$E$16,Tables!$F$16))))))))))))</f>
        <v>0</v>
      </c>
      <c r="G69" s="1"/>
      <c r="H69" s="2" t="b">
        <f>IF(G69=Tables!$E$5,Tables!$F$5,IF('Données mensuelles'!G69=Tables!$E$6,Tables!$F$6,IF('Données mensuelles'!G69=Tables!$E$7,Tables!$F$7,IF('Données mensuelles'!G69=Tables!$E$8,Tables!$F$8,IF('Données mensuelles'!G69=Tables!$E$9,Tables!$F$9,IF('Données mensuelles'!G69=Tables!$E$10,Tables!$F$10,IF('Données mensuelles'!G69=Tables!$E$11,Tables!$F$11,IF(G69=Tables!$E$12,Tables!$F$12,IF('Données mensuelles'!G69=Tables!$E$13,Tables!$F$13,IF(G69=Tables!$E$14,Tables!$F$14,IF(G69=Tables!$E$15,Tables!$F$15,IF(G69=Tables!$E$16,Tables!$F$16))))))))))))</f>
        <v>0</v>
      </c>
      <c r="I69" s="1"/>
      <c r="J69" s="2" t="b">
        <f>IF(I69=Tables!$E$5,Tables!$F$5,IF('Données mensuelles'!I69=Tables!$E$6,Tables!$F$6,IF('Données mensuelles'!I69=Tables!$E$7,Tables!$F$7,IF('Données mensuelles'!I69=Tables!$E$8,Tables!$F$8,IF('Données mensuelles'!I69=Tables!$E$9,Tables!$F$9,IF('Données mensuelles'!I69=Tables!$E$10,Tables!$F$10,IF('Données mensuelles'!I69=Tables!$E$11,Tables!$F$11,IF(I69=Tables!$E$12,Tables!$F$12,IF('Données mensuelles'!I69=Tables!$E$13,Tables!$F$13,IF(I69=Tables!$E$14,Tables!$F$14,IF(I69=Tables!$E$15,Tables!$F$15,IF(I69=Tables!$E$16,Tables!$F$16))))))))))))</f>
        <v>0</v>
      </c>
      <c r="K69" s="1"/>
      <c r="L69" s="27" t="b">
        <f>IF(K69=Tables!$E$5,Tables!$F$5,IF('Données mensuelles'!K69=Tables!$E$6,Tables!$F$6,IF('Données mensuelles'!K69=Tables!$E$7,Tables!$F$7,IF('Données mensuelles'!K69=Tables!$E$8,Tables!$F$8,IF('Données mensuelles'!K69=Tables!$E$9,Tables!$F$9,IF('Données mensuelles'!K69=Tables!$E$10,Tables!$F$10,IF('Données mensuelles'!K69=Tables!$E$11,Tables!$F$11,IF(K69=Tables!$E$12,Tables!$F$12,IF('Données mensuelles'!K69=Tables!$E$13,Tables!$F$13,IF(K69=Tables!$E$14,Tables!$F$14,IF(K69=Tables!$E$15,Tables!$F$15,IF(K69=Tables!$E$16,Tables!$F$16))))))))))))</f>
        <v>0</v>
      </c>
      <c r="M69" s="42"/>
      <c r="N69" s="2" t="b">
        <f>IF(M69=Tables!$E$5,Tables!$F$5,IF('Données mensuelles'!M69=Tables!$E$6,Tables!$F$6,IF('Données mensuelles'!M69=Tables!$E$7,Tables!$F$7,IF('Données mensuelles'!M69=Tables!$E$8,Tables!$F$8,IF('Données mensuelles'!M69=Tables!$E$9,Tables!$F$9,IF('Données mensuelles'!M69=Tables!$E$10,Tables!$F$10,IF('Données mensuelles'!M69=Tables!$E$11,Tables!$F$11,IF(M69=Tables!$E$12,Tables!$F$12,IF('Données mensuelles'!M69=Tables!$E$13,Tables!$F$13,IF(M69=Tables!$E$14,Tables!$F$14,IF(M69=Tables!$E$15,Tables!$F$15,IF(M69=Tables!$E$16,Tables!$F$16))))))))))))</f>
        <v>0</v>
      </c>
      <c r="O69" s="27">
        <f t="shared" si="5"/>
        <v>0</v>
      </c>
      <c r="P69" s="30"/>
      <c r="Q69" s="2"/>
      <c r="R69" s="15"/>
      <c r="S69" s="19">
        <f>O69+(Q69*R69)+(P69*Tables!$E$20*R69)</f>
        <v>0</v>
      </c>
    </row>
    <row r="70" spans="4:19">
      <c r="D70" s="24"/>
      <c r="E70" s="4"/>
      <c r="F70" s="2" t="b">
        <f>IF(E70=Tables!$E$5,Tables!$F$5,IF('Données mensuelles'!E70=Tables!$E$6,Tables!$F$6,IF('Données mensuelles'!E70=Tables!$E$7,Tables!$F$7,IF('Données mensuelles'!E70=Tables!$E$8,Tables!$F$8,IF('Données mensuelles'!E70=Tables!$E$9,Tables!$F$9,IF('Données mensuelles'!E70=Tables!$E$10,Tables!$F$10,IF('Données mensuelles'!E70=Tables!$E$11,Tables!$F$11,IF(E70=Tables!$E$12,Tables!$F$12,IF('Données mensuelles'!E70=Tables!$E$13,Tables!$F$13,IF(E70=Tables!$E$14,Tables!$F$14,IF(E70=Tables!$E$15,Tables!$F$15,IF(E70=Tables!$E$16,Tables!$F$16))))))))))))</f>
        <v>0</v>
      </c>
      <c r="G70" s="1"/>
      <c r="H70" s="2" t="b">
        <f>IF(G70=Tables!$E$5,Tables!$F$5,IF('Données mensuelles'!G70=Tables!$E$6,Tables!$F$6,IF('Données mensuelles'!G70=Tables!$E$7,Tables!$F$7,IF('Données mensuelles'!G70=Tables!$E$8,Tables!$F$8,IF('Données mensuelles'!G70=Tables!$E$9,Tables!$F$9,IF('Données mensuelles'!G70=Tables!$E$10,Tables!$F$10,IF('Données mensuelles'!G70=Tables!$E$11,Tables!$F$11,IF(G70=Tables!$E$12,Tables!$F$12,IF('Données mensuelles'!G70=Tables!$E$13,Tables!$F$13,IF(G70=Tables!$E$14,Tables!$F$14,IF(G70=Tables!$E$15,Tables!$F$15,IF(G70=Tables!$E$16,Tables!$F$16))))))))))))</f>
        <v>0</v>
      </c>
      <c r="I70" s="1"/>
      <c r="J70" s="2" t="b">
        <f>IF(I70=Tables!$E$5,Tables!$F$5,IF('Données mensuelles'!I70=Tables!$E$6,Tables!$F$6,IF('Données mensuelles'!I70=Tables!$E$7,Tables!$F$7,IF('Données mensuelles'!I70=Tables!$E$8,Tables!$F$8,IF('Données mensuelles'!I70=Tables!$E$9,Tables!$F$9,IF('Données mensuelles'!I70=Tables!$E$10,Tables!$F$10,IF('Données mensuelles'!I70=Tables!$E$11,Tables!$F$11,IF(I70=Tables!$E$12,Tables!$F$12,IF('Données mensuelles'!I70=Tables!$E$13,Tables!$F$13,IF(I70=Tables!$E$14,Tables!$F$14,IF(I70=Tables!$E$15,Tables!$F$15,IF(I70=Tables!$E$16,Tables!$F$16))))))))))))</f>
        <v>0</v>
      </c>
      <c r="K70" s="1"/>
      <c r="L70" s="27" t="b">
        <f>IF(K70=Tables!$E$5,Tables!$F$5,IF('Données mensuelles'!K70=Tables!$E$6,Tables!$F$6,IF('Données mensuelles'!K70=Tables!$E$7,Tables!$F$7,IF('Données mensuelles'!K70=Tables!$E$8,Tables!$F$8,IF('Données mensuelles'!K70=Tables!$E$9,Tables!$F$9,IF('Données mensuelles'!K70=Tables!$E$10,Tables!$F$10,IF('Données mensuelles'!K70=Tables!$E$11,Tables!$F$11,IF(K70=Tables!$E$12,Tables!$F$12,IF('Données mensuelles'!K70=Tables!$E$13,Tables!$F$13,IF(K70=Tables!$E$14,Tables!$F$14,IF(K70=Tables!$E$15,Tables!$F$15,IF(K70=Tables!$E$16,Tables!$F$16))))))))))))</f>
        <v>0</v>
      </c>
      <c r="M70" s="42"/>
      <c r="N70" s="2" t="b">
        <f>IF(M70=Tables!$E$5,Tables!$F$5,IF('Données mensuelles'!M70=Tables!$E$6,Tables!$F$6,IF('Données mensuelles'!M70=Tables!$E$7,Tables!$F$7,IF('Données mensuelles'!M70=Tables!$E$8,Tables!$F$8,IF('Données mensuelles'!M70=Tables!$E$9,Tables!$F$9,IF('Données mensuelles'!M70=Tables!$E$10,Tables!$F$10,IF('Données mensuelles'!M70=Tables!$E$11,Tables!$F$11,IF(M70=Tables!$E$12,Tables!$F$12,IF('Données mensuelles'!M70=Tables!$E$13,Tables!$F$13,IF(M70=Tables!$E$14,Tables!$F$14,IF(M70=Tables!$E$15,Tables!$F$15,IF(M70=Tables!$E$16,Tables!$F$16))))))))))))</f>
        <v>0</v>
      </c>
      <c r="O70" s="27">
        <f t="shared" si="5"/>
        <v>0</v>
      </c>
      <c r="P70" s="30"/>
      <c r="Q70" s="2"/>
      <c r="R70" s="15"/>
      <c r="S70" s="19">
        <f>O70+(Q70*R70)+(P70*Tables!$E$20*R70)</f>
        <v>0</v>
      </c>
    </row>
    <row r="71" spans="4:19" ht="15" thickBot="1">
      <c r="D71" s="25"/>
      <c r="E71" s="23"/>
      <c r="F71" s="13" t="b">
        <f>IF(E71=Tables!$E$5,Tables!$F$5,IF('Données mensuelles'!E71=Tables!$E$6,Tables!$F$6,IF('Données mensuelles'!E71=Tables!$E$7,Tables!$F$7,IF('Données mensuelles'!E71=Tables!$E$8,Tables!$F$8,IF('Données mensuelles'!E71=Tables!$E$9,Tables!$F$9,IF('Données mensuelles'!E71=Tables!$E$10,Tables!$F$10,IF('Données mensuelles'!E71=Tables!$E$11,Tables!$F$11,IF(E71=Tables!$E$12,Tables!$F$12,IF('Données mensuelles'!E71=Tables!$E$13,Tables!$F$13,IF(E71=Tables!$E$14,Tables!$F$14,IF(E71=Tables!$E$15,Tables!$F$15,IF(E71=Tables!$E$16,Tables!$F$16))))))))))))</f>
        <v>0</v>
      </c>
      <c r="G71" s="12"/>
      <c r="H71" s="13" t="b">
        <f>IF(G71=Tables!$E$5,Tables!$F$5,IF('Données mensuelles'!G71=Tables!$E$6,Tables!$F$6,IF('Données mensuelles'!G71=Tables!$E$7,Tables!$F$7,IF('Données mensuelles'!G71=Tables!$E$8,Tables!$F$8,IF('Données mensuelles'!G71=Tables!$E$9,Tables!$F$9,IF('Données mensuelles'!G71=Tables!$E$10,Tables!$F$10,IF('Données mensuelles'!G71=Tables!$E$11,Tables!$F$11,IF(G71=Tables!$E$12,Tables!$F$12,IF('Données mensuelles'!G71=Tables!$E$13,Tables!$F$13,IF(G71=Tables!$E$14,Tables!$F$14,IF(G71=Tables!$E$15,Tables!$F$15,IF(G71=Tables!$E$16,Tables!$F$16))))))))))))</f>
        <v>0</v>
      </c>
      <c r="I71" s="12"/>
      <c r="J71" s="13" t="b">
        <f>IF(I71=Tables!$E$5,Tables!$F$5,IF('Données mensuelles'!I71=Tables!$E$6,Tables!$F$6,IF('Données mensuelles'!I71=Tables!$E$7,Tables!$F$7,IF('Données mensuelles'!I71=Tables!$E$8,Tables!$F$8,IF('Données mensuelles'!I71=Tables!$E$9,Tables!$F$9,IF('Données mensuelles'!I71=Tables!$E$10,Tables!$F$10,IF('Données mensuelles'!I71=Tables!$E$11,Tables!$F$11,IF(I71=Tables!$E$12,Tables!$F$12,IF('Données mensuelles'!I71=Tables!$E$13,Tables!$F$13,IF(I71=Tables!$E$14,Tables!$F$14,IF(I71=Tables!$E$15,Tables!$F$15,IF(I71=Tables!$E$16,Tables!$F$16))))))))))))</f>
        <v>0</v>
      </c>
      <c r="K71" s="12"/>
      <c r="L71" s="39" t="b">
        <f>IF(K71=Tables!$E$5,Tables!$F$5,IF('Données mensuelles'!K71=Tables!$E$6,Tables!$F$6,IF('Données mensuelles'!K71=Tables!$E$7,Tables!$F$7,IF('Données mensuelles'!K71=Tables!$E$8,Tables!$F$8,IF('Données mensuelles'!K71=Tables!$E$9,Tables!$F$9,IF('Données mensuelles'!K71=Tables!$E$10,Tables!$F$10,IF('Données mensuelles'!K71=Tables!$E$11,Tables!$F$11,IF(K71=Tables!$E$12,Tables!$F$12,IF('Données mensuelles'!K71=Tables!$E$13,Tables!$F$13,IF(K71=Tables!$E$14,Tables!$F$14,IF(K71=Tables!$E$15,Tables!$F$15,IF(K71=Tables!$E$16,Tables!$F$16))))))))))))</f>
        <v>0</v>
      </c>
      <c r="M71" s="43"/>
      <c r="N71" s="13" t="b">
        <f>IF(M71=Tables!$E$5,Tables!$F$5,IF('Données mensuelles'!M71=Tables!$E$6,Tables!$F$6,IF('Données mensuelles'!M71=Tables!$E$7,Tables!$F$7,IF('Données mensuelles'!M71=Tables!$E$8,Tables!$F$8,IF('Données mensuelles'!M71=Tables!$E$9,Tables!$F$9,IF('Données mensuelles'!M71=Tables!$E$10,Tables!$F$10,IF('Données mensuelles'!M71=Tables!$E$11,Tables!$F$11,IF(M71=Tables!$E$12,Tables!$F$12,IF('Données mensuelles'!M71=Tables!$E$13,Tables!$F$13,IF(M71=Tables!$E$14,Tables!$F$14,IF(M71=Tables!$E$15,Tables!$F$15,IF(M71=Tables!$E$16,Tables!$F$16))))))))))))</f>
        <v>0</v>
      </c>
      <c r="O71" s="39">
        <f t="shared" si="5"/>
        <v>0</v>
      </c>
      <c r="P71" s="31"/>
      <c r="Q71" s="13"/>
      <c r="R71" s="16"/>
      <c r="S71" s="20">
        <f>O71+(Q71*R71)+(P71*Tables!$E$20*R71)</f>
        <v>0</v>
      </c>
    </row>
    <row r="72" spans="4:19" ht="15" thickBot="1">
      <c r="F72" s="3"/>
      <c r="H72" s="3"/>
      <c r="J72" s="3"/>
      <c r="N72" s="3"/>
      <c r="Q72" s="3"/>
      <c r="R72" s="17" t="s">
        <v>49</v>
      </c>
      <c r="S72" s="21">
        <f>SUM(S52:S71)</f>
        <v>0</v>
      </c>
    </row>
    <row r="73" spans="4:19">
      <c r="F73" s="3"/>
      <c r="H73" s="3"/>
      <c r="J73" s="3"/>
      <c r="N73" s="3"/>
      <c r="S73" s="3"/>
    </row>
    <row r="74" spans="4:19" ht="15" thickBot="1">
      <c r="F74" s="3"/>
      <c r="H74" s="3"/>
      <c r="J74" s="3"/>
      <c r="N74" s="3"/>
      <c r="S74" s="3"/>
    </row>
    <row r="75" spans="4:19" ht="18.600000000000001" thickBot="1">
      <c r="D75" s="50" t="s">
        <v>50</v>
      </c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2"/>
    </row>
    <row r="76" spans="4:19">
      <c r="D76" s="18" t="s">
        <v>19</v>
      </c>
      <c r="E76" s="22" t="s">
        <v>39</v>
      </c>
      <c r="F76" s="11" t="s">
        <v>21</v>
      </c>
      <c r="G76" s="11" t="s">
        <v>38</v>
      </c>
      <c r="H76" s="11" t="s">
        <v>21</v>
      </c>
      <c r="I76" s="11" t="s">
        <v>40</v>
      </c>
      <c r="J76" s="11" t="s">
        <v>21</v>
      </c>
      <c r="K76" s="11" t="s">
        <v>41</v>
      </c>
      <c r="L76" s="38" t="s">
        <v>21</v>
      </c>
      <c r="M76" s="41" t="s">
        <v>43</v>
      </c>
      <c r="N76" s="11" t="s">
        <v>21</v>
      </c>
      <c r="O76" s="38" t="s">
        <v>42</v>
      </c>
      <c r="P76" s="29" t="s">
        <v>32</v>
      </c>
      <c r="Q76" s="11" t="s">
        <v>33</v>
      </c>
      <c r="R76" s="14" t="s">
        <v>34</v>
      </c>
      <c r="S76" s="18" t="s">
        <v>35</v>
      </c>
    </row>
    <row r="77" spans="4:19">
      <c r="D77" s="24"/>
      <c r="E77" s="4"/>
      <c r="F77" s="2" t="b">
        <f>IF(E77=Tables!$E$5,Tables!$F$5,IF('Données mensuelles'!E77=Tables!$E$6,Tables!$F$6,IF('Données mensuelles'!E77=Tables!$E$7,Tables!$F$7,IF('Données mensuelles'!E77=Tables!$E$8,Tables!$F$8,IF('Données mensuelles'!E77=Tables!$E$9,Tables!$F$9,IF('Données mensuelles'!E77=Tables!$E$10,Tables!$F$10,IF('Données mensuelles'!E77=Tables!$E$11,Tables!$F$11,IF(E77=Tables!$E$12,Tables!$F$12,IF('Données mensuelles'!E77=Tables!$E$13,Tables!$F$13,IF(E77=Tables!$E$14,Tables!$F$14,IF(E77=Tables!$E$15,Tables!$F$15,IF(E77=Tables!$E$16,Tables!$F$16))))))))))))</f>
        <v>0</v>
      </c>
      <c r="G77" s="1"/>
      <c r="H77" s="2" t="b">
        <f>IF(G77=Tables!$E$5,Tables!$F$5,IF('Données mensuelles'!G77=Tables!$E$6,Tables!$F$6,IF('Données mensuelles'!G77=Tables!$E$7,Tables!$F$7,IF('Données mensuelles'!G77=Tables!$E$8,Tables!$F$8,IF('Données mensuelles'!G77=Tables!$E$9,Tables!$F$9,IF('Données mensuelles'!G77=Tables!$E$10,Tables!$F$10,IF('Données mensuelles'!G77=Tables!$E$11,Tables!$F$11,IF(G77=Tables!$E$12,Tables!$F$12,IF('Données mensuelles'!G77=Tables!$E$13,Tables!$F$13,IF(G77=Tables!$E$14,Tables!$F$14,IF(G77=Tables!$E$15,Tables!$F$15,IF(G77=Tables!$E$16,Tables!$F$16))))))))))))</f>
        <v>0</v>
      </c>
      <c r="I77" s="1"/>
      <c r="J77" s="2" t="b">
        <f>IF(I77=Tables!$E$5,Tables!$F$5,IF('Données mensuelles'!I77=Tables!$E$6,Tables!$F$6,IF('Données mensuelles'!I77=Tables!$E$7,Tables!$F$7,IF('Données mensuelles'!I77=Tables!$E$8,Tables!$F$8,IF('Données mensuelles'!I77=Tables!$E$9,Tables!$F$9,IF('Données mensuelles'!I77=Tables!$E$10,Tables!$F$10,IF('Données mensuelles'!I77=Tables!$E$11,Tables!$F$11,IF(I77=Tables!$E$12,Tables!$F$12,IF('Données mensuelles'!I77=Tables!$E$13,Tables!$F$13,IF(I77=Tables!$E$14,Tables!$F$14,IF(I77=Tables!$E$15,Tables!$F$15,IF(I77=Tables!$E$16,Tables!$F$16))))))))))))</f>
        <v>0</v>
      </c>
      <c r="K77" s="1"/>
      <c r="L77" s="27" t="b">
        <f>IF(K77=Tables!$E$5,Tables!$F$5,IF('Données mensuelles'!K77=Tables!$E$6,Tables!$F$6,IF('Données mensuelles'!K77=Tables!$E$7,Tables!$F$7,IF('Données mensuelles'!K77=Tables!$E$8,Tables!$F$8,IF('Données mensuelles'!K77=Tables!$E$9,Tables!$F$9,IF('Données mensuelles'!K77=Tables!$E$10,Tables!$F$10,IF('Données mensuelles'!K77=Tables!$E$11,Tables!$F$11,IF(K77=Tables!$E$12,Tables!$F$12,IF('Données mensuelles'!K77=Tables!$E$13,Tables!$F$13,IF(K77=Tables!$E$14,Tables!$F$14,IF(K77=Tables!$E$15,Tables!$F$15,IF(K77=Tables!$E$16,Tables!$F$16))))))))))))</f>
        <v>0</v>
      </c>
      <c r="M77" s="42"/>
      <c r="N77" s="2" t="b">
        <f>IF(M77=Tables!$E$5,Tables!$F$5,IF('Données mensuelles'!M77=Tables!$E$6,Tables!$F$6,IF('Données mensuelles'!M77=Tables!$E$7,Tables!$F$7,IF('Données mensuelles'!M77=Tables!$E$8,Tables!$F$8,IF('Données mensuelles'!M77=Tables!$E$9,Tables!$F$9,IF('Données mensuelles'!M77=Tables!$E$10,Tables!$F$10,IF('Données mensuelles'!M77=Tables!$E$11,Tables!$F$11,IF(M77=Tables!$E$12,Tables!$F$12,IF('Données mensuelles'!M77=Tables!$E$13,Tables!$F$13,IF(M77=Tables!$E$14,Tables!$F$14,IF(M77=Tables!$E$15,Tables!$F$15,IF(M77=Tables!$E$16,Tables!$F$16))))))))))))</f>
        <v>0</v>
      </c>
      <c r="O77" s="27">
        <f>N77+L77+J77+H77+F77</f>
        <v>0</v>
      </c>
      <c r="P77" s="30"/>
      <c r="Q77" s="2">
        <v>5.0999999999999996</v>
      </c>
      <c r="R77" s="15"/>
      <c r="S77" s="19">
        <f>O77+(Q77*R77)+(P77*Tables!$E$20*R77)</f>
        <v>0</v>
      </c>
    </row>
    <row r="78" spans="4:19">
      <c r="D78" s="24"/>
      <c r="E78" s="4"/>
      <c r="F78" s="2" t="b">
        <f>IF(E78=Tables!$E$5,Tables!$F$5,IF('Données mensuelles'!E78=Tables!$E$6,Tables!$F$6,IF('Données mensuelles'!E78=Tables!$E$7,Tables!$F$7,IF('Données mensuelles'!E78=Tables!$E$8,Tables!$F$8,IF('Données mensuelles'!E78=Tables!$E$9,Tables!$F$9,IF('Données mensuelles'!E78=Tables!$E$10,Tables!$F$10,IF('Données mensuelles'!E78=Tables!$E$11,Tables!$F$11,IF(E78=Tables!$E$12,Tables!$F$12,IF('Données mensuelles'!E78=Tables!$E$13,Tables!$F$13,IF(E78=Tables!$E$14,Tables!$F$14,IF(E78=Tables!$E$15,Tables!$F$15,IF(E78=Tables!$E$16,Tables!$F$16))))))))))))</f>
        <v>0</v>
      </c>
      <c r="G78" s="1"/>
      <c r="H78" s="2" t="b">
        <f>IF(G78=Tables!$E$5,Tables!$F$5,IF('Données mensuelles'!G78=Tables!$E$6,Tables!$F$6,IF('Données mensuelles'!G78=Tables!$E$7,Tables!$F$7,IF('Données mensuelles'!G78=Tables!$E$8,Tables!$F$8,IF('Données mensuelles'!G78=Tables!$E$9,Tables!$F$9,IF('Données mensuelles'!G78=Tables!$E$10,Tables!$F$10,IF('Données mensuelles'!G78=Tables!$E$11,Tables!$F$11,IF(G78=Tables!$E$12,Tables!$F$12,IF('Données mensuelles'!G78=Tables!$E$13,Tables!$F$13,IF(G78=Tables!$E$14,Tables!$F$14,IF(G78=Tables!$E$15,Tables!$F$15,IF(G78=Tables!$E$16,Tables!$F$16))))))))))))</f>
        <v>0</v>
      </c>
      <c r="I78" s="1"/>
      <c r="J78" s="2" t="b">
        <f>IF(I78=Tables!$E$5,Tables!$F$5,IF('Données mensuelles'!I78=Tables!$E$6,Tables!$F$6,IF('Données mensuelles'!I78=Tables!$E$7,Tables!$F$7,IF('Données mensuelles'!I78=Tables!$E$8,Tables!$F$8,IF('Données mensuelles'!I78=Tables!$E$9,Tables!$F$9,IF('Données mensuelles'!I78=Tables!$E$10,Tables!$F$10,IF('Données mensuelles'!I78=Tables!$E$11,Tables!$F$11,IF(I78=Tables!$E$12,Tables!$F$12,IF('Données mensuelles'!I78=Tables!$E$13,Tables!$F$13,IF(I78=Tables!$E$14,Tables!$F$14,IF(I78=Tables!$E$15,Tables!$F$15,IF(I78=Tables!$E$16,Tables!$F$16))))))))))))</f>
        <v>0</v>
      </c>
      <c r="K78" s="1"/>
      <c r="L78" s="27" t="b">
        <f>IF(K78=Tables!$E$5,Tables!$F$5,IF('Données mensuelles'!K78=Tables!$E$6,Tables!$F$6,IF('Données mensuelles'!K78=Tables!$E$7,Tables!$F$7,IF('Données mensuelles'!K78=Tables!$E$8,Tables!$F$8,IF('Données mensuelles'!K78=Tables!$E$9,Tables!$F$9,IF('Données mensuelles'!K78=Tables!$E$10,Tables!$F$10,IF('Données mensuelles'!K78=Tables!$E$11,Tables!$F$11,IF(K78=Tables!$E$12,Tables!$F$12,IF('Données mensuelles'!K78=Tables!$E$13,Tables!$F$13,IF(K78=Tables!$E$14,Tables!$F$14,IF(K78=Tables!$E$15,Tables!$F$15,IF(K78=Tables!$E$16,Tables!$F$16))))))))))))</f>
        <v>0</v>
      </c>
      <c r="M78" s="42"/>
      <c r="N78" s="2" t="b">
        <f>IF(M78=Tables!$E$5,Tables!$F$5,IF('Données mensuelles'!M78=Tables!$E$6,Tables!$F$6,IF('Données mensuelles'!M78=Tables!$E$7,Tables!$F$7,IF('Données mensuelles'!M78=Tables!$E$8,Tables!$F$8,IF('Données mensuelles'!M78=Tables!$E$9,Tables!$F$9,IF('Données mensuelles'!M78=Tables!$E$10,Tables!$F$10,IF('Données mensuelles'!M78=Tables!$E$11,Tables!$F$11,IF(M78=Tables!$E$12,Tables!$F$12,IF('Données mensuelles'!M78=Tables!$E$13,Tables!$F$13,IF(M78=Tables!$E$14,Tables!$F$14,IF(M78=Tables!$E$15,Tables!$F$15,IF(M78=Tables!$E$16,Tables!$F$16))))))))))))</f>
        <v>0</v>
      </c>
      <c r="O78" s="27">
        <f t="shared" ref="O78:O96" si="6">N78+L78+J78+H78+F78</f>
        <v>0</v>
      </c>
      <c r="P78" s="30"/>
      <c r="Q78" s="2">
        <v>2.2999999999999998</v>
      </c>
      <c r="R78" s="15"/>
      <c r="S78" s="19">
        <f>O78+(Q78*R78)+(P78*Tables!$E$20*R78)</f>
        <v>0</v>
      </c>
    </row>
    <row r="79" spans="4:19">
      <c r="D79" s="24"/>
      <c r="E79" s="4"/>
      <c r="F79" s="2" t="b">
        <f>IF(E79=Tables!$E$5,Tables!$F$5,IF('Données mensuelles'!E79=Tables!$E$6,Tables!$F$6,IF('Données mensuelles'!E79=Tables!$E$7,Tables!$F$7,IF('Données mensuelles'!E79=Tables!$E$8,Tables!$F$8,IF('Données mensuelles'!E79=Tables!$E$9,Tables!$F$9,IF('Données mensuelles'!E79=Tables!$E$10,Tables!$F$10,IF('Données mensuelles'!E79=Tables!$E$11,Tables!$F$11,IF(E79=Tables!$E$12,Tables!$F$12,IF('Données mensuelles'!E79=Tables!$E$13,Tables!$F$13,IF(E79=Tables!$E$14,Tables!$F$14,IF(E79=Tables!$E$15,Tables!$F$15,IF(E79=Tables!$E$16,Tables!$F$16))))))))))))</f>
        <v>0</v>
      </c>
      <c r="G79" s="1"/>
      <c r="H79" s="2" t="b">
        <f>IF(G79=Tables!$E$5,Tables!$F$5,IF('Données mensuelles'!G79=Tables!$E$6,Tables!$F$6,IF('Données mensuelles'!G79=Tables!$E$7,Tables!$F$7,IF('Données mensuelles'!G79=Tables!$E$8,Tables!$F$8,IF('Données mensuelles'!G79=Tables!$E$9,Tables!$F$9,IF('Données mensuelles'!G79=Tables!$E$10,Tables!$F$10,IF('Données mensuelles'!G79=Tables!$E$11,Tables!$F$11,IF(G79=Tables!$E$12,Tables!$F$12,IF('Données mensuelles'!G79=Tables!$E$13,Tables!$F$13,IF(G79=Tables!$E$14,Tables!$F$14,IF(G79=Tables!$E$15,Tables!$F$15,IF(G79=Tables!$E$16,Tables!$F$16))))))))))))</f>
        <v>0</v>
      </c>
      <c r="I79" s="1"/>
      <c r="J79" s="2" t="b">
        <f>IF(I79=Tables!$E$5,Tables!$F$5,IF('Données mensuelles'!I79=Tables!$E$6,Tables!$F$6,IF('Données mensuelles'!I79=Tables!$E$7,Tables!$F$7,IF('Données mensuelles'!I79=Tables!$E$8,Tables!$F$8,IF('Données mensuelles'!I79=Tables!$E$9,Tables!$F$9,IF('Données mensuelles'!I79=Tables!$E$10,Tables!$F$10,IF('Données mensuelles'!I79=Tables!$E$11,Tables!$F$11,IF(I79=Tables!$E$12,Tables!$F$12,IF('Données mensuelles'!I79=Tables!$E$13,Tables!$F$13,IF(I79=Tables!$E$14,Tables!$F$14,IF(I79=Tables!$E$15,Tables!$F$15,IF(I79=Tables!$E$16,Tables!$F$16))))))))))))</f>
        <v>0</v>
      </c>
      <c r="K79" s="1"/>
      <c r="L79" s="27" t="b">
        <f>IF(K79=Tables!$E$5,Tables!$F$5,IF('Données mensuelles'!K79=Tables!$E$6,Tables!$F$6,IF('Données mensuelles'!K79=Tables!$E$7,Tables!$F$7,IF('Données mensuelles'!K79=Tables!$E$8,Tables!$F$8,IF('Données mensuelles'!K79=Tables!$E$9,Tables!$F$9,IF('Données mensuelles'!K79=Tables!$E$10,Tables!$F$10,IF('Données mensuelles'!K79=Tables!$E$11,Tables!$F$11,IF(K79=Tables!$E$12,Tables!$F$12,IF('Données mensuelles'!K79=Tables!$E$13,Tables!$F$13,IF(K79=Tables!$E$14,Tables!$F$14,IF(K79=Tables!$E$15,Tables!$F$15,IF(K79=Tables!$E$16,Tables!$F$16))))))))))))</f>
        <v>0</v>
      </c>
      <c r="M79" s="42"/>
      <c r="N79" s="2" t="b">
        <f>IF(M79=Tables!$E$5,Tables!$F$5,IF('Données mensuelles'!M79=Tables!$E$6,Tables!$F$6,IF('Données mensuelles'!M79=Tables!$E$7,Tables!$F$7,IF('Données mensuelles'!M79=Tables!$E$8,Tables!$F$8,IF('Données mensuelles'!M79=Tables!$E$9,Tables!$F$9,IF('Données mensuelles'!M79=Tables!$E$10,Tables!$F$10,IF('Données mensuelles'!M79=Tables!$E$11,Tables!$F$11,IF(M79=Tables!$E$12,Tables!$F$12,IF('Données mensuelles'!M79=Tables!$E$13,Tables!$F$13,IF(M79=Tables!$E$14,Tables!$F$14,IF(M79=Tables!$E$15,Tables!$F$15,IF(M79=Tables!$E$16,Tables!$F$16))))))))))))</f>
        <v>0</v>
      </c>
      <c r="O79" s="27">
        <f t="shared" si="6"/>
        <v>0</v>
      </c>
      <c r="P79" s="30"/>
      <c r="Q79" s="2"/>
      <c r="R79" s="15"/>
      <c r="S79" s="19">
        <f>O79+(Q79*R79)+(P79*Tables!$E$20*R79)</f>
        <v>0</v>
      </c>
    </row>
    <row r="80" spans="4:19">
      <c r="D80" s="24"/>
      <c r="E80" s="4"/>
      <c r="F80" s="2" t="b">
        <f>IF(E80=Tables!$E$5,Tables!$F$5,IF('Données mensuelles'!E80=Tables!$E$6,Tables!$F$6,IF('Données mensuelles'!E80=Tables!$E$7,Tables!$F$7,IF('Données mensuelles'!E80=Tables!$E$8,Tables!$F$8,IF('Données mensuelles'!E80=Tables!$E$9,Tables!$F$9,IF('Données mensuelles'!E80=Tables!$E$10,Tables!$F$10,IF('Données mensuelles'!E80=Tables!$E$11,Tables!$F$11,IF(E80=Tables!$E$12,Tables!$F$12,IF('Données mensuelles'!E80=Tables!$E$13,Tables!$F$13,IF(E80=Tables!$E$14,Tables!$F$14,IF(E80=Tables!$E$15,Tables!$F$15,IF(E80=Tables!$E$16,Tables!$F$16))))))))))))</f>
        <v>0</v>
      </c>
      <c r="G80" s="1"/>
      <c r="H80" s="2" t="b">
        <f>IF(G80=Tables!$E$5,Tables!$F$5,IF('Données mensuelles'!G80=Tables!$E$6,Tables!$F$6,IF('Données mensuelles'!G80=Tables!$E$7,Tables!$F$7,IF('Données mensuelles'!G80=Tables!$E$8,Tables!$F$8,IF('Données mensuelles'!G80=Tables!$E$9,Tables!$F$9,IF('Données mensuelles'!G80=Tables!$E$10,Tables!$F$10,IF('Données mensuelles'!G80=Tables!$E$11,Tables!$F$11,IF(G80=Tables!$E$12,Tables!$F$12,IF('Données mensuelles'!G80=Tables!$E$13,Tables!$F$13,IF(G80=Tables!$E$14,Tables!$F$14,IF(G80=Tables!$E$15,Tables!$F$15,IF(G80=Tables!$E$16,Tables!$F$16))))))))))))</f>
        <v>0</v>
      </c>
      <c r="I80" s="1"/>
      <c r="J80" s="2" t="b">
        <f>IF(I80=Tables!$E$5,Tables!$F$5,IF('Données mensuelles'!I80=Tables!$E$6,Tables!$F$6,IF('Données mensuelles'!I80=Tables!$E$7,Tables!$F$7,IF('Données mensuelles'!I80=Tables!$E$8,Tables!$F$8,IF('Données mensuelles'!I80=Tables!$E$9,Tables!$F$9,IF('Données mensuelles'!I80=Tables!$E$10,Tables!$F$10,IF('Données mensuelles'!I80=Tables!$E$11,Tables!$F$11,IF(I80=Tables!$E$12,Tables!$F$12,IF('Données mensuelles'!I80=Tables!$E$13,Tables!$F$13,IF(I80=Tables!$E$14,Tables!$F$14,IF(I80=Tables!$E$15,Tables!$F$15,IF(I80=Tables!$E$16,Tables!$F$16))))))))))))</f>
        <v>0</v>
      </c>
      <c r="K80" s="1"/>
      <c r="L80" s="27" t="b">
        <f>IF(K80=Tables!$E$5,Tables!$F$5,IF('Données mensuelles'!K80=Tables!$E$6,Tables!$F$6,IF('Données mensuelles'!K80=Tables!$E$7,Tables!$F$7,IF('Données mensuelles'!K80=Tables!$E$8,Tables!$F$8,IF('Données mensuelles'!K80=Tables!$E$9,Tables!$F$9,IF('Données mensuelles'!K80=Tables!$E$10,Tables!$F$10,IF('Données mensuelles'!K80=Tables!$E$11,Tables!$F$11,IF(K80=Tables!$E$12,Tables!$F$12,IF('Données mensuelles'!K80=Tables!$E$13,Tables!$F$13,IF(K80=Tables!$E$14,Tables!$F$14,IF(K80=Tables!$E$15,Tables!$F$15,IF(K80=Tables!$E$16,Tables!$F$16))))))))))))</f>
        <v>0</v>
      </c>
      <c r="M80" s="42"/>
      <c r="N80" s="2" t="b">
        <f>IF(M80=Tables!$E$5,Tables!$F$5,IF('Données mensuelles'!M80=Tables!$E$6,Tables!$F$6,IF('Données mensuelles'!M80=Tables!$E$7,Tables!$F$7,IF('Données mensuelles'!M80=Tables!$E$8,Tables!$F$8,IF('Données mensuelles'!M80=Tables!$E$9,Tables!$F$9,IF('Données mensuelles'!M80=Tables!$E$10,Tables!$F$10,IF('Données mensuelles'!M80=Tables!$E$11,Tables!$F$11,IF(M80=Tables!$E$12,Tables!$F$12,IF('Données mensuelles'!M80=Tables!$E$13,Tables!$F$13,IF(M80=Tables!$E$14,Tables!$F$14,IF(M80=Tables!$E$15,Tables!$F$15,IF(M80=Tables!$E$16,Tables!$F$16))))))))))))</f>
        <v>0</v>
      </c>
      <c r="O80" s="27">
        <f t="shared" si="6"/>
        <v>0</v>
      </c>
      <c r="P80" s="30"/>
      <c r="Q80" s="2"/>
      <c r="R80" s="15"/>
      <c r="S80" s="19">
        <f>O80+(Q80*R80)+(P80*Tables!$E$20*R80)</f>
        <v>0</v>
      </c>
    </row>
    <row r="81" spans="4:19">
      <c r="D81" s="24"/>
      <c r="E81" s="4"/>
      <c r="F81" s="2" t="b">
        <f>IF(E81=Tables!$E$5,Tables!$F$5,IF('Données mensuelles'!E81=Tables!$E$6,Tables!$F$6,IF('Données mensuelles'!E81=Tables!$E$7,Tables!$F$7,IF('Données mensuelles'!E81=Tables!$E$8,Tables!$F$8,IF('Données mensuelles'!E81=Tables!$E$9,Tables!$F$9,IF('Données mensuelles'!E81=Tables!$E$10,Tables!$F$10,IF('Données mensuelles'!E81=Tables!$E$11,Tables!$F$11,IF(E81=Tables!$E$12,Tables!$F$12,IF('Données mensuelles'!E81=Tables!$E$13,Tables!$F$13,IF(E81=Tables!$E$14,Tables!$F$14,IF(E81=Tables!$E$15,Tables!$F$15,IF(E81=Tables!$E$16,Tables!$F$16))))))))))))</f>
        <v>0</v>
      </c>
      <c r="G81" s="1"/>
      <c r="H81" s="2" t="b">
        <f>IF(G81=Tables!$E$5,Tables!$F$5,IF('Données mensuelles'!G81=Tables!$E$6,Tables!$F$6,IF('Données mensuelles'!G81=Tables!$E$7,Tables!$F$7,IF('Données mensuelles'!G81=Tables!$E$8,Tables!$F$8,IF('Données mensuelles'!G81=Tables!$E$9,Tables!$F$9,IF('Données mensuelles'!G81=Tables!$E$10,Tables!$F$10,IF('Données mensuelles'!G81=Tables!$E$11,Tables!$F$11,IF(G81=Tables!$E$12,Tables!$F$12,IF('Données mensuelles'!G81=Tables!$E$13,Tables!$F$13,IF(G81=Tables!$E$14,Tables!$F$14,IF(G81=Tables!$E$15,Tables!$F$15,IF(G81=Tables!$E$16,Tables!$F$16))))))))))))</f>
        <v>0</v>
      </c>
      <c r="I81" s="1"/>
      <c r="J81" s="2" t="b">
        <f>IF(I81=Tables!$E$5,Tables!$F$5,IF('Données mensuelles'!I81=Tables!$E$6,Tables!$F$6,IF('Données mensuelles'!I81=Tables!$E$7,Tables!$F$7,IF('Données mensuelles'!I81=Tables!$E$8,Tables!$F$8,IF('Données mensuelles'!I81=Tables!$E$9,Tables!$F$9,IF('Données mensuelles'!I81=Tables!$E$10,Tables!$F$10,IF('Données mensuelles'!I81=Tables!$E$11,Tables!$F$11,IF(I81=Tables!$E$12,Tables!$F$12,IF('Données mensuelles'!I81=Tables!$E$13,Tables!$F$13,IF(I81=Tables!$E$14,Tables!$F$14,IF(I81=Tables!$E$15,Tables!$F$15,IF(I81=Tables!$E$16,Tables!$F$16))))))))))))</f>
        <v>0</v>
      </c>
      <c r="K81" s="1"/>
      <c r="L81" s="27" t="b">
        <f>IF(K81=Tables!$E$5,Tables!$F$5,IF('Données mensuelles'!K81=Tables!$E$6,Tables!$F$6,IF('Données mensuelles'!K81=Tables!$E$7,Tables!$F$7,IF('Données mensuelles'!K81=Tables!$E$8,Tables!$F$8,IF('Données mensuelles'!K81=Tables!$E$9,Tables!$F$9,IF('Données mensuelles'!K81=Tables!$E$10,Tables!$F$10,IF('Données mensuelles'!K81=Tables!$E$11,Tables!$F$11,IF(K81=Tables!$E$12,Tables!$F$12,IF('Données mensuelles'!K81=Tables!$E$13,Tables!$F$13,IF(K81=Tables!$E$14,Tables!$F$14,IF(K81=Tables!$E$15,Tables!$F$15,IF(K81=Tables!$E$16,Tables!$F$16))))))))))))</f>
        <v>0</v>
      </c>
      <c r="M81" s="42"/>
      <c r="N81" s="2" t="b">
        <f>IF(M81=Tables!$E$5,Tables!$F$5,IF('Données mensuelles'!M81=Tables!$E$6,Tables!$F$6,IF('Données mensuelles'!M81=Tables!$E$7,Tables!$F$7,IF('Données mensuelles'!M81=Tables!$E$8,Tables!$F$8,IF('Données mensuelles'!M81=Tables!$E$9,Tables!$F$9,IF('Données mensuelles'!M81=Tables!$E$10,Tables!$F$10,IF('Données mensuelles'!M81=Tables!$E$11,Tables!$F$11,IF(M81=Tables!$E$12,Tables!$F$12,IF('Données mensuelles'!M81=Tables!$E$13,Tables!$F$13,IF(M81=Tables!$E$14,Tables!$F$14,IF(M81=Tables!$E$15,Tables!$F$15,IF(M81=Tables!$E$16,Tables!$F$16))))))))))))</f>
        <v>0</v>
      </c>
      <c r="O81" s="27">
        <f t="shared" si="6"/>
        <v>0</v>
      </c>
      <c r="P81" s="30"/>
      <c r="Q81" s="2"/>
      <c r="R81" s="15"/>
      <c r="S81" s="19">
        <f>O81+(Q81*R81)+(P81*Tables!$E$20*R81)</f>
        <v>0</v>
      </c>
    </row>
    <row r="82" spans="4:19">
      <c r="D82" s="24"/>
      <c r="E82" s="4"/>
      <c r="F82" s="2" t="b">
        <f>IF(E82=Tables!$E$5,Tables!$F$5,IF('Données mensuelles'!E82=Tables!$E$6,Tables!$F$6,IF('Données mensuelles'!E82=Tables!$E$7,Tables!$F$7,IF('Données mensuelles'!E82=Tables!$E$8,Tables!$F$8,IF('Données mensuelles'!E82=Tables!$E$9,Tables!$F$9,IF('Données mensuelles'!E82=Tables!$E$10,Tables!$F$10,IF('Données mensuelles'!E82=Tables!$E$11,Tables!$F$11,IF(E82=Tables!$E$12,Tables!$F$12,IF('Données mensuelles'!E82=Tables!$E$13,Tables!$F$13,IF(E82=Tables!$E$14,Tables!$F$14,IF(E82=Tables!$E$15,Tables!$F$15,IF(E82=Tables!$E$16,Tables!$F$16))))))))))))</f>
        <v>0</v>
      </c>
      <c r="G82" s="1"/>
      <c r="H82" s="2" t="b">
        <f>IF(G82=Tables!$E$5,Tables!$F$5,IF('Données mensuelles'!G82=Tables!$E$6,Tables!$F$6,IF('Données mensuelles'!G82=Tables!$E$7,Tables!$F$7,IF('Données mensuelles'!G82=Tables!$E$8,Tables!$F$8,IF('Données mensuelles'!G82=Tables!$E$9,Tables!$F$9,IF('Données mensuelles'!G82=Tables!$E$10,Tables!$F$10,IF('Données mensuelles'!G82=Tables!$E$11,Tables!$F$11,IF(G82=Tables!$E$12,Tables!$F$12,IF('Données mensuelles'!G82=Tables!$E$13,Tables!$F$13,IF(G82=Tables!$E$14,Tables!$F$14,IF(G82=Tables!$E$15,Tables!$F$15,IF(G82=Tables!$E$16,Tables!$F$16))))))))))))</f>
        <v>0</v>
      </c>
      <c r="I82" s="1"/>
      <c r="J82" s="2" t="b">
        <f>IF(I82=Tables!$E$5,Tables!$F$5,IF('Données mensuelles'!I82=Tables!$E$6,Tables!$F$6,IF('Données mensuelles'!I82=Tables!$E$7,Tables!$F$7,IF('Données mensuelles'!I82=Tables!$E$8,Tables!$F$8,IF('Données mensuelles'!I82=Tables!$E$9,Tables!$F$9,IF('Données mensuelles'!I82=Tables!$E$10,Tables!$F$10,IF('Données mensuelles'!I82=Tables!$E$11,Tables!$F$11,IF(I82=Tables!$E$12,Tables!$F$12,IF('Données mensuelles'!I82=Tables!$E$13,Tables!$F$13,IF(I82=Tables!$E$14,Tables!$F$14,IF(I82=Tables!$E$15,Tables!$F$15,IF(I82=Tables!$E$16,Tables!$F$16))))))))))))</f>
        <v>0</v>
      </c>
      <c r="K82" s="1"/>
      <c r="L82" s="27" t="b">
        <f>IF(K82=Tables!$E$5,Tables!$F$5,IF('Données mensuelles'!K82=Tables!$E$6,Tables!$F$6,IF('Données mensuelles'!K82=Tables!$E$7,Tables!$F$7,IF('Données mensuelles'!K82=Tables!$E$8,Tables!$F$8,IF('Données mensuelles'!K82=Tables!$E$9,Tables!$F$9,IF('Données mensuelles'!K82=Tables!$E$10,Tables!$F$10,IF('Données mensuelles'!K82=Tables!$E$11,Tables!$F$11,IF(K82=Tables!$E$12,Tables!$F$12,IF('Données mensuelles'!K82=Tables!$E$13,Tables!$F$13,IF(K82=Tables!$E$14,Tables!$F$14,IF(K82=Tables!$E$15,Tables!$F$15,IF(K82=Tables!$E$16,Tables!$F$16))))))))))))</f>
        <v>0</v>
      </c>
      <c r="M82" s="42"/>
      <c r="N82" s="2" t="b">
        <f>IF(M82=Tables!$E$5,Tables!$F$5,IF('Données mensuelles'!M82=Tables!$E$6,Tables!$F$6,IF('Données mensuelles'!M82=Tables!$E$7,Tables!$F$7,IF('Données mensuelles'!M82=Tables!$E$8,Tables!$F$8,IF('Données mensuelles'!M82=Tables!$E$9,Tables!$F$9,IF('Données mensuelles'!M82=Tables!$E$10,Tables!$F$10,IF('Données mensuelles'!M82=Tables!$E$11,Tables!$F$11,IF(M82=Tables!$E$12,Tables!$F$12,IF('Données mensuelles'!M82=Tables!$E$13,Tables!$F$13,IF(M82=Tables!$E$14,Tables!$F$14,IF(M82=Tables!$E$15,Tables!$F$15,IF(M82=Tables!$E$16,Tables!$F$16))))))))))))</f>
        <v>0</v>
      </c>
      <c r="O82" s="27">
        <f t="shared" si="6"/>
        <v>0</v>
      </c>
      <c r="P82" s="30"/>
      <c r="Q82" s="2"/>
      <c r="R82" s="15"/>
      <c r="S82" s="19">
        <f>O82+(Q82*R82)+(P82*Tables!$E$20*R82)</f>
        <v>0</v>
      </c>
    </row>
    <row r="83" spans="4:19">
      <c r="D83" s="24"/>
      <c r="E83" s="4"/>
      <c r="F83" s="2" t="b">
        <f>IF(E83=Tables!$E$5,Tables!$F$5,IF('Données mensuelles'!E83=Tables!$E$6,Tables!$F$6,IF('Données mensuelles'!E83=Tables!$E$7,Tables!$F$7,IF('Données mensuelles'!E83=Tables!$E$8,Tables!$F$8,IF('Données mensuelles'!E83=Tables!$E$9,Tables!$F$9,IF('Données mensuelles'!E83=Tables!$E$10,Tables!$F$10,IF('Données mensuelles'!E83=Tables!$E$11,Tables!$F$11,IF(E83=Tables!$E$12,Tables!$F$12,IF('Données mensuelles'!E83=Tables!$E$13,Tables!$F$13,IF(E83=Tables!$E$14,Tables!$F$14,IF(E83=Tables!$E$15,Tables!$F$15,IF(E83=Tables!$E$16,Tables!$F$16))))))))))))</f>
        <v>0</v>
      </c>
      <c r="G83" s="1"/>
      <c r="H83" s="2" t="b">
        <f>IF(G83=Tables!$E$5,Tables!$F$5,IF('Données mensuelles'!G83=Tables!$E$6,Tables!$F$6,IF('Données mensuelles'!G83=Tables!$E$7,Tables!$F$7,IF('Données mensuelles'!G83=Tables!$E$8,Tables!$F$8,IF('Données mensuelles'!G83=Tables!$E$9,Tables!$F$9,IF('Données mensuelles'!G83=Tables!$E$10,Tables!$F$10,IF('Données mensuelles'!G83=Tables!$E$11,Tables!$F$11,IF(G83=Tables!$E$12,Tables!$F$12,IF('Données mensuelles'!G83=Tables!$E$13,Tables!$F$13,IF(G83=Tables!$E$14,Tables!$F$14,IF(G83=Tables!$E$15,Tables!$F$15,IF(G83=Tables!$E$16,Tables!$F$16))))))))))))</f>
        <v>0</v>
      </c>
      <c r="I83" s="1"/>
      <c r="J83" s="2" t="b">
        <f>IF(I83=Tables!$E$5,Tables!$F$5,IF('Données mensuelles'!I83=Tables!$E$6,Tables!$F$6,IF('Données mensuelles'!I83=Tables!$E$7,Tables!$F$7,IF('Données mensuelles'!I83=Tables!$E$8,Tables!$F$8,IF('Données mensuelles'!I83=Tables!$E$9,Tables!$F$9,IF('Données mensuelles'!I83=Tables!$E$10,Tables!$F$10,IF('Données mensuelles'!I83=Tables!$E$11,Tables!$F$11,IF(I83=Tables!$E$12,Tables!$F$12,IF('Données mensuelles'!I83=Tables!$E$13,Tables!$F$13,IF(I83=Tables!$E$14,Tables!$F$14,IF(I83=Tables!$E$15,Tables!$F$15,IF(I83=Tables!$E$16,Tables!$F$16))))))))))))</f>
        <v>0</v>
      </c>
      <c r="K83" s="1"/>
      <c r="L83" s="27" t="b">
        <f>IF(K83=Tables!$E$5,Tables!$F$5,IF('Données mensuelles'!K83=Tables!$E$6,Tables!$F$6,IF('Données mensuelles'!K83=Tables!$E$7,Tables!$F$7,IF('Données mensuelles'!K83=Tables!$E$8,Tables!$F$8,IF('Données mensuelles'!K83=Tables!$E$9,Tables!$F$9,IF('Données mensuelles'!K83=Tables!$E$10,Tables!$F$10,IF('Données mensuelles'!K83=Tables!$E$11,Tables!$F$11,IF(K83=Tables!$E$12,Tables!$F$12,IF('Données mensuelles'!K83=Tables!$E$13,Tables!$F$13,IF(K83=Tables!$E$14,Tables!$F$14,IF(K83=Tables!$E$15,Tables!$F$15,IF(K83=Tables!$E$16,Tables!$F$16))))))))))))</f>
        <v>0</v>
      </c>
      <c r="M83" s="42"/>
      <c r="N83" s="2" t="b">
        <f>IF(M83=Tables!$E$5,Tables!$F$5,IF('Données mensuelles'!M83=Tables!$E$6,Tables!$F$6,IF('Données mensuelles'!M83=Tables!$E$7,Tables!$F$7,IF('Données mensuelles'!M83=Tables!$E$8,Tables!$F$8,IF('Données mensuelles'!M83=Tables!$E$9,Tables!$F$9,IF('Données mensuelles'!M83=Tables!$E$10,Tables!$F$10,IF('Données mensuelles'!M83=Tables!$E$11,Tables!$F$11,IF(M83=Tables!$E$12,Tables!$F$12,IF('Données mensuelles'!M83=Tables!$E$13,Tables!$F$13,IF(M83=Tables!$E$14,Tables!$F$14,IF(M83=Tables!$E$15,Tables!$F$15,IF(M83=Tables!$E$16,Tables!$F$16))))))))))))</f>
        <v>0</v>
      </c>
      <c r="O83" s="27">
        <f t="shared" si="6"/>
        <v>0</v>
      </c>
      <c r="P83" s="30"/>
      <c r="Q83" s="2"/>
      <c r="R83" s="15"/>
      <c r="S83" s="19">
        <f>O83+(Q83*R83)+(P83*Tables!$E$20*R83)</f>
        <v>0</v>
      </c>
    </row>
    <row r="84" spans="4:19">
      <c r="D84" s="24"/>
      <c r="E84" s="4"/>
      <c r="F84" s="2" t="b">
        <f>IF(E84=Tables!$E$5,Tables!$F$5,IF('Données mensuelles'!E84=Tables!$E$6,Tables!$F$6,IF('Données mensuelles'!E84=Tables!$E$7,Tables!$F$7,IF('Données mensuelles'!E84=Tables!$E$8,Tables!$F$8,IF('Données mensuelles'!E84=Tables!$E$9,Tables!$F$9,IF('Données mensuelles'!E84=Tables!$E$10,Tables!$F$10,IF('Données mensuelles'!E84=Tables!$E$11,Tables!$F$11,IF(E84=Tables!$E$12,Tables!$F$12,IF('Données mensuelles'!E84=Tables!$E$13,Tables!$F$13,IF(E84=Tables!$E$14,Tables!$F$14,IF(E84=Tables!$E$15,Tables!$F$15,IF(E84=Tables!$E$16,Tables!$F$16))))))))))))</f>
        <v>0</v>
      </c>
      <c r="G84" s="1"/>
      <c r="H84" s="2" t="b">
        <f>IF(G84=Tables!$E$5,Tables!$F$5,IF('Données mensuelles'!G84=Tables!$E$6,Tables!$F$6,IF('Données mensuelles'!G84=Tables!$E$7,Tables!$F$7,IF('Données mensuelles'!G84=Tables!$E$8,Tables!$F$8,IF('Données mensuelles'!G84=Tables!$E$9,Tables!$F$9,IF('Données mensuelles'!G84=Tables!$E$10,Tables!$F$10,IF('Données mensuelles'!G84=Tables!$E$11,Tables!$F$11,IF(G84=Tables!$E$12,Tables!$F$12,IF('Données mensuelles'!G84=Tables!$E$13,Tables!$F$13,IF(G84=Tables!$E$14,Tables!$F$14,IF(G84=Tables!$E$15,Tables!$F$15,IF(G84=Tables!$E$16,Tables!$F$16))))))))))))</f>
        <v>0</v>
      </c>
      <c r="I84" s="1"/>
      <c r="J84" s="2" t="b">
        <f>IF(I84=Tables!$E$5,Tables!$F$5,IF('Données mensuelles'!I84=Tables!$E$6,Tables!$F$6,IF('Données mensuelles'!I84=Tables!$E$7,Tables!$F$7,IF('Données mensuelles'!I84=Tables!$E$8,Tables!$F$8,IF('Données mensuelles'!I84=Tables!$E$9,Tables!$F$9,IF('Données mensuelles'!I84=Tables!$E$10,Tables!$F$10,IF('Données mensuelles'!I84=Tables!$E$11,Tables!$F$11,IF(I84=Tables!$E$12,Tables!$F$12,IF('Données mensuelles'!I84=Tables!$E$13,Tables!$F$13,IF(I84=Tables!$E$14,Tables!$F$14,IF(I84=Tables!$E$15,Tables!$F$15,IF(I84=Tables!$E$16,Tables!$F$16))))))))))))</f>
        <v>0</v>
      </c>
      <c r="K84" s="1"/>
      <c r="L84" s="27" t="b">
        <f>IF(K84=Tables!$E$5,Tables!$F$5,IF('Données mensuelles'!K84=Tables!$E$6,Tables!$F$6,IF('Données mensuelles'!K84=Tables!$E$7,Tables!$F$7,IF('Données mensuelles'!K84=Tables!$E$8,Tables!$F$8,IF('Données mensuelles'!K84=Tables!$E$9,Tables!$F$9,IF('Données mensuelles'!K84=Tables!$E$10,Tables!$F$10,IF('Données mensuelles'!K84=Tables!$E$11,Tables!$F$11,IF(K84=Tables!$E$12,Tables!$F$12,IF('Données mensuelles'!K84=Tables!$E$13,Tables!$F$13,IF(K84=Tables!$E$14,Tables!$F$14,IF(K84=Tables!$E$15,Tables!$F$15,IF(K84=Tables!$E$16,Tables!$F$16))))))))))))</f>
        <v>0</v>
      </c>
      <c r="M84" s="42"/>
      <c r="N84" s="2" t="b">
        <f>IF(M84=Tables!$E$5,Tables!$F$5,IF('Données mensuelles'!M84=Tables!$E$6,Tables!$F$6,IF('Données mensuelles'!M84=Tables!$E$7,Tables!$F$7,IF('Données mensuelles'!M84=Tables!$E$8,Tables!$F$8,IF('Données mensuelles'!M84=Tables!$E$9,Tables!$F$9,IF('Données mensuelles'!M84=Tables!$E$10,Tables!$F$10,IF('Données mensuelles'!M84=Tables!$E$11,Tables!$F$11,IF(M84=Tables!$E$12,Tables!$F$12,IF('Données mensuelles'!M84=Tables!$E$13,Tables!$F$13,IF(M84=Tables!$E$14,Tables!$F$14,IF(M84=Tables!$E$15,Tables!$F$15,IF(M84=Tables!$E$16,Tables!$F$16))))))))))))</f>
        <v>0</v>
      </c>
      <c r="O84" s="27">
        <f t="shared" si="6"/>
        <v>0</v>
      </c>
      <c r="P84" s="30"/>
      <c r="Q84" s="2"/>
      <c r="R84" s="15"/>
      <c r="S84" s="19">
        <f>O84+(Q84*R84)+(P84*Tables!$E$20*R84)</f>
        <v>0</v>
      </c>
    </row>
    <row r="85" spans="4:19">
      <c r="D85" s="24"/>
      <c r="E85" s="4"/>
      <c r="F85" s="2" t="b">
        <f>IF(E85=Tables!$E$5,Tables!$F$5,IF('Données mensuelles'!E85=Tables!$E$6,Tables!$F$6,IF('Données mensuelles'!E85=Tables!$E$7,Tables!$F$7,IF('Données mensuelles'!E85=Tables!$E$8,Tables!$F$8,IF('Données mensuelles'!E85=Tables!$E$9,Tables!$F$9,IF('Données mensuelles'!E85=Tables!$E$10,Tables!$F$10,IF('Données mensuelles'!E85=Tables!$E$11,Tables!$F$11,IF(E85=Tables!$E$12,Tables!$F$12,IF('Données mensuelles'!E85=Tables!$E$13,Tables!$F$13,IF(E85=Tables!$E$14,Tables!$F$14,IF(E85=Tables!$E$15,Tables!$F$15,IF(E85=Tables!$E$16,Tables!$F$16))))))))))))</f>
        <v>0</v>
      </c>
      <c r="G85" s="1"/>
      <c r="H85" s="2" t="b">
        <f>IF(G85=Tables!$E$5,Tables!$F$5,IF('Données mensuelles'!G85=Tables!$E$6,Tables!$F$6,IF('Données mensuelles'!G85=Tables!$E$7,Tables!$F$7,IF('Données mensuelles'!G85=Tables!$E$8,Tables!$F$8,IF('Données mensuelles'!G85=Tables!$E$9,Tables!$F$9,IF('Données mensuelles'!G85=Tables!$E$10,Tables!$F$10,IF('Données mensuelles'!G85=Tables!$E$11,Tables!$F$11,IF(G85=Tables!$E$12,Tables!$F$12,IF('Données mensuelles'!G85=Tables!$E$13,Tables!$F$13,IF(G85=Tables!$E$14,Tables!$F$14,IF(G85=Tables!$E$15,Tables!$F$15,IF(G85=Tables!$E$16,Tables!$F$16))))))))))))</f>
        <v>0</v>
      </c>
      <c r="I85" s="1"/>
      <c r="J85" s="2" t="b">
        <f>IF(I85=Tables!$E$5,Tables!$F$5,IF('Données mensuelles'!I85=Tables!$E$6,Tables!$F$6,IF('Données mensuelles'!I85=Tables!$E$7,Tables!$F$7,IF('Données mensuelles'!I85=Tables!$E$8,Tables!$F$8,IF('Données mensuelles'!I85=Tables!$E$9,Tables!$F$9,IF('Données mensuelles'!I85=Tables!$E$10,Tables!$F$10,IF('Données mensuelles'!I85=Tables!$E$11,Tables!$F$11,IF(I85=Tables!$E$12,Tables!$F$12,IF('Données mensuelles'!I85=Tables!$E$13,Tables!$F$13,IF(I85=Tables!$E$14,Tables!$F$14,IF(I85=Tables!$E$15,Tables!$F$15,IF(I85=Tables!$E$16,Tables!$F$16))))))))))))</f>
        <v>0</v>
      </c>
      <c r="K85" s="1"/>
      <c r="L85" s="27" t="b">
        <f>IF(K85=Tables!$E$5,Tables!$F$5,IF('Données mensuelles'!K85=Tables!$E$6,Tables!$F$6,IF('Données mensuelles'!K85=Tables!$E$7,Tables!$F$7,IF('Données mensuelles'!K85=Tables!$E$8,Tables!$F$8,IF('Données mensuelles'!K85=Tables!$E$9,Tables!$F$9,IF('Données mensuelles'!K85=Tables!$E$10,Tables!$F$10,IF('Données mensuelles'!K85=Tables!$E$11,Tables!$F$11,IF(K85=Tables!$E$12,Tables!$F$12,IF('Données mensuelles'!K85=Tables!$E$13,Tables!$F$13,IF(K85=Tables!$E$14,Tables!$F$14,IF(K85=Tables!$E$15,Tables!$F$15,IF(K85=Tables!$E$16,Tables!$F$16))))))))))))</f>
        <v>0</v>
      </c>
      <c r="M85" s="42"/>
      <c r="N85" s="2" t="b">
        <f>IF(M85=Tables!$E$5,Tables!$F$5,IF('Données mensuelles'!M85=Tables!$E$6,Tables!$F$6,IF('Données mensuelles'!M85=Tables!$E$7,Tables!$F$7,IF('Données mensuelles'!M85=Tables!$E$8,Tables!$F$8,IF('Données mensuelles'!M85=Tables!$E$9,Tables!$F$9,IF('Données mensuelles'!M85=Tables!$E$10,Tables!$F$10,IF('Données mensuelles'!M85=Tables!$E$11,Tables!$F$11,IF(M85=Tables!$E$12,Tables!$F$12,IF('Données mensuelles'!M85=Tables!$E$13,Tables!$F$13,IF(M85=Tables!$E$14,Tables!$F$14,IF(M85=Tables!$E$15,Tables!$F$15,IF(M85=Tables!$E$16,Tables!$F$16))))))))))))</f>
        <v>0</v>
      </c>
      <c r="O85" s="27">
        <f t="shared" si="6"/>
        <v>0</v>
      </c>
      <c r="P85" s="30"/>
      <c r="Q85" s="2"/>
      <c r="R85" s="15"/>
      <c r="S85" s="19">
        <f>O85+(Q85*R85)+(P85*Tables!$E$20*R85)</f>
        <v>0</v>
      </c>
    </row>
    <row r="86" spans="4:19">
      <c r="D86" s="24"/>
      <c r="E86" s="4"/>
      <c r="F86" s="2" t="b">
        <f>IF(E86=Tables!$E$5,Tables!$F$5,IF('Données mensuelles'!E86=Tables!$E$6,Tables!$F$6,IF('Données mensuelles'!E86=Tables!$E$7,Tables!$F$7,IF('Données mensuelles'!E86=Tables!$E$8,Tables!$F$8,IF('Données mensuelles'!E86=Tables!$E$9,Tables!$F$9,IF('Données mensuelles'!E86=Tables!$E$10,Tables!$F$10,IF('Données mensuelles'!E86=Tables!$E$11,Tables!$F$11,IF(E86=Tables!$E$12,Tables!$F$12,IF('Données mensuelles'!E86=Tables!$E$13,Tables!$F$13,IF(E86=Tables!$E$14,Tables!$F$14,IF(E86=Tables!$E$15,Tables!$F$15,IF(E86=Tables!$E$16,Tables!$F$16))))))))))))</f>
        <v>0</v>
      </c>
      <c r="G86" s="1"/>
      <c r="H86" s="2" t="b">
        <f>IF(G86=Tables!$E$5,Tables!$F$5,IF('Données mensuelles'!G86=Tables!$E$6,Tables!$F$6,IF('Données mensuelles'!G86=Tables!$E$7,Tables!$F$7,IF('Données mensuelles'!G86=Tables!$E$8,Tables!$F$8,IF('Données mensuelles'!G86=Tables!$E$9,Tables!$F$9,IF('Données mensuelles'!G86=Tables!$E$10,Tables!$F$10,IF('Données mensuelles'!G86=Tables!$E$11,Tables!$F$11,IF(G86=Tables!$E$12,Tables!$F$12,IF('Données mensuelles'!G86=Tables!$E$13,Tables!$F$13,IF(G86=Tables!$E$14,Tables!$F$14,IF(G86=Tables!$E$15,Tables!$F$15,IF(G86=Tables!$E$16,Tables!$F$16))))))))))))</f>
        <v>0</v>
      </c>
      <c r="I86" s="1"/>
      <c r="J86" s="2" t="b">
        <f>IF(I86=Tables!$E$5,Tables!$F$5,IF('Données mensuelles'!I86=Tables!$E$6,Tables!$F$6,IF('Données mensuelles'!I86=Tables!$E$7,Tables!$F$7,IF('Données mensuelles'!I86=Tables!$E$8,Tables!$F$8,IF('Données mensuelles'!I86=Tables!$E$9,Tables!$F$9,IF('Données mensuelles'!I86=Tables!$E$10,Tables!$F$10,IF('Données mensuelles'!I86=Tables!$E$11,Tables!$F$11,IF(I86=Tables!$E$12,Tables!$F$12,IF('Données mensuelles'!I86=Tables!$E$13,Tables!$F$13,IF(I86=Tables!$E$14,Tables!$F$14,IF(I86=Tables!$E$15,Tables!$F$15,IF(I86=Tables!$E$16,Tables!$F$16))))))))))))</f>
        <v>0</v>
      </c>
      <c r="K86" s="1"/>
      <c r="L86" s="27" t="b">
        <f>IF(K86=Tables!$E$5,Tables!$F$5,IF('Données mensuelles'!K86=Tables!$E$6,Tables!$F$6,IF('Données mensuelles'!K86=Tables!$E$7,Tables!$F$7,IF('Données mensuelles'!K86=Tables!$E$8,Tables!$F$8,IF('Données mensuelles'!K86=Tables!$E$9,Tables!$F$9,IF('Données mensuelles'!K86=Tables!$E$10,Tables!$F$10,IF('Données mensuelles'!K86=Tables!$E$11,Tables!$F$11,IF(K86=Tables!$E$12,Tables!$F$12,IF('Données mensuelles'!K86=Tables!$E$13,Tables!$F$13,IF(K86=Tables!$E$14,Tables!$F$14,IF(K86=Tables!$E$15,Tables!$F$15,IF(K86=Tables!$E$16,Tables!$F$16))))))))))))</f>
        <v>0</v>
      </c>
      <c r="M86" s="42"/>
      <c r="N86" s="2" t="b">
        <f>IF(M86=Tables!$E$5,Tables!$F$5,IF('Données mensuelles'!M86=Tables!$E$6,Tables!$F$6,IF('Données mensuelles'!M86=Tables!$E$7,Tables!$F$7,IF('Données mensuelles'!M86=Tables!$E$8,Tables!$F$8,IF('Données mensuelles'!M86=Tables!$E$9,Tables!$F$9,IF('Données mensuelles'!M86=Tables!$E$10,Tables!$F$10,IF('Données mensuelles'!M86=Tables!$E$11,Tables!$F$11,IF(M86=Tables!$E$12,Tables!$F$12,IF('Données mensuelles'!M86=Tables!$E$13,Tables!$F$13,IF(M86=Tables!$E$14,Tables!$F$14,IF(M86=Tables!$E$15,Tables!$F$15,IF(M86=Tables!$E$16,Tables!$F$16))))))))))))</f>
        <v>0</v>
      </c>
      <c r="O86" s="27">
        <f t="shared" si="6"/>
        <v>0</v>
      </c>
      <c r="P86" s="30"/>
      <c r="Q86" s="2"/>
      <c r="R86" s="15"/>
      <c r="S86" s="19">
        <f>O86+(Q86*R86)+(P86*Tables!$E$20*R86)</f>
        <v>0</v>
      </c>
    </row>
    <row r="87" spans="4:19">
      <c r="D87" s="24"/>
      <c r="E87" s="4"/>
      <c r="F87" s="2" t="b">
        <f>IF(E87=Tables!$E$5,Tables!$F$5,IF('Données mensuelles'!E87=Tables!$E$6,Tables!$F$6,IF('Données mensuelles'!E87=Tables!$E$7,Tables!$F$7,IF('Données mensuelles'!E87=Tables!$E$8,Tables!$F$8,IF('Données mensuelles'!E87=Tables!$E$9,Tables!$F$9,IF('Données mensuelles'!E87=Tables!$E$10,Tables!$F$10,IF('Données mensuelles'!E87=Tables!$E$11,Tables!$F$11,IF(E87=Tables!$E$12,Tables!$F$12,IF('Données mensuelles'!E87=Tables!$E$13,Tables!$F$13,IF(E87=Tables!$E$14,Tables!$F$14,IF(E87=Tables!$E$15,Tables!$F$15,IF(E87=Tables!$E$16,Tables!$F$16))))))))))))</f>
        <v>0</v>
      </c>
      <c r="G87" s="1"/>
      <c r="H87" s="2" t="b">
        <f>IF(G87=Tables!$E$5,Tables!$F$5,IF('Données mensuelles'!G87=Tables!$E$6,Tables!$F$6,IF('Données mensuelles'!G87=Tables!$E$7,Tables!$F$7,IF('Données mensuelles'!G87=Tables!$E$8,Tables!$F$8,IF('Données mensuelles'!G87=Tables!$E$9,Tables!$F$9,IF('Données mensuelles'!G87=Tables!$E$10,Tables!$F$10,IF('Données mensuelles'!G87=Tables!$E$11,Tables!$F$11,IF(G87=Tables!$E$12,Tables!$F$12,IF('Données mensuelles'!G87=Tables!$E$13,Tables!$F$13,IF(G87=Tables!$E$14,Tables!$F$14,IF(G87=Tables!$E$15,Tables!$F$15,IF(G87=Tables!$E$16,Tables!$F$16))))))))))))</f>
        <v>0</v>
      </c>
      <c r="I87" s="1"/>
      <c r="J87" s="2" t="b">
        <f>IF(I87=Tables!$E$5,Tables!$F$5,IF('Données mensuelles'!I87=Tables!$E$6,Tables!$F$6,IF('Données mensuelles'!I87=Tables!$E$7,Tables!$F$7,IF('Données mensuelles'!I87=Tables!$E$8,Tables!$F$8,IF('Données mensuelles'!I87=Tables!$E$9,Tables!$F$9,IF('Données mensuelles'!I87=Tables!$E$10,Tables!$F$10,IF('Données mensuelles'!I87=Tables!$E$11,Tables!$F$11,IF(I87=Tables!$E$12,Tables!$F$12,IF('Données mensuelles'!I87=Tables!$E$13,Tables!$F$13,IF(I87=Tables!$E$14,Tables!$F$14,IF(I87=Tables!$E$15,Tables!$F$15,IF(I87=Tables!$E$16,Tables!$F$16))))))))))))</f>
        <v>0</v>
      </c>
      <c r="K87" s="1"/>
      <c r="L87" s="27" t="b">
        <f>IF(K87=Tables!$E$5,Tables!$F$5,IF('Données mensuelles'!K87=Tables!$E$6,Tables!$F$6,IF('Données mensuelles'!K87=Tables!$E$7,Tables!$F$7,IF('Données mensuelles'!K87=Tables!$E$8,Tables!$F$8,IF('Données mensuelles'!K87=Tables!$E$9,Tables!$F$9,IF('Données mensuelles'!K87=Tables!$E$10,Tables!$F$10,IF('Données mensuelles'!K87=Tables!$E$11,Tables!$F$11,IF(K87=Tables!$E$12,Tables!$F$12,IF('Données mensuelles'!K87=Tables!$E$13,Tables!$F$13,IF(K87=Tables!$E$14,Tables!$F$14,IF(K87=Tables!$E$15,Tables!$F$15,IF(K87=Tables!$E$16,Tables!$F$16))))))))))))</f>
        <v>0</v>
      </c>
      <c r="M87" s="42"/>
      <c r="N87" s="2" t="b">
        <f>IF(M87=Tables!$E$5,Tables!$F$5,IF('Données mensuelles'!M87=Tables!$E$6,Tables!$F$6,IF('Données mensuelles'!M87=Tables!$E$7,Tables!$F$7,IF('Données mensuelles'!M87=Tables!$E$8,Tables!$F$8,IF('Données mensuelles'!M87=Tables!$E$9,Tables!$F$9,IF('Données mensuelles'!M87=Tables!$E$10,Tables!$F$10,IF('Données mensuelles'!M87=Tables!$E$11,Tables!$F$11,IF(M87=Tables!$E$12,Tables!$F$12,IF('Données mensuelles'!M87=Tables!$E$13,Tables!$F$13,IF(M87=Tables!$E$14,Tables!$F$14,IF(M87=Tables!$E$15,Tables!$F$15,IF(M87=Tables!$E$16,Tables!$F$16))))))))))))</f>
        <v>0</v>
      </c>
      <c r="O87" s="27">
        <f t="shared" si="6"/>
        <v>0</v>
      </c>
      <c r="P87" s="30"/>
      <c r="Q87" s="2"/>
      <c r="R87" s="15"/>
      <c r="S87" s="19">
        <f>O87+(Q87*R87)+(P87*Tables!$E$20*R87)</f>
        <v>0</v>
      </c>
    </row>
    <row r="88" spans="4:19">
      <c r="D88" s="24"/>
      <c r="E88" s="4"/>
      <c r="F88" s="2" t="b">
        <f>IF(E88=Tables!$E$5,Tables!$F$5,IF('Données mensuelles'!E88=Tables!$E$6,Tables!$F$6,IF('Données mensuelles'!E88=Tables!$E$7,Tables!$F$7,IF('Données mensuelles'!E88=Tables!$E$8,Tables!$F$8,IF('Données mensuelles'!E88=Tables!$E$9,Tables!$F$9,IF('Données mensuelles'!E88=Tables!$E$10,Tables!$F$10,IF('Données mensuelles'!E88=Tables!$E$11,Tables!$F$11,IF(E88=Tables!$E$12,Tables!$F$12,IF('Données mensuelles'!E88=Tables!$E$13,Tables!$F$13,IF(E88=Tables!$E$14,Tables!$F$14,IF(E88=Tables!$E$15,Tables!$F$15,IF(E88=Tables!$E$16,Tables!$F$16))))))))))))</f>
        <v>0</v>
      </c>
      <c r="G88" s="1"/>
      <c r="H88" s="2" t="b">
        <f>IF(G88=Tables!$E$5,Tables!$F$5,IF('Données mensuelles'!G88=Tables!$E$6,Tables!$F$6,IF('Données mensuelles'!G88=Tables!$E$7,Tables!$F$7,IF('Données mensuelles'!G88=Tables!$E$8,Tables!$F$8,IF('Données mensuelles'!G88=Tables!$E$9,Tables!$F$9,IF('Données mensuelles'!G88=Tables!$E$10,Tables!$F$10,IF('Données mensuelles'!G88=Tables!$E$11,Tables!$F$11,IF(G88=Tables!$E$12,Tables!$F$12,IF('Données mensuelles'!G88=Tables!$E$13,Tables!$F$13,IF(G88=Tables!$E$14,Tables!$F$14,IF(G88=Tables!$E$15,Tables!$F$15,IF(G88=Tables!$E$16,Tables!$F$16))))))))))))</f>
        <v>0</v>
      </c>
      <c r="I88" s="1"/>
      <c r="J88" s="2" t="b">
        <f>IF(I88=Tables!$E$5,Tables!$F$5,IF('Données mensuelles'!I88=Tables!$E$6,Tables!$F$6,IF('Données mensuelles'!I88=Tables!$E$7,Tables!$F$7,IF('Données mensuelles'!I88=Tables!$E$8,Tables!$F$8,IF('Données mensuelles'!I88=Tables!$E$9,Tables!$F$9,IF('Données mensuelles'!I88=Tables!$E$10,Tables!$F$10,IF('Données mensuelles'!I88=Tables!$E$11,Tables!$F$11,IF(I88=Tables!$E$12,Tables!$F$12,IF('Données mensuelles'!I88=Tables!$E$13,Tables!$F$13,IF(I88=Tables!$E$14,Tables!$F$14,IF(I88=Tables!$E$15,Tables!$F$15,IF(I88=Tables!$E$16,Tables!$F$16))))))))))))</f>
        <v>0</v>
      </c>
      <c r="K88" s="1"/>
      <c r="L88" s="27" t="b">
        <f>IF(K88=Tables!$E$5,Tables!$F$5,IF('Données mensuelles'!K88=Tables!$E$6,Tables!$F$6,IF('Données mensuelles'!K88=Tables!$E$7,Tables!$F$7,IF('Données mensuelles'!K88=Tables!$E$8,Tables!$F$8,IF('Données mensuelles'!K88=Tables!$E$9,Tables!$F$9,IF('Données mensuelles'!K88=Tables!$E$10,Tables!$F$10,IF('Données mensuelles'!K88=Tables!$E$11,Tables!$F$11,IF(K88=Tables!$E$12,Tables!$F$12,IF('Données mensuelles'!K88=Tables!$E$13,Tables!$F$13,IF(K88=Tables!$E$14,Tables!$F$14,IF(K88=Tables!$E$15,Tables!$F$15,IF(K88=Tables!$E$16,Tables!$F$16))))))))))))</f>
        <v>0</v>
      </c>
      <c r="M88" s="42"/>
      <c r="N88" s="2" t="b">
        <f>IF(M88=Tables!$E$5,Tables!$F$5,IF('Données mensuelles'!M88=Tables!$E$6,Tables!$F$6,IF('Données mensuelles'!M88=Tables!$E$7,Tables!$F$7,IF('Données mensuelles'!M88=Tables!$E$8,Tables!$F$8,IF('Données mensuelles'!M88=Tables!$E$9,Tables!$F$9,IF('Données mensuelles'!M88=Tables!$E$10,Tables!$F$10,IF('Données mensuelles'!M88=Tables!$E$11,Tables!$F$11,IF(M88=Tables!$E$12,Tables!$F$12,IF('Données mensuelles'!M88=Tables!$E$13,Tables!$F$13,IF(M88=Tables!$E$14,Tables!$F$14,IF(M88=Tables!$E$15,Tables!$F$15,IF(M88=Tables!$E$16,Tables!$F$16))))))))))))</f>
        <v>0</v>
      </c>
      <c r="O88" s="27">
        <f t="shared" si="6"/>
        <v>0</v>
      </c>
      <c r="P88" s="30"/>
      <c r="Q88" s="2"/>
      <c r="R88" s="15"/>
      <c r="S88" s="19">
        <f>O88+(Q88*R88)+(P88*Tables!$E$20*R88)</f>
        <v>0</v>
      </c>
    </row>
    <row r="89" spans="4:19">
      <c r="D89" s="24"/>
      <c r="E89" s="4"/>
      <c r="F89" s="2" t="b">
        <f>IF(E89=Tables!$E$5,Tables!$F$5,IF('Données mensuelles'!E89=Tables!$E$6,Tables!$F$6,IF('Données mensuelles'!E89=Tables!$E$7,Tables!$F$7,IF('Données mensuelles'!E89=Tables!$E$8,Tables!$F$8,IF('Données mensuelles'!E89=Tables!$E$9,Tables!$F$9,IF('Données mensuelles'!E89=Tables!$E$10,Tables!$F$10,IF('Données mensuelles'!E89=Tables!$E$11,Tables!$F$11,IF(E89=Tables!$E$12,Tables!$F$12,IF('Données mensuelles'!E89=Tables!$E$13,Tables!$F$13,IF(E89=Tables!$E$14,Tables!$F$14,IF(E89=Tables!$E$15,Tables!$F$15,IF(E89=Tables!$E$16,Tables!$F$16))))))))))))</f>
        <v>0</v>
      </c>
      <c r="G89" s="1"/>
      <c r="H89" s="2" t="b">
        <f>IF(G89=Tables!$E$5,Tables!$F$5,IF('Données mensuelles'!G89=Tables!$E$6,Tables!$F$6,IF('Données mensuelles'!G89=Tables!$E$7,Tables!$F$7,IF('Données mensuelles'!G89=Tables!$E$8,Tables!$F$8,IF('Données mensuelles'!G89=Tables!$E$9,Tables!$F$9,IF('Données mensuelles'!G89=Tables!$E$10,Tables!$F$10,IF('Données mensuelles'!G89=Tables!$E$11,Tables!$F$11,IF(G89=Tables!$E$12,Tables!$F$12,IF('Données mensuelles'!G89=Tables!$E$13,Tables!$F$13,IF(G89=Tables!$E$14,Tables!$F$14,IF(G89=Tables!$E$15,Tables!$F$15,IF(G89=Tables!$E$16,Tables!$F$16))))))))))))</f>
        <v>0</v>
      </c>
      <c r="I89" s="1"/>
      <c r="J89" s="2" t="b">
        <f>IF(I89=Tables!$E$5,Tables!$F$5,IF('Données mensuelles'!I89=Tables!$E$6,Tables!$F$6,IF('Données mensuelles'!I89=Tables!$E$7,Tables!$F$7,IF('Données mensuelles'!I89=Tables!$E$8,Tables!$F$8,IF('Données mensuelles'!I89=Tables!$E$9,Tables!$F$9,IF('Données mensuelles'!I89=Tables!$E$10,Tables!$F$10,IF('Données mensuelles'!I89=Tables!$E$11,Tables!$F$11,IF(I89=Tables!$E$12,Tables!$F$12,IF('Données mensuelles'!I89=Tables!$E$13,Tables!$F$13,IF(I89=Tables!$E$14,Tables!$F$14,IF(I89=Tables!$E$15,Tables!$F$15,IF(I89=Tables!$E$16,Tables!$F$16))))))))))))</f>
        <v>0</v>
      </c>
      <c r="K89" s="1"/>
      <c r="L89" s="27" t="b">
        <f>IF(K89=Tables!$E$5,Tables!$F$5,IF('Données mensuelles'!K89=Tables!$E$6,Tables!$F$6,IF('Données mensuelles'!K89=Tables!$E$7,Tables!$F$7,IF('Données mensuelles'!K89=Tables!$E$8,Tables!$F$8,IF('Données mensuelles'!K89=Tables!$E$9,Tables!$F$9,IF('Données mensuelles'!K89=Tables!$E$10,Tables!$F$10,IF('Données mensuelles'!K89=Tables!$E$11,Tables!$F$11,IF(K89=Tables!$E$12,Tables!$F$12,IF('Données mensuelles'!K89=Tables!$E$13,Tables!$F$13,IF(K89=Tables!$E$14,Tables!$F$14,IF(K89=Tables!$E$15,Tables!$F$15,IF(K89=Tables!$E$16,Tables!$F$16))))))))))))</f>
        <v>0</v>
      </c>
      <c r="M89" s="42"/>
      <c r="N89" s="2" t="b">
        <f>IF(M89=Tables!$E$5,Tables!$F$5,IF('Données mensuelles'!M89=Tables!$E$6,Tables!$F$6,IF('Données mensuelles'!M89=Tables!$E$7,Tables!$F$7,IF('Données mensuelles'!M89=Tables!$E$8,Tables!$F$8,IF('Données mensuelles'!M89=Tables!$E$9,Tables!$F$9,IF('Données mensuelles'!M89=Tables!$E$10,Tables!$F$10,IF('Données mensuelles'!M89=Tables!$E$11,Tables!$F$11,IF(M89=Tables!$E$12,Tables!$F$12,IF('Données mensuelles'!M89=Tables!$E$13,Tables!$F$13,IF(M89=Tables!$E$14,Tables!$F$14,IF(M89=Tables!$E$15,Tables!$F$15,IF(M89=Tables!$E$16,Tables!$F$16))))))))))))</f>
        <v>0</v>
      </c>
      <c r="O89" s="27">
        <f t="shared" si="6"/>
        <v>0</v>
      </c>
      <c r="P89" s="30"/>
      <c r="Q89" s="2"/>
      <c r="R89" s="15"/>
      <c r="S89" s="19">
        <f>O89+(Q89*R89)+(P89*Tables!$E$20*R89)</f>
        <v>0</v>
      </c>
    </row>
    <row r="90" spans="4:19">
      <c r="D90" s="24"/>
      <c r="E90" s="4"/>
      <c r="F90" s="2" t="b">
        <f>IF(E90=Tables!$E$5,Tables!$F$5,IF('Données mensuelles'!E90=Tables!$E$6,Tables!$F$6,IF('Données mensuelles'!E90=Tables!$E$7,Tables!$F$7,IF('Données mensuelles'!E90=Tables!$E$8,Tables!$F$8,IF('Données mensuelles'!E90=Tables!$E$9,Tables!$F$9,IF('Données mensuelles'!E90=Tables!$E$10,Tables!$F$10,IF('Données mensuelles'!E90=Tables!$E$11,Tables!$F$11,IF(E90=Tables!$E$12,Tables!$F$12,IF('Données mensuelles'!E90=Tables!$E$13,Tables!$F$13,IF(E90=Tables!$E$14,Tables!$F$14,IF(E90=Tables!$E$15,Tables!$F$15,IF(E90=Tables!$E$16,Tables!$F$16))))))))))))</f>
        <v>0</v>
      </c>
      <c r="G90" s="1"/>
      <c r="H90" s="2" t="b">
        <f>IF(G90=Tables!$E$5,Tables!$F$5,IF('Données mensuelles'!G90=Tables!$E$6,Tables!$F$6,IF('Données mensuelles'!G90=Tables!$E$7,Tables!$F$7,IF('Données mensuelles'!G90=Tables!$E$8,Tables!$F$8,IF('Données mensuelles'!G90=Tables!$E$9,Tables!$F$9,IF('Données mensuelles'!G90=Tables!$E$10,Tables!$F$10,IF('Données mensuelles'!G90=Tables!$E$11,Tables!$F$11,IF(G90=Tables!$E$12,Tables!$F$12,IF('Données mensuelles'!G90=Tables!$E$13,Tables!$F$13,IF(G90=Tables!$E$14,Tables!$F$14,IF(G90=Tables!$E$15,Tables!$F$15,IF(G90=Tables!$E$16,Tables!$F$16))))))))))))</f>
        <v>0</v>
      </c>
      <c r="I90" s="1"/>
      <c r="J90" s="2" t="b">
        <f>IF(I90=Tables!$E$5,Tables!$F$5,IF('Données mensuelles'!I90=Tables!$E$6,Tables!$F$6,IF('Données mensuelles'!I90=Tables!$E$7,Tables!$F$7,IF('Données mensuelles'!I90=Tables!$E$8,Tables!$F$8,IF('Données mensuelles'!I90=Tables!$E$9,Tables!$F$9,IF('Données mensuelles'!I90=Tables!$E$10,Tables!$F$10,IF('Données mensuelles'!I90=Tables!$E$11,Tables!$F$11,IF(I90=Tables!$E$12,Tables!$F$12,IF('Données mensuelles'!I90=Tables!$E$13,Tables!$F$13,IF(I90=Tables!$E$14,Tables!$F$14,IF(I90=Tables!$E$15,Tables!$F$15,IF(I90=Tables!$E$16,Tables!$F$16))))))))))))</f>
        <v>0</v>
      </c>
      <c r="K90" s="1"/>
      <c r="L90" s="27" t="b">
        <f>IF(K90=Tables!$E$5,Tables!$F$5,IF('Données mensuelles'!K90=Tables!$E$6,Tables!$F$6,IF('Données mensuelles'!K90=Tables!$E$7,Tables!$F$7,IF('Données mensuelles'!K90=Tables!$E$8,Tables!$F$8,IF('Données mensuelles'!K90=Tables!$E$9,Tables!$F$9,IF('Données mensuelles'!K90=Tables!$E$10,Tables!$F$10,IF('Données mensuelles'!K90=Tables!$E$11,Tables!$F$11,IF(K90=Tables!$E$12,Tables!$F$12,IF('Données mensuelles'!K90=Tables!$E$13,Tables!$F$13,IF(K90=Tables!$E$14,Tables!$F$14,IF(K90=Tables!$E$15,Tables!$F$15,IF(K90=Tables!$E$16,Tables!$F$16))))))))))))</f>
        <v>0</v>
      </c>
      <c r="M90" s="42"/>
      <c r="N90" s="2" t="b">
        <f>IF(M90=Tables!$E$5,Tables!$F$5,IF('Données mensuelles'!M90=Tables!$E$6,Tables!$F$6,IF('Données mensuelles'!M90=Tables!$E$7,Tables!$F$7,IF('Données mensuelles'!M90=Tables!$E$8,Tables!$F$8,IF('Données mensuelles'!M90=Tables!$E$9,Tables!$F$9,IF('Données mensuelles'!M90=Tables!$E$10,Tables!$F$10,IF('Données mensuelles'!M90=Tables!$E$11,Tables!$F$11,IF(M90=Tables!$E$12,Tables!$F$12,IF('Données mensuelles'!M90=Tables!$E$13,Tables!$F$13,IF(M90=Tables!$E$14,Tables!$F$14,IF(M90=Tables!$E$15,Tables!$F$15,IF(M90=Tables!$E$16,Tables!$F$16))))))))))))</f>
        <v>0</v>
      </c>
      <c r="O90" s="27">
        <f t="shared" si="6"/>
        <v>0</v>
      </c>
      <c r="P90" s="30"/>
      <c r="Q90" s="2"/>
      <c r="R90" s="15"/>
      <c r="S90" s="19">
        <f>O90+(Q90*R90)+(P90*Tables!$E$20*R90)</f>
        <v>0</v>
      </c>
    </row>
    <row r="91" spans="4:19">
      <c r="D91" s="24"/>
      <c r="E91" s="4"/>
      <c r="F91" s="2" t="b">
        <f>IF(E91=Tables!$E$5,Tables!$F$5,IF('Données mensuelles'!E91=Tables!$E$6,Tables!$F$6,IF('Données mensuelles'!E91=Tables!$E$7,Tables!$F$7,IF('Données mensuelles'!E91=Tables!$E$8,Tables!$F$8,IF('Données mensuelles'!E91=Tables!$E$9,Tables!$F$9,IF('Données mensuelles'!E91=Tables!$E$10,Tables!$F$10,IF('Données mensuelles'!E91=Tables!$E$11,Tables!$F$11,IF(E91=Tables!$E$12,Tables!$F$12,IF('Données mensuelles'!E91=Tables!$E$13,Tables!$F$13,IF(E91=Tables!$E$14,Tables!$F$14,IF(E91=Tables!$E$15,Tables!$F$15,IF(E91=Tables!$E$16,Tables!$F$16))))))))))))</f>
        <v>0</v>
      </c>
      <c r="G91" s="1"/>
      <c r="H91" s="2" t="b">
        <f>IF(G91=Tables!$E$5,Tables!$F$5,IF('Données mensuelles'!G91=Tables!$E$6,Tables!$F$6,IF('Données mensuelles'!G91=Tables!$E$7,Tables!$F$7,IF('Données mensuelles'!G91=Tables!$E$8,Tables!$F$8,IF('Données mensuelles'!G91=Tables!$E$9,Tables!$F$9,IF('Données mensuelles'!G91=Tables!$E$10,Tables!$F$10,IF('Données mensuelles'!G91=Tables!$E$11,Tables!$F$11,IF(G91=Tables!$E$12,Tables!$F$12,IF('Données mensuelles'!G91=Tables!$E$13,Tables!$F$13,IF(G91=Tables!$E$14,Tables!$F$14,IF(G91=Tables!$E$15,Tables!$F$15,IF(G91=Tables!$E$16,Tables!$F$16))))))))))))</f>
        <v>0</v>
      </c>
      <c r="I91" s="1"/>
      <c r="J91" s="2" t="b">
        <f>IF(I91=Tables!$E$5,Tables!$F$5,IF('Données mensuelles'!I91=Tables!$E$6,Tables!$F$6,IF('Données mensuelles'!I91=Tables!$E$7,Tables!$F$7,IF('Données mensuelles'!I91=Tables!$E$8,Tables!$F$8,IF('Données mensuelles'!I91=Tables!$E$9,Tables!$F$9,IF('Données mensuelles'!I91=Tables!$E$10,Tables!$F$10,IF('Données mensuelles'!I91=Tables!$E$11,Tables!$F$11,IF(I91=Tables!$E$12,Tables!$F$12,IF('Données mensuelles'!I91=Tables!$E$13,Tables!$F$13,IF(I91=Tables!$E$14,Tables!$F$14,IF(I91=Tables!$E$15,Tables!$F$15,IF(I91=Tables!$E$16,Tables!$F$16))))))))))))</f>
        <v>0</v>
      </c>
      <c r="K91" s="1"/>
      <c r="L91" s="27" t="b">
        <f>IF(K91=Tables!$E$5,Tables!$F$5,IF('Données mensuelles'!K91=Tables!$E$6,Tables!$F$6,IF('Données mensuelles'!K91=Tables!$E$7,Tables!$F$7,IF('Données mensuelles'!K91=Tables!$E$8,Tables!$F$8,IF('Données mensuelles'!K91=Tables!$E$9,Tables!$F$9,IF('Données mensuelles'!K91=Tables!$E$10,Tables!$F$10,IF('Données mensuelles'!K91=Tables!$E$11,Tables!$F$11,IF(K91=Tables!$E$12,Tables!$F$12,IF('Données mensuelles'!K91=Tables!$E$13,Tables!$F$13,IF(K91=Tables!$E$14,Tables!$F$14,IF(K91=Tables!$E$15,Tables!$F$15,IF(K91=Tables!$E$16,Tables!$F$16))))))))))))</f>
        <v>0</v>
      </c>
      <c r="M91" s="42"/>
      <c r="N91" s="2" t="b">
        <f>IF(M91=Tables!$E$5,Tables!$F$5,IF('Données mensuelles'!M91=Tables!$E$6,Tables!$F$6,IF('Données mensuelles'!M91=Tables!$E$7,Tables!$F$7,IF('Données mensuelles'!M91=Tables!$E$8,Tables!$F$8,IF('Données mensuelles'!M91=Tables!$E$9,Tables!$F$9,IF('Données mensuelles'!M91=Tables!$E$10,Tables!$F$10,IF('Données mensuelles'!M91=Tables!$E$11,Tables!$F$11,IF(M91=Tables!$E$12,Tables!$F$12,IF('Données mensuelles'!M91=Tables!$E$13,Tables!$F$13,IF(M91=Tables!$E$14,Tables!$F$14,IF(M91=Tables!$E$15,Tables!$F$15,IF(M91=Tables!$E$16,Tables!$F$16))))))))))))</f>
        <v>0</v>
      </c>
      <c r="O91" s="27">
        <f t="shared" si="6"/>
        <v>0</v>
      </c>
      <c r="P91" s="30"/>
      <c r="Q91" s="2"/>
      <c r="R91" s="15"/>
      <c r="S91" s="19">
        <f>O91+(Q91*R91)+(P91*Tables!$E$20*R91)</f>
        <v>0</v>
      </c>
    </row>
    <row r="92" spans="4:19">
      <c r="D92" s="24"/>
      <c r="E92" s="4"/>
      <c r="F92" s="2" t="b">
        <f>IF(E92=Tables!$E$5,Tables!$F$5,IF('Données mensuelles'!E92=Tables!$E$6,Tables!$F$6,IF('Données mensuelles'!E92=Tables!$E$7,Tables!$F$7,IF('Données mensuelles'!E92=Tables!$E$8,Tables!$F$8,IF('Données mensuelles'!E92=Tables!$E$9,Tables!$F$9,IF('Données mensuelles'!E92=Tables!$E$10,Tables!$F$10,IF('Données mensuelles'!E92=Tables!$E$11,Tables!$F$11,IF(E92=Tables!$E$12,Tables!$F$12,IF('Données mensuelles'!E92=Tables!$E$13,Tables!$F$13,IF(E92=Tables!$E$14,Tables!$F$14,IF(E92=Tables!$E$15,Tables!$F$15,IF(E92=Tables!$E$16,Tables!$F$16))))))))))))</f>
        <v>0</v>
      </c>
      <c r="G92" s="1"/>
      <c r="H92" s="2" t="b">
        <f>IF(G92=Tables!$E$5,Tables!$F$5,IF('Données mensuelles'!G92=Tables!$E$6,Tables!$F$6,IF('Données mensuelles'!G92=Tables!$E$7,Tables!$F$7,IF('Données mensuelles'!G92=Tables!$E$8,Tables!$F$8,IF('Données mensuelles'!G92=Tables!$E$9,Tables!$F$9,IF('Données mensuelles'!G92=Tables!$E$10,Tables!$F$10,IF('Données mensuelles'!G92=Tables!$E$11,Tables!$F$11,IF(G92=Tables!$E$12,Tables!$F$12,IF('Données mensuelles'!G92=Tables!$E$13,Tables!$F$13,IF(G92=Tables!$E$14,Tables!$F$14,IF(G92=Tables!$E$15,Tables!$F$15,IF(G92=Tables!$E$16,Tables!$F$16))))))))))))</f>
        <v>0</v>
      </c>
      <c r="I92" s="1"/>
      <c r="J92" s="2" t="b">
        <f>IF(I92=Tables!$E$5,Tables!$F$5,IF('Données mensuelles'!I92=Tables!$E$6,Tables!$F$6,IF('Données mensuelles'!I92=Tables!$E$7,Tables!$F$7,IF('Données mensuelles'!I92=Tables!$E$8,Tables!$F$8,IF('Données mensuelles'!I92=Tables!$E$9,Tables!$F$9,IF('Données mensuelles'!I92=Tables!$E$10,Tables!$F$10,IF('Données mensuelles'!I92=Tables!$E$11,Tables!$F$11,IF(I92=Tables!$E$12,Tables!$F$12,IF('Données mensuelles'!I92=Tables!$E$13,Tables!$F$13,IF(I92=Tables!$E$14,Tables!$F$14,IF(I92=Tables!$E$15,Tables!$F$15,IF(I92=Tables!$E$16,Tables!$F$16))))))))))))</f>
        <v>0</v>
      </c>
      <c r="K92" s="1"/>
      <c r="L92" s="27" t="b">
        <f>IF(K92=Tables!$E$5,Tables!$F$5,IF('Données mensuelles'!K92=Tables!$E$6,Tables!$F$6,IF('Données mensuelles'!K92=Tables!$E$7,Tables!$F$7,IF('Données mensuelles'!K92=Tables!$E$8,Tables!$F$8,IF('Données mensuelles'!K92=Tables!$E$9,Tables!$F$9,IF('Données mensuelles'!K92=Tables!$E$10,Tables!$F$10,IF('Données mensuelles'!K92=Tables!$E$11,Tables!$F$11,IF(K92=Tables!$E$12,Tables!$F$12,IF('Données mensuelles'!K92=Tables!$E$13,Tables!$F$13,IF(K92=Tables!$E$14,Tables!$F$14,IF(K92=Tables!$E$15,Tables!$F$15,IF(K92=Tables!$E$16,Tables!$F$16))))))))))))</f>
        <v>0</v>
      </c>
      <c r="M92" s="42"/>
      <c r="N92" s="2" t="b">
        <f>IF(M92=Tables!$E$5,Tables!$F$5,IF('Données mensuelles'!M92=Tables!$E$6,Tables!$F$6,IF('Données mensuelles'!M92=Tables!$E$7,Tables!$F$7,IF('Données mensuelles'!M92=Tables!$E$8,Tables!$F$8,IF('Données mensuelles'!M92=Tables!$E$9,Tables!$F$9,IF('Données mensuelles'!M92=Tables!$E$10,Tables!$F$10,IF('Données mensuelles'!M92=Tables!$E$11,Tables!$F$11,IF(M92=Tables!$E$12,Tables!$F$12,IF('Données mensuelles'!M92=Tables!$E$13,Tables!$F$13,IF(M92=Tables!$E$14,Tables!$F$14,IF(M92=Tables!$E$15,Tables!$F$15,IF(M92=Tables!$E$16,Tables!$F$16))))))))))))</f>
        <v>0</v>
      </c>
      <c r="O92" s="27">
        <f t="shared" si="6"/>
        <v>0</v>
      </c>
      <c r="P92" s="30"/>
      <c r="Q92" s="2"/>
      <c r="R92" s="15"/>
      <c r="S92" s="19">
        <f>O92+(Q92*R92)+(P92*Tables!$E$20*R92)</f>
        <v>0</v>
      </c>
    </row>
    <row r="93" spans="4:19">
      <c r="D93" s="24"/>
      <c r="E93" s="4"/>
      <c r="F93" s="2" t="b">
        <f>IF(E93=Tables!$E$5,Tables!$F$5,IF('Données mensuelles'!E93=Tables!$E$6,Tables!$F$6,IF('Données mensuelles'!E93=Tables!$E$7,Tables!$F$7,IF('Données mensuelles'!E93=Tables!$E$8,Tables!$F$8,IF('Données mensuelles'!E93=Tables!$E$9,Tables!$F$9,IF('Données mensuelles'!E93=Tables!$E$10,Tables!$F$10,IF('Données mensuelles'!E93=Tables!$E$11,Tables!$F$11,IF(E93=Tables!$E$12,Tables!$F$12,IF('Données mensuelles'!E93=Tables!$E$13,Tables!$F$13,IF(E93=Tables!$E$14,Tables!$F$14,IF(E93=Tables!$E$15,Tables!$F$15,IF(E93=Tables!$E$16,Tables!$F$16))))))))))))</f>
        <v>0</v>
      </c>
      <c r="G93" s="1"/>
      <c r="H93" s="2" t="b">
        <f>IF(G93=Tables!$E$5,Tables!$F$5,IF('Données mensuelles'!G93=Tables!$E$6,Tables!$F$6,IF('Données mensuelles'!G93=Tables!$E$7,Tables!$F$7,IF('Données mensuelles'!G93=Tables!$E$8,Tables!$F$8,IF('Données mensuelles'!G93=Tables!$E$9,Tables!$F$9,IF('Données mensuelles'!G93=Tables!$E$10,Tables!$F$10,IF('Données mensuelles'!G93=Tables!$E$11,Tables!$F$11,IF(G93=Tables!$E$12,Tables!$F$12,IF('Données mensuelles'!G93=Tables!$E$13,Tables!$F$13,IF(G93=Tables!$E$14,Tables!$F$14,IF(G93=Tables!$E$15,Tables!$F$15,IF(G93=Tables!$E$16,Tables!$F$16))))))))))))</f>
        <v>0</v>
      </c>
      <c r="I93" s="1"/>
      <c r="J93" s="2" t="b">
        <f>IF(I93=Tables!$E$5,Tables!$F$5,IF('Données mensuelles'!I93=Tables!$E$6,Tables!$F$6,IF('Données mensuelles'!I93=Tables!$E$7,Tables!$F$7,IF('Données mensuelles'!I93=Tables!$E$8,Tables!$F$8,IF('Données mensuelles'!I93=Tables!$E$9,Tables!$F$9,IF('Données mensuelles'!I93=Tables!$E$10,Tables!$F$10,IF('Données mensuelles'!I93=Tables!$E$11,Tables!$F$11,IF(I93=Tables!$E$12,Tables!$F$12,IF('Données mensuelles'!I93=Tables!$E$13,Tables!$F$13,IF(I93=Tables!$E$14,Tables!$F$14,IF(I93=Tables!$E$15,Tables!$F$15,IF(I93=Tables!$E$16,Tables!$F$16))))))))))))</f>
        <v>0</v>
      </c>
      <c r="K93" s="1"/>
      <c r="L93" s="27" t="b">
        <f>IF(K93=Tables!$E$5,Tables!$F$5,IF('Données mensuelles'!K93=Tables!$E$6,Tables!$F$6,IF('Données mensuelles'!K93=Tables!$E$7,Tables!$F$7,IF('Données mensuelles'!K93=Tables!$E$8,Tables!$F$8,IF('Données mensuelles'!K93=Tables!$E$9,Tables!$F$9,IF('Données mensuelles'!K93=Tables!$E$10,Tables!$F$10,IF('Données mensuelles'!K93=Tables!$E$11,Tables!$F$11,IF(K93=Tables!$E$12,Tables!$F$12,IF('Données mensuelles'!K93=Tables!$E$13,Tables!$F$13,IF(K93=Tables!$E$14,Tables!$F$14,IF(K93=Tables!$E$15,Tables!$F$15,IF(K93=Tables!$E$16,Tables!$F$16))))))))))))</f>
        <v>0</v>
      </c>
      <c r="M93" s="42"/>
      <c r="N93" s="2" t="b">
        <f>IF(M93=Tables!$E$5,Tables!$F$5,IF('Données mensuelles'!M93=Tables!$E$6,Tables!$F$6,IF('Données mensuelles'!M93=Tables!$E$7,Tables!$F$7,IF('Données mensuelles'!M93=Tables!$E$8,Tables!$F$8,IF('Données mensuelles'!M93=Tables!$E$9,Tables!$F$9,IF('Données mensuelles'!M93=Tables!$E$10,Tables!$F$10,IF('Données mensuelles'!M93=Tables!$E$11,Tables!$F$11,IF(M93=Tables!$E$12,Tables!$F$12,IF('Données mensuelles'!M93=Tables!$E$13,Tables!$F$13,IF(M93=Tables!$E$14,Tables!$F$14,IF(M93=Tables!$E$15,Tables!$F$15,IF(M93=Tables!$E$16,Tables!$F$16))))))))))))</f>
        <v>0</v>
      </c>
      <c r="O93" s="27">
        <f t="shared" si="6"/>
        <v>0</v>
      </c>
      <c r="P93" s="30"/>
      <c r="Q93" s="2"/>
      <c r="R93" s="15"/>
      <c r="S93" s="19">
        <f>O93+(Q93*R93)+(P93*Tables!$E$20*R93)</f>
        <v>0</v>
      </c>
    </row>
    <row r="94" spans="4:19">
      <c r="D94" s="24"/>
      <c r="E94" s="4"/>
      <c r="F94" s="2" t="b">
        <f>IF(E94=Tables!$E$5,Tables!$F$5,IF('Données mensuelles'!E94=Tables!$E$6,Tables!$F$6,IF('Données mensuelles'!E94=Tables!$E$7,Tables!$F$7,IF('Données mensuelles'!E94=Tables!$E$8,Tables!$F$8,IF('Données mensuelles'!E94=Tables!$E$9,Tables!$F$9,IF('Données mensuelles'!E94=Tables!$E$10,Tables!$F$10,IF('Données mensuelles'!E94=Tables!$E$11,Tables!$F$11,IF(E94=Tables!$E$12,Tables!$F$12,IF('Données mensuelles'!E94=Tables!$E$13,Tables!$F$13,IF(E94=Tables!$E$14,Tables!$F$14,IF(E94=Tables!$E$15,Tables!$F$15,IF(E94=Tables!$E$16,Tables!$F$16))))))))))))</f>
        <v>0</v>
      </c>
      <c r="G94" s="1"/>
      <c r="H94" s="2" t="b">
        <f>IF(G94=Tables!$E$5,Tables!$F$5,IF('Données mensuelles'!G94=Tables!$E$6,Tables!$F$6,IF('Données mensuelles'!G94=Tables!$E$7,Tables!$F$7,IF('Données mensuelles'!G94=Tables!$E$8,Tables!$F$8,IF('Données mensuelles'!G94=Tables!$E$9,Tables!$F$9,IF('Données mensuelles'!G94=Tables!$E$10,Tables!$F$10,IF('Données mensuelles'!G94=Tables!$E$11,Tables!$F$11,IF(G94=Tables!$E$12,Tables!$F$12,IF('Données mensuelles'!G94=Tables!$E$13,Tables!$F$13,IF(G94=Tables!$E$14,Tables!$F$14,IF(G94=Tables!$E$15,Tables!$F$15,IF(G94=Tables!$E$16,Tables!$F$16))))))))))))</f>
        <v>0</v>
      </c>
      <c r="I94" s="1"/>
      <c r="J94" s="2" t="b">
        <f>IF(I94=Tables!$E$5,Tables!$F$5,IF('Données mensuelles'!I94=Tables!$E$6,Tables!$F$6,IF('Données mensuelles'!I94=Tables!$E$7,Tables!$F$7,IF('Données mensuelles'!I94=Tables!$E$8,Tables!$F$8,IF('Données mensuelles'!I94=Tables!$E$9,Tables!$F$9,IF('Données mensuelles'!I94=Tables!$E$10,Tables!$F$10,IF('Données mensuelles'!I94=Tables!$E$11,Tables!$F$11,IF(I94=Tables!$E$12,Tables!$F$12,IF('Données mensuelles'!I94=Tables!$E$13,Tables!$F$13,IF(I94=Tables!$E$14,Tables!$F$14,IF(I94=Tables!$E$15,Tables!$F$15,IF(I94=Tables!$E$16,Tables!$F$16))))))))))))</f>
        <v>0</v>
      </c>
      <c r="K94" s="1"/>
      <c r="L94" s="27" t="b">
        <f>IF(K94=Tables!$E$5,Tables!$F$5,IF('Données mensuelles'!K94=Tables!$E$6,Tables!$F$6,IF('Données mensuelles'!K94=Tables!$E$7,Tables!$F$7,IF('Données mensuelles'!K94=Tables!$E$8,Tables!$F$8,IF('Données mensuelles'!K94=Tables!$E$9,Tables!$F$9,IF('Données mensuelles'!K94=Tables!$E$10,Tables!$F$10,IF('Données mensuelles'!K94=Tables!$E$11,Tables!$F$11,IF(K94=Tables!$E$12,Tables!$F$12,IF('Données mensuelles'!K94=Tables!$E$13,Tables!$F$13,IF(K94=Tables!$E$14,Tables!$F$14,IF(K94=Tables!$E$15,Tables!$F$15,IF(K94=Tables!$E$16,Tables!$F$16))))))))))))</f>
        <v>0</v>
      </c>
      <c r="M94" s="42"/>
      <c r="N94" s="2" t="b">
        <f>IF(M94=Tables!$E$5,Tables!$F$5,IF('Données mensuelles'!M94=Tables!$E$6,Tables!$F$6,IF('Données mensuelles'!M94=Tables!$E$7,Tables!$F$7,IF('Données mensuelles'!M94=Tables!$E$8,Tables!$F$8,IF('Données mensuelles'!M94=Tables!$E$9,Tables!$F$9,IF('Données mensuelles'!M94=Tables!$E$10,Tables!$F$10,IF('Données mensuelles'!M94=Tables!$E$11,Tables!$F$11,IF(M94=Tables!$E$12,Tables!$F$12,IF('Données mensuelles'!M94=Tables!$E$13,Tables!$F$13,IF(M94=Tables!$E$14,Tables!$F$14,IF(M94=Tables!$E$15,Tables!$F$15,IF(M94=Tables!$E$16,Tables!$F$16))))))))))))</f>
        <v>0</v>
      </c>
      <c r="O94" s="27">
        <f t="shared" si="6"/>
        <v>0</v>
      </c>
      <c r="P94" s="30"/>
      <c r="Q94" s="2"/>
      <c r="R94" s="15"/>
      <c r="S94" s="19">
        <f>O94+(Q94*R94)+(P94*Tables!$E$20*R94)</f>
        <v>0</v>
      </c>
    </row>
    <row r="95" spans="4:19">
      <c r="D95" s="24"/>
      <c r="E95" s="4"/>
      <c r="F95" s="2" t="b">
        <f>IF(E95=Tables!$E$5,Tables!$F$5,IF('Données mensuelles'!E95=Tables!$E$6,Tables!$F$6,IF('Données mensuelles'!E95=Tables!$E$7,Tables!$F$7,IF('Données mensuelles'!E95=Tables!$E$8,Tables!$F$8,IF('Données mensuelles'!E95=Tables!$E$9,Tables!$F$9,IF('Données mensuelles'!E95=Tables!$E$10,Tables!$F$10,IF('Données mensuelles'!E95=Tables!$E$11,Tables!$F$11,IF(E95=Tables!$E$12,Tables!$F$12,IF('Données mensuelles'!E95=Tables!$E$13,Tables!$F$13,IF(E95=Tables!$E$14,Tables!$F$14,IF(E95=Tables!$E$15,Tables!$F$15,IF(E95=Tables!$E$16,Tables!$F$16))))))))))))</f>
        <v>0</v>
      </c>
      <c r="G95" s="1"/>
      <c r="H95" s="2" t="b">
        <f>IF(G95=Tables!$E$5,Tables!$F$5,IF('Données mensuelles'!G95=Tables!$E$6,Tables!$F$6,IF('Données mensuelles'!G95=Tables!$E$7,Tables!$F$7,IF('Données mensuelles'!G95=Tables!$E$8,Tables!$F$8,IF('Données mensuelles'!G95=Tables!$E$9,Tables!$F$9,IF('Données mensuelles'!G95=Tables!$E$10,Tables!$F$10,IF('Données mensuelles'!G95=Tables!$E$11,Tables!$F$11,IF(G95=Tables!$E$12,Tables!$F$12,IF('Données mensuelles'!G95=Tables!$E$13,Tables!$F$13,IF(G95=Tables!$E$14,Tables!$F$14,IF(G95=Tables!$E$15,Tables!$F$15,IF(G95=Tables!$E$16,Tables!$F$16))))))))))))</f>
        <v>0</v>
      </c>
      <c r="I95" s="1"/>
      <c r="J95" s="2" t="b">
        <f>IF(I95=Tables!$E$5,Tables!$F$5,IF('Données mensuelles'!I95=Tables!$E$6,Tables!$F$6,IF('Données mensuelles'!I95=Tables!$E$7,Tables!$F$7,IF('Données mensuelles'!I95=Tables!$E$8,Tables!$F$8,IF('Données mensuelles'!I95=Tables!$E$9,Tables!$F$9,IF('Données mensuelles'!I95=Tables!$E$10,Tables!$F$10,IF('Données mensuelles'!I95=Tables!$E$11,Tables!$F$11,IF(I95=Tables!$E$12,Tables!$F$12,IF('Données mensuelles'!I95=Tables!$E$13,Tables!$F$13,IF(I95=Tables!$E$14,Tables!$F$14,IF(I95=Tables!$E$15,Tables!$F$15,IF(I95=Tables!$E$16,Tables!$F$16))))))))))))</f>
        <v>0</v>
      </c>
      <c r="K95" s="1"/>
      <c r="L95" s="27" t="b">
        <f>IF(K95=Tables!$E$5,Tables!$F$5,IF('Données mensuelles'!K95=Tables!$E$6,Tables!$F$6,IF('Données mensuelles'!K95=Tables!$E$7,Tables!$F$7,IF('Données mensuelles'!K95=Tables!$E$8,Tables!$F$8,IF('Données mensuelles'!K95=Tables!$E$9,Tables!$F$9,IF('Données mensuelles'!K95=Tables!$E$10,Tables!$F$10,IF('Données mensuelles'!K95=Tables!$E$11,Tables!$F$11,IF(K95=Tables!$E$12,Tables!$F$12,IF('Données mensuelles'!K95=Tables!$E$13,Tables!$F$13,IF(K95=Tables!$E$14,Tables!$F$14,IF(K95=Tables!$E$15,Tables!$F$15,IF(K95=Tables!$E$16,Tables!$F$16))))))))))))</f>
        <v>0</v>
      </c>
      <c r="M95" s="42"/>
      <c r="N95" s="2" t="b">
        <f>IF(M95=Tables!$E$5,Tables!$F$5,IF('Données mensuelles'!M95=Tables!$E$6,Tables!$F$6,IF('Données mensuelles'!M95=Tables!$E$7,Tables!$F$7,IF('Données mensuelles'!M95=Tables!$E$8,Tables!$F$8,IF('Données mensuelles'!M95=Tables!$E$9,Tables!$F$9,IF('Données mensuelles'!M95=Tables!$E$10,Tables!$F$10,IF('Données mensuelles'!M95=Tables!$E$11,Tables!$F$11,IF(M95=Tables!$E$12,Tables!$F$12,IF('Données mensuelles'!M95=Tables!$E$13,Tables!$F$13,IF(M95=Tables!$E$14,Tables!$F$14,IF(M95=Tables!$E$15,Tables!$F$15,IF(M95=Tables!$E$16,Tables!$F$16))))))))))))</f>
        <v>0</v>
      </c>
      <c r="O95" s="27">
        <f t="shared" si="6"/>
        <v>0</v>
      </c>
      <c r="P95" s="30"/>
      <c r="Q95" s="2"/>
      <c r="R95" s="15"/>
      <c r="S95" s="19">
        <f>O95+(Q95*R95)+(P95*Tables!$E$20*R95)</f>
        <v>0</v>
      </c>
    </row>
    <row r="96" spans="4:19" ht="15" thickBot="1">
      <c r="D96" s="25"/>
      <c r="E96" s="23"/>
      <c r="F96" s="13" t="b">
        <f>IF(E96=Tables!$E$5,Tables!$F$5,IF('Données mensuelles'!E96=Tables!$E$6,Tables!$F$6,IF('Données mensuelles'!E96=Tables!$E$7,Tables!$F$7,IF('Données mensuelles'!E96=Tables!$E$8,Tables!$F$8,IF('Données mensuelles'!E96=Tables!$E$9,Tables!$F$9,IF('Données mensuelles'!E96=Tables!$E$10,Tables!$F$10,IF('Données mensuelles'!E96=Tables!$E$11,Tables!$F$11,IF(E96=Tables!$E$12,Tables!$F$12,IF('Données mensuelles'!E96=Tables!$E$13,Tables!$F$13,IF(E96=Tables!$E$14,Tables!$F$14,IF(E96=Tables!$E$15,Tables!$F$15,IF(E96=Tables!$E$16,Tables!$F$16))))))))))))</f>
        <v>0</v>
      </c>
      <c r="G96" s="12"/>
      <c r="H96" s="13" t="b">
        <f>IF(G96=Tables!$E$5,Tables!$F$5,IF('Données mensuelles'!G96=Tables!$E$6,Tables!$F$6,IF('Données mensuelles'!G96=Tables!$E$7,Tables!$F$7,IF('Données mensuelles'!G96=Tables!$E$8,Tables!$F$8,IF('Données mensuelles'!G96=Tables!$E$9,Tables!$F$9,IF('Données mensuelles'!G96=Tables!$E$10,Tables!$F$10,IF('Données mensuelles'!G96=Tables!$E$11,Tables!$F$11,IF(G96=Tables!$E$12,Tables!$F$12,IF('Données mensuelles'!G96=Tables!$E$13,Tables!$F$13,IF(G96=Tables!$E$14,Tables!$F$14,IF(G96=Tables!$E$15,Tables!$F$15,IF(G96=Tables!$E$16,Tables!$F$16))))))))))))</f>
        <v>0</v>
      </c>
      <c r="I96" s="12"/>
      <c r="J96" s="13" t="b">
        <f>IF(I96=Tables!$E$5,Tables!$F$5,IF('Données mensuelles'!I96=Tables!$E$6,Tables!$F$6,IF('Données mensuelles'!I96=Tables!$E$7,Tables!$F$7,IF('Données mensuelles'!I96=Tables!$E$8,Tables!$F$8,IF('Données mensuelles'!I96=Tables!$E$9,Tables!$F$9,IF('Données mensuelles'!I96=Tables!$E$10,Tables!$F$10,IF('Données mensuelles'!I96=Tables!$E$11,Tables!$F$11,IF(I96=Tables!$E$12,Tables!$F$12,IF('Données mensuelles'!I96=Tables!$E$13,Tables!$F$13,IF(I96=Tables!$E$14,Tables!$F$14,IF(I96=Tables!$E$15,Tables!$F$15,IF(I96=Tables!$E$16,Tables!$F$16))))))))))))</f>
        <v>0</v>
      </c>
      <c r="K96" s="12"/>
      <c r="L96" s="39" t="b">
        <f>IF(K96=Tables!$E$5,Tables!$F$5,IF('Données mensuelles'!K96=Tables!$E$6,Tables!$F$6,IF('Données mensuelles'!K96=Tables!$E$7,Tables!$F$7,IF('Données mensuelles'!K96=Tables!$E$8,Tables!$F$8,IF('Données mensuelles'!K96=Tables!$E$9,Tables!$F$9,IF('Données mensuelles'!K96=Tables!$E$10,Tables!$F$10,IF('Données mensuelles'!K96=Tables!$E$11,Tables!$F$11,IF(K96=Tables!$E$12,Tables!$F$12,IF('Données mensuelles'!K96=Tables!$E$13,Tables!$F$13,IF(K96=Tables!$E$14,Tables!$F$14,IF(K96=Tables!$E$15,Tables!$F$15,IF(K96=Tables!$E$16,Tables!$F$16))))))))))))</f>
        <v>0</v>
      </c>
      <c r="M96" s="43"/>
      <c r="N96" s="13" t="b">
        <f>IF(M96=Tables!$E$5,Tables!$F$5,IF('Données mensuelles'!M96=Tables!$E$6,Tables!$F$6,IF('Données mensuelles'!M96=Tables!$E$7,Tables!$F$7,IF('Données mensuelles'!M96=Tables!$E$8,Tables!$F$8,IF('Données mensuelles'!M96=Tables!$E$9,Tables!$F$9,IF('Données mensuelles'!M96=Tables!$E$10,Tables!$F$10,IF('Données mensuelles'!M96=Tables!$E$11,Tables!$F$11,IF(M96=Tables!$E$12,Tables!$F$12,IF('Données mensuelles'!M96=Tables!$E$13,Tables!$F$13,IF(M96=Tables!$E$14,Tables!$F$14,IF(M96=Tables!$E$15,Tables!$F$15,IF(M96=Tables!$E$16,Tables!$F$16))))))))))))</f>
        <v>0</v>
      </c>
      <c r="O96" s="39">
        <f t="shared" si="6"/>
        <v>0</v>
      </c>
      <c r="P96" s="31"/>
      <c r="Q96" s="13"/>
      <c r="R96" s="16"/>
      <c r="S96" s="20">
        <f>O96+(Q96*R96)+(P96*Tables!$E$20*R96)</f>
        <v>0</v>
      </c>
    </row>
    <row r="97" spans="4:19" ht="15" thickBot="1">
      <c r="F97" s="3"/>
      <c r="H97" s="3"/>
      <c r="J97" s="3"/>
      <c r="N97" s="3"/>
      <c r="Q97" s="3"/>
      <c r="R97" s="17" t="s">
        <v>49</v>
      </c>
      <c r="S97" s="21">
        <f>SUM(S77:S96)</f>
        <v>0</v>
      </c>
    </row>
    <row r="98" spans="4:19">
      <c r="F98" s="3"/>
      <c r="H98" s="3"/>
      <c r="J98" s="3"/>
      <c r="N98" s="3"/>
      <c r="S98" s="3"/>
    </row>
    <row r="99" spans="4:19" ht="15" thickBot="1">
      <c r="F99" s="3"/>
      <c r="H99" s="3"/>
      <c r="J99" s="3"/>
      <c r="N99" s="3"/>
      <c r="S99" s="3"/>
    </row>
    <row r="100" spans="4:19" ht="18.600000000000001" thickBot="1">
      <c r="D100" s="50" t="s">
        <v>50</v>
      </c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2"/>
    </row>
    <row r="101" spans="4:19">
      <c r="D101" s="18" t="s">
        <v>19</v>
      </c>
      <c r="E101" s="22" t="s">
        <v>39</v>
      </c>
      <c r="F101" s="11" t="s">
        <v>21</v>
      </c>
      <c r="G101" s="11" t="s">
        <v>38</v>
      </c>
      <c r="H101" s="11" t="s">
        <v>21</v>
      </c>
      <c r="I101" s="11" t="s">
        <v>40</v>
      </c>
      <c r="J101" s="11" t="s">
        <v>21</v>
      </c>
      <c r="K101" s="11" t="s">
        <v>41</v>
      </c>
      <c r="L101" s="38" t="s">
        <v>21</v>
      </c>
      <c r="M101" s="41" t="s">
        <v>43</v>
      </c>
      <c r="N101" s="11" t="s">
        <v>21</v>
      </c>
      <c r="O101" s="38" t="s">
        <v>42</v>
      </c>
      <c r="P101" s="29" t="s">
        <v>32</v>
      </c>
      <c r="Q101" s="11" t="s">
        <v>33</v>
      </c>
      <c r="R101" s="14" t="s">
        <v>34</v>
      </c>
      <c r="S101" s="18" t="s">
        <v>35</v>
      </c>
    </row>
    <row r="102" spans="4:19">
      <c r="D102" s="24"/>
      <c r="E102" s="4"/>
      <c r="F102" s="2" t="b">
        <f>IF(E102=Tables!$E$5,Tables!$F$5,IF('Données mensuelles'!E102=Tables!$E$6,Tables!$F$6,IF('Données mensuelles'!E102=Tables!$E$7,Tables!$F$7,IF('Données mensuelles'!E102=Tables!$E$8,Tables!$F$8,IF('Données mensuelles'!E102=Tables!$E$9,Tables!$F$9,IF('Données mensuelles'!E102=Tables!$E$10,Tables!$F$10,IF('Données mensuelles'!E102=Tables!$E$11,Tables!$F$11,IF(E102=Tables!$E$12,Tables!$F$12,IF('Données mensuelles'!E102=Tables!$E$13,Tables!$F$13,IF(E102=Tables!$E$14,Tables!$F$14,IF(E102=Tables!$E$15,Tables!$F$15,IF(E102=Tables!$E$16,Tables!$F$16))))))))))))</f>
        <v>0</v>
      </c>
      <c r="G102" s="1"/>
      <c r="H102" s="2" t="b">
        <f>IF(G102=Tables!$E$5,Tables!$F$5,IF('Données mensuelles'!G102=Tables!$E$6,Tables!$F$6,IF('Données mensuelles'!G102=Tables!$E$7,Tables!$F$7,IF('Données mensuelles'!G102=Tables!$E$8,Tables!$F$8,IF('Données mensuelles'!G102=Tables!$E$9,Tables!$F$9,IF('Données mensuelles'!G102=Tables!$E$10,Tables!$F$10,IF('Données mensuelles'!G102=Tables!$E$11,Tables!$F$11,IF(G102=Tables!$E$12,Tables!$F$12,IF('Données mensuelles'!G102=Tables!$E$13,Tables!$F$13,IF(G102=Tables!$E$14,Tables!$F$14,IF(G102=Tables!$E$15,Tables!$F$15,IF(G102=Tables!$E$16,Tables!$F$16))))))))))))</f>
        <v>0</v>
      </c>
      <c r="I102" s="1"/>
      <c r="J102" s="2" t="b">
        <f>IF(I102=Tables!$E$5,Tables!$F$5,IF('Données mensuelles'!I102=Tables!$E$6,Tables!$F$6,IF('Données mensuelles'!I102=Tables!$E$7,Tables!$F$7,IF('Données mensuelles'!I102=Tables!$E$8,Tables!$F$8,IF('Données mensuelles'!I102=Tables!$E$9,Tables!$F$9,IF('Données mensuelles'!I102=Tables!$E$10,Tables!$F$10,IF('Données mensuelles'!I102=Tables!$E$11,Tables!$F$11,IF(I102=Tables!$E$12,Tables!$F$12,IF('Données mensuelles'!I102=Tables!$E$13,Tables!$F$13,IF(I102=Tables!$E$14,Tables!$F$14,IF(I102=Tables!$E$15,Tables!$F$15,IF(I102=Tables!$E$16,Tables!$F$16))))))))))))</f>
        <v>0</v>
      </c>
      <c r="K102" s="1"/>
      <c r="L102" s="27" t="b">
        <f>IF(K102=Tables!$E$5,Tables!$F$5,IF('Données mensuelles'!K102=Tables!$E$6,Tables!$F$6,IF('Données mensuelles'!K102=Tables!$E$7,Tables!$F$7,IF('Données mensuelles'!K102=Tables!$E$8,Tables!$F$8,IF('Données mensuelles'!K102=Tables!$E$9,Tables!$F$9,IF('Données mensuelles'!K102=Tables!$E$10,Tables!$F$10,IF('Données mensuelles'!K102=Tables!$E$11,Tables!$F$11,IF(K102=Tables!$E$12,Tables!$F$12,IF('Données mensuelles'!K102=Tables!$E$13,Tables!$F$13,IF(K102=Tables!$E$14,Tables!$F$14,IF(K102=Tables!$E$15,Tables!$F$15,IF(K102=Tables!$E$16,Tables!$F$16))))))))))))</f>
        <v>0</v>
      </c>
      <c r="M102" s="42"/>
      <c r="N102" s="2" t="b">
        <f>IF(M102=Tables!$E$5,Tables!$F$5,IF('Données mensuelles'!M102=Tables!$E$6,Tables!$F$6,IF('Données mensuelles'!M102=Tables!$E$7,Tables!$F$7,IF('Données mensuelles'!M102=Tables!$E$8,Tables!$F$8,IF('Données mensuelles'!M102=Tables!$E$9,Tables!$F$9,IF('Données mensuelles'!M102=Tables!$E$10,Tables!$F$10,IF('Données mensuelles'!M102=Tables!$E$11,Tables!$F$11,IF(M102=Tables!$E$12,Tables!$F$12,IF('Données mensuelles'!M102=Tables!$E$13,Tables!$F$13,IF(M102=Tables!$E$14,Tables!$F$14,IF(M102=Tables!$E$15,Tables!$F$15,IF(M102=Tables!$E$16,Tables!$F$16))))))))))))</f>
        <v>0</v>
      </c>
      <c r="O102" s="27">
        <f>N102+L102+J102+H102+F102</f>
        <v>0</v>
      </c>
      <c r="P102" s="30"/>
      <c r="Q102" s="2">
        <v>5.0999999999999996</v>
      </c>
      <c r="R102" s="15"/>
      <c r="S102" s="19">
        <f>O102+(Q102*R102)+(P102*Tables!$E$20*R102)</f>
        <v>0</v>
      </c>
    </row>
    <row r="103" spans="4:19">
      <c r="D103" s="24"/>
      <c r="E103" s="4"/>
      <c r="F103" s="2" t="b">
        <f>IF(E103=Tables!$E$5,Tables!$F$5,IF('Données mensuelles'!E103=Tables!$E$6,Tables!$F$6,IF('Données mensuelles'!E103=Tables!$E$7,Tables!$F$7,IF('Données mensuelles'!E103=Tables!$E$8,Tables!$F$8,IF('Données mensuelles'!E103=Tables!$E$9,Tables!$F$9,IF('Données mensuelles'!E103=Tables!$E$10,Tables!$F$10,IF('Données mensuelles'!E103=Tables!$E$11,Tables!$F$11,IF(E103=Tables!$E$12,Tables!$F$12,IF('Données mensuelles'!E103=Tables!$E$13,Tables!$F$13,IF(E103=Tables!$E$14,Tables!$F$14,IF(E103=Tables!$E$15,Tables!$F$15,IF(E103=Tables!$E$16,Tables!$F$16))))))))))))</f>
        <v>0</v>
      </c>
      <c r="G103" s="1"/>
      <c r="H103" s="2" t="b">
        <f>IF(G103=Tables!$E$5,Tables!$F$5,IF('Données mensuelles'!G103=Tables!$E$6,Tables!$F$6,IF('Données mensuelles'!G103=Tables!$E$7,Tables!$F$7,IF('Données mensuelles'!G103=Tables!$E$8,Tables!$F$8,IF('Données mensuelles'!G103=Tables!$E$9,Tables!$F$9,IF('Données mensuelles'!G103=Tables!$E$10,Tables!$F$10,IF('Données mensuelles'!G103=Tables!$E$11,Tables!$F$11,IF(G103=Tables!$E$12,Tables!$F$12,IF('Données mensuelles'!G103=Tables!$E$13,Tables!$F$13,IF(G103=Tables!$E$14,Tables!$F$14,IF(G103=Tables!$E$15,Tables!$F$15,IF(G103=Tables!$E$16,Tables!$F$16))))))))))))</f>
        <v>0</v>
      </c>
      <c r="I103" s="1"/>
      <c r="J103" s="2" t="b">
        <f>IF(I103=Tables!$E$5,Tables!$F$5,IF('Données mensuelles'!I103=Tables!$E$6,Tables!$F$6,IF('Données mensuelles'!I103=Tables!$E$7,Tables!$F$7,IF('Données mensuelles'!I103=Tables!$E$8,Tables!$F$8,IF('Données mensuelles'!I103=Tables!$E$9,Tables!$F$9,IF('Données mensuelles'!I103=Tables!$E$10,Tables!$F$10,IF('Données mensuelles'!I103=Tables!$E$11,Tables!$F$11,IF(I103=Tables!$E$12,Tables!$F$12,IF('Données mensuelles'!I103=Tables!$E$13,Tables!$F$13,IF(I103=Tables!$E$14,Tables!$F$14,IF(I103=Tables!$E$15,Tables!$F$15,IF(I103=Tables!$E$16,Tables!$F$16))))))))))))</f>
        <v>0</v>
      </c>
      <c r="K103" s="1"/>
      <c r="L103" s="27" t="b">
        <f>IF(K103=Tables!$E$5,Tables!$F$5,IF('Données mensuelles'!K103=Tables!$E$6,Tables!$F$6,IF('Données mensuelles'!K103=Tables!$E$7,Tables!$F$7,IF('Données mensuelles'!K103=Tables!$E$8,Tables!$F$8,IF('Données mensuelles'!K103=Tables!$E$9,Tables!$F$9,IF('Données mensuelles'!K103=Tables!$E$10,Tables!$F$10,IF('Données mensuelles'!K103=Tables!$E$11,Tables!$F$11,IF(K103=Tables!$E$12,Tables!$F$12,IF('Données mensuelles'!K103=Tables!$E$13,Tables!$F$13,IF(K103=Tables!$E$14,Tables!$F$14,IF(K103=Tables!$E$15,Tables!$F$15,IF(K103=Tables!$E$16,Tables!$F$16))))))))))))</f>
        <v>0</v>
      </c>
      <c r="M103" s="42"/>
      <c r="N103" s="2" t="b">
        <f>IF(M103=Tables!$E$5,Tables!$F$5,IF('Données mensuelles'!M103=Tables!$E$6,Tables!$F$6,IF('Données mensuelles'!M103=Tables!$E$7,Tables!$F$7,IF('Données mensuelles'!M103=Tables!$E$8,Tables!$F$8,IF('Données mensuelles'!M103=Tables!$E$9,Tables!$F$9,IF('Données mensuelles'!M103=Tables!$E$10,Tables!$F$10,IF('Données mensuelles'!M103=Tables!$E$11,Tables!$F$11,IF(M103=Tables!$E$12,Tables!$F$12,IF('Données mensuelles'!M103=Tables!$E$13,Tables!$F$13,IF(M103=Tables!$E$14,Tables!$F$14,IF(M103=Tables!$E$15,Tables!$F$15,IF(M103=Tables!$E$16,Tables!$F$16))))))))))))</f>
        <v>0</v>
      </c>
      <c r="O103" s="27">
        <f t="shared" ref="O103:O121" si="7">N103+L103+J103+H103+F103</f>
        <v>0</v>
      </c>
      <c r="P103" s="30"/>
      <c r="Q103" s="2">
        <v>2.2999999999999998</v>
      </c>
      <c r="R103" s="15"/>
      <c r="S103" s="19">
        <f>O103+(Q103*R103)+(P103*Tables!$E$20*R103)</f>
        <v>0</v>
      </c>
    </row>
    <row r="104" spans="4:19">
      <c r="D104" s="24"/>
      <c r="E104" s="4"/>
      <c r="F104" s="2" t="b">
        <f>IF(E104=Tables!$E$5,Tables!$F$5,IF('Données mensuelles'!E104=Tables!$E$6,Tables!$F$6,IF('Données mensuelles'!E104=Tables!$E$7,Tables!$F$7,IF('Données mensuelles'!E104=Tables!$E$8,Tables!$F$8,IF('Données mensuelles'!E104=Tables!$E$9,Tables!$F$9,IF('Données mensuelles'!E104=Tables!$E$10,Tables!$F$10,IF('Données mensuelles'!E104=Tables!$E$11,Tables!$F$11,IF(E104=Tables!$E$12,Tables!$F$12,IF('Données mensuelles'!E104=Tables!$E$13,Tables!$F$13,IF(E104=Tables!$E$14,Tables!$F$14,IF(E104=Tables!$E$15,Tables!$F$15,IF(E104=Tables!$E$16,Tables!$F$16))))))))))))</f>
        <v>0</v>
      </c>
      <c r="G104" s="1"/>
      <c r="H104" s="2" t="b">
        <f>IF(G104=Tables!$E$5,Tables!$F$5,IF('Données mensuelles'!G104=Tables!$E$6,Tables!$F$6,IF('Données mensuelles'!G104=Tables!$E$7,Tables!$F$7,IF('Données mensuelles'!G104=Tables!$E$8,Tables!$F$8,IF('Données mensuelles'!G104=Tables!$E$9,Tables!$F$9,IF('Données mensuelles'!G104=Tables!$E$10,Tables!$F$10,IF('Données mensuelles'!G104=Tables!$E$11,Tables!$F$11,IF(G104=Tables!$E$12,Tables!$F$12,IF('Données mensuelles'!G104=Tables!$E$13,Tables!$F$13,IF(G104=Tables!$E$14,Tables!$F$14,IF(G104=Tables!$E$15,Tables!$F$15,IF(G104=Tables!$E$16,Tables!$F$16))))))))))))</f>
        <v>0</v>
      </c>
      <c r="I104" s="1"/>
      <c r="J104" s="2" t="b">
        <f>IF(I104=Tables!$E$5,Tables!$F$5,IF('Données mensuelles'!I104=Tables!$E$6,Tables!$F$6,IF('Données mensuelles'!I104=Tables!$E$7,Tables!$F$7,IF('Données mensuelles'!I104=Tables!$E$8,Tables!$F$8,IF('Données mensuelles'!I104=Tables!$E$9,Tables!$F$9,IF('Données mensuelles'!I104=Tables!$E$10,Tables!$F$10,IF('Données mensuelles'!I104=Tables!$E$11,Tables!$F$11,IF(I104=Tables!$E$12,Tables!$F$12,IF('Données mensuelles'!I104=Tables!$E$13,Tables!$F$13,IF(I104=Tables!$E$14,Tables!$F$14,IF(I104=Tables!$E$15,Tables!$F$15,IF(I104=Tables!$E$16,Tables!$F$16))))))))))))</f>
        <v>0</v>
      </c>
      <c r="K104" s="1"/>
      <c r="L104" s="27" t="b">
        <f>IF(K104=Tables!$E$5,Tables!$F$5,IF('Données mensuelles'!K104=Tables!$E$6,Tables!$F$6,IF('Données mensuelles'!K104=Tables!$E$7,Tables!$F$7,IF('Données mensuelles'!K104=Tables!$E$8,Tables!$F$8,IF('Données mensuelles'!K104=Tables!$E$9,Tables!$F$9,IF('Données mensuelles'!K104=Tables!$E$10,Tables!$F$10,IF('Données mensuelles'!K104=Tables!$E$11,Tables!$F$11,IF(K104=Tables!$E$12,Tables!$F$12,IF('Données mensuelles'!K104=Tables!$E$13,Tables!$F$13,IF(K104=Tables!$E$14,Tables!$F$14,IF(K104=Tables!$E$15,Tables!$F$15,IF(K104=Tables!$E$16,Tables!$F$16))))))))))))</f>
        <v>0</v>
      </c>
      <c r="M104" s="42"/>
      <c r="N104" s="2" t="b">
        <f>IF(M104=Tables!$E$5,Tables!$F$5,IF('Données mensuelles'!M104=Tables!$E$6,Tables!$F$6,IF('Données mensuelles'!M104=Tables!$E$7,Tables!$F$7,IF('Données mensuelles'!M104=Tables!$E$8,Tables!$F$8,IF('Données mensuelles'!M104=Tables!$E$9,Tables!$F$9,IF('Données mensuelles'!M104=Tables!$E$10,Tables!$F$10,IF('Données mensuelles'!M104=Tables!$E$11,Tables!$F$11,IF(M104=Tables!$E$12,Tables!$F$12,IF('Données mensuelles'!M104=Tables!$E$13,Tables!$F$13,IF(M104=Tables!$E$14,Tables!$F$14,IF(M104=Tables!$E$15,Tables!$F$15,IF(M104=Tables!$E$16,Tables!$F$16))))))))))))</f>
        <v>0</v>
      </c>
      <c r="O104" s="27">
        <f t="shared" si="7"/>
        <v>0</v>
      </c>
      <c r="P104" s="30"/>
      <c r="Q104" s="2"/>
      <c r="R104" s="15"/>
      <c r="S104" s="19">
        <f>O104+(Q104*R104)+(P104*Tables!$E$20*R104)</f>
        <v>0</v>
      </c>
    </row>
    <row r="105" spans="4:19">
      <c r="D105" s="24"/>
      <c r="E105" s="4"/>
      <c r="F105" s="2" t="b">
        <f>IF(E105=Tables!$E$5,Tables!$F$5,IF('Données mensuelles'!E105=Tables!$E$6,Tables!$F$6,IF('Données mensuelles'!E105=Tables!$E$7,Tables!$F$7,IF('Données mensuelles'!E105=Tables!$E$8,Tables!$F$8,IF('Données mensuelles'!E105=Tables!$E$9,Tables!$F$9,IF('Données mensuelles'!E105=Tables!$E$10,Tables!$F$10,IF('Données mensuelles'!E105=Tables!$E$11,Tables!$F$11,IF(E105=Tables!$E$12,Tables!$F$12,IF('Données mensuelles'!E105=Tables!$E$13,Tables!$F$13,IF(E105=Tables!$E$14,Tables!$F$14,IF(E105=Tables!$E$15,Tables!$F$15,IF(E105=Tables!$E$16,Tables!$F$16))))))))))))</f>
        <v>0</v>
      </c>
      <c r="G105" s="1"/>
      <c r="H105" s="2" t="b">
        <f>IF(G105=Tables!$E$5,Tables!$F$5,IF('Données mensuelles'!G105=Tables!$E$6,Tables!$F$6,IF('Données mensuelles'!G105=Tables!$E$7,Tables!$F$7,IF('Données mensuelles'!G105=Tables!$E$8,Tables!$F$8,IF('Données mensuelles'!G105=Tables!$E$9,Tables!$F$9,IF('Données mensuelles'!G105=Tables!$E$10,Tables!$F$10,IF('Données mensuelles'!G105=Tables!$E$11,Tables!$F$11,IF(G105=Tables!$E$12,Tables!$F$12,IF('Données mensuelles'!G105=Tables!$E$13,Tables!$F$13,IF(G105=Tables!$E$14,Tables!$F$14,IF(G105=Tables!$E$15,Tables!$F$15,IF(G105=Tables!$E$16,Tables!$F$16))))))))))))</f>
        <v>0</v>
      </c>
      <c r="I105" s="1"/>
      <c r="J105" s="2" t="b">
        <f>IF(I105=Tables!$E$5,Tables!$F$5,IF('Données mensuelles'!I105=Tables!$E$6,Tables!$F$6,IF('Données mensuelles'!I105=Tables!$E$7,Tables!$F$7,IF('Données mensuelles'!I105=Tables!$E$8,Tables!$F$8,IF('Données mensuelles'!I105=Tables!$E$9,Tables!$F$9,IF('Données mensuelles'!I105=Tables!$E$10,Tables!$F$10,IF('Données mensuelles'!I105=Tables!$E$11,Tables!$F$11,IF(I105=Tables!$E$12,Tables!$F$12,IF('Données mensuelles'!I105=Tables!$E$13,Tables!$F$13,IF(I105=Tables!$E$14,Tables!$F$14,IF(I105=Tables!$E$15,Tables!$F$15,IF(I105=Tables!$E$16,Tables!$F$16))))))))))))</f>
        <v>0</v>
      </c>
      <c r="K105" s="1"/>
      <c r="L105" s="27" t="b">
        <f>IF(K105=Tables!$E$5,Tables!$F$5,IF('Données mensuelles'!K105=Tables!$E$6,Tables!$F$6,IF('Données mensuelles'!K105=Tables!$E$7,Tables!$F$7,IF('Données mensuelles'!K105=Tables!$E$8,Tables!$F$8,IF('Données mensuelles'!K105=Tables!$E$9,Tables!$F$9,IF('Données mensuelles'!K105=Tables!$E$10,Tables!$F$10,IF('Données mensuelles'!K105=Tables!$E$11,Tables!$F$11,IF(K105=Tables!$E$12,Tables!$F$12,IF('Données mensuelles'!K105=Tables!$E$13,Tables!$F$13,IF(K105=Tables!$E$14,Tables!$F$14,IF(K105=Tables!$E$15,Tables!$F$15,IF(K105=Tables!$E$16,Tables!$F$16))))))))))))</f>
        <v>0</v>
      </c>
      <c r="M105" s="42"/>
      <c r="N105" s="2" t="b">
        <f>IF(M105=Tables!$E$5,Tables!$F$5,IF('Données mensuelles'!M105=Tables!$E$6,Tables!$F$6,IF('Données mensuelles'!M105=Tables!$E$7,Tables!$F$7,IF('Données mensuelles'!M105=Tables!$E$8,Tables!$F$8,IF('Données mensuelles'!M105=Tables!$E$9,Tables!$F$9,IF('Données mensuelles'!M105=Tables!$E$10,Tables!$F$10,IF('Données mensuelles'!M105=Tables!$E$11,Tables!$F$11,IF(M105=Tables!$E$12,Tables!$F$12,IF('Données mensuelles'!M105=Tables!$E$13,Tables!$F$13,IF(M105=Tables!$E$14,Tables!$F$14,IF(M105=Tables!$E$15,Tables!$F$15,IF(M105=Tables!$E$16,Tables!$F$16))))))))))))</f>
        <v>0</v>
      </c>
      <c r="O105" s="27">
        <f t="shared" si="7"/>
        <v>0</v>
      </c>
      <c r="P105" s="30"/>
      <c r="Q105" s="2"/>
      <c r="R105" s="15"/>
      <c r="S105" s="19">
        <f>O105+(Q105*R105)+(P105*Tables!$E$20*R105)</f>
        <v>0</v>
      </c>
    </row>
    <row r="106" spans="4:19">
      <c r="D106" s="24"/>
      <c r="E106" s="4"/>
      <c r="F106" s="2" t="b">
        <f>IF(E106=Tables!$E$5,Tables!$F$5,IF('Données mensuelles'!E106=Tables!$E$6,Tables!$F$6,IF('Données mensuelles'!E106=Tables!$E$7,Tables!$F$7,IF('Données mensuelles'!E106=Tables!$E$8,Tables!$F$8,IF('Données mensuelles'!E106=Tables!$E$9,Tables!$F$9,IF('Données mensuelles'!E106=Tables!$E$10,Tables!$F$10,IF('Données mensuelles'!E106=Tables!$E$11,Tables!$F$11,IF(E106=Tables!$E$12,Tables!$F$12,IF('Données mensuelles'!E106=Tables!$E$13,Tables!$F$13,IF(E106=Tables!$E$14,Tables!$F$14,IF(E106=Tables!$E$15,Tables!$F$15,IF(E106=Tables!$E$16,Tables!$F$16))))))))))))</f>
        <v>0</v>
      </c>
      <c r="G106" s="1"/>
      <c r="H106" s="2" t="b">
        <f>IF(G106=Tables!$E$5,Tables!$F$5,IF('Données mensuelles'!G106=Tables!$E$6,Tables!$F$6,IF('Données mensuelles'!G106=Tables!$E$7,Tables!$F$7,IF('Données mensuelles'!G106=Tables!$E$8,Tables!$F$8,IF('Données mensuelles'!G106=Tables!$E$9,Tables!$F$9,IF('Données mensuelles'!G106=Tables!$E$10,Tables!$F$10,IF('Données mensuelles'!G106=Tables!$E$11,Tables!$F$11,IF(G106=Tables!$E$12,Tables!$F$12,IF('Données mensuelles'!G106=Tables!$E$13,Tables!$F$13,IF(G106=Tables!$E$14,Tables!$F$14,IF(G106=Tables!$E$15,Tables!$F$15,IF(G106=Tables!$E$16,Tables!$F$16))))))))))))</f>
        <v>0</v>
      </c>
      <c r="I106" s="1"/>
      <c r="J106" s="2" t="b">
        <f>IF(I106=Tables!$E$5,Tables!$F$5,IF('Données mensuelles'!I106=Tables!$E$6,Tables!$F$6,IF('Données mensuelles'!I106=Tables!$E$7,Tables!$F$7,IF('Données mensuelles'!I106=Tables!$E$8,Tables!$F$8,IF('Données mensuelles'!I106=Tables!$E$9,Tables!$F$9,IF('Données mensuelles'!I106=Tables!$E$10,Tables!$F$10,IF('Données mensuelles'!I106=Tables!$E$11,Tables!$F$11,IF(I106=Tables!$E$12,Tables!$F$12,IF('Données mensuelles'!I106=Tables!$E$13,Tables!$F$13,IF(I106=Tables!$E$14,Tables!$F$14,IF(I106=Tables!$E$15,Tables!$F$15,IF(I106=Tables!$E$16,Tables!$F$16))))))))))))</f>
        <v>0</v>
      </c>
      <c r="K106" s="1"/>
      <c r="L106" s="27" t="b">
        <f>IF(K106=Tables!$E$5,Tables!$F$5,IF('Données mensuelles'!K106=Tables!$E$6,Tables!$F$6,IF('Données mensuelles'!K106=Tables!$E$7,Tables!$F$7,IF('Données mensuelles'!K106=Tables!$E$8,Tables!$F$8,IF('Données mensuelles'!K106=Tables!$E$9,Tables!$F$9,IF('Données mensuelles'!K106=Tables!$E$10,Tables!$F$10,IF('Données mensuelles'!K106=Tables!$E$11,Tables!$F$11,IF(K106=Tables!$E$12,Tables!$F$12,IF('Données mensuelles'!K106=Tables!$E$13,Tables!$F$13,IF(K106=Tables!$E$14,Tables!$F$14,IF(K106=Tables!$E$15,Tables!$F$15,IF(K106=Tables!$E$16,Tables!$F$16))))))))))))</f>
        <v>0</v>
      </c>
      <c r="M106" s="42"/>
      <c r="N106" s="2" t="b">
        <f>IF(M106=Tables!$E$5,Tables!$F$5,IF('Données mensuelles'!M106=Tables!$E$6,Tables!$F$6,IF('Données mensuelles'!M106=Tables!$E$7,Tables!$F$7,IF('Données mensuelles'!M106=Tables!$E$8,Tables!$F$8,IF('Données mensuelles'!M106=Tables!$E$9,Tables!$F$9,IF('Données mensuelles'!M106=Tables!$E$10,Tables!$F$10,IF('Données mensuelles'!M106=Tables!$E$11,Tables!$F$11,IF(M106=Tables!$E$12,Tables!$F$12,IF('Données mensuelles'!M106=Tables!$E$13,Tables!$F$13,IF(M106=Tables!$E$14,Tables!$F$14,IF(M106=Tables!$E$15,Tables!$F$15,IF(M106=Tables!$E$16,Tables!$F$16))))))))))))</f>
        <v>0</v>
      </c>
      <c r="O106" s="27">
        <f t="shared" si="7"/>
        <v>0</v>
      </c>
      <c r="P106" s="30"/>
      <c r="Q106" s="2"/>
      <c r="R106" s="15"/>
      <c r="S106" s="19">
        <f>O106+(Q106*R106)+(P106*Tables!$E$20*R106)</f>
        <v>0</v>
      </c>
    </row>
    <row r="107" spans="4:19">
      <c r="D107" s="24"/>
      <c r="E107" s="4"/>
      <c r="F107" s="2" t="b">
        <f>IF(E107=Tables!$E$5,Tables!$F$5,IF('Données mensuelles'!E107=Tables!$E$6,Tables!$F$6,IF('Données mensuelles'!E107=Tables!$E$7,Tables!$F$7,IF('Données mensuelles'!E107=Tables!$E$8,Tables!$F$8,IF('Données mensuelles'!E107=Tables!$E$9,Tables!$F$9,IF('Données mensuelles'!E107=Tables!$E$10,Tables!$F$10,IF('Données mensuelles'!E107=Tables!$E$11,Tables!$F$11,IF(E107=Tables!$E$12,Tables!$F$12,IF('Données mensuelles'!E107=Tables!$E$13,Tables!$F$13,IF(E107=Tables!$E$14,Tables!$F$14,IF(E107=Tables!$E$15,Tables!$F$15,IF(E107=Tables!$E$16,Tables!$F$16))))))))))))</f>
        <v>0</v>
      </c>
      <c r="G107" s="1"/>
      <c r="H107" s="2" t="b">
        <f>IF(G107=Tables!$E$5,Tables!$F$5,IF('Données mensuelles'!G107=Tables!$E$6,Tables!$F$6,IF('Données mensuelles'!G107=Tables!$E$7,Tables!$F$7,IF('Données mensuelles'!G107=Tables!$E$8,Tables!$F$8,IF('Données mensuelles'!G107=Tables!$E$9,Tables!$F$9,IF('Données mensuelles'!G107=Tables!$E$10,Tables!$F$10,IF('Données mensuelles'!G107=Tables!$E$11,Tables!$F$11,IF(G107=Tables!$E$12,Tables!$F$12,IF('Données mensuelles'!G107=Tables!$E$13,Tables!$F$13,IF(G107=Tables!$E$14,Tables!$F$14,IF(G107=Tables!$E$15,Tables!$F$15,IF(G107=Tables!$E$16,Tables!$F$16))))))))))))</f>
        <v>0</v>
      </c>
      <c r="I107" s="1"/>
      <c r="J107" s="2" t="b">
        <f>IF(I107=Tables!$E$5,Tables!$F$5,IF('Données mensuelles'!I107=Tables!$E$6,Tables!$F$6,IF('Données mensuelles'!I107=Tables!$E$7,Tables!$F$7,IF('Données mensuelles'!I107=Tables!$E$8,Tables!$F$8,IF('Données mensuelles'!I107=Tables!$E$9,Tables!$F$9,IF('Données mensuelles'!I107=Tables!$E$10,Tables!$F$10,IF('Données mensuelles'!I107=Tables!$E$11,Tables!$F$11,IF(I107=Tables!$E$12,Tables!$F$12,IF('Données mensuelles'!I107=Tables!$E$13,Tables!$F$13,IF(I107=Tables!$E$14,Tables!$F$14,IF(I107=Tables!$E$15,Tables!$F$15,IF(I107=Tables!$E$16,Tables!$F$16))))))))))))</f>
        <v>0</v>
      </c>
      <c r="K107" s="1"/>
      <c r="L107" s="27" t="b">
        <f>IF(K107=Tables!$E$5,Tables!$F$5,IF('Données mensuelles'!K107=Tables!$E$6,Tables!$F$6,IF('Données mensuelles'!K107=Tables!$E$7,Tables!$F$7,IF('Données mensuelles'!K107=Tables!$E$8,Tables!$F$8,IF('Données mensuelles'!K107=Tables!$E$9,Tables!$F$9,IF('Données mensuelles'!K107=Tables!$E$10,Tables!$F$10,IF('Données mensuelles'!K107=Tables!$E$11,Tables!$F$11,IF(K107=Tables!$E$12,Tables!$F$12,IF('Données mensuelles'!K107=Tables!$E$13,Tables!$F$13,IF(K107=Tables!$E$14,Tables!$F$14,IF(K107=Tables!$E$15,Tables!$F$15,IF(K107=Tables!$E$16,Tables!$F$16))))))))))))</f>
        <v>0</v>
      </c>
      <c r="M107" s="42"/>
      <c r="N107" s="2" t="b">
        <f>IF(M107=Tables!$E$5,Tables!$F$5,IF('Données mensuelles'!M107=Tables!$E$6,Tables!$F$6,IF('Données mensuelles'!M107=Tables!$E$7,Tables!$F$7,IF('Données mensuelles'!M107=Tables!$E$8,Tables!$F$8,IF('Données mensuelles'!M107=Tables!$E$9,Tables!$F$9,IF('Données mensuelles'!M107=Tables!$E$10,Tables!$F$10,IF('Données mensuelles'!M107=Tables!$E$11,Tables!$F$11,IF(M107=Tables!$E$12,Tables!$F$12,IF('Données mensuelles'!M107=Tables!$E$13,Tables!$F$13,IF(M107=Tables!$E$14,Tables!$F$14,IF(M107=Tables!$E$15,Tables!$F$15,IF(M107=Tables!$E$16,Tables!$F$16))))))))))))</f>
        <v>0</v>
      </c>
      <c r="O107" s="27">
        <f t="shared" si="7"/>
        <v>0</v>
      </c>
      <c r="P107" s="30"/>
      <c r="Q107" s="2"/>
      <c r="R107" s="15"/>
      <c r="S107" s="19">
        <f>O107+(Q107*R107)+(P107*Tables!$E$20*R107)</f>
        <v>0</v>
      </c>
    </row>
    <row r="108" spans="4:19">
      <c r="D108" s="24"/>
      <c r="E108" s="4"/>
      <c r="F108" s="2" t="b">
        <f>IF(E108=Tables!$E$5,Tables!$F$5,IF('Données mensuelles'!E108=Tables!$E$6,Tables!$F$6,IF('Données mensuelles'!E108=Tables!$E$7,Tables!$F$7,IF('Données mensuelles'!E108=Tables!$E$8,Tables!$F$8,IF('Données mensuelles'!E108=Tables!$E$9,Tables!$F$9,IF('Données mensuelles'!E108=Tables!$E$10,Tables!$F$10,IF('Données mensuelles'!E108=Tables!$E$11,Tables!$F$11,IF(E108=Tables!$E$12,Tables!$F$12,IF('Données mensuelles'!E108=Tables!$E$13,Tables!$F$13,IF(E108=Tables!$E$14,Tables!$F$14,IF(E108=Tables!$E$15,Tables!$F$15,IF(E108=Tables!$E$16,Tables!$F$16))))))))))))</f>
        <v>0</v>
      </c>
      <c r="G108" s="1"/>
      <c r="H108" s="2" t="b">
        <f>IF(G108=Tables!$E$5,Tables!$F$5,IF('Données mensuelles'!G108=Tables!$E$6,Tables!$F$6,IF('Données mensuelles'!G108=Tables!$E$7,Tables!$F$7,IF('Données mensuelles'!G108=Tables!$E$8,Tables!$F$8,IF('Données mensuelles'!G108=Tables!$E$9,Tables!$F$9,IF('Données mensuelles'!G108=Tables!$E$10,Tables!$F$10,IF('Données mensuelles'!G108=Tables!$E$11,Tables!$F$11,IF(G108=Tables!$E$12,Tables!$F$12,IF('Données mensuelles'!G108=Tables!$E$13,Tables!$F$13,IF(G108=Tables!$E$14,Tables!$F$14,IF(G108=Tables!$E$15,Tables!$F$15,IF(G108=Tables!$E$16,Tables!$F$16))))))))))))</f>
        <v>0</v>
      </c>
      <c r="I108" s="1"/>
      <c r="J108" s="2" t="b">
        <f>IF(I108=Tables!$E$5,Tables!$F$5,IF('Données mensuelles'!I108=Tables!$E$6,Tables!$F$6,IF('Données mensuelles'!I108=Tables!$E$7,Tables!$F$7,IF('Données mensuelles'!I108=Tables!$E$8,Tables!$F$8,IF('Données mensuelles'!I108=Tables!$E$9,Tables!$F$9,IF('Données mensuelles'!I108=Tables!$E$10,Tables!$F$10,IF('Données mensuelles'!I108=Tables!$E$11,Tables!$F$11,IF(I108=Tables!$E$12,Tables!$F$12,IF('Données mensuelles'!I108=Tables!$E$13,Tables!$F$13,IF(I108=Tables!$E$14,Tables!$F$14,IF(I108=Tables!$E$15,Tables!$F$15,IF(I108=Tables!$E$16,Tables!$F$16))))))))))))</f>
        <v>0</v>
      </c>
      <c r="K108" s="1"/>
      <c r="L108" s="27" t="b">
        <f>IF(K108=Tables!$E$5,Tables!$F$5,IF('Données mensuelles'!K108=Tables!$E$6,Tables!$F$6,IF('Données mensuelles'!K108=Tables!$E$7,Tables!$F$7,IF('Données mensuelles'!K108=Tables!$E$8,Tables!$F$8,IF('Données mensuelles'!K108=Tables!$E$9,Tables!$F$9,IF('Données mensuelles'!K108=Tables!$E$10,Tables!$F$10,IF('Données mensuelles'!K108=Tables!$E$11,Tables!$F$11,IF(K108=Tables!$E$12,Tables!$F$12,IF('Données mensuelles'!K108=Tables!$E$13,Tables!$F$13,IF(K108=Tables!$E$14,Tables!$F$14,IF(K108=Tables!$E$15,Tables!$F$15,IF(K108=Tables!$E$16,Tables!$F$16))))))))))))</f>
        <v>0</v>
      </c>
      <c r="M108" s="42"/>
      <c r="N108" s="2" t="b">
        <f>IF(M108=Tables!$E$5,Tables!$F$5,IF('Données mensuelles'!M108=Tables!$E$6,Tables!$F$6,IF('Données mensuelles'!M108=Tables!$E$7,Tables!$F$7,IF('Données mensuelles'!M108=Tables!$E$8,Tables!$F$8,IF('Données mensuelles'!M108=Tables!$E$9,Tables!$F$9,IF('Données mensuelles'!M108=Tables!$E$10,Tables!$F$10,IF('Données mensuelles'!M108=Tables!$E$11,Tables!$F$11,IF(M108=Tables!$E$12,Tables!$F$12,IF('Données mensuelles'!M108=Tables!$E$13,Tables!$F$13,IF(M108=Tables!$E$14,Tables!$F$14,IF(M108=Tables!$E$15,Tables!$F$15,IF(M108=Tables!$E$16,Tables!$F$16))))))))))))</f>
        <v>0</v>
      </c>
      <c r="O108" s="27">
        <f t="shared" si="7"/>
        <v>0</v>
      </c>
      <c r="P108" s="30"/>
      <c r="Q108" s="2"/>
      <c r="R108" s="15"/>
      <c r="S108" s="19">
        <f>O108+(Q108*R108)+(P108*Tables!$E$20*R108)</f>
        <v>0</v>
      </c>
    </row>
    <row r="109" spans="4:19">
      <c r="D109" s="24"/>
      <c r="E109" s="4"/>
      <c r="F109" s="2" t="b">
        <f>IF(E109=Tables!$E$5,Tables!$F$5,IF('Données mensuelles'!E109=Tables!$E$6,Tables!$F$6,IF('Données mensuelles'!E109=Tables!$E$7,Tables!$F$7,IF('Données mensuelles'!E109=Tables!$E$8,Tables!$F$8,IF('Données mensuelles'!E109=Tables!$E$9,Tables!$F$9,IF('Données mensuelles'!E109=Tables!$E$10,Tables!$F$10,IF('Données mensuelles'!E109=Tables!$E$11,Tables!$F$11,IF(E109=Tables!$E$12,Tables!$F$12,IF('Données mensuelles'!E109=Tables!$E$13,Tables!$F$13,IF(E109=Tables!$E$14,Tables!$F$14,IF(E109=Tables!$E$15,Tables!$F$15,IF(E109=Tables!$E$16,Tables!$F$16))))))))))))</f>
        <v>0</v>
      </c>
      <c r="G109" s="1"/>
      <c r="H109" s="2" t="b">
        <f>IF(G109=Tables!$E$5,Tables!$F$5,IF('Données mensuelles'!G109=Tables!$E$6,Tables!$F$6,IF('Données mensuelles'!G109=Tables!$E$7,Tables!$F$7,IF('Données mensuelles'!G109=Tables!$E$8,Tables!$F$8,IF('Données mensuelles'!G109=Tables!$E$9,Tables!$F$9,IF('Données mensuelles'!G109=Tables!$E$10,Tables!$F$10,IF('Données mensuelles'!G109=Tables!$E$11,Tables!$F$11,IF(G109=Tables!$E$12,Tables!$F$12,IF('Données mensuelles'!G109=Tables!$E$13,Tables!$F$13,IF(G109=Tables!$E$14,Tables!$F$14,IF(G109=Tables!$E$15,Tables!$F$15,IF(G109=Tables!$E$16,Tables!$F$16))))))))))))</f>
        <v>0</v>
      </c>
      <c r="I109" s="1"/>
      <c r="J109" s="2" t="b">
        <f>IF(I109=Tables!$E$5,Tables!$F$5,IF('Données mensuelles'!I109=Tables!$E$6,Tables!$F$6,IF('Données mensuelles'!I109=Tables!$E$7,Tables!$F$7,IF('Données mensuelles'!I109=Tables!$E$8,Tables!$F$8,IF('Données mensuelles'!I109=Tables!$E$9,Tables!$F$9,IF('Données mensuelles'!I109=Tables!$E$10,Tables!$F$10,IF('Données mensuelles'!I109=Tables!$E$11,Tables!$F$11,IF(I109=Tables!$E$12,Tables!$F$12,IF('Données mensuelles'!I109=Tables!$E$13,Tables!$F$13,IF(I109=Tables!$E$14,Tables!$F$14,IF(I109=Tables!$E$15,Tables!$F$15,IF(I109=Tables!$E$16,Tables!$F$16))))))))))))</f>
        <v>0</v>
      </c>
      <c r="K109" s="1"/>
      <c r="L109" s="27" t="b">
        <f>IF(K109=Tables!$E$5,Tables!$F$5,IF('Données mensuelles'!K109=Tables!$E$6,Tables!$F$6,IF('Données mensuelles'!K109=Tables!$E$7,Tables!$F$7,IF('Données mensuelles'!K109=Tables!$E$8,Tables!$F$8,IF('Données mensuelles'!K109=Tables!$E$9,Tables!$F$9,IF('Données mensuelles'!K109=Tables!$E$10,Tables!$F$10,IF('Données mensuelles'!K109=Tables!$E$11,Tables!$F$11,IF(K109=Tables!$E$12,Tables!$F$12,IF('Données mensuelles'!K109=Tables!$E$13,Tables!$F$13,IF(K109=Tables!$E$14,Tables!$F$14,IF(K109=Tables!$E$15,Tables!$F$15,IF(K109=Tables!$E$16,Tables!$F$16))))))))))))</f>
        <v>0</v>
      </c>
      <c r="M109" s="42"/>
      <c r="N109" s="2" t="b">
        <f>IF(M109=Tables!$E$5,Tables!$F$5,IF('Données mensuelles'!M109=Tables!$E$6,Tables!$F$6,IF('Données mensuelles'!M109=Tables!$E$7,Tables!$F$7,IF('Données mensuelles'!M109=Tables!$E$8,Tables!$F$8,IF('Données mensuelles'!M109=Tables!$E$9,Tables!$F$9,IF('Données mensuelles'!M109=Tables!$E$10,Tables!$F$10,IF('Données mensuelles'!M109=Tables!$E$11,Tables!$F$11,IF(M109=Tables!$E$12,Tables!$F$12,IF('Données mensuelles'!M109=Tables!$E$13,Tables!$F$13,IF(M109=Tables!$E$14,Tables!$F$14,IF(M109=Tables!$E$15,Tables!$F$15,IF(M109=Tables!$E$16,Tables!$F$16))))))))))))</f>
        <v>0</v>
      </c>
      <c r="O109" s="27">
        <f t="shared" si="7"/>
        <v>0</v>
      </c>
      <c r="P109" s="30"/>
      <c r="Q109" s="2"/>
      <c r="R109" s="15"/>
      <c r="S109" s="19">
        <f>O109+(Q109*R109)+(P109*Tables!$E$20*R109)</f>
        <v>0</v>
      </c>
    </row>
    <row r="110" spans="4:19">
      <c r="D110" s="24"/>
      <c r="E110" s="4"/>
      <c r="F110" s="2" t="b">
        <f>IF(E110=Tables!$E$5,Tables!$F$5,IF('Données mensuelles'!E110=Tables!$E$6,Tables!$F$6,IF('Données mensuelles'!E110=Tables!$E$7,Tables!$F$7,IF('Données mensuelles'!E110=Tables!$E$8,Tables!$F$8,IF('Données mensuelles'!E110=Tables!$E$9,Tables!$F$9,IF('Données mensuelles'!E110=Tables!$E$10,Tables!$F$10,IF('Données mensuelles'!E110=Tables!$E$11,Tables!$F$11,IF(E110=Tables!$E$12,Tables!$F$12,IF('Données mensuelles'!E110=Tables!$E$13,Tables!$F$13,IF(E110=Tables!$E$14,Tables!$F$14,IF(E110=Tables!$E$15,Tables!$F$15,IF(E110=Tables!$E$16,Tables!$F$16))))))))))))</f>
        <v>0</v>
      </c>
      <c r="G110" s="1"/>
      <c r="H110" s="2" t="b">
        <f>IF(G110=Tables!$E$5,Tables!$F$5,IF('Données mensuelles'!G110=Tables!$E$6,Tables!$F$6,IF('Données mensuelles'!G110=Tables!$E$7,Tables!$F$7,IF('Données mensuelles'!G110=Tables!$E$8,Tables!$F$8,IF('Données mensuelles'!G110=Tables!$E$9,Tables!$F$9,IF('Données mensuelles'!G110=Tables!$E$10,Tables!$F$10,IF('Données mensuelles'!G110=Tables!$E$11,Tables!$F$11,IF(G110=Tables!$E$12,Tables!$F$12,IF('Données mensuelles'!G110=Tables!$E$13,Tables!$F$13,IF(G110=Tables!$E$14,Tables!$F$14,IF(G110=Tables!$E$15,Tables!$F$15,IF(G110=Tables!$E$16,Tables!$F$16))))))))))))</f>
        <v>0</v>
      </c>
      <c r="I110" s="1"/>
      <c r="J110" s="2" t="b">
        <f>IF(I110=Tables!$E$5,Tables!$F$5,IF('Données mensuelles'!I110=Tables!$E$6,Tables!$F$6,IF('Données mensuelles'!I110=Tables!$E$7,Tables!$F$7,IF('Données mensuelles'!I110=Tables!$E$8,Tables!$F$8,IF('Données mensuelles'!I110=Tables!$E$9,Tables!$F$9,IF('Données mensuelles'!I110=Tables!$E$10,Tables!$F$10,IF('Données mensuelles'!I110=Tables!$E$11,Tables!$F$11,IF(I110=Tables!$E$12,Tables!$F$12,IF('Données mensuelles'!I110=Tables!$E$13,Tables!$F$13,IF(I110=Tables!$E$14,Tables!$F$14,IF(I110=Tables!$E$15,Tables!$F$15,IF(I110=Tables!$E$16,Tables!$F$16))))))))))))</f>
        <v>0</v>
      </c>
      <c r="K110" s="1"/>
      <c r="L110" s="27" t="b">
        <f>IF(K110=Tables!$E$5,Tables!$F$5,IF('Données mensuelles'!K110=Tables!$E$6,Tables!$F$6,IF('Données mensuelles'!K110=Tables!$E$7,Tables!$F$7,IF('Données mensuelles'!K110=Tables!$E$8,Tables!$F$8,IF('Données mensuelles'!K110=Tables!$E$9,Tables!$F$9,IF('Données mensuelles'!K110=Tables!$E$10,Tables!$F$10,IF('Données mensuelles'!K110=Tables!$E$11,Tables!$F$11,IF(K110=Tables!$E$12,Tables!$F$12,IF('Données mensuelles'!K110=Tables!$E$13,Tables!$F$13,IF(K110=Tables!$E$14,Tables!$F$14,IF(K110=Tables!$E$15,Tables!$F$15,IF(K110=Tables!$E$16,Tables!$F$16))))))))))))</f>
        <v>0</v>
      </c>
      <c r="M110" s="42"/>
      <c r="N110" s="2" t="b">
        <f>IF(M110=Tables!$E$5,Tables!$F$5,IF('Données mensuelles'!M110=Tables!$E$6,Tables!$F$6,IF('Données mensuelles'!M110=Tables!$E$7,Tables!$F$7,IF('Données mensuelles'!M110=Tables!$E$8,Tables!$F$8,IF('Données mensuelles'!M110=Tables!$E$9,Tables!$F$9,IF('Données mensuelles'!M110=Tables!$E$10,Tables!$F$10,IF('Données mensuelles'!M110=Tables!$E$11,Tables!$F$11,IF(M110=Tables!$E$12,Tables!$F$12,IF('Données mensuelles'!M110=Tables!$E$13,Tables!$F$13,IF(M110=Tables!$E$14,Tables!$F$14,IF(M110=Tables!$E$15,Tables!$F$15,IF(M110=Tables!$E$16,Tables!$F$16))))))))))))</f>
        <v>0</v>
      </c>
      <c r="O110" s="27">
        <f t="shared" si="7"/>
        <v>0</v>
      </c>
      <c r="P110" s="30"/>
      <c r="Q110" s="2"/>
      <c r="R110" s="15"/>
      <c r="S110" s="19">
        <f>O110+(Q110*R110)+(P110*Tables!$E$20*R110)</f>
        <v>0</v>
      </c>
    </row>
    <row r="111" spans="4:19">
      <c r="D111" s="24"/>
      <c r="E111" s="4"/>
      <c r="F111" s="2" t="b">
        <f>IF(E111=Tables!$E$5,Tables!$F$5,IF('Données mensuelles'!E111=Tables!$E$6,Tables!$F$6,IF('Données mensuelles'!E111=Tables!$E$7,Tables!$F$7,IF('Données mensuelles'!E111=Tables!$E$8,Tables!$F$8,IF('Données mensuelles'!E111=Tables!$E$9,Tables!$F$9,IF('Données mensuelles'!E111=Tables!$E$10,Tables!$F$10,IF('Données mensuelles'!E111=Tables!$E$11,Tables!$F$11,IF(E111=Tables!$E$12,Tables!$F$12,IF('Données mensuelles'!E111=Tables!$E$13,Tables!$F$13,IF(E111=Tables!$E$14,Tables!$F$14,IF(E111=Tables!$E$15,Tables!$F$15,IF(E111=Tables!$E$16,Tables!$F$16))))))))))))</f>
        <v>0</v>
      </c>
      <c r="G111" s="1"/>
      <c r="H111" s="2" t="b">
        <f>IF(G111=Tables!$E$5,Tables!$F$5,IF('Données mensuelles'!G111=Tables!$E$6,Tables!$F$6,IF('Données mensuelles'!G111=Tables!$E$7,Tables!$F$7,IF('Données mensuelles'!G111=Tables!$E$8,Tables!$F$8,IF('Données mensuelles'!G111=Tables!$E$9,Tables!$F$9,IF('Données mensuelles'!G111=Tables!$E$10,Tables!$F$10,IF('Données mensuelles'!G111=Tables!$E$11,Tables!$F$11,IF(G111=Tables!$E$12,Tables!$F$12,IF('Données mensuelles'!G111=Tables!$E$13,Tables!$F$13,IF(G111=Tables!$E$14,Tables!$F$14,IF(G111=Tables!$E$15,Tables!$F$15,IF(G111=Tables!$E$16,Tables!$F$16))))))))))))</f>
        <v>0</v>
      </c>
      <c r="I111" s="1"/>
      <c r="J111" s="2" t="b">
        <f>IF(I111=Tables!$E$5,Tables!$F$5,IF('Données mensuelles'!I111=Tables!$E$6,Tables!$F$6,IF('Données mensuelles'!I111=Tables!$E$7,Tables!$F$7,IF('Données mensuelles'!I111=Tables!$E$8,Tables!$F$8,IF('Données mensuelles'!I111=Tables!$E$9,Tables!$F$9,IF('Données mensuelles'!I111=Tables!$E$10,Tables!$F$10,IF('Données mensuelles'!I111=Tables!$E$11,Tables!$F$11,IF(I111=Tables!$E$12,Tables!$F$12,IF('Données mensuelles'!I111=Tables!$E$13,Tables!$F$13,IF(I111=Tables!$E$14,Tables!$F$14,IF(I111=Tables!$E$15,Tables!$F$15,IF(I111=Tables!$E$16,Tables!$F$16))))))))))))</f>
        <v>0</v>
      </c>
      <c r="K111" s="1"/>
      <c r="L111" s="27" t="b">
        <f>IF(K111=Tables!$E$5,Tables!$F$5,IF('Données mensuelles'!K111=Tables!$E$6,Tables!$F$6,IF('Données mensuelles'!K111=Tables!$E$7,Tables!$F$7,IF('Données mensuelles'!K111=Tables!$E$8,Tables!$F$8,IF('Données mensuelles'!K111=Tables!$E$9,Tables!$F$9,IF('Données mensuelles'!K111=Tables!$E$10,Tables!$F$10,IF('Données mensuelles'!K111=Tables!$E$11,Tables!$F$11,IF(K111=Tables!$E$12,Tables!$F$12,IF('Données mensuelles'!K111=Tables!$E$13,Tables!$F$13,IF(K111=Tables!$E$14,Tables!$F$14,IF(K111=Tables!$E$15,Tables!$F$15,IF(K111=Tables!$E$16,Tables!$F$16))))))))))))</f>
        <v>0</v>
      </c>
      <c r="M111" s="42"/>
      <c r="N111" s="2" t="b">
        <f>IF(M111=Tables!$E$5,Tables!$F$5,IF('Données mensuelles'!M111=Tables!$E$6,Tables!$F$6,IF('Données mensuelles'!M111=Tables!$E$7,Tables!$F$7,IF('Données mensuelles'!M111=Tables!$E$8,Tables!$F$8,IF('Données mensuelles'!M111=Tables!$E$9,Tables!$F$9,IF('Données mensuelles'!M111=Tables!$E$10,Tables!$F$10,IF('Données mensuelles'!M111=Tables!$E$11,Tables!$F$11,IF(M111=Tables!$E$12,Tables!$F$12,IF('Données mensuelles'!M111=Tables!$E$13,Tables!$F$13,IF(M111=Tables!$E$14,Tables!$F$14,IF(M111=Tables!$E$15,Tables!$F$15,IF(M111=Tables!$E$16,Tables!$F$16))))))))))))</f>
        <v>0</v>
      </c>
      <c r="O111" s="27">
        <f t="shared" si="7"/>
        <v>0</v>
      </c>
      <c r="P111" s="30"/>
      <c r="Q111" s="2"/>
      <c r="R111" s="15"/>
      <c r="S111" s="19">
        <f>O111+(Q111*R111)+(P111*Tables!$E$20*R111)</f>
        <v>0</v>
      </c>
    </row>
    <row r="112" spans="4:19">
      <c r="D112" s="24"/>
      <c r="E112" s="4"/>
      <c r="F112" s="2" t="b">
        <f>IF(E112=Tables!$E$5,Tables!$F$5,IF('Données mensuelles'!E112=Tables!$E$6,Tables!$F$6,IF('Données mensuelles'!E112=Tables!$E$7,Tables!$F$7,IF('Données mensuelles'!E112=Tables!$E$8,Tables!$F$8,IF('Données mensuelles'!E112=Tables!$E$9,Tables!$F$9,IF('Données mensuelles'!E112=Tables!$E$10,Tables!$F$10,IF('Données mensuelles'!E112=Tables!$E$11,Tables!$F$11,IF(E112=Tables!$E$12,Tables!$F$12,IF('Données mensuelles'!E112=Tables!$E$13,Tables!$F$13,IF(E112=Tables!$E$14,Tables!$F$14,IF(E112=Tables!$E$15,Tables!$F$15,IF(E112=Tables!$E$16,Tables!$F$16))))))))))))</f>
        <v>0</v>
      </c>
      <c r="G112" s="1"/>
      <c r="H112" s="2" t="b">
        <f>IF(G112=Tables!$E$5,Tables!$F$5,IF('Données mensuelles'!G112=Tables!$E$6,Tables!$F$6,IF('Données mensuelles'!G112=Tables!$E$7,Tables!$F$7,IF('Données mensuelles'!G112=Tables!$E$8,Tables!$F$8,IF('Données mensuelles'!G112=Tables!$E$9,Tables!$F$9,IF('Données mensuelles'!G112=Tables!$E$10,Tables!$F$10,IF('Données mensuelles'!G112=Tables!$E$11,Tables!$F$11,IF(G112=Tables!$E$12,Tables!$F$12,IF('Données mensuelles'!G112=Tables!$E$13,Tables!$F$13,IF(G112=Tables!$E$14,Tables!$F$14,IF(G112=Tables!$E$15,Tables!$F$15,IF(G112=Tables!$E$16,Tables!$F$16))))))))))))</f>
        <v>0</v>
      </c>
      <c r="I112" s="1"/>
      <c r="J112" s="2" t="b">
        <f>IF(I112=Tables!$E$5,Tables!$F$5,IF('Données mensuelles'!I112=Tables!$E$6,Tables!$F$6,IF('Données mensuelles'!I112=Tables!$E$7,Tables!$F$7,IF('Données mensuelles'!I112=Tables!$E$8,Tables!$F$8,IF('Données mensuelles'!I112=Tables!$E$9,Tables!$F$9,IF('Données mensuelles'!I112=Tables!$E$10,Tables!$F$10,IF('Données mensuelles'!I112=Tables!$E$11,Tables!$F$11,IF(I112=Tables!$E$12,Tables!$F$12,IF('Données mensuelles'!I112=Tables!$E$13,Tables!$F$13,IF(I112=Tables!$E$14,Tables!$F$14,IF(I112=Tables!$E$15,Tables!$F$15,IF(I112=Tables!$E$16,Tables!$F$16))))))))))))</f>
        <v>0</v>
      </c>
      <c r="K112" s="1"/>
      <c r="L112" s="27" t="b">
        <f>IF(K112=Tables!$E$5,Tables!$F$5,IF('Données mensuelles'!K112=Tables!$E$6,Tables!$F$6,IF('Données mensuelles'!K112=Tables!$E$7,Tables!$F$7,IF('Données mensuelles'!K112=Tables!$E$8,Tables!$F$8,IF('Données mensuelles'!K112=Tables!$E$9,Tables!$F$9,IF('Données mensuelles'!K112=Tables!$E$10,Tables!$F$10,IF('Données mensuelles'!K112=Tables!$E$11,Tables!$F$11,IF(K112=Tables!$E$12,Tables!$F$12,IF('Données mensuelles'!K112=Tables!$E$13,Tables!$F$13,IF(K112=Tables!$E$14,Tables!$F$14,IF(K112=Tables!$E$15,Tables!$F$15,IF(K112=Tables!$E$16,Tables!$F$16))))))))))))</f>
        <v>0</v>
      </c>
      <c r="M112" s="42"/>
      <c r="N112" s="2" t="b">
        <f>IF(M112=Tables!$E$5,Tables!$F$5,IF('Données mensuelles'!M112=Tables!$E$6,Tables!$F$6,IF('Données mensuelles'!M112=Tables!$E$7,Tables!$F$7,IF('Données mensuelles'!M112=Tables!$E$8,Tables!$F$8,IF('Données mensuelles'!M112=Tables!$E$9,Tables!$F$9,IF('Données mensuelles'!M112=Tables!$E$10,Tables!$F$10,IF('Données mensuelles'!M112=Tables!$E$11,Tables!$F$11,IF(M112=Tables!$E$12,Tables!$F$12,IF('Données mensuelles'!M112=Tables!$E$13,Tables!$F$13,IF(M112=Tables!$E$14,Tables!$F$14,IF(M112=Tables!$E$15,Tables!$F$15,IF(M112=Tables!$E$16,Tables!$F$16))))))))))))</f>
        <v>0</v>
      </c>
      <c r="O112" s="27">
        <f t="shared" si="7"/>
        <v>0</v>
      </c>
      <c r="P112" s="30"/>
      <c r="Q112" s="2"/>
      <c r="R112" s="15"/>
      <c r="S112" s="19">
        <f>O112+(Q112*R112)+(P112*Tables!$E$20*R112)</f>
        <v>0</v>
      </c>
    </row>
    <row r="113" spans="4:19">
      <c r="D113" s="24"/>
      <c r="E113" s="4"/>
      <c r="F113" s="2" t="b">
        <f>IF(E113=Tables!$E$5,Tables!$F$5,IF('Données mensuelles'!E113=Tables!$E$6,Tables!$F$6,IF('Données mensuelles'!E113=Tables!$E$7,Tables!$F$7,IF('Données mensuelles'!E113=Tables!$E$8,Tables!$F$8,IF('Données mensuelles'!E113=Tables!$E$9,Tables!$F$9,IF('Données mensuelles'!E113=Tables!$E$10,Tables!$F$10,IF('Données mensuelles'!E113=Tables!$E$11,Tables!$F$11,IF(E113=Tables!$E$12,Tables!$F$12,IF('Données mensuelles'!E113=Tables!$E$13,Tables!$F$13,IF(E113=Tables!$E$14,Tables!$F$14,IF(E113=Tables!$E$15,Tables!$F$15,IF(E113=Tables!$E$16,Tables!$F$16))))))))))))</f>
        <v>0</v>
      </c>
      <c r="G113" s="1"/>
      <c r="H113" s="2" t="b">
        <f>IF(G113=Tables!$E$5,Tables!$F$5,IF('Données mensuelles'!G113=Tables!$E$6,Tables!$F$6,IF('Données mensuelles'!G113=Tables!$E$7,Tables!$F$7,IF('Données mensuelles'!G113=Tables!$E$8,Tables!$F$8,IF('Données mensuelles'!G113=Tables!$E$9,Tables!$F$9,IF('Données mensuelles'!G113=Tables!$E$10,Tables!$F$10,IF('Données mensuelles'!G113=Tables!$E$11,Tables!$F$11,IF(G113=Tables!$E$12,Tables!$F$12,IF('Données mensuelles'!G113=Tables!$E$13,Tables!$F$13,IF(G113=Tables!$E$14,Tables!$F$14,IF(G113=Tables!$E$15,Tables!$F$15,IF(G113=Tables!$E$16,Tables!$F$16))))))))))))</f>
        <v>0</v>
      </c>
      <c r="I113" s="1"/>
      <c r="J113" s="2" t="b">
        <f>IF(I113=Tables!$E$5,Tables!$F$5,IF('Données mensuelles'!I113=Tables!$E$6,Tables!$F$6,IF('Données mensuelles'!I113=Tables!$E$7,Tables!$F$7,IF('Données mensuelles'!I113=Tables!$E$8,Tables!$F$8,IF('Données mensuelles'!I113=Tables!$E$9,Tables!$F$9,IF('Données mensuelles'!I113=Tables!$E$10,Tables!$F$10,IF('Données mensuelles'!I113=Tables!$E$11,Tables!$F$11,IF(I113=Tables!$E$12,Tables!$F$12,IF('Données mensuelles'!I113=Tables!$E$13,Tables!$F$13,IF(I113=Tables!$E$14,Tables!$F$14,IF(I113=Tables!$E$15,Tables!$F$15,IF(I113=Tables!$E$16,Tables!$F$16))))))))))))</f>
        <v>0</v>
      </c>
      <c r="K113" s="1"/>
      <c r="L113" s="27" t="b">
        <f>IF(K113=Tables!$E$5,Tables!$F$5,IF('Données mensuelles'!K113=Tables!$E$6,Tables!$F$6,IF('Données mensuelles'!K113=Tables!$E$7,Tables!$F$7,IF('Données mensuelles'!K113=Tables!$E$8,Tables!$F$8,IF('Données mensuelles'!K113=Tables!$E$9,Tables!$F$9,IF('Données mensuelles'!K113=Tables!$E$10,Tables!$F$10,IF('Données mensuelles'!K113=Tables!$E$11,Tables!$F$11,IF(K113=Tables!$E$12,Tables!$F$12,IF('Données mensuelles'!K113=Tables!$E$13,Tables!$F$13,IF(K113=Tables!$E$14,Tables!$F$14,IF(K113=Tables!$E$15,Tables!$F$15,IF(K113=Tables!$E$16,Tables!$F$16))))))))))))</f>
        <v>0</v>
      </c>
      <c r="M113" s="42"/>
      <c r="N113" s="2" t="b">
        <f>IF(M113=Tables!$E$5,Tables!$F$5,IF('Données mensuelles'!M113=Tables!$E$6,Tables!$F$6,IF('Données mensuelles'!M113=Tables!$E$7,Tables!$F$7,IF('Données mensuelles'!M113=Tables!$E$8,Tables!$F$8,IF('Données mensuelles'!M113=Tables!$E$9,Tables!$F$9,IF('Données mensuelles'!M113=Tables!$E$10,Tables!$F$10,IF('Données mensuelles'!M113=Tables!$E$11,Tables!$F$11,IF(M113=Tables!$E$12,Tables!$F$12,IF('Données mensuelles'!M113=Tables!$E$13,Tables!$F$13,IF(M113=Tables!$E$14,Tables!$F$14,IF(M113=Tables!$E$15,Tables!$F$15,IF(M113=Tables!$E$16,Tables!$F$16))))))))))))</f>
        <v>0</v>
      </c>
      <c r="O113" s="27">
        <f t="shared" si="7"/>
        <v>0</v>
      </c>
      <c r="P113" s="30"/>
      <c r="Q113" s="2"/>
      <c r="R113" s="15"/>
      <c r="S113" s="19">
        <f>O113+(Q113*R113)+(P113*Tables!$E$20*R113)</f>
        <v>0</v>
      </c>
    </row>
    <row r="114" spans="4:19">
      <c r="D114" s="24"/>
      <c r="E114" s="4"/>
      <c r="F114" s="2" t="b">
        <f>IF(E114=Tables!$E$5,Tables!$F$5,IF('Données mensuelles'!E114=Tables!$E$6,Tables!$F$6,IF('Données mensuelles'!E114=Tables!$E$7,Tables!$F$7,IF('Données mensuelles'!E114=Tables!$E$8,Tables!$F$8,IF('Données mensuelles'!E114=Tables!$E$9,Tables!$F$9,IF('Données mensuelles'!E114=Tables!$E$10,Tables!$F$10,IF('Données mensuelles'!E114=Tables!$E$11,Tables!$F$11,IF(E114=Tables!$E$12,Tables!$F$12,IF('Données mensuelles'!E114=Tables!$E$13,Tables!$F$13,IF(E114=Tables!$E$14,Tables!$F$14,IF(E114=Tables!$E$15,Tables!$F$15,IF(E114=Tables!$E$16,Tables!$F$16))))))))))))</f>
        <v>0</v>
      </c>
      <c r="G114" s="1"/>
      <c r="H114" s="2" t="b">
        <f>IF(G114=Tables!$E$5,Tables!$F$5,IF('Données mensuelles'!G114=Tables!$E$6,Tables!$F$6,IF('Données mensuelles'!G114=Tables!$E$7,Tables!$F$7,IF('Données mensuelles'!G114=Tables!$E$8,Tables!$F$8,IF('Données mensuelles'!G114=Tables!$E$9,Tables!$F$9,IF('Données mensuelles'!G114=Tables!$E$10,Tables!$F$10,IF('Données mensuelles'!G114=Tables!$E$11,Tables!$F$11,IF(G114=Tables!$E$12,Tables!$F$12,IF('Données mensuelles'!G114=Tables!$E$13,Tables!$F$13,IF(G114=Tables!$E$14,Tables!$F$14,IF(G114=Tables!$E$15,Tables!$F$15,IF(G114=Tables!$E$16,Tables!$F$16))))))))))))</f>
        <v>0</v>
      </c>
      <c r="I114" s="1"/>
      <c r="J114" s="2" t="b">
        <f>IF(I114=Tables!$E$5,Tables!$F$5,IF('Données mensuelles'!I114=Tables!$E$6,Tables!$F$6,IF('Données mensuelles'!I114=Tables!$E$7,Tables!$F$7,IF('Données mensuelles'!I114=Tables!$E$8,Tables!$F$8,IF('Données mensuelles'!I114=Tables!$E$9,Tables!$F$9,IF('Données mensuelles'!I114=Tables!$E$10,Tables!$F$10,IF('Données mensuelles'!I114=Tables!$E$11,Tables!$F$11,IF(I114=Tables!$E$12,Tables!$F$12,IF('Données mensuelles'!I114=Tables!$E$13,Tables!$F$13,IF(I114=Tables!$E$14,Tables!$F$14,IF(I114=Tables!$E$15,Tables!$F$15,IF(I114=Tables!$E$16,Tables!$F$16))))))))))))</f>
        <v>0</v>
      </c>
      <c r="K114" s="1"/>
      <c r="L114" s="27" t="b">
        <f>IF(K114=Tables!$E$5,Tables!$F$5,IF('Données mensuelles'!K114=Tables!$E$6,Tables!$F$6,IF('Données mensuelles'!K114=Tables!$E$7,Tables!$F$7,IF('Données mensuelles'!K114=Tables!$E$8,Tables!$F$8,IF('Données mensuelles'!K114=Tables!$E$9,Tables!$F$9,IF('Données mensuelles'!K114=Tables!$E$10,Tables!$F$10,IF('Données mensuelles'!K114=Tables!$E$11,Tables!$F$11,IF(K114=Tables!$E$12,Tables!$F$12,IF('Données mensuelles'!K114=Tables!$E$13,Tables!$F$13,IF(K114=Tables!$E$14,Tables!$F$14,IF(K114=Tables!$E$15,Tables!$F$15,IF(K114=Tables!$E$16,Tables!$F$16))))))))))))</f>
        <v>0</v>
      </c>
      <c r="M114" s="42"/>
      <c r="N114" s="2" t="b">
        <f>IF(M114=Tables!$E$5,Tables!$F$5,IF('Données mensuelles'!M114=Tables!$E$6,Tables!$F$6,IF('Données mensuelles'!M114=Tables!$E$7,Tables!$F$7,IF('Données mensuelles'!M114=Tables!$E$8,Tables!$F$8,IF('Données mensuelles'!M114=Tables!$E$9,Tables!$F$9,IF('Données mensuelles'!M114=Tables!$E$10,Tables!$F$10,IF('Données mensuelles'!M114=Tables!$E$11,Tables!$F$11,IF(M114=Tables!$E$12,Tables!$F$12,IF('Données mensuelles'!M114=Tables!$E$13,Tables!$F$13,IF(M114=Tables!$E$14,Tables!$F$14,IF(M114=Tables!$E$15,Tables!$F$15,IF(M114=Tables!$E$16,Tables!$F$16))))))))))))</f>
        <v>0</v>
      </c>
      <c r="O114" s="27">
        <f t="shared" si="7"/>
        <v>0</v>
      </c>
      <c r="P114" s="30"/>
      <c r="Q114" s="2"/>
      <c r="R114" s="15"/>
      <c r="S114" s="19">
        <f>O114+(Q114*R114)+(P114*Tables!$E$20*R114)</f>
        <v>0</v>
      </c>
    </row>
    <row r="115" spans="4:19">
      <c r="D115" s="24"/>
      <c r="E115" s="4"/>
      <c r="F115" s="2" t="b">
        <f>IF(E115=Tables!$E$5,Tables!$F$5,IF('Données mensuelles'!E115=Tables!$E$6,Tables!$F$6,IF('Données mensuelles'!E115=Tables!$E$7,Tables!$F$7,IF('Données mensuelles'!E115=Tables!$E$8,Tables!$F$8,IF('Données mensuelles'!E115=Tables!$E$9,Tables!$F$9,IF('Données mensuelles'!E115=Tables!$E$10,Tables!$F$10,IF('Données mensuelles'!E115=Tables!$E$11,Tables!$F$11,IF(E115=Tables!$E$12,Tables!$F$12,IF('Données mensuelles'!E115=Tables!$E$13,Tables!$F$13,IF(E115=Tables!$E$14,Tables!$F$14,IF(E115=Tables!$E$15,Tables!$F$15,IF(E115=Tables!$E$16,Tables!$F$16))))))))))))</f>
        <v>0</v>
      </c>
      <c r="G115" s="1"/>
      <c r="H115" s="2" t="b">
        <f>IF(G115=Tables!$E$5,Tables!$F$5,IF('Données mensuelles'!G115=Tables!$E$6,Tables!$F$6,IF('Données mensuelles'!G115=Tables!$E$7,Tables!$F$7,IF('Données mensuelles'!G115=Tables!$E$8,Tables!$F$8,IF('Données mensuelles'!G115=Tables!$E$9,Tables!$F$9,IF('Données mensuelles'!G115=Tables!$E$10,Tables!$F$10,IF('Données mensuelles'!G115=Tables!$E$11,Tables!$F$11,IF(G115=Tables!$E$12,Tables!$F$12,IF('Données mensuelles'!G115=Tables!$E$13,Tables!$F$13,IF(G115=Tables!$E$14,Tables!$F$14,IF(G115=Tables!$E$15,Tables!$F$15,IF(G115=Tables!$E$16,Tables!$F$16))))))))))))</f>
        <v>0</v>
      </c>
      <c r="I115" s="1"/>
      <c r="J115" s="2" t="b">
        <f>IF(I115=Tables!$E$5,Tables!$F$5,IF('Données mensuelles'!I115=Tables!$E$6,Tables!$F$6,IF('Données mensuelles'!I115=Tables!$E$7,Tables!$F$7,IF('Données mensuelles'!I115=Tables!$E$8,Tables!$F$8,IF('Données mensuelles'!I115=Tables!$E$9,Tables!$F$9,IF('Données mensuelles'!I115=Tables!$E$10,Tables!$F$10,IF('Données mensuelles'!I115=Tables!$E$11,Tables!$F$11,IF(I115=Tables!$E$12,Tables!$F$12,IF('Données mensuelles'!I115=Tables!$E$13,Tables!$F$13,IF(I115=Tables!$E$14,Tables!$F$14,IF(I115=Tables!$E$15,Tables!$F$15,IF(I115=Tables!$E$16,Tables!$F$16))))))))))))</f>
        <v>0</v>
      </c>
      <c r="K115" s="1"/>
      <c r="L115" s="27" t="b">
        <f>IF(K115=Tables!$E$5,Tables!$F$5,IF('Données mensuelles'!K115=Tables!$E$6,Tables!$F$6,IF('Données mensuelles'!K115=Tables!$E$7,Tables!$F$7,IF('Données mensuelles'!K115=Tables!$E$8,Tables!$F$8,IF('Données mensuelles'!K115=Tables!$E$9,Tables!$F$9,IF('Données mensuelles'!K115=Tables!$E$10,Tables!$F$10,IF('Données mensuelles'!K115=Tables!$E$11,Tables!$F$11,IF(K115=Tables!$E$12,Tables!$F$12,IF('Données mensuelles'!K115=Tables!$E$13,Tables!$F$13,IF(K115=Tables!$E$14,Tables!$F$14,IF(K115=Tables!$E$15,Tables!$F$15,IF(K115=Tables!$E$16,Tables!$F$16))))))))))))</f>
        <v>0</v>
      </c>
      <c r="M115" s="42"/>
      <c r="N115" s="2" t="b">
        <f>IF(M115=Tables!$E$5,Tables!$F$5,IF('Données mensuelles'!M115=Tables!$E$6,Tables!$F$6,IF('Données mensuelles'!M115=Tables!$E$7,Tables!$F$7,IF('Données mensuelles'!M115=Tables!$E$8,Tables!$F$8,IF('Données mensuelles'!M115=Tables!$E$9,Tables!$F$9,IF('Données mensuelles'!M115=Tables!$E$10,Tables!$F$10,IF('Données mensuelles'!M115=Tables!$E$11,Tables!$F$11,IF(M115=Tables!$E$12,Tables!$F$12,IF('Données mensuelles'!M115=Tables!$E$13,Tables!$F$13,IF(M115=Tables!$E$14,Tables!$F$14,IF(M115=Tables!$E$15,Tables!$F$15,IF(M115=Tables!$E$16,Tables!$F$16))))))))))))</f>
        <v>0</v>
      </c>
      <c r="O115" s="27">
        <f t="shared" si="7"/>
        <v>0</v>
      </c>
      <c r="P115" s="30"/>
      <c r="Q115" s="2"/>
      <c r="R115" s="15"/>
      <c r="S115" s="19">
        <f>O115+(Q115*R115)+(P115*Tables!$E$20*R115)</f>
        <v>0</v>
      </c>
    </row>
    <row r="116" spans="4:19">
      <c r="D116" s="24"/>
      <c r="E116" s="4"/>
      <c r="F116" s="2" t="b">
        <f>IF(E116=Tables!$E$5,Tables!$F$5,IF('Données mensuelles'!E116=Tables!$E$6,Tables!$F$6,IF('Données mensuelles'!E116=Tables!$E$7,Tables!$F$7,IF('Données mensuelles'!E116=Tables!$E$8,Tables!$F$8,IF('Données mensuelles'!E116=Tables!$E$9,Tables!$F$9,IF('Données mensuelles'!E116=Tables!$E$10,Tables!$F$10,IF('Données mensuelles'!E116=Tables!$E$11,Tables!$F$11,IF(E116=Tables!$E$12,Tables!$F$12,IF('Données mensuelles'!E116=Tables!$E$13,Tables!$F$13,IF(E116=Tables!$E$14,Tables!$F$14,IF(E116=Tables!$E$15,Tables!$F$15,IF(E116=Tables!$E$16,Tables!$F$16))))))))))))</f>
        <v>0</v>
      </c>
      <c r="G116" s="1"/>
      <c r="H116" s="2" t="b">
        <f>IF(G116=Tables!$E$5,Tables!$F$5,IF('Données mensuelles'!G116=Tables!$E$6,Tables!$F$6,IF('Données mensuelles'!G116=Tables!$E$7,Tables!$F$7,IF('Données mensuelles'!G116=Tables!$E$8,Tables!$F$8,IF('Données mensuelles'!G116=Tables!$E$9,Tables!$F$9,IF('Données mensuelles'!G116=Tables!$E$10,Tables!$F$10,IF('Données mensuelles'!G116=Tables!$E$11,Tables!$F$11,IF(G116=Tables!$E$12,Tables!$F$12,IF('Données mensuelles'!G116=Tables!$E$13,Tables!$F$13,IF(G116=Tables!$E$14,Tables!$F$14,IF(G116=Tables!$E$15,Tables!$F$15,IF(G116=Tables!$E$16,Tables!$F$16))))))))))))</f>
        <v>0</v>
      </c>
      <c r="I116" s="1"/>
      <c r="J116" s="2" t="b">
        <f>IF(I116=Tables!$E$5,Tables!$F$5,IF('Données mensuelles'!I116=Tables!$E$6,Tables!$F$6,IF('Données mensuelles'!I116=Tables!$E$7,Tables!$F$7,IF('Données mensuelles'!I116=Tables!$E$8,Tables!$F$8,IF('Données mensuelles'!I116=Tables!$E$9,Tables!$F$9,IF('Données mensuelles'!I116=Tables!$E$10,Tables!$F$10,IF('Données mensuelles'!I116=Tables!$E$11,Tables!$F$11,IF(I116=Tables!$E$12,Tables!$F$12,IF('Données mensuelles'!I116=Tables!$E$13,Tables!$F$13,IF(I116=Tables!$E$14,Tables!$F$14,IF(I116=Tables!$E$15,Tables!$F$15,IF(I116=Tables!$E$16,Tables!$F$16))))))))))))</f>
        <v>0</v>
      </c>
      <c r="K116" s="1"/>
      <c r="L116" s="27" t="b">
        <f>IF(K116=Tables!$E$5,Tables!$F$5,IF('Données mensuelles'!K116=Tables!$E$6,Tables!$F$6,IF('Données mensuelles'!K116=Tables!$E$7,Tables!$F$7,IF('Données mensuelles'!K116=Tables!$E$8,Tables!$F$8,IF('Données mensuelles'!K116=Tables!$E$9,Tables!$F$9,IF('Données mensuelles'!K116=Tables!$E$10,Tables!$F$10,IF('Données mensuelles'!K116=Tables!$E$11,Tables!$F$11,IF(K116=Tables!$E$12,Tables!$F$12,IF('Données mensuelles'!K116=Tables!$E$13,Tables!$F$13,IF(K116=Tables!$E$14,Tables!$F$14,IF(K116=Tables!$E$15,Tables!$F$15,IF(K116=Tables!$E$16,Tables!$F$16))))))))))))</f>
        <v>0</v>
      </c>
      <c r="M116" s="42"/>
      <c r="N116" s="2" t="b">
        <f>IF(M116=Tables!$E$5,Tables!$F$5,IF('Données mensuelles'!M116=Tables!$E$6,Tables!$F$6,IF('Données mensuelles'!M116=Tables!$E$7,Tables!$F$7,IF('Données mensuelles'!M116=Tables!$E$8,Tables!$F$8,IF('Données mensuelles'!M116=Tables!$E$9,Tables!$F$9,IF('Données mensuelles'!M116=Tables!$E$10,Tables!$F$10,IF('Données mensuelles'!M116=Tables!$E$11,Tables!$F$11,IF(M116=Tables!$E$12,Tables!$F$12,IF('Données mensuelles'!M116=Tables!$E$13,Tables!$F$13,IF(M116=Tables!$E$14,Tables!$F$14,IF(M116=Tables!$E$15,Tables!$F$15,IF(M116=Tables!$E$16,Tables!$F$16))))))))))))</f>
        <v>0</v>
      </c>
      <c r="O116" s="27">
        <f t="shared" si="7"/>
        <v>0</v>
      </c>
      <c r="P116" s="30"/>
      <c r="Q116" s="2"/>
      <c r="R116" s="15"/>
      <c r="S116" s="19">
        <f>O116+(Q116*R116)+(P116*Tables!$E$20*R116)</f>
        <v>0</v>
      </c>
    </row>
    <row r="117" spans="4:19">
      <c r="D117" s="24"/>
      <c r="E117" s="4"/>
      <c r="F117" s="2" t="b">
        <f>IF(E117=Tables!$E$5,Tables!$F$5,IF('Données mensuelles'!E117=Tables!$E$6,Tables!$F$6,IF('Données mensuelles'!E117=Tables!$E$7,Tables!$F$7,IF('Données mensuelles'!E117=Tables!$E$8,Tables!$F$8,IF('Données mensuelles'!E117=Tables!$E$9,Tables!$F$9,IF('Données mensuelles'!E117=Tables!$E$10,Tables!$F$10,IF('Données mensuelles'!E117=Tables!$E$11,Tables!$F$11,IF(E117=Tables!$E$12,Tables!$F$12,IF('Données mensuelles'!E117=Tables!$E$13,Tables!$F$13,IF(E117=Tables!$E$14,Tables!$F$14,IF(E117=Tables!$E$15,Tables!$F$15,IF(E117=Tables!$E$16,Tables!$F$16))))))))))))</f>
        <v>0</v>
      </c>
      <c r="G117" s="1"/>
      <c r="H117" s="2" t="b">
        <f>IF(G117=Tables!$E$5,Tables!$F$5,IF('Données mensuelles'!G117=Tables!$E$6,Tables!$F$6,IF('Données mensuelles'!G117=Tables!$E$7,Tables!$F$7,IF('Données mensuelles'!G117=Tables!$E$8,Tables!$F$8,IF('Données mensuelles'!G117=Tables!$E$9,Tables!$F$9,IF('Données mensuelles'!G117=Tables!$E$10,Tables!$F$10,IF('Données mensuelles'!G117=Tables!$E$11,Tables!$F$11,IF(G117=Tables!$E$12,Tables!$F$12,IF('Données mensuelles'!G117=Tables!$E$13,Tables!$F$13,IF(G117=Tables!$E$14,Tables!$F$14,IF(G117=Tables!$E$15,Tables!$F$15,IF(G117=Tables!$E$16,Tables!$F$16))))))))))))</f>
        <v>0</v>
      </c>
      <c r="I117" s="1"/>
      <c r="J117" s="2" t="b">
        <f>IF(I117=Tables!$E$5,Tables!$F$5,IF('Données mensuelles'!I117=Tables!$E$6,Tables!$F$6,IF('Données mensuelles'!I117=Tables!$E$7,Tables!$F$7,IF('Données mensuelles'!I117=Tables!$E$8,Tables!$F$8,IF('Données mensuelles'!I117=Tables!$E$9,Tables!$F$9,IF('Données mensuelles'!I117=Tables!$E$10,Tables!$F$10,IF('Données mensuelles'!I117=Tables!$E$11,Tables!$F$11,IF(I117=Tables!$E$12,Tables!$F$12,IF('Données mensuelles'!I117=Tables!$E$13,Tables!$F$13,IF(I117=Tables!$E$14,Tables!$F$14,IF(I117=Tables!$E$15,Tables!$F$15,IF(I117=Tables!$E$16,Tables!$F$16))))))))))))</f>
        <v>0</v>
      </c>
      <c r="K117" s="1"/>
      <c r="L117" s="27" t="b">
        <f>IF(K117=Tables!$E$5,Tables!$F$5,IF('Données mensuelles'!K117=Tables!$E$6,Tables!$F$6,IF('Données mensuelles'!K117=Tables!$E$7,Tables!$F$7,IF('Données mensuelles'!K117=Tables!$E$8,Tables!$F$8,IF('Données mensuelles'!K117=Tables!$E$9,Tables!$F$9,IF('Données mensuelles'!K117=Tables!$E$10,Tables!$F$10,IF('Données mensuelles'!K117=Tables!$E$11,Tables!$F$11,IF(K117=Tables!$E$12,Tables!$F$12,IF('Données mensuelles'!K117=Tables!$E$13,Tables!$F$13,IF(K117=Tables!$E$14,Tables!$F$14,IF(K117=Tables!$E$15,Tables!$F$15,IF(K117=Tables!$E$16,Tables!$F$16))))))))))))</f>
        <v>0</v>
      </c>
      <c r="M117" s="42"/>
      <c r="N117" s="2" t="b">
        <f>IF(M117=Tables!$E$5,Tables!$F$5,IF('Données mensuelles'!M117=Tables!$E$6,Tables!$F$6,IF('Données mensuelles'!M117=Tables!$E$7,Tables!$F$7,IF('Données mensuelles'!M117=Tables!$E$8,Tables!$F$8,IF('Données mensuelles'!M117=Tables!$E$9,Tables!$F$9,IF('Données mensuelles'!M117=Tables!$E$10,Tables!$F$10,IF('Données mensuelles'!M117=Tables!$E$11,Tables!$F$11,IF(M117=Tables!$E$12,Tables!$F$12,IF('Données mensuelles'!M117=Tables!$E$13,Tables!$F$13,IF(M117=Tables!$E$14,Tables!$F$14,IF(M117=Tables!$E$15,Tables!$F$15,IF(M117=Tables!$E$16,Tables!$F$16))))))))))))</f>
        <v>0</v>
      </c>
      <c r="O117" s="27">
        <f t="shared" si="7"/>
        <v>0</v>
      </c>
      <c r="P117" s="30"/>
      <c r="Q117" s="2"/>
      <c r="R117" s="15"/>
      <c r="S117" s="19">
        <f>O117+(Q117*R117)+(P117*Tables!$E$20*R117)</f>
        <v>0</v>
      </c>
    </row>
    <row r="118" spans="4:19">
      <c r="D118" s="24"/>
      <c r="E118" s="4"/>
      <c r="F118" s="2" t="b">
        <f>IF(E118=Tables!$E$5,Tables!$F$5,IF('Données mensuelles'!E118=Tables!$E$6,Tables!$F$6,IF('Données mensuelles'!E118=Tables!$E$7,Tables!$F$7,IF('Données mensuelles'!E118=Tables!$E$8,Tables!$F$8,IF('Données mensuelles'!E118=Tables!$E$9,Tables!$F$9,IF('Données mensuelles'!E118=Tables!$E$10,Tables!$F$10,IF('Données mensuelles'!E118=Tables!$E$11,Tables!$F$11,IF(E118=Tables!$E$12,Tables!$F$12,IF('Données mensuelles'!E118=Tables!$E$13,Tables!$F$13,IF(E118=Tables!$E$14,Tables!$F$14,IF(E118=Tables!$E$15,Tables!$F$15,IF(E118=Tables!$E$16,Tables!$F$16))))))))))))</f>
        <v>0</v>
      </c>
      <c r="G118" s="1"/>
      <c r="H118" s="2" t="b">
        <f>IF(G118=Tables!$E$5,Tables!$F$5,IF('Données mensuelles'!G118=Tables!$E$6,Tables!$F$6,IF('Données mensuelles'!G118=Tables!$E$7,Tables!$F$7,IF('Données mensuelles'!G118=Tables!$E$8,Tables!$F$8,IF('Données mensuelles'!G118=Tables!$E$9,Tables!$F$9,IF('Données mensuelles'!G118=Tables!$E$10,Tables!$F$10,IF('Données mensuelles'!G118=Tables!$E$11,Tables!$F$11,IF(G118=Tables!$E$12,Tables!$F$12,IF('Données mensuelles'!G118=Tables!$E$13,Tables!$F$13,IF(G118=Tables!$E$14,Tables!$F$14,IF(G118=Tables!$E$15,Tables!$F$15,IF(G118=Tables!$E$16,Tables!$F$16))))))))))))</f>
        <v>0</v>
      </c>
      <c r="I118" s="1"/>
      <c r="J118" s="2" t="b">
        <f>IF(I118=Tables!$E$5,Tables!$F$5,IF('Données mensuelles'!I118=Tables!$E$6,Tables!$F$6,IF('Données mensuelles'!I118=Tables!$E$7,Tables!$F$7,IF('Données mensuelles'!I118=Tables!$E$8,Tables!$F$8,IF('Données mensuelles'!I118=Tables!$E$9,Tables!$F$9,IF('Données mensuelles'!I118=Tables!$E$10,Tables!$F$10,IF('Données mensuelles'!I118=Tables!$E$11,Tables!$F$11,IF(I118=Tables!$E$12,Tables!$F$12,IF('Données mensuelles'!I118=Tables!$E$13,Tables!$F$13,IF(I118=Tables!$E$14,Tables!$F$14,IF(I118=Tables!$E$15,Tables!$F$15,IF(I118=Tables!$E$16,Tables!$F$16))))))))))))</f>
        <v>0</v>
      </c>
      <c r="K118" s="1"/>
      <c r="L118" s="27" t="b">
        <f>IF(K118=Tables!$E$5,Tables!$F$5,IF('Données mensuelles'!K118=Tables!$E$6,Tables!$F$6,IF('Données mensuelles'!K118=Tables!$E$7,Tables!$F$7,IF('Données mensuelles'!K118=Tables!$E$8,Tables!$F$8,IF('Données mensuelles'!K118=Tables!$E$9,Tables!$F$9,IF('Données mensuelles'!K118=Tables!$E$10,Tables!$F$10,IF('Données mensuelles'!K118=Tables!$E$11,Tables!$F$11,IF(K118=Tables!$E$12,Tables!$F$12,IF('Données mensuelles'!K118=Tables!$E$13,Tables!$F$13,IF(K118=Tables!$E$14,Tables!$F$14,IF(K118=Tables!$E$15,Tables!$F$15,IF(K118=Tables!$E$16,Tables!$F$16))))))))))))</f>
        <v>0</v>
      </c>
      <c r="M118" s="42"/>
      <c r="N118" s="2" t="b">
        <f>IF(M118=Tables!$E$5,Tables!$F$5,IF('Données mensuelles'!M118=Tables!$E$6,Tables!$F$6,IF('Données mensuelles'!M118=Tables!$E$7,Tables!$F$7,IF('Données mensuelles'!M118=Tables!$E$8,Tables!$F$8,IF('Données mensuelles'!M118=Tables!$E$9,Tables!$F$9,IF('Données mensuelles'!M118=Tables!$E$10,Tables!$F$10,IF('Données mensuelles'!M118=Tables!$E$11,Tables!$F$11,IF(M118=Tables!$E$12,Tables!$F$12,IF('Données mensuelles'!M118=Tables!$E$13,Tables!$F$13,IF(M118=Tables!$E$14,Tables!$F$14,IF(M118=Tables!$E$15,Tables!$F$15,IF(M118=Tables!$E$16,Tables!$F$16))))))))))))</f>
        <v>0</v>
      </c>
      <c r="O118" s="27">
        <f t="shared" si="7"/>
        <v>0</v>
      </c>
      <c r="P118" s="30"/>
      <c r="Q118" s="2"/>
      <c r="R118" s="15"/>
      <c r="S118" s="19">
        <f>O118+(Q118*R118)+(P118*Tables!$E$20*R118)</f>
        <v>0</v>
      </c>
    </row>
    <row r="119" spans="4:19">
      <c r="D119" s="24"/>
      <c r="E119" s="4"/>
      <c r="F119" s="2" t="b">
        <f>IF(E119=Tables!$E$5,Tables!$F$5,IF('Données mensuelles'!E119=Tables!$E$6,Tables!$F$6,IF('Données mensuelles'!E119=Tables!$E$7,Tables!$F$7,IF('Données mensuelles'!E119=Tables!$E$8,Tables!$F$8,IF('Données mensuelles'!E119=Tables!$E$9,Tables!$F$9,IF('Données mensuelles'!E119=Tables!$E$10,Tables!$F$10,IF('Données mensuelles'!E119=Tables!$E$11,Tables!$F$11,IF(E119=Tables!$E$12,Tables!$F$12,IF('Données mensuelles'!E119=Tables!$E$13,Tables!$F$13,IF(E119=Tables!$E$14,Tables!$F$14,IF(E119=Tables!$E$15,Tables!$F$15,IF(E119=Tables!$E$16,Tables!$F$16))))))))))))</f>
        <v>0</v>
      </c>
      <c r="G119" s="1"/>
      <c r="H119" s="2" t="b">
        <f>IF(G119=Tables!$E$5,Tables!$F$5,IF('Données mensuelles'!G119=Tables!$E$6,Tables!$F$6,IF('Données mensuelles'!G119=Tables!$E$7,Tables!$F$7,IF('Données mensuelles'!G119=Tables!$E$8,Tables!$F$8,IF('Données mensuelles'!G119=Tables!$E$9,Tables!$F$9,IF('Données mensuelles'!G119=Tables!$E$10,Tables!$F$10,IF('Données mensuelles'!G119=Tables!$E$11,Tables!$F$11,IF(G119=Tables!$E$12,Tables!$F$12,IF('Données mensuelles'!G119=Tables!$E$13,Tables!$F$13,IF(G119=Tables!$E$14,Tables!$F$14,IF(G119=Tables!$E$15,Tables!$F$15,IF(G119=Tables!$E$16,Tables!$F$16))))))))))))</f>
        <v>0</v>
      </c>
      <c r="I119" s="1"/>
      <c r="J119" s="2" t="b">
        <f>IF(I119=Tables!$E$5,Tables!$F$5,IF('Données mensuelles'!I119=Tables!$E$6,Tables!$F$6,IF('Données mensuelles'!I119=Tables!$E$7,Tables!$F$7,IF('Données mensuelles'!I119=Tables!$E$8,Tables!$F$8,IF('Données mensuelles'!I119=Tables!$E$9,Tables!$F$9,IF('Données mensuelles'!I119=Tables!$E$10,Tables!$F$10,IF('Données mensuelles'!I119=Tables!$E$11,Tables!$F$11,IF(I119=Tables!$E$12,Tables!$F$12,IF('Données mensuelles'!I119=Tables!$E$13,Tables!$F$13,IF(I119=Tables!$E$14,Tables!$F$14,IF(I119=Tables!$E$15,Tables!$F$15,IF(I119=Tables!$E$16,Tables!$F$16))))))))))))</f>
        <v>0</v>
      </c>
      <c r="K119" s="1"/>
      <c r="L119" s="27" t="b">
        <f>IF(K119=Tables!$E$5,Tables!$F$5,IF('Données mensuelles'!K119=Tables!$E$6,Tables!$F$6,IF('Données mensuelles'!K119=Tables!$E$7,Tables!$F$7,IF('Données mensuelles'!K119=Tables!$E$8,Tables!$F$8,IF('Données mensuelles'!K119=Tables!$E$9,Tables!$F$9,IF('Données mensuelles'!K119=Tables!$E$10,Tables!$F$10,IF('Données mensuelles'!K119=Tables!$E$11,Tables!$F$11,IF(K119=Tables!$E$12,Tables!$F$12,IF('Données mensuelles'!K119=Tables!$E$13,Tables!$F$13,IF(K119=Tables!$E$14,Tables!$F$14,IF(K119=Tables!$E$15,Tables!$F$15,IF(K119=Tables!$E$16,Tables!$F$16))))))))))))</f>
        <v>0</v>
      </c>
      <c r="M119" s="42"/>
      <c r="N119" s="2" t="b">
        <f>IF(M119=Tables!$E$5,Tables!$F$5,IF('Données mensuelles'!M119=Tables!$E$6,Tables!$F$6,IF('Données mensuelles'!M119=Tables!$E$7,Tables!$F$7,IF('Données mensuelles'!M119=Tables!$E$8,Tables!$F$8,IF('Données mensuelles'!M119=Tables!$E$9,Tables!$F$9,IF('Données mensuelles'!M119=Tables!$E$10,Tables!$F$10,IF('Données mensuelles'!M119=Tables!$E$11,Tables!$F$11,IF(M119=Tables!$E$12,Tables!$F$12,IF('Données mensuelles'!M119=Tables!$E$13,Tables!$F$13,IF(M119=Tables!$E$14,Tables!$F$14,IF(M119=Tables!$E$15,Tables!$F$15,IF(M119=Tables!$E$16,Tables!$F$16))))))))))))</f>
        <v>0</v>
      </c>
      <c r="O119" s="27">
        <f t="shared" si="7"/>
        <v>0</v>
      </c>
      <c r="P119" s="30"/>
      <c r="Q119" s="2"/>
      <c r="R119" s="15"/>
      <c r="S119" s="19">
        <f>O119+(Q119*R119)+(P119*Tables!$E$20*R119)</f>
        <v>0</v>
      </c>
    </row>
    <row r="120" spans="4:19">
      <c r="D120" s="24"/>
      <c r="E120" s="4"/>
      <c r="F120" s="2" t="b">
        <f>IF(E120=Tables!$E$5,Tables!$F$5,IF('Données mensuelles'!E120=Tables!$E$6,Tables!$F$6,IF('Données mensuelles'!E120=Tables!$E$7,Tables!$F$7,IF('Données mensuelles'!E120=Tables!$E$8,Tables!$F$8,IF('Données mensuelles'!E120=Tables!$E$9,Tables!$F$9,IF('Données mensuelles'!E120=Tables!$E$10,Tables!$F$10,IF('Données mensuelles'!E120=Tables!$E$11,Tables!$F$11,IF(E120=Tables!$E$12,Tables!$F$12,IF('Données mensuelles'!E120=Tables!$E$13,Tables!$F$13,IF(E120=Tables!$E$14,Tables!$F$14,IF(E120=Tables!$E$15,Tables!$F$15,IF(E120=Tables!$E$16,Tables!$F$16))))))))))))</f>
        <v>0</v>
      </c>
      <c r="G120" s="1"/>
      <c r="H120" s="2" t="b">
        <f>IF(G120=Tables!$E$5,Tables!$F$5,IF('Données mensuelles'!G120=Tables!$E$6,Tables!$F$6,IF('Données mensuelles'!G120=Tables!$E$7,Tables!$F$7,IF('Données mensuelles'!G120=Tables!$E$8,Tables!$F$8,IF('Données mensuelles'!G120=Tables!$E$9,Tables!$F$9,IF('Données mensuelles'!G120=Tables!$E$10,Tables!$F$10,IF('Données mensuelles'!G120=Tables!$E$11,Tables!$F$11,IF(G120=Tables!$E$12,Tables!$F$12,IF('Données mensuelles'!G120=Tables!$E$13,Tables!$F$13,IF(G120=Tables!$E$14,Tables!$F$14,IF(G120=Tables!$E$15,Tables!$F$15,IF(G120=Tables!$E$16,Tables!$F$16))))))))))))</f>
        <v>0</v>
      </c>
      <c r="I120" s="1"/>
      <c r="J120" s="2" t="b">
        <f>IF(I120=Tables!$E$5,Tables!$F$5,IF('Données mensuelles'!I120=Tables!$E$6,Tables!$F$6,IF('Données mensuelles'!I120=Tables!$E$7,Tables!$F$7,IF('Données mensuelles'!I120=Tables!$E$8,Tables!$F$8,IF('Données mensuelles'!I120=Tables!$E$9,Tables!$F$9,IF('Données mensuelles'!I120=Tables!$E$10,Tables!$F$10,IF('Données mensuelles'!I120=Tables!$E$11,Tables!$F$11,IF(I120=Tables!$E$12,Tables!$F$12,IF('Données mensuelles'!I120=Tables!$E$13,Tables!$F$13,IF(I120=Tables!$E$14,Tables!$F$14,IF(I120=Tables!$E$15,Tables!$F$15,IF(I120=Tables!$E$16,Tables!$F$16))))))))))))</f>
        <v>0</v>
      </c>
      <c r="K120" s="1"/>
      <c r="L120" s="27" t="b">
        <f>IF(K120=Tables!$E$5,Tables!$F$5,IF('Données mensuelles'!K120=Tables!$E$6,Tables!$F$6,IF('Données mensuelles'!K120=Tables!$E$7,Tables!$F$7,IF('Données mensuelles'!K120=Tables!$E$8,Tables!$F$8,IF('Données mensuelles'!K120=Tables!$E$9,Tables!$F$9,IF('Données mensuelles'!K120=Tables!$E$10,Tables!$F$10,IF('Données mensuelles'!K120=Tables!$E$11,Tables!$F$11,IF(K120=Tables!$E$12,Tables!$F$12,IF('Données mensuelles'!K120=Tables!$E$13,Tables!$F$13,IF(K120=Tables!$E$14,Tables!$F$14,IF(K120=Tables!$E$15,Tables!$F$15,IF(K120=Tables!$E$16,Tables!$F$16))))))))))))</f>
        <v>0</v>
      </c>
      <c r="M120" s="42"/>
      <c r="N120" s="2" t="b">
        <f>IF(M120=Tables!$E$5,Tables!$F$5,IF('Données mensuelles'!M120=Tables!$E$6,Tables!$F$6,IF('Données mensuelles'!M120=Tables!$E$7,Tables!$F$7,IF('Données mensuelles'!M120=Tables!$E$8,Tables!$F$8,IF('Données mensuelles'!M120=Tables!$E$9,Tables!$F$9,IF('Données mensuelles'!M120=Tables!$E$10,Tables!$F$10,IF('Données mensuelles'!M120=Tables!$E$11,Tables!$F$11,IF(M120=Tables!$E$12,Tables!$F$12,IF('Données mensuelles'!M120=Tables!$E$13,Tables!$F$13,IF(M120=Tables!$E$14,Tables!$F$14,IF(M120=Tables!$E$15,Tables!$F$15,IF(M120=Tables!$E$16,Tables!$F$16))))))))))))</f>
        <v>0</v>
      </c>
      <c r="O120" s="27">
        <f t="shared" si="7"/>
        <v>0</v>
      </c>
      <c r="P120" s="30"/>
      <c r="Q120" s="2"/>
      <c r="R120" s="15"/>
      <c r="S120" s="19">
        <f>O120+(Q120*R120)+(P120*Tables!$E$20*R120)</f>
        <v>0</v>
      </c>
    </row>
    <row r="121" spans="4:19" ht="15" thickBot="1">
      <c r="D121" s="25"/>
      <c r="E121" s="23"/>
      <c r="F121" s="13" t="b">
        <f>IF(E121=Tables!$E$5,Tables!$F$5,IF('Données mensuelles'!E121=Tables!$E$6,Tables!$F$6,IF('Données mensuelles'!E121=Tables!$E$7,Tables!$F$7,IF('Données mensuelles'!E121=Tables!$E$8,Tables!$F$8,IF('Données mensuelles'!E121=Tables!$E$9,Tables!$F$9,IF('Données mensuelles'!E121=Tables!$E$10,Tables!$F$10,IF('Données mensuelles'!E121=Tables!$E$11,Tables!$F$11,IF(E121=Tables!$E$12,Tables!$F$12,IF('Données mensuelles'!E121=Tables!$E$13,Tables!$F$13,IF(E121=Tables!$E$14,Tables!$F$14,IF(E121=Tables!$E$15,Tables!$F$15,IF(E121=Tables!$E$16,Tables!$F$16))))))))))))</f>
        <v>0</v>
      </c>
      <c r="G121" s="12"/>
      <c r="H121" s="13" t="b">
        <f>IF(G121=Tables!$E$5,Tables!$F$5,IF('Données mensuelles'!G121=Tables!$E$6,Tables!$F$6,IF('Données mensuelles'!G121=Tables!$E$7,Tables!$F$7,IF('Données mensuelles'!G121=Tables!$E$8,Tables!$F$8,IF('Données mensuelles'!G121=Tables!$E$9,Tables!$F$9,IF('Données mensuelles'!G121=Tables!$E$10,Tables!$F$10,IF('Données mensuelles'!G121=Tables!$E$11,Tables!$F$11,IF(G121=Tables!$E$12,Tables!$F$12,IF('Données mensuelles'!G121=Tables!$E$13,Tables!$F$13,IF(G121=Tables!$E$14,Tables!$F$14,IF(G121=Tables!$E$15,Tables!$F$15,IF(G121=Tables!$E$16,Tables!$F$16))))))))))))</f>
        <v>0</v>
      </c>
      <c r="I121" s="12"/>
      <c r="J121" s="13" t="b">
        <f>IF(I121=Tables!$E$5,Tables!$F$5,IF('Données mensuelles'!I121=Tables!$E$6,Tables!$F$6,IF('Données mensuelles'!I121=Tables!$E$7,Tables!$F$7,IF('Données mensuelles'!I121=Tables!$E$8,Tables!$F$8,IF('Données mensuelles'!I121=Tables!$E$9,Tables!$F$9,IF('Données mensuelles'!I121=Tables!$E$10,Tables!$F$10,IF('Données mensuelles'!I121=Tables!$E$11,Tables!$F$11,IF(I121=Tables!$E$12,Tables!$F$12,IF('Données mensuelles'!I121=Tables!$E$13,Tables!$F$13,IF(I121=Tables!$E$14,Tables!$F$14,IF(I121=Tables!$E$15,Tables!$F$15,IF(I121=Tables!$E$16,Tables!$F$16))))))))))))</f>
        <v>0</v>
      </c>
      <c r="K121" s="12"/>
      <c r="L121" s="39" t="b">
        <f>IF(K121=Tables!$E$5,Tables!$F$5,IF('Données mensuelles'!K121=Tables!$E$6,Tables!$F$6,IF('Données mensuelles'!K121=Tables!$E$7,Tables!$F$7,IF('Données mensuelles'!K121=Tables!$E$8,Tables!$F$8,IF('Données mensuelles'!K121=Tables!$E$9,Tables!$F$9,IF('Données mensuelles'!K121=Tables!$E$10,Tables!$F$10,IF('Données mensuelles'!K121=Tables!$E$11,Tables!$F$11,IF(K121=Tables!$E$12,Tables!$F$12,IF('Données mensuelles'!K121=Tables!$E$13,Tables!$F$13,IF(K121=Tables!$E$14,Tables!$F$14,IF(K121=Tables!$E$15,Tables!$F$15,IF(K121=Tables!$E$16,Tables!$F$16))))))))))))</f>
        <v>0</v>
      </c>
      <c r="M121" s="43"/>
      <c r="N121" s="13" t="b">
        <f>IF(M121=Tables!$E$5,Tables!$F$5,IF('Données mensuelles'!M121=Tables!$E$6,Tables!$F$6,IF('Données mensuelles'!M121=Tables!$E$7,Tables!$F$7,IF('Données mensuelles'!M121=Tables!$E$8,Tables!$F$8,IF('Données mensuelles'!M121=Tables!$E$9,Tables!$F$9,IF('Données mensuelles'!M121=Tables!$E$10,Tables!$F$10,IF('Données mensuelles'!M121=Tables!$E$11,Tables!$F$11,IF(M121=Tables!$E$12,Tables!$F$12,IF('Données mensuelles'!M121=Tables!$E$13,Tables!$F$13,IF(M121=Tables!$E$14,Tables!$F$14,IF(M121=Tables!$E$15,Tables!$F$15,IF(M121=Tables!$E$16,Tables!$F$16))))))))))))</f>
        <v>0</v>
      </c>
      <c r="O121" s="39">
        <f t="shared" si="7"/>
        <v>0</v>
      </c>
      <c r="P121" s="31"/>
      <c r="Q121" s="13"/>
      <c r="R121" s="16"/>
      <c r="S121" s="20">
        <f>O121+(Q121*R121)+(P121*Tables!$E$20*R121)</f>
        <v>0</v>
      </c>
    </row>
    <row r="122" spans="4:19" ht="15" thickBot="1">
      <c r="F122" s="3"/>
      <c r="H122" s="3"/>
      <c r="J122" s="3"/>
      <c r="N122" s="3"/>
      <c r="Q122" s="3"/>
      <c r="R122" s="17" t="s">
        <v>49</v>
      </c>
      <c r="S122" s="21">
        <f>SUM(S102:S121)</f>
        <v>0</v>
      </c>
    </row>
    <row r="123" spans="4:19">
      <c r="F123" s="3"/>
      <c r="H123" s="3"/>
      <c r="J123" s="3"/>
      <c r="N123" s="3"/>
      <c r="S123" s="3"/>
    </row>
    <row r="124" spans="4:19" ht="15" thickBot="1">
      <c r="F124" s="3"/>
      <c r="H124" s="3"/>
      <c r="J124" s="3"/>
      <c r="N124" s="3"/>
      <c r="S124" s="3"/>
    </row>
    <row r="125" spans="4:19" ht="18.600000000000001" thickBot="1">
      <c r="D125" s="50" t="s">
        <v>50</v>
      </c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2"/>
    </row>
    <row r="126" spans="4:19">
      <c r="D126" s="18" t="s">
        <v>19</v>
      </c>
      <c r="E126" s="22" t="s">
        <v>39</v>
      </c>
      <c r="F126" s="11" t="s">
        <v>21</v>
      </c>
      <c r="G126" s="11" t="s">
        <v>38</v>
      </c>
      <c r="H126" s="11" t="s">
        <v>21</v>
      </c>
      <c r="I126" s="11" t="s">
        <v>40</v>
      </c>
      <c r="J126" s="11" t="s">
        <v>21</v>
      </c>
      <c r="K126" s="11" t="s">
        <v>41</v>
      </c>
      <c r="L126" s="38" t="s">
        <v>21</v>
      </c>
      <c r="M126" s="41" t="s">
        <v>43</v>
      </c>
      <c r="N126" s="11" t="s">
        <v>21</v>
      </c>
      <c r="O126" s="38" t="s">
        <v>42</v>
      </c>
      <c r="P126" s="29" t="s">
        <v>32</v>
      </c>
      <c r="Q126" s="11" t="s">
        <v>33</v>
      </c>
      <c r="R126" s="14" t="s">
        <v>34</v>
      </c>
      <c r="S126" s="18" t="s">
        <v>35</v>
      </c>
    </row>
    <row r="127" spans="4:19">
      <c r="D127" s="24"/>
      <c r="E127" s="4"/>
      <c r="F127" s="2" t="b">
        <f>IF(E127=Tables!$E$5,Tables!$F$5,IF('Données mensuelles'!E127=Tables!$E$6,Tables!$F$6,IF('Données mensuelles'!E127=Tables!$E$7,Tables!$F$7,IF('Données mensuelles'!E127=Tables!$E$8,Tables!$F$8,IF('Données mensuelles'!E127=Tables!$E$9,Tables!$F$9,IF('Données mensuelles'!E127=Tables!$E$10,Tables!$F$10,IF('Données mensuelles'!E127=Tables!$E$11,Tables!$F$11,IF(E127=Tables!$E$12,Tables!$F$12,IF('Données mensuelles'!E127=Tables!$E$13,Tables!$F$13,IF(E127=Tables!$E$14,Tables!$F$14,IF(E127=Tables!$E$15,Tables!$F$15,IF(E127=Tables!$E$16,Tables!$F$16))))))))))))</f>
        <v>0</v>
      </c>
      <c r="G127" s="1"/>
      <c r="H127" s="2" t="b">
        <f>IF(G127=Tables!$E$5,Tables!$F$5,IF('Données mensuelles'!G127=Tables!$E$6,Tables!$F$6,IF('Données mensuelles'!G127=Tables!$E$7,Tables!$F$7,IF('Données mensuelles'!G127=Tables!$E$8,Tables!$F$8,IF('Données mensuelles'!G127=Tables!$E$9,Tables!$F$9,IF('Données mensuelles'!G127=Tables!$E$10,Tables!$F$10,IF('Données mensuelles'!G127=Tables!$E$11,Tables!$F$11,IF(G127=Tables!$E$12,Tables!$F$12,IF('Données mensuelles'!G127=Tables!$E$13,Tables!$F$13,IF(G127=Tables!$E$14,Tables!$F$14,IF(G127=Tables!$E$15,Tables!$F$15,IF(G127=Tables!$E$16,Tables!$F$16))))))))))))</f>
        <v>0</v>
      </c>
      <c r="I127" s="1"/>
      <c r="J127" s="2" t="b">
        <f>IF(I127=Tables!$E$5,Tables!$F$5,IF('Données mensuelles'!I127=Tables!$E$6,Tables!$F$6,IF('Données mensuelles'!I127=Tables!$E$7,Tables!$F$7,IF('Données mensuelles'!I127=Tables!$E$8,Tables!$F$8,IF('Données mensuelles'!I127=Tables!$E$9,Tables!$F$9,IF('Données mensuelles'!I127=Tables!$E$10,Tables!$F$10,IF('Données mensuelles'!I127=Tables!$E$11,Tables!$F$11,IF(I127=Tables!$E$12,Tables!$F$12,IF('Données mensuelles'!I127=Tables!$E$13,Tables!$F$13,IF(I127=Tables!$E$14,Tables!$F$14,IF(I127=Tables!$E$15,Tables!$F$15,IF(I127=Tables!$E$16,Tables!$F$16))))))))))))</f>
        <v>0</v>
      </c>
      <c r="K127" s="1"/>
      <c r="L127" s="27" t="b">
        <f>IF(K127=Tables!$E$5,Tables!$F$5,IF('Données mensuelles'!K127=Tables!$E$6,Tables!$F$6,IF('Données mensuelles'!K127=Tables!$E$7,Tables!$F$7,IF('Données mensuelles'!K127=Tables!$E$8,Tables!$F$8,IF('Données mensuelles'!K127=Tables!$E$9,Tables!$F$9,IF('Données mensuelles'!K127=Tables!$E$10,Tables!$F$10,IF('Données mensuelles'!K127=Tables!$E$11,Tables!$F$11,IF(K127=Tables!$E$12,Tables!$F$12,IF('Données mensuelles'!K127=Tables!$E$13,Tables!$F$13,IF(K127=Tables!$E$14,Tables!$F$14,IF(K127=Tables!$E$15,Tables!$F$15,IF(K127=Tables!$E$16,Tables!$F$16))))))))))))</f>
        <v>0</v>
      </c>
      <c r="M127" s="42"/>
      <c r="N127" s="2" t="b">
        <f>IF(M127=Tables!$E$5,Tables!$F$5,IF('Données mensuelles'!M127=Tables!$E$6,Tables!$F$6,IF('Données mensuelles'!M127=Tables!$E$7,Tables!$F$7,IF('Données mensuelles'!M127=Tables!$E$8,Tables!$F$8,IF('Données mensuelles'!M127=Tables!$E$9,Tables!$F$9,IF('Données mensuelles'!M127=Tables!$E$10,Tables!$F$10,IF('Données mensuelles'!M127=Tables!$E$11,Tables!$F$11,IF(M127=Tables!$E$12,Tables!$F$12,IF('Données mensuelles'!M127=Tables!$E$13,Tables!$F$13,IF(M127=Tables!$E$14,Tables!$F$14,IF(M127=Tables!$E$15,Tables!$F$15,IF(M127=Tables!$E$16,Tables!$F$16))))))))))))</f>
        <v>0</v>
      </c>
      <c r="O127" s="27">
        <f>N127+L127+J127+H127+F127</f>
        <v>0</v>
      </c>
      <c r="P127" s="30"/>
      <c r="Q127" s="2">
        <v>5.0999999999999996</v>
      </c>
      <c r="R127" s="15"/>
      <c r="S127" s="19">
        <f>O127+(Q127*R127)+(P127*Tables!$E$20*R127)</f>
        <v>0</v>
      </c>
    </row>
    <row r="128" spans="4:19">
      <c r="D128" s="24"/>
      <c r="E128" s="4"/>
      <c r="F128" s="2" t="b">
        <f>IF(E128=Tables!$E$5,Tables!$F$5,IF('Données mensuelles'!E128=Tables!$E$6,Tables!$F$6,IF('Données mensuelles'!E128=Tables!$E$7,Tables!$F$7,IF('Données mensuelles'!E128=Tables!$E$8,Tables!$F$8,IF('Données mensuelles'!E128=Tables!$E$9,Tables!$F$9,IF('Données mensuelles'!E128=Tables!$E$10,Tables!$F$10,IF('Données mensuelles'!E128=Tables!$E$11,Tables!$F$11,IF(E128=Tables!$E$12,Tables!$F$12,IF('Données mensuelles'!E128=Tables!$E$13,Tables!$F$13,IF(E128=Tables!$E$14,Tables!$F$14,IF(E128=Tables!$E$15,Tables!$F$15,IF(E128=Tables!$E$16,Tables!$F$16))))))))))))</f>
        <v>0</v>
      </c>
      <c r="G128" s="1"/>
      <c r="H128" s="2" t="b">
        <f>IF(G128=Tables!$E$5,Tables!$F$5,IF('Données mensuelles'!G128=Tables!$E$6,Tables!$F$6,IF('Données mensuelles'!G128=Tables!$E$7,Tables!$F$7,IF('Données mensuelles'!G128=Tables!$E$8,Tables!$F$8,IF('Données mensuelles'!G128=Tables!$E$9,Tables!$F$9,IF('Données mensuelles'!G128=Tables!$E$10,Tables!$F$10,IF('Données mensuelles'!G128=Tables!$E$11,Tables!$F$11,IF(G128=Tables!$E$12,Tables!$F$12,IF('Données mensuelles'!G128=Tables!$E$13,Tables!$F$13,IF(G128=Tables!$E$14,Tables!$F$14,IF(G128=Tables!$E$15,Tables!$F$15,IF(G128=Tables!$E$16,Tables!$F$16))))))))))))</f>
        <v>0</v>
      </c>
      <c r="I128" s="1"/>
      <c r="J128" s="2" t="b">
        <f>IF(I128=Tables!$E$5,Tables!$F$5,IF('Données mensuelles'!I128=Tables!$E$6,Tables!$F$6,IF('Données mensuelles'!I128=Tables!$E$7,Tables!$F$7,IF('Données mensuelles'!I128=Tables!$E$8,Tables!$F$8,IF('Données mensuelles'!I128=Tables!$E$9,Tables!$F$9,IF('Données mensuelles'!I128=Tables!$E$10,Tables!$F$10,IF('Données mensuelles'!I128=Tables!$E$11,Tables!$F$11,IF(I128=Tables!$E$12,Tables!$F$12,IF('Données mensuelles'!I128=Tables!$E$13,Tables!$F$13,IF(I128=Tables!$E$14,Tables!$F$14,IF(I128=Tables!$E$15,Tables!$F$15,IF(I128=Tables!$E$16,Tables!$F$16))))))))))))</f>
        <v>0</v>
      </c>
      <c r="K128" s="1"/>
      <c r="L128" s="27" t="b">
        <f>IF(K128=Tables!$E$5,Tables!$F$5,IF('Données mensuelles'!K128=Tables!$E$6,Tables!$F$6,IF('Données mensuelles'!K128=Tables!$E$7,Tables!$F$7,IF('Données mensuelles'!K128=Tables!$E$8,Tables!$F$8,IF('Données mensuelles'!K128=Tables!$E$9,Tables!$F$9,IF('Données mensuelles'!K128=Tables!$E$10,Tables!$F$10,IF('Données mensuelles'!K128=Tables!$E$11,Tables!$F$11,IF(K128=Tables!$E$12,Tables!$F$12,IF('Données mensuelles'!K128=Tables!$E$13,Tables!$F$13,IF(K128=Tables!$E$14,Tables!$F$14,IF(K128=Tables!$E$15,Tables!$F$15,IF(K128=Tables!$E$16,Tables!$F$16))))))))))))</f>
        <v>0</v>
      </c>
      <c r="M128" s="42"/>
      <c r="N128" s="2" t="b">
        <f>IF(M128=Tables!$E$5,Tables!$F$5,IF('Données mensuelles'!M128=Tables!$E$6,Tables!$F$6,IF('Données mensuelles'!M128=Tables!$E$7,Tables!$F$7,IF('Données mensuelles'!M128=Tables!$E$8,Tables!$F$8,IF('Données mensuelles'!M128=Tables!$E$9,Tables!$F$9,IF('Données mensuelles'!M128=Tables!$E$10,Tables!$F$10,IF('Données mensuelles'!M128=Tables!$E$11,Tables!$F$11,IF(M128=Tables!$E$12,Tables!$F$12,IF('Données mensuelles'!M128=Tables!$E$13,Tables!$F$13,IF(M128=Tables!$E$14,Tables!$F$14,IF(M128=Tables!$E$15,Tables!$F$15,IF(M128=Tables!$E$16,Tables!$F$16))))))))))))</f>
        <v>0</v>
      </c>
      <c r="O128" s="27">
        <f t="shared" ref="O128:O146" si="8">N128+L128+J128+H128+F128</f>
        <v>0</v>
      </c>
      <c r="P128" s="30"/>
      <c r="Q128" s="2">
        <v>2.2999999999999998</v>
      </c>
      <c r="R128" s="15"/>
      <c r="S128" s="19">
        <f>O128+(Q128*R128)+(P128*Tables!$E$20*R128)</f>
        <v>0</v>
      </c>
    </row>
    <row r="129" spans="4:19">
      <c r="D129" s="24"/>
      <c r="E129" s="4"/>
      <c r="F129" s="2" t="b">
        <f>IF(E129=Tables!$E$5,Tables!$F$5,IF('Données mensuelles'!E129=Tables!$E$6,Tables!$F$6,IF('Données mensuelles'!E129=Tables!$E$7,Tables!$F$7,IF('Données mensuelles'!E129=Tables!$E$8,Tables!$F$8,IF('Données mensuelles'!E129=Tables!$E$9,Tables!$F$9,IF('Données mensuelles'!E129=Tables!$E$10,Tables!$F$10,IF('Données mensuelles'!E129=Tables!$E$11,Tables!$F$11,IF(E129=Tables!$E$12,Tables!$F$12,IF('Données mensuelles'!E129=Tables!$E$13,Tables!$F$13,IF(E129=Tables!$E$14,Tables!$F$14,IF(E129=Tables!$E$15,Tables!$F$15,IF(E129=Tables!$E$16,Tables!$F$16))))))))))))</f>
        <v>0</v>
      </c>
      <c r="G129" s="1"/>
      <c r="H129" s="2" t="b">
        <f>IF(G129=Tables!$E$5,Tables!$F$5,IF('Données mensuelles'!G129=Tables!$E$6,Tables!$F$6,IF('Données mensuelles'!G129=Tables!$E$7,Tables!$F$7,IF('Données mensuelles'!G129=Tables!$E$8,Tables!$F$8,IF('Données mensuelles'!G129=Tables!$E$9,Tables!$F$9,IF('Données mensuelles'!G129=Tables!$E$10,Tables!$F$10,IF('Données mensuelles'!G129=Tables!$E$11,Tables!$F$11,IF(G129=Tables!$E$12,Tables!$F$12,IF('Données mensuelles'!G129=Tables!$E$13,Tables!$F$13,IF(G129=Tables!$E$14,Tables!$F$14,IF(G129=Tables!$E$15,Tables!$F$15,IF(G129=Tables!$E$16,Tables!$F$16))))))))))))</f>
        <v>0</v>
      </c>
      <c r="I129" s="1"/>
      <c r="J129" s="2" t="b">
        <f>IF(I129=Tables!$E$5,Tables!$F$5,IF('Données mensuelles'!I129=Tables!$E$6,Tables!$F$6,IF('Données mensuelles'!I129=Tables!$E$7,Tables!$F$7,IF('Données mensuelles'!I129=Tables!$E$8,Tables!$F$8,IF('Données mensuelles'!I129=Tables!$E$9,Tables!$F$9,IF('Données mensuelles'!I129=Tables!$E$10,Tables!$F$10,IF('Données mensuelles'!I129=Tables!$E$11,Tables!$F$11,IF(I129=Tables!$E$12,Tables!$F$12,IF('Données mensuelles'!I129=Tables!$E$13,Tables!$F$13,IF(I129=Tables!$E$14,Tables!$F$14,IF(I129=Tables!$E$15,Tables!$F$15,IF(I129=Tables!$E$16,Tables!$F$16))))))))))))</f>
        <v>0</v>
      </c>
      <c r="K129" s="1"/>
      <c r="L129" s="27" t="b">
        <f>IF(K129=Tables!$E$5,Tables!$F$5,IF('Données mensuelles'!K129=Tables!$E$6,Tables!$F$6,IF('Données mensuelles'!K129=Tables!$E$7,Tables!$F$7,IF('Données mensuelles'!K129=Tables!$E$8,Tables!$F$8,IF('Données mensuelles'!K129=Tables!$E$9,Tables!$F$9,IF('Données mensuelles'!K129=Tables!$E$10,Tables!$F$10,IF('Données mensuelles'!K129=Tables!$E$11,Tables!$F$11,IF(K129=Tables!$E$12,Tables!$F$12,IF('Données mensuelles'!K129=Tables!$E$13,Tables!$F$13,IF(K129=Tables!$E$14,Tables!$F$14,IF(K129=Tables!$E$15,Tables!$F$15,IF(K129=Tables!$E$16,Tables!$F$16))))))))))))</f>
        <v>0</v>
      </c>
      <c r="M129" s="42"/>
      <c r="N129" s="2" t="b">
        <f>IF(M129=Tables!$E$5,Tables!$F$5,IF('Données mensuelles'!M129=Tables!$E$6,Tables!$F$6,IF('Données mensuelles'!M129=Tables!$E$7,Tables!$F$7,IF('Données mensuelles'!M129=Tables!$E$8,Tables!$F$8,IF('Données mensuelles'!M129=Tables!$E$9,Tables!$F$9,IF('Données mensuelles'!M129=Tables!$E$10,Tables!$F$10,IF('Données mensuelles'!M129=Tables!$E$11,Tables!$F$11,IF(M129=Tables!$E$12,Tables!$F$12,IF('Données mensuelles'!M129=Tables!$E$13,Tables!$F$13,IF(M129=Tables!$E$14,Tables!$F$14,IF(M129=Tables!$E$15,Tables!$F$15,IF(M129=Tables!$E$16,Tables!$F$16))))))))))))</f>
        <v>0</v>
      </c>
      <c r="O129" s="27">
        <f t="shared" si="8"/>
        <v>0</v>
      </c>
      <c r="P129" s="30"/>
      <c r="Q129" s="2"/>
      <c r="R129" s="15"/>
      <c r="S129" s="19">
        <f>O129+(Q129*R129)+(P129*Tables!$E$20*R129)</f>
        <v>0</v>
      </c>
    </row>
    <row r="130" spans="4:19">
      <c r="D130" s="24"/>
      <c r="E130" s="4"/>
      <c r="F130" s="2" t="b">
        <f>IF(E130=Tables!$E$5,Tables!$F$5,IF('Données mensuelles'!E130=Tables!$E$6,Tables!$F$6,IF('Données mensuelles'!E130=Tables!$E$7,Tables!$F$7,IF('Données mensuelles'!E130=Tables!$E$8,Tables!$F$8,IF('Données mensuelles'!E130=Tables!$E$9,Tables!$F$9,IF('Données mensuelles'!E130=Tables!$E$10,Tables!$F$10,IF('Données mensuelles'!E130=Tables!$E$11,Tables!$F$11,IF(E130=Tables!$E$12,Tables!$F$12,IF('Données mensuelles'!E130=Tables!$E$13,Tables!$F$13,IF(E130=Tables!$E$14,Tables!$F$14,IF(E130=Tables!$E$15,Tables!$F$15,IF(E130=Tables!$E$16,Tables!$F$16))))))))))))</f>
        <v>0</v>
      </c>
      <c r="G130" s="1"/>
      <c r="H130" s="2" t="b">
        <f>IF(G130=Tables!$E$5,Tables!$F$5,IF('Données mensuelles'!G130=Tables!$E$6,Tables!$F$6,IF('Données mensuelles'!G130=Tables!$E$7,Tables!$F$7,IF('Données mensuelles'!G130=Tables!$E$8,Tables!$F$8,IF('Données mensuelles'!G130=Tables!$E$9,Tables!$F$9,IF('Données mensuelles'!G130=Tables!$E$10,Tables!$F$10,IF('Données mensuelles'!G130=Tables!$E$11,Tables!$F$11,IF(G130=Tables!$E$12,Tables!$F$12,IF('Données mensuelles'!G130=Tables!$E$13,Tables!$F$13,IF(G130=Tables!$E$14,Tables!$F$14,IF(G130=Tables!$E$15,Tables!$F$15,IF(G130=Tables!$E$16,Tables!$F$16))))))))))))</f>
        <v>0</v>
      </c>
      <c r="I130" s="1"/>
      <c r="J130" s="2" t="b">
        <f>IF(I130=Tables!$E$5,Tables!$F$5,IF('Données mensuelles'!I130=Tables!$E$6,Tables!$F$6,IF('Données mensuelles'!I130=Tables!$E$7,Tables!$F$7,IF('Données mensuelles'!I130=Tables!$E$8,Tables!$F$8,IF('Données mensuelles'!I130=Tables!$E$9,Tables!$F$9,IF('Données mensuelles'!I130=Tables!$E$10,Tables!$F$10,IF('Données mensuelles'!I130=Tables!$E$11,Tables!$F$11,IF(I130=Tables!$E$12,Tables!$F$12,IF('Données mensuelles'!I130=Tables!$E$13,Tables!$F$13,IF(I130=Tables!$E$14,Tables!$F$14,IF(I130=Tables!$E$15,Tables!$F$15,IF(I130=Tables!$E$16,Tables!$F$16))))))))))))</f>
        <v>0</v>
      </c>
      <c r="K130" s="1"/>
      <c r="L130" s="27" t="b">
        <f>IF(K130=Tables!$E$5,Tables!$F$5,IF('Données mensuelles'!K130=Tables!$E$6,Tables!$F$6,IF('Données mensuelles'!K130=Tables!$E$7,Tables!$F$7,IF('Données mensuelles'!K130=Tables!$E$8,Tables!$F$8,IF('Données mensuelles'!K130=Tables!$E$9,Tables!$F$9,IF('Données mensuelles'!K130=Tables!$E$10,Tables!$F$10,IF('Données mensuelles'!K130=Tables!$E$11,Tables!$F$11,IF(K130=Tables!$E$12,Tables!$F$12,IF('Données mensuelles'!K130=Tables!$E$13,Tables!$F$13,IF(K130=Tables!$E$14,Tables!$F$14,IF(K130=Tables!$E$15,Tables!$F$15,IF(K130=Tables!$E$16,Tables!$F$16))))))))))))</f>
        <v>0</v>
      </c>
      <c r="M130" s="42"/>
      <c r="N130" s="2" t="b">
        <f>IF(M130=Tables!$E$5,Tables!$F$5,IF('Données mensuelles'!M130=Tables!$E$6,Tables!$F$6,IF('Données mensuelles'!M130=Tables!$E$7,Tables!$F$7,IF('Données mensuelles'!M130=Tables!$E$8,Tables!$F$8,IF('Données mensuelles'!M130=Tables!$E$9,Tables!$F$9,IF('Données mensuelles'!M130=Tables!$E$10,Tables!$F$10,IF('Données mensuelles'!M130=Tables!$E$11,Tables!$F$11,IF(M130=Tables!$E$12,Tables!$F$12,IF('Données mensuelles'!M130=Tables!$E$13,Tables!$F$13,IF(M130=Tables!$E$14,Tables!$F$14,IF(M130=Tables!$E$15,Tables!$F$15,IF(M130=Tables!$E$16,Tables!$F$16))))))))))))</f>
        <v>0</v>
      </c>
      <c r="O130" s="27">
        <f t="shared" si="8"/>
        <v>0</v>
      </c>
      <c r="P130" s="30"/>
      <c r="Q130" s="2"/>
      <c r="R130" s="15"/>
      <c r="S130" s="19">
        <f>O130+(Q130*R130)+(P130*Tables!$E$20*R130)</f>
        <v>0</v>
      </c>
    </row>
    <row r="131" spans="4:19">
      <c r="D131" s="24"/>
      <c r="E131" s="4"/>
      <c r="F131" s="2" t="b">
        <f>IF(E131=Tables!$E$5,Tables!$F$5,IF('Données mensuelles'!E131=Tables!$E$6,Tables!$F$6,IF('Données mensuelles'!E131=Tables!$E$7,Tables!$F$7,IF('Données mensuelles'!E131=Tables!$E$8,Tables!$F$8,IF('Données mensuelles'!E131=Tables!$E$9,Tables!$F$9,IF('Données mensuelles'!E131=Tables!$E$10,Tables!$F$10,IF('Données mensuelles'!E131=Tables!$E$11,Tables!$F$11,IF(E131=Tables!$E$12,Tables!$F$12,IF('Données mensuelles'!E131=Tables!$E$13,Tables!$F$13,IF(E131=Tables!$E$14,Tables!$F$14,IF(E131=Tables!$E$15,Tables!$F$15,IF(E131=Tables!$E$16,Tables!$F$16))))))))))))</f>
        <v>0</v>
      </c>
      <c r="G131" s="1"/>
      <c r="H131" s="2" t="b">
        <f>IF(G131=Tables!$E$5,Tables!$F$5,IF('Données mensuelles'!G131=Tables!$E$6,Tables!$F$6,IF('Données mensuelles'!G131=Tables!$E$7,Tables!$F$7,IF('Données mensuelles'!G131=Tables!$E$8,Tables!$F$8,IF('Données mensuelles'!G131=Tables!$E$9,Tables!$F$9,IF('Données mensuelles'!G131=Tables!$E$10,Tables!$F$10,IF('Données mensuelles'!G131=Tables!$E$11,Tables!$F$11,IF(G131=Tables!$E$12,Tables!$F$12,IF('Données mensuelles'!G131=Tables!$E$13,Tables!$F$13,IF(G131=Tables!$E$14,Tables!$F$14,IF(G131=Tables!$E$15,Tables!$F$15,IF(G131=Tables!$E$16,Tables!$F$16))))))))))))</f>
        <v>0</v>
      </c>
      <c r="I131" s="1"/>
      <c r="J131" s="2" t="b">
        <f>IF(I131=Tables!$E$5,Tables!$F$5,IF('Données mensuelles'!I131=Tables!$E$6,Tables!$F$6,IF('Données mensuelles'!I131=Tables!$E$7,Tables!$F$7,IF('Données mensuelles'!I131=Tables!$E$8,Tables!$F$8,IF('Données mensuelles'!I131=Tables!$E$9,Tables!$F$9,IF('Données mensuelles'!I131=Tables!$E$10,Tables!$F$10,IF('Données mensuelles'!I131=Tables!$E$11,Tables!$F$11,IF(I131=Tables!$E$12,Tables!$F$12,IF('Données mensuelles'!I131=Tables!$E$13,Tables!$F$13,IF(I131=Tables!$E$14,Tables!$F$14,IF(I131=Tables!$E$15,Tables!$F$15,IF(I131=Tables!$E$16,Tables!$F$16))))))))))))</f>
        <v>0</v>
      </c>
      <c r="K131" s="1"/>
      <c r="L131" s="27" t="b">
        <f>IF(K131=Tables!$E$5,Tables!$F$5,IF('Données mensuelles'!K131=Tables!$E$6,Tables!$F$6,IF('Données mensuelles'!K131=Tables!$E$7,Tables!$F$7,IF('Données mensuelles'!K131=Tables!$E$8,Tables!$F$8,IF('Données mensuelles'!K131=Tables!$E$9,Tables!$F$9,IF('Données mensuelles'!K131=Tables!$E$10,Tables!$F$10,IF('Données mensuelles'!K131=Tables!$E$11,Tables!$F$11,IF(K131=Tables!$E$12,Tables!$F$12,IF('Données mensuelles'!K131=Tables!$E$13,Tables!$F$13,IF(K131=Tables!$E$14,Tables!$F$14,IF(K131=Tables!$E$15,Tables!$F$15,IF(K131=Tables!$E$16,Tables!$F$16))))))))))))</f>
        <v>0</v>
      </c>
      <c r="M131" s="42"/>
      <c r="N131" s="2" t="b">
        <f>IF(M131=Tables!$E$5,Tables!$F$5,IF('Données mensuelles'!M131=Tables!$E$6,Tables!$F$6,IF('Données mensuelles'!M131=Tables!$E$7,Tables!$F$7,IF('Données mensuelles'!M131=Tables!$E$8,Tables!$F$8,IF('Données mensuelles'!M131=Tables!$E$9,Tables!$F$9,IF('Données mensuelles'!M131=Tables!$E$10,Tables!$F$10,IF('Données mensuelles'!M131=Tables!$E$11,Tables!$F$11,IF(M131=Tables!$E$12,Tables!$F$12,IF('Données mensuelles'!M131=Tables!$E$13,Tables!$F$13,IF(M131=Tables!$E$14,Tables!$F$14,IF(M131=Tables!$E$15,Tables!$F$15,IF(M131=Tables!$E$16,Tables!$F$16))))))))))))</f>
        <v>0</v>
      </c>
      <c r="O131" s="27">
        <f t="shared" si="8"/>
        <v>0</v>
      </c>
      <c r="P131" s="30"/>
      <c r="Q131" s="2"/>
      <c r="R131" s="15"/>
      <c r="S131" s="19">
        <f>O131+(Q131*R131)+(P131*Tables!$E$20*R131)</f>
        <v>0</v>
      </c>
    </row>
    <row r="132" spans="4:19">
      <c r="D132" s="24"/>
      <c r="E132" s="4"/>
      <c r="F132" s="2" t="b">
        <f>IF(E132=Tables!$E$5,Tables!$F$5,IF('Données mensuelles'!E132=Tables!$E$6,Tables!$F$6,IF('Données mensuelles'!E132=Tables!$E$7,Tables!$F$7,IF('Données mensuelles'!E132=Tables!$E$8,Tables!$F$8,IF('Données mensuelles'!E132=Tables!$E$9,Tables!$F$9,IF('Données mensuelles'!E132=Tables!$E$10,Tables!$F$10,IF('Données mensuelles'!E132=Tables!$E$11,Tables!$F$11,IF(E132=Tables!$E$12,Tables!$F$12,IF('Données mensuelles'!E132=Tables!$E$13,Tables!$F$13,IF(E132=Tables!$E$14,Tables!$F$14,IF(E132=Tables!$E$15,Tables!$F$15,IF(E132=Tables!$E$16,Tables!$F$16))))))))))))</f>
        <v>0</v>
      </c>
      <c r="G132" s="1"/>
      <c r="H132" s="2" t="b">
        <f>IF(G132=Tables!$E$5,Tables!$F$5,IF('Données mensuelles'!G132=Tables!$E$6,Tables!$F$6,IF('Données mensuelles'!G132=Tables!$E$7,Tables!$F$7,IF('Données mensuelles'!G132=Tables!$E$8,Tables!$F$8,IF('Données mensuelles'!G132=Tables!$E$9,Tables!$F$9,IF('Données mensuelles'!G132=Tables!$E$10,Tables!$F$10,IF('Données mensuelles'!G132=Tables!$E$11,Tables!$F$11,IF(G132=Tables!$E$12,Tables!$F$12,IF('Données mensuelles'!G132=Tables!$E$13,Tables!$F$13,IF(G132=Tables!$E$14,Tables!$F$14,IF(G132=Tables!$E$15,Tables!$F$15,IF(G132=Tables!$E$16,Tables!$F$16))))))))))))</f>
        <v>0</v>
      </c>
      <c r="I132" s="1"/>
      <c r="J132" s="2" t="b">
        <f>IF(I132=Tables!$E$5,Tables!$F$5,IF('Données mensuelles'!I132=Tables!$E$6,Tables!$F$6,IF('Données mensuelles'!I132=Tables!$E$7,Tables!$F$7,IF('Données mensuelles'!I132=Tables!$E$8,Tables!$F$8,IF('Données mensuelles'!I132=Tables!$E$9,Tables!$F$9,IF('Données mensuelles'!I132=Tables!$E$10,Tables!$F$10,IF('Données mensuelles'!I132=Tables!$E$11,Tables!$F$11,IF(I132=Tables!$E$12,Tables!$F$12,IF('Données mensuelles'!I132=Tables!$E$13,Tables!$F$13,IF(I132=Tables!$E$14,Tables!$F$14,IF(I132=Tables!$E$15,Tables!$F$15,IF(I132=Tables!$E$16,Tables!$F$16))))))))))))</f>
        <v>0</v>
      </c>
      <c r="K132" s="1"/>
      <c r="L132" s="27" t="b">
        <f>IF(K132=Tables!$E$5,Tables!$F$5,IF('Données mensuelles'!K132=Tables!$E$6,Tables!$F$6,IF('Données mensuelles'!K132=Tables!$E$7,Tables!$F$7,IF('Données mensuelles'!K132=Tables!$E$8,Tables!$F$8,IF('Données mensuelles'!K132=Tables!$E$9,Tables!$F$9,IF('Données mensuelles'!K132=Tables!$E$10,Tables!$F$10,IF('Données mensuelles'!K132=Tables!$E$11,Tables!$F$11,IF(K132=Tables!$E$12,Tables!$F$12,IF('Données mensuelles'!K132=Tables!$E$13,Tables!$F$13,IF(K132=Tables!$E$14,Tables!$F$14,IF(K132=Tables!$E$15,Tables!$F$15,IF(K132=Tables!$E$16,Tables!$F$16))))))))))))</f>
        <v>0</v>
      </c>
      <c r="M132" s="42"/>
      <c r="N132" s="2" t="b">
        <f>IF(M132=Tables!$E$5,Tables!$F$5,IF('Données mensuelles'!M132=Tables!$E$6,Tables!$F$6,IF('Données mensuelles'!M132=Tables!$E$7,Tables!$F$7,IF('Données mensuelles'!M132=Tables!$E$8,Tables!$F$8,IF('Données mensuelles'!M132=Tables!$E$9,Tables!$F$9,IF('Données mensuelles'!M132=Tables!$E$10,Tables!$F$10,IF('Données mensuelles'!M132=Tables!$E$11,Tables!$F$11,IF(M132=Tables!$E$12,Tables!$F$12,IF('Données mensuelles'!M132=Tables!$E$13,Tables!$F$13,IF(M132=Tables!$E$14,Tables!$F$14,IF(M132=Tables!$E$15,Tables!$F$15,IF(M132=Tables!$E$16,Tables!$F$16))))))))))))</f>
        <v>0</v>
      </c>
      <c r="O132" s="27">
        <f t="shared" si="8"/>
        <v>0</v>
      </c>
      <c r="P132" s="30"/>
      <c r="Q132" s="2"/>
      <c r="R132" s="15"/>
      <c r="S132" s="19">
        <f>O132+(Q132*R132)+(P132*Tables!$E$20*R132)</f>
        <v>0</v>
      </c>
    </row>
    <row r="133" spans="4:19">
      <c r="D133" s="24"/>
      <c r="E133" s="4"/>
      <c r="F133" s="2" t="b">
        <f>IF(E133=Tables!$E$5,Tables!$F$5,IF('Données mensuelles'!E133=Tables!$E$6,Tables!$F$6,IF('Données mensuelles'!E133=Tables!$E$7,Tables!$F$7,IF('Données mensuelles'!E133=Tables!$E$8,Tables!$F$8,IF('Données mensuelles'!E133=Tables!$E$9,Tables!$F$9,IF('Données mensuelles'!E133=Tables!$E$10,Tables!$F$10,IF('Données mensuelles'!E133=Tables!$E$11,Tables!$F$11,IF(E133=Tables!$E$12,Tables!$F$12,IF('Données mensuelles'!E133=Tables!$E$13,Tables!$F$13,IF(E133=Tables!$E$14,Tables!$F$14,IF(E133=Tables!$E$15,Tables!$F$15,IF(E133=Tables!$E$16,Tables!$F$16))))))))))))</f>
        <v>0</v>
      </c>
      <c r="G133" s="1"/>
      <c r="H133" s="2" t="b">
        <f>IF(G133=Tables!$E$5,Tables!$F$5,IF('Données mensuelles'!G133=Tables!$E$6,Tables!$F$6,IF('Données mensuelles'!G133=Tables!$E$7,Tables!$F$7,IF('Données mensuelles'!G133=Tables!$E$8,Tables!$F$8,IF('Données mensuelles'!G133=Tables!$E$9,Tables!$F$9,IF('Données mensuelles'!G133=Tables!$E$10,Tables!$F$10,IF('Données mensuelles'!G133=Tables!$E$11,Tables!$F$11,IF(G133=Tables!$E$12,Tables!$F$12,IF('Données mensuelles'!G133=Tables!$E$13,Tables!$F$13,IF(G133=Tables!$E$14,Tables!$F$14,IF(G133=Tables!$E$15,Tables!$F$15,IF(G133=Tables!$E$16,Tables!$F$16))))))))))))</f>
        <v>0</v>
      </c>
      <c r="I133" s="1"/>
      <c r="J133" s="2" t="b">
        <f>IF(I133=Tables!$E$5,Tables!$F$5,IF('Données mensuelles'!I133=Tables!$E$6,Tables!$F$6,IF('Données mensuelles'!I133=Tables!$E$7,Tables!$F$7,IF('Données mensuelles'!I133=Tables!$E$8,Tables!$F$8,IF('Données mensuelles'!I133=Tables!$E$9,Tables!$F$9,IF('Données mensuelles'!I133=Tables!$E$10,Tables!$F$10,IF('Données mensuelles'!I133=Tables!$E$11,Tables!$F$11,IF(I133=Tables!$E$12,Tables!$F$12,IF('Données mensuelles'!I133=Tables!$E$13,Tables!$F$13,IF(I133=Tables!$E$14,Tables!$F$14,IF(I133=Tables!$E$15,Tables!$F$15,IF(I133=Tables!$E$16,Tables!$F$16))))))))))))</f>
        <v>0</v>
      </c>
      <c r="K133" s="1"/>
      <c r="L133" s="27" t="b">
        <f>IF(K133=Tables!$E$5,Tables!$F$5,IF('Données mensuelles'!K133=Tables!$E$6,Tables!$F$6,IF('Données mensuelles'!K133=Tables!$E$7,Tables!$F$7,IF('Données mensuelles'!K133=Tables!$E$8,Tables!$F$8,IF('Données mensuelles'!K133=Tables!$E$9,Tables!$F$9,IF('Données mensuelles'!K133=Tables!$E$10,Tables!$F$10,IF('Données mensuelles'!K133=Tables!$E$11,Tables!$F$11,IF(K133=Tables!$E$12,Tables!$F$12,IF('Données mensuelles'!K133=Tables!$E$13,Tables!$F$13,IF(K133=Tables!$E$14,Tables!$F$14,IF(K133=Tables!$E$15,Tables!$F$15,IF(K133=Tables!$E$16,Tables!$F$16))))))))))))</f>
        <v>0</v>
      </c>
      <c r="M133" s="42"/>
      <c r="N133" s="2" t="b">
        <f>IF(M133=Tables!$E$5,Tables!$F$5,IF('Données mensuelles'!M133=Tables!$E$6,Tables!$F$6,IF('Données mensuelles'!M133=Tables!$E$7,Tables!$F$7,IF('Données mensuelles'!M133=Tables!$E$8,Tables!$F$8,IF('Données mensuelles'!M133=Tables!$E$9,Tables!$F$9,IF('Données mensuelles'!M133=Tables!$E$10,Tables!$F$10,IF('Données mensuelles'!M133=Tables!$E$11,Tables!$F$11,IF(M133=Tables!$E$12,Tables!$F$12,IF('Données mensuelles'!M133=Tables!$E$13,Tables!$F$13,IF(M133=Tables!$E$14,Tables!$F$14,IF(M133=Tables!$E$15,Tables!$F$15,IF(M133=Tables!$E$16,Tables!$F$16))))))))))))</f>
        <v>0</v>
      </c>
      <c r="O133" s="27">
        <f t="shared" si="8"/>
        <v>0</v>
      </c>
      <c r="P133" s="30"/>
      <c r="Q133" s="2"/>
      <c r="R133" s="15"/>
      <c r="S133" s="19">
        <f>O133+(Q133*R133)+(P133*Tables!$E$20*R133)</f>
        <v>0</v>
      </c>
    </row>
    <row r="134" spans="4:19">
      <c r="D134" s="24"/>
      <c r="E134" s="4"/>
      <c r="F134" s="2" t="b">
        <f>IF(E134=Tables!$E$5,Tables!$F$5,IF('Données mensuelles'!E134=Tables!$E$6,Tables!$F$6,IF('Données mensuelles'!E134=Tables!$E$7,Tables!$F$7,IF('Données mensuelles'!E134=Tables!$E$8,Tables!$F$8,IF('Données mensuelles'!E134=Tables!$E$9,Tables!$F$9,IF('Données mensuelles'!E134=Tables!$E$10,Tables!$F$10,IF('Données mensuelles'!E134=Tables!$E$11,Tables!$F$11,IF(E134=Tables!$E$12,Tables!$F$12,IF('Données mensuelles'!E134=Tables!$E$13,Tables!$F$13,IF(E134=Tables!$E$14,Tables!$F$14,IF(E134=Tables!$E$15,Tables!$F$15,IF(E134=Tables!$E$16,Tables!$F$16))))))))))))</f>
        <v>0</v>
      </c>
      <c r="G134" s="1"/>
      <c r="H134" s="2" t="b">
        <f>IF(G134=Tables!$E$5,Tables!$F$5,IF('Données mensuelles'!G134=Tables!$E$6,Tables!$F$6,IF('Données mensuelles'!G134=Tables!$E$7,Tables!$F$7,IF('Données mensuelles'!G134=Tables!$E$8,Tables!$F$8,IF('Données mensuelles'!G134=Tables!$E$9,Tables!$F$9,IF('Données mensuelles'!G134=Tables!$E$10,Tables!$F$10,IF('Données mensuelles'!G134=Tables!$E$11,Tables!$F$11,IF(G134=Tables!$E$12,Tables!$F$12,IF('Données mensuelles'!G134=Tables!$E$13,Tables!$F$13,IF(G134=Tables!$E$14,Tables!$F$14,IF(G134=Tables!$E$15,Tables!$F$15,IF(G134=Tables!$E$16,Tables!$F$16))))))))))))</f>
        <v>0</v>
      </c>
      <c r="I134" s="1"/>
      <c r="J134" s="2" t="b">
        <f>IF(I134=Tables!$E$5,Tables!$F$5,IF('Données mensuelles'!I134=Tables!$E$6,Tables!$F$6,IF('Données mensuelles'!I134=Tables!$E$7,Tables!$F$7,IF('Données mensuelles'!I134=Tables!$E$8,Tables!$F$8,IF('Données mensuelles'!I134=Tables!$E$9,Tables!$F$9,IF('Données mensuelles'!I134=Tables!$E$10,Tables!$F$10,IF('Données mensuelles'!I134=Tables!$E$11,Tables!$F$11,IF(I134=Tables!$E$12,Tables!$F$12,IF('Données mensuelles'!I134=Tables!$E$13,Tables!$F$13,IF(I134=Tables!$E$14,Tables!$F$14,IF(I134=Tables!$E$15,Tables!$F$15,IF(I134=Tables!$E$16,Tables!$F$16))))))))))))</f>
        <v>0</v>
      </c>
      <c r="K134" s="1"/>
      <c r="L134" s="27" t="b">
        <f>IF(K134=Tables!$E$5,Tables!$F$5,IF('Données mensuelles'!K134=Tables!$E$6,Tables!$F$6,IF('Données mensuelles'!K134=Tables!$E$7,Tables!$F$7,IF('Données mensuelles'!K134=Tables!$E$8,Tables!$F$8,IF('Données mensuelles'!K134=Tables!$E$9,Tables!$F$9,IF('Données mensuelles'!K134=Tables!$E$10,Tables!$F$10,IF('Données mensuelles'!K134=Tables!$E$11,Tables!$F$11,IF(K134=Tables!$E$12,Tables!$F$12,IF('Données mensuelles'!K134=Tables!$E$13,Tables!$F$13,IF(K134=Tables!$E$14,Tables!$F$14,IF(K134=Tables!$E$15,Tables!$F$15,IF(K134=Tables!$E$16,Tables!$F$16))))))))))))</f>
        <v>0</v>
      </c>
      <c r="M134" s="42"/>
      <c r="N134" s="2" t="b">
        <f>IF(M134=Tables!$E$5,Tables!$F$5,IF('Données mensuelles'!M134=Tables!$E$6,Tables!$F$6,IF('Données mensuelles'!M134=Tables!$E$7,Tables!$F$7,IF('Données mensuelles'!M134=Tables!$E$8,Tables!$F$8,IF('Données mensuelles'!M134=Tables!$E$9,Tables!$F$9,IF('Données mensuelles'!M134=Tables!$E$10,Tables!$F$10,IF('Données mensuelles'!M134=Tables!$E$11,Tables!$F$11,IF(M134=Tables!$E$12,Tables!$F$12,IF('Données mensuelles'!M134=Tables!$E$13,Tables!$F$13,IF(M134=Tables!$E$14,Tables!$F$14,IF(M134=Tables!$E$15,Tables!$F$15,IF(M134=Tables!$E$16,Tables!$F$16))))))))))))</f>
        <v>0</v>
      </c>
      <c r="O134" s="27">
        <f t="shared" si="8"/>
        <v>0</v>
      </c>
      <c r="P134" s="30"/>
      <c r="Q134" s="2"/>
      <c r="R134" s="15"/>
      <c r="S134" s="19">
        <f>O134+(Q134*R134)+(P134*Tables!$E$20*R134)</f>
        <v>0</v>
      </c>
    </row>
    <row r="135" spans="4:19">
      <c r="D135" s="24"/>
      <c r="E135" s="4"/>
      <c r="F135" s="2" t="b">
        <f>IF(E135=Tables!$E$5,Tables!$F$5,IF('Données mensuelles'!E135=Tables!$E$6,Tables!$F$6,IF('Données mensuelles'!E135=Tables!$E$7,Tables!$F$7,IF('Données mensuelles'!E135=Tables!$E$8,Tables!$F$8,IF('Données mensuelles'!E135=Tables!$E$9,Tables!$F$9,IF('Données mensuelles'!E135=Tables!$E$10,Tables!$F$10,IF('Données mensuelles'!E135=Tables!$E$11,Tables!$F$11,IF(E135=Tables!$E$12,Tables!$F$12,IF('Données mensuelles'!E135=Tables!$E$13,Tables!$F$13,IF(E135=Tables!$E$14,Tables!$F$14,IF(E135=Tables!$E$15,Tables!$F$15,IF(E135=Tables!$E$16,Tables!$F$16))))))))))))</f>
        <v>0</v>
      </c>
      <c r="G135" s="1"/>
      <c r="H135" s="2" t="b">
        <f>IF(G135=Tables!$E$5,Tables!$F$5,IF('Données mensuelles'!G135=Tables!$E$6,Tables!$F$6,IF('Données mensuelles'!G135=Tables!$E$7,Tables!$F$7,IF('Données mensuelles'!G135=Tables!$E$8,Tables!$F$8,IF('Données mensuelles'!G135=Tables!$E$9,Tables!$F$9,IF('Données mensuelles'!G135=Tables!$E$10,Tables!$F$10,IF('Données mensuelles'!G135=Tables!$E$11,Tables!$F$11,IF(G135=Tables!$E$12,Tables!$F$12,IF('Données mensuelles'!G135=Tables!$E$13,Tables!$F$13,IF(G135=Tables!$E$14,Tables!$F$14,IF(G135=Tables!$E$15,Tables!$F$15,IF(G135=Tables!$E$16,Tables!$F$16))))))))))))</f>
        <v>0</v>
      </c>
      <c r="I135" s="1"/>
      <c r="J135" s="2" t="b">
        <f>IF(I135=Tables!$E$5,Tables!$F$5,IF('Données mensuelles'!I135=Tables!$E$6,Tables!$F$6,IF('Données mensuelles'!I135=Tables!$E$7,Tables!$F$7,IF('Données mensuelles'!I135=Tables!$E$8,Tables!$F$8,IF('Données mensuelles'!I135=Tables!$E$9,Tables!$F$9,IF('Données mensuelles'!I135=Tables!$E$10,Tables!$F$10,IF('Données mensuelles'!I135=Tables!$E$11,Tables!$F$11,IF(I135=Tables!$E$12,Tables!$F$12,IF('Données mensuelles'!I135=Tables!$E$13,Tables!$F$13,IF(I135=Tables!$E$14,Tables!$F$14,IF(I135=Tables!$E$15,Tables!$F$15,IF(I135=Tables!$E$16,Tables!$F$16))))))))))))</f>
        <v>0</v>
      </c>
      <c r="K135" s="1"/>
      <c r="L135" s="27" t="b">
        <f>IF(K135=Tables!$E$5,Tables!$F$5,IF('Données mensuelles'!K135=Tables!$E$6,Tables!$F$6,IF('Données mensuelles'!K135=Tables!$E$7,Tables!$F$7,IF('Données mensuelles'!K135=Tables!$E$8,Tables!$F$8,IF('Données mensuelles'!K135=Tables!$E$9,Tables!$F$9,IF('Données mensuelles'!K135=Tables!$E$10,Tables!$F$10,IF('Données mensuelles'!K135=Tables!$E$11,Tables!$F$11,IF(K135=Tables!$E$12,Tables!$F$12,IF('Données mensuelles'!K135=Tables!$E$13,Tables!$F$13,IF(K135=Tables!$E$14,Tables!$F$14,IF(K135=Tables!$E$15,Tables!$F$15,IF(K135=Tables!$E$16,Tables!$F$16))))))))))))</f>
        <v>0</v>
      </c>
      <c r="M135" s="42"/>
      <c r="N135" s="2" t="b">
        <f>IF(M135=Tables!$E$5,Tables!$F$5,IF('Données mensuelles'!M135=Tables!$E$6,Tables!$F$6,IF('Données mensuelles'!M135=Tables!$E$7,Tables!$F$7,IF('Données mensuelles'!M135=Tables!$E$8,Tables!$F$8,IF('Données mensuelles'!M135=Tables!$E$9,Tables!$F$9,IF('Données mensuelles'!M135=Tables!$E$10,Tables!$F$10,IF('Données mensuelles'!M135=Tables!$E$11,Tables!$F$11,IF(M135=Tables!$E$12,Tables!$F$12,IF('Données mensuelles'!M135=Tables!$E$13,Tables!$F$13,IF(M135=Tables!$E$14,Tables!$F$14,IF(M135=Tables!$E$15,Tables!$F$15,IF(M135=Tables!$E$16,Tables!$F$16))))))))))))</f>
        <v>0</v>
      </c>
      <c r="O135" s="27">
        <f t="shared" si="8"/>
        <v>0</v>
      </c>
      <c r="P135" s="30"/>
      <c r="Q135" s="2"/>
      <c r="R135" s="15"/>
      <c r="S135" s="19">
        <f>O135+(Q135*R135)+(P135*Tables!$E$20*R135)</f>
        <v>0</v>
      </c>
    </row>
    <row r="136" spans="4:19">
      <c r="D136" s="24"/>
      <c r="E136" s="4"/>
      <c r="F136" s="2" t="b">
        <f>IF(E136=Tables!$E$5,Tables!$F$5,IF('Données mensuelles'!E136=Tables!$E$6,Tables!$F$6,IF('Données mensuelles'!E136=Tables!$E$7,Tables!$F$7,IF('Données mensuelles'!E136=Tables!$E$8,Tables!$F$8,IF('Données mensuelles'!E136=Tables!$E$9,Tables!$F$9,IF('Données mensuelles'!E136=Tables!$E$10,Tables!$F$10,IF('Données mensuelles'!E136=Tables!$E$11,Tables!$F$11,IF(E136=Tables!$E$12,Tables!$F$12,IF('Données mensuelles'!E136=Tables!$E$13,Tables!$F$13,IF(E136=Tables!$E$14,Tables!$F$14,IF(E136=Tables!$E$15,Tables!$F$15,IF(E136=Tables!$E$16,Tables!$F$16))))))))))))</f>
        <v>0</v>
      </c>
      <c r="G136" s="1"/>
      <c r="H136" s="2" t="b">
        <f>IF(G136=Tables!$E$5,Tables!$F$5,IF('Données mensuelles'!G136=Tables!$E$6,Tables!$F$6,IF('Données mensuelles'!G136=Tables!$E$7,Tables!$F$7,IF('Données mensuelles'!G136=Tables!$E$8,Tables!$F$8,IF('Données mensuelles'!G136=Tables!$E$9,Tables!$F$9,IF('Données mensuelles'!G136=Tables!$E$10,Tables!$F$10,IF('Données mensuelles'!G136=Tables!$E$11,Tables!$F$11,IF(G136=Tables!$E$12,Tables!$F$12,IF('Données mensuelles'!G136=Tables!$E$13,Tables!$F$13,IF(G136=Tables!$E$14,Tables!$F$14,IF(G136=Tables!$E$15,Tables!$F$15,IF(G136=Tables!$E$16,Tables!$F$16))))))))))))</f>
        <v>0</v>
      </c>
      <c r="I136" s="1"/>
      <c r="J136" s="2" t="b">
        <f>IF(I136=Tables!$E$5,Tables!$F$5,IF('Données mensuelles'!I136=Tables!$E$6,Tables!$F$6,IF('Données mensuelles'!I136=Tables!$E$7,Tables!$F$7,IF('Données mensuelles'!I136=Tables!$E$8,Tables!$F$8,IF('Données mensuelles'!I136=Tables!$E$9,Tables!$F$9,IF('Données mensuelles'!I136=Tables!$E$10,Tables!$F$10,IF('Données mensuelles'!I136=Tables!$E$11,Tables!$F$11,IF(I136=Tables!$E$12,Tables!$F$12,IF('Données mensuelles'!I136=Tables!$E$13,Tables!$F$13,IF(I136=Tables!$E$14,Tables!$F$14,IF(I136=Tables!$E$15,Tables!$F$15,IF(I136=Tables!$E$16,Tables!$F$16))))))))))))</f>
        <v>0</v>
      </c>
      <c r="K136" s="1"/>
      <c r="L136" s="27" t="b">
        <f>IF(K136=Tables!$E$5,Tables!$F$5,IF('Données mensuelles'!K136=Tables!$E$6,Tables!$F$6,IF('Données mensuelles'!K136=Tables!$E$7,Tables!$F$7,IF('Données mensuelles'!K136=Tables!$E$8,Tables!$F$8,IF('Données mensuelles'!K136=Tables!$E$9,Tables!$F$9,IF('Données mensuelles'!K136=Tables!$E$10,Tables!$F$10,IF('Données mensuelles'!K136=Tables!$E$11,Tables!$F$11,IF(K136=Tables!$E$12,Tables!$F$12,IF('Données mensuelles'!K136=Tables!$E$13,Tables!$F$13,IF(K136=Tables!$E$14,Tables!$F$14,IF(K136=Tables!$E$15,Tables!$F$15,IF(K136=Tables!$E$16,Tables!$F$16))))))))))))</f>
        <v>0</v>
      </c>
      <c r="M136" s="42"/>
      <c r="N136" s="2" t="b">
        <f>IF(M136=Tables!$E$5,Tables!$F$5,IF('Données mensuelles'!M136=Tables!$E$6,Tables!$F$6,IF('Données mensuelles'!M136=Tables!$E$7,Tables!$F$7,IF('Données mensuelles'!M136=Tables!$E$8,Tables!$F$8,IF('Données mensuelles'!M136=Tables!$E$9,Tables!$F$9,IF('Données mensuelles'!M136=Tables!$E$10,Tables!$F$10,IF('Données mensuelles'!M136=Tables!$E$11,Tables!$F$11,IF(M136=Tables!$E$12,Tables!$F$12,IF('Données mensuelles'!M136=Tables!$E$13,Tables!$F$13,IF(M136=Tables!$E$14,Tables!$F$14,IF(M136=Tables!$E$15,Tables!$F$15,IF(M136=Tables!$E$16,Tables!$F$16))))))))))))</f>
        <v>0</v>
      </c>
      <c r="O136" s="27">
        <f t="shared" si="8"/>
        <v>0</v>
      </c>
      <c r="P136" s="30"/>
      <c r="Q136" s="2"/>
      <c r="R136" s="15"/>
      <c r="S136" s="19">
        <f>O136+(Q136*R136)+(P136*Tables!$E$20*R136)</f>
        <v>0</v>
      </c>
    </row>
    <row r="137" spans="4:19">
      <c r="D137" s="24"/>
      <c r="E137" s="4"/>
      <c r="F137" s="2" t="b">
        <f>IF(E137=Tables!$E$5,Tables!$F$5,IF('Données mensuelles'!E137=Tables!$E$6,Tables!$F$6,IF('Données mensuelles'!E137=Tables!$E$7,Tables!$F$7,IF('Données mensuelles'!E137=Tables!$E$8,Tables!$F$8,IF('Données mensuelles'!E137=Tables!$E$9,Tables!$F$9,IF('Données mensuelles'!E137=Tables!$E$10,Tables!$F$10,IF('Données mensuelles'!E137=Tables!$E$11,Tables!$F$11,IF(E137=Tables!$E$12,Tables!$F$12,IF('Données mensuelles'!E137=Tables!$E$13,Tables!$F$13,IF(E137=Tables!$E$14,Tables!$F$14,IF(E137=Tables!$E$15,Tables!$F$15,IF(E137=Tables!$E$16,Tables!$F$16))))))))))))</f>
        <v>0</v>
      </c>
      <c r="G137" s="1"/>
      <c r="H137" s="2" t="b">
        <f>IF(G137=Tables!$E$5,Tables!$F$5,IF('Données mensuelles'!G137=Tables!$E$6,Tables!$F$6,IF('Données mensuelles'!G137=Tables!$E$7,Tables!$F$7,IF('Données mensuelles'!G137=Tables!$E$8,Tables!$F$8,IF('Données mensuelles'!G137=Tables!$E$9,Tables!$F$9,IF('Données mensuelles'!G137=Tables!$E$10,Tables!$F$10,IF('Données mensuelles'!G137=Tables!$E$11,Tables!$F$11,IF(G137=Tables!$E$12,Tables!$F$12,IF('Données mensuelles'!G137=Tables!$E$13,Tables!$F$13,IF(G137=Tables!$E$14,Tables!$F$14,IF(G137=Tables!$E$15,Tables!$F$15,IF(G137=Tables!$E$16,Tables!$F$16))))))))))))</f>
        <v>0</v>
      </c>
      <c r="I137" s="1"/>
      <c r="J137" s="2" t="b">
        <f>IF(I137=Tables!$E$5,Tables!$F$5,IF('Données mensuelles'!I137=Tables!$E$6,Tables!$F$6,IF('Données mensuelles'!I137=Tables!$E$7,Tables!$F$7,IF('Données mensuelles'!I137=Tables!$E$8,Tables!$F$8,IF('Données mensuelles'!I137=Tables!$E$9,Tables!$F$9,IF('Données mensuelles'!I137=Tables!$E$10,Tables!$F$10,IF('Données mensuelles'!I137=Tables!$E$11,Tables!$F$11,IF(I137=Tables!$E$12,Tables!$F$12,IF('Données mensuelles'!I137=Tables!$E$13,Tables!$F$13,IF(I137=Tables!$E$14,Tables!$F$14,IF(I137=Tables!$E$15,Tables!$F$15,IF(I137=Tables!$E$16,Tables!$F$16))))))))))))</f>
        <v>0</v>
      </c>
      <c r="K137" s="1"/>
      <c r="L137" s="27" t="b">
        <f>IF(K137=Tables!$E$5,Tables!$F$5,IF('Données mensuelles'!K137=Tables!$E$6,Tables!$F$6,IF('Données mensuelles'!K137=Tables!$E$7,Tables!$F$7,IF('Données mensuelles'!K137=Tables!$E$8,Tables!$F$8,IF('Données mensuelles'!K137=Tables!$E$9,Tables!$F$9,IF('Données mensuelles'!K137=Tables!$E$10,Tables!$F$10,IF('Données mensuelles'!K137=Tables!$E$11,Tables!$F$11,IF(K137=Tables!$E$12,Tables!$F$12,IF('Données mensuelles'!K137=Tables!$E$13,Tables!$F$13,IF(K137=Tables!$E$14,Tables!$F$14,IF(K137=Tables!$E$15,Tables!$F$15,IF(K137=Tables!$E$16,Tables!$F$16))))))))))))</f>
        <v>0</v>
      </c>
      <c r="M137" s="42"/>
      <c r="N137" s="2" t="b">
        <f>IF(M137=Tables!$E$5,Tables!$F$5,IF('Données mensuelles'!M137=Tables!$E$6,Tables!$F$6,IF('Données mensuelles'!M137=Tables!$E$7,Tables!$F$7,IF('Données mensuelles'!M137=Tables!$E$8,Tables!$F$8,IF('Données mensuelles'!M137=Tables!$E$9,Tables!$F$9,IF('Données mensuelles'!M137=Tables!$E$10,Tables!$F$10,IF('Données mensuelles'!M137=Tables!$E$11,Tables!$F$11,IF(M137=Tables!$E$12,Tables!$F$12,IF('Données mensuelles'!M137=Tables!$E$13,Tables!$F$13,IF(M137=Tables!$E$14,Tables!$F$14,IF(M137=Tables!$E$15,Tables!$F$15,IF(M137=Tables!$E$16,Tables!$F$16))))))))))))</f>
        <v>0</v>
      </c>
      <c r="O137" s="27">
        <f t="shared" si="8"/>
        <v>0</v>
      </c>
      <c r="P137" s="30"/>
      <c r="Q137" s="2"/>
      <c r="R137" s="15"/>
      <c r="S137" s="19">
        <f>O137+(Q137*R137)+(P137*Tables!$E$20*R137)</f>
        <v>0</v>
      </c>
    </row>
    <row r="138" spans="4:19">
      <c r="D138" s="24"/>
      <c r="E138" s="4"/>
      <c r="F138" s="2" t="b">
        <f>IF(E138=Tables!$E$5,Tables!$F$5,IF('Données mensuelles'!E138=Tables!$E$6,Tables!$F$6,IF('Données mensuelles'!E138=Tables!$E$7,Tables!$F$7,IF('Données mensuelles'!E138=Tables!$E$8,Tables!$F$8,IF('Données mensuelles'!E138=Tables!$E$9,Tables!$F$9,IF('Données mensuelles'!E138=Tables!$E$10,Tables!$F$10,IF('Données mensuelles'!E138=Tables!$E$11,Tables!$F$11,IF(E138=Tables!$E$12,Tables!$F$12,IF('Données mensuelles'!E138=Tables!$E$13,Tables!$F$13,IF(E138=Tables!$E$14,Tables!$F$14,IF(E138=Tables!$E$15,Tables!$F$15,IF(E138=Tables!$E$16,Tables!$F$16))))))))))))</f>
        <v>0</v>
      </c>
      <c r="G138" s="1"/>
      <c r="H138" s="2" t="b">
        <f>IF(G138=Tables!$E$5,Tables!$F$5,IF('Données mensuelles'!G138=Tables!$E$6,Tables!$F$6,IF('Données mensuelles'!G138=Tables!$E$7,Tables!$F$7,IF('Données mensuelles'!G138=Tables!$E$8,Tables!$F$8,IF('Données mensuelles'!G138=Tables!$E$9,Tables!$F$9,IF('Données mensuelles'!G138=Tables!$E$10,Tables!$F$10,IF('Données mensuelles'!G138=Tables!$E$11,Tables!$F$11,IF(G138=Tables!$E$12,Tables!$F$12,IF('Données mensuelles'!G138=Tables!$E$13,Tables!$F$13,IF(G138=Tables!$E$14,Tables!$F$14,IF(G138=Tables!$E$15,Tables!$F$15,IF(G138=Tables!$E$16,Tables!$F$16))))))))))))</f>
        <v>0</v>
      </c>
      <c r="I138" s="1"/>
      <c r="J138" s="2" t="b">
        <f>IF(I138=Tables!$E$5,Tables!$F$5,IF('Données mensuelles'!I138=Tables!$E$6,Tables!$F$6,IF('Données mensuelles'!I138=Tables!$E$7,Tables!$F$7,IF('Données mensuelles'!I138=Tables!$E$8,Tables!$F$8,IF('Données mensuelles'!I138=Tables!$E$9,Tables!$F$9,IF('Données mensuelles'!I138=Tables!$E$10,Tables!$F$10,IF('Données mensuelles'!I138=Tables!$E$11,Tables!$F$11,IF(I138=Tables!$E$12,Tables!$F$12,IF('Données mensuelles'!I138=Tables!$E$13,Tables!$F$13,IF(I138=Tables!$E$14,Tables!$F$14,IF(I138=Tables!$E$15,Tables!$F$15,IF(I138=Tables!$E$16,Tables!$F$16))))))))))))</f>
        <v>0</v>
      </c>
      <c r="K138" s="1"/>
      <c r="L138" s="27" t="b">
        <f>IF(K138=Tables!$E$5,Tables!$F$5,IF('Données mensuelles'!K138=Tables!$E$6,Tables!$F$6,IF('Données mensuelles'!K138=Tables!$E$7,Tables!$F$7,IF('Données mensuelles'!K138=Tables!$E$8,Tables!$F$8,IF('Données mensuelles'!K138=Tables!$E$9,Tables!$F$9,IF('Données mensuelles'!K138=Tables!$E$10,Tables!$F$10,IF('Données mensuelles'!K138=Tables!$E$11,Tables!$F$11,IF(K138=Tables!$E$12,Tables!$F$12,IF('Données mensuelles'!K138=Tables!$E$13,Tables!$F$13,IF(K138=Tables!$E$14,Tables!$F$14,IF(K138=Tables!$E$15,Tables!$F$15,IF(K138=Tables!$E$16,Tables!$F$16))))))))))))</f>
        <v>0</v>
      </c>
      <c r="M138" s="42"/>
      <c r="N138" s="2" t="b">
        <f>IF(M138=Tables!$E$5,Tables!$F$5,IF('Données mensuelles'!M138=Tables!$E$6,Tables!$F$6,IF('Données mensuelles'!M138=Tables!$E$7,Tables!$F$7,IF('Données mensuelles'!M138=Tables!$E$8,Tables!$F$8,IF('Données mensuelles'!M138=Tables!$E$9,Tables!$F$9,IF('Données mensuelles'!M138=Tables!$E$10,Tables!$F$10,IF('Données mensuelles'!M138=Tables!$E$11,Tables!$F$11,IF(M138=Tables!$E$12,Tables!$F$12,IF('Données mensuelles'!M138=Tables!$E$13,Tables!$F$13,IF(M138=Tables!$E$14,Tables!$F$14,IF(M138=Tables!$E$15,Tables!$F$15,IF(M138=Tables!$E$16,Tables!$F$16))))))))))))</f>
        <v>0</v>
      </c>
      <c r="O138" s="27">
        <f t="shared" si="8"/>
        <v>0</v>
      </c>
      <c r="P138" s="30"/>
      <c r="Q138" s="2"/>
      <c r="R138" s="15"/>
      <c r="S138" s="19">
        <f>O138+(Q138*R138)+(P138*Tables!$E$20*R138)</f>
        <v>0</v>
      </c>
    </row>
    <row r="139" spans="4:19">
      <c r="D139" s="24"/>
      <c r="E139" s="4"/>
      <c r="F139" s="2" t="b">
        <f>IF(E139=Tables!$E$5,Tables!$F$5,IF('Données mensuelles'!E139=Tables!$E$6,Tables!$F$6,IF('Données mensuelles'!E139=Tables!$E$7,Tables!$F$7,IF('Données mensuelles'!E139=Tables!$E$8,Tables!$F$8,IF('Données mensuelles'!E139=Tables!$E$9,Tables!$F$9,IF('Données mensuelles'!E139=Tables!$E$10,Tables!$F$10,IF('Données mensuelles'!E139=Tables!$E$11,Tables!$F$11,IF(E139=Tables!$E$12,Tables!$F$12,IF('Données mensuelles'!E139=Tables!$E$13,Tables!$F$13,IF(E139=Tables!$E$14,Tables!$F$14,IF(E139=Tables!$E$15,Tables!$F$15,IF(E139=Tables!$E$16,Tables!$F$16))))))))))))</f>
        <v>0</v>
      </c>
      <c r="G139" s="1"/>
      <c r="H139" s="2" t="b">
        <f>IF(G139=Tables!$E$5,Tables!$F$5,IF('Données mensuelles'!G139=Tables!$E$6,Tables!$F$6,IF('Données mensuelles'!G139=Tables!$E$7,Tables!$F$7,IF('Données mensuelles'!G139=Tables!$E$8,Tables!$F$8,IF('Données mensuelles'!G139=Tables!$E$9,Tables!$F$9,IF('Données mensuelles'!G139=Tables!$E$10,Tables!$F$10,IF('Données mensuelles'!G139=Tables!$E$11,Tables!$F$11,IF(G139=Tables!$E$12,Tables!$F$12,IF('Données mensuelles'!G139=Tables!$E$13,Tables!$F$13,IF(G139=Tables!$E$14,Tables!$F$14,IF(G139=Tables!$E$15,Tables!$F$15,IF(G139=Tables!$E$16,Tables!$F$16))))))))))))</f>
        <v>0</v>
      </c>
      <c r="I139" s="1"/>
      <c r="J139" s="2" t="b">
        <f>IF(I139=Tables!$E$5,Tables!$F$5,IF('Données mensuelles'!I139=Tables!$E$6,Tables!$F$6,IF('Données mensuelles'!I139=Tables!$E$7,Tables!$F$7,IF('Données mensuelles'!I139=Tables!$E$8,Tables!$F$8,IF('Données mensuelles'!I139=Tables!$E$9,Tables!$F$9,IF('Données mensuelles'!I139=Tables!$E$10,Tables!$F$10,IF('Données mensuelles'!I139=Tables!$E$11,Tables!$F$11,IF(I139=Tables!$E$12,Tables!$F$12,IF('Données mensuelles'!I139=Tables!$E$13,Tables!$F$13,IF(I139=Tables!$E$14,Tables!$F$14,IF(I139=Tables!$E$15,Tables!$F$15,IF(I139=Tables!$E$16,Tables!$F$16))))))))))))</f>
        <v>0</v>
      </c>
      <c r="K139" s="1"/>
      <c r="L139" s="27" t="b">
        <f>IF(K139=Tables!$E$5,Tables!$F$5,IF('Données mensuelles'!K139=Tables!$E$6,Tables!$F$6,IF('Données mensuelles'!K139=Tables!$E$7,Tables!$F$7,IF('Données mensuelles'!K139=Tables!$E$8,Tables!$F$8,IF('Données mensuelles'!K139=Tables!$E$9,Tables!$F$9,IF('Données mensuelles'!K139=Tables!$E$10,Tables!$F$10,IF('Données mensuelles'!K139=Tables!$E$11,Tables!$F$11,IF(K139=Tables!$E$12,Tables!$F$12,IF('Données mensuelles'!K139=Tables!$E$13,Tables!$F$13,IF(K139=Tables!$E$14,Tables!$F$14,IF(K139=Tables!$E$15,Tables!$F$15,IF(K139=Tables!$E$16,Tables!$F$16))))))))))))</f>
        <v>0</v>
      </c>
      <c r="M139" s="42"/>
      <c r="N139" s="2" t="b">
        <f>IF(M139=Tables!$E$5,Tables!$F$5,IF('Données mensuelles'!M139=Tables!$E$6,Tables!$F$6,IF('Données mensuelles'!M139=Tables!$E$7,Tables!$F$7,IF('Données mensuelles'!M139=Tables!$E$8,Tables!$F$8,IF('Données mensuelles'!M139=Tables!$E$9,Tables!$F$9,IF('Données mensuelles'!M139=Tables!$E$10,Tables!$F$10,IF('Données mensuelles'!M139=Tables!$E$11,Tables!$F$11,IF(M139=Tables!$E$12,Tables!$F$12,IF('Données mensuelles'!M139=Tables!$E$13,Tables!$F$13,IF(M139=Tables!$E$14,Tables!$F$14,IF(M139=Tables!$E$15,Tables!$F$15,IF(M139=Tables!$E$16,Tables!$F$16))))))))))))</f>
        <v>0</v>
      </c>
      <c r="O139" s="27">
        <f t="shared" si="8"/>
        <v>0</v>
      </c>
      <c r="P139" s="30"/>
      <c r="Q139" s="2"/>
      <c r="R139" s="15"/>
      <c r="S139" s="19">
        <f>O139+(Q139*R139)+(P139*Tables!$E$20*R139)</f>
        <v>0</v>
      </c>
    </row>
    <row r="140" spans="4:19">
      <c r="D140" s="24"/>
      <c r="E140" s="4"/>
      <c r="F140" s="2" t="b">
        <f>IF(E140=Tables!$E$5,Tables!$F$5,IF('Données mensuelles'!E140=Tables!$E$6,Tables!$F$6,IF('Données mensuelles'!E140=Tables!$E$7,Tables!$F$7,IF('Données mensuelles'!E140=Tables!$E$8,Tables!$F$8,IF('Données mensuelles'!E140=Tables!$E$9,Tables!$F$9,IF('Données mensuelles'!E140=Tables!$E$10,Tables!$F$10,IF('Données mensuelles'!E140=Tables!$E$11,Tables!$F$11,IF(E140=Tables!$E$12,Tables!$F$12,IF('Données mensuelles'!E140=Tables!$E$13,Tables!$F$13,IF(E140=Tables!$E$14,Tables!$F$14,IF(E140=Tables!$E$15,Tables!$F$15,IF(E140=Tables!$E$16,Tables!$F$16))))))))))))</f>
        <v>0</v>
      </c>
      <c r="G140" s="1"/>
      <c r="H140" s="2" t="b">
        <f>IF(G140=Tables!$E$5,Tables!$F$5,IF('Données mensuelles'!G140=Tables!$E$6,Tables!$F$6,IF('Données mensuelles'!G140=Tables!$E$7,Tables!$F$7,IF('Données mensuelles'!G140=Tables!$E$8,Tables!$F$8,IF('Données mensuelles'!G140=Tables!$E$9,Tables!$F$9,IF('Données mensuelles'!G140=Tables!$E$10,Tables!$F$10,IF('Données mensuelles'!G140=Tables!$E$11,Tables!$F$11,IF(G140=Tables!$E$12,Tables!$F$12,IF('Données mensuelles'!G140=Tables!$E$13,Tables!$F$13,IF(G140=Tables!$E$14,Tables!$F$14,IF(G140=Tables!$E$15,Tables!$F$15,IF(G140=Tables!$E$16,Tables!$F$16))))))))))))</f>
        <v>0</v>
      </c>
      <c r="I140" s="1"/>
      <c r="J140" s="2" t="b">
        <f>IF(I140=Tables!$E$5,Tables!$F$5,IF('Données mensuelles'!I140=Tables!$E$6,Tables!$F$6,IF('Données mensuelles'!I140=Tables!$E$7,Tables!$F$7,IF('Données mensuelles'!I140=Tables!$E$8,Tables!$F$8,IF('Données mensuelles'!I140=Tables!$E$9,Tables!$F$9,IF('Données mensuelles'!I140=Tables!$E$10,Tables!$F$10,IF('Données mensuelles'!I140=Tables!$E$11,Tables!$F$11,IF(I140=Tables!$E$12,Tables!$F$12,IF('Données mensuelles'!I140=Tables!$E$13,Tables!$F$13,IF(I140=Tables!$E$14,Tables!$F$14,IF(I140=Tables!$E$15,Tables!$F$15,IF(I140=Tables!$E$16,Tables!$F$16))))))))))))</f>
        <v>0</v>
      </c>
      <c r="K140" s="1"/>
      <c r="L140" s="27" t="b">
        <f>IF(K140=Tables!$E$5,Tables!$F$5,IF('Données mensuelles'!K140=Tables!$E$6,Tables!$F$6,IF('Données mensuelles'!K140=Tables!$E$7,Tables!$F$7,IF('Données mensuelles'!K140=Tables!$E$8,Tables!$F$8,IF('Données mensuelles'!K140=Tables!$E$9,Tables!$F$9,IF('Données mensuelles'!K140=Tables!$E$10,Tables!$F$10,IF('Données mensuelles'!K140=Tables!$E$11,Tables!$F$11,IF(K140=Tables!$E$12,Tables!$F$12,IF('Données mensuelles'!K140=Tables!$E$13,Tables!$F$13,IF(K140=Tables!$E$14,Tables!$F$14,IF(K140=Tables!$E$15,Tables!$F$15,IF(K140=Tables!$E$16,Tables!$F$16))))))))))))</f>
        <v>0</v>
      </c>
      <c r="M140" s="42"/>
      <c r="N140" s="2" t="b">
        <f>IF(M140=Tables!$E$5,Tables!$F$5,IF('Données mensuelles'!M140=Tables!$E$6,Tables!$F$6,IF('Données mensuelles'!M140=Tables!$E$7,Tables!$F$7,IF('Données mensuelles'!M140=Tables!$E$8,Tables!$F$8,IF('Données mensuelles'!M140=Tables!$E$9,Tables!$F$9,IF('Données mensuelles'!M140=Tables!$E$10,Tables!$F$10,IF('Données mensuelles'!M140=Tables!$E$11,Tables!$F$11,IF(M140=Tables!$E$12,Tables!$F$12,IF('Données mensuelles'!M140=Tables!$E$13,Tables!$F$13,IF(M140=Tables!$E$14,Tables!$F$14,IF(M140=Tables!$E$15,Tables!$F$15,IF(M140=Tables!$E$16,Tables!$F$16))))))))))))</f>
        <v>0</v>
      </c>
      <c r="O140" s="27">
        <f t="shared" si="8"/>
        <v>0</v>
      </c>
      <c r="P140" s="30"/>
      <c r="Q140" s="2"/>
      <c r="R140" s="15"/>
      <c r="S140" s="19">
        <f>O140+(Q140*R140)+(P140*Tables!$E$20*R140)</f>
        <v>0</v>
      </c>
    </row>
    <row r="141" spans="4:19">
      <c r="D141" s="24"/>
      <c r="E141" s="4"/>
      <c r="F141" s="2" t="b">
        <f>IF(E141=Tables!$E$5,Tables!$F$5,IF('Données mensuelles'!E141=Tables!$E$6,Tables!$F$6,IF('Données mensuelles'!E141=Tables!$E$7,Tables!$F$7,IF('Données mensuelles'!E141=Tables!$E$8,Tables!$F$8,IF('Données mensuelles'!E141=Tables!$E$9,Tables!$F$9,IF('Données mensuelles'!E141=Tables!$E$10,Tables!$F$10,IF('Données mensuelles'!E141=Tables!$E$11,Tables!$F$11,IF(E141=Tables!$E$12,Tables!$F$12,IF('Données mensuelles'!E141=Tables!$E$13,Tables!$F$13,IF(E141=Tables!$E$14,Tables!$F$14,IF(E141=Tables!$E$15,Tables!$F$15,IF(E141=Tables!$E$16,Tables!$F$16))))))))))))</f>
        <v>0</v>
      </c>
      <c r="G141" s="1"/>
      <c r="H141" s="2" t="b">
        <f>IF(G141=Tables!$E$5,Tables!$F$5,IF('Données mensuelles'!G141=Tables!$E$6,Tables!$F$6,IF('Données mensuelles'!G141=Tables!$E$7,Tables!$F$7,IF('Données mensuelles'!G141=Tables!$E$8,Tables!$F$8,IF('Données mensuelles'!G141=Tables!$E$9,Tables!$F$9,IF('Données mensuelles'!G141=Tables!$E$10,Tables!$F$10,IF('Données mensuelles'!G141=Tables!$E$11,Tables!$F$11,IF(G141=Tables!$E$12,Tables!$F$12,IF('Données mensuelles'!G141=Tables!$E$13,Tables!$F$13,IF(G141=Tables!$E$14,Tables!$F$14,IF(G141=Tables!$E$15,Tables!$F$15,IF(G141=Tables!$E$16,Tables!$F$16))))))))))))</f>
        <v>0</v>
      </c>
      <c r="I141" s="1"/>
      <c r="J141" s="2" t="b">
        <f>IF(I141=Tables!$E$5,Tables!$F$5,IF('Données mensuelles'!I141=Tables!$E$6,Tables!$F$6,IF('Données mensuelles'!I141=Tables!$E$7,Tables!$F$7,IF('Données mensuelles'!I141=Tables!$E$8,Tables!$F$8,IF('Données mensuelles'!I141=Tables!$E$9,Tables!$F$9,IF('Données mensuelles'!I141=Tables!$E$10,Tables!$F$10,IF('Données mensuelles'!I141=Tables!$E$11,Tables!$F$11,IF(I141=Tables!$E$12,Tables!$F$12,IF('Données mensuelles'!I141=Tables!$E$13,Tables!$F$13,IF(I141=Tables!$E$14,Tables!$F$14,IF(I141=Tables!$E$15,Tables!$F$15,IF(I141=Tables!$E$16,Tables!$F$16))))))))))))</f>
        <v>0</v>
      </c>
      <c r="K141" s="1"/>
      <c r="L141" s="27" t="b">
        <f>IF(K141=Tables!$E$5,Tables!$F$5,IF('Données mensuelles'!K141=Tables!$E$6,Tables!$F$6,IF('Données mensuelles'!K141=Tables!$E$7,Tables!$F$7,IF('Données mensuelles'!K141=Tables!$E$8,Tables!$F$8,IF('Données mensuelles'!K141=Tables!$E$9,Tables!$F$9,IF('Données mensuelles'!K141=Tables!$E$10,Tables!$F$10,IF('Données mensuelles'!K141=Tables!$E$11,Tables!$F$11,IF(K141=Tables!$E$12,Tables!$F$12,IF('Données mensuelles'!K141=Tables!$E$13,Tables!$F$13,IF(K141=Tables!$E$14,Tables!$F$14,IF(K141=Tables!$E$15,Tables!$F$15,IF(K141=Tables!$E$16,Tables!$F$16))))))))))))</f>
        <v>0</v>
      </c>
      <c r="M141" s="42"/>
      <c r="N141" s="2" t="b">
        <f>IF(M141=Tables!$E$5,Tables!$F$5,IF('Données mensuelles'!M141=Tables!$E$6,Tables!$F$6,IF('Données mensuelles'!M141=Tables!$E$7,Tables!$F$7,IF('Données mensuelles'!M141=Tables!$E$8,Tables!$F$8,IF('Données mensuelles'!M141=Tables!$E$9,Tables!$F$9,IF('Données mensuelles'!M141=Tables!$E$10,Tables!$F$10,IF('Données mensuelles'!M141=Tables!$E$11,Tables!$F$11,IF(M141=Tables!$E$12,Tables!$F$12,IF('Données mensuelles'!M141=Tables!$E$13,Tables!$F$13,IF(M141=Tables!$E$14,Tables!$F$14,IF(M141=Tables!$E$15,Tables!$F$15,IF(M141=Tables!$E$16,Tables!$F$16))))))))))))</f>
        <v>0</v>
      </c>
      <c r="O141" s="27">
        <f t="shared" si="8"/>
        <v>0</v>
      </c>
      <c r="P141" s="30"/>
      <c r="Q141" s="2"/>
      <c r="R141" s="15"/>
      <c r="S141" s="19">
        <f>O141+(Q141*R141)+(P141*Tables!$E$20*R141)</f>
        <v>0</v>
      </c>
    </row>
    <row r="142" spans="4:19">
      <c r="D142" s="24"/>
      <c r="E142" s="4"/>
      <c r="F142" s="2" t="b">
        <f>IF(E142=Tables!$E$5,Tables!$F$5,IF('Données mensuelles'!E142=Tables!$E$6,Tables!$F$6,IF('Données mensuelles'!E142=Tables!$E$7,Tables!$F$7,IF('Données mensuelles'!E142=Tables!$E$8,Tables!$F$8,IF('Données mensuelles'!E142=Tables!$E$9,Tables!$F$9,IF('Données mensuelles'!E142=Tables!$E$10,Tables!$F$10,IF('Données mensuelles'!E142=Tables!$E$11,Tables!$F$11,IF(E142=Tables!$E$12,Tables!$F$12,IF('Données mensuelles'!E142=Tables!$E$13,Tables!$F$13,IF(E142=Tables!$E$14,Tables!$F$14,IF(E142=Tables!$E$15,Tables!$F$15,IF(E142=Tables!$E$16,Tables!$F$16))))))))))))</f>
        <v>0</v>
      </c>
      <c r="G142" s="1"/>
      <c r="H142" s="2" t="b">
        <f>IF(G142=Tables!$E$5,Tables!$F$5,IF('Données mensuelles'!G142=Tables!$E$6,Tables!$F$6,IF('Données mensuelles'!G142=Tables!$E$7,Tables!$F$7,IF('Données mensuelles'!G142=Tables!$E$8,Tables!$F$8,IF('Données mensuelles'!G142=Tables!$E$9,Tables!$F$9,IF('Données mensuelles'!G142=Tables!$E$10,Tables!$F$10,IF('Données mensuelles'!G142=Tables!$E$11,Tables!$F$11,IF(G142=Tables!$E$12,Tables!$F$12,IF('Données mensuelles'!G142=Tables!$E$13,Tables!$F$13,IF(G142=Tables!$E$14,Tables!$F$14,IF(G142=Tables!$E$15,Tables!$F$15,IF(G142=Tables!$E$16,Tables!$F$16))))))))))))</f>
        <v>0</v>
      </c>
      <c r="I142" s="1"/>
      <c r="J142" s="2" t="b">
        <f>IF(I142=Tables!$E$5,Tables!$F$5,IF('Données mensuelles'!I142=Tables!$E$6,Tables!$F$6,IF('Données mensuelles'!I142=Tables!$E$7,Tables!$F$7,IF('Données mensuelles'!I142=Tables!$E$8,Tables!$F$8,IF('Données mensuelles'!I142=Tables!$E$9,Tables!$F$9,IF('Données mensuelles'!I142=Tables!$E$10,Tables!$F$10,IF('Données mensuelles'!I142=Tables!$E$11,Tables!$F$11,IF(I142=Tables!$E$12,Tables!$F$12,IF('Données mensuelles'!I142=Tables!$E$13,Tables!$F$13,IF(I142=Tables!$E$14,Tables!$F$14,IF(I142=Tables!$E$15,Tables!$F$15,IF(I142=Tables!$E$16,Tables!$F$16))))))))))))</f>
        <v>0</v>
      </c>
      <c r="K142" s="1"/>
      <c r="L142" s="27" t="b">
        <f>IF(K142=Tables!$E$5,Tables!$F$5,IF('Données mensuelles'!K142=Tables!$E$6,Tables!$F$6,IF('Données mensuelles'!K142=Tables!$E$7,Tables!$F$7,IF('Données mensuelles'!K142=Tables!$E$8,Tables!$F$8,IF('Données mensuelles'!K142=Tables!$E$9,Tables!$F$9,IF('Données mensuelles'!K142=Tables!$E$10,Tables!$F$10,IF('Données mensuelles'!K142=Tables!$E$11,Tables!$F$11,IF(K142=Tables!$E$12,Tables!$F$12,IF('Données mensuelles'!K142=Tables!$E$13,Tables!$F$13,IF(K142=Tables!$E$14,Tables!$F$14,IF(K142=Tables!$E$15,Tables!$F$15,IF(K142=Tables!$E$16,Tables!$F$16))))))))))))</f>
        <v>0</v>
      </c>
      <c r="M142" s="42"/>
      <c r="N142" s="2" t="b">
        <f>IF(M142=Tables!$E$5,Tables!$F$5,IF('Données mensuelles'!M142=Tables!$E$6,Tables!$F$6,IF('Données mensuelles'!M142=Tables!$E$7,Tables!$F$7,IF('Données mensuelles'!M142=Tables!$E$8,Tables!$F$8,IF('Données mensuelles'!M142=Tables!$E$9,Tables!$F$9,IF('Données mensuelles'!M142=Tables!$E$10,Tables!$F$10,IF('Données mensuelles'!M142=Tables!$E$11,Tables!$F$11,IF(M142=Tables!$E$12,Tables!$F$12,IF('Données mensuelles'!M142=Tables!$E$13,Tables!$F$13,IF(M142=Tables!$E$14,Tables!$F$14,IF(M142=Tables!$E$15,Tables!$F$15,IF(M142=Tables!$E$16,Tables!$F$16))))))))))))</f>
        <v>0</v>
      </c>
      <c r="O142" s="27">
        <f t="shared" si="8"/>
        <v>0</v>
      </c>
      <c r="P142" s="30"/>
      <c r="Q142" s="2"/>
      <c r="R142" s="15"/>
      <c r="S142" s="19">
        <f>O142+(Q142*R142)+(P142*Tables!$E$20*R142)</f>
        <v>0</v>
      </c>
    </row>
    <row r="143" spans="4:19">
      <c r="D143" s="24"/>
      <c r="E143" s="4"/>
      <c r="F143" s="2" t="b">
        <f>IF(E143=Tables!$E$5,Tables!$F$5,IF('Données mensuelles'!E143=Tables!$E$6,Tables!$F$6,IF('Données mensuelles'!E143=Tables!$E$7,Tables!$F$7,IF('Données mensuelles'!E143=Tables!$E$8,Tables!$F$8,IF('Données mensuelles'!E143=Tables!$E$9,Tables!$F$9,IF('Données mensuelles'!E143=Tables!$E$10,Tables!$F$10,IF('Données mensuelles'!E143=Tables!$E$11,Tables!$F$11,IF(E143=Tables!$E$12,Tables!$F$12,IF('Données mensuelles'!E143=Tables!$E$13,Tables!$F$13,IF(E143=Tables!$E$14,Tables!$F$14,IF(E143=Tables!$E$15,Tables!$F$15,IF(E143=Tables!$E$16,Tables!$F$16))))))))))))</f>
        <v>0</v>
      </c>
      <c r="G143" s="1"/>
      <c r="H143" s="2" t="b">
        <f>IF(G143=Tables!$E$5,Tables!$F$5,IF('Données mensuelles'!G143=Tables!$E$6,Tables!$F$6,IF('Données mensuelles'!G143=Tables!$E$7,Tables!$F$7,IF('Données mensuelles'!G143=Tables!$E$8,Tables!$F$8,IF('Données mensuelles'!G143=Tables!$E$9,Tables!$F$9,IF('Données mensuelles'!G143=Tables!$E$10,Tables!$F$10,IF('Données mensuelles'!G143=Tables!$E$11,Tables!$F$11,IF(G143=Tables!$E$12,Tables!$F$12,IF('Données mensuelles'!G143=Tables!$E$13,Tables!$F$13,IF(G143=Tables!$E$14,Tables!$F$14,IF(G143=Tables!$E$15,Tables!$F$15,IF(G143=Tables!$E$16,Tables!$F$16))))))))))))</f>
        <v>0</v>
      </c>
      <c r="I143" s="1"/>
      <c r="J143" s="2" t="b">
        <f>IF(I143=Tables!$E$5,Tables!$F$5,IF('Données mensuelles'!I143=Tables!$E$6,Tables!$F$6,IF('Données mensuelles'!I143=Tables!$E$7,Tables!$F$7,IF('Données mensuelles'!I143=Tables!$E$8,Tables!$F$8,IF('Données mensuelles'!I143=Tables!$E$9,Tables!$F$9,IF('Données mensuelles'!I143=Tables!$E$10,Tables!$F$10,IF('Données mensuelles'!I143=Tables!$E$11,Tables!$F$11,IF(I143=Tables!$E$12,Tables!$F$12,IF('Données mensuelles'!I143=Tables!$E$13,Tables!$F$13,IF(I143=Tables!$E$14,Tables!$F$14,IF(I143=Tables!$E$15,Tables!$F$15,IF(I143=Tables!$E$16,Tables!$F$16))))))))))))</f>
        <v>0</v>
      </c>
      <c r="K143" s="1"/>
      <c r="L143" s="27" t="b">
        <f>IF(K143=Tables!$E$5,Tables!$F$5,IF('Données mensuelles'!K143=Tables!$E$6,Tables!$F$6,IF('Données mensuelles'!K143=Tables!$E$7,Tables!$F$7,IF('Données mensuelles'!K143=Tables!$E$8,Tables!$F$8,IF('Données mensuelles'!K143=Tables!$E$9,Tables!$F$9,IF('Données mensuelles'!K143=Tables!$E$10,Tables!$F$10,IF('Données mensuelles'!K143=Tables!$E$11,Tables!$F$11,IF(K143=Tables!$E$12,Tables!$F$12,IF('Données mensuelles'!K143=Tables!$E$13,Tables!$F$13,IF(K143=Tables!$E$14,Tables!$F$14,IF(K143=Tables!$E$15,Tables!$F$15,IF(K143=Tables!$E$16,Tables!$F$16))))))))))))</f>
        <v>0</v>
      </c>
      <c r="M143" s="42"/>
      <c r="N143" s="2" t="b">
        <f>IF(M143=Tables!$E$5,Tables!$F$5,IF('Données mensuelles'!M143=Tables!$E$6,Tables!$F$6,IF('Données mensuelles'!M143=Tables!$E$7,Tables!$F$7,IF('Données mensuelles'!M143=Tables!$E$8,Tables!$F$8,IF('Données mensuelles'!M143=Tables!$E$9,Tables!$F$9,IF('Données mensuelles'!M143=Tables!$E$10,Tables!$F$10,IF('Données mensuelles'!M143=Tables!$E$11,Tables!$F$11,IF(M143=Tables!$E$12,Tables!$F$12,IF('Données mensuelles'!M143=Tables!$E$13,Tables!$F$13,IF(M143=Tables!$E$14,Tables!$F$14,IF(M143=Tables!$E$15,Tables!$F$15,IF(M143=Tables!$E$16,Tables!$F$16))))))))))))</f>
        <v>0</v>
      </c>
      <c r="O143" s="27">
        <f t="shared" si="8"/>
        <v>0</v>
      </c>
      <c r="P143" s="30"/>
      <c r="Q143" s="2"/>
      <c r="R143" s="15"/>
      <c r="S143" s="19">
        <f>O143+(Q143*R143)+(P143*Tables!$E$20*R143)</f>
        <v>0</v>
      </c>
    </row>
    <row r="144" spans="4:19">
      <c r="D144" s="24"/>
      <c r="E144" s="4"/>
      <c r="F144" s="2" t="b">
        <f>IF(E144=Tables!$E$5,Tables!$F$5,IF('Données mensuelles'!E144=Tables!$E$6,Tables!$F$6,IF('Données mensuelles'!E144=Tables!$E$7,Tables!$F$7,IF('Données mensuelles'!E144=Tables!$E$8,Tables!$F$8,IF('Données mensuelles'!E144=Tables!$E$9,Tables!$F$9,IF('Données mensuelles'!E144=Tables!$E$10,Tables!$F$10,IF('Données mensuelles'!E144=Tables!$E$11,Tables!$F$11,IF(E144=Tables!$E$12,Tables!$F$12,IF('Données mensuelles'!E144=Tables!$E$13,Tables!$F$13,IF(E144=Tables!$E$14,Tables!$F$14,IF(E144=Tables!$E$15,Tables!$F$15,IF(E144=Tables!$E$16,Tables!$F$16))))))))))))</f>
        <v>0</v>
      </c>
      <c r="G144" s="1"/>
      <c r="H144" s="2" t="b">
        <f>IF(G144=Tables!$E$5,Tables!$F$5,IF('Données mensuelles'!G144=Tables!$E$6,Tables!$F$6,IF('Données mensuelles'!G144=Tables!$E$7,Tables!$F$7,IF('Données mensuelles'!G144=Tables!$E$8,Tables!$F$8,IF('Données mensuelles'!G144=Tables!$E$9,Tables!$F$9,IF('Données mensuelles'!G144=Tables!$E$10,Tables!$F$10,IF('Données mensuelles'!G144=Tables!$E$11,Tables!$F$11,IF(G144=Tables!$E$12,Tables!$F$12,IF('Données mensuelles'!G144=Tables!$E$13,Tables!$F$13,IF(G144=Tables!$E$14,Tables!$F$14,IF(G144=Tables!$E$15,Tables!$F$15,IF(G144=Tables!$E$16,Tables!$F$16))))))))))))</f>
        <v>0</v>
      </c>
      <c r="I144" s="1"/>
      <c r="J144" s="2" t="b">
        <f>IF(I144=Tables!$E$5,Tables!$F$5,IF('Données mensuelles'!I144=Tables!$E$6,Tables!$F$6,IF('Données mensuelles'!I144=Tables!$E$7,Tables!$F$7,IF('Données mensuelles'!I144=Tables!$E$8,Tables!$F$8,IF('Données mensuelles'!I144=Tables!$E$9,Tables!$F$9,IF('Données mensuelles'!I144=Tables!$E$10,Tables!$F$10,IF('Données mensuelles'!I144=Tables!$E$11,Tables!$F$11,IF(I144=Tables!$E$12,Tables!$F$12,IF('Données mensuelles'!I144=Tables!$E$13,Tables!$F$13,IF(I144=Tables!$E$14,Tables!$F$14,IF(I144=Tables!$E$15,Tables!$F$15,IF(I144=Tables!$E$16,Tables!$F$16))))))))))))</f>
        <v>0</v>
      </c>
      <c r="K144" s="1"/>
      <c r="L144" s="27" t="b">
        <f>IF(K144=Tables!$E$5,Tables!$F$5,IF('Données mensuelles'!K144=Tables!$E$6,Tables!$F$6,IF('Données mensuelles'!K144=Tables!$E$7,Tables!$F$7,IF('Données mensuelles'!K144=Tables!$E$8,Tables!$F$8,IF('Données mensuelles'!K144=Tables!$E$9,Tables!$F$9,IF('Données mensuelles'!K144=Tables!$E$10,Tables!$F$10,IF('Données mensuelles'!K144=Tables!$E$11,Tables!$F$11,IF(K144=Tables!$E$12,Tables!$F$12,IF('Données mensuelles'!K144=Tables!$E$13,Tables!$F$13,IF(K144=Tables!$E$14,Tables!$F$14,IF(K144=Tables!$E$15,Tables!$F$15,IF(K144=Tables!$E$16,Tables!$F$16))))))))))))</f>
        <v>0</v>
      </c>
      <c r="M144" s="42"/>
      <c r="N144" s="2" t="b">
        <f>IF(M144=Tables!$E$5,Tables!$F$5,IF('Données mensuelles'!M144=Tables!$E$6,Tables!$F$6,IF('Données mensuelles'!M144=Tables!$E$7,Tables!$F$7,IF('Données mensuelles'!M144=Tables!$E$8,Tables!$F$8,IF('Données mensuelles'!M144=Tables!$E$9,Tables!$F$9,IF('Données mensuelles'!M144=Tables!$E$10,Tables!$F$10,IF('Données mensuelles'!M144=Tables!$E$11,Tables!$F$11,IF(M144=Tables!$E$12,Tables!$F$12,IF('Données mensuelles'!M144=Tables!$E$13,Tables!$F$13,IF(M144=Tables!$E$14,Tables!$F$14,IF(M144=Tables!$E$15,Tables!$F$15,IF(M144=Tables!$E$16,Tables!$F$16))))))))))))</f>
        <v>0</v>
      </c>
      <c r="O144" s="27">
        <f t="shared" si="8"/>
        <v>0</v>
      </c>
      <c r="P144" s="30"/>
      <c r="Q144" s="2"/>
      <c r="R144" s="15"/>
      <c r="S144" s="19">
        <f>O144+(Q144*R144)+(P144*Tables!$E$20*R144)</f>
        <v>0</v>
      </c>
    </row>
    <row r="145" spans="4:19">
      <c r="D145" s="24"/>
      <c r="E145" s="4"/>
      <c r="F145" s="2" t="b">
        <f>IF(E145=Tables!$E$5,Tables!$F$5,IF('Données mensuelles'!E145=Tables!$E$6,Tables!$F$6,IF('Données mensuelles'!E145=Tables!$E$7,Tables!$F$7,IF('Données mensuelles'!E145=Tables!$E$8,Tables!$F$8,IF('Données mensuelles'!E145=Tables!$E$9,Tables!$F$9,IF('Données mensuelles'!E145=Tables!$E$10,Tables!$F$10,IF('Données mensuelles'!E145=Tables!$E$11,Tables!$F$11,IF(E145=Tables!$E$12,Tables!$F$12,IF('Données mensuelles'!E145=Tables!$E$13,Tables!$F$13,IF(E145=Tables!$E$14,Tables!$F$14,IF(E145=Tables!$E$15,Tables!$F$15,IF(E145=Tables!$E$16,Tables!$F$16))))))))))))</f>
        <v>0</v>
      </c>
      <c r="G145" s="1"/>
      <c r="H145" s="2" t="b">
        <f>IF(G145=Tables!$E$5,Tables!$F$5,IF('Données mensuelles'!G145=Tables!$E$6,Tables!$F$6,IF('Données mensuelles'!G145=Tables!$E$7,Tables!$F$7,IF('Données mensuelles'!G145=Tables!$E$8,Tables!$F$8,IF('Données mensuelles'!G145=Tables!$E$9,Tables!$F$9,IF('Données mensuelles'!G145=Tables!$E$10,Tables!$F$10,IF('Données mensuelles'!G145=Tables!$E$11,Tables!$F$11,IF(G145=Tables!$E$12,Tables!$F$12,IF('Données mensuelles'!G145=Tables!$E$13,Tables!$F$13,IF(G145=Tables!$E$14,Tables!$F$14,IF(G145=Tables!$E$15,Tables!$F$15,IF(G145=Tables!$E$16,Tables!$F$16))))))))))))</f>
        <v>0</v>
      </c>
      <c r="I145" s="1"/>
      <c r="J145" s="2" t="b">
        <f>IF(I145=Tables!$E$5,Tables!$F$5,IF('Données mensuelles'!I145=Tables!$E$6,Tables!$F$6,IF('Données mensuelles'!I145=Tables!$E$7,Tables!$F$7,IF('Données mensuelles'!I145=Tables!$E$8,Tables!$F$8,IF('Données mensuelles'!I145=Tables!$E$9,Tables!$F$9,IF('Données mensuelles'!I145=Tables!$E$10,Tables!$F$10,IF('Données mensuelles'!I145=Tables!$E$11,Tables!$F$11,IF(I145=Tables!$E$12,Tables!$F$12,IF('Données mensuelles'!I145=Tables!$E$13,Tables!$F$13,IF(I145=Tables!$E$14,Tables!$F$14,IF(I145=Tables!$E$15,Tables!$F$15,IF(I145=Tables!$E$16,Tables!$F$16))))))))))))</f>
        <v>0</v>
      </c>
      <c r="K145" s="1"/>
      <c r="L145" s="27" t="b">
        <f>IF(K145=Tables!$E$5,Tables!$F$5,IF('Données mensuelles'!K145=Tables!$E$6,Tables!$F$6,IF('Données mensuelles'!K145=Tables!$E$7,Tables!$F$7,IF('Données mensuelles'!K145=Tables!$E$8,Tables!$F$8,IF('Données mensuelles'!K145=Tables!$E$9,Tables!$F$9,IF('Données mensuelles'!K145=Tables!$E$10,Tables!$F$10,IF('Données mensuelles'!K145=Tables!$E$11,Tables!$F$11,IF(K145=Tables!$E$12,Tables!$F$12,IF('Données mensuelles'!K145=Tables!$E$13,Tables!$F$13,IF(K145=Tables!$E$14,Tables!$F$14,IF(K145=Tables!$E$15,Tables!$F$15,IF(K145=Tables!$E$16,Tables!$F$16))))))))))))</f>
        <v>0</v>
      </c>
      <c r="M145" s="42"/>
      <c r="N145" s="2" t="b">
        <f>IF(M145=Tables!$E$5,Tables!$F$5,IF('Données mensuelles'!M145=Tables!$E$6,Tables!$F$6,IF('Données mensuelles'!M145=Tables!$E$7,Tables!$F$7,IF('Données mensuelles'!M145=Tables!$E$8,Tables!$F$8,IF('Données mensuelles'!M145=Tables!$E$9,Tables!$F$9,IF('Données mensuelles'!M145=Tables!$E$10,Tables!$F$10,IF('Données mensuelles'!M145=Tables!$E$11,Tables!$F$11,IF(M145=Tables!$E$12,Tables!$F$12,IF('Données mensuelles'!M145=Tables!$E$13,Tables!$F$13,IF(M145=Tables!$E$14,Tables!$F$14,IF(M145=Tables!$E$15,Tables!$F$15,IF(M145=Tables!$E$16,Tables!$F$16))))))))))))</f>
        <v>0</v>
      </c>
      <c r="O145" s="27">
        <f t="shared" si="8"/>
        <v>0</v>
      </c>
      <c r="P145" s="30"/>
      <c r="Q145" s="2"/>
      <c r="R145" s="15"/>
      <c r="S145" s="19">
        <f>O145+(Q145*R145)+(P145*Tables!$E$20*R145)</f>
        <v>0</v>
      </c>
    </row>
    <row r="146" spans="4:19" ht="15" thickBot="1">
      <c r="D146" s="25"/>
      <c r="E146" s="23"/>
      <c r="F146" s="13" t="b">
        <f>IF(E146=Tables!$E$5,Tables!$F$5,IF('Données mensuelles'!E146=Tables!$E$6,Tables!$F$6,IF('Données mensuelles'!E146=Tables!$E$7,Tables!$F$7,IF('Données mensuelles'!E146=Tables!$E$8,Tables!$F$8,IF('Données mensuelles'!E146=Tables!$E$9,Tables!$F$9,IF('Données mensuelles'!E146=Tables!$E$10,Tables!$F$10,IF('Données mensuelles'!E146=Tables!$E$11,Tables!$F$11,IF(E146=Tables!$E$12,Tables!$F$12,IF('Données mensuelles'!E146=Tables!$E$13,Tables!$F$13,IF(E146=Tables!$E$14,Tables!$F$14,IF(E146=Tables!$E$15,Tables!$F$15,IF(E146=Tables!$E$16,Tables!$F$16))))))))))))</f>
        <v>0</v>
      </c>
      <c r="G146" s="12"/>
      <c r="H146" s="13" t="b">
        <f>IF(G146=Tables!$E$5,Tables!$F$5,IF('Données mensuelles'!G146=Tables!$E$6,Tables!$F$6,IF('Données mensuelles'!G146=Tables!$E$7,Tables!$F$7,IF('Données mensuelles'!G146=Tables!$E$8,Tables!$F$8,IF('Données mensuelles'!G146=Tables!$E$9,Tables!$F$9,IF('Données mensuelles'!G146=Tables!$E$10,Tables!$F$10,IF('Données mensuelles'!G146=Tables!$E$11,Tables!$F$11,IF(G146=Tables!$E$12,Tables!$F$12,IF('Données mensuelles'!G146=Tables!$E$13,Tables!$F$13,IF(G146=Tables!$E$14,Tables!$F$14,IF(G146=Tables!$E$15,Tables!$F$15,IF(G146=Tables!$E$16,Tables!$F$16))))))))))))</f>
        <v>0</v>
      </c>
      <c r="I146" s="12"/>
      <c r="J146" s="13" t="b">
        <f>IF(I146=Tables!$E$5,Tables!$F$5,IF('Données mensuelles'!I146=Tables!$E$6,Tables!$F$6,IF('Données mensuelles'!I146=Tables!$E$7,Tables!$F$7,IF('Données mensuelles'!I146=Tables!$E$8,Tables!$F$8,IF('Données mensuelles'!I146=Tables!$E$9,Tables!$F$9,IF('Données mensuelles'!I146=Tables!$E$10,Tables!$F$10,IF('Données mensuelles'!I146=Tables!$E$11,Tables!$F$11,IF(I146=Tables!$E$12,Tables!$F$12,IF('Données mensuelles'!I146=Tables!$E$13,Tables!$F$13,IF(I146=Tables!$E$14,Tables!$F$14,IF(I146=Tables!$E$15,Tables!$F$15,IF(I146=Tables!$E$16,Tables!$F$16))))))))))))</f>
        <v>0</v>
      </c>
      <c r="K146" s="12"/>
      <c r="L146" s="39" t="b">
        <f>IF(K146=Tables!$E$5,Tables!$F$5,IF('Données mensuelles'!K146=Tables!$E$6,Tables!$F$6,IF('Données mensuelles'!K146=Tables!$E$7,Tables!$F$7,IF('Données mensuelles'!K146=Tables!$E$8,Tables!$F$8,IF('Données mensuelles'!K146=Tables!$E$9,Tables!$F$9,IF('Données mensuelles'!K146=Tables!$E$10,Tables!$F$10,IF('Données mensuelles'!K146=Tables!$E$11,Tables!$F$11,IF(K146=Tables!$E$12,Tables!$F$12,IF('Données mensuelles'!K146=Tables!$E$13,Tables!$F$13,IF(K146=Tables!$E$14,Tables!$F$14,IF(K146=Tables!$E$15,Tables!$F$15,IF(K146=Tables!$E$16,Tables!$F$16))))))))))))</f>
        <v>0</v>
      </c>
      <c r="M146" s="43"/>
      <c r="N146" s="13" t="b">
        <f>IF(M146=Tables!$E$5,Tables!$F$5,IF('Données mensuelles'!M146=Tables!$E$6,Tables!$F$6,IF('Données mensuelles'!M146=Tables!$E$7,Tables!$F$7,IF('Données mensuelles'!M146=Tables!$E$8,Tables!$F$8,IF('Données mensuelles'!M146=Tables!$E$9,Tables!$F$9,IF('Données mensuelles'!M146=Tables!$E$10,Tables!$F$10,IF('Données mensuelles'!M146=Tables!$E$11,Tables!$F$11,IF(M146=Tables!$E$12,Tables!$F$12,IF('Données mensuelles'!M146=Tables!$E$13,Tables!$F$13,IF(M146=Tables!$E$14,Tables!$F$14,IF(M146=Tables!$E$15,Tables!$F$15,IF(M146=Tables!$E$16,Tables!$F$16))))))))))))</f>
        <v>0</v>
      </c>
      <c r="O146" s="39">
        <f t="shared" si="8"/>
        <v>0</v>
      </c>
      <c r="P146" s="31"/>
      <c r="Q146" s="13"/>
      <c r="R146" s="16"/>
      <c r="S146" s="20">
        <f>O146+(Q146*R146)+(P146*Tables!$E$20*R146)</f>
        <v>0</v>
      </c>
    </row>
    <row r="147" spans="4:19" ht="15" thickBot="1">
      <c r="F147" s="3"/>
      <c r="H147" s="3"/>
      <c r="J147" s="3"/>
      <c r="N147" s="3"/>
      <c r="Q147" s="3"/>
      <c r="R147" s="17" t="s">
        <v>49</v>
      </c>
      <c r="S147" s="21">
        <f>SUM(S127:S146)</f>
        <v>0</v>
      </c>
    </row>
    <row r="148" spans="4:19">
      <c r="F148" s="3"/>
      <c r="H148" s="3"/>
      <c r="J148" s="3"/>
      <c r="N148" s="3"/>
      <c r="S148" s="3"/>
    </row>
    <row r="149" spans="4:19" ht="15" thickBot="1">
      <c r="F149" s="3"/>
      <c r="H149" s="3"/>
      <c r="J149" s="3"/>
      <c r="N149" s="3"/>
      <c r="S149" s="3"/>
    </row>
    <row r="150" spans="4:19" ht="18.600000000000001" thickBot="1">
      <c r="D150" s="50" t="s">
        <v>50</v>
      </c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2"/>
    </row>
    <row r="151" spans="4:19">
      <c r="D151" s="18" t="s">
        <v>19</v>
      </c>
      <c r="E151" s="22" t="s">
        <v>39</v>
      </c>
      <c r="F151" s="11" t="s">
        <v>21</v>
      </c>
      <c r="G151" s="11" t="s">
        <v>38</v>
      </c>
      <c r="H151" s="11" t="s">
        <v>21</v>
      </c>
      <c r="I151" s="11" t="s">
        <v>40</v>
      </c>
      <c r="J151" s="11" t="s">
        <v>21</v>
      </c>
      <c r="K151" s="11" t="s">
        <v>41</v>
      </c>
      <c r="L151" s="38" t="s">
        <v>21</v>
      </c>
      <c r="M151" s="41" t="s">
        <v>43</v>
      </c>
      <c r="N151" s="11" t="s">
        <v>21</v>
      </c>
      <c r="O151" s="38" t="s">
        <v>42</v>
      </c>
      <c r="P151" s="29" t="s">
        <v>32</v>
      </c>
      <c r="Q151" s="11" t="s">
        <v>33</v>
      </c>
      <c r="R151" s="14" t="s">
        <v>34</v>
      </c>
      <c r="S151" s="18" t="s">
        <v>35</v>
      </c>
    </row>
    <row r="152" spans="4:19">
      <c r="D152" s="24"/>
      <c r="E152" s="4"/>
      <c r="F152" s="2" t="b">
        <f>IF(E152=Tables!$E$5,Tables!$F$5,IF('Données mensuelles'!E152=Tables!$E$6,Tables!$F$6,IF('Données mensuelles'!E152=Tables!$E$7,Tables!$F$7,IF('Données mensuelles'!E152=Tables!$E$8,Tables!$F$8,IF('Données mensuelles'!E152=Tables!$E$9,Tables!$F$9,IF('Données mensuelles'!E152=Tables!$E$10,Tables!$F$10,IF('Données mensuelles'!E152=Tables!$E$11,Tables!$F$11,IF(E152=Tables!$E$12,Tables!$F$12,IF('Données mensuelles'!E152=Tables!$E$13,Tables!$F$13,IF(E152=Tables!$E$14,Tables!$F$14,IF(E152=Tables!$E$15,Tables!$F$15,IF(E152=Tables!$E$16,Tables!$F$16))))))))))))</f>
        <v>0</v>
      </c>
      <c r="G152" s="1"/>
      <c r="H152" s="2" t="b">
        <f>IF(G152=Tables!$E$5,Tables!$F$5,IF('Données mensuelles'!G152=Tables!$E$6,Tables!$F$6,IF('Données mensuelles'!G152=Tables!$E$7,Tables!$F$7,IF('Données mensuelles'!G152=Tables!$E$8,Tables!$F$8,IF('Données mensuelles'!G152=Tables!$E$9,Tables!$F$9,IF('Données mensuelles'!G152=Tables!$E$10,Tables!$F$10,IF('Données mensuelles'!G152=Tables!$E$11,Tables!$F$11,IF(G152=Tables!$E$12,Tables!$F$12,IF('Données mensuelles'!G152=Tables!$E$13,Tables!$F$13,IF(G152=Tables!$E$14,Tables!$F$14,IF(G152=Tables!$E$15,Tables!$F$15,IF(G152=Tables!$E$16,Tables!$F$16))))))))))))</f>
        <v>0</v>
      </c>
      <c r="I152" s="1"/>
      <c r="J152" s="2" t="b">
        <f>IF(I152=Tables!$E$5,Tables!$F$5,IF('Données mensuelles'!I152=Tables!$E$6,Tables!$F$6,IF('Données mensuelles'!I152=Tables!$E$7,Tables!$F$7,IF('Données mensuelles'!I152=Tables!$E$8,Tables!$F$8,IF('Données mensuelles'!I152=Tables!$E$9,Tables!$F$9,IF('Données mensuelles'!I152=Tables!$E$10,Tables!$F$10,IF('Données mensuelles'!I152=Tables!$E$11,Tables!$F$11,IF(I152=Tables!$E$12,Tables!$F$12,IF('Données mensuelles'!I152=Tables!$E$13,Tables!$F$13,IF(I152=Tables!$E$14,Tables!$F$14,IF(I152=Tables!$E$15,Tables!$F$15,IF(I152=Tables!$E$16,Tables!$F$16))))))))))))</f>
        <v>0</v>
      </c>
      <c r="K152" s="1"/>
      <c r="L152" s="27" t="b">
        <f>IF(K152=Tables!$E$5,Tables!$F$5,IF('Données mensuelles'!K152=Tables!$E$6,Tables!$F$6,IF('Données mensuelles'!K152=Tables!$E$7,Tables!$F$7,IF('Données mensuelles'!K152=Tables!$E$8,Tables!$F$8,IF('Données mensuelles'!K152=Tables!$E$9,Tables!$F$9,IF('Données mensuelles'!K152=Tables!$E$10,Tables!$F$10,IF('Données mensuelles'!K152=Tables!$E$11,Tables!$F$11,IF(K152=Tables!$E$12,Tables!$F$12,IF('Données mensuelles'!K152=Tables!$E$13,Tables!$F$13,IF(K152=Tables!$E$14,Tables!$F$14,IF(K152=Tables!$E$15,Tables!$F$15,IF(K152=Tables!$E$16,Tables!$F$16))))))))))))</f>
        <v>0</v>
      </c>
      <c r="M152" s="42"/>
      <c r="N152" s="2" t="b">
        <f>IF(M152=Tables!$E$5,Tables!$F$5,IF('Données mensuelles'!M152=Tables!$E$6,Tables!$F$6,IF('Données mensuelles'!M152=Tables!$E$7,Tables!$F$7,IF('Données mensuelles'!M152=Tables!$E$8,Tables!$F$8,IF('Données mensuelles'!M152=Tables!$E$9,Tables!$F$9,IF('Données mensuelles'!M152=Tables!$E$10,Tables!$F$10,IF('Données mensuelles'!M152=Tables!$E$11,Tables!$F$11,IF(M152=Tables!$E$12,Tables!$F$12,IF('Données mensuelles'!M152=Tables!$E$13,Tables!$F$13,IF(M152=Tables!$E$14,Tables!$F$14,IF(M152=Tables!$E$15,Tables!$F$15,IF(M152=Tables!$E$16,Tables!$F$16))))))))))))</f>
        <v>0</v>
      </c>
      <c r="O152" s="27">
        <f>N152+L152+J152+H152+F152</f>
        <v>0</v>
      </c>
      <c r="P152" s="30"/>
      <c r="Q152" s="2">
        <v>5.0999999999999996</v>
      </c>
      <c r="R152" s="15"/>
      <c r="S152" s="19">
        <f>O152+(Q152*R152)+(P152*Tables!$E$20*R152)</f>
        <v>0</v>
      </c>
    </row>
    <row r="153" spans="4:19">
      <c r="D153" s="24"/>
      <c r="E153" s="4"/>
      <c r="F153" s="2" t="b">
        <f>IF(E153=Tables!$E$5,Tables!$F$5,IF('Données mensuelles'!E153=Tables!$E$6,Tables!$F$6,IF('Données mensuelles'!E153=Tables!$E$7,Tables!$F$7,IF('Données mensuelles'!E153=Tables!$E$8,Tables!$F$8,IF('Données mensuelles'!E153=Tables!$E$9,Tables!$F$9,IF('Données mensuelles'!E153=Tables!$E$10,Tables!$F$10,IF('Données mensuelles'!E153=Tables!$E$11,Tables!$F$11,IF(E153=Tables!$E$12,Tables!$F$12,IF('Données mensuelles'!E153=Tables!$E$13,Tables!$F$13,IF(E153=Tables!$E$14,Tables!$F$14,IF(E153=Tables!$E$15,Tables!$F$15,IF(E153=Tables!$E$16,Tables!$F$16))))))))))))</f>
        <v>0</v>
      </c>
      <c r="G153" s="1"/>
      <c r="H153" s="2" t="b">
        <f>IF(G153=Tables!$E$5,Tables!$F$5,IF('Données mensuelles'!G153=Tables!$E$6,Tables!$F$6,IF('Données mensuelles'!G153=Tables!$E$7,Tables!$F$7,IF('Données mensuelles'!G153=Tables!$E$8,Tables!$F$8,IF('Données mensuelles'!G153=Tables!$E$9,Tables!$F$9,IF('Données mensuelles'!G153=Tables!$E$10,Tables!$F$10,IF('Données mensuelles'!G153=Tables!$E$11,Tables!$F$11,IF(G153=Tables!$E$12,Tables!$F$12,IF('Données mensuelles'!G153=Tables!$E$13,Tables!$F$13,IF(G153=Tables!$E$14,Tables!$F$14,IF(G153=Tables!$E$15,Tables!$F$15,IF(G153=Tables!$E$16,Tables!$F$16))))))))))))</f>
        <v>0</v>
      </c>
      <c r="I153" s="1"/>
      <c r="J153" s="2" t="b">
        <f>IF(I153=Tables!$E$5,Tables!$F$5,IF('Données mensuelles'!I153=Tables!$E$6,Tables!$F$6,IF('Données mensuelles'!I153=Tables!$E$7,Tables!$F$7,IF('Données mensuelles'!I153=Tables!$E$8,Tables!$F$8,IF('Données mensuelles'!I153=Tables!$E$9,Tables!$F$9,IF('Données mensuelles'!I153=Tables!$E$10,Tables!$F$10,IF('Données mensuelles'!I153=Tables!$E$11,Tables!$F$11,IF(I153=Tables!$E$12,Tables!$F$12,IF('Données mensuelles'!I153=Tables!$E$13,Tables!$F$13,IF(I153=Tables!$E$14,Tables!$F$14,IF(I153=Tables!$E$15,Tables!$F$15,IF(I153=Tables!$E$16,Tables!$F$16))))))))))))</f>
        <v>0</v>
      </c>
      <c r="K153" s="1"/>
      <c r="L153" s="27" t="b">
        <f>IF(K153=Tables!$E$5,Tables!$F$5,IF('Données mensuelles'!K153=Tables!$E$6,Tables!$F$6,IF('Données mensuelles'!K153=Tables!$E$7,Tables!$F$7,IF('Données mensuelles'!K153=Tables!$E$8,Tables!$F$8,IF('Données mensuelles'!K153=Tables!$E$9,Tables!$F$9,IF('Données mensuelles'!K153=Tables!$E$10,Tables!$F$10,IF('Données mensuelles'!K153=Tables!$E$11,Tables!$F$11,IF(K153=Tables!$E$12,Tables!$F$12,IF('Données mensuelles'!K153=Tables!$E$13,Tables!$F$13,IF(K153=Tables!$E$14,Tables!$F$14,IF(K153=Tables!$E$15,Tables!$F$15,IF(K153=Tables!$E$16,Tables!$F$16))))))))))))</f>
        <v>0</v>
      </c>
      <c r="M153" s="42"/>
      <c r="N153" s="2" t="b">
        <f>IF(M153=Tables!$E$5,Tables!$F$5,IF('Données mensuelles'!M153=Tables!$E$6,Tables!$F$6,IF('Données mensuelles'!M153=Tables!$E$7,Tables!$F$7,IF('Données mensuelles'!M153=Tables!$E$8,Tables!$F$8,IF('Données mensuelles'!M153=Tables!$E$9,Tables!$F$9,IF('Données mensuelles'!M153=Tables!$E$10,Tables!$F$10,IF('Données mensuelles'!M153=Tables!$E$11,Tables!$F$11,IF(M153=Tables!$E$12,Tables!$F$12,IF('Données mensuelles'!M153=Tables!$E$13,Tables!$F$13,IF(M153=Tables!$E$14,Tables!$F$14,IF(M153=Tables!$E$15,Tables!$F$15,IF(M153=Tables!$E$16,Tables!$F$16))))))))))))</f>
        <v>0</v>
      </c>
      <c r="O153" s="27">
        <f t="shared" ref="O153:O171" si="9">N153+L153+J153+H153+F153</f>
        <v>0</v>
      </c>
      <c r="P153" s="30"/>
      <c r="Q153" s="2">
        <v>2.2999999999999998</v>
      </c>
      <c r="R153" s="15"/>
      <c r="S153" s="19">
        <f>O153+(Q153*R153)+(P153*Tables!$E$20*R153)</f>
        <v>0</v>
      </c>
    </row>
    <row r="154" spans="4:19">
      <c r="D154" s="24"/>
      <c r="E154" s="4"/>
      <c r="F154" s="2" t="b">
        <f>IF(E154=Tables!$E$5,Tables!$F$5,IF('Données mensuelles'!E154=Tables!$E$6,Tables!$F$6,IF('Données mensuelles'!E154=Tables!$E$7,Tables!$F$7,IF('Données mensuelles'!E154=Tables!$E$8,Tables!$F$8,IF('Données mensuelles'!E154=Tables!$E$9,Tables!$F$9,IF('Données mensuelles'!E154=Tables!$E$10,Tables!$F$10,IF('Données mensuelles'!E154=Tables!$E$11,Tables!$F$11,IF(E154=Tables!$E$12,Tables!$F$12,IF('Données mensuelles'!E154=Tables!$E$13,Tables!$F$13,IF(E154=Tables!$E$14,Tables!$F$14,IF(E154=Tables!$E$15,Tables!$F$15,IF(E154=Tables!$E$16,Tables!$F$16))))))))))))</f>
        <v>0</v>
      </c>
      <c r="G154" s="1"/>
      <c r="H154" s="2" t="b">
        <f>IF(G154=Tables!$E$5,Tables!$F$5,IF('Données mensuelles'!G154=Tables!$E$6,Tables!$F$6,IF('Données mensuelles'!G154=Tables!$E$7,Tables!$F$7,IF('Données mensuelles'!G154=Tables!$E$8,Tables!$F$8,IF('Données mensuelles'!G154=Tables!$E$9,Tables!$F$9,IF('Données mensuelles'!G154=Tables!$E$10,Tables!$F$10,IF('Données mensuelles'!G154=Tables!$E$11,Tables!$F$11,IF(G154=Tables!$E$12,Tables!$F$12,IF('Données mensuelles'!G154=Tables!$E$13,Tables!$F$13,IF(G154=Tables!$E$14,Tables!$F$14,IF(G154=Tables!$E$15,Tables!$F$15,IF(G154=Tables!$E$16,Tables!$F$16))))))))))))</f>
        <v>0</v>
      </c>
      <c r="I154" s="1"/>
      <c r="J154" s="2" t="b">
        <f>IF(I154=Tables!$E$5,Tables!$F$5,IF('Données mensuelles'!I154=Tables!$E$6,Tables!$F$6,IF('Données mensuelles'!I154=Tables!$E$7,Tables!$F$7,IF('Données mensuelles'!I154=Tables!$E$8,Tables!$F$8,IF('Données mensuelles'!I154=Tables!$E$9,Tables!$F$9,IF('Données mensuelles'!I154=Tables!$E$10,Tables!$F$10,IF('Données mensuelles'!I154=Tables!$E$11,Tables!$F$11,IF(I154=Tables!$E$12,Tables!$F$12,IF('Données mensuelles'!I154=Tables!$E$13,Tables!$F$13,IF(I154=Tables!$E$14,Tables!$F$14,IF(I154=Tables!$E$15,Tables!$F$15,IF(I154=Tables!$E$16,Tables!$F$16))))))))))))</f>
        <v>0</v>
      </c>
      <c r="K154" s="1"/>
      <c r="L154" s="27" t="b">
        <f>IF(K154=Tables!$E$5,Tables!$F$5,IF('Données mensuelles'!K154=Tables!$E$6,Tables!$F$6,IF('Données mensuelles'!K154=Tables!$E$7,Tables!$F$7,IF('Données mensuelles'!K154=Tables!$E$8,Tables!$F$8,IF('Données mensuelles'!K154=Tables!$E$9,Tables!$F$9,IF('Données mensuelles'!K154=Tables!$E$10,Tables!$F$10,IF('Données mensuelles'!K154=Tables!$E$11,Tables!$F$11,IF(K154=Tables!$E$12,Tables!$F$12,IF('Données mensuelles'!K154=Tables!$E$13,Tables!$F$13,IF(K154=Tables!$E$14,Tables!$F$14,IF(K154=Tables!$E$15,Tables!$F$15,IF(K154=Tables!$E$16,Tables!$F$16))))))))))))</f>
        <v>0</v>
      </c>
      <c r="M154" s="42"/>
      <c r="N154" s="2" t="b">
        <f>IF(M154=Tables!$E$5,Tables!$F$5,IF('Données mensuelles'!M154=Tables!$E$6,Tables!$F$6,IF('Données mensuelles'!M154=Tables!$E$7,Tables!$F$7,IF('Données mensuelles'!M154=Tables!$E$8,Tables!$F$8,IF('Données mensuelles'!M154=Tables!$E$9,Tables!$F$9,IF('Données mensuelles'!M154=Tables!$E$10,Tables!$F$10,IF('Données mensuelles'!M154=Tables!$E$11,Tables!$F$11,IF(M154=Tables!$E$12,Tables!$F$12,IF('Données mensuelles'!M154=Tables!$E$13,Tables!$F$13,IF(M154=Tables!$E$14,Tables!$F$14,IF(M154=Tables!$E$15,Tables!$F$15,IF(M154=Tables!$E$16,Tables!$F$16))))))))))))</f>
        <v>0</v>
      </c>
      <c r="O154" s="27">
        <f t="shared" si="9"/>
        <v>0</v>
      </c>
      <c r="P154" s="30"/>
      <c r="Q154" s="2"/>
      <c r="R154" s="15"/>
      <c r="S154" s="19">
        <f>O154+(Q154*R154)+(P154*Tables!$E$20*R154)</f>
        <v>0</v>
      </c>
    </row>
    <row r="155" spans="4:19">
      <c r="D155" s="24"/>
      <c r="E155" s="4"/>
      <c r="F155" s="2" t="b">
        <f>IF(E155=Tables!$E$5,Tables!$F$5,IF('Données mensuelles'!E155=Tables!$E$6,Tables!$F$6,IF('Données mensuelles'!E155=Tables!$E$7,Tables!$F$7,IF('Données mensuelles'!E155=Tables!$E$8,Tables!$F$8,IF('Données mensuelles'!E155=Tables!$E$9,Tables!$F$9,IF('Données mensuelles'!E155=Tables!$E$10,Tables!$F$10,IF('Données mensuelles'!E155=Tables!$E$11,Tables!$F$11,IF(E155=Tables!$E$12,Tables!$F$12,IF('Données mensuelles'!E155=Tables!$E$13,Tables!$F$13,IF(E155=Tables!$E$14,Tables!$F$14,IF(E155=Tables!$E$15,Tables!$F$15,IF(E155=Tables!$E$16,Tables!$F$16))))))))))))</f>
        <v>0</v>
      </c>
      <c r="G155" s="1"/>
      <c r="H155" s="2" t="b">
        <f>IF(G155=Tables!$E$5,Tables!$F$5,IF('Données mensuelles'!G155=Tables!$E$6,Tables!$F$6,IF('Données mensuelles'!G155=Tables!$E$7,Tables!$F$7,IF('Données mensuelles'!G155=Tables!$E$8,Tables!$F$8,IF('Données mensuelles'!G155=Tables!$E$9,Tables!$F$9,IF('Données mensuelles'!G155=Tables!$E$10,Tables!$F$10,IF('Données mensuelles'!G155=Tables!$E$11,Tables!$F$11,IF(G155=Tables!$E$12,Tables!$F$12,IF('Données mensuelles'!G155=Tables!$E$13,Tables!$F$13,IF(G155=Tables!$E$14,Tables!$F$14,IF(G155=Tables!$E$15,Tables!$F$15,IF(G155=Tables!$E$16,Tables!$F$16))))))))))))</f>
        <v>0</v>
      </c>
      <c r="I155" s="1"/>
      <c r="J155" s="2" t="b">
        <f>IF(I155=Tables!$E$5,Tables!$F$5,IF('Données mensuelles'!I155=Tables!$E$6,Tables!$F$6,IF('Données mensuelles'!I155=Tables!$E$7,Tables!$F$7,IF('Données mensuelles'!I155=Tables!$E$8,Tables!$F$8,IF('Données mensuelles'!I155=Tables!$E$9,Tables!$F$9,IF('Données mensuelles'!I155=Tables!$E$10,Tables!$F$10,IF('Données mensuelles'!I155=Tables!$E$11,Tables!$F$11,IF(I155=Tables!$E$12,Tables!$F$12,IF('Données mensuelles'!I155=Tables!$E$13,Tables!$F$13,IF(I155=Tables!$E$14,Tables!$F$14,IF(I155=Tables!$E$15,Tables!$F$15,IF(I155=Tables!$E$16,Tables!$F$16))))))))))))</f>
        <v>0</v>
      </c>
      <c r="K155" s="1"/>
      <c r="L155" s="27" t="b">
        <f>IF(K155=Tables!$E$5,Tables!$F$5,IF('Données mensuelles'!K155=Tables!$E$6,Tables!$F$6,IF('Données mensuelles'!K155=Tables!$E$7,Tables!$F$7,IF('Données mensuelles'!K155=Tables!$E$8,Tables!$F$8,IF('Données mensuelles'!K155=Tables!$E$9,Tables!$F$9,IF('Données mensuelles'!K155=Tables!$E$10,Tables!$F$10,IF('Données mensuelles'!K155=Tables!$E$11,Tables!$F$11,IF(K155=Tables!$E$12,Tables!$F$12,IF('Données mensuelles'!K155=Tables!$E$13,Tables!$F$13,IF(K155=Tables!$E$14,Tables!$F$14,IF(K155=Tables!$E$15,Tables!$F$15,IF(K155=Tables!$E$16,Tables!$F$16))))))))))))</f>
        <v>0</v>
      </c>
      <c r="M155" s="42"/>
      <c r="N155" s="2" t="b">
        <f>IF(M155=Tables!$E$5,Tables!$F$5,IF('Données mensuelles'!M155=Tables!$E$6,Tables!$F$6,IF('Données mensuelles'!M155=Tables!$E$7,Tables!$F$7,IF('Données mensuelles'!M155=Tables!$E$8,Tables!$F$8,IF('Données mensuelles'!M155=Tables!$E$9,Tables!$F$9,IF('Données mensuelles'!M155=Tables!$E$10,Tables!$F$10,IF('Données mensuelles'!M155=Tables!$E$11,Tables!$F$11,IF(M155=Tables!$E$12,Tables!$F$12,IF('Données mensuelles'!M155=Tables!$E$13,Tables!$F$13,IF(M155=Tables!$E$14,Tables!$F$14,IF(M155=Tables!$E$15,Tables!$F$15,IF(M155=Tables!$E$16,Tables!$F$16))))))))))))</f>
        <v>0</v>
      </c>
      <c r="O155" s="27">
        <f t="shared" si="9"/>
        <v>0</v>
      </c>
      <c r="P155" s="30"/>
      <c r="Q155" s="2"/>
      <c r="R155" s="15"/>
      <c r="S155" s="19">
        <f>O155+(Q155*R155)+(P155*Tables!$E$20*R155)</f>
        <v>0</v>
      </c>
    </row>
    <row r="156" spans="4:19">
      <c r="D156" s="24"/>
      <c r="E156" s="4"/>
      <c r="F156" s="2" t="b">
        <f>IF(E156=Tables!$E$5,Tables!$F$5,IF('Données mensuelles'!E156=Tables!$E$6,Tables!$F$6,IF('Données mensuelles'!E156=Tables!$E$7,Tables!$F$7,IF('Données mensuelles'!E156=Tables!$E$8,Tables!$F$8,IF('Données mensuelles'!E156=Tables!$E$9,Tables!$F$9,IF('Données mensuelles'!E156=Tables!$E$10,Tables!$F$10,IF('Données mensuelles'!E156=Tables!$E$11,Tables!$F$11,IF(E156=Tables!$E$12,Tables!$F$12,IF('Données mensuelles'!E156=Tables!$E$13,Tables!$F$13,IF(E156=Tables!$E$14,Tables!$F$14,IF(E156=Tables!$E$15,Tables!$F$15,IF(E156=Tables!$E$16,Tables!$F$16))))))))))))</f>
        <v>0</v>
      </c>
      <c r="G156" s="1"/>
      <c r="H156" s="2" t="b">
        <f>IF(G156=Tables!$E$5,Tables!$F$5,IF('Données mensuelles'!G156=Tables!$E$6,Tables!$F$6,IF('Données mensuelles'!G156=Tables!$E$7,Tables!$F$7,IF('Données mensuelles'!G156=Tables!$E$8,Tables!$F$8,IF('Données mensuelles'!G156=Tables!$E$9,Tables!$F$9,IF('Données mensuelles'!G156=Tables!$E$10,Tables!$F$10,IF('Données mensuelles'!G156=Tables!$E$11,Tables!$F$11,IF(G156=Tables!$E$12,Tables!$F$12,IF('Données mensuelles'!G156=Tables!$E$13,Tables!$F$13,IF(G156=Tables!$E$14,Tables!$F$14,IF(G156=Tables!$E$15,Tables!$F$15,IF(G156=Tables!$E$16,Tables!$F$16))))))))))))</f>
        <v>0</v>
      </c>
      <c r="I156" s="1"/>
      <c r="J156" s="2" t="b">
        <f>IF(I156=Tables!$E$5,Tables!$F$5,IF('Données mensuelles'!I156=Tables!$E$6,Tables!$F$6,IF('Données mensuelles'!I156=Tables!$E$7,Tables!$F$7,IF('Données mensuelles'!I156=Tables!$E$8,Tables!$F$8,IF('Données mensuelles'!I156=Tables!$E$9,Tables!$F$9,IF('Données mensuelles'!I156=Tables!$E$10,Tables!$F$10,IF('Données mensuelles'!I156=Tables!$E$11,Tables!$F$11,IF(I156=Tables!$E$12,Tables!$F$12,IF('Données mensuelles'!I156=Tables!$E$13,Tables!$F$13,IF(I156=Tables!$E$14,Tables!$F$14,IF(I156=Tables!$E$15,Tables!$F$15,IF(I156=Tables!$E$16,Tables!$F$16))))))))))))</f>
        <v>0</v>
      </c>
      <c r="K156" s="1"/>
      <c r="L156" s="27" t="b">
        <f>IF(K156=Tables!$E$5,Tables!$F$5,IF('Données mensuelles'!K156=Tables!$E$6,Tables!$F$6,IF('Données mensuelles'!K156=Tables!$E$7,Tables!$F$7,IF('Données mensuelles'!K156=Tables!$E$8,Tables!$F$8,IF('Données mensuelles'!K156=Tables!$E$9,Tables!$F$9,IF('Données mensuelles'!K156=Tables!$E$10,Tables!$F$10,IF('Données mensuelles'!K156=Tables!$E$11,Tables!$F$11,IF(K156=Tables!$E$12,Tables!$F$12,IF('Données mensuelles'!K156=Tables!$E$13,Tables!$F$13,IF(K156=Tables!$E$14,Tables!$F$14,IF(K156=Tables!$E$15,Tables!$F$15,IF(K156=Tables!$E$16,Tables!$F$16))))))))))))</f>
        <v>0</v>
      </c>
      <c r="M156" s="42"/>
      <c r="N156" s="2" t="b">
        <f>IF(M156=Tables!$E$5,Tables!$F$5,IF('Données mensuelles'!M156=Tables!$E$6,Tables!$F$6,IF('Données mensuelles'!M156=Tables!$E$7,Tables!$F$7,IF('Données mensuelles'!M156=Tables!$E$8,Tables!$F$8,IF('Données mensuelles'!M156=Tables!$E$9,Tables!$F$9,IF('Données mensuelles'!M156=Tables!$E$10,Tables!$F$10,IF('Données mensuelles'!M156=Tables!$E$11,Tables!$F$11,IF(M156=Tables!$E$12,Tables!$F$12,IF('Données mensuelles'!M156=Tables!$E$13,Tables!$F$13,IF(M156=Tables!$E$14,Tables!$F$14,IF(M156=Tables!$E$15,Tables!$F$15,IF(M156=Tables!$E$16,Tables!$F$16))))))))))))</f>
        <v>0</v>
      </c>
      <c r="O156" s="27">
        <f t="shared" si="9"/>
        <v>0</v>
      </c>
      <c r="P156" s="30"/>
      <c r="Q156" s="2"/>
      <c r="R156" s="15"/>
      <c r="S156" s="19">
        <f>O156+(Q156*R156)+(P156*Tables!$E$20*R156)</f>
        <v>0</v>
      </c>
    </row>
    <row r="157" spans="4:19">
      <c r="D157" s="24"/>
      <c r="E157" s="4"/>
      <c r="F157" s="2" t="b">
        <f>IF(E157=Tables!$E$5,Tables!$F$5,IF('Données mensuelles'!E157=Tables!$E$6,Tables!$F$6,IF('Données mensuelles'!E157=Tables!$E$7,Tables!$F$7,IF('Données mensuelles'!E157=Tables!$E$8,Tables!$F$8,IF('Données mensuelles'!E157=Tables!$E$9,Tables!$F$9,IF('Données mensuelles'!E157=Tables!$E$10,Tables!$F$10,IF('Données mensuelles'!E157=Tables!$E$11,Tables!$F$11,IF(E157=Tables!$E$12,Tables!$F$12,IF('Données mensuelles'!E157=Tables!$E$13,Tables!$F$13,IF(E157=Tables!$E$14,Tables!$F$14,IF(E157=Tables!$E$15,Tables!$F$15,IF(E157=Tables!$E$16,Tables!$F$16))))))))))))</f>
        <v>0</v>
      </c>
      <c r="G157" s="1"/>
      <c r="H157" s="2" t="b">
        <f>IF(G157=Tables!$E$5,Tables!$F$5,IF('Données mensuelles'!G157=Tables!$E$6,Tables!$F$6,IF('Données mensuelles'!G157=Tables!$E$7,Tables!$F$7,IF('Données mensuelles'!G157=Tables!$E$8,Tables!$F$8,IF('Données mensuelles'!G157=Tables!$E$9,Tables!$F$9,IF('Données mensuelles'!G157=Tables!$E$10,Tables!$F$10,IF('Données mensuelles'!G157=Tables!$E$11,Tables!$F$11,IF(G157=Tables!$E$12,Tables!$F$12,IF('Données mensuelles'!G157=Tables!$E$13,Tables!$F$13,IF(G157=Tables!$E$14,Tables!$F$14,IF(G157=Tables!$E$15,Tables!$F$15,IF(G157=Tables!$E$16,Tables!$F$16))))))))))))</f>
        <v>0</v>
      </c>
      <c r="I157" s="1"/>
      <c r="J157" s="2" t="b">
        <f>IF(I157=Tables!$E$5,Tables!$F$5,IF('Données mensuelles'!I157=Tables!$E$6,Tables!$F$6,IF('Données mensuelles'!I157=Tables!$E$7,Tables!$F$7,IF('Données mensuelles'!I157=Tables!$E$8,Tables!$F$8,IF('Données mensuelles'!I157=Tables!$E$9,Tables!$F$9,IF('Données mensuelles'!I157=Tables!$E$10,Tables!$F$10,IF('Données mensuelles'!I157=Tables!$E$11,Tables!$F$11,IF(I157=Tables!$E$12,Tables!$F$12,IF('Données mensuelles'!I157=Tables!$E$13,Tables!$F$13,IF(I157=Tables!$E$14,Tables!$F$14,IF(I157=Tables!$E$15,Tables!$F$15,IF(I157=Tables!$E$16,Tables!$F$16))))))))))))</f>
        <v>0</v>
      </c>
      <c r="K157" s="1"/>
      <c r="L157" s="27" t="b">
        <f>IF(K157=Tables!$E$5,Tables!$F$5,IF('Données mensuelles'!K157=Tables!$E$6,Tables!$F$6,IF('Données mensuelles'!K157=Tables!$E$7,Tables!$F$7,IF('Données mensuelles'!K157=Tables!$E$8,Tables!$F$8,IF('Données mensuelles'!K157=Tables!$E$9,Tables!$F$9,IF('Données mensuelles'!K157=Tables!$E$10,Tables!$F$10,IF('Données mensuelles'!K157=Tables!$E$11,Tables!$F$11,IF(K157=Tables!$E$12,Tables!$F$12,IF('Données mensuelles'!K157=Tables!$E$13,Tables!$F$13,IF(K157=Tables!$E$14,Tables!$F$14,IF(K157=Tables!$E$15,Tables!$F$15,IF(K157=Tables!$E$16,Tables!$F$16))))))))))))</f>
        <v>0</v>
      </c>
      <c r="M157" s="42"/>
      <c r="N157" s="2" t="b">
        <f>IF(M157=Tables!$E$5,Tables!$F$5,IF('Données mensuelles'!M157=Tables!$E$6,Tables!$F$6,IF('Données mensuelles'!M157=Tables!$E$7,Tables!$F$7,IF('Données mensuelles'!M157=Tables!$E$8,Tables!$F$8,IF('Données mensuelles'!M157=Tables!$E$9,Tables!$F$9,IF('Données mensuelles'!M157=Tables!$E$10,Tables!$F$10,IF('Données mensuelles'!M157=Tables!$E$11,Tables!$F$11,IF(M157=Tables!$E$12,Tables!$F$12,IF('Données mensuelles'!M157=Tables!$E$13,Tables!$F$13,IF(M157=Tables!$E$14,Tables!$F$14,IF(M157=Tables!$E$15,Tables!$F$15,IF(M157=Tables!$E$16,Tables!$F$16))))))))))))</f>
        <v>0</v>
      </c>
      <c r="O157" s="27">
        <f t="shared" si="9"/>
        <v>0</v>
      </c>
      <c r="P157" s="30"/>
      <c r="Q157" s="2"/>
      <c r="R157" s="15"/>
      <c r="S157" s="19">
        <f>O157+(Q157*R157)+(P157*Tables!$E$20*R157)</f>
        <v>0</v>
      </c>
    </row>
    <row r="158" spans="4:19">
      <c r="D158" s="24"/>
      <c r="E158" s="4"/>
      <c r="F158" s="2" t="b">
        <f>IF(E158=Tables!$E$5,Tables!$F$5,IF('Données mensuelles'!E158=Tables!$E$6,Tables!$F$6,IF('Données mensuelles'!E158=Tables!$E$7,Tables!$F$7,IF('Données mensuelles'!E158=Tables!$E$8,Tables!$F$8,IF('Données mensuelles'!E158=Tables!$E$9,Tables!$F$9,IF('Données mensuelles'!E158=Tables!$E$10,Tables!$F$10,IF('Données mensuelles'!E158=Tables!$E$11,Tables!$F$11,IF(E158=Tables!$E$12,Tables!$F$12,IF('Données mensuelles'!E158=Tables!$E$13,Tables!$F$13,IF(E158=Tables!$E$14,Tables!$F$14,IF(E158=Tables!$E$15,Tables!$F$15,IF(E158=Tables!$E$16,Tables!$F$16))))))))))))</f>
        <v>0</v>
      </c>
      <c r="G158" s="1"/>
      <c r="H158" s="2" t="b">
        <f>IF(G158=Tables!$E$5,Tables!$F$5,IF('Données mensuelles'!G158=Tables!$E$6,Tables!$F$6,IF('Données mensuelles'!G158=Tables!$E$7,Tables!$F$7,IF('Données mensuelles'!G158=Tables!$E$8,Tables!$F$8,IF('Données mensuelles'!G158=Tables!$E$9,Tables!$F$9,IF('Données mensuelles'!G158=Tables!$E$10,Tables!$F$10,IF('Données mensuelles'!G158=Tables!$E$11,Tables!$F$11,IF(G158=Tables!$E$12,Tables!$F$12,IF('Données mensuelles'!G158=Tables!$E$13,Tables!$F$13,IF(G158=Tables!$E$14,Tables!$F$14,IF(G158=Tables!$E$15,Tables!$F$15,IF(G158=Tables!$E$16,Tables!$F$16))))))))))))</f>
        <v>0</v>
      </c>
      <c r="I158" s="1"/>
      <c r="J158" s="2" t="b">
        <f>IF(I158=Tables!$E$5,Tables!$F$5,IF('Données mensuelles'!I158=Tables!$E$6,Tables!$F$6,IF('Données mensuelles'!I158=Tables!$E$7,Tables!$F$7,IF('Données mensuelles'!I158=Tables!$E$8,Tables!$F$8,IF('Données mensuelles'!I158=Tables!$E$9,Tables!$F$9,IF('Données mensuelles'!I158=Tables!$E$10,Tables!$F$10,IF('Données mensuelles'!I158=Tables!$E$11,Tables!$F$11,IF(I158=Tables!$E$12,Tables!$F$12,IF('Données mensuelles'!I158=Tables!$E$13,Tables!$F$13,IF(I158=Tables!$E$14,Tables!$F$14,IF(I158=Tables!$E$15,Tables!$F$15,IF(I158=Tables!$E$16,Tables!$F$16))))))))))))</f>
        <v>0</v>
      </c>
      <c r="K158" s="1"/>
      <c r="L158" s="27" t="b">
        <f>IF(K158=Tables!$E$5,Tables!$F$5,IF('Données mensuelles'!K158=Tables!$E$6,Tables!$F$6,IF('Données mensuelles'!K158=Tables!$E$7,Tables!$F$7,IF('Données mensuelles'!K158=Tables!$E$8,Tables!$F$8,IF('Données mensuelles'!K158=Tables!$E$9,Tables!$F$9,IF('Données mensuelles'!K158=Tables!$E$10,Tables!$F$10,IF('Données mensuelles'!K158=Tables!$E$11,Tables!$F$11,IF(K158=Tables!$E$12,Tables!$F$12,IF('Données mensuelles'!K158=Tables!$E$13,Tables!$F$13,IF(K158=Tables!$E$14,Tables!$F$14,IF(K158=Tables!$E$15,Tables!$F$15,IF(K158=Tables!$E$16,Tables!$F$16))))))))))))</f>
        <v>0</v>
      </c>
      <c r="M158" s="42"/>
      <c r="N158" s="2" t="b">
        <f>IF(M158=Tables!$E$5,Tables!$F$5,IF('Données mensuelles'!M158=Tables!$E$6,Tables!$F$6,IF('Données mensuelles'!M158=Tables!$E$7,Tables!$F$7,IF('Données mensuelles'!M158=Tables!$E$8,Tables!$F$8,IF('Données mensuelles'!M158=Tables!$E$9,Tables!$F$9,IF('Données mensuelles'!M158=Tables!$E$10,Tables!$F$10,IF('Données mensuelles'!M158=Tables!$E$11,Tables!$F$11,IF(M158=Tables!$E$12,Tables!$F$12,IF('Données mensuelles'!M158=Tables!$E$13,Tables!$F$13,IF(M158=Tables!$E$14,Tables!$F$14,IF(M158=Tables!$E$15,Tables!$F$15,IF(M158=Tables!$E$16,Tables!$F$16))))))))))))</f>
        <v>0</v>
      </c>
      <c r="O158" s="27">
        <f t="shared" si="9"/>
        <v>0</v>
      </c>
      <c r="P158" s="30"/>
      <c r="Q158" s="2"/>
      <c r="R158" s="15"/>
      <c r="S158" s="19">
        <f>O158+(Q158*R158)+(P158*Tables!$E$20*R158)</f>
        <v>0</v>
      </c>
    </row>
    <row r="159" spans="4:19">
      <c r="D159" s="24"/>
      <c r="E159" s="4"/>
      <c r="F159" s="2" t="b">
        <f>IF(E159=Tables!$E$5,Tables!$F$5,IF('Données mensuelles'!E159=Tables!$E$6,Tables!$F$6,IF('Données mensuelles'!E159=Tables!$E$7,Tables!$F$7,IF('Données mensuelles'!E159=Tables!$E$8,Tables!$F$8,IF('Données mensuelles'!E159=Tables!$E$9,Tables!$F$9,IF('Données mensuelles'!E159=Tables!$E$10,Tables!$F$10,IF('Données mensuelles'!E159=Tables!$E$11,Tables!$F$11,IF(E159=Tables!$E$12,Tables!$F$12,IF('Données mensuelles'!E159=Tables!$E$13,Tables!$F$13,IF(E159=Tables!$E$14,Tables!$F$14,IF(E159=Tables!$E$15,Tables!$F$15,IF(E159=Tables!$E$16,Tables!$F$16))))))))))))</f>
        <v>0</v>
      </c>
      <c r="G159" s="1"/>
      <c r="H159" s="2" t="b">
        <f>IF(G159=Tables!$E$5,Tables!$F$5,IF('Données mensuelles'!G159=Tables!$E$6,Tables!$F$6,IF('Données mensuelles'!G159=Tables!$E$7,Tables!$F$7,IF('Données mensuelles'!G159=Tables!$E$8,Tables!$F$8,IF('Données mensuelles'!G159=Tables!$E$9,Tables!$F$9,IF('Données mensuelles'!G159=Tables!$E$10,Tables!$F$10,IF('Données mensuelles'!G159=Tables!$E$11,Tables!$F$11,IF(G159=Tables!$E$12,Tables!$F$12,IF('Données mensuelles'!G159=Tables!$E$13,Tables!$F$13,IF(G159=Tables!$E$14,Tables!$F$14,IF(G159=Tables!$E$15,Tables!$F$15,IF(G159=Tables!$E$16,Tables!$F$16))))))))))))</f>
        <v>0</v>
      </c>
      <c r="I159" s="1"/>
      <c r="J159" s="2" t="b">
        <f>IF(I159=Tables!$E$5,Tables!$F$5,IF('Données mensuelles'!I159=Tables!$E$6,Tables!$F$6,IF('Données mensuelles'!I159=Tables!$E$7,Tables!$F$7,IF('Données mensuelles'!I159=Tables!$E$8,Tables!$F$8,IF('Données mensuelles'!I159=Tables!$E$9,Tables!$F$9,IF('Données mensuelles'!I159=Tables!$E$10,Tables!$F$10,IF('Données mensuelles'!I159=Tables!$E$11,Tables!$F$11,IF(I159=Tables!$E$12,Tables!$F$12,IF('Données mensuelles'!I159=Tables!$E$13,Tables!$F$13,IF(I159=Tables!$E$14,Tables!$F$14,IF(I159=Tables!$E$15,Tables!$F$15,IF(I159=Tables!$E$16,Tables!$F$16))))))))))))</f>
        <v>0</v>
      </c>
      <c r="K159" s="1"/>
      <c r="L159" s="27" t="b">
        <f>IF(K159=Tables!$E$5,Tables!$F$5,IF('Données mensuelles'!K159=Tables!$E$6,Tables!$F$6,IF('Données mensuelles'!K159=Tables!$E$7,Tables!$F$7,IF('Données mensuelles'!K159=Tables!$E$8,Tables!$F$8,IF('Données mensuelles'!K159=Tables!$E$9,Tables!$F$9,IF('Données mensuelles'!K159=Tables!$E$10,Tables!$F$10,IF('Données mensuelles'!K159=Tables!$E$11,Tables!$F$11,IF(K159=Tables!$E$12,Tables!$F$12,IF('Données mensuelles'!K159=Tables!$E$13,Tables!$F$13,IF(K159=Tables!$E$14,Tables!$F$14,IF(K159=Tables!$E$15,Tables!$F$15,IF(K159=Tables!$E$16,Tables!$F$16))))))))))))</f>
        <v>0</v>
      </c>
      <c r="M159" s="42"/>
      <c r="N159" s="2" t="b">
        <f>IF(M159=Tables!$E$5,Tables!$F$5,IF('Données mensuelles'!M159=Tables!$E$6,Tables!$F$6,IF('Données mensuelles'!M159=Tables!$E$7,Tables!$F$7,IF('Données mensuelles'!M159=Tables!$E$8,Tables!$F$8,IF('Données mensuelles'!M159=Tables!$E$9,Tables!$F$9,IF('Données mensuelles'!M159=Tables!$E$10,Tables!$F$10,IF('Données mensuelles'!M159=Tables!$E$11,Tables!$F$11,IF(M159=Tables!$E$12,Tables!$F$12,IF('Données mensuelles'!M159=Tables!$E$13,Tables!$F$13,IF(M159=Tables!$E$14,Tables!$F$14,IF(M159=Tables!$E$15,Tables!$F$15,IF(M159=Tables!$E$16,Tables!$F$16))))))))))))</f>
        <v>0</v>
      </c>
      <c r="O159" s="27">
        <f t="shared" si="9"/>
        <v>0</v>
      </c>
      <c r="P159" s="30"/>
      <c r="Q159" s="2"/>
      <c r="R159" s="15"/>
      <c r="S159" s="19">
        <f>O159+(Q159*R159)+(P159*Tables!$E$20*R159)</f>
        <v>0</v>
      </c>
    </row>
    <row r="160" spans="4:19">
      <c r="D160" s="24"/>
      <c r="E160" s="4"/>
      <c r="F160" s="2" t="b">
        <f>IF(E160=Tables!$E$5,Tables!$F$5,IF('Données mensuelles'!E160=Tables!$E$6,Tables!$F$6,IF('Données mensuelles'!E160=Tables!$E$7,Tables!$F$7,IF('Données mensuelles'!E160=Tables!$E$8,Tables!$F$8,IF('Données mensuelles'!E160=Tables!$E$9,Tables!$F$9,IF('Données mensuelles'!E160=Tables!$E$10,Tables!$F$10,IF('Données mensuelles'!E160=Tables!$E$11,Tables!$F$11,IF(E160=Tables!$E$12,Tables!$F$12,IF('Données mensuelles'!E160=Tables!$E$13,Tables!$F$13,IF(E160=Tables!$E$14,Tables!$F$14,IF(E160=Tables!$E$15,Tables!$F$15,IF(E160=Tables!$E$16,Tables!$F$16))))))))))))</f>
        <v>0</v>
      </c>
      <c r="G160" s="1"/>
      <c r="H160" s="2" t="b">
        <f>IF(G160=Tables!$E$5,Tables!$F$5,IF('Données mensuelles'!G160=Tables!$E$6,Tables!$F$6,IF('Données mensuelles'!G160=Tables!$E$7,Tables!$F$7,IF('Données mensuelles'!G160=Tables!$E$8,Tables!$F$8,IF('Données mensuelles'!G160=Tables!$E$9,Tables!$F$9,IF('Données mensuelles'!G160=Tables!$E$10,Tables!$F$10,IF('Données mensuelles'!G160=Tables!$E$11,Tables!$F$11,IF(G160=Tables!$E$12,Tables!$F$12,IF('Données mensuelles'!G160=Tables!$E$13,Tables!$F$13,IF(G160=Tables!$E$14,Tables!$F$14,IF(G160=Tables!$E$15,Tables!$F$15,IF(G160=Tables!$E$16,Tables!$F$16))))))))))))</f>
        <v>0</v>
      </c>
      <c r="I160" s="1"/>
      <c r="J160" s="2" t="b">
        <f>IF(I160=Tables!$E$5,Tables!$F$5,IF('Données mensuelles'!I160=Tables!$E$6,Tables!$F$6,IF('Données mensuelles'!I160=Tables!$E$7,Tables!$F$7,IF('Données mensuelles'!I160=Tables!$E$8,Tables!$F$8,IF('Données mensuelles'!I160=Tables!$E$9,Tables!$F$9,IF('Données mensuelles'!I160=Tables!$E$10,Tables!$F$10,IF('Données mensuelles'!I160=Tables!$E$11,Tables!$F$11,IF(I160=Tables!$E$12,Tables!$F$12,IF('Données mensuelles'!I160=Tables!$E$13,Tables!$F$13,IF(I160=Tables!$E$14,Tables!$F$14,IF(I160=Tables!$E$15,Tables!$F$15,IF(I160=Tables!$E$16,Tables!$F$16))))))))))))</f>
        <v>0</v>
      </c>
      <c r="K160" s="1"/>
      <c r="L160" s="27" t="b">
        <f>IF(K160=Tables!$E$5,Tables!$F$5,IF('Données mensuelles'!K160=Tables!$E$6,Tables!$F$6,IF('Données mensuelles'!K160=Tables!$E$7,Tables!$F$7,IF('Données mensuelles'!K160=Tables!$E$8,Tables!$F$8,IF('Données mensuelles'!K160=Tables!$E$9,Tables!$F$9,IF('Données mensuelles'!K160=Tables!$E$10,Tables!$F$10,IF('Données mensuelles'!K160=Tables!$E$11,Tables!$F$11,IF(K160=Tables!$E$12,Tables!$F$12,IF('Données mensuelles'!K160=Tables!$E$13,Tables!$F$13,IF(K160=Tables!$E$14,Tables!$F$14,IF(K160=Tables!$E$15,Tables!$F$15,IF(K160=Tables!$E$16,Tables!$F$16))))))))))))</f>
        <v>0</v>
      </c>
      <c r="M160" s="42"/>
      <c r="N160" s="2" t="b">
        <f>IF(M160=Tables!$E$5,Tables!$F$5,IF('Données mensuelles'!M160=Tables!$E$6,Tables!$F$6,IF('Données mensuelles'!M160=Tables!$E$7,Tables!$F$7,IF('Données mensuelles'!M160=Tables!$E$8,Tables!$F$8,IF('Données mensuelles'!M160=Tables!$E$9,Tables!$F$9,IF('Données mensuelles'!M160=Tables!$E$10,Tables!$F$10,IF('Données mensuelles'!M160=Tables!$E$11,Tables!$F$11,IF(M160=Tables!$E$12,Tables!$F$12,IF('Données mensuelles'!M160=Tables!$E$13,Tables!$F$13,IF(M160=Tables!$E$14,Tables!$F$14,IF(M160=Tables!$E$15,Tables!$F$15,IF(M160=Tables!$E$16,Tables!$F$16))))))))))))</f>
        <v>0</v>
      </c>
      <c r="O160" s="27">
        <f t="shared" si="9"/>
        <v>0</v>
      </c>
      <c r="P160" s="30"/>
      <c r="Q160" s="2"/>
      <c r="R160" s="15"/>
      <c r="S160" s="19">
        <f>O160+(Q160*R160)+(P160*Tables!$E$20*R160)</f>
        <v>0</v>
      </c>
    </row>
    <row r="161" spans="4:19">
      <c r="D161" s="24"/>
      <c r="E161" s="4"/>
      <c r="F161" s="2" t="b">
        <f>IF(E161=Tables!$E$5,Tables!$F$5,IF('Données mensuelles'!E161=Tables!$E$6,Tables!$F$6,IF('Données mensuelles'!E161=Tables!$E$7,Tables!$F$7,IF('Données mensuelles'!E161=Tables!$E$8,Tables!$F$8,IF('Données mensuelles'!E161=Tables!$E$9,Tables!$F$9,IF('Données mensuelles'!E161=Tables!$E$10,Tables!$F$10,IF('Données mensuelles'!E161=Tables!$E$11,Tables!$F$11,IF(E161=Tables!$E$12,Tables!$F$12,IF('Données mensuelles'!E161=Tables!$E$13,Tables!$F$13,IF(E161=Tables!$E$14,Tables!$F$14,IF(E161=Tables!$E$15,Tables!$F$15,IF(E161=Tables!$E$16,Tables!$F$16))))))))))))</f>
        <v>0</v>
      </c>
      <c r="G161" s="1"/>
      <c r="H161" s="2" t="b">
        <f>IF(G161=Tables!$E$5,Tables!$F$5,IF('Données mensuelles'!G161=Tables!$E$6,Tables!$F$6,IF('Données mensuelles'!G161=Tables!$E$7,Tables!$F$7,IF('Données mensuelles'!G161=Tables!$E$8,Tables!$F$8,IF('Données mensuelles'!G161=Tables!$E$9,Tables!$F$9,IF('Données mensuelles'!G161=Tables!$E$10,Tables!$F$10,IF('Données mensuelles'!G161=Tables!$E$11,Tables!$F$11,IF(G161=Tables!$E$12,Tables!$F$12,IF('Données mensuelles'!G161=Tables!$E$13,Tables!$F$13,IF(G161=Tables!$E$14,Tables!$F$14,IF(G161=Tables!$E$15,Tables!$F$15,IF(G161=Tables!$E$16,Tables!$F$16))))))))))))</f>
        <v>0</v>
      </c>
      <c r="I161" s="1"/>
      <c r="J161" s="2" t="b">
        <f>IF(I161=Tables!$E$5,Tables!$F$5,IF('Données mensuelles'!I161=Tables!$E$6,Tables!$F$6,IF('Données mensuelles'!I161=Tables!$E$7,Tables!$F$7,IF('Données mensuelles'!I161=Tables!$E$8,Tables!$F$8,IF('Données mensuelles'!I161=Tables!$E$9,Tables!$F$9,IF('Données mensuelles'!I161=Tables!$E$10,Tables!$F$10,IF('Données mensuelles'!I161=Tables!$E$11,Tables!$F$11,IF(I161=Tables!$E$12,Tables!$F$12,IF('Données mensuelles'!I161=Tables!$E$13,Tables!$F$13,IF(I161=Tables!$E$14,Tables!$F$14,IF(I161=Tables!$E$15,Tables!$F$15,IF(I161=Tables!$E$16,Tables!$F$16))))))))))))</f>
        <v>0</v>
      </c>
      <c r="K161" s="1"/>
      <c r="L161" s="27" t="b">
        <f>IF(K161=Tables!$E$5,Tables!$F$5,IF('Données mensuelles'!K161=Tables!$E$6,Tables!$F$6,IF('Données mensuelles'!K161=Tables!$E$7,Tables!$F$7,IF('Données mensuelles'!K161=Tables!$E$8,Tables!$F$8,IF('Données mensuelles'!K161=Tables!$E$9,Tables!$F$9,IF('Données mensuelles'!K161=Tables!$E$10,Tables!$F$10,IF('Données mensuelles'!K161=Tables!$E$11,Tables!$F$11,IF(K161=Tables!$E$12,Tables!$F$12,IF('Données mensuelles'!K161=Tables!$E$13,Tables!$F$13,IF(K161=Tables!$E$14,Tables!$F$14,IF(K161=Tables!$E$15,Tables!$F$15,IF(K161=Tables!$E$16,Tables!$F$16))))))))))))</f>
        <v>0</v>
      </c>
      <c r="M161" s="42"/>
      <c r="N161" s="2" t="b">
        <f>IF(M161=Tables!$E$5,Tables!$F$5,IF('Données mensuelles'!M161=Tables!$E$6,Tables!$F$6,IF('Données mensuelles'!M161=Tables!$E$7,Tables!$F$7,IF('Données mensuelles'!M161=Tables!$E$8,Tables!$F$8,IF('Données mensuelles'!M161=Tables!$E$9,Tables!$F$9,IF('Données mensuelles'!M161=Tables!$E$10,Tables!$F$10,IF('Données mensuelles'!M161=Tables!$E$11,Tables!$F$11,IF(M161=Tables!$E$12,Tables!$F$12,IF('Données mensuelles'!M161=Tables!$E$13,Tables!$F$13,IF(M161=Tables!$E$14,Tables!$F$14,IF(M161=Tables!$E$15,Tables!$F$15,IF(M161=Tables!$E$16,Tables!$F$16))))))))))))</f>
        <v>0</v>
      </c>
      <c r="O161" s="27">
        <f t="shared" si="9"/>
        <v>0</v>
      </c>
      <c r="P161" s="30"/>
      <c r="Q161" s="2"/>
      <c r="R161" s="15"/>
      <c r="S161" s="19">
        <f>O161+(Q161*R161)+(P161*Tables!$E$20*R161)</f>
        <v>0</v>
      </c>
    </row>
    <row r="162" spans="4:19">
      <c r="D162" s="24"/>
      <c r="E162" s="4"/>
      <c r="F162" s="2" t="b">
        <f>IF(E162=Tables!$E$5,Tables!$F$5,IF('Données mensuelles'!E162=Tables!$E$6,Tables!$F$6,IF('Données mensuelles'!E162=Tables!$E$7,Tables!$F$7,IF('Données mensuelles'!E162=Tables!$E$8,Tables!$F$8,IF('Données mensuelles'!E162=Tables!$E$9,Tables!$F$9,IF('Données mensuelles'!E162=Tables!$E$10,Tables!$F$10,IF('Données mensuelles'!E162=Tables!$E$11,Tables!$F$11,IF(E162=Tables!$E$12,Tables!$F$12,IF('Données mensuelles'!E162=Tables!$E$13,Tables!$F$13,IF(E162=Tables!$E$14,Tables!$F$14,IF(E162=Tables!$E$15,Tables!$F$15,IF(E162=Tables!$E$16,Tables!$F$16))))))))))))</f>
        <v>0</v>
      </c>
      <c r="G162" s="1"/>
      <c r="H162" s="2" t="b">
        <f>IF(G162=Tables!$E$5,Tables!$F$5,IF('Données mensuelles'!G162=Tables!$E$6,Tables!$F$6,IF('Données mensuelles'!G162=Tables!$E$7,Tables!$F$7,IF('Données mensuelles'!G162=Tables!$E$8,Tables!$F$8,IF('Données mensuelles'!G162=Tables!$E$9,Tables!$F$9,IF('Données mensuelles'!G162=Tables!$E$10,Tables!$F$10,IF('Données mensuelles'!G162=Tables!$E$11,Tables!$F$11,IF(G162=Tables!$E$12,Tables!$F$12,IF('Données mensuelles'!G162=Tables!$E$13,Tables!$F$13,IF(G162=Tables!$E$14,Tables!$F$14,IF(G162=Tables!$E$15,Tables!$F$15,IF(G162=Tables!$E$16,Tables!$F$16))))))))))))</f>
        <v>0</v>
      </c>
      <c r="I162" s="1"/>
      <c r="J162" s="2" t="b">
        <f>IF(I162=Tables!$E$5,Tables!$F$5,IF('Données mensuelles'!I162=Tables!$E$6,Tables!$F$6,IF('Données mensuelles'!I162=Tables!$E$7,Tables!$F$7,IF('Données mensuelles'!I162=Tables!$E$8,Tables!$F$8,IF('Données mensuelles'!I162=Tables!$E$9,Tables!$F$9,IF('Données mensuelles'!I162=Tables!$E$10,Tables!$F$10,IF('Données mensuelles'!I162=Tables!$E$11,Tables!$F$11,IF(I162=Tables!$E$12,Tables!$F$12,IF('Données mensuelles'!I162=Tables!$E$13,Tables!$F$13,IF(I162=Tables!$E$14,Tables!$F$14,IF(I162=Tables!$E$15,Tables!$F$15,IF(I162=Tables!$E$16,Tables!$F$16))))))))))))</f>
        <v>0</v>
      </c>
      <c r="K162" s="1"/>
      <c r="L162" s="27" t="b">
        <f>IF(K162=Tables!$E$5,Tables!$F$5,IF('Données mensuelles'!K162=Tables!$E$6,Tables!$F$6,IF('Données mensuelles'!K162=Tables!$E$7,Tables!$F$7,IF('Données mensuelles'!K162=Tables!$E$8,Tables!$F$8,IF('Données mensuelles'!K162=Tables!$E$9,Tables!$F$9,IF('Données mensuelles'!K162=Tables!$E$10,Tables!$F$10,IF('Données mensuelles'!K162=Tables!$E$11,Tables!$F$11,IF(K162=Tables!$E$12,Tables!$F$12,IF('Données mensuelles'!K162=Tables!$E$13,Tables!$F$13,IF(K162=Tables!$E$14,Tables!$F$14,IF(K162=Tables!$E$15,Tables!$F$15,IF(K162=Tables!$E$16,Tables!$F$16))))))))))))</f>
        <v>0</v>
      </c>
      <c r="M162" s="42"/>
      <c r="N162" s="2" t="b">
        <f>IF(M162=Tables!$E$5,Tables!$F$5,IF('Données mensuelles'!M162=Tables!$E$6,Tables!$F$6,IF('Données mensuelles'!M162=Tables!$E$7,Tables!$F$7,IF('Données mensuelles'!M162=Tables!$E$8,Tables!$F$8,IF('Données mensuelles'!M162=Tables!$E$9,Tables!$F$9,IF('Données mensuelles'!M162=Tables!$E$10,Tables!$F$10,IF('Données mensuelles'!M162=Tables!$E$11,Tables!$F$11,IF(M162=Tables!$E$12,Tables!$F$12,IF('Données mensuelles'!M162=Tables!$E$13,Tables!$F$13,IF(M162=Tables!$E$14,Tables!$F$14,IF(M162=Tables!$E$15,Tables!$F$15,IF(M162=Tables!$E$16,Tables!$F$16))))))))))))</f>
        <v>0</v>
      </c>
      <c r="O162" s="27">
        <f t="shared" si="9"/>
        <v>0</v>
      </c>
      <c r="P162" s="30"/>
      <c r="Q162" s="2"/>
      <c r="R162" s="15"/>
      <c r="S162" s="19">
        <f>O162+(Q162*R162)+(P162*Tables!$E$20*R162)</f>
        <v>0</v>
      </c>
    </row>
    <row r="163" spans="4:19">
      <c r="D163" s="24"/>
      <c r="E163" s="4"/>
      <c r="F163" s="2" t="b">
        <f>IF(E163=Tables!$E$5,Tables!$F$5,IF('Données mensuelles'!E163=Tables!$E$6,Tables!$F$6,IF('Données mensuelles'!E163=Tables!$E$7,Tables!$F$7,IF('Données mensuelles'!E163=Tables!$E$8,Tables!$F$8,IF('Données mensuelles'!E163=Tables!$E$9,Tables!$F$9,IF('Données mensuelles'!E163=Tables!$E$10,Tables!$F$10,IF('Données mensuelles'!E163=Tables!$E$11,Tables!$F$11,IF(E163=Tables!$E$12,Tables!$F$12,IF('Données mensuelles'!E163=Tables!$E$13,Tables!$F$13,IF(E163=Tables!$E$14,Tables!$F$14,IF(E163=Tables!$E$15,Tables!$F$15,IF(E163=Tables!$E$16,Tables!$F$16))))))))))))</f>
        <v>0</v>
      </c>
      <c r="G163" s="1"/>
      <c r="H163" s="2" t="b">
        <f>IF(G163=Tables!$E$5,Tables!$F$5,IF('Données mensuelles'!G163=Tables!$E$6,Tables!$F$6,IF('Données mensuelles'!G163=Tables!$E$7,Tables!$F$7,IF('Données mensuelles'!G163=Tables!$E$8,Tables!$F$8,IF('Données mensuelles'!G163=Tables!$E$9,Tables!$F$9,IF('Données mensuelles'!G163=Tables!$E$10,Tables!$F$10,IF('Données mensuelles'!G163=Tables!$E$11,Tables!$F$11,IF(G163=Tables!$E$12,Tables!$F$12,IF('Données mensuelles'!G163=Tables!$E$13,Tables!$F$13,IF(G163=Tables!$E$14,Tables!$F$14,IF(G163=Tables!$E$15,Tables!$F$15,IF(G163=Tables!$E$16,Tables!$F$16))))))))))))</f>
        <v>0</v>
      </c>
      <c r="I163" s="1"/>
      <c r="J163" s="2" t="b">
        <f>IF(I163=Tables!$E$5,Tables!$F$5,IF('Données mensuelles'!I163=Tables!$E$6,Tables!$F$6,IF('Données mensuelles'!I163=Tables!$E$7,Tables!$F$7,IF('Données mensuelles'!I163=Tables!$E$8,Tables!$F$8,IF('Données mensuelles'!I163=Tables!$E$9,Tables!$F$9,IF('Données mensuelles'!I163=Tables!$E$10,Tables!$F$10,IF('Données mensuelles'!I163=Tables!$E$11,Tables!$F$11,IF(I163=Tables!$E$12,Tables!$F$12,IF('Données mensuelles'!I163=Tables!$E$13,Tables!$F$13,IF(I163=Tables!$E$14,Tables!$F$14,IF(I163=Tables!$E$15,Tables!$F$15,IF(I163=Tables!$E$16,Tables!$F$16))))))))))))</f>
        <v>0</v>
      </c>
      <c r="K163" s="1"/>
      <c r="L163" s="27" t="b">
        <f>IF(K163=Tables!$E$5,Tables!$F$5,IF('Données mensuelles'!K163=Tables!$E$6,Tables!$F$6,IF('Données mensuelles'!K163=Tables!$E$7,Tables!$F$7,IF('Données mensuelles'!K163=Tables!$E$8,Tables!$F$8,IF('Données mensuelles'!K163=Tables!$E$9,Tables!$F$9,IF('Données mensuelles'!K163=Tables!$E$10,Tables!$F$10,IF('Données mensuelles'!K163=Tables!$E$11,Tables!$F$11,IF(K163=Tables!$E$12,Tables!$F$12,IF('Données mensuelles'!K163=Tables!$E$13,Tables!$F$13,IF(K163=Tables!$E$14,Tables!$F$14,IF(K163=Tables!$E$15,Tables!$F$15,IF(K163=Tables!$E$16,Tables!$F$16))))))))))))</f>
        <v>0</v>
      </c>
      <c r="M163" s="42"/>
      <c r="N163" s="2" t="b">
        <f>IF(M163=Tables!$E$5,Tables!$F$5,IF('Données mensuelles'!M163=Tables!$E$6,Tables!$F$6,IF('Données mensuelles'!M163=Tables!$E$7,Tables!$F$7,IF('Données mensuelles'!M163=Tables!$E$8,Tables!$F$8,IF('Données mensuelles'!M163=Tables!$E$9,Tables!$F$9,IF('Données mensuelles'!M163=Tables!$E$10,Tables!$F$10,IF('Données mensuelles'!M163=Tables!$E$11,Tables!$F$11,IF(M163=Tables!$E$12,Tables!$F$12,IF('Données mensuelles'!M163=Tables!$E$13,Tables!$F$13,IF(M163=Tables!$E$14,Tables!$F$14,IF(M163=Tables!$E$15,Tables!$F$15,IF(M163=Tables!$E$16,Tables!$F$16))))))))))))</f>
        <v>0</v>
      </c>
      <c r="O163" s="27">
        <f t="shared" si="9"/>
        <v>0</v>
      </c>
      <c r="P163" s="30"/>
      <c r="Q163" s="2"/>
      <c r="R163" s="15"/>
      <c r="S163" s="19">
        <f>O163+(Q163*R163)+(P163*Tables!$E$20*R163)</f>
        <v>0</v>
      </c>
    </row>
    <row r="164" spans="4:19">
      <c r="D164" s="24"/>
      <c r="E164" s="4"/>
      <c r="F164" s="2" t="b">
        <f>IF(E164=Tables!$E$5,Tables!$F$5,IF('Données mensuelles'!E164=Tables!$E$6,Tables!$F$6,IF('Données mensuelles'!E164=Tables!$E$7,Tables!$F$7,IF('Données mensuelles'!E164=Tables!$E$8,Tables!$F$8,IF('Données mensuelles'!E164=Tables!$E$9,Tables!$F$9,IF('Données mensuelles'!E164=Tables!$E$10,Tables!$F$10,IF('Données mensuelles'!E164=Tables!$E$11,Tables!$F$11,IF(E164=Tables!$E$12,Tables!$F$12,IF('Données mensuelles'!E164=Tables!$E$13,Tables!$F$13,IF(E164=Tables!$E$14,Tables!$F$14,IF(E164=Tables!$E$15,Tables!$F$15,IF(E164=Tables!$E$16,Tables!$F$16))))))))))))</f>
        <v>0</v>
      </c>
      <c r="G164" s="1"/>
      <c r="H164" s="2" t="b">
        <f>IF(G164=Tables!$E$5,Tables!$F$5,IF('Données mensuelles'!G164=Tables!$E$6,Tables!$F$6,IF('Données mensuelles'!G164=Tables!$E$7,Tables!$F$7,IF('Données mensuelles'!G164=Tables!$E$8,Tables!$F$8,IF('Données mensuelles'!G164=Tables!$E$9,Tables!$F$9,IF('Données mensuelles'!G164=Tables!$E$10,Tables!$F$10,IF('Données mensuelles'!G164=Tables!$E$11,Tables!$F$11,IF(G164=Tables!$E$12,Tables!$F$12,IF('Données mensuelles'!G164=Tables!$E$13,Tables!$F$13,IF(G164=Tables!$E$14,Tables!$F$14,IF(G164=Tables!$E$15,Tables!$F$15,IF(G164=Tables!$E$16,Tables!$F$16))))))))))))</f>
        <v>0</v>
      </c>
      <c r="I164" s="1"/>
      <c r="J164" s="2" t="b">
        <f>IF(I164=Tables!$E$5,Tables!$F$5,IF('Données mensuelles'!I164=Tables!$E$6,Tables!$F$6,IF('Données mensuelles'!I164=Tables!$E$7,Tables!$F$7,IF('Données mensuelles'!I164=Tables!$E$8,Tables!$F$8,IF('Données mensuelles'!I164=Tables!$E$9,Tables!$F$9,IF('Données mensuelles'!I164=Tables!$E$10,Tables!$F$10,IF('Données mensuelles'!I164=Tables!$E$11,Tables!$F$11,IF(I164=Tables!$E$12,Tables!$F$12,IF('Données mensuelles'!I164=Tables!$E$13,Tables!$F$13,IF(I164=Tables!$E$14,Tables!$F$14,IF(I164=Tables!$E$15,Tables!$F$15,IF(I164=Tables!$E$16,Tables!$F$16))))))))))))</f>
        <v>0</v>
      </c>
      <c r="K164" s="1"/>
      <c r="L164" s="27" t="b">
        <f>IF(K164=Tables!$E$5,Tables!$F$5,IF('Données mensuelles'!K164=Tables!$E$6,Tables!$F$6,IF('Données mensuelles'!K164=Tables!$E$7,Tables!$F$7,IF('Données mensuelles'!K164=Tables!$E$8,Tables!$F$8,IF('Données mensuelles'!K164=Tables!$E$9,Tables!$F$9,IF('Données mensuelles'!K164=Tables!$E$10,Tables!$F$10,IF('Données mensuelles'!K164=Tables!$E$11,Tables!$F$11,IF(K164=Tables!$E$12,Tables!$F$12,IF('Données mensuelles'!K164=Tables!$E$13,Tables!$F$13,IF(K164=Tables!$E$14,Tables!$F$14,IF(K164=Tables!$E$15,Tables!$F$15,IF(K164=Tables!$E$16,Tables!$F$16))))))))))))</f>
        <v>0</v>
      </c>
      <c r="M164" s="42"/>
      <c r="N164" s="2" t="b">
        <f>IF(M164=Tables!$E$5,Tables!$F$5,IF('Données mensuelles'!M164=Tables!$E$6,Tables!$F$6,IF('Données mensuelles'!M164=Tables!$E$7,Tables!$F$7,IF('Données mensuelles'!M164=Tables!$E$8,Tables!$F$8,IF('Données mensuelles'!M164=Tables!$E$9,Tables!$F$9,IF('Données mensuelles'!M164=Tables!$E$10,Tables!$F$10,IF('Données mensuelles'!M164=Tables!$E$11,Tables!$F$11,IF(M164=Tables!$E$12,Tables!$F$12,IF('Données mensuelles'!M164=Tables!$E$13,Tables!$F$13,IF(M164=Tables!$E$14,Tables!$F$14,IF(M164=Tables!$E$15,Tables!$F$15,IF(M164=Tables!$E$16,Tables!$F$16))))))))))))</f>
        <v>0</v>
      </c>
      <c r="O164" s="27">
        <f t="shared" si="9"/>
        <v>0</v>
      </c>
      <c r="P164" s="30"/>
      <c r="Q164" s="2"/>
      <c r="R164" s="15"/>
      <c r="S164" s="19">
        <f>O164+(Q164*R164)+(P164*Tables!$E$20*R164)</f>
        <v>0</v>
      </c>
    </row>
    <row r="165" spans="4:19">
      <c r="D165" s="24"/>
      <c r="E165" s="4"/>
      <c r="F165" s="2" t="b">
        <f>IF(E165=Tables!$E$5,Tables!$F$5,IF('Données mensuelles'!E165=Tables!$E$6,Tables!$F$6,IF('Données mensuelles'!E165=Tables!$E$7,Tables!$F$7,IF('Données mensuelles'!E165=Tables!$E$8,Tables!$F$8,IF('Données mensuelles'!E165=Tables!$E$9,Tables!$F$9,IF('Données mensuelles'!E165=Tables!$E$10,Tables!$F$10,IF('Données mensuelles'!E165=Tables!$E$11,Tables!$F$11,IF(E165=Tables!$E$12,Tables!$F$12,IF('Données mensuelles'!E165=Tables!$E$13,Tables!$F$13,IF(E165=Tables!$E$14,Tables!$F$14,IF(E165=Tables!$E$15,Tables!$F$15,IF(E165=Tables!$E$16,Tables!$F$16))))))))))))</f>
        <v>0</v>
      </c>
      <c r="G165" s="1"/>
      <c r="H165" s="2" t="b">
        <f>IF(G165=Tables!$E$5,Tables!$F$5,IF('Données mensuelles'!G165=Tables!$E$6,Tables!$F$6,IF('Données mensuelles'!G165=Tables!$E$7,Tables!$F$7,IF('Données mensuelles'!G165=Tables!$E$8,Tables!$F$8,IF('Données mensuelles'!G165=Tables!$E$9,Tables!$F$9,IF('Données mensuelles'!G165=Tables!$E$10,Tables!$F$10,IF('Données mensuelles'!G165=Tables!$E$11,Tables!$F$11,IF(G165=Tables!$E$12,Tables!$F$12,IF('Données mensuelles'!G165=Tables!$E$13,Tables!$F$13,IF(G165=Tables!$E$14,Tables!$F$14,IF(G165=Tables!$E$15,Tables!$F$15,IF(G165=Tables!$E$16,Tables!$F$16))))))))))))</f>
        <v>0</v>
      </c>
      <c r="I165" s="1"/>
      <c r="J165" s="2" t="b">
        <f>IF(I165=Tables!$E$5,Tables!$F$5,IF('Données mensuelles'!I165=Tables!$E$6,Tables!$F$6,IF('Données mensuelles'!I165=Tables!$E$7,Tables!$F$7,IF('Données mensuelles'!I165=Tables!$E$8,Tables!$F$8,IF('Données mensuelles'!I165=Tables!$E$9,Tables!$F$9,IF('Données mensuelles'!I165=Tables!$E$10,Tables!$F$10,IF('Données mensuelles'!I165=Tables!$E$11,Tables!$F$11,IF(I165=Tables!$E$12,Tables!$F$12,IF('Données mensuelles'!I165=Tables!$E$13,Tables!$F$13,IF(I165=Tables!$E$14,Tables!$F$14,IF(I165=Tables!$E$15,Tables!$F$15,IF(I165=Tables!$E$16,Tables!$F$16))))))))))))</f>
        <v>0</v>
      </c>
      <c r="K165" s="1"/>
      <c r="L165" s="27" t="b">
        <f>IF(K165=Tables!$E$5,Tables!$F$5,IF('Données mensuelles'!K165=Tables!$E$6,Tables!$F$6,IF('Données mensuelles'!K165=Tables!$E$7,Tables!$F$7,IF('Données mensuelles'!K165=Tables!$E$8,Tables!$F$8,IF('Données mensuelles'!K165=Tables!$E$9,Tables!$F$9,IF('Données mensuelles'!K165=Tables!$E$10,Tables!$F$10,IF('Données mensuelles'!K165=Tables!$E$11,Tables!$F$11,IF(K165=Tables!$E$12,Tables!$F$12,IF('Données mensuelles'!K165=Tables!$E$13,Tables!$F$13,IF(K165=Tables!$E$14,Tables!$F$14,IF(K165=Tables!$E$15,Tables!$F$15,IF(K165=Tables!$E$16,Tables!$F$16))))))))))))</f>
        <v>0</v>
      </c>
      <c r="M165" s="42"/>
      <c r="N165" s="2" t="b">
        <f>IF(M165=Tables!$E$5,Tables!$F$5,IF('Données mensuelles'!M165=Tables!$E$6,Tables!$F$6,IF('Données mensuelles'!M165=Tables!$E$7,Tables!$F$7,IF('Données mensuelles'!M165=Tables!$E$8,Tables!$F$8,IF('Données mensuelles'!M165=Tables!$E$9,Tables!$F$9,IF('Données mensuelles'!M165=Tables!$E$10,Tables!$F$10,IF('Données mensuelles'!M165=Tables!$E$11,Tables!$F$11,IF(M165=Tables!$E$12,Tables!$F$12,IF('Données mensuelles'!M165=Tables!$E$13,Tables!$F$13,IF(M165=Tables!$E$14,Tables!$F$14,IF(M165=Tables!$E$15,Tables!$F$15,IF(M165=Tables!$E$16,Tables!$F$16))))))))))))</f>
        <v>0</v>
      </c>
      <c r="O165" s="27">
        <f t="shared" si="9"/>
        <v>0</v>
      </c>
      <c r="P165" s="30"/>
      <c r="Q165" s="2"/>
      <c r="R165" s="15"/>
      <c r="S165" s="19">
        <f>O165+(Q165*R165)+(P165*Tables!$E$20*R165)</f>
        <v>0</v>
      </c>
    </row>
    <row r="166" spans="4:19">
      <c r="D166" s="24"/>
      <c r="E166" s="4"/>
      <c r="F166" s="2" t="b">
        <f>IF(E166=Tables!$E$5,Tables!$F$5,IF('Données mensuelles'!E166=Tables!$E$6,Tables!$F$6,IF('Données mensuelles'!E166=Tables!$E$7,Tables!$F$7,IF('Données mensuelles'!E166=Tables!$E$8,Tables!$F$8,IF('Données mensuelles'!E166=Tables!$E$9,Tables!$F$9,IF('Données mensuelles'!E166=Tables!$E$10,Tables!$F$10,IF('Données mensuelles'!E166=Tables!$E$11,Tables!$F$11,IF(E166=Tables!$E$12,Tables!$F$12,IF('Données mensuelles'!E166=Tables!$E$13,Tables!$F$13,IF(E166=Tables!$E$14,Tables!$F$14,IF(E166=Tables!$E$15,Tables!$F$15,IF(E166=Tables!$E$16,Tables!$F$16))))))))))))</f>
        <v>0</v>
      </c>
      <c r="G166" s="1"/>
      <c r="H166" s="2" t="b">
        <f>IF(G166=Tables!$E$5,Tables!$F$5,IF('Données mensuelles'!G166=Tables!$E$6,Tables!$F$6,IF('Données mensuelles'!G166=Tables!$E$7,Tables!$F$7,IF('Données mensuelles'!G166=Tables!$E$8,Tables!$F$8,IF('Données mensuelles'!G166=Tables!$E$9,Tables!$F$9,IF('Données mensuelles'!G166=Tables!$E$10,Tables!$F$10,IF('Données mensuelles'!G166=Tables!$E$11,Tables!$F$11,IF(G166=Tables!$E$12,Tables!$F$12,IF('Données mensuelles'!G166=Tables!$E$13,Tables!$F$13,IF(G166=Tables!$E$14,Tables!$F$14,IF(G166=Tables!$E$15,Tables!$F$15,IF(G166=Tables!$E$16,Tables!$F$16))))))))))))</f>
        <v>0</v>
      </c>
      <c r="I166" s="1"/>
      <c r="J166" s="2" t="b">
        <f>IF(I166=Tables!$E$5,Tables!$F$5,IF('Données mensuelles'!I166=Tables!$E$6,Tables!$F$6,IF('Données mensuelles'!I166=Tables!$E$7,Tables!$F$7,IF('Données mensuelles'!I166=Tables!$E$8,Tables!$F$8,IF('Données mensuelles'!I166=Tables!$E$9,Tables!$F$9,IF('Données mensuelles'!I166=Tables!$E$10,Tables!$F$10,IF('Données mensuelles'!I166=Tables!$E$11,Tables!$F$11,IF(I166=Tables!$E$12,Tables!$F$12,IF('Données mensuelles'!I166=Tables!$E$13,Tables!$F$13,IF(I166=Tables!$E$14,Tables!$F$14,IF(I166=Tables!$E$15,Tables!$F$15,IF(I166=Tables!$E$16,Tables!$F$16))))))))))))</f>
        <v>0</v>
      </c>
      <c r="K166" s="1"/>
      <c r="L166" s="27" t="b">
        <f>IF(K166=Tables!$E$5,Tables!$F$5,IF('Données mensuelles'!K166=Tables!$E$6,Tables!$F$6,IF('Données mensuelles'!K166=Tables!$E$7,Tables!$F$7,IF('Données mensuelles'!K166=Tables!$E$8,Tables!$F$8,IF('Données mensuelles'!K166=Tables!$E$9,Tables!$F$9,IF('Données mensuelles'!K166=Tables!$E$10,Tables!$F$10,IF('Données mensuelles'!K166=Tables!$E$11,Tables!$F$11,IF(K166=Tables!$E$12,Tables!$F$12,IF('Données mensuelles'!K166=Tables!$E$13,Tables!$F$13,IF(K166=Tables!$E$14,Tables!$F$14,IF(K166=Tables!$E$15,Tables!$F$15,IF(K166=Tables!$E$16,Tables!$F$16))))))))))))</f>
        <v>0</v>
      </c>
      <c r="M166" s="42"/>
      <c r="N166" s="2" t="b">
        <f>IF(M166=Tables!$E$5,Tables!$F$5,IF('Données mensuelles'!M166=Tables!$E$6,Tables!$F$6,IF('Données mensuelles'!M166=Tables!$E$7,Tables!$F$7,IF('Données mensuelles'!M166=Tables!$E$8,Tables!$F$8,IF('Données mensuelles'!M166=Tables!$E$9,Tables!$F$9,IF('Données mensuelles'!M166=Tables!$E$10,Tables!$F$10,IF('Données mensuelles'!M166=Tables!$E$11,Tables!$F$11,IF(M166=Tables!$E$12,Tables!$F$12,IF('Données mensuelles'!M166=Tables!$E$13,Tables!$F$13,IF(M166=Tables!$E$14,Tables!$F$14,IF(M166=Tables!$E$15,Tables!$F$15,IF(M166=Tables!$E$16,Tables!$F$16))))))))))))</f>
        <v>0</v>
      </c>
      <c r="O166" s="27">
        <f t="shared" si="9"/>
        <v>0</v>
      </c>
      <c r="P166" s="30"/>
      <c r="Q166" s="2"/>
      <c r="R166" s="15"/>
      <c r="S166" s="19">
        <f>O166+(Q166*R166)+(P166*Tables!$E$20*R166)</f>
        <v>0</v>
      </c>
    </row>
    <row r="167" spans="4:19">
      <c r="D167" s="24"/>
      <c r="E167" s="4"/>
      <c r="F167" s="2" t="b">
        <f>IF(E167=Tables!$E$5,Tables!$F$5,IF('Données mensuelles'!E167=Tables!$E$6,Tables!$F$6,IF('Données mensuelles'!E167=Tables!$E$7,Tables!$F$7,IF('Données mensuelles'!E167=Tables!$E$8,Tables!$F$8,IF('Données mensuelles'!E167=Tables!$E$9,Tables!$F$9,IF('Données mensuelles'!E167=Tables!$E$10,Tables!$F$10,IF('Données mensuelles'!E167=Tables!$E$11,Tables!$F$11,IF(E167=Tables!$E$12,Tables!$F$12,IF('Données mensuelles'!E167=Tables!$E$13,Tables!$F$13,IF(E167=Tables!$E$14,Tables!$F$14,IF(E167=Tables!$E$15,Tables!$F$15,IF(E167=Tables!$E$16,Tables!$F$16))))))))))))</f>
        <v>0</v>
      </c>
      <c r="G167" s="1"/>
      <c r="H167" s="2" t="b">
        <f>IF(G167=Tables!$E$5,Tables!$F$5,IF('Données mensuelles'!G167=Tables!$E$6,Tables!$F$6,IF('Données mensuelles'!G167=Tables!$E$7,Tables!$F$7,IF('Données mensuelles'!G167=Tables!$E$8,Tables!$F$8,IF('Données mensuelles'!G167=Tables!$E$9,Tables!$F$9,IF('Données mensuelles'!G167=Tables!$E$10,Tables!$F$10,IF('Données mensuelles'!G167=Tables!$E$11,Tables!$F$11,IF(G167=Tables!$E$12,Tables!$F$12,IF('Données mensuelles'!G167=Tables!$E$13,Tables!$F$13,IF(G167=Tables!$E$14,Tables!$F$14,IF(G167=Tables!$E$15,Tables!$F$15,IF(G167=Tables!$E$16,Tables!$F$16))))))))))))</f>
        <v>0</v>
      </c>
      <c r="I167" s="1"/>
      <c r="J167" s="2" t="b">
        <f>IF(I167=Tables!$E$5,Tables!$F$5,IF('Données mensuelles'!I167=Tables!$E$6,Tables!$F$6,IF('Données mensuelles'!I167=Tables!$E$7,Tables!$F$7,IF('Données mensuelles'!I167=Tables!$E$8,Tables!$F$8,IF('Données mensuelles'!I167=Tables!$E$9,Tables!$F$9,IF('Données mensuelles'!I167=Tables!$E$10,Tables!$F$10,IF('Données mensuelles'!I167=Tables!$E$11,Tables!$F$11,IF(I167=Tables!$E$12,Tables!$F$12,IF('Données mensuelles'!I167=Tables!$E$13,Tables!$F$13,IF(I167=Tables!$E$14,Tables!$F$14,IF(I167=Tables!$E$15,Tables!$F$15,IF(I167=Tables!$E$16,Tables!$F$16))))))))))))</f>
        <v>0</v>
      </c>
      <c r="K167" s="1"/>
      <c r="L167" s="27" t="b">
        <f>IF(K167=Tables!$E$5,Tables!$F$5,IF('Données mensuelles'!K167=Tables!$E$6,Tables!$F$6,IF('Données mensuelles'!K167=Tables!$E$7,Tables!$F$7,IF('Données mensuelles'!K167=Tables!$E$8,Tables!$F$8,IF('Données mensuelles'!K167=Tables!$E$9,Tables!$F$9,IF('Données mensuelles'!K167=Tables!$E$10,Tables!$F$10,IF('Données mensuelles'!K167=Tables!$E$11,Tables!$F$11,IF(K167=Tables!$E$12,Tables!$F$12,IF('Données mensuelles'!K167=Tables!$E$13,Tables!$F$13,IF(K167=Tables!$E$14,Tables!$F$14,IF(K167=Tables!$E$15,Tables!$F$15,IF(K167=Tables!$E$16,Tables!$F$16))))))))))))</f>
        <v>0</v>
      </c>
      <c r="M167" s="42"/>
      <c r="N167" s="2" t="b">
        <f>IF(M167=Tables!$E$5,Tables!$F$5,IF('Données mensuelles'!M167=Tables!$E$6,Tables!$F$6,IF('Données mensuelles'!M167=Tables!$E$7,Tables!$F$7,IF('Données mensuelles'!M167=Tables!$E$8,Tables!$F$8,IF('Données mensuelles'!M167=Tables!$E$9,Tables!$F$9,IF('Données mensuelles'!M167=Tables!$E$10,Tables!$F$10,IF('Données mensuelles'!M167=Tables!$E$11,Tables!$F$11,IF(M167=Tables!$E$12,Tables!$F$12,IF('Données mensuelles'!M167=Tables!$E$13,Tables!$F$13,IF(M167=Tables!$E$14,Tables!$F$14,IF(M167=Tables!$E$15,Tables!$F$15,IF(M167=Tables!$E$16,Tables!$F$16))))))))))))</f>
        <v>0</v>
      </c>
      <c r="O167" s="27">
        <f t="shared" si="9"/>
        <v>0</v>
      </c>
      <c r="P167" s="30"/>
      <c r="Q167" s="2"/>
      <c r="R167" s="15"/>
      <c r="S167" s="19">
        <f>O167+(Q167*R167)+(P167*Tables!$E$20*R167)</f>
        <v>0</v>
      </c>
    </row>
    <row r="168" spans="4:19">
      <c r="D168" s="24"/>
      <c r="E168" s="4"/>
      <c r="F168" s="2" t="b">
        <f>IF(E168=Tables!$E$5,Tables!$F$5,IF('Données mensuelles'!E168=Tables!$E$6,Tables!$F$6,IF('Données mensuelles'!E168=Tables!$E$7,Tables!$F$7,IF('Données mensuelles'!E168=Tables!$E$8,Tables!$F$8,IF('Données mensuelles'!E168=Tables!$E$9,Tables!$F$9,IF('Données mensuelles'!E168=Tables!$E$10,Tables!$F$10,IF('Données mensuelles'!E168=Tables!$E$11,Tables!$F$11,IF(E168=Tables!$E$12,Tables!$F$12,IF('Données mensuelles'!E168=Tables!$E$13,Tables!$F$13,IF(E168=Tables!$E$14,Tables!$F$14,IF(E168=Tables!$E$15,Tables!$F$15,IF(E168=Tables!$E$16,Tables!$F$16))))))))))))</f>
        <v>0</v>
      </c>
      <c r="G168" s="1"/>
      <c r="H168" s="2" t="b">
        <f>IF(G168=Tables!$E$5,Tables!$F$5,IF('Données mensuelles'!G168=Tables!$E$6,Tables!$F$6,IF('Données mensuelles'!G168=Tables!$E$7,Tables!$F$7,IF('Données mensuelles'!G168=Tables!$E$8,Tables!$F$8,IF('Données mensuelles'!G168=Tables!$E$9,Tables!$F$9,IF('Données mensuelles'!G168=Tables!$E$10,Tables!$F$10,IF('Données mensuelles'!G168=Tables!$E$11,Tables!$F$11,IF(G168=Tables!$E$12,Tables!$F$12,IF('Données mensuelles'!G168=Tables!$E$13,Tables!$F$13,IF(G168=Tables!$E$14,Tables!$F$14,IF(G168=Tables!$E$15,Tables!$F$15,IF(G168=Tables!$E$16,Tables!$F$16))))))))))))</f>
        <v>0</v>
      </c>
      <c r="I168" s="1"/>
      <c r="J168" s="2" t="b">
        <f>IF(I168=Tables!$E$5,Tables!$F$5,IF('Données mensuelles'!I168=Tables!$E$6,Tables!$F$6,IF('Données mensuelles'!I168=Tables!$E$7,Tables!$F$7,IF('Données mensuelles'!I168=Tables!$E$8,Tables!$F$8,IF('Données mensuelles'!I168=Tables!$E$9,Tables!$F$9,IF('Données mensuelles'!I168=Tables!$E$10,Tables!$F$10,IF('Données mensuelles'!I168=Tables!$E$11,Tables!$F$11,IF(I168=Tables!$E$12,Tables!$F$12,IF('Données mensuelles'!I168=Tables!$E$13,Tables!$F$13,IF(I168=Tables!$E$14,Tables!$F$14,IF(I168=Tables!$E$15,Tables!$F$15,IF(I168=Tables!$E$16,Tables!$F$16))))))))))))</f>
        <v>0</v>
      </c>
      <c r="K168" s="1"/>
      <c r="L168" s="27" t="b">
        <f>IF(K168=Tables!$E$5,Tables!$F$5,IF('Données mensuelles'!K168=Tables!$E$6,Tables!$F$6,IF('Données mensuelles'!K168=Tables!$E$7,Tables!$F$7,IF('Données mensuelles'!K168=Tables!$E$8,Tables!$F$8,IF('Données mensuelles'!K168=Tables!$E$9,Tables!$F$9,IF('Données mensuelles'!K168=Tables!$E$10,Tables!$F$10,IF('Données mensuelles'!K168=Tables!$E$11,Tables!$F$11,IF(K168=Tables!$E$12,Tables!$F$12,IF('Données mensuelles'!K168=Tables!$E$13,Tables!$F$13,IF(K168=Tables!$E$14,Tables!$F$14,IF(K168=Tables!$E$15,Tables!$F$15,IF(K168=Tables!$E$16,Tables!$F$16))))))))))))</f>
        <v>0</v>
      </c>
      <c r="M168" s="42"/>
      <c r="N168" s="2" t="b">
        <f>IF(M168=Tables!$E$5,Tables!$F$5,IF('Données mensuelles'!M168=Tables!$E$6,Tables!$F$6,IF('Données mensuelles'!M168=Tables!$E$7,Tables!$F$7,IF('Données mensuelles'!M168=Tables!$E$8,Tables!$F$8,IF('Données mensuelles'!M168=Tables!$E$9,Tables!$F$9,IF('Données mensuelles'!M168=Tables!$E$10,Tables!$F$10,IF('Données mensuelles'!M168=Tables!$E$11,Tables!$F$11,IF(M168=Tables!$E$12,Tables!$F$12,IF('Données mensuelles'!M168=Tables!$E$13,Tables!$F$13,IF(M168=Tables!$E$14,Tables!$F$14,IF(M168=Tables!$E$15,Tables!$F$15,IF(M168=Tables!$E$16,Tables!$F$16))))))))))))</f>
        <v>0</v>
      </c>
      <c r="O168" s="27">
        <f t="shared" si="9"/>
        <v>0</v>
      </c>
      <c r="P168" s="30"/>
      <c r="Q168" s="2"/>
      <c r="R168" s="15"/>
      <c r="S168" s="19">
        <f>O168+(Q168*R168)+(P168*Tables!$E$20*R168)</f>
        <v>0</v>
      </c>
    </row>
    <row r="169" spans="4:19">
      <c r="D169" s="24"/>
      <c r="E169" s="4"/>
      <c r="F169" s="2" t="b">
        <f>IF(E169=Tables!$E$5,Tables!$F$5,IF('Données mensuelles'!E169=Tables!$E$6,Tables!$F$6,IF('Données mensuelles'!E169=Tables!$E$7,Tables!$F$7,IF('Données mensuelles'!E169=Tables!$E$8,Tables!$F$8,IF('Données mensuelles'!E169=Tables!$E$9,Tables!$F$9,IF('Données mensuelles'!E169=Tables!$E$10,Tables!$F$10,IF('Données mensuelles'!E169=Tables!$E$11,Tables!$F$11,IF(E169=Tables!$E$12,Tables!$F$12,IF('Données mensuelles'!E169=Tables!$E$13,Tables!$F$13,IF(E169=Tables!$E$14,Tables!$F$14,IF(E169=Tables!$E$15,Tables!$F$15,IF(E169=Tables!$E$16,Tables!$F$16))))))))))))</f>
        <v>0</v>
      </c>
      <c r="G169" s="1"/>
      <c r="H169" s="2" t="b">
        <f>IF(G169=Tables!$E$5,Tables!$F$5,IF('Données mensuelles'!G169=Tables!$E$6,Tables!$F$6,IF('Données mensuelles'!G169=Tables!$E$7,Tables!$F$7,IF('Données mensuelles'!G169=Tables!$E$8,Tables!$F$8,IF('Données mensuelles'!G169=Tables!$E$9,Tables!$F$9,IF('Données mensuelles'!G169=Tables!$E$10,Tables!$F$10,IF('Données mensuelles'!G169=Tables!$E$11,Tables!$F$11,IF(G169=Tables!$E$12,Tables!$F$12,IF('Données mensuelles'!G169=Tables!$E$13,Tables!$F$13,IF(G169=Tables!$E$14,Tables!$F$14,IF(G169=Tables!$E$15,Tables!$F$15,IF(G169=Tables!$E$16,Tables!$F$16))))))))))))</f>
        <v>0</v>
      </c>
      <c r="I169" s="1"/>
      <c r="J169" s="2" t="b">
        <f>IF(I169=Tables!$E$5,Tables!$F$5,IF('Données mensuelles'!I169=Tables!$E$6,Tables!$F$6,IF('Données mensuelles'!I169=Tables!$E$7,Tables!$F$7,IF('Données mensuelles'!I169=Tables!$E$8,Tables!$F$8,IF('Données mensuelles'!I169=Tables!$E$9,Tables!$F$9,IF('Données mensuelles'!I169=Tables!$E$10,Tables!$F$10,IF('Données mensuelles'!I169=Tables!$E$11,Tables!$F$11,IF(I169=Tables!$E$12,Tables!$F$12,IF('Données mensuelles'!I169=Tables!$E$13,Tables!$F$13,IF(I169=Tables!$E$14,Tables!$F$14,IF(I169=Tables!$E$15,Tables!$F$15,IF(I169=Tables!$E$16,Tables!$F$16))))))))))))</f>
        <v>0</v>
      </c>
      <c r="K169" s="1"/>
      <c r="L169" s="27" t="b">
        <f>IF(K169=Tables!$E$5,Tables!$F$5,IF('Données mensuelles'!K169=Tables!$E$6,Tables!$F$6,IF('Données mensuelles'!K169=Tables!$E$7,Tables!$F$7,IF('Données mensuelles'!K169=Tables!$E$8,Tables!$F$8,IF('Données mensuelles'!K169=Tables!$E$9,Tables!$F$9,IF('Données mensuelles'!K169=Tables!$E$10,Tables!$F$10,IF('Données mensuelles'!K169=Tables!$E$11,Tables!$F$11,IF(K169=Tables!$E$12,Tables!$F$12,IF('Données mensuelles'!K169=Tables!$E$13,Tables!$F$13,IF(K169=Tables!$E$14,Tables!$F$14,IF(K169=Tables!$E$15,Tables!$F$15,IF(K169=Tables!$E$16,Tables!$F$16))))))))))))</f>
        <v>0</v>
      </c>
      <c r="M169" s="42"/>
      <c r="N169" s="2" t="b">
        <f>IF(M169=Tables!$E$5,Tables!$F$5,IF('Données mensuelles'!M169=Tables!$E$6,Tables!$F$6,IF('Données mensuelles'!M169=Tables!$E$7,Tables!$F$7,IF('Données mensuelles'!M169=Tables!$E$8,Tables!$F$8,IF('Données mensuelles'!M169=Tables!$E$9,Tables!$F$9,IF('Données mensuelles'!M169=Tables!$E$10,Tables!$F$10,IF('Données mensuelles'!M169=Tables!$E$11,Tables!$F$11,IF(M169=Tables!$E$12,Tables!$F$12,IF('Données mensuelles'!M169=Tables!$E$13,Tables!$F$13,IF(M169=Tables!$E$14,Tables!$F$14,IF(M169=Tables!$E$15,Tables!$F$15,IF(M169=Tables!$E$16,Tables!$F$16))))))))))))</f>
        <v>0</v>
      </c>
      <c r="O169" s="27">
        <f t="shared" si="9"/>
        <v>0</v>
      </c>
      <c r="P169" s="30"/>
      <c r="Q169" s="2"/>
      <c r="R169" s="15"/>
      <c r="S169" s="19">
        <f>O169+(Q169*R169)+(P169*Tables!$E$20*R169)</f>
        <v>0</v>
      </c>
    </row>
    <row r="170" spans="4:19">
      <c r="D170" s="24"/>
      <c r="E170" s="4"/>
      <c r="F170" s="2" t="b">
        <f>IF(E170=Tables!$E$5,Tables!$F$5,IF('Données mensuelles'!E170=Tables!$E$6,Tables!$F$6,IF('Données mensuelles'!E170=Tables!$E$7,Tables!$F$7,IF('Données mensuelles'!E170=Tables!$E$8,Tables!$F$8,IF('Données mensuelles'!E170=Tables!$E$9,Tables!$F$9,IF('Données mensuelles'!E170=Tables!$E$10,Tables!$F$10,IF('Données mensuelles'!E170=Tables!$E$11,Tables!$F$11,IF(E170=Tables!$E$12,Tables!$F$12,IF('Données mensuelles'!E170=Tables!$E$13,Tables!$F$13,IF(E170=Tables!$E$14,Tables!$F$14,IF(E170=Tables!$E$15,Tables!$F$15,IF(E170=Tables!$E$16,Tables!$F$16))))))))))))</f>
        <v>0</v>
      </c>
      <c r="G170" s="1"/>
      <c r="H170" s="2" t="b">
        <f>IF(G170=Tables!$E$5,Tables!$F$5,IF('Données mensuelles'!G170=Tables!$E$6,Tables!$F$6,IF('Données mensuelles'!G170=Tables!$E$7,Tables!$F$7,IF('Données mensuelles'!G170=Tables!$E$8,Tables!$F$8,IF('Données mensuelles'!G170=Tables!$E$9,Tables!$F$9,IF('Données mensuelles'!G170=Tables!$E$10,Tables!$F$10,IF('Données mensuelles'!G170=Tables!$E$11,Tables!$F$11,IF(G170=Tables!$E$12,Tables!$F$12,IF('Données mensuelles'!G170=Tables!$E$13,Tables!$F$13,IF(G170=Tables!$E$14,Tables!$F$14,IF(G170=Tables!$E$15,Tables!$F$15,IF(G170=Tables!$E$16,Tables!$F$16))))))))))))</f>
        <v>0</v>
      </c>
      <c r="I170" s="1"/>
      <c r="J170" s="2" t="b">
        <f>IF(I170=Tables!$E$5,Tables!$F$5,IF('Données mensuelles'!I170=Tables!$E$6,Tables!$F$6,IF('Données mensuelles'!I170=Tables!$E$7,Tables!$F$7,IF('Données mensuelles'!I170=Tables!$E$8,Tables!$F$8,IF('Données mensuelles'!I170=Tables!$E$9,Tables!$F$9,IF('Données mensuelles'!I170=Tables!$E$10,Tables!$F$10,IF('Données mensuelles'!I170=Tables!$E$11,Tables!$F$11,IF(I170=Tables!$E$12,Tables!$F$12,IF('Données mensuelles'!I170=Tables!$E$13,Tables!$F$13,IF(I170=Tables!$E$14,Tables!$F$14,IF(I170=Tables!$E$15,Tables!$F$15,IF(I170=Tables!$E$16,Tables!$F$16))))))))))))</f>
        <v>0</v>
      </c>
      <c r="K170" s="1"/>
      <c r="L170" s="27" t="b">
        <f>IF(K170=Tables!$E$5,Tables!$F$5,IF('Données mensuelles'!K170=Tables!$E$6,Tables!$F$6,IF('Données mensuelles'!K170=Tables!$E$7,Tables!$F$7,IF('Données mensuelles'!K170=Tables!$E$8,Tables!$F$8,IF('Données mensuelles'!K170=Tables!$E$9,Tables!$F$9,IF('Données mensuelles'!K170=Tables!$E$10,Tables!$F$10,IF('Données mensuelles'!K170=Tables!$E$11,Tables!$F$11,IF(K170=Tables!$E$12,Tables!$F$12,IF('Données mensuelles'!K170=Tables!$E$13,Tables!$F$13,IF(K170=Tables!$E$14,Tables!$F$14,IF(K170=Tables!$E$15,Tables!$F$15,IF(K170=Tables!$E$16,Tables!$F$16))))))))))))</f>
        <v>0</v>
      </c>
      <c r="M170" s="42"/>
      <c r="N170" s="2" t="b">
        <f>IF(M170=Tables!$E$5,Tables!$F$5,IF('Données mensuelles'!M170=Tables!$E$6,Tables!$F$6,IF('Données mensuelles'!M170=Tables!$E$7,Tables!$F$7,IF('Données mensuelles'!M170=Tables!$E$8,Tables!$F$8,IF('Données mensuelles'!M170=Tables!$E$9,Tables!$F$9,IF('Données mensuelles'!M170=Tables!$E$10,Tables!$F$10,IF('Données mensuelles'!M170=Tables!$E$11,Tables!$F$11,IF(M170=Tables!$E$12,Tables!$F$12,IF('Données mensuelles'!M170=Tables!$E$13,Tables!$F$13,IF(M170=Tables!$E$14,Tables!$F$14,IF(M170=Tables!$E$15,Tables!$F$15,IF(M170=Tables!$E$16,Tables!$F$16))))))))))))</f>
        <v>0</v>
      </c>
      <c r="O170" s="27">
        <f t="shared" si="9"/>
        <v>0</v>
      </c>
      <c r="P170" s="30"/>
      <c r="Q170" s="2"/>
      <c r="R170" s="15"/>
      <c r="S170" s="19">
        <f>O170+(Q170*R170)+(P170*Tables!$E$20*R170)</f>
        <v>0</v>
      </c>
    </row>
    <row r="171" spans="4:19" ht="15" thickBot="1">
      <c r="D171" s="25"/>
      <c r="E171" s="23"/>
      <c r="F171" s="13" t="b">
        <f>IF(E171=Tables!$E$5,Tables!$F$5,IF('Données mensuelles'!E171=Tables!$E$6,Tables!$F$6,IF('Données mensuelles'!E171=Tables!$E$7,Tables!$F$7,IF('Données mensuelles'!E171=Tables!$E$8,Tables!$F$8,IF('Données mensuelles'!E171=Tables!$E$9,Tables!$F$9,IF('Données mensuelles'!E171=Tables!$E$10,Tables!$F$10,IF('Données mensuelles'!E171=Tables!$E$11,Tables!$F$11,IF(E171=Tables!$E$12,Tables!$F$12,IF('Données mensuelles'!E171=Tables!$E$13,Tables!$F$13,IF(E171=Tables!$E$14,Tables!$F$14,IF(E171=Tables!$E$15,Tables!$F$15,IF(E171=Tables!$E$16,Tables!$F$16))))))))))))</f>
        <v>0</v>
      </c>
      <c r="G171" s="12"/>
      <c r="H171" s="13" t="b">
        <f>IF(G171=Tables!$E$5,Tables!$F$5,IF('Données mensuelles'!G171=Tables!$E$6,Tables!$F$6,IF('Données mensuelles'!G171=Tables!$E$7,Tables!$F$7,IF('Données mensuelles'!G171=Tables!$E$8,Tables!$F$8,IF('Données mensuelles'!G171=Tables!$E$9,Tables!$F$9,IF('Données mensuelles'!G171=Tables!$E$10,Tables!$F$10,IF('Données mensuelles'!G171=Tables!$E$11,Tables!$F$11,IF(G171=Tables!$E$12,Tables!$F$12,IF('Données mensuelles'!G171=Tables!$E$13,Tables!$F$13,IF(G171=Tables!$E$14,Tables!$F$14,IF(G171=Tables!$E$15,Tables!$F$15,IF(G171=Tables!$E$16,Tables!$F$16))))))))))))</f>
        <v>0</v>
      </c>
      <c r="I171" s="12"/>
      <c r="J171" s="13" t="b">
        <f>IF(I171=Tables!$E$5,Tables!$F$5,IF('Données mensuelles'!I171=Tables!$E$6,Tables!$F$6,IF('Données mensuelles'!I171=Tables!$E$7,Tables!$F$7,IF('Données mensuelles'!I171=Tables!$E$8,Tables!$F$8,IF('Données mensuelles'!I171=Tables!$E$9,Tables!$F$9,IF('Données mensuelles'!I171=Tables!$E$10,Tables!$F$10,IF('Données mensuelles'!I171=Tables!$E$11,Tables!$F$11,IF(I171=Tables!$E$12,Tables!$F$12,IF('Données mensuelles'!I171=Tables!$E$13,Tables!$F$13,IF(I171=Tables!$E$14,Tables!$F$14,IF(I171=Tables!$E$15,Tables!$F$15,IF(I171=Tables!$E$16,Tables!$F$16))))))))))))</f>
        <v>0</v>
      </c>
      <c r="K171" s="12"/>
      <c r="L171" s="39" t="b">
        <f>IF(K171=Tables!$E$5,Tables!$F$5,IF('Données mensuelles'!K171=Tables!$E$6,Tables!$F$6,IF('Données mensuelles'!K171=Tables!$E$7,Tables!$F$7,IF('Données mensuelles'!K171=Tables!$E$8,Tables!$F$8,IF('Données mensuelles'!K171=Tables!$E$9,Tables!$F$9,IF('Données mensuelles'!K171=Tables!$E$10,Tables!$F$10,IF('Données mensuelles'!K171=Tables!$E$11,Tables!$F$11,IF(K171=Tables!$E$12,Tables!$F$12,IF('Données mensuelles'!K171=Tables!$E$13,Tables!$F$13,IF(K171=Tables!$E$14,Tables!$F$14,IF(K171=Tables!$E$15,Tables!$F$15,IF(K171=Tables!$E$16,Tables!$F$16))))))))))))</f>
        <v>0</v>
      </c>
      <c r="M171" s="43"/>
      <c r="N171" s="13" t="b">
        <f>IF(M171=Tables!$E$5,Tables!$F$5,IF('Données mensuelles'!M171=Tables!$E$6,Tables!$F$6,IF('Données mensuelles'!M171=Tables!$E$7,Tables!$F$7,IF('Données mensuelles'!M171=Tables!$E$8,Tables!$F$8,IF('Données mensuelles'!M171=Tables!$E$9,Tables!$F$9,IF('Données mensuelles'!M171=Tables!$E$10,Tables!$F$10,IF('Données mensuelles'!M171=Tables!$E$11,Tables!$F$11,IF(M171=Tables!$E$12,Tables!$F$12,IF('Données mensuelles'!M171=Tables!$E$13,Tables!$F$13,IF(M171=Tables!$E$14,Tables!$F$14,IF(M171=Tables!$E$15,Tables!$F$15,IF(M171=Tables!$E$16,Tables!$F$16))))))))))))</f>
        <v>0</v>
      </c>
      <c r="O171" s="39">
        <f t="shared" si="9"/>
        <v>0</v>
      </c>
      <c r="P171" s="31"/>
      <c r="Q171" s="13"/>
      <c r="R171" s="16"/>
      <c r="S171" s="20">
        <f>O171+(Q171*R171)+(P171*Tables!$E$20*R171)</f>
        <v>0</v>
      </c>
    </row>
    <row r="172" spans="4:19" ht="15" thickBot="1">
      <c r="F172" s="3"/>
      <c r="H172" s="3"/>
      <c r="J172" s="3"/>
      <c r="N172" s="3"/>
      <c r="Q172" s="3"/>
      <c r="R172" s="17" t="s">
        <v>49</v>
      </c>
      <c r="S172" s="21">
        <f>SUM(S152:S171)</f>
        <v>0</v>
      </c>
    </row>
    <row r="173" spans="4:19">
      <c r="F173" s="3"/>
      <c r="H173" s="3"/>
      <c r="J173" s="3"/>
      <c r="N173" s="3"/>
      <c r="S173" s="3"/>
    </row>
    <row r="174" spans="4:19" ht="15" thickBot="1">
      <c r="F174" s="3"/>
      <c r="H174" s="3"/>
      <c r="J174" s="3"/>
      <c r="N174" s="3"/>
      <c r="S174" s="3"/>
    </row>
    <row r="175" spans="4:19" ht="18.600000000000001" thickBot="1">
      <c r="D175" s="50" t="s">
        <v>50</v>
      </c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2"/>
    </row>
    <row r="176" spans="4:19">
      <c r="D176" s="18" t="s">
        <v>19</v>
      </c>
      <c r="E176" s="22" t="s">
        <v>39</v>
      </c>
      <c r="F176" s="11" t="s">
        <v>21</v>
      </c>
      <c r="G176" s="11" t="s">
        <v>38</v>
      </c>
      <c r="H176" s="11" t="s">
        <v>21</v>
      </c>
      <c r="I176" s="11" t="s">
        <v>40</v>
      </c>
      <c r="J176" s="11" t="s">
        <v>21</v>
      </c>
      <c r="K176" s="11" t="s">
        <v>41</v>
      </c>
      <c r="L176" s="38" t="s">
        <v>21</v>
      </c>
      <c r="M176" s="41" t="s">
        <v>43</v>
      </c>
      <c r="N176" s="11" t="s">
        <v>21</v>
      </c>
      <c r="O176" s="38" t="s">
        <v>42</v>
      </c>
      <c r="P176" s="29" t="s">
        <v>32</v>
      </c>
      <c r="Q176" s="11" t="s">
        <v>33</v>
      </c>
      <c r="R176" s="14" t="s">
        <v>34</v>
      </c>
      <c r="S176" s="18" t="s">
        <v>35</v>
      </c>
    </row>
    <row r="177" spans="4:19">
      <c r="D177" s="24"/>
      <c r="E177" s="4"/>
      <c r="F177" s="2" t="b">
        <f>IF(E177=Tables!$E$5,Tables!$F$5,IF('Données mensuelles'!E177=Tables!$E$6,Tables!$F$6,IF('Données mensuelles'!E177=Tables!$E$7,Tables!$F$7,IF('Données mensuelles'!E177=Tables!$E$8,Tables!$F$8,IF('Données mensuelles'!E177=Tables!$E$9,Tables!$F$9,IF('Données mensuelles'!E177=Tables!$E$10,Tables!$F$10,IF('Données mensuelles'!E177=Tables!$E$11,Tables!$F$11,IF(E177=Tables!$E$12,Tables!$F$12,IF('Données mensuelles'!E177=Tables!$E$13,Tables!$F$13,IF(E177=Tables!$E$14,Tables!$F$14,IF(E177=Tables!$E$15,Tables!$F$15,IF(E177=Tables!$E$16,Tables!$F$16))))))))))))</f>
        <v>0</v>
      </c>
      <c r="G177" s="1"/>
      <c r="H177" s="2" t="b">
        <f>IF(G177=Tables!$E$5,Tables!$F$5,IF('Données mensuelles'!G177=Tables!$E$6,Tables!$F$6,IF('Données mensuelles'!G177=Tables!$E$7,Tables!$F$7,IF('Données mensuelles'!G177=Tables!$E$8,Tables!$F$8,IF('Données mensuelles'!G177=Tables!$E$9,Tables!$F$9,IF('Données mensuelles'!G177=Tables!$E$10,Tables!$F$10,IF('Données mensuelles'!G177=Tables!$E$11,Tables!$F$11,IF(G177=Tables!$E$12,Tables!$F$12,IF('Données mensuelles'!G177=Tables!$E$13,Tables!$F$13,IF(G177=Tables!$E$14,Tables!$F$14,IF(G177=Tables!$E$15,Tables!$F$15,IF(G177=Tables!$E$16,Tables!$F$16))))))))))))</f>
        <v>0</v>
      </c>
      <c r="I177" s="1"/>
      <c r="J177" s="2" t="b">
        <f>IF(I177=Tables!$E$5,Tables!$F$5,IF('Données mensuelles'!I177=Tables!$E$6,Tables!$F$6,IF('Données mensuelles'!I177=Tables!$E$7,Tables!$F$7,IF('Données mensuelles'!I177=Tables!$E$8,Tables!$F$8,IF('Données mensuelles'!I177=Tables!$E$9,Tables!$F$9,IF('Données mensuelles'!I177=Tables!$E$10,Tables!$F$10,IF('Données mensuelles'!I177=Tables!$E$11,Tables!$F$11,IF(I177=Tables!$E$12,Tables!$F$12,IF('Données mensuelles'!I177=Tables!$E$13,Tables!$F$13,IF(I177=Tables!$E$14,Tables!$F$14,IF(I177=Tables!$E$15,Tables!$F$15,IF(I177=Tables!$E$16,Tables!$F$16))))))))))))</f>
        <v>0</v>
      </c>
      <c r="K177" s="1"/>
      <c r="L177" s="27" t="b">
        <f>IF(K177=Tables!$E$5,Tables!$F$5,IF('Données mensuelles'!K177=Tables!$E$6,Tables!$F$6,IF('Données mensuelles'!K177=Tables!$E$7,Tables!$F$7,IF('Données mensuelles'!K177=Tables!$E$8,Tables!$F$8,IF('Données mensuelles'!K177=Tables!$E$9,Tables!$F$9,IF('Données mensuelles'!K177=Tables!$E$10,Tables!$F$10,IF('Données mensuelles'!K177=Tables!$E$11,Tables!$F$11,IF(K177=Tables!$E$12,Tables!$F$12,IF('Données mensuelles'!K177=Tables!$E$13,Tables!$F$13,IF(K177=Tables!$E$14,Tables!$F$14,IF(K177=Tables!$E$15,Tables!$F$15,IF(K177=Tables!$E$16,Tables!$F$16))))))))))))</f>
        <v>0</v>
      </c>
      <c r="M177" s="42"/>
      <c r="N177" s="2" t="b">
        <f>IF(M177=Tables!$E$5,Tables!$F$5,IF('Données mensuelles'!M177=Tables!$E$6,Tables!$F$6,IF('Données mensuelles'!M177=Tables!$E$7,Tables!$F$7,IF('Données mensuelles'!M177=Tables!$E$8,Tables!$F$8,IF('Données mensuelles'!M177=Tables!$E$9,Tables!$F$9,IF('Données mensuelles'!M177=Tables!$E$10,Tables!$F$10,IF('Données mensuelles'!M177=Tables!$E$11,Tables!$F$11,IF(M177=Tables!$E$12,Tables!$F$12,IF('Données mensuelles'!M177=Tables!$E$13,Tables!$F$13,IF(M177=Tables!$E$14,Tables!$F$14,IF(M177=Tables!$E$15,Tables!$F$15,IF(M177=Tables!$E$16,Tables!$F$16))))))))))))</f>
        <v>0</v>
      </c>
      <c r="O177" s="27">
        <f>N177+L177+J177+H177+F177</f>
        <v>0</v>
      </c>
      <c r="P177" s="30"/>
      <c r="Q177" s="2">
        <v>5.0999999999999996</v>
      </c>
      <c r="R177" s="15"/>
      <c r="S177" s="19">
        <f>O177+(Q177*R177)+(P177*Tables!$E$20*R177)</f>
        <v>0</v>
      </c>
    </row>
    <row r="178" spans="4:19">
      <c r="D178" s="24"/>
      <c r="E178" s="4"/>
      <c r="F178" s="2" t="b">
        <f>IF(E178=Tables!$E$5,Tables!$F$5,IF('Données mensuelles'!E178=Tables!$E$6,Tables!$F$6,IF('Données mensuelles'!E178=Tables!$E$7,Tables!$F$7,IF('Données mensuelles'!E178=Tables!$E$8,Tables!$F$8,IF('Données mensuelles'!E178=Tables!$E$9,Tables!$F$9,IF('Données mensuelles'!E178=Tables!$E$10,Tables!$F$10,IF('Données mensuelles'!E178=Tables!$E$11,Tables!$F$11,IF(E178=Tables!$E$12,Tables!$F$12,IF('Données mensuelles'!E178=Tables!$E$13,Tables!$F$13,IF(E178=Tables!$E$14,Tables!$F$14,IF(E178=Tables!$E$15,Tables!$F$15,IF(E178=Tables!$E$16,Tables!$F$16))))))))))))</f>
        <v>0</v>
      </c>
      <c r="G178" s="1"/>
      <c r="H178" s="2" t="b">
        <f>IF(G178=Tables!$E$5,Tables!$F$5,IF('Données mensuelles'!G178=Tables!$E$6,Tables!$F$6,IF('Données mensuelles'!G178=Tables!$E$7,Tables!$F$7,IF('Données mensuelles'!G178=Tables!$E$8,Tables!$F$8,IF('Données mensuelles'!G178=Tables!$E$9,Tables!$F$9,IF('Données mensuelles'!G178=Tables!$E$10,Tables!$F$10,IF('Données mensuelles'!G178=Tables!$E$11,Tables!$F$11,IF(G178=Tables!$E$12,Tables!$F$12,IF('Données mensuelles'!G178=Tables!$E$13,Tables!$F$13,IF(G178=Tables!$E$14,Tables!$F$14,IF(G178=Tables!$E$15,Tables!$F$15,IF(G178=Tables!$E$16,Tables!$F$16))))))))))))</f>
        <v>0</v>
      </c>
      <c r="I178" s="1"/>
      <c r="J178" s="2" t="b">
        <f>IF(I178=Tables!$E$5,Tables!$F$5,IF('Données mensuelles'!I178=Tables!$E$6,Tables!$F$6,IF('Données mensuelles'!I178=Tables!$E$7,Tables!$F$7,IF('Données mensuelles'!I178=Tables!$E$8,Tables!$F$8,IF('Données mensuelles'!I178=Tables!$E$9,Tables!$F$9,IF('Données mensuelles'!I178=Tables!$E$10,Tables!$F$10,IF('Données mensuelles'!I178=Tables!$E$11,Tables!$F$11,IF(I178=Tables!$E$12,Tables!$F$12,IF('Données mensuelles'!I178=Tables!$E$13,Tables!$F$13,IF(I178=Tables!$E$14,Tables!$F$14,IF(I178=Tables!$E$15,Tables!$F$15,IF(I178=Tables!$E$16,Tables!$F$16))))))))))))</f>
        <v>0</v>
      </c>
      <c r="K178" s="1"/>
      <c r="L178" s="27" t="b">
        <f>IF(K178=Tables!$E$5,Tables!$F$5,IF('Données mensuelles'!K178=Tables!$E$6,Tables!$F$6,IF('Données mensuelles'!K178=Tables!$E$7,Tables!$F$7,IF('Données mensuelles'!K178=Tables!$E$8,Tables!$F$8,IF('Données mensuelles'!K178=Tables!$E$9,Tables!$F$9,IF('Données mensuelles'!K178=Tables!$E$10,Tables!$F$10,IF('Données mensuelles'!K178=Tables!$E$11,Tables!$F$11,IF(K178=Tables!$E$12,Tables!$F$12,IF('Données mensuelles'!K178=Tables!$E$13,Tables!$F$13,IF(K178=Tables!$E$14,Tables!$F$14,IF(K178=Tables!$E$15,Tables!$F$15,IF(K178=Tables!$E$16,Tables!$F$16))))))))))))</f>
        <v>0</v>
      </c>
      <c r="M178" s="42"/>
      <c r="N178" s="2" t="b">
        <f>IF(M178=Tables!$E$5,Tables!$F$5,IF('Données mensuelles'!M178=Tables!$E$6,Tables!$F$6,IF('Données mensuelles'!M178=Tables!$E$7,Tables!$F$7,IF('Données mensuelles'!M178=Tables!$E$8,Tables!$F$8,IF('Données mensuelles'!M178=Tables!$E$9,Tables!$F$9,IF('Données mensuelles'!M178=Tables!$E$10,Tables!$F$10,IF('Données mensuelles'!M178=Tables!$E$11,Tables!$F$11,IF(M178=Tables!$E$12,Tables!$F$12,IF('Données mensuelles'!M178=Tables!$E$13,Tables!$F$13,IF(M178=Tables!$E$14,Tables!$F$14,IF(M178=Tables!$E$15,Tables!$F$15,IF(M178=Tables!$E$16,Tables!$F$16))))))))))))</f>
        <v>0</v>
      </c>
      <c r="O178" s="27">
        <f t="shared" ref="O178:O196" si="10">N178+L178+J178+H178+F178</f>
        <v>0</v>
      </c>
      <c r="P178" s="30"/>
      <c r="Q178" s="2">
        <v>2.2999999999999998</v>
      </c>
      <c r="R178" s="15"/>
      <c r="S178" s="19">
        <f>O178+(Q178*R178)+(P178*Tables!$E$20*R178)</f>
        <v>0</v>
      </c>
    </row>
    <row r="179" spans="4:19">
      <c r="D179" s="24"/>
      <c r="E179" s="4"/>
      <c r="F179" s="2" t="b">
        <f>IF(E179=Tables!$E$5,Tables!$F$5,IF('Données mensuelles'!E179=Tables!$E$6,Tables!$F$6,IF('Données mensuelles'!E179=Tables!$E$7,Tables!$F$7,IF('Données mensuelles'!E179=Tables!$E$8,Tables!$F$8,IF('Données mensuelles'!E179=Tables!$E$9,Tables!$F$9,IF('Données mensuelles'!E179=Tables!$E$10,Tables!$F$10,IF('Données mensuelles'!E179=Tables!$E$11,Tables!$F$11,IF(E179=Tables!$E$12,Tables!$F$12,IF('Données mensuelles'!E179=Tables!$E$13,Tables!$F$13,IF(E179=Tables!$E$14,Tables!$F$14,IF(E179=Tables!$E$15,Tables!$F$15,IF(E179=Tables!$E$16,Tables!$F$16))))))))))))</f>
        <v>0</v>
      </c>
      <c r="G179" s="1"/>
      <c r="H179" s="2" t="b">
        <f>IF(G179=Tables!$E$5,Tables!$F$5,IF('Données mensuelles'!G179=Tables!$E$6,Tables!$F$6,IF('Données mensuelles'!G179=Tables!$E$7,Tables!$F$7,IF('Données mensuelles'!G179=Tables!$E$8,Tables!$F$8,IF('Données mensuelles'!G179=Tables!$E$9,Tables!$F$9,IF('Données mensuelles'!G179=Tables!$E$10,Tables!$F$10,IF('Données mensuelles'!G179=Tables!$E$11,Tables!$F$11,IF(G179=Tables!$E$12,Tables!$F$12,IF('Données mensuelles'!G179=Tables!$E$13,Tables!$F$13,IF(G179=Tables!$E$14,Tables!$F$14,IF(G179=Tables!$E$15,Tables!$F$15,IF(G179=Tables!$E$16,Tables!$F$16))))))))))))</f>
        <v>0</v>
      </c>
      <c r="I179" s="1"/>
      <c r="J179" s="2" t="b">
        <f>IF(I179=Tables!$E$5,Tables!$F$5,IF('Données mensuelles'!I179=Tables!$E$6,Tables!$F$6,IF('Données mensuelles'!I179=Tables!$E$7,Tables!$F$7,IF('Données mensuelles'!I179=Tables!$E$8,Tables!$F$8,IF('Données mensuelles'!I179=Tables!$E$9,Tables!$F$9,IF('Données mensuelles'!I179=Tables!$E$10,Tables!$F$10,IF('Données mensuelles'!I179=Tables!$E$11,Tables!$F$11,IF(I179=Tables!$E$12,Tables!$F$12,IF('Données mensuelles'!I179=Tables!$E$13,Tables!$F$13,IF(I179=Tables!$E$14,Tables!$F$14,IF(I179=Tables!$E$15,Tables!$F$15,IF(I179=Tables!$E$16,Tables!$F$16))))))))))))</f>
        <v>0</v>
      </c>
      <c r="K179" s="1"/>
      <c r="L179" s="27" t="b">
        <f>IF(K179=Tables!$E$5,Tables!$F$5,IF('Données mensuelles'!K179=Tables!$E$6,Tables!$F$6,IF('Données mensuelles'!K179=Tables!$E$7,Tables!$F$7,IF('Données mensuelles'!K179=Tables!$E$8,Tables!$F$8,IF('Données mensuelles'!K179=Tables!$E$9,Tables!$F$9,IF('Données mensuelles'!K179=Tables!$E$10,Tables!$F$10,IF('Données mensuelles'!K179=Tables!$E$11,Tables!$F$11,IF(K179=Tables!$E$12,Tables!$F$12,IF('Données mensuelles'!K179=Tables!$E$13,Tables!$F$13,IF(K179=Tables!$E$14,Tables!$F$14,IF(K179=Tables!$E$15,Tables!$F$15,IF(K179=Tables!$E$16,Tables!$F$16))))))))))))</f>
        <v>0</v>
      </c>
      <c r="M179" s="42"/>
      <c r="N179" s="2" t="b">
        <f>IF(M179=Tables!$E$5,Tables!$F$5,IF('Données mensuelles'!M179=Tables!$E$6,Tables!$F$6,IF('Données mensuelles'!M179=Tables!$E$7,Tables!$F$7,IF('Données mensuelles'!M179=Tables!$E$8,Tables!$F$8,IF('Données mensuelles'!M179=Tables!$E$9,Tables!$F$9,IF('Données mensuelles'!M179=Tables!$E$10,Tables!$F$10,IF('Données mensuelles'!M179=Tables!$E$11,Tables!$F$11,IF(M179=Tables!$E$12,Tables!$F$12,IF('Données mensuelles'!M179=Tables!$E$13,Tables!$F$13,IF(M179=Tables!$E$14,Tables!$F$14,IF(M179=Tables!$E$15,Tables!$F$15,IF(M179=Tables!$E$16,Tables!$F$16))))))))))))</f>
        <v>0</v>
      </c>
      <c r="O179" s="27">
        <f t="shared" si="10"/>
        <v>0</v>
      </c>
      <c r="P179" s="30"/>
      <c r="Q179" s="2"/>
      <c r="R179" s="15"/>
      <c r="S179" s="19">
        <f>O179+(Q179*R179)+(P179*Tables!$E$20*R179)</f>
        <v>0</v>
      </c>
    </row>
    <row r="180" spans="4:19">
      <c r="D180" s="24"/>
      <c r="E180" s="4"/>
      <c r="F180" s="2" t="b">
        <f>IF(E180=Tables!$E$5,Tables!$F$5,IF('Données mensuelles'!E180=Tables!$E$6,Tables!$F$6,IF('Données mensuelles'!E180=Tables!$E$7,Tables!$F$7,IF('Données mensuelles'!E180=Tables!$E$8,Tables!$F$8,IF('Données mensuelles'!E180=Tables!$E$9,Tables!$F$9,IF('Données mensuelles'!E180=Tables!$E$10,Tables!$F$10,IF('Données mensuelles'!E180=Tables!$E$11,Tables!$F$11,IF(E180=Tables!$E$12,Tables!$F$12,IF('Données mensuelles'!E180=Tables!$E$13,Tables!$F$13,IF(E180=Tables!$E$14,Tables!$F$14,IF(E180=Tables!$E$15,Tables!$F$15,IF(E180=Tables!$E$16,Tables!$F$16))))))))))))</f>
        <v>0</v>
      </c>
      <c r="G180" s="1"/>
      <c r="H180" s="2" t="b">
        <f>IF(G180=Tables!$E$5,Tables!$F$5,IF('Données mensuelles'!G180=Tables!$E$6,Tables!$F$6,IF('Données mensuelles'!G180=Tables!$E$7,Tables!$F$7,IF('Données mensuelles'!G180=Tables!$E$8,Tables!$F$8,IF('Données mensuelles'!G180=Tables!$E$9,Tables!$F$9,IF('Données mensuelles'!G180=Tables!$E$10,Tables!$F$10,IF('Données mensuelles'!G180=Tables!$E$11,Tables!$F$11,IF(G180=Tables!$E$12,Tables!$F$12,IF('Données mensuelles'!G180=Tables!$E$13,Tables!$F$13,IF(G180=Tables!$E$14,Tables!$F$14,IF(G180=Tables!$E$15,Tables!$F$15,IF(G180=Tables!$E$16,Tables!$F$16))))))))))))</f>
        <v>0</v>
      </c>
      <c r="I180" s="1"/>
      <c r="J180" s="2" t="b">
        <f>IF(I180=Tables!$E$5,Tables!$F$5,IF('Données mensuelles'!I180=Tables!$E$6,Tables!$F$6,IF('Données mensuelles'!I180=Tables!$E$7,Tables!$F$7,IF('Données mensuelles'!I180=Tables!$E$8,Tables!$F$8,IF('Données mensuelles'!I180=Tables!$E$9,Tables!$F$9,IF('Données mensuelles'!I180=Tables!$E$10,Tables!$F$10,IF('Données mensuelles'!I180=Tables!$E$11,Tables!$F$11,IF(I180=Tables!$E$12,Tables!$F$12,IF('Données mensuelles'!I180=Tables!$E$13,Tables!$F$13,IF(I180=Tables!$E$14,Tables!$F$14,IF(I180=Tables!$E$15,Tables!$F$15,IF(I180=Tables!$E$16,Tables!$F$16))))))))))))</f>
        <v>0</v>
      </c>
      <c r="K180" s="1"/>
      <c r="L180" s="27" t="b">
        <f>IF(K180=Tables!$E$5,Tables!$F$5,IF('Données mensuelles'!K180=Tables!$E$6,Tables!$F$6,IF('Données mensuelles'!K180=Tables!$E$7,Tables!$F$7,IF('Données mensuelles'!K180=Tables!$E$8,Tables!$F$8,IF('Données mensuelles'!K180=Tables!$E$9,Tables!$F$9,IF('Données mensuelles'!K180=Tables!$E$10,Tables!$F$10,IF('Données mensuelles'!K180=Tables!$E$11,Tables!$F$11,IF(K180=Tables!$E$12,Tables!$F$12,IF('Données mensuelles'!K180=Tables!$E$13,Tables!$F$13,IF(K180=Tables!$E$14,Tables!$F$14,IF(K180=Tables!$E$15,Tables!$F$15,IF(K180=Tables!$E$16,Tables!$F$16))))))))))))</f>
        <v>0</v>
      </c>
      <c r="M180" s="42"/>
      <c r="N180" s="2" t="b">
        <f>IF(M180=Tables!$E$5,Tables!$F$5,IF('Données mensuelles'!M180=Tables!$E$6,Tables!$F$6,IF('Données mensuelles'!M180=Tables!$E$7,Tables!$F$7,IF('Données mensuelles'!M180=Tables!$E$8,Tables!$F$8,IF('Données mensuelles'!M180=Tables!$E$9,Tables!$F$9,IF('Données mensuelles'!M180=Tables!$E$10,Tables!$F$10,IF('Données mensuelles'!M180=Tables!$E$11,Tables!$F$11,IF(M180=Tables!$E$12,Tables!$F$12,IF('Données mensuelles'!M180=Tables!$E$13,Tables!$F$13,IF(M180=Tables!$E$14,Tables!$F$14,IF(M180=Tables!$E$15,Tables!$F$15,IF(M180=Tables!$E$16,Tables!$F$16))))))))))))</f>
        <v>0</v>
      </c>
      <c r="O180" s="27">
        <f t="shared" si="10"/>
        <v>0</v>
      </c>
      <c r="P180" s="30"/>
      <c r="Q180" s="2"/>
      <c r="R180" s="15"/>
      <c r="S180" s="19">
        <f>O180+(Q180*R180)+(P180*Tables!$E$20*R180)</f>
        <v>0</v>
      </c>
    </row>
    <row r="181" spans="4:19">
      <c r="D181" s="24"/>
      <c r="E181" s="4"/>
      <c r="F181" s="2" t="b">
        <f>IF(E181=Tables!$E$5,Tables!$F$5,IF('Données mensuelles'!E181=Tables!$E$6,Tables!$F$6,IF('Données mensuelles'!E181=Tables!$E$7,Tables!$F$7,IF('Données mensuelles'!E181=Tables!$E$8,Tables!$F$8,IF('Données mensuelles'!E181=Tables!$E$9,Tables!$F$9,IF('Données mensuelles'!E181=Tables!$E$10,Tables!$F$10,IF('Données mensuelles'!E181=Tables!$E$11,Tables!$F$11,IF(E181=Tables!$E$12,Tables!$F$12,IF('Données mensuelles'!E181=Tables!$E$13,Tables!$F$13,IF(E181=Tables!$E$14,Tables!$F$14,IF(E181=Tables!$E$15,Tables!$F$15,IF(E181=Tables!$E$16,Tables!$F$16))))))))))))</f>
        <v>0</v>
      </c>
      <c r="G181" s="1"/>
      <c r="H181" s="2" t="b">
        <f>IF(G181=Tables!$E$5,Tables!$F$5,IF('Données mensuelles'!G181=Tables!$E$6,Tables!$F$6,IF('Données mensuelles'!G181=Tables!$E$7,Tables!$F$7,IF('Données mensuelles'!G181=Tables!$E$8,Tables!$F$8,IF('Données mensuelles'!G181=Tables!$E$9,Tables!$F$9,IF('Données mensuelles'!G181=Tables!$E$10,Tables!$F$10,IF('Données mensuelles'!G181=Tables!$E$11,Tables!$F$11,IF(G181=Tables!$E$12,Tables!$F$12,IF('Données mensuelles'!G181=Tables!$E$13,Tables!$F$13,IF(G181=Tables!$E$14,Tables!$F$14,IF(G181=Tables!$E$15,Tables!$F$15,IF(G181=Tables!$E$16,Tables!$F$16))))))))))))</f>
        <v>0</v>
      </c>
      <c r="I181" s="1"/>
      <c r="J181" s="2" t="b">
        <f>IF(I181=Tables!$E$5,Tables!$F$5,IF('Données mensuelles'!I181=Tables!$E$6,Tables!$F$6,IF('Données mensuelles'!I181=Tables!$E$7,Tables!$F$7,IF('Données mensuelles'!I181=Tables!$E$8,Tables!$F$8,IF('Données mensuelles'!I181=Tables!$E$9,Tables!$F$9,IF('Données mensuelles'!I181=Tables!$E$10,Tables!$F$10,IF('Données mensuelles'!I181=Tables!$E$11,Tables!$F$11,IF(I181=Tables!$E$12,Tables!$F$12,IF('Données mensuelles'!I181=Tables!$E$13,Tables!$F$13,IF(I181=Tables!$E$14,Tables!$F$14,IF(I181=Tables!$E$15,Tables!$F$15,IF(I181=Tables!$E$16,Tables!$F$16))))))))))))</f>
        <v>0</v>
      </c>
      <c r="K181" s="1"/>
      <c r="L181" s="27" t="b">
        <f>IF(K181=Tables!$E$5,Tables!$F$5,IF('Données mensuelles'!K181=Tables!$E$6,Tables!$F$6,IF('Données mensuelles'!K181=Tables!$E$7,Tables!$F$7,IF('Données mensuelles'!K181=Tables!$E$8,Tables!$F$8,IF('Données mensuelles'!K181=Tables!$E$9,Tables!$F$9,IF('Données mensuelles'!K181=Tables!$E$10,Tables!$F$10,IF('Données mensuelles'!K181=Tables!$E$11,Tables!$F$11,IF(K181=Tables!$E$12,Tables!$F$12,IF('Données mensuelles'!K181=Tables!$E$13,Tables!$F$13,IF(K181=Tables!$E$14,Tables!$F$14,IF(K181=Tables!$E$15,Tables!$F$15,IF(K181=Tables!$E$16,Tables!$F$16))))))))))))</f>
        <v>0</v>
      </c>
      <c r="M181" s="42"/>
      <c r="N181" s="2" t="b">
        <f>IF(M181=Tables!$E$5,Tables!$F$5,IF('Données mensuelles'!M181=Tables!$E$6,Tables!$F$6,IF('Données mensuelles'!M181=Tables!$E$7,Tables!$F$7,IF('Données mensuelles'!M181=Tables!$E$8,Tables!$F$8,IF('Données mensuelles'!M181=Tables!$E$9,Tables!$F$9,IF('Données mensuelles'!M181=Tables!$E$10,Tables!$F$10,IF('Données mensuelles'!M181=Tables!$E$11,Tables!$F$11,IF(M181=Tables!$E$12,Tables!$F$12,IF('Données mensuelles'!M181=Tables!$E$13,Tables!$F$13,IF(M181=Tables!$E$14,Tables!$F$14,IF(M181=Tables!$E$15,Tables!$F$15,IF(M181=Tables!$E$16,Tables!$F$16))))))))))))</f>
        <v>0</v>
      </c>
      <c r="O181" s="27">
        <f t="shared" si="10"/>
        <v>0</v>
      </c>
      <c r="P181" s="30"/>
      <c r="Q181" s="2"/>
      <c r="R181" s="15"/>
      <c r="S181" s="19">
        <f>O181+(Q181*R181)+(P181*Tables!$E$20*R181)</f>
        <v>0</v>
      </c>
    </row>
    <row r="182" spans="4:19">
      <c r="D182" s="24"/>
      <c r="E182" s="4"/>
      <c r="F182" s="2" t="b">
        <f>IF(E182=Tables!$E$5,Tables!$F$5,IF('Données mensuelles'!E182=Tables!$E$6,Tables!$F$6,IF('Données mensuelles'!E182=Tables!$E$7,Tables!$F$7,IF('Données mensuelles'!E182=Tables!$E$8,Tables!$F$8,IF('Données mensuelles'!E182=Tables!$E$9,Tables!$F$9,IF('Données mensuelles'!E182=Tables!$E$10,Tables!$F$10,IF('Données mensuelles'!E182=Tables!$E$11,Tables!$F$11,IF(E182=Tables!$E$12,Tables!$F$12,IF('Données mensuelles'!E182=Tables!$E$13,Tables!$F$13,IF(E182=Tables!$E$14,Tables!$F$14,IF(E182=Tables!$E$15,Tables!$F$15,IF(E182=Tables!$E$16,Tables!$F$16))))))))))))</f>
        <v>0</v>
      </c>
      <c r="G182" s="1"/>
      <c r="H182" s="2" t="b">
        <f>IF(G182=Tables!$E$5,Tables!$F$5,IF('Données mensuelles'!G182=Tables!$E$6,Tables!$F$6,IF('Données mensuelles'!G182=Tables!$E$7,Tables!$F$7,IF('Données mensuelles'!G182=Tables!$E$8,Tables!$F$8,IF('Données mensuelles'!G182=Tables!$E$9,Tables!$F$9,IF('Données mensuelles'!G182=Tables!$E$10,Tables!$F$10,IF('Données mensuelles'!G182=Tables!$E$11,Tables!$F$11,IF(G182=Tables!$E$12,Tables!$F$12,IF('Données mensuelles'!G182=Tables!$E$13,Tables!$F$13,IF(G182=Tables!$E$14,Tables!$F$14,IF(G182=Tables!$E$15,Tables!$F$15,IF(G182=Tables!$E$16,Tables!$F$16))))))))))))</f>
        <v>0</v>
      </c>
      <c r="I182" s="1"/>
      <c r="J182" s="2" t="b">
        <f>IF(I182=Tables!$E$5,Tables!$F$5,IF('Données mensuelles'!I182=Tables!$E$6,Tables!$F$6,IF('Données mensuelles'!I182=Tables!$E$7,Tables!$F$7,IF('Données mensuelles'!I182=Tables!$E$8,Tables!$F$8,IF('Données mensuelles'!I182=Tables!$E$9,Tables!$F$9,IF('Données mensuelles'!I182=Tables!$E$10,Tables!$F$10,IF('Données mensuelles'!I182=Tables!$E$11,Tables!$F$11,IF(I182=Tables!$E$12,Tables!$F$12,IF('Données mensuelles'!I182=Tables!$E$13,Tables!$F$13,IF(I182=Tables!$E$14,Tables!$F$14,IF(I182=Tables!$E$15,Tables!$F$15,IF(I182=Tables!$E$16,Tables!$F$16))))))))))))</f>
        <v>0</v>
      </c>
      <c r="K182" s="1"/>
      <c r="L182" s="27" t="b">
        <f>IF(K182=Tables!$E$5,Tables!$F$5,IF('Données mensuelles'!K182=Tables!$E$6,Tables!$F$6,IF('Données mensuelles'!K182=Tables!$E$7,Tables!$F$7,IF('Données mensuelles'!K182=Tables!$E$8,Tables!$F$8,IF('Données mensuelles'!K182=Tables!$E$9,Tables!$F$9,IF('Données mensuelles'!K182=Tables!$E$10,Tables!$F$10,IF('Données mensuelles'!K182=Tables!$E$11,Tables!$F$11,IF(K182=Tables!$E$12,Tables!$F$12,IF('Données mensuelles'!K182=Tables!$E$13,Tables!$F$13,IF(K182=Tables!$E$14,Tables!$F$14,IF(K182=Tables!$E$15,Tables!$F$15,IF(K182=Tables!$E$16,Tables!$F$16))))))))))))</f>
        <v>0</v>
      </c>
      <c r="M182" s="42"/>
      <c r="N182" s="2" t="b">
        <f>IF(M182=Tables!$E$5,Tables!$F$5,IF('Données mensuelles'!M182=Tables!$E$6,Tables!$F$6,IF('Données mensuelles'!M182=Tables!$E$7,Tables!$F$7,IF('Données mensuelles'!M182=Tables!$E$8,Tables!$F$8,IF('Données mensuelles'!M182=Tables!$E$9,Tables!$F$9,IF('Données mensuelles'!M182=Tables!$E$10,Tables!$F$10,IF('Données mensuelles'!M182=Tables!$E$11,Tables!$F$11,IF(M182=Tables!$E$12,Tables!$F$12,IF('Données mensuelles'!M182=Tables!$E$13,Tables!$F$13,IF(M182=Tables!$E$14,Tables!$F$14,IF(M182=Tables!$E$15,Tables!$F$15,IF(M182=Tables!$E$16,Tables!$F$16))))))))))))</f>
        <v>0</v>
      </c>
      <c r="O182" s="27">
        <f t="shared" si="10"/>
        <v>0</v>
      </c>
      <c r="P182" s="30"/>
      <c r="Q182" s="2"/>
      <c r="R182" s="15"/>
      <c r="S182" s="19">
        <f>O182+(Q182*R182)+(P182*Tables!$E$20*R182)</f>
        <v>0</v>
      </c>
    </row>
    <row r="183" spans="4:19">
      <c r="D183" s="24"/>
      <c r="E183" s="4"/>
      <c r="F183" s="2" t="b">
        <f>IF(E183=Tables!$E$5,Tables!$F$5,IF('Données mensuelles'!E183=Tables!$E$6,Tables!$F$6,IF('Données mensuelles'!E183=Tables!$E$7,Tables!$F$7,IF('Données mensuelles'!E183=Tables!$E$8,Tables!$F$8,IF('Données mensuelles'!E183=Tables!$E$9,Tables!$F$9,IF('Données mensuelles'!E183=Tables!$E$10,Tables!$F$10,IF('Données mensuelles'!E183=Tables!$E$11,Tables!$F$11,IF(E183=Tables!$E$12,Tables!$F$12,IF('Données mensuelles'!E183=Tables!$E$13,Tables!$F$13,IF(E183=Tables!$E$14,Tables!$F$14,IF(E183=Tables!$E$15,Tables!$F$15,IF(E183=Tables!$E$16,Tables!$F$16))))))))))))</f>
        <v>0</v>
      </c>
      <c r="G183" s="1"/>
      <c r="H183" s="2" t="b">
        <f>IF(G183=Tables!$E$5,Tables!$F$5,IF('Données mensuelles'!G183=Tables!$E$6,Tables!$F$6,IF('Données mensuelles'!G183=Tables!$E$7,Tables!$F$7,IF('Données mensuelles'!G183=Tables!$E$8,Tables!$F$8,IF('Données mensuelles'!G183=Tables!$E$9,Tables!$F$9,IF('Données mensuelles'!G183=Tables!$E$10,Tables!$F$10,IF('Données mensuelles'!G183=Tables!$E$11,Tables!$F$11,IF(G183=Tables!$E$12,Tables!$F$12,IF('Données mensuelles'!G183=Tables!$E$13,Tables!$F$13,IF(G183=Tables!$E$14,Tables!$F$14,IF(G183=Tables!$E$15,Tables!$F$15,IF(G183=Tables!$E$16,Tables!$F$16))))))))))))</f>
        <v>0</v>
      </c>
      <c r="I183" s="1"/>
      <c r="J183" s="2" t="b">
        <f>IF(I183=Tables!$E$5,Tables!$F$5,IF('Données mensuelles'!I183=Tables!$E$6,Tables!$F$6,IF('Données mensuelles'!I183=Tables!$E$7,Tables!$F$7,IF('Données mensuelles'!I183=Tables!$E$8,Tables!$F$8,IF('Données mensuelles'!I183=Tables!$E$9,Tables!$F$9,IF('Données mensuelles'!I183=Tables!$E$10,Tables!$F$10,IF('Données mensuelles'!I183=Tables!$E$11,Tables!$F$11,IF(I183=Tables!$E$12,Tables!$F$12,IF('Données mensuelles'!I183=Tables!$E$13,Tables!$F$13,IF(I183=Tables!$E$14,Tables!$F$14,IF(I183=Tables!$E$15,Tables!$F$15,IF(I183=Tables!$E$16,Tables!$F$16))))))))))))</f>
        <v>0</v>
      </c>
      <c r="K183" s="1"/>
      <c r="L183" s="27" t="b">
        <f>IF(K183=Tables!$E$5,Tables!$F$5,IF('Données mensuelles'!K183=Tables!$E$6,Tables!$F$6,IF('Données mensuelles'!K183=Tables!$E$7,Tables!$F$7,IF('Données mensuelles'!K183=Tables!$E$8,Tables!$F$8,IF('Données mensuelles'!K183=Tables!$E$9,Tables!$F$9,IF('Données mensuelles'!K183=Tables!$E$10,Tables!$F$10,IF('Données mensuelles'!K183=Tables!$E$11,Tables!$F$11,IF(K183=Tables!$E$12,Tables!$F$12,IF('Données mensuelles'!K183=Tables!$E$13,Tables!$F$13,IF(K183=Tables!$E$14,Tables!$F$14,IF(K183=Tables!$E$15,Tables!$F$15,IF(K183=Tables!$E$16,Tables!$F$16))))))))))))</f>
        <v>0</v>
      </c>
      <c r="M183" s="42"/>
      <c r="N183" s="2" t="b">
        <f>IF(M183=Tables!$E$5,Tables!$F$5,IF('Données mensuelles'!M183=Tables!$E$6,Tables!$F$6,IF('Données mensuelles'!M183=Tables!$E$7,Tables!$F$7,IF('Données mensuelles'!M183=Tables!$E$8,Tables!$F$8,IF('Données mensuelles'!M183=Tables!$E$9,Tables!$F$9,IF('Données mensuelles'!M183=Tables!$E$10,Tables!$F$10,IF('Données mensuelles'!M183=Tables!$E$11,Tables!$F$11,IF(M183=Tables!$E$12,Tables!$F$12,IF('Données mensuelles'!M183=Tables!$E$13,Tables!$F$13,IF(M183=Tables!$E$14,Tables!$F$14,IF(M183=Tables!$E$15,Tables!$F$15,IF(M183=Tables!$E$16,Tables!$F$16))))))))))))</f>
        <v>0</v>
      </c>
      <c r="O183" s="27">
        <f t="shared" si="10"/>
        <v>0</v>
      </c>
      <c r="P183" s="30"/>
      <c r="Q183" s="2"/>
      <c r="R183" s="15"/>
      <c r="S183" s="19">
        <f>O183+(Q183*R183)+(P183*Tables!$E$20*R183)</f>
        <v>0</v>
      </c>
    </row>
    <row r="184" spans="4:19">
      <c r="D184" s="24"/>
      <c r="E184" s="4"/>
      <c r="F184" s="2" t="b">
        <f>IF(E184=Tables!$E$5,Tables!$F$5,IF('Données mensuelles'!E184=Tables!$E$6,Tables!$F$6,IF('Données mensuelles'!E184=Tables!$E$7,Tables!$F$7,IF('Données mensuelles'!E184=Tables!$E$8,Tables!$F$8,IF('Données mensuelles'!E184=Tables!$E$9,Tables!$F$9,IF('Données mensuelles'!E184=Tables!$E$10,Tables!$F$10,IF('Données mensuelles'!E184=Tables!$E$11,Tables!$F$11,IF(E184=Tables!$E$12,Tables!$F$12,IF('Données mensuelles'!E184=Tables!$E$13,Tables!$F$13,IF(E184=Tables!$E$14,Tables!$F$14,IF(E184=Tables!$E$15,Tables!$F$15,IF(E184=Tables!$E$16,Tables!$F$16))))))))))))</f>
        <v>0</v>
      </c>
      <c r="G184" s="1"/>
      <c r="H184" s="2" t="b">
        <f>IF(G184=Tables!$E$5,Tables!$F$5,IF('Données mensuelles'!G184=Tables!$E$6,Tables!$F$6,IF('Données mensuelles'!G184=Tables!$E$7,Tables!$F$7,IF('Données mensuelles'!G184=Tables!$E$8,Tables!$F$8,IF('Données mensuelles'!G184=Tables!$E$9,Tables!$F$9,IF('Données mensuelles'!G184=Tables!$E$10,Tables!$F$10,IF('Données mensuelles'!G184=Tables!$E$11,Tables!$F$11,IF(G184=Tables!$E$12,Tables!$F$12,IF('Données mensuelles'!G184=Tables!$E$13,Tables!$F$13,IF(G184=Tables!$E$14,Tables!$F$14,IF(G184=Tables!$E$15,Tables!$F$15,IF(G184=Tables!$E$16,Tables!$F$16))))))))))))</f>
        <v>0</v>
      </c>
      <c r="I184" s="1"/>
      <c r="J184" s="2" t="b">
        <f>IF(I184=Tables!$E$5,Tables!$F$5,IF('Données mensuelles'!I184=Tables!$E$6,Tables!$F$6,IF('Données mensuelles'!I184=Tables!$E$7,Tables!$F$7,IF('Données mensuelles'!I184=Tables!$E$8,Tables!$F$8,IF('Données mensuelles'!I184=Tables!$E$9,Tables!$F$9,IF('Données mensuelles'!I184=Tables!$E$10,Tables!$F$10,IF('Données mensuelles'!I184=Tables!$E$11,Tables!$F$11,IF(I184=Tables!$E$12,Tables!$F$12,IF('Données mensuelles'!I184=Tables!$E$13,Tables!$F$13,IF(I184=Tables!$E$14,Tables!$F$14,IF(I184=Tables!$E$15,Tables!$F$15,IF(I184=Tables!$E$16,Tables!$F$16))))))))))))</f>
        <v>0</v>
      </c>
      <c r="K184" s="1"/>
      <c r="L184" s="27" t="b">
        <f>IF(K184=Tables!$E$5,Tables!$F$5,IF('Données mensuelles'!K184=Tables!$E$6,Tables!$F$6,IF('Données mensuelles'!K184=Tables!$E$7,Tables!$F$7,IF('Données mensuelles'!K184=Tables!$E$8,Tables!$F$8,IF('Données mensuelles'!K184=Tables!$E$9,Tables!$F$9,IF('Données mensuelles'!K184=Tables!$E$10,Tables!$F$10,IF('Données mensuelles'!K184=Tables!$E$11,Tables!$F$11,IF(K184=Tables!$E$12,Tables!$F$12,IF('Données mensuelles'!K184=Tables!$E$13,Tables!$F$13,IF(K184=Tables!$E$14,Tables!$F$14,IF(K184=Tables!$E$15,Tables!$F$15,IF(K184=Tables!$E$16,Tables!$F$16))))))))))))</f>
        <v>0</v>
      </c>
      <c r="M184" s="42"/>
      <c r="N184" s="2" t="b">
        <f>IF(M184=Tables!$E$5,Tables!$F$5,IF('Données mensuelles'!M184=Tables!$E$6,Tables!$F$6,IF('Données mensuelles'!M184=Tables!$E$7,Tables!$F$7,IF('Données mensuelles'!M184=Tables!$E$8,Tables!$F$8,IF('Données mensuelles'!M184=Tables!$E$9,Tables!$F$9,IF('Données mensuelles'!M184=Tables!$E$10,Tables!$F$10,IF('Données mensuelles'!M184=Tables!$E$11,Tables!$F$11,IF(M184=Tables!$E$12,Tables!$F$12,IF('Données mensuelles'!M184=Tables!$E$13,Tables!$F$13,IF(M184=Tables!$E$14,Tables!$F$14,IF(M184=Tables!$E$15,Tables!$F$15,IF(M184=Tables!$E$16,Tables!$F$16))))))))))))</f>
        <v>0</v>
      </c>
      <c r="O184" s="27">
        <f t="shared" si="10"/>
        <v>0</v>
      </c>
      <c r="P184" s="30"/>
      <c r="Q184" s="2"/>
      <c r="R184" s="15"/>
      <c r="S184" s="19">
        <f>O184+(Q184*R184)+(P184*Tables!$E$20*R184)</f>
        <v>0</v>
      </c>
    </row>
    <row r="185" spans="4:19">
      <c r="D185" s="24"/>
      <c r="E185" s="4"/>
      <c r="F185" s="2" t="b">
        <f>IF(E185=Tables!$E$5,Tables!$F$5,IF('Données mensuelles'!E185=Tables!$E$6,Tables!$F$6,IF('Données mensuelles'!E185=Tables!$E$7,Tables!$F$7,IF('Données mensuelles'!E185=Tables!$E$8,Tables!$F$8,IF('Données mensuelles'!E185=Tables!$E$9,Tables!$F$9,IF('Données mensuelles'!E185=Tables!$E$10,Tables!$F$10,IF('Données mensuelles'!E185=Tables!$E$11,Tables!$F$11,IF(E185=Tables!$E$12,Tables!$F$12,IF('Données mensuelles'!E185=Tables!$E$13,Tables!$F$13,IF(E185=Tables!$E$14,Tables!$F$14,IF(E185=Tables!$E$15,Tables!$F$15,IF(E185=Tables!$E$16,Tables!$F$16))))))))))))</f>
        <v>0</v>
      </c>
      <c r="G185" s="1"/>
      <c r="H185" s="2" t="b">
        <f>IF(G185=Tables!$E$5,Tables!$F$5,IF('Données mensuelles'!G185=Tables!$E$6,Tables!$F$6,IF('Données mensuelles'!G185=Tables!$E$7,Tables!$F$7,IF('Données mensuelles'!G185=Tables!$E$8,Tables!$F$8,IF('Données mensuelles'!G185=Tables!$E$9,Tables!$F$9,IF('Données mensuelles'!G185=Tables!$E$10,Tables!$F$10,IF('Données mensuelles'!G185=Tables!$E$11,Tables!$F$11,IF(G185=Tables!$E$12,Tables!$F$12,IF('Données mensuelles'!G185=Tables!$E$13,Tables!$F$13,IF(G185=Tables!$E$14,Tables!$F$14,IF(G185=Tables!$E$15,Tables!$F$15,IF(G185=Tables!$E$16,Tables!$F$16))))))))))))</f>
        <v>0</v>
      </c>
      <c r="I185" s="1"/>
      <c r="J185" s="2" t="b">
        <f>IF(I185=Tables!$E$5,Tables!$F$5,IF('Données mensuelles'!I185=Tables!$E$6,Tables!$F$6,IF('Données mensuelles'!I185=Tables!$E$7,Tables!$F$7,IF('Données mensuelles'!I185=Tables!$E$8,Tables!$F$8,IF('Données mensuelles'!I185=Tables!$E$9,Tables!$F$9,IF('Données mensuelles'!I185=Tables!$E$10,Tables!$F$10,IF('Données mensuelles'!I185=Tables!$E$11,Tables!$F$11,IF(I185=Tables!$E$12,Tables!$F$12,IF('Données mensuelles'!I185=Tables!$E$13,Tables!$F$13,IF(I185=Tables!$E$14,Tables!$F$14,IF(I185=Tables!$E$15,Tables!$F$15,IF(I185=Tables!$E$16,Tables!$F$16))))))))))))</f>
        <v>0</v>
      </c>
      <c r="K185" s="1"/>
      <c r="L185" s="27" t="b">
        <f>IF(K185=Tables!$E$5,Tables!$F$5,IF('Données mensuelles'!K185=Tables!$E$6,Tables!$F$6,IF('Données mensuelles'!K185=Tables!$E$7,Tables!$F$7,IF('Données mensuelles'!K185=Tables!$E$8,Tables!$F$8,IF('Données mensuelles'!K185=Tables!$E$9,Tables!$F$9,IF('Données mensuelles'!K185=Tables!$E$10,Tables!$F$10,IF('Données mensuelles'!K185=Tables!$E$11,Tables!$F$11,IF(K185=Tables!$E$12,Tables!$F$12,IF('Données mensuelles'!K185=Tables!$E$13,Tables!$F$13,IF(K185=Tables!$E$14,Tables!$F$14,IF(K185=Tables!$E$15,Tables!$F$15,IF(K185=Tables!$E$16,Tables!$F$16))))))))))))</f>
        <v>0</v>
      </c>
      <c r="M185" s="42"/>
      <c r="N185" s="2" t="b">
        <f>IF(M185=Tables!$E$5,Tables!$F$5,IF('Données mensuelles'!M185=Tables!$E$6,Tables!$F$6,IF('Données mensuelles'!M185=Tables!$E$7,Tables!$F$7,IF('Données mensuelles'!M185=Tables!$E$8,Tables!$F$8,IF('Données mensuelles'!M185=Tables!$E$9,Tables!$F$9,IF('Données mensuelles'!M185=Tables!$E$10,Tables!$F$10,IF('Données mensuelles'!M185=Tables!$E$11,Tables!$F$11,IF(M185=Tables!$E$12,Tables!$F$12,IF('Données mensuelles'!M185=Tables!$E$13,Tables!$F$13,IF(M185=Tables!$E$14,Tables!$F$14,IF(M185=Tables!$E$15,Tables!$F$15,IF(M185=Tables!$E$16,Tables!$F$16))))))))))))</f>
        <v>0</v>
      </c>
      <c r="O185" s="27">
        <f t="shared" si="10"/>
        <v>0</v>
      </c>
      <c r="P185" s="30"/>
      <c r="Q185" s="2"/>
      <c r="R185" s="15"/>
      <c r="S185" s="19">
        <f>O185+(Q185*R185)+(P185*Tables!$E$20*R185)</f>
        <v>0</v>
      </c>
    </row>
    <row r="186" spans="4:19">
      <c r="D186" s="24"/>
      <c r="E186" s="4"/>
      <c r="F186" s="2" t="b">
        <f>IF(E186=Tables!$E$5,Tables!$F$5,IF('Données mensuelles'!E186=Tables!$E$6,Tables!$F$6,IF('Données mensuelles'!E186=Tables!$E$7,Tables!$F$7,IF('Données mensuelles'!E186=Tables!$E$8,Tables!$F$8,IF('Données mensuelles'!E186=Tables!$E$9,Tables!$F$9,IF('Données mensuelles'!E186=Tables!$E$10,Tables!$F$10,IF('Données mensuelles'!E186=Tables!$E$11,Tables!$F$11,IF(E186=Tables!$E$12,Tables!$F$12,IF('Données mensuelles'!E186=Tables!$E$13,Tables!$F$13,IF(E186=Tables!$E$14,Tables!$F$14,IF(E186=Tables!$E$15,Tables!$F$15,IF(E186=Tables!$E$16,Tables!$F$16))))))))))))</f>
        <v>0</v>
      </c>
      <c r="G186" s="1"/>
      <c r="H186" s="2" t="b">
        <f>IF(G186=Tables!$E$5,Tables!$F$5,IF('Données mensuelles'!G186=Tables!$E$6,Tables!$F$6,IF('Données mensuelles'!G186=Tables!$E$7,Tables!$F$7,IF('Données mensuelles'!G186=Tables!$E$8,Tables!$F$8,IF('Données mensuelles'!G186=Tables!$E$9,Tables!$F$9,IF('Données mensuelles'!G186=Tables!$E$10,Tables!$F$10,IF('Données mensuelles'!G186=Tables!$E$11,Tables!$F$11,IF(G186=Tables!$E$12,Tables!$F$12,IF('Données mensuelles'!G186=Tables!$E$13,Tables!$F$13,IF(G186=Tables!$E$14,Tables!$F$14,IF(G186=Tables!$E$15,Tables!$F$15,IF(G186=Tables!$E$16,Tables!$F$16))))))))))))</f>
        <v>0</v>
      </c>
      <c r="I186" s="1"/>
      <c r="J186" s="2" t="b">
        <f>IF(I186=Tables!$E$5,Tables!$F$5,IF('Données mensuelles'!I186=Tables!$E$6,Tables!$F$6,IF('Données mensuelles'!I186=Tables!$E$7,Tables!$F$7,IF('Données mensuelles'!I186=Tables!$E$8,Tables!$F$8,IF('Données mensuelles'!I186=Tables!$E$9,Tables!$F$9,IF('Données mensuelles'!I186=Tables!$E$10,Tables!$F$10,IF('Données mensuelles'!I186=Tables!$E$11,Tables!$F$11,IF(I186=Tables!$E$12,Tables!$F$12,IF('Données mensuelles'!I186=Tables!$E$13,Tables!$F$13,IF(I186=Tables!$E$14,Tables!$F$14,IF(I186=Tables!$E$15,Tables!$F$15,IF(I186=Tables!$E$16,Tables!$F$16))))))))))))</f>
        <v>0</v>
      </c>
      <c r="K186" s="1"/>
      <c r="L186" s="27" t="b">
        <f>IF(K186=Tables!$E$5,Tables!$F$5,IF('Données mensuelles'!K186=Tables!$E$6,Tables!$F$6,IF('Données mensuelles'!K186=Tables!$E$7,Tables!$F$7,IF('Données mensuelles'!K186=Tables!$E$8,Tables!$F$8,IF('Données mensuelles'!K186=Tables!$E$9,Tables!$F$9,IF('Données mensuelles'!K186=Tables!$E$10,Tables!$F$10,IF('Données mensuelles'!K186=Tables!$E$11,Tables!$F$11,IF(K186=Tables!$E$12,Tables!$F$12,IF('Données mensuelles'!K186=Tables!$E$13,Tables!$F$13,IF(K186=Tables!$E$14,Tables!$F$14,IF(K186=Tables!$E$15,Tables!$F$15,IF(K186=Tables!$E$16,Tables!$F$16))))))))))))</f>
        <v>0</v>
      </c>
      <c r="M186" s="42"/>
      <c r="N186" s="2" t="b">
        <f>IF(M186=Tables!$E$5,Tables!$F$5,IF('Données mensuelles'!M186=Tables!$E$6,Tables!$F$6,IF('Données mensuelles'!M186=Tables!$E$7,Tables!$F$7,IF('Données mensuelles'!M186=Tables!$E$8,Tables!$F$8,IF('Données mensuelles'!M186=Tables!$E$9,Tables!$F$9,IF('Données mensuelles'!M186=Tables!$E$10,Tables!$F$10,IF('Données mensuelles'!M186=Tables!$E$11,Tables!$F$11,IF(M186=Tables!$E$12,Tables!$F$12,IF('Données mensuelles'!M186=Tables!$E$13,Tables!$F$13,IF(M186=Tables!$E$14,Tables!$F$14,IF(M186=Tables!$E$15,Tables!$F$15,IF(M186=Tables!$E$16,Tables!$F$16))))))))))))</f>
        <v>0</v>
      </c>
      <c r="O186" s="27">
        <f t="shared" si="10"/>
        <v>0</v>
      </c>
      <c r="P186" s="30"/>
      <c r="Q186" s="2"/>
      <c r="R186" s="15"/>
      <c r="S186" s="19">
        <f>O186+(Q186*R186)+(P186*Tables!$E$20*R186)</f>
        <v>0</v>
      </c>
    </row>
    <row r="187" spans="4:19">
      <c r="D187" s="24"/>
      <c r="E187" s="4"/>
      <c r="F187" s="2" t="b">
        <f>IF(E187=Tables!$E$5,Tables!$F$5,IF('Données mensuelles'!E187=Tables!$E$6,Tables!$F$6,IF('Données mensuelles'!E187=Tables!$E$7,Tables!$F$7,IF('Données mensuelles'!E187=Tables!$E$8,Tables!$F$8,IF('Données mensuelles'!E187=Tables!$E$9,Tables!$F$9,IF('Données mensuelles'!E187=Tables!$E$10,Tables!$F$10,IF('Données mensuelles'!E187=Tables!$E$11,Tables!$F$11,IF(E187=Tables!$E$12,Tables!$F$12,IF('Données mensuelles'!E187=Tables!$E$13,Tables!$F$13,IF(E187=Tables!$E$14,Tables!$F$14,IF(E187=Tables!$E$15,Tables!$F$15,IF(E187=Tables!$E$16,Tables!$F$16))))))))))))</f>
        <v>0</v>
      </c>
      <c r="G187" s="1"/>
      <c r="H187" s="2" t="b">
        <f>IF(G187=Tables!$E$5,Tables!$F$5,IF('Données mensuelles'!G187=Tables!$E$6,Tables!$F$6,IF('Données mensuelles'!G187=Tables!$E$7,Tables!$F$7,IF('Données mensuelles'!G187=Tables!$E$8,Tables!$F$8,IF('Données mensuelles'!G187=Tables!$E$9,Tables!$F$9,IF('Données mensuelles'!G187=Tables!$E$10,Tables!$F$10,IF('Données mensuelles'!G187=Tables!$E$11,Tables!$F$11,IF(G187=Tables!$E$12,Tables!$F$12,IF('Données mensuelles'!G187=Tables!$E$13,Tables!$F$13,IF(G187=Tables!$E$14,Tables!$F$14,IF(G187=Tables!$E$15,Tables!$F$15,IF(G187=Tables!$E$16,Tables!$F$16))))))))))))</f>
        <v>0</v>
      </c>
      <c r="I187" s="1"/>
      <c r="J187" s="2" t="b">
        <f>IF(I187=Tables!$E$5,Tables!$F$5,IF('Données mensuelles'!I187=Tables!$E$6,Tables!$F$6,IF('Données mensuelles'!I187=Tables!$E$7,Tables!$F$7,IF('Données mensuelles'!I187=Tables!$E$8,Tables!$F$8,IF('Données mensuelles'!I187=Tables!$E$9,Tables!$F$9,IF('Données mensuelles'!I187=Tables!$E$10,Tables!$F$10,IF('Données mensuelles'!I187=Tables!$E$11,Tables!$F$11,IF(I187=Tables!$E$12,Tables!$F$12,IF('Données mensuelles'!I187=Tables!$E$13,Tables!$F$13,IF(I187=Tables!$E$14,Tables!$F$14,IF(I187=Tables!$E$15,Tables!$F$15,IF(I187=Tables!$E$16,Tables!$F$16))))))))))))</f>
        <v>0</v>
      </c>
      <c r="K187" s="1"/>
      <c r="L187" s="27" t="b">
        <f>IF(K187=Tables!$E$5,Tables!$F$5,IF('Données mensuelles'!K187=Tables!$E$6,Tables!$F$6,IF('Données mensuelles'!K187=Tables!$E$7,Tables!$F$7,IF('Données mensuelles'!K187=Tables!$E$8,Tables!$F$8,IF('Données mensuelles'!K187=Tables!$E$9,Tables!$F$9,IF('Données mensuelles'!K187=Tables!$E$10,Tables!$F$10,IF('Données mensuelles'!K187=Tables!$E$11,Tables!$F$11,IF(K187=Tables!$E$12,Tables!$F$12,IF('Données mensuelles'!K187=Tables!$E$13,Tables!$F$13,IF(K187=Tables!$E$14,Tables!$F$14,IF(K187=Tables!$E$15,Tables!$F$15,IF(K187=Tables!$E$16,Tables!$F$16))))))))))))</f>
        <v>0</v>
      </c>
      <c r="M187" s="42"/>
      <c r="N187" s="2" t="b">
        <f>IF(M187=Tables!$E$5,Tables!$F$5,IF('Données mensuelles'!M187=Tables!$E$6,Tables!$F$6,IF('Données mensuelles'!M187=Tables!$E$7,Tables!$F$7,IF('Données mensuelles'!M187=Tables!$E$8,Tables!$F$8,IF('Données mensuelles'!M187=Tables!$E$9,Tables!$F$9,IF('Données mensuelles'!M187=Tables!$E$10,Tables!$F$10,IF('Données mensuelles'!M187=Tables!$E$11,Tables!$F$11,IF(M187=Tables!$E$12,Tables!$F$12,IF('Données mensuelles'!M187=Tables!$E$13,Tables!$F$13,IF(M187=Tables!$E$14,Tables!$F$14,IF(M187=Tables!$E$15,Tables!$F$15,IF(M187=Tables!$E$16,Tables!$F$16))))))))))))</f>
        <v>0</v>
      </c>
      <c r="O187" s="27">
        <f t="shared" si="10"/>
        <v>0</v>
      </c>
      <c r="P187" s="30"/>
      <c r="Q187" s="2"/>
      <c r="R187" s="15"/>
      <c r="S187" s="19">
        <f>O187+(Q187*R187)+(P187*Tables!$E$20*R187)</f>
        <v>0</v>
      </c>
    </row>
    <row r="188" spans="4:19">
      <c r="D188" s="24"/>
      <c r="E188" s="4"/>
      <c r="F188" s="2" t="b">
        <f>IF(E188=Tables!$E$5,Tables!$F$5,IF('Données mensuelles'!E188=Tables!$E$6,Tables!$F$6,IF('Données mensuelles'!E188=Tables!$E$7,Tables!$F$7,IF('Données mensuelles'!E188=Tables!$E$8,Tables!$F$8,IF('Données mensuelles'!E188=Tables!$E$9,Tables!$F$9,IF('Données mensuelles'!E188=Tables!$E$10,Tables!$F$10,IF('Données mensuelles'!E188=Tables!$E$11,Tables!$F$11,IF(E188=Tables!$E$12,Tables!$F$12,IF('Données mensuelles'!E188=Tables!$E$13,Tables!$F$13,IF(E188=Tables!$E$14,Tables!$F$14,IF(E188=Tables!$E$15,Tables!$F$15,IF(E188=Tables!$E$16,Tables!$F$16))))))))))))</f>
        <v>0</v>
      </c>
      <c r="G188" s="1"/>
      <c r="H188" s="2" t="b">
        <f>IF(G188=Tables!$E$5,Tables!$F$5,IF('Données mensuelles'!G188=Tables!$E$6,Tables!$F$6,IF('Données mensuelles'!G188=Tables!$E$7,Tables!$F$7,IF('Données mensuelles'!G188=Tables!$E$8,Tables!$F$8,IF('Données mensuelles'!G188=Tables!$E$9,Tables!$F$9,IF('Données mensuelles'!G188=Tables!$E$10,Tables!$F$10,IF('Données mensuelles'!G188=Tables!$E$11,Tables!$F$11,IF(G188=Tables!$E$12,Tables!$F$12,IF('Données mensuelles'!G188=Tables!$E$13,Tables!$F$13,IF(G188=Tables!$E$14,Tables!$F$14,IF(G188=Tables!$E$15,Tables!$F$15,IF(G188=Tables!$E$16,Tables!$F$16))))))))))))</f>
        <v>0</v>
      </c>
      <c r="I188" s="1"/>
      <c r="J188" s="2" t="b">
        <f>IF(I188=Tables!$E$5,Tables!$F$5,IF('Données mensuelles'!I188=Tables!$E$6,Tables!$F$6,IF('Données mensuelles'!I188=Tables!$E$7,Tables!$F$7,IF('Données mensuelles'!I188=Tables!$E$8,Tables!$F$8,IF('Données mensuelles'!I188=Tables!$E$9,Tables!$F$9,IF('Données mensuelles'!I188=Tables!$E$10,Tables!$F$10,IF('Données mensuelles'!I188=Tables!$E$11,Tables!$F$11,IF(I188=Tables!$E$12,Tables!$F$12,IF('Données mensuelles'!I188=Tables!$E$13,Tables!$F$13,IF(I188=Tables!$E$14,Tables!$F$14,IF(I188=Tables!$E$15,Tables!$F$15,IF(I188=Tables!$E$16,Tables!$F$16))))))))))))</f>
        <v>0</v>
      </c>
      <c r="K188" s="1"/>
      <c r="L188" s="27" t="b">
        <f>IF(K188=Tables!$E$5,Tables!$F$5,IF('Données mensuelles'!K188=Tables!$E$6,Tables!$F$6,IF('Données mensuelles'!K188=Tables!$E$7,Tables!$F$7,IF('Données mensuelles'!K188=Tables!$E$8,Tables!$F$8,IF('Données mensuelles'!K188=Tables!$E$9,Tables!$F$9,IF('Données mensuelles'!K188=Tables!$E$10,Tables!$F$10,IF('Données mensuelles'!K188=Tables!$E$11,Tables!$F$11,IF(K188=Tables!$E$12,Tables!$F$12,IF('Données mensuelles'!K188=Tables!$E$13,Tables!$F$13,IF(K188=Tables!$E$14,Tables!$F$14,IF(K188=Tables!$E$15,Tables!$F$15,IF(K188=Tables!$E$16,Tables!$F$16))))))))))))</f>
        <v>0</v>
      </c>
      <c r="M188" s="42"/>
      <c r="N188" s="2" t="b">
        <f>IF(M188=Tables!$E$5,Tables!$F$5,IF('Données mensuelles'!M188=Tables!$E$6,Tables!$F$6,IF('Données mensuelles'!M188=Tables!$E$7,Tables!$F$7,IF('Données mensuelles'!M188=Tables!$E$8,Tables!$F$8,IF('Données mensuelles'!M188=Tables!$E$9,Tables!$F$9,IF('Données mensuelles'!M188=Tables!$E$10,Tables!$F$10,IF('Données mensuelles'!M188=Tables!$E$11,Tables!$F$11,IF(M188=Tables!$E$12,Tables!$F$12,IF('Données mensuelles'!M188=Tables!$E$13,Tables!$F$13,IF(M188=Tables!$E$14,Tables!$F$14,IF(M188=Tables!$E$15,Tables!$F$15,IF(M188=Tables!$E$16,Tables!$F$16))))))))))))</f>
        <v>0</v>
      </c>
      <c r="O188" s="27">
        <f t="shared" si="10"/>
        <v>0</v>
      </c>
      <c r="P188" s="30"/>
      <c r="Q188" s="2"/>
      <c r="R188" s="15"/>
      <c r="S188" s="19">
        <f>O188+(Q188*R188)+(P188*Tables!$E$20*R188)</f>
        <v>0</v>
      </c>
    </row>
    <row r="189" spans="4:19">
      <c r="D189" s="24"/>
      <c r="E189" s="4"/>
      <c r="F189" s="2" t="b">
        <f>IF(E189=Tables!$E$5,Tables!$F$5,IF('Données mensuelles'!E189=Tables!$E$6,Tables!$F$6,IF('Données mensuelles'!E189=Tables!$E$7,Tables!$F$7,IF('Données mensuelles'!E189=Tables!$E$8,Tables!$F$8,IF('Données mensuelles'!E189=Tables!$E$9,Tables!$F$9,IF('Données mensuelles'!E189=Tables!$E$10,Tables!$F$10,IF('Données mensuelles'!E189=Tables!$E$11,Tables!$F$11,IF(E189=Tables!$E$12,Tables!$F$12,IF('Données mensuelles'!E189=Tables!$E$13,Tables!$F$13,IF(E189=Tables!$E$14,Tables!$F$14,IF(E189=Tables!$E$15,Tables!$F$15,IF(E189=Tables!$E$16,Tables!$F$16))))))))))))</f>
        <v>0</v>
      </c>
      <c r="G189" s="1"/>
      <c r="H189" s="2" t="b">
        <f>IF(G189=Tables!$E$5,Tables!$F$5,IF('Données mensuelles'!G189=Tables!$E$6,Tables!$F$6,IF('Données mensuelles'!G189=Tables!$E$7,Tables!$F$7,IF('Données mensuelles'!G189=Tables!$E$8,Tables!$F$8,IF('Données mensuelles'!G189=Tables!$E$9,Tables!$F$9,IF('Données mensuelles'!G189=Tables!$E$10,Tables!$F$10,IF('Données mensuelles'!G189=Tables!$E$11,Tables!$F$11,IF(G189=Tables!$E$12,Tables!$F$12,IF('Données mensuelles'!G189=Tables!$E$13,Tables!$F$13,IF(G189=Tables!$E$14,Tables!$F$14,IF(G189=Tables!$E$15,Tables!$F$15,IF(G189=Tables!$E$16,Tables!$F$16))))))))))))</f>
        <v>0</v>
      </c>
      <c r="I189" s="1"/>
      <c r="J189" s="2" t="b">
        <f>IF(I189=Tables!$E$5,Tables!$F$5,IF('Données mensuelles'!I189=Tables!$E$6,Tables!$F$6,IF('Données mensuelles'!I189=Tables!$E$7,Tables!$F$7,IF('Données mensuelles'!I189=Tables!$E$8,Tables!$F$8,IF('Données mensuelles'!I189=Tables!$E$9,Tables!$F$9,IF('Données mensuelles'!I189=Tables!$E$10,Tables!$F$10,IF('Données mensuelles'!I189=Tables!$E$11,Tables!$F$11,IF(I189=Tables!$E$12,Tables!$F$12,IF('Données mensuelles'!I189=Tables!$E$13,Tables!$F$13,IF(I189=Tables!$E$14,Tables!$F$14,IF(I189=Tables!$E$15,Tables!$F$15,IF(I189=Tables!$E$16,Tables!$F$16))))))))))))</f>
        <v>0</v>
      </c>
      <c r="K189" s="1"/>
      <c r="L189" s="27" t="b">
        <f>IF(K189=Tables!$E$5,Tables!$F$5,IF('Données mensuelles'!K189=Tables!$E$6,Tables!$F$6,IF('Données mensuelles'!K189=Tables!$E$7,Tables!$F$7,IF('Données mensuelles'!K189=Tables!$E$8,Tables!$F$8,IF('Données mensuelles'!K189=Tables!$E$9,Tables!$F$9,IF('Données mensuelles'!K189=Tables!$E$10,Tables!$F$10,IF('Données mensuelles'!K189=Tables!$E$11,Tables!$F$11,IF(K189=Tables!$E$12,Tables!$F$12,IF('Données mensuelles'!K189=Tables!$E$13,Tables!$F$13,IF(K189=Tables!$E$14,Tables!$F$14,IF(K189=Tables!$E$15,Tables!$F$15,IF(K189=Tables!$E$16,Tables!$F$16))))))))))))</f>
        <v>0</v>
      </c>
      <c r="M189" s="42"/>
      <c r="N189" s="2" t="b">
        <f>IF(M189=Tables!$E$5,Tables!$F$5,IF('Données mensuelles'!M189=Tables!$E$6,Tables!$F$6,IF('Données mensuelles'!M189=Tables!$E$7,Tables!$F$7,IF('Données mensuelles'!M189=Tables!$E$8,Tables!$F$8,IF('Données mensuelles'!M189=Tables!$E$9,Tables!$F$9,IF('Données mensuelles'!M189=Tables!$E$10,Tables!$F$10,IF('Données mensuelles'!M189=Tables!$E$11,Tables!$F$11,IF(M189=Tables!$E$12,Tables!$F$12,IF('Données mensuelles'!M189=Tables!$E$13,Tables!$F$13,IF(M189=Tables!$E$14,Tables!$F$14,IF(M189=Tables!$E$15,Tables!$F$15,IF(M189=Tables!$E$16,Tables!$F$16))))))))))))</f>
        <v>0</v>
      </c>
      <c r="O189" s="27">
        <f t="shared" si="10"/>
        <v>0</v>
      </c>
      <c r="P189" s="30"/>
      <c r="Q189" s="2"/>
      <c r="R189" s="15"/>
      <c r="S189" s="19">
        <f>O189+(Q189*R189)+(P189*Tables!$E$20*R189)</f>
        <v>0</v>
      </c>
    </row>
    <row r="190" spans="4:19">
      <c r="D190" s="24"/>
      <c r="E190" s="4"/>
      <c r="F190" s="2" t="b">
        <f>IF(E190=Tables!$E$5,Tables!$F$5,IF('Données mensuelles'!E190=Tables!$E$6,Tables!$F$6,IF('Données mensuelles'!E190=Tables!$E$7,Tables!$F$7,IF('Données mensuelles'!E190=Tables!$E$8,Tables!$F$8,IF('Données mensuelles'!E190=Tables!$E$9,Tables!$F$9,IF('Données mensuelles'!E190=Tables!$E$10,Tables!$F$10,IF('Données mensuelles'!E190=Tables!$E$11,Tables!$F$11,IF(E190=Tables!$E$12,Tables!$F$12,IF('Données mensuelles'!E190=Tables!$E$13,Tables!$F$13,IF(E190=Tables!$E$14,Tables!$F$14,IF(E190=Tables!$E$15,Tables!$F$15,IF(E190=Tables!$E$16,Tables!$F$16))))))))))))</f>
        <v>0</v>
      </c>
      <c r="G190" s="1"/>
      <c r="H190" s="2" t="b">
        <f>IF(G190=Tables!$E$5,Tables!$F$5,IF('Données mensuelles'!G190=Tables!$E$6,Tables!$F$6,IF('Données mensuelles'!G190=Tables!$E$7,Tables!$F$7,IF('Données mensuelles'!G190=Tables!$E$8,Tables!$F$8,IF('Données mensuelles'!G190=Tables!$E$9,Tables!$F$9,IF('Données mensuelles'!G190=Tables!$E$10,Tables!$F$10,IF('Données mensuelles'!G190=Tables!$E$11,Tables!$F$11,IF(G190=Tables!$E$12,Tables!$F$12,IF('Données mensuelles'!G190=Tables!$E$13,Tables!$F$13,IF(G190=Tables!$E$14,Tables!$F$14,IF(G190=Tables!$E$15,Tables!$F$15,IF(G190=Tables!$E$16,Tables!$F$16))))))))))))</f>
        <v>0</v>
      </c>
      <c r="I190" s="1"/>
      <c r="J190" s="2" t="b">
        <f>IF(I190=Tables!$E$5,Tables!$F$5,IF('Données mensuelles'!I190=Tables!$E$6,Tables!$F$6,IF('Données mensuelles'!I190=Tables!$E$7,Tables!$F$7,IF('Données mensuelles'!I190=Tables!$E$8,Tables!$F$8,IF('Données mensuelles'!I190=Tables!$E$9,Tables!$F$9,IF('Données mensuelles'!I190=Tables!$E$10,Tables!$F$10,IF('Données mensuelles'!I190=Tables!$E$11,Tables!$F$11,IF(I190=Tables!$E$12,Tables!$F$12,IF('Données mensuelles'!I190=Tables!$E$13,Tables!$F$13,IF(I190=Tables!$E$14,Tables!$F$14,IF(I190=Tables!$E$15,Tables!$F$15,IF(I190=Tables!$E$16,Tables!$F$16))))))))))))</f>
        <v>0</v>
      </c>
      <c r="K190" s="1"/>
      <c r="L190" s="27" t="b">
        <f>IF(K190=Tables!$E$5,Tables!$F$5,IF('Données mensuelles'!K190=Tables!$E$6,Tables!$F$6,IF('Données mensuelles'!K190=Tables!$E$7,Tables!$F$7,IF('Données mensuelles'!K190=Tables!$E$8,Tables!$F$8,IF('Données mensuelles'!K190=Tables!$E$9,Tables!$F$9,IF('Données mensuelles'!K190=Tables!$E$10,Tables!$F$10,IF('Données mensuelles'!K190=Tables!$E$11,Tables!$F$11,IF(K190=Tables!$E$12,Tables!$F$12,IF('Données mensuelles'!K190=Tables!$E$13,Tables!$F$13,IF(K190=Tables!$E$14,Tables!$F$14,IF(K190=Tables!$E$15,Tables!$F$15,IF(K190=Tables!$E$16,Tables!$F$16))))))))))))</f>
        <v>0</v>
      </c>
      <c r="M190" s="42"/>
      <c r="N190" s="2" t="b">
        <f>IF(M190=Tables!$E$5,Tables!$F$5,IF('Données mensuelles'!M190=Tables!$E$6,Tables!$F$6,IF('Données mensuelles'!M190=Tables!$E$7,Tables!$F$7,IF('Données mensuelles'!M190=Tables!$E$8,Tables!$F$8,IF('Données mensuelles'!M190=Tables!$E$9,Tables!$F$9,IF('Données mensuelles'!M190=Tables!$E$10,Tables!$F$10,IF('Données mensuelles'!M190=Tables!$E$11,Tables!$F$11,IF(M190=Tables!$E$12,Tables!$F$12,IF('Données mensuelles'!M190=Tables!$E$13,Tables!$F$13,IF(M190=Tables!$E$14,Tables!$F$14,IF(M190=Tables!$E$15,Tables!$F$15,IF(M190=Tables!$E$16,Tables!$F$16))))))))))))</f>
        <v>0</v>
      </c>
      <c r="O190" s="27">
        <f t="shared" si="10"/>
        <v>0</v>
      </c>
      <c r="P190" s="30"/>
      <c r="Q190" s="2"/>
      <c r="R190" s="15"/>
      <c r="S190" s="19">
        <f>O190+(Q190*R190)+(P190*Tables!$E$20*R190)</f>
        <v>0</v>
      </c>
    </row>
    <row r="191" spans="4:19">
      <c r="D191" s="24"/>
      <c r="E191" s="4"/>
      <c r="F191" s="2" t="b">
        <f>IF(E191=Tables!$E$5,Tables!$F$5,IF('Données mensuelles'!E191=Tables!$E$6,Tables!$F$6,IF('Données mensuelles'!E191=Tables!$E$7,Tables!$F$7,IF('Données mensuelles'!E191=Tables!$E$8,Tables!$F$8,IF('Données mensuelles'!E191=Tables!$E$9,Tables!$F$9,IF('Données mensuelles'!E191=Tables!$E$10,Tables!$F$10,IF('Données mensuelles'!E191=Tables!$E$11,Tables!$F$11,IF(E191=Tables!$E$12,Tables!$F$12,IF('Données mensuelles'!E191=Tables!$E$13,Tables!$F$13,IF(E191=Tables!$E$14,Tables!$F$14,IF(E191=Tables!$E$15,Tables!$F$15,IF(E191=Tables!$E$16,Tables!$F$16))))))))))))</f>
        <v>0</v>
      </c>
      <c r="G191" s="1"/>
      <c r="H191" s="2" t="b">
        <f>IF(G191=Tables!$E$5,Tables!$F$5,IF('Données mensuelles'!G191=Tables!$E$6,Tables!$F$6,IF('Données mensuelles'!G191=Tables!$E$7,Tables!$F$7,IF('Données mensuelles'!G191=Tables!$E$8,Tables!$F$8,IF('Données mensuelles'!G191=Tables!$E$9,Tables!$F$9,IF('Données mensuelles'!G191=Tables!$E$10,Tables!$F$10,IF('Données mensuelles'!G191=Tables!$E$11,Tables!$F$11,IF(G191=Tables!$E$12,Tables!$F$12,IF('Données mensuelles'!G191=Tables!$E$13,Tables!$F$13,IF(G191=Tables!$E$14,Tables!$F$14,IF(G191=Tables!$E$15,Tables!$F$15,IF(G191=Tables!$E$16,Tables!$F$16))))))))))))</f>
        <v>0</v>
      </c>
      <c r="I191" s="1"/>
      <c r="J191" s="2" t="b">
        <f>IF(I191=Tables!$E$5,Tables!$F$5,IF('Données mensuelles'!I191=Tables!$E$6,Tables!$F$6,IF('Données mensuelles'!I191=Tables!$E$7,Tables!$F$7,IF('Données mensuelles'!I191=Tables!$E$8,Tables!$F$8,IF('Données mensuelles'!I191=Tables!$E$9,Tables!$F$9,IF('Données mensuelles'!I191=Tables!$E$10,Tables!$F$10,IF('Données mensuelles'!I191=Tables!$E$11,Tables!$F$11,IF(I191=Tables!$E$12,Tables!$F$12,IF('Données mensuelles'!I191=Tables!$E$13,Tables!$F$13,IF(I191=Tables!$E$14,Tables!$F$14,IF(I191=Tables!$E$15,Tables!$F$15,IF(I191=Tables!$E$16,Tables!$F$16))))))))))))</f>
        <v>0</v>
      </c>
      <c r="K191" s="1"/>
      <c r="L191" s="27" t="b">
        <f>IF(K191=Tables!$E$5,Tables!$F$5,IF('Données mensuelles'!K191=Tables!$E$6,Tables!$F$6,IF('Données mensuelles'!K191=Tables!$E$7,Tables!$F$7,IF('Données mensuelles'!K191=Tables!$E$8,Tables!$F$8,IF('Données mensuelles'!K191=Tables!$E$9,Tables!$F$9,IF('Données mensuelles'!K191=Tables!$E$10,Tables!$F$10,IF('Données mensuelles'!K191=Tables!$E$11,Tables!$F$11,IF(K191=Tables!$E$12,Tables!$F$12,IF('Données mensuelles'!K191=Tables!$E$13,Tables!$F$13,IF(K191=Tables!$E$14,Tables!$F$14,IF(K191=Tables!$E$15,Tables!$F$15,IF(K191=Tables!$E$16,Tables!$F$16))))))))))))</f>
        <v>0</v>
      </c>
      <c r="M191" s="42"/>
      <c r="N191" s="2" t="b">
        <f>IF(M191=Tables!$E$5,Tables!$F$5,IF('Données mensuelles'!M191=Tables!$E$6,Tables!$F$6,IF('Données mensuelles'!M191=Tables!$E$7,Tables!$F$7,IF('Données mensuelles'!M191=Tables!$E$8,Tables!$F$8,IF('Données mensuelles'!M191=Tables!$E$9,Tables!$F$9,IF('Données mensuelles'!M191=Tables!$E$10,Tables!$F$10,IF('Données mensuelles'!M191=Tables!$E$11,Tables!$F$11,IF(M191=Tables!$E$12,Tables!$F$12,IF('Données mensuelles'!M191=Tables!$E$13,Tables!$F$13,IF(M191=Tables!$E$14,Tables!$F$14,IF(M191=Tables!$E$15,Tables!$F$15,IF(M191=Tables!$E$16,Tables!$F$16))))))))))))</f>
        <v>0</v>
      </c>
      <c r="O191" s="27">
        <f t="shared" si="10"/>
        <v>0</v>
      </c>
      <c r="P191" s="30"/>
      <c r="Q191" s="2"/>
      <c r="R191" s="15"/>
      <c r="S191" s="19">
        <f>O191+(Q191*R191)+(P191*Tables!$E$20*R191)</f>
        <v>0</v>
      </c>
    </row>
    <row r="192" spans="4:19">
      <c r="D192" s="24"/>
      <c r="E192" s="4"/>
      <c r="F192" s="2" t="b">
        <f>IF(E192=Tables!$E$5,Tables!$F$5,IF('Données mensuelles'!E192=Tables!$E$6,Tables!$F$6,IF('Données mensuelles'!E192=Tables!$E$7,Tables!$F$7,IF('Données mensuelles'!E192=Tables!$E$8,Tables!$F$8,IF('Données mensuelles'!E192=Tables!$E$9,Tables!$F$9,IF('Données mensuelles'!E192=Tables!$E$10,Tables!$F$10,IF('Données mensuelles'!E192=Tables!$E$11,Tables!$F$11,IF(E192=Tables!$E$12,Tables!$F$12,IF('Données mensuelles'!E192=Tables!$E$13,Tables!$F$13,IF(E192=Tables!$E$14,Tables!$F$14,IF(E192=Tables!$E$15,Tables!$F$15,IF(E192=Tables!$E$16,Tables!$F$16))))))))))))</f>
        <v>0</v>
      </c>
      <c r="G192" s="1"/>
      <c r="H192" s="2" t="b">
        <f>IF(G192=Tables!$E$5,Tables!$F$5,IF('Données mensuelles'!G192=Tables!$E$6,Tables!$F$6,IF('Données mensuelles'!G192=Tables!$E$7,Tables!$F$7,IF('Données mensuelles'!G192=Tables!$E$8,Tables!$F$8,IF('Données mensuelles'!G192=Tables!$E$9,Tables!$F$9,IF('Données mensuelles'!G192=Tables!$E$10,Tables!$F$10,IF('Données mensuelles'!G192=Tables!$E$11,Tables!$F$11,IF(G192=Tables!$E$12,Tables!$F$12,IF('Données mensuelles'!G192=Tables!$E$13,Tables!$F$13,IF(G192=Tables!$E$14,Tables!$F$14,IF(G192=Tables!$E$15,Tables!$F$15,IF(G192=Tables!$E$16,Tables!$F$16))))))))))))</f>
        <v>0</v>
      </c>
      <c r="I192" s="1"/>
      <c r="J192" s="2" t="b">
        <f>IF(I192=Tables!$E$5,Tables!$F$5,IF('Données mensuelles'!I192=Tables!$E$6,Tables!$F$6,IF('Données mensuelles'!I192=Tables!$E$7,Tables!$F$7,IF('Données mensuelles'!I192=Tables!$E$8,Tables!$F$8,IF('Données mensuelles'!I192=Tables!$E$9,Tables!$F$9,IF('Données mensuelles'!I192=Tables!$E$10,Tables!$F$10,IF('Données mensuelles'!I192=Tables!$E$11,Tables!$F$11,IF(I192=Tables!$E$12,Tables!$F$12,IF('Données mensuelles'!I192=Tables!$E$13,Tables!$F$13,IF(I192=Tables!$E$14,Tables!$F$14,IF(I192=Tables!$E$15,Tables!$F$15,IF(I192=Tables!$E$16,Tables!$F$16))))))))))))</f>
        <v>0</v>
      </c>
      <c r="K192" s="1"/>
      <c r="L192" s="27" t="b">
        <f>IF(K192=Tables!$E$5,Tables!$F$5,IF('Données mensuelles'!K192=Tables!$E$6,Tables!$F$6,IF('Données mensuelles'!K192=Tables!$E$7,Tables!$F$7,IF('Données mensuelles'!K192=Tables!$E$8,Tables!$F$8,IF('Données mensuelles'!K192=Tables!$E$9,Tables!$F$9,IF('Données mensuelles'!K192=Tables!$E$10,Tables!$F$10,IF('Données mensuelles'!K192=Tables!$E$11,Tables!$F$11,IF(K192=Tables!$E$12,Tables!$F$12,IF('Données mensuelles'!K192=Tables!$E$13,Tables!$F$13,IF(K192=Tables!$E$14,Tables!$F$14,IF(K192=Tables!$E$15,Tables!$F$15,IF(K192=Tables!$E$16,Tables!$F$16))))))))))))</f>
        <v>0</v>
      </c>
      <c r="M192" s="42"/>
      <c r="N192" s="2" t="b">
        <f>IF(M192=Tables!$E$5,Tables!$F$5,IF('Données mensuelles'!M192=Tables!$E$6,Tables!$F$6,IF('Données mensuelles'!M192=Tables!$E$7,Tables!$F$7,IF('Données mensuelles'!M192=Tables!$E$8,Tables!$F$8,IF('Données mensuelles'!M192=Tables!$E$9,Tables!$F$9,IF('Données mensuelles'!M192=Tables!$E$10,Tables!$F$10,IF('Données mensuelles'!M192=Tables!$E$11,Tables!$F$11,IF(M192=Tables!$E$12,Tables!$F$12,IF('Données mensuelles'!M192=Tables!$E$13,Tables!$F$13,IF(M192=Tables!$E$14,Tables!$F$14,IF(M192=Tables!$E$15,Tables!$F$15,IF(M192=Tables!$E$16,Tables!$F$16))))))))))))</f>
        <v>0</v>
      </c>
      <c r="O192" s="27">
        <f t="shared" si="10"/>
        <v>0</v>
      </c>
      <c r="P192" s="30"/>
      <c r="Q192" s="2"/>
      <c r="R192" s="15"/>
      <c r="S192" s="19">
        <f>O192+(Q192*R192)+(P192*Tables!$E$20*R192)</f>
        <v>0</v>
      </c>
    </row>
    <row r="193" spans="4:19">
      <c r="D193" s="24"/>
      <c r="E193" s="4"/>
      <c r="F193" s="2" t="b">
        <f>IF(E193=Tables!$E$5,Tables!$F$5,IF('Données mensuelles'!E193=Tables!$E$6,Tables!$F$6,IF('Données mensuelles'!E193=Tables!$E$7,Tables!$F$7,IF('Données mensuelles'!E193=Tables!$E$8,Tables!$F$8,IF('Données mensuelles'!E193=Tables!$E$9,Tables!$F$9,IF('Données mensuelles'!E193=Tables!$E$10,Tables!$F$10,IF('Données mensuelles'!E193=Tables!$E$11,Tables!$F$11,IF(E193=Tables!$E$12,Tables!$F$12,IF('Données mensuelles'!E193=Tables!$E$13,Tables!$F$13,IF(E193=Tables!$E$14,Tables!$F$14,IF(E193=Tables!$E$15,Tables!$F$15,IF(E193=Tables!$E$16,Tables!$F$16))))))))))))</f>
        <v>0</v>
      </c>
      <c r="G193" s="1"/>
      <c r="H193" s="2" t="b">
        <f>IF(G193=Tables!$E$5,Tables!$F$5,IF('Données mensuelles'!G193=Tables!$E$6,Tables!$F$6,IF('Données mensuelles'!G193=Tables!$E$7,Tables!$F$7,IF('Données mensuelles'!G193=Tables!$E$8,Tables!$F$8,IF('Données mensuelles'!G193=Tables!$E$9,Tables!$F$9,IF('Données mensuelles'!G193=Tables!$E$10,Tables!$F$10,IF('Données mensuelles'!G193=Tables!$E$11,Tables!$F$11,IF(G193=Tables!$E$12,Tables!$F$12,IF('Données mensuelles'!G193=Tables!$E$13,Tables!$F$13,IF(G193=Tables!$E$14,Tables!$F$14,IF(G193=Tables!$E$15,Tables!$F$15,IF(G193=Tables!$E$16,Tables!$F$16))))))))))))</f>
        <v>0</v>
      </c>
      <c r="I193" s="1"/>
      <c r="J193" s="2" t="b">
        <f>IF(I193=Tables!$E$5,Tables!$F$5,IF('Données mensuelles'!I193=Tables!$E$6,Tables!$F$6,IF('Données mensuelles'!I193=Tables!$E$7,Tables!$F$7,IF('Données mensuelles'!I193=Tables!$E$8,Tables!$F$8,IF('Données mensuelles'!I193=Tables!$E$9,Tables!$F$9,IF('Données mensuelles'!I193=Tables!$E$10,Tables!$F$10,IF('Données mensuelles'!I193=Tables!$E$11,Tables!$F$11,IF(I193=Tables!$E$12,Tables!$F$12,IF('Données mensuelles'!I193=Tables!$E$13,Tables!$F$13,IF(I193=Tables!$E$14,Tables!$F$14,IF(I193=Tables!$E$15,Tables!$F$15,IF(I193=Tables!$E$16,Tables!$F$16))))))))))))</f>
        <v>0</v>
      </c>
      <c r="K193" s="1"/>
      <c r="L193" s="27" t="b">
        <f>IF(K193=Tables!$E$5,Tables!$F$5,IF('Données mensuelles'!K193=Tables!$E$6,Tables!$F$6,IF('Données mensuelles'!K193=Tables!$E$7,Tables!$F$7,IF('Données mensuelles'!K193=Tables!$E$8,Tables!$F$8,IF('Données mensuelles'!K193=Tables!$E$9,Tables!$F$9,IF('Données mensuelles'!K193=Tables!$E$10,Tables!$F$10,IF('Données mensuelles'!K193=Tables!$E$11,Tables!$F$11,IF(K193=Tables!$E$12,Tables!$F$12,IF('Données mensuelles'!K193=Tables!$E$13,Tables!$F$13,IF(K193=Tables!$E$14,Tables!$F$14,IF(K193=Tables!$E$15,Tables!$F$15,IF(K193=Tables!$E$16,Tables!$F$16))))))))))))</f>
        <v>0</v>
      </c>
      <c r="M193" s="42"/>
      <c r="N193" s="2" t="b">
        <f>IF(M193=Tables!$E$5,Tables!$F$5,IF('Données mensuelles'!M193=Tables!$E$6,Tables!$F$6,IF('Données mensuelles'!M193=Tables!$E$7,Tables!$F$7,IF('Données mensuelles'!M193=Tables!$E$8,Tables!$F$8,IF('Données mensuelles'!M193=Tables!$E$9,Tables!$F$9,IF('Données mensuelles'!M193=Tables!$E$10,Tables!$F$10,IF('Données mensuelles'!M193=Tables!$E$11,Tables!$F$11,IF(M193=Tables!$E$12,Tables!$F$12,IF('Données mensuelles'!M193=Tables!$E$13,Tables!$F$13,IF(M193=Tables!$E$14,Tables!$F$14,IF(M193=Tables!$E$15,Tables!$F$15,IF(M193=Tables!$E$16,Tables!$F$16))))))))))))</f>
        <v>0</v>
      </c>
      <c r="O193" s="27">
        <f t="shared" si="10"/>
        <v>0</v>
      </c>
      <c r="P193" s="30"/>
      <c r="Q193" s="2"/>
      <c r="R193" s="15"/>
      <c r="S193" s="19">
        <f>O193+(Q193*R193)+(P193*Tables!$E$20*R193)</f>
        <v>0</v>
      </c>
    </row>
    <row r="194" spans="4:19">
      <c r="D194" s="24"/>
      <c r="E194" s="4"/>
      <c r="F194" s="2" t="b">
        <f>IF(E194=Tables!$E$5,Tables!$F$5,IF('Données mensuelles'!E194=Tables!$E$6,Tables!$F$6,IF('Données mensuelles'!E194=Tables!$E$7,Tables!$F$7,IF('Données mensuelles'!E194=Tables!$E$8,Tables!$F$8,IF('Données mensuelles'!E194=Tables!$E$9,Tables!$F$9,IF('Données mensuelles'!E194=Tables!$E$10,Tables!$F$10,IF('Données mensuelles'!E194=Tables!$E$11,Tables!$F$11,IF(E194=Tables!$E$12,Tables!$F$12,IF('Données mensuelles'!E194=Tables!$E$13,Tables!$F$13,IF(E194=Tables!$E$14,Tables!$F$14,IF(E194=Tables!$E$15,Tables!$F$15,IF(E194=Tables!$E$16,Tables!$F$16))))))))))))</f>
        <v>0</v>
      </c>
      <c r="G194" s="1"/>
      <c r="H194" s="2" t="b">
        <f>IF(G194=Tables!$E$5,Tables!$F$5,IF('Données mensuelles'!G194=Tables!$E$6,Tables!$F$6,IF('Données mensuelles'!G194=Tables!$E$7,Tables!$F$7,IF('Données mensuelles'!G194=Tables!$E$8,Tables!$F$8,IF('Données mensuelles'!G194=Tables!$E$9,Tables!$F$9,IF('Données mensuelles'!G194=Tables!$E$10,Tables!$F$10,IF('Données mensuelles'!G194=Tables!$E$11,Tables!$F$11,IF(G194=Tables!$E$12,Tables!$F$12,IF('Données mensuelles'!G194=Tables!$E$13,Tables!$F$13,IF(G194=Tables!$E$14,Tables!$F$14,IF(G194=Tables!$E$15,Tables!$F$15,IF(G194=Tables!$E$16,Tables!$F$16))))))))))))</f>
        <v>0</v>
      </c>
      <c r="I194" s="1"/>
      <c r="J194" s="2" t="b">
        <f>IF(I194=Tables!$E$5,Tables!$F$5,IF('Données mensuelles'!I194=Tables!$E$6,Tables!$F$6,IF('Données mensuelles'!I194=Tables!$E$7,Tables!$F$7,IF('Données mensuelles'!I194=Tables!$E$8,Tables!$F$8,IF('Données mensuelles'!I194=Tables!$E$9,Tables!$F$9,IF('Données mensuelles'!I194=Tables!$E$10,Tables!$F$10,IF('Données mensuelles'!I194=Tables!$E$11,Tables!$F$11,IF(I194=Tables!$E$12,Tables!$F$12,IF('Données mensuelles'!I194=Tables!$E$13,Tables!$F$13,IF(I194=Tables!$E$14,Tables!$F$14,IF(I194=Tables!$E$15,Tables!$F$15,IF(I194=Tables!$E$16,Tables!$F$16))))))))))))</f>
        <v>0</v>
      </c>
      <c r="K194" s="1"/>
      <c r="L194" s="27" t="b">
        <f>IF(K194=Tables!$E$5,Tables!$F$5,IF('Données mensuelles'!K194=Tables!$E$6,Tables!$F$6,IF('Données mensuelles'!K194=Tables!$E$7,Tables!$F$7,IF('Données mensuelles'!K194=Tables!$E$8,Tables!$F$8,IF('Données mensuelles'!K194=Tables!$E$9,Tables!$F$9,IF('Données mensuelles'!K194=Tables!$E$10,Tables!$F$10,IF('Données mensuelles'!K194=Tables!$E$11,Tables!$F$11,IF(K194=Tables!$E$12,Tables!$F$12,IF('Données mensuelles'!K194=Tables!$E$13,Tables!$F$13,IF(K194=Tables!$E$14,Tables!$F$14,IF(K194=Tables!$E$15,Tables!$F$15,IF(K194=Tables!$E$16,Tables!$F$16))))))))))))</f>
        <v>0</v>
      </c>
      <c r="M194" s="42"/>
      <c r="N194" s="2" t="b">
        <f>IF(M194=Tables!$E$5,Tables!$F$5,IF('Données mensuelles'!M194=Tables!$E$6,Tables!$F$6,IF('Données mensuelles'!M194=Tables!$E$7,Tables!$F$7,IF('Données mensuelles'!M194=Tables!$E$8,Tables!$F$8,IF('Données mensuelles'!M194=Tables!$E$9,Tables!$F$9,IF('Données mensuelles'!M194=Tables!$E$10,Tables!$F$10,IF('Données mensuelles'!M194=Tables!$E$11,Tables!$F$11,IF(M194=Tables!$E$12,Tables!$F$12,IF('Données mensuelles'!M194=Tables!$E$13,Tables!$F$13,IF(M194=Tables!$E$14,Tables!$F$14,IF(M194=Tables!$E$15,Tables!$F$15,IF(M194=Tables!$E$16,Tables!$F$16))))))))))))</f>
        <v>0</v>
      </c>
      <c r="O194" s="27">
        <f t="shared" si="10"/>
        <v>0</v>
      </c>
      <c r="P194" s="30"/>
      <c r="Q194" s="2"/>
      <c r="R194" s="15"/>
      <c r="S194" s="19">
        <f>O194+(Q194*R194)+(P194*Tables!$E$20*R194)</f>
        <v>0</v>
      </c>
    </row>
    <row r="195" spans="4:19">
      <c r="D195" s="24"/>
      <c r="E195" s="4"/>
      <c r="F195" s="2" t="b">
        <f>IF(E195=Tables!$E$5,Tables!$F$5,IF('Données mensuelles'!E195=Tables!$E$6,Tables!$F$6,IF('Données mensuelles'!E195=Tables!$E$7,Tables!$F$7,IF('Données mensuelles'!E195=Tables!$E$8,Tables!$F$8,IF('Données mensuelles'!E195=Tables!$E$9,Tables!$F$9,IF('Données mensuelles'!E195=Tables!$E$10,Tables!$F$10,IF('Données mensuelles'!E195=Tables!$E$11,Tables!$F$11,IF(E195=Tables!$E$12,Tables!$F$12,IF('Données mensuelles'!E195=Tables!$E$13,Tables!$F$13,IF(E195=Tables!$E$14,Tables!$F$14,IF(E195=Tables!$E$15,Tables!$F$15,IF(E195=Tables!$E$16,Tables!$F$16))))))))))))</f>
        <v>0</v>
      </c>
      <c r="G195" s="1"/>
      <c r="H195" s="2" t="b">
        <f>IF(G195=Tables!$E$5,Tables!$F$5,IF('Données mensuelles'!G195=Tables!$E$6,Tables!$F$6,IF('Données mensuelles'!G195=Tables!$E$7,Tables!$F$7,IF('Données mensuelles'!G195=Tables!$E$8,Tables!$F$8,IF('Données mensuelles'!G195=Tables!$E$9,Tables!$F$9,IF('Données mensuelles'!G195=Tables!$E$10,Tables!$F$10,IF('Données mensuelles'!G195=Tables!$E$11,Tables!$F$11,IF(G195=Tables!$E$12,Tables!$F$12,IF('Données mensuelles'!G195=Tables!$E$13,Tables!$F$13,IF(G195=Tables!$E$14,Tables!$F$14,IF(G195=Tables!$E$15,Tables!$F$15,IF(G195=Tables!$E$16,Tables!$F$16))))))))))))</f>
        <v>0</v>
      </c>
      <c r="I195" s="1"/>
      <c r="J195" s="2" t="b">
        <f>IF(I195=Tables!$E$5,Tables!$F$5,IF('Données mensuelles'!I195=Tables!$E$6,Tables!$F$6,IF('Données mensuelles'!I195=Tables!$E$7,Tables!$F$7,IF('Données mensuelles'!I195=Tables!$E$8,Tables!$F$8,IF('Données mensuelles'!I195=Tables!$E$9,Tables!$F$9,IF('Données mensuelles'!I195=Tables!$E$10,Tables!$F$10,IF('Données mensuelles'!I195=Tables!$E$11,Tables!$F$11,IF(I195=Tables!$E$12,Tables!$F$12,IF('Données mensuelles'!I195=Tables!$E$13,Tables!$F$13,IF(I195=Tables!$E$14,Tables!$F$14,IF(I195=Tables!$E$15,Tables!$F$15,IF(I195=Tables!$E$16,Tables!$F$16))))))))))))</f>
        <v>0</v>
      </c>
      <c r="K195" s="1"/>
      <c r="L195" s="27" t="b">
        <f>IF(K195=Tables!$E$5,Tables!$F$5,IF('Données mensuelles'!K195=Tables!$E$6,Tables!$F$6,IF('Données mensuelles'!K195=Tables!$E$7,Tables!$F$7,IF('Données mensuelles'!K195=Tables!$E$8,Tables!$F$8,IF('Données mensuelles'!K195=Tables!$E$9,Tables!$F$9,IF('Données mensuelles'!K195=Tables!$E$10,Tables!$F$10,IF('Données mensuelles'!K195=Tables!$E$11,Tables!$F$11,IF(K195=Tables!$E$12,Tables!$F$12,IF('Données mensuelles'!K195=Tables!$E$13,Tables!$F$13,IF(K195=Tables!$E$14,Tables!$F$14,IF(K195=Tables!$E$15,Tables!$F$15,IF(K195=Tables!$E$16,Tables!$F$16))))))))))))</f>
        <v>0</v>
      </c>
      <c r="M195" s="42"/>
      <c r="N195" s="2" t="b">
        <f>IF(M195=Tables!$E$5,Tables!$F$5,IF('Données mensuelles'!M195=Tables!$E$6,Tables!$F$6,IF('Données mensuelles'!M195=Tables!$E$7,Tables!$F$7,IF('Données mensuelles'!M195=Tables!$E$8,Tables!$F$8,IF('Données mensuelles'!M195=Tables!$E$9,Tables!$F$9,IF('Données mensuelles'!M195=Tables!$E$10,Tables!$F$10,IF('Données mensuelles'!M195=Tables!$E$11,Tables!$F$11,IF(M195=Tables!$E$12,Tables!$F$12,IF('Données mensuelles'!M195=Tables!$E$13,Tables!$F$13,IF(M195=Tables!$E$14,Tables!$F$14,IF(M195=Tables!$E$15,Tables!$F$15,IF(M195=Tables!$E$16,Tables!$F$16))))))))))))</f>
        <v>0</v>
      </c>
      <c r="O195" s="27">
        <f t="shared" si="10"/>
        <v>0</v>
      </c>
      <c r="P195" s="30"/>
      <c r="Q195" s="2"/>
      <c r="R195" s="15"/>
      <c r="S195" s="19">
        <f>O195+(Q195*R195)+(P195*Tables!$E$20*R195)</f>
        <v>0</v>
      </c>
    </row>
    <row r="196" spans="4:19" ht="15" thickBot="1">
      <c r="D196" s="25"/>
      <c r="E196" s="23"/>
      <c r="F196" s="13" t="b">
        <f>IF(E196=Tables!$E$5,Tables!$F$5,IF('Données mensuelles'!E196=Tables!$E$6,Tables!$F$6,IF('Données mensuelles'!E196=Tables!$E$7,Tables!$F$7,IF('Données mensuelles'!E196=Tables!$E$8,Tables!$F$8,IF('Données mensuelles'!E196=Tables!$E$9,Tables!$F$9,IF('Données mensuelles'!E196=Tables!$E$10,Tables!$F$10,IF('Données mensuelles'!E196=Tables!$E$11,Tables!$F$11,IF(E196=Tables!$E$12,Tables!$F$12,IF('Données mensuelles'!E196=Tables!$E$13,Tables!$F$13,IF(E196=Tables!$E$14,Tables!$F$14,IF(E196=Tables!$E$15,Tables!$F$15,IF(E196=Tables!$E$16,Tables!$F$16))))))))))))</f>
        <v>0</v>
      </c>
      <c r="G196" s="12"/>
      <c r="H196" s="13" t="b">
        <f>IF(G196=Tables!$E$5,Tables!$F$5,IF('Données mensuelles'!G196=Tables!$E$6,Tables!$F$6,IF('Données mensuelles'!G196=Tables!$E$7,Tables!$F$7,IF('Données mensuelles'!G196=Tables!$E$8,Tables!$F$8,IF('Données mensuelles'!G196=Tables!$E$9,Tables!$F$9,IF('Données mensuelles'!G196=Tables!$E$10,Tables!$F$10,IF('Données mensuelles'!G196=Tables!$E$11,Tables!$F$11,IF(G196=Tables!$E$12,Tables!$F$12,IF('Données mensuelles'!G196=Tables!$E$13,Tables!$F$13,IF(G196=Tables!$E$14,Tables!$F$14,IF(G196=Tables!$E$15,Tables!$F$15,IF(G196=Tables!$E$16,Tables!$F$16))))))))))))</f>
        <v>0</v>
      </c>
      <c r="I196" s="12"/>
      <c r="J196" s="13" t="b">
        <f>IF(I196=Tables!$E$5,Tables!$F$5,IF('Données mensuelles'!I196=Tables!$E$6,Tables!$F$6,IF('Données mensuelles'!I196=Tables!$E$7,Tables!$F$7,IF('Données mensuelles'!I196=Tables!$E$8,Tables!$F$8,IF('Données mensuelles'!I196=Tables!$E$9,Tables!$F$9,IF('Données mensuelles'!I196=Tables!$E$10,Tables!$F$10,IF('Données mensuelles'!I196=Tables!$E$11,Tables!$F$11,IF(I196=Tables!$E$12,Tables!$F$12,IF('Données mensuelles'!I196=Tables!$E$13,Tables!$F$13,IF(I196=Tables!$E$14,Tables!$F$14,IF(I196=Tables!$E$15,Tables!$F$15,IF(I196=Tables!$E$16,Tables!$F$16))))))))))))</f>
        <v>0</v>
      </c>
      <c r="K196" s="12"/>
      <c r="L196" s="39" t="b">
        <f>IF(K196=Tables!$E$5,Tables!$F$5,IF('Données mensuelles'!K196=Tables!$E$6,Tables!$F$6,IF('Données mensuelles'!K196=Tables!$E$7,Tables!$F$7,IF('Données mensuelles'!K196=Tables!$E$8,Tables!$F$8,IF('Données mensuelles'!K196=Tables!$E$9,Tables!$F$9,IF('Données mensuelles'!K196=Tables!$E$10,Tables!$F$10,IF('Données mensuelles'!K196=Tables!$E$11,Tables!$F$11,IF(K196=Tables!$E$12,Tables!$F$12,IF('Données mensuelles'!K196=Tables!$E$13,Tables!$F$13,IF(K196=Tables!$E$14,Tables!$F$14,IF(K196=Tables!$E$15,Tables!$F$15,IF(K196=Tables!$E$16,Tables!$F$16))))))))))))</f>
        <v>0</v>
      </c>
      <c r="M196" s="43"/>
      <c r="N196" s="13" t="b">
        <f>IF(M196=Tables!$E$5,Tables!$F$5,IF('Données mensuelles'!M196=Tables!$E$6,Tables!$F$6,IF('Données mensuelles'!M196=Tables!$E$7,Tables!$F$7,IF('Données mensuelles'!M196=Tables!$E$8,Tables!$F$8,IF('Données mensuelles'!M196=Tables!$E$9,Tables!$F$9,IF('Données mensuelles'!M196=Tables!$E$10,Tables!$F$10,IF('Données mensuelles'!M196=Tables!$E$11,Tables!$F$11,IF(M196=Tables!$E$12,Tables!$F$12,IF('Données mensuelles'!M196=Tables!$E$13,Tables!$F$13,IF(M196=Tables!$E$14,Tables!$F$14,IF(M196=Tables!$E$15,Tables!$F$15,IF(M196=Tables!$E$16,Tables!$F$16))))))))))))</f>
        <v>0</v>
      </c>
      <c r="O196" s="39">
        <f t="shared" si="10"/>
        <v>0</v>
      </c>
      <c r="P196" s="31"/>
      <c r="Q196" s="13"/>
      <c r="R196" s="16"/>
      <c r="S196" s="20">
        <f>O196+(Q196*R196)+(P196*Tables!$E$20*R196)</f>
        <v>0</v>
      </c>
    </row>
    <row r="197" spans="4:19" ht="15" thickBot="1">
      <c r="F197" s="3"/>
      <c r="H197" s="3"/>
      <c r="J197" s="3"/>
      <c r="N197" s="3"/>
      <c r="Q197" s="3"/>
      <c r="R197" s="17" t="s">
        <v>49</v>
      </c>
      <c r="S197" s="21">
        <f>SUM(S177:S196)</f>
        <v>0</v>
      </c>
    </row>
    <row r="198" spans="4:19">
      <c r="F198" s="3"/>
      <c r="H198" s="3"/>
      <c r="J198" s="3"/>
      <c r="N198" s="3"/>
      <c r="S198" s="3"/>
    </row>
    <row r="199" spans="4:19" ht="15" thickBot="1">
      <c r="F199" s="3"/>
      <c r="H199" s="3"/>
      <c r="J199" s="3"/>
      <c r="N199" s="3"/>
      <c r="S199" s="3"/>
    </row>
    <row r="200" spans="4:19" ht="18.600000000000001" thickBot="1">
      <c r="D200" s="50" t="s">
        <v>50</v>
      </c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2"/>
    </row>
    <row r="201" spans="4:19">
      <c r="D201" s="18" t="s">
        <v>19</v>
      </c>
      <c r="E201" s="22" t="s">
        <v>39</v>
      </c>
      <c r="F201" s="11" t="s">
        <v>21</v>
      </c>
      <c r="G201" s="11" t="s">
        <v>38</v>
      </c>
      <c r="H201" s="11" t="s">
        <v>21</v>
      </c>
      <c r="I201" s="11" t="s">
        <v>40</v>
      </c>
      <c r="J201" s="11" t="s">
        <v>21</v>
      </c>
      <c r="K201" s="11" t="s">
        <v>41</v>
      </c>
      <c r="L201" s="38" t="s">
        <v>21</v>
      </c>
      <c r="M201" s="41" t="s">
        <v>43</v>
      </c>
      <c r="N201" s="11" t="s">
        <v>21</v>
      </c>
      <c r="O201" s="38" t="s">
        <v>42</v>
      </c>
      <c r="P201" s="29" t="s">
        <v>32</v>
      </c>
      <c r="Q201" s="11" t="s">
        <v>33</v>
      </c>
      <c r="R201" s="14" t="s">
        <v>34</v>
      </c>
      <c r="S201" s="18" t="s">
        <v>35</v>
      </c>
    </row>
    <row r="202" spans="4:19">
      <c r="D202" s="24"/>
      <c r="E202" s="4"/>
      <c r="F202" s="2" t="b">
        <f>IF(E202=Tables!$E$5,Tables!$F$5,IF('Données mensuelles'!E202=Tables!$E$6,Tables!$F$6,IF('Données mensuelles'!E202=Tables!$E$7,Tables!$F$7,IF('Données mensuelles'!E202=Tables!$E$8,Tables!$F$8,IF('Données mensuelles'!E202=Tables!$E$9,Tables!$F$9,IF('Données mensuelles'!E202=Tables!$E$10,Tables!$F$10,IF('Données mensuelles'!E202=Tables!$E$11,Tables!$F$11,IF(E202=Tables!$E$12,Tables!$F$12,IF('Données mensuelles'!E202=Tables!$E$13,Tables!$F$13,IF(E202=Tables!$E$14,Tables!$F$14,IF(E202=Tables!$E$15,Tables!$F$15,IF(E202=Tables!$E$16,Tables!$F$16))))))))))))</f>
        <v>0</v>
      </c>
      <c r="G202" s="1"/>
      <c r="H202" s="2" t="b">
        <f>IF(G202=Tables!$E$5,Tables!$F$5,IF('Données mensuelles'!G202=Tables!$E$6,Tables!$F$6,IF('Données mensuelles'!G202=Tables!$E$7,Tables!$F$7,IF('Données mensuelles'!G202=Tables!$E$8,Tables!$F$8,IF('Données mensuelles'!G202=Tables!$E$9,Tables!$F$9,IF('Données mensuelles'!G202=Tables!$E$10,Tables!$F$10,IF('Données mensuelles'!G202=Tables!$E$11,Tables!$F$11,IF(G202=Tables!$E$12,Tables!$F$12,IF('Données mensuelles'!G202=Tables!$E$13,Tables!$F$13,IF(G202=Tables!$E$14,Tables!$F$14,IF(G202=Tables!$E$15,Tables!$F$15,IF(G202=Tables!$E$16,Tables!$F$16))))))))))))</f>
        <v>0</v>
      </c>
      <c r="I202" s="1"/>
      <c r="J202" s="2" t="b">
        <f>IF(I202=Tables!$E$5,Tables!$F$5,IF('Données mensuelles'!I202=Tables!$E$6,Tables!$F$6,IF('Données mensuelles'!I202=Tables!$E$7,Tables!$F$7,IF('Données mensuelles'!I202=Tables!$E$8,Tables!$F$8,IF('Données mensuelles'!I202=Tables!$E$9,Tables!$F$9,IF('Données mensuelles'!I202=Tables!$E$10,Tables!$F$10,IF('Données mensuelles'!I202=Tables!$E$11,Tables!$F$11,IF(I202=Tables!$E$12,Tables!$F$12,IF('Données mensuelles'!I202=Tables!$E$13,Tables!$F$13,IF(I202=Tables!$E$14,Tables!$F$14,IF(I202=Tables!$E$15,Tables!$F$15,IF(I202=Tables!$E$16,Tables!$F$16))))))))))))</f>
        <v>0</v>
      </c>
      <c r="K202" s="1"/>
      <c r="L202" s="27" t="b">
        <f>IF(K202=Tables!$E$5,Tables!$F$5,IF('Données mensuelles'!K202=Tables!$E$6,Tables!$F$6,IF('Données mensuelles'!K202=Tables!$E$7,Tables!$F$7,IF('Données mensuelles'!K202=Tables!$E$8,Tables!$F$8,IF('Données mensuelles'!K202=Tables!$E$9,Tables!$F$9,IF('Données mensuelles'!K202=Tables!$E$10,Tables!$F$10,IF('Données mensuelles'!K202=Tables!$E$11,Tables!$F$11,IF(K202=Tables!$E$12,Tables!$F$12,IF('Données mensuelles'!K202=Tables!$E$13,Tables!$F$13,IF(K202=Tables!$E$14,Tables!$F$14,IF(K202=Tables!$E$15,Tables!$F$15,IF(K202=Tables!$E$16,Tables!$F$16))))))))))))</f>
        <v>0</v>
      </c>
      <c r="M202" s="42"/>
      <c r="N202" s="2" t="b">
        <f>IF(M202=Tables!$E$5,Tables!$F$5,IF('Données mensuelles'!M202=Tables!$E$6,Tables!$F$6,IF('Données mensuelles'!M202=Tables!$E$7,Tables!$F$7,IF('Données mensuelles'!M202=Tables!$E$8,Tables!$F$8,IF('Données mensuelles'!M202=Tables!$E$9,Tables!$F$9,IF('Données mensuelles'!M202=Tables!$E$10,Tables!$F$10,IF('Données mensuelles'!M202=Tables!$E$11,Tables!$F$11,IF(M202=Tables!$E$12,Tables!$F$12,IF('Données mensuelles'!M202=Tables!$E$13,Tables!$F$13,IF(M202=Tables!$E$14,Tables!$F$14,IF(M202=Tables!$E$15,Tables!$F$15,IF(M202=Tables!$E$16,Tables!$F$16))))))))))))</f>
        <v>0</v>
      </c>
      <c r="O202" s="27">
        <f>N202+L202+J202+H202+F202</f>
        <v>0</v>
      </c>
      <c r="P202" s="30"/>
      <c r="Q202" s="2">
        <v>5.0999999999999996</v>
      </c>
      <c r="R202" s="15"/>
      <c r="S202" s="19">
        <f>O202+(Q202*R202)+(P202*Tables!$E$20*R202)</f>
        <v>0</v>
      </c>
    </row>
    <row r="203" spans="4:19">
      <c r="D203" s="24"/>
      <c r="E203" s="4"/>
      <c r="F203" s="2" t="b">
        <f>IF(E203=Tables!$E$5,Tables!$F$5,IF('Données mensuelles'!E203=Tables!$E$6,Tables!$F$6,IF('Données mensuelles'!E203=Tables!$E$7,Tables!$F$7,IF('Données mensuelles'!E203=Tables!$E$8,Tables!$F$8,IF('Données mensuelles'!E203=Tables!$E$9,Tables!$F$9,IF('Données mensuelles'!E203=Tables!$E$10,Tables!$F$10,IF('Données mensuelles'!E203=Tables!$E$11,Tables!$F$11,IF(E203=Tables!$E$12,Tables!$F$12,IF('Données mensuelles'!E203=Tables!$E$13,Tables!$F$13,IF(E203=Tables!$E$14,Tables!$F$14,IF(E203=Tables!$E$15,Tables!$F$15,IF(E203=Tables!$E$16,Tables!$F$16))))))))))))</f>
        <v>0</v>
      </c>
      <c r="G203" s="1"/>
      <c r="H203" s="2" t="b">
        <f>IF(G203=Tables!$E$5,Tables!$F$5,IF('Données mensuelles'!G203=Tables!$E$6,Tables!$F$6,IF('Données mensuelles'!G203=Tables!$E$7,Tables!$F$7,IF('Données mensuelles'!G203=Tables!$E$8,Tables!$F$8,IF('Données mensuelles'!G203=Tables!$E$9,Tables!$F$9,IF('Données mensuelles'!G203=Tables!$E$10,Tables!$F$10,IF('Données mensuelles'!G203=Tables!$E$11,Tables!$F$11,IF(G203=Tables!$E$12,Tables!$F$12,IF('Données mensuelles'!G203=Tables!$E$13,Tables!$F$13,IF(G203=Tables!$E$14,Tables!$F$14,IF(G203=Tables!$E$15,Tables!$F$15,IF(G203=Tables!$E$16,Tables!$F$16))))))))))))</f>
        <v>0</v>
      </c>
      <c r="I203" s="1"/>
      <c r="J203" s="2" t="b">
        <f>IF(I203=Tables!$E$5,Tables!$F$5,IF('Données mensuelles'!I203=Tables!$E$6,Tables!$F$6,IF('Données mensuelles'!I203=Tables!$E$7,Tables!$F$7,IF('Données mensuelles'!I203=Tables!$E$8,Tables!$F$8,IF('Données mensuelles'!I203=Tables!$E$9,Tables!$F$9,IF('Données mensuelles'!I203=Tables!$E$10,Tables!$F$10,IF('Données mensuelles'!I203=Tables!$E$11,Tables!$F$11,IF(I203=Tables!$E$12,Tables!$F$12,IF('Données mensuelles'!I203=Tables!$E$13,Tables!$F$13,IF(I203=Tables!$E$14,Tables!$F$14,IF(I203=Tables!$E$15,Tables!$F$15,IF(I203=Tables!$E$16,Tables!$F$16))))))))))))</f>
        <v>0</v>
      </c>
      <c r="K203" s="1"/>
      <c r="L203" s="27" t="b">
        <f>IF(K203=Tables!$E$5,Tables!$F$5,IF('Données mensuelles'!K203=Tables!$E$6,Tables!$F$6,IF('Données mensuelles'!K203=Tables!$E$7,Tables!$F$7,IF('Données mensuelles'!K203=Tables!$E$8,Tables!$F$8,IF('Données mensuelles'!K203=Tables!$E$9,Tables!$F$9,IF('Données mensuelles'!K203=Tables!$E$10,Tables!$F$10,IF('Données mensuelles'!K203=Tables!$E$11,Tables!$F$11,IF(K203=Tables!$E$12,Tables!$F$12,IF('Données mensuelles'!K203=Tables!$E$13,Tables!$F$13,IF(K203=Tables!$E$14,Tables!$F$14,IF(K203=Tables!$E$15,Tables!$F$15,IF(K203=Tables!$E$16,Tables!$F$16))))))))))))</f>
        <v>0</v>
      </c>
      <c r="M203" s="42"/>
      <c r="N203" s="2" t="b">
        <f>IF(M203=Tables!$E$5,Tables!$F$5,IF('Données mensuelles'!M203=Tables!$E$6,Tables!$F$6,IF('Données mensuelles'!M203=Tables!$E$7,Tables!$F$7,IF('Données mensuelles'!M203=Tables!$E$8,Tables!$F$8,IF('Données mensuelles'!M203=Tables!$E$9,Tables!$F$9,IF('Données mensuelles'!M203=Tables!$E$10,Tables!$F$10,IF('Données mensuelles'!M203=Tables!$E$11,Tables!$F$11,IF(M203=Tables!$E$12,Tables!$F$12,IF('Données mensuelles'!M203=Tables!$E$13,Tables!$F$13,IF(M203=Tables!$E$14,Tables!$F$14,IF(M203=Tables!$E$15,Tables!$F$15,IF(M203=Tables!$E$16,Tables!$F$16))))))))))))</f>
        <v>0</v>
      </c>
      <c r="O203" s="27">
        <f t="shared" ref="O203:O221" si="11">N203+L203+J203+H203+F203</f>
        <v>0</v>
      </c>
      <c r="P203" s="30"/>
      <c r="Q203" s="2">
        <v>2.2999999999999998</v>
      </c>
      <c r="R203" s="15"/>
      <c r="S203" s="19">
        <f>O203+(Q203*R203)+(P203*Tables!$E$20*R203)</f>
        <v>0</v>
      </c>
    </row>
    <row r="204" spans="4:19">
      <c r="D204" s="24"/>
      <c r="E204" s="4"/>
      <c r="F204" s="2" t="b">
        <f>IF(E204=Tables!$E$5,Tables!$F$5,IF('Données mensuelles'!E204=Tables!$E$6,Tables!$F$6,IF('Données mensuelles'!E204=Tables!$E$7,Tables!$F$7,IF('Données mensuelles'!E204=Tables!$E$8,Tables!$F$8,IF('Données mensuelles'!E204=Tables!$E$9,Tables!$F$9,IF('Données mensuelles'!E204=Tables!$E$10,Tables!$F$10,IF('Données mensuelles'!E204=Tables!$E$11,Tables!$F$11,IF(E204=Tables!$E$12,Tables!$F$12,IF('Données mensuelles'!E204=Tables!$E$13,Tables!$F$13,IF(E204=Tables!$E$14,Tables!$F$14,IF(E204=Tables!$E$15,Tables!$F$15,IF(E204=Tables!$E$16,Tables!$F$16))))))))))))</f>
        <v>0</v>
      </c>
      <c r="G204" s="1"/>
      <c r="H204" s="2" t="b">
        <f>IF(G204=Tables!$E$5,Tables!$F$5,IF('Données mensuelles'!G204=Tables!$E$6,Tables!$F$6,IF('Données mensuelles'!G204=Tables!$E$7,Tables!$F$7,IF('Données mensuelles'!G204=Tables!$E$8,Tables!$F$8,IF('Données mensuelles'!G204=Tables!$E$9,Tables!$F$9,IF('Données mensuelles'!G204=Tables!$E$10,Tables!$F$10,IF('Données mensuelles'!G204=Tables!$E$11,Tables!$F$11,IF(G204=Tables!$E$12,Tables!$F$12,IF('Données mensuelles'!G204=Tables!$E$13,Tables!$F$13,IF(G204=Tables!$E$14,Tables!$F$14,IF(G204=Tables!$E$15,Tables!$F$15,IF(G204=Tables!$E$16,Tables!$F$16))))))))))))</f>
        <v>0</v>
      </c>
      <c r="I204" s="1"/>
      <c r="J204" s="2" t="b">
        <f>IF(I204=Tables!$E$5,Tables!$F$5,IF('Données mensuelles'!I204=Tables!$E$6,Tables!$F$6,IF('Données mensuelles'!I204=Tables!$E$7,Tables!$F$7,IF('Données mensuelles'!I204=Tables!$E$8,Tables!$F$8,IF('Données mensuelles'!I204=Tables!$E$9,Tables!$F$9,IF('Données mensuelles'!I204=Tables!$E$10,Tables!$F$10,IF('Données mensuelles'!I204=Tables!$E$11,Tables!$F$11,IF(I204=Tables!$E$12,Tables!$F$12,IF('Données mensuelles'!I204=Tables!$E$13,Tables!$F$13,IF(I204=Tables!$E$14,Tables!$F$14,IF(I204=Tables!$E$15,Tables!$F$15,IF(I204=Tables!$E$16,Tables!$F$16))))))))))))</f>
        <v>0</v>
      </c>
      <c r="K204" s="1"/>
      <c r="L204" s="27" t="b">
        <f>IF(K204=Tables!$E$5,Tables!$F$5,IF('Données mensuelles'!K204=Tables!$E$6,Tables!$F$6,IF('Données mensuelles'!K204=Tables!$E$7,Tables!$F$7,IF('Données mensuelles'!K204=Tables!$E$8,Tables!$F$8,IF('Données mensuelles'!K204=Tables!$E$9,Tables!$F$9,IF('Données mensuelles'!K204=Tables!$E$10,Tables!$F$10,IF('Données mensuelles'!K204=Tables!$E$11,Tables!$F$11,IF(K204=Tables!$E$12,Tables!$F$12,IF('Données mensuelles'!K204=Tables!$E$13,Tables!$F$13,IF(K204=Tables!$E$14,Tables!$F$14,IF(K204=Tables!$E$15,Tables!$F$15,IF(K204=Tables!$E$16,Tables!$F$16))))))))))))</f>
        <v>0</v>
      </c>
      <c r="M204" s="42"/>
      <c r="N204" s="2" t="b">
        <f>IF(M204=Tables!$E$5,Tables!$F$5,IF('Données mensuelles'!M204=Tables!$E$6,Tables!$F$6,IF('Données mensuelles'!M204=Tables!$E$7,Tables!$F$7,IF('Données mensuelles'!M204=Tables!$E$8,Tables!$F$8,IF('Données mensuelles'!M204=Tables!$E$9,Tables!$F$9,IF('Données mensuelles'!M204=Tables!$E$10,Tables!$F$10,IF('Données mensuelles'!M204=Tables!$E$11,Tables!$F$11,IF(M204=Tables!$E$12,Tables!$F$12,IF('Données mensuelles'!M204=Tables!$E$13,Tables!$F$13,IF(M204=Tables!$E$14,Tables!$F$14,IF(M204=Tables!$E$15,Tables!$F$15,IF(M204=Tables!$E$16,Tables!$F$16))))))))))))</f>
        <v>0</v>
      </c>
      <c r="O204" s="27">
        <f t="shared" si="11"/>
        <v>0</v>
      </c>
      <c r="P204" s="30"/>
      <c r="Q204" s="2"/>
      <c r="R204" s="15"/>
      <c r="S204" s="19">
        <f>O204+(Q204*R204)+(P204*Tables!$E$20*R204)</f>
        <v>0</v>
      </c>
    </row>
    <row r="205" spans="4:19">
      <c r="D205" s="24"/>
      <c r="E205" s="4"/>
      <c r="F205" s="2" t="b">
        <f>IF(E205=Tables!$E$5,Tables!$F$5,IF('Données mensuelles'!E205=Tables!$E$6,Tables!$F$6,IF('Données mensuelles'!E205=Tables!$E$7,Tables!$F$7,IF('Données mensuelles'!E205=Tables!$E$8,Tables!$F$8,IF('Données mensuelles'!E205=Tables!$E$9,Tables!$F$9,IF('Données mensuelles'!E205=Tables!$E$10,Tables!$F$10,IF('Données mensuelles'!E205=Tables!$E$11,Tables!$F$11,IF(E205=Tables!$E$12,Tables!$F$12,IF('Données mensuelles'!E205=Tables!$E$13,Tables!$F$13,IF(E205=Tables!$E$14,Tables!$F$14,IF(E205=Tables!$E$15,Tables!$F$15,IF(E205=Tables!$E$16,Tables!$F$16))))))))))))</f>
        <v>0</v>
      </c>
      <c r="G205" s="1"/>
      <c r="H205" s="2" t="b">
        <f>IF(G205=Tables!$E$5,Tables!$F$5,IF('Données mensuelles'!G205=Tables!$E$6,Tables!$F$6,IF('Données mensuelles'!G205=Tables!$E$7,Tables!$F$7,IF('Données mensuelles'!G205=Tables!$E$8,Tables!$F$8,IF('Données mensuelles'!G205=Tables!$E$9,Tables!$F$9,IF('Données mensuelles'!G205=Tables!$E$10,Tables!$F$10,IF('Données mensuelles'!G205=Tables!$E$11,Tables!$F$11,IF(G205=Tables!$E$12,Tables!$F$12,IF('Données mensuelles'!G205=Tables!$E$13,Tables!$F$13,IF(G205=Tables!$E$14,Tables!$F$14,IF(G205=Tables!$E$15,Tables!$F$15,IF(G205=Tables!$E$16,Tables!$F$16))))))))))))</f>
        <v>0</v>
      </c>
      <c r="I205" s="1"/>
      <c r="J205" s="2" t="b">
        <f>IF(I205=Tables!$E$5,Tables!$F$5,IF('Données mensuelles'!I205=Tables!$E$6,Tables!$F$6,IF('Données mensuelles'!I205=Tables!$E$7,Tables!$F$7,IF('Données mensuelles'!I205=Tables!$E$8,Tables!$F$8,IF('Données mensuelles'!I205=Tables!$E$9,Tables!$F$9,IF('Données mensuelles'!I205=Tables!$E$10,Tables!$F$10,IF('Données mensuelles'!I205=Tables!$E$11,Tables!$F$11,IF(I205=Tables!$E$12,Tables!$F$12,IF('Données mensuelles'!I205=Tables!$E$13,Tables!$F$13,IF(I205=Tables!$E$14,Tables!$F$14,IF(I205=Tables!$E$15,Tables!$F$15,IF(I205=Tables!$E$16,Tables!$F$16))))))))))))</f>
        <v>0</v>
      </c>
      <c r="K205" s="1"/>
      <c r="L205" s="27" t="b">
        <f>IF(K205=Tables!$E$5,Tables!$F$5,IF('Données mensuelles'!K205=Tables!$E$6,Tables!$F$6,IF('Données mensuelles'!K205=Tables!$E$7,Tables!$F$7,IF('Données mensuelles'!K205=Tables!$E$8,Tables!$F$8,IF('Données mensuelles'!K205=Tables!$E$9,Tables!$F$9,IF('Données mensuelles'!K205=Tables!$E$10,Tables!$F$10,IF('Données mensuelles'!K205=Tables!$E$11,Tables!$F$11,IF(K205=Tables!$E$12,Tables!$F$12,IF('Données mensuelles'!K205=Tables!$E$13,Tables!$F$13,IF(K205=Tables!$E$14,Tables!$F$14,IF(K205=Tables!$E$15,Tables!$F$15,IF(K205=Tables!$E$16,Tables!$F$16))))))))))))</f>
        <v>0</v>
      </c>
      <c r="M205" s="42"/>
      <c r="N205" s="2" t="b">
        <f>IF(M205=Tables!$E$5,Tables!$F$5,IF('Données mensuelles'!M205=Tables!$E$6,Tables!$F$6,IF('Données mensuelles'!M205=Tables!$E$7,Tables!$F$7,IF('Données mensuelles'!M205=Tables!$E$8,Tables!$F$8,IF('Données mensuelles'!M205=Tables!$E$9,Tables!$F$9,IF('Données mensuelles'!M205=Tables!$E$10,Tables!$F$10,IF('Données mensuelles'!M205=Tables!$E$11,Tables!$F$11,IF(M205=Tables!$E$12,Tables!$F$12,IF('Données mensuelles'!M205=Tables!$E$13,Tables!$F$13,IF(M205=Tables!$E$14,Tables!$F$14,IF(M205=Tables!$E$15,Tables!$F$15,IF(M205=Tables!$E$16,Tables!$F$16))))))))))))</f>
        <v>0</v>
      </c>
      <c r="O205" s="27">
        <f t="shared" si="11"/>
        <v>0</v>
      </c>
      <c r="P205" s="30"/>
      <c r="Q205" s="2"/>
      <c r="R205" s="15"/>
      <c r="S205" s="19">
        <f>O205+(Q205*R205)+(P205*Tables!$E$20*R205)</f>
        <v>0</v>
      </c>
    </row>
    <row r="206" spans="4:19">
      <c r="D206" s="24"/>
      <c r="E206" s="4"/>
      <c r="F206" s="2" t="b">
        <f>IF(E206=Tables!$E$5,Tables!$F$5,IF('Données mensuelles'!E206=Tables!$E$6,Tables!$F$6,IF('Données mensuelles'!E206=Tables!$E$7,Tables!$F$7,IF('Données mensuelles'!E206=Tables!$E$8,Tables!$F$8,IF('Données mensuelles'!E206=Tables!$E$9,Tables!$F$9,IF('Données mensuelles'!E206=Tables!$E$10,Tables!$F$10,IF('Données mensuelles'!E206=Tables!$E$11,Tables!$F$11,IF(E206=Tables!$E$12,Tables!$F$12,IF('Données mensuelles'!E206=Tables!$E$13,Tables!$F$13,IF(E206=Tables!$E$14,Tables!$F$14,IF(E206=Tables!$E$15,Tables!$F$15,IF(E206=Tables!$E$16,Tables!$F$16))))))))))))</f>
        <v>0</v>
      </c>
      <c r="G206" s="1"/>
      <c r="H206" s="2" t="b">
        <f>IF(G206=Tables!$E$5,Tables!$F$5,IF('Données mensuelles'!G206=Tables!$E$6,Tables!$F$6,IF('Données mensuelles'!G206=Tables!$E$7,Tables!$F$7,IF('Données mensuelles'!G206=Tables!$E$8,Tables!$F$8,IF('Données mensuelles'!G206=Tables!$E$9,Tables!$F$9,IF('Données mensuelles'!G206=Tables!$E$10,Tables!$F$10,IF('Données mensuelles'!G206=Tables!$E$11,Tables!$F$11,IF(G206=Tables!$E$12,Tables!$F$12,IF('Données mensuelles'!G206=Tables!$E$13,Tables!$F$13,IF(G206=Tables!$E$14,Tables!$F$14,IF(G206=Tables!$E$15,Tables!$F$15,IF(G206=Tables!$E$16,Tables!$F$16))))))))))))</f>
        <v>0</v>
      </c>
      <c r="I206" s="1"/>
      <c r="J206" s="2" t="b">
        <f>IF(I206=Tables!$E$5,Tables!$F$5,IF('Données mensuelles'!I206=Tables!$E$6,Tables!$F$6,IF('Données mensuelles'!I206=Tables!$E$7,Tables!$F$7,IF('Données mensuelles'!I206=Tables!$E$8,Tables!$F$8,IF('Données mensuelles'!I206=Tables!$E$9,Tables!$F$9,IF('Données mensuelles'!I206=Tables!$E$10,Tables!$F$10,IF('Données mensuelles'!I206=Tables!$E$11,Tables!$F$11,IF(I206=Tables!$E$12,Tables!$F$12,IF('Données mensuelles'!I206=Tables!$E$13,Tables!$F$13,IF(I206=Tables!$E$14,Tables!$F$14,IF(I206=Tables!$E$15,Tables!$F$15,IF(I206=Tables!$E$16,Tables!$F$16))))))))))))</f>
        <v>0</v>
      </c>
      <c r="K206" s="1"/>
      <c r="L206" s="27" t="b">
        <f>IF(K206=Tables!$E$5,Tables!$F$5,IF('Données mensuelles'!K206=Tables!$E$6,Tables!$F$6,IF('Données mensuelles'!K206=Tables!$E$7,Tables!$F$7,IF('Données mensuelles'!K206=Tables!$E$8,Tables!$F$8,IF('Données mensuelles'!K206=Tables!$E$9,Tables!$F$9,IF('Données mensuelles'!K206=Tables!$E$10,Tables!$F$10,IF('Données mensuelles'!K206=Tables!$E$11,Tables!$F$11,IF(K206=Tables!$E$12,Tables!$F$12,IF('Données mensuelles'!K206=Tables!$E$13,Tables!$F$13,IF(K206=Tables!$E$14,Tables!$F$14,IF(K206=Tables!$E$15,Tables!$F$15,IF(K206=Tables!$E$16,Tables!$F$16))))))))))))</f>
        <v>0</v>
      </c>
      <c r="M206" s="42"/>
      <c r="N206" s="2" t="b">
        <f>IF(M206=Tables!$E$5,Tables!$F$5,IF('Données mensuelles'!M206=Tables!$E$6,Tables!$F$6,IF('Données mensuelles'!M206=Tables!$E$7,Tables!$F$7,IF('Données mensuelles'!M206=Tables!$E$8,Tables!$F$8,IF('Données mensuelles'!M206=Tables!$E$9,Tables!$F$9,IF('Données mensuelles'!M206=Tables!$E$10,Tables!$F$10,IF('Données mensuelles'!M206=Tables!$E$11,Tables!$F$11,IF(M206=Tables!$E$12,Tables!$F$12,IF('Données mensuelles'!M206=Tables!$E$13,Tables!$F$13,IF(M206=Tables!$E$14,Tables!$F$14,IF(M206=Tables!$E$15,Tables!$F$15,IF(M206=Tables!$E$16,Tables!$F$16))))))))))))</f>
        <v>0</v>
      </c>
      <c r="O206" s="27">
        <f t="shared" si="11"/>
        <v>0</v>
      </c>
      <c r="P206" s="30"/>
      <c r="Q206" s="2"/>
      <c r="R206" s="15"/>
      <c r="S206" s="19">
        <f>O206+(Q206*R206)+(P206*Tables!$E$20*R206)</f>
        <v>0</v>
      </c>
    </row>
    <row r="207" spans="4:19">
      <c r="D207" s="24"/>
      <c r="E207" s="4"/>
      <c r="F207" s="2" t="b">
        <f>IF(E207=Tables!$E$5,Tables!$F$5,IF('Données mensuelles'!E207=Tables!$E$6,Tables!$F$6,IF('Données mensuelles'!E207=Tables!$E$7,Tables!$F$7,IF('Données mensuelles'!E207=Tables!$E$8,Tables!$F$8,IF('Données mensuelles'!E207=Tables!$E$9,Tables!$F$9,IF('Données mensuelles'!E207=Tables!$E$10,Tables!$F$10,IF('Données mensuelles'!E207=Tables!$E$11,Tables!$F$11,IF(E207=Tables!$E$12,Tables!$F$12,IF('Données mensuelles'!E207=Tables!$E$13,Tables!$F$13,IF(E207=Tables!$E$14,Tables!$F$14,IF(E207=Tables!$E$15,Tables!$F$15,IF(E207=Tables!$E$16,Tables!$F$16))))))))))))</f>
        <v>0</v>
      </c>
      <c r="G207" s="1"/>
      <c r="H207" s="2" t="b">
        <f>IF(G207=Tables!$E$5,Tables!$F$5,IF('Données mensuelles'!G207=Tables!$E$6,Tables!$F$6,IF('Données mensuelles'!G207=Tables!$E$7,Tables!$F$7,IF('Données mensuelles'!G207=Tables!$E$8,Tables!$F$8,IF('Données mensuelles'!G207=Tables!$E$9,Tables!$F$9,IF('Données mensuelles'!G207=Tables!$E$10,Tables!$F$10,IF('Données mensuelles'!G207=Tables!$E$11,Tables!$F$11,IF(G207=Tables!$E$12,Tables!$F$12,IF('Données mensuelles'!G207=Tables!$E$13,Tables!$F$13,IF(G207=Tables!$E$14,Tables!$F$14,IF(G207=Tables!$E$15,Tables!$F$15,IF(G207=Tables!$E$16,Tables!$F$16))))))))))))</f>
        <v>0</v>
      </c>
      <c r="I207" s="1"/>
      <c r="J207" s="2" t="b">
        <f>IF(I207=Tables!$E$5,Tables!$F$5,IF('Données mensuelles'!I207=Tables!$E$6,Tables!$F$6,IF('Données mensuelles'!I207=Tables!$E$7,Tables!$F$7,IF('Données mensuelles'!I207=Tables!$E$8,Tables!$F$8,IF('Données mensuelles'!I207=Tables!$E$9,Tables!$F$9,IF('Données mensuelles'!I207=Tables!$E$10,Tables!$F$10,IF('Données mensuelles'!I207=Tables!$E$11,Tables!$F$11,IF(I207=Tables!$E$12,Tables!$F$12,IF('Données mensuelles'!I207=Tables!$E$13,Tables!$F$13,IF(I207=Tables!$E$14,Tables!$F$14,IF(I207=Tables!$E$15,Tables!$F$15,IF(I207=Tables!$E$16,Tables!$F$16))))))))))))</f>
        <v>0</v>
      </c>
      <c r="K207" s="1"/>
      <c r="L207" s="27" t="b">
        <f>IF(K207=Tables!$E$5,Tables!$F$5,IF('Données mensuelles'!K207=Tables!$E$6,Tables!$F$6,IF('Données mensuelles'!K207=Tables!$E$7,Tables!$F$7,IF('Données mensuelles'!K207=Tables!$E$8,Tables!$F$8,IF('Données mensuelles'!K207=Tables!$E$9,Tables!$F$9,IF('Données mensuelles'!K207=Tables!$E$10,Tables!$F$10,IF('Données mensuelles'!K207=Tables!$E$11,Tables!$F$11,IF(K207=Tables!$E$12,Tables!$F$12,IF('Données mensuelles'!K207=Tables!$E$13,Tables!$F$13,IF(K207=Tables!$E$14,Tables!$F$14,IF(K207=Tables!$E$15,Tables!$F$15,IF(K207=Tables!$E$16,Tables!$F$16))))))))))))</f>
        <v>0</v>
      </c>
      <c r="M207" s="42"/>
      <c r="N207" s="2" t="b">
        <f>IF(M207=Tables!$E$5,Tables!$F$5,IF('Données mensuelles'!M207=Tables!$E$6,Tables!$F$6,IF('Données mensuelles'!M207=Tables!$E$7,Tables!$F$7,IF('Données mensuelles'!M207=Tables!$E$8,Tables!$F$8,IF('Données mensuelles'!M207=Tables!$E$9,Tables!$F$9,IF('Données mensuelles'!M207=Tables!$E$10,Tables!$F$10,IF('Données mensuelles'!M207=Tables!$E$11,Tables!$F$11,IF(M207=Tables!$E$12,Tables!$F$12,IF('Données mensuelles'!M207=Tables!$E$13,Tables!$F$13,IF(M207=Tables!$E$14,Tables!$F$14,IF(M207=Tables!$E$15,Tables!$F$15,IF(M207=Tables!$E$16,Tables!$F$16))))))))))))</f>
        <v>0</v>
      </c>
      <c r="O207" s="27">
        <f t="shared" si="11"/>
        <v>0</v>
      </c>
      <c r="P207" s="30"/>
      <c r="Q207" s="2"/>
      <c r="R207" s="15"/>
      <c r="S207" s="19">
        <f>O207+(Q207*R207)+(P207*Tables!$E$20*R207)</f>
        <v>0</v>
      </c>
    </row>
    <row r="208" spans="4:19">
      <c r="D208" s="24"/>
      <c r="E208" s="4"/>
      <c r="F208" s="2" t="b">
        <f>IF(E208=Tables!$E$5,Tables!$F$5,IF('Données mensuelles'!E208=Tables!$E$6,Tables!$F$6,IF('Données mensuelles'!E208=Tables!$E$7,Tables!$F$7,IF('Données mensuelles'!E208=Tables!$E$8,Tables!$F$8,IF('Données mensuelles'!E208=Tables!$E$9,Tables!$F$9,IF('Données mensuelles'!E208=Tables!$E$10,Tables!$F$10,IF('Données mensuelles'!E208=Tables!$E$11,Tables!$F$11,IF(E208=Tables!$E$12,Tables!$F$12,IF('Données mensuelles'!E208=Tables!$E$13,Tables!$F$13,IF(E208=Tables!$E$14,Tables!$F$14,IF(E208=Tables!$E$15,Tables!$F$15,IF(E208=Tables!$E$16,Tables!$F$16))))))))))))</f>
        <v>0</v>
      </c>
      <c r="G208" s="1"/>
      <c r="H208" s="2" t="b">
        <f>IF(G208=Tables!$E$5,Tables!$F$5,IF('Données mensuelles'!G208=Tables!$E$6,Tables!$F$6,IF('Données mensuelles'!G208=Tables!$E$7,Tables!$F$7,IF('Données mensuelles'!G208=Tables!$E$8,Tables!$F$8,IF('Données mensuelles'!G208=Tables!$E$9,Tables!$F$9,IF('Données mensuelles'!G208=Tables!$E$10,Tables!$F$10,IF('Données mensuelles'!G208=Tables!$E$11,Tables!$F$11,IF(G208=Tables!$E$12,Tables!$F$12,IF('Données mensuelles'!G208=Tables!$E$13,Tables!$F$13,IF(G208=Tables!$E$14,Tables!$F$14,IF(G208=Tables!$E$15,Tables!$F$15,IF(G208=Tables!$E$16,Tables!$F$16))))))))))))</f>
        <v>0</v>
      </c>
      <c r="I208" s="1"/>
      <c r="J208" s="2" t="b">
        <f>IF(I208=Tables!$E$5,Tables!$F$5,IF('Données mensuelles'!I208=Tables!$E$6,Tables!$F$6,IF('Données mensuelles'!I208=Tables!$E$7,Tables!$F$7,IF('Données mensuelles'!I208=Tables!$E$8,Tables!$F$8,IF('Données mensuelles'!I208=Tables!$E$9,Tables!$F$9,IF('Données mensuelles'!I208=Tables!$E$10,Tables!$F$10,IF('Données mensuelles'!I208=Tables!$E$11,Tables!$F$11,IF(I208=Tables!$E$12,Tables!$F$12,IF('Données mensuelles'!I208=Tables!$E$13,Tables!$F$13,IF(I208=Tables!$E$14,Tables!$F$14,IF(I208=Tables!$E$15,Tables!$F$15,IF(I208=Tables!$E$16,Tables!$F$16))))))))))))</f>
        <v>0</v>
      </c>
      <c r="K208" s="1"/>
      <c r="L208" s="27" t="b">
        <f>IF(K208=Tables!$E$5,Tables!$F$5,IF('Données mensuelles'!K208=Tables!$E$6,Tables!$F$6,IF('Données mensuelles'!K208=Tables!$E$7,Tables!$F$7,IF('Données mensuelles'!K208=Tables!$E$8,Tables!$F$8,IF('Données mensuelles'!K208=Tables!$E$9,Tables!$F$9,IF('Données mensuelles'!K208=Tables!$E$10,Tables!$F$10,IF('Données mensuelles'!K208=Tables!$E$11,Tables!$F$11,IF(K208=Tables!$E$12,Tables!$F$12,IF('Données mensuelles'!K208=Tables!$E$13,Tables!$F$13,IF(K208=Tables!$E$14,Tables!$F$14,IF(K208=Tables!$E$15,Tables!$F$15,IF(K208=Tables!$E$16,Tables!$F$16))))))))))))</f>
        <v>0</v>
      </c>
      <c r="M208" s="42"/>
      <c r="N208" s="2" t="b">
        <f>IF(M208=Tables!$E$5,Tables!$F$5,IF('Données mensuelles'!M208=Tables!$E$6,Tables!$F$6,IF('Données mensuelles'!M208=Tables!$E$7,Tables!$F$7,IF('Données mensuelles'!M208=Tables!$E$8,Tables!$F$8,IF('Données mensuelles'!M208=Tables!$E$9,Tables!$F$9,IF('Données mensuelles'!M208=Tables!$E$10,Tables!$F$10,IF('Données mensuelles'!M208=Tables!$E$11,Tables!$F$11,IF(M208=Tables!$E$12,Tables!$F$12,IF('Données mensuelles'!M208=Tables!$E$13,Tables!$F$13,IF(M208=Tables!$E$14,Tables!$F$14,IF(M208=Tables!$E$15,Tables!$F$15,IF(M208=Tables!$E$16,Tables!$F$16))))))))))))</f>
        <v>0</v>
      </c>
      <c r="O208" s="27">
        <f t="shared" si="11"/>
        <v>0</v>
      </c>
      <c r="P208" s="30"/>
      <c r="Q208" s="2"/>
      <c r="R208" s="15"/>
      <c r="S208" s="19">
        <f>O208+(Q208*R208)+(P208*Tables!$E$20*R208)</f>
        <v>0</v>
      </c>
    </row>
    <row r="209" spans="4:19">
      <c r="D209" s="24"/>
      <c r="E209" s="4"/>
      <c r="F209" s="2" t="b">
        <f>IF(E209=Tables!$E$5,Tables!$F$5,IF('Données mensuelles'!E209=Tables!$E$6,Tables!$F$6,IF('Données mensuelles'!E209=Tables!$E$7,Tables!$F$7,IF('Données mensuelles'!E209=Tables!$E$8,Tables!$F$8,IF('Données mensuelles'!E209=Tables!$E$9,Tables!$F$9,IF('Données mensuelles'!E209=Tables!$E$10,Tables!$F$10,IF('Données mensuelles'!E209=Tables!$E$11,Tables!$F$11,IF(E209=Tables!$E$12,Tables!$F$12,IF('Données mensuelles'!E209=Tables!$E$13,Tables!$F$13,IF(E209=Tables!$E$14,Tables!$F$14,IF(E209=Tables!$E$15,Tables!$F$15,IF(E209=Tables!$E$16,Tables!$F$16))))))))))))</f>
        <v>0</v>
      </c>
      <c r="G209" s="1"/>
      <c r="H209" s="2" t="b">
        <f>IF(G209=Tables!$E$5,Tables!$F$5,IF('Données mensuelles'!G209=Tables!$E$6,Tables!$F$6,IF('Données mensuelles'!G209=Tables!$E$7,Tables!$F$7,IF('Données mensuelles'!G209=Tables!$E$8,Tables!$F$8,IF('Données mensuelles'!G209=Tables!$E$9,Tables!$F$9,IF('Données mensuelles'!G209=Tables!$E$10,Tables!$F$10,IF('Données mensuelles'!G209=Tables!$E$11,Tables!$F$11,IF(G209=Tables!$E$12,Tables!$F$12,IF('Données mensuelles'!G209=Tables!$E$13,Tables!$F$13,IF(G209=Tables!$E$14,Tables!$F$14,IF(G209=Tables!$E$15,Tables!$F$15,IF(G209=Tables!$E$16,Tables!$F$16))))))))))))</f>
        <v>0</v>
      </c>
      <c r="I209" s="1"/>
      <c r="J209" s="2" t="b">
        <f>IF(I209=Tables!$E$5,Tables!$F$5,IF('Données mensuelles'!I209=Tables!$E$6,Tables!$F$6,IF('Données mensuelles'!I209=Tables!$E$7,Tables!$F$7,IF('Données mensuelles'!I209=Tables!$E$8,Tables!$F$8,IF('Données mensuelles'!I209=Tables!$E$9,Tables!$F$9,IF('Données mensuelles'!I209=Tables!$E$10,Tables!$F$10,IF('Données mensuelles'!I209=Tables!$E$11,Tables!$F$11,IF(I209=Tables!$E$12,Tables!$F$12,IF('Données mensuelles'!I209=Tables!$E$13,Tables!$F$13,IF(I209=Tables!$E$14,Tables!$F$14,IF(I209=Tables!$E$15,Tables!$F$15,IF(I209=Tables!$E$16,Tables!$F$16))))))))))))</f>
        <v>0</v>
      </c>
      <c r="K209" s="1"/>
      <c r="L209" s="27" t="b">
        <f>IF(K209=Tables!$E$5,Tables!$F$5,IF('Données mensuelles'!K209=Tables!$E$6,Tables!$F$6,IF('Données mensuelles'!K209=Tables!$E$7,Tables!$F$7,IF('Données mensuelles'!K209=Tables!$E$8,Tables!$F$8,IF('Données mensuelles'!K209=Tables!$E$9,Tables!$F$9,IF('Données mensuelles'!K209=Tables!$E$10,Tables!$F$10,IF('Données mensuelles'!K209=Tables!$E$11,Tables!$F$11,IF(K209=Tables!$E$12,Tables!$F$12,IF('Données mensuelles'!K209=Tables!$E$13,Tables!$F$13,IF(K209=Tables!$E$14,Tables!$F$14,IF(K209=Tables!$E$15,Tables!$F$15,IF(K209=Tables!$E$16,Tables!$F$16))))))))))))</f>
        <v>0</v>
      </c>
      <c r="M209" s="42"/>
      <c r="N209" s="2" t="b">
        <f>IF(M209=Tables!$E$5,Tables!$F$5,IF('Données mensuelles'!M209=Tables!$E$6,Tables!$F$6,IF('Données mensuelles'!M209=Tables!$E$7,Tables!$F$7,IF('Données mensuelles'!M209=Tables!$E$8,Tables!$F$8,IF('Données mensuelles'!M209=Tables!$E$9,Tables!$F$9,IF('Données mensuelles'!M209=Tables!$E$10,Tables!$F$10,IF('Données mensuelles'!M209=Tables!$E$11,Tables!$F$11,IF(M209=Tables!$E$12,Tables!$F$12,IF('Données mensuelles'!M209=Tables!$E$13,Tables!$F$13,IF(M209=Tables!$E$14,Tables!$F$14,IF(M209=Tables!$E$15,Tables!$F$15,IF(M209=Tables!$E$16,Tables!$F$16))))))))))))</f>
        <v>0</v>
      </c>
      <c r="O209" s="27">
        <f t="shared" si="11"/>
        <v>0</v>
      </c>
      <c r="P209" s="30"/>
      <c r="Q209" s="2"/>
      <c r="R209" s="15"/>
      <c r="S209" s="19">
        <f>O209+(Q209*R209)+(P209*Tables!$E$20*R209)</f>
        <v>0</v>
      </c>
    </row>
    <row r="210" spans="4:19">
      <c r="D210" s="24"/>
      <c r="E210" s="4"/>
      <c r="F210" s="2" t="b">
        <f>IF(E210=Tables!$E$5,Tables!$F$5,IF('Données mensuelles'!E210=Tables!$E$6,Tables!$F$6,IF('Données mensuelles'!E210=Tables!$E$7,Tables!$F$7,IF('Données mensuelles'!E210=Tables!$E$8,Tables!$F$8,IF('Données mensuelles'!E210=Tables!$E$9,Tables!$F$9,IF('Données mensuelles'!E210=Tables!$E$10,Tables!$F$10,IF('Données mensuelles'!E210=Tables!$E$11,Tables!$F$11,IF(E210=Tables!$E$12,Tables!$F$12,IF('Données mensuelles'!E210=Tables!$E$13,Tables!$F$13,IF(E210=Tables!$E$14,Tables!$F$14,IF(E210=Tables!$E$15,Tables!$F$15,IF(E210=Tables!$E$16,Tables!$F$16))))))))))))</f>
        <v>0</v>
      </c>
      <c r="G210" s="1"/>
      <c r="H210" s="2" t="b">
        <f>IF(G210=Tables!$E$5,Tables!$F$5,IF('Données mensuelles'!G210=Tables!$E$6,Tables!$F$6,IF('Données mensuelles'!G210=Tables!$E$7,Tables!$F$7,IF('Données mensuelles'!G210=Tables!$E$8,Tables!$F$8,IF('Données mensuelles'!G210=Tables!$E$9,Tables!$F$9,IF('Données mensuelles'!G210=Tables!$E$10,Tables!$F$10,IF('Données mensuelles'!G210=Tables!$E$11,Tables!$F$11,IF(G210=Tables!$E$12,Tables!$F$12,IF('Données mensuelles'!G210=Tables!$E$13,Tables!$F$13,IF(G210=Tables!$E$14,Tables!$F$14,IF(G210=Tables!$E$15,Tables!$F$15,IF(G210=Tables!$E$16,Tables!$F$16))))))))))))</f>
        <v>0</v>
      </c>
      <c r="I210" s="1"/>
      <c r="J210" s="2" t="b">
        <f>IF(I210=Tables!$E$5,Tables!$F$5,IF('Données mensuelles'!I210=Tables!$E$6,Tables!$F$6,IF('Données mensuelles'!I210=Tables!$E$7,Tables!$F$7,IF('Données mensuelles'!I210=Tables!$E$8,Tables!$F$8,IF('Données mensuelles'!I210=Tables!$E$9,Tables!$F$9,IF('Données mensuelles'!I210=Tables!$E$10,Tables!$F$10,IF('Données mensuelles'!I210=Tables!$E$11,Tables!$F$11,IF(I210=Tables!$E$12,Tables!$F$12,IF('Données mensuelles'!I210=Tables!$E$13,Tables!$F$13,IF(I210=Tables!$E$14,Tables!$F$14,IF(I210=Tables!$E$15,Tables!$F$15,IF(I210=Tables!$E$16,Tables!$F$16))))))))))))</f>
        <v>0</v>
      </c>
      <c r="K210" s="1"/>
      <c r="L210" s="27" t="b">
        <f>IF(K210=Tables!$E$5,Tables!$F$5,IF('Données mensuelles'!K210=Tables!$E$6,Tables!$F$6,IF('Données mensuelles'!K210=Tables!$E$7,Tables!$F$7,IF('Données mensuelles'!K210=Tables!$E$8,Tables!$F$8,IF('Données mensuelles'!K210=Tables!$E$9,Tables!$F$9,IF('Données mensuelles'!K210=Tables!$E$10,Tables!$F$10,IF('Données mensuelles'!K210=Tables!$E$11,Tables!$F$11,IF(K210=Tables!$E$12,Tables!$F$12,IF('Données mensuelles'!K210=Tables!$E$13,Tables!$F$13,IF(K210=Tables!$E$14,Tables!$F$14,IF(K210=Tables!$E$15,Tables!$F$15,IF(K210=Tables!$E$16,Tables!$F$16))))))))))))</f>
        <v>0</v>
      </c>
      <c r="M210" s="42"/>
      <c r="N210" s="2" t="b">
        <f>IF(M210=Tables!$E$5,Tables!$F$5,IF('Données mensuelles'!M210=Tables!$E$6,Tables!$F$6,IF('Données mensuelles'!M210=Tables!$E$7,Tables!$F$7,IF('Données mensuelles'!M210=Tables!$E$8,Tables!$F$8,IF('Données mensuelles'!M210=Tables!$E$9,Tables!$F$9,IF('Données mensuelles'!M210=Tables!$E$10,Tables!$F$10,IF('Données mensuelles'!M210=Tables!$E$11,Tables!$F$11,IF(M210=Tables!$E$12,Tables!$F$12,IF('Données mensuelles'!M210=Tables!$E$13,Tables!$F$13,IF(M210=Tables!$E$14,Tables!$F$14,IF(M210=Tables!$E$15,Tables!$F$15,IF(M210=Tables!$E$16,Tables!$F$16))))))))))))</f>
        <v>0</v>
      </c>
      <c r="O210" s="27">
        <f t="shared" si="11"/>
        <v>0</v>
      </c>
      <c r="P210" s="30"/>
      <c r="Q210" s="2"/>
      <c r="R210" s="15"/>
      <c r="S210" s="19">
        <f>O210+(Q210*R210)+(P210*Tables!$E$20*R210)</f>
        <v>0</v>
      </c>
    </row>
    <row r="211" spans="4:19">
      <c r="D211" s="24"/>
      <c r="E211" s="4"/>
      <c r="F211" s="2" t="b">
        <f>IF(E211=Tables!$E$5,Tables!$F$5,IF('Données mensuelles'!E211=Tables!$E$6,Tables!$F$6,IF('Données mensuelles'!E211=Tables!$E$7,Tables!$F$7,IF('Données mensuelles'!E211=Tables!$E$8,Tables!$F$8,IF('Données mensuelles'!E211=Tables!$E$9,Tables!$F$9,IF('Données mensuelles'!E211=Tables!$E$10,Tables!$F$10,IF('Données mensuelles'!E211=Tables!$E$11,Tables!$F$11,IF(E211=Tables!$E$12,Tables!$F$12,IF('Données mensuelles'!E211=Tables!$E$13,Tables!$F$13,IF(E211=Tables!$E$14,Tables!$F$14,IF(E211=Tables!$E$15,Tables!$F$15,IF(E211=Tables!$E$16,Tables!$F$16))))))))))))</f>
        <v>0</v>
      </c>
      <c r="G211" s="1"/>
      <c r="H211" s="2" t="b">
        <f>IF(G211=Tables!$E$5,Tables!$F$5,IF('Données mensuelles'!G211=Tables!$E$6,Tables!$F$6,IF('Données mensuelles'!G211=Tables!$E$7,Tables!$F$7,IF('Données mensuelles'!G211=Tables!$E$8,Tables!$F$8,IF('Données mensuelles'!G211=Tables!$E$9,Tables!$F$9,IF('Données mensuelles'!G211=Tables!$E$10,Tables!$F$10,IF('Données mensuelles'!G211=Tables!$E$11,Tables!$F$11,IF(G211=Tables!$E$12,Tables!$F$12,IF('Données mensuelles'!G211=Tables!$E$13,Tables!$F$13,IF(G211=Tables!$E$14,Tables!$F$14,IF(G211=Tables!$E$15,Tables!$F$15,IF(G211=Tables!$E$16,Tables!$F$16))))))))))))</f>
        <v>0</v>
      </c>
      <c r="I211" s="1"/>
      <c r="J211" s="2" t="b">
        <f>IF(I211=Tables!$E$5,Tables!$F$5,IF('Données mensuelles'!I211=Tables!$E$6,Tables!$F$6,IF('Données mensuelles'!I211=Tables!$E$7,Tables!$F$7,IF('Données mensuelles'!I211=Tables!$E$8,Tables!$F$8,IF('Données mensuelles'!I211=Tables!$E$9,Tables!$F$9,IF('Données mensuelles'!I211=Tables!$E$10,Tables!$F$10,IF('Données mensuelles'!I211=Tables!$E$11,Tables!$F$11,IF(I211=Tables!$E$12,Tables!$F$12,IF('Données mensuelles'!I211=Tables!$E$13,Tables!$F$13,IF(I211=Tables!$E$14,Tables!$F$14,IF(I211=Tables!$E$15,Tables!$F$15,IF(I211=Tables!$E$16,Tables!$F$16))))))))))))</f>
        <v>0</v>
      </c>
      <c r="K211" s="1"/>
      <c r="L211" s="27" t="b">
        <f>IF(K211=Tables!$E$5,Tables!$F$5,IF('Données mensuelles'!K211=Tables!$E$6,Tables!$F$6,IF('Données mensuelles'!K211=Tables!$E$7,Tables!$F$7,IF('Données mensuelles'!K211=Tables!$E$8,Tables!$F$8,IF('Données mensuelles'!K211=Tables!$E$9,Tables!$F$9,IF('Données mensuelles'!K211=Tables!$E$10,Tables!$F$10,IF('Données mensuelles'!K211=Tables!$E$11,Tables!$F$11,IF(K211=Tables!$E$12,Tables!$F$12,IF('Données mensuelles'!K211=Tables!$E$13,Tables!$F$13,IF(K211=Tables!$E$14,Tables!$F$14,IF(K211=Tables!$E$15,Tables!$F$15,IF(K211=Tables!$E$16,Tables!$F$16))))))))))))</f>
        <v>0</v>
      </c>
      <c r="M211" s="42"/>
      <c r="N211" s="2" t="b">
        <f>IF(M211=Tables!$E$5,Tables!$F$5,IF('Données mensuelles'!M211=Tables!$E$6,Tables!$F$6,IF('Données mensuelles'!M211=Tables!$E$7,Tables!$F$7,IF('Données mensuelles'!M211=Tables!$E$8,Tables!$F$8,IF('Données mensuelles'!M211=Tables!$E$9,Tables!$F$9,IF('Données mensuelles'!M211=Tables!$E$10,Tables!$F$10,IF('Données mensuelles'!M211=Tables!$E$11,Tables!$F$11,IF(M211=Tables!$E$12,Tables!$F$12,IF('Données mensuelles'!M211=Tables!$E$13,Tables!$F$13,IF(M211=Tables!$E$14,Tables!$F$14,IF(M211=Tables!$E$15,Tables!$F$15,IF(M211=Tables!$E$16,Tables!$F$16))))))))))))</f>
        <v>0</v>
      </c>
      <c r="O211" s="27">
        <f t="shared" si="11"/>
        <v>0</v>
      </c>
      <c r="P211" s="30"/>
      <c r="Q211" s="2"/>
      <c r="R211" s="15"/>
      <c r="S211" s="19">
        <f>O211+(Q211*R211)+(P211*Tables!$E$20*R211)</f>
        <v>0</v>
      </c>
    </row>
    <row r="212" spans="4:19">
      <c r="D212" s="24"/>
      <c r="E212" s="4"/>
      <c r="F212" s="2" t="b">
        <f>IF(E212=Tables!$E$5,Tables!$F$5,IF('Données mensuelles'!E212=Tables!$E$6,Tables!$F$6,IF('Données mensuelles'!E212=Tables!$E$7,Tables!$F$7,IF('Données mensuelles'!E212=Tables!$E$8,Tables!$F$8,IF('Données mensuelles'!E212=Tables!$E$9,Tables!$F$9,IF('Données mensuelles'!E212=Tables!$E$10,Tables!$F$10,IF('Données mensuelles'!E212=Tables!$E$11,Tables!$F$11,IF(E212=Tables!$E$12,Tables!$F$12,IF('Données mensuelles'!E212=Tables!$E$13,Tables!$F$13,IF(E212=Tables!$E$14,Tables!$F$14,IF(E212=Tables!$E$15,Tables!$F$15,IF(E212=Tables!$E$16,Tables!$F$16))))))))))))</f>
        <v>0</v>
      </c>
      <c r="G212" s="1"/>
      <c r="H212" s="2" t="b">
        <f>IF(G212=Tables!$E$5,Tables!$F$5,IF('Données mensuelles'!G212=Tables!$E$6,Tables!$F$6,IF('Données mensuelles'!G212=Tables!$E$7,Tables!$F$7,IF('Données mensuelles'!G212=Tables!$E$8,Tables!$F$8,IF('Données mensuelles'!G212=Tables!$E$9,Tables!$F$9,IF('Données mensuelles'!G212=Tables!$E$10,Tables!$F$10,IF('Données mensuelles'!G212=Tables!$E$11,Tables!$F$11,IF(G212=Tables!$E$12,Tables!$F$12,IF('Données mensuelles'!G212=Tables!$E$13,Tables!$F$13,IF(G212=Tables!$E$14,Tables!$F$14,IF(G212=Tables!$E$15,Tables!$F$15,IF(G212=Tables!$E$16,Tables!$F$16))))))))))))</f>
        <v>0</v>
      </c>
      <c r="I212" s="1"/>
      <c r="J212" s="2" t="b">
        <f>IF(I212=Tables!$E$5,Tables!$F$5,IF('Données mensuelles'!I212=Tables!$E$6,Tables!$F$6,IF('Données mensuelles'!I212=Tables!$E$7,Tables!$F$7,IF('Données mensuelles'!I212=Tables!$E$8,Tables!$F$8,IF('Données mensuelles'!I212=Tables!$E$9,Tables!$F$9,IF('Données mensuelles'!I212=Tables!$E$10,Tables!$F$10,IF('Données mensuelles'!I212=Tables!$E$11,Tables!$F$11,IF(I212=Tables!$E$12,Tables!$F$12,IF('Données mensuelles'!I212=Tables!$E$13,Tables!$F$13,IF(I212=Tables!$E$14,Tables!$F$14,IF(I212=Tables!$E$15,Tables!$F$15,IF(I212=Tables!$E$16,Tables!$F$16))))))))))))</f>
        <v>0</v>
      </c>
      <c r="K212" s="1"/>
      <c r="L212" s="27" t="b">
        <f>IF(K212=Tables!$E$5,Tables!$F$5,IF('Données mensuelles'!K212=Tables!$E$6,Tables!$F$6,IF('Données mensuelles'!K212=Tables!$E$7,Tables!$F$7,IF('Données mensuelles'!K212=Tables!$E$8,Tables!$F$8,IF('Données mensuelles'!K212=Tables!$E$9,Tables!$F$9,IF('Données mensuelles'!K212=Tables!$E$10,Tables!$F$10,IF('Données mensuelles'!K212=Tables!$E$11,Tables!$F$11,IF(K212=Tables!$E$12,Tables!$F$12,IF('Données mensuelles'!K212=Tables!$E$13,Tables!$F$13,IF(K212=Tables!$E$14,Tables!$F$14,IF(K212=Tables!$E$15,Tables!$F$15,IF(K212=Tables!$E$16,Tables!$F$16))))))))))))</f>
        <v>0</v>
      </c>
      <c r="M212" s="42"/>
      <c r="N212" s="2" t="b">
        <f>IF(M212=Tables!$E$5,Tables!$F$5,IF('Données mensuelles'!M212=Tables!$E$6,Tables!$F$6,IF('Données mensuelles'!M212=Tables!$E$7,Tables!$F$7,IF('Données mensuelles'!M212=Tables!$E$8,Tables!$F$8,IF('Données mensuelles'!M212=Tables!$E$9,Tables!$F$9,IF('Données mensuelles'!M212=Tables!$E$10,Tables!$F$10,IF('Données mensuelles'!M212=Tables!$E$11,Tables!$F$11,IF(M212=Tables!$E$12,Tables!$F$12,IF('Données mensuelles'!M212=Tables!$E$13,Tables!$F$13,IF(M212=Tables!$E$14,Tables!$F$14,IF(M212=Tables!$E$15,Tables!$F$15,IF(M212=Tables!$E$16,Tables!$F$16))))))))))))</f>
        <v>0</v>
      </c>
      <c r="O212" s="27">
        <f t="shared" si="11"/>
        <v>0</v>
      </c>
      <c r="P212" s="30"/>
      <c r="Q212" s="2"/>
      <c r="R212" s="15"/>
      <c r="S212" s="19">
        <f>O212+(Q212*R212)+(P212*Tables!$E$20*R212)</f>
        <v>0</v>
      </c>
    </row>
    <row r="213" spans="4:19">
      <c r="D213" s="24"/>
      <c r="E213" s="4"/>
      <c r="F213" s="2" t="b">
        <f>IF(E213=Tables!$E$5,Tables!$F$5,IF('Données mensuelles'!E213=Tables!$E$6,Tables!$F$6,IF('Données mensuelles'!E213=Tables!$E$7,Tables!$F$7,IF('Données mensuelles'!E213=Tables!$E$8,Tables!$F$8,IF('Données mensuelles'!E213=Tables!$E$9,Tables!$F$9,IF('Données mensuelles'!E213=Tables!$E$10,Tables!$F$10,IF('Données mensuelles'!E213=Tables!$E$11,Tables!$F$11,IF(E213=Tables!$E$12,Tables!$F$12,IF('Données mensuelles'!E213=Tables!$E$13,Tables!$F$13,IF(E213=Tables!$E$14,Tables!$F$14,IF(E213=Tables!$E$15,Tables!$F$15,IF(E213=Tables!$E$16,Tables!$F$16))))))))))))</f>
        <v>0</v>
      </c>
      <c r="G213" s="1"/>
      <c r="H213" s="2" t="b">
        <f>IF(G213=Tables!$E$5,Tables!$F$5,IF('Données mensuelles'!G213=Tables!$E$6,Tables!$F$6,IF('Données mensuelles'!G213=Tables!$E$7,Tables!$F$7,IF('Données mensuelles'!G213=Tables!$E$8,Tables!$F$8,IF('Données mensuelles'!G213=Tables!$E$9,Tables!$F$9,IF('Données mensuelles'!G213=Tables!$E$10,Tables!$F$10,IF('Données mensuelles'!G213=Tables!$E$11,Tables!$F$11,IF(G213=Tables!$E$12,Tables!$F$12,IF('Données mensuelles'!G213=Tables!$E$13,Tables!$F$13,IF(G213=Tables!$E$14,Tables!$F$14,IF(G213=Tables!$E$15,Tables!$F$15,IF(G213=Tables!$E$16,Tables!$F$16))))))))))))</f>
        <v>0</v>
      </c>
      <c r="I213" s="1"/>
      <c r="J213" s="2" t="b">
        <f>IF(I213=Tables!$E$5,Tables!$F$5,IF('Données mensuelles'!I213=Tables!$E$6,Tables!$F$6,IF('Données mensuelles'!I213=Tables!$E$7,Tables!$F$7,IF('Données mensuelles'!I213=Tables!$E$8,Tables!$F$8,IF('Données mensuelles'!I213=Tables!$E$9,Tables!$F$9,IF('Données mensuelles'!I213=Tables!$E$10,Tables!$F$10,IF('Données mensuelles'!I213=Tables!$E$11,Tables!$F$11,IF(I213=Tables!$E$12,Tables!$F$12,IF('Données mensuelles'!I213=Tables!$E$13,Tables!$F$13,IF(I213=Tables!$E$14,Tables!$F$14,IF(I213=Tables!$E$15,Tables!$F$15,IF(I213=Tables!$E$16,Tables!$F$16))))))))))))</f>
        <v>0</v>
      </c>
      <c r="K213" s="1"/>
      <c r="L213" s="27" t="b">
        <f>IF(K213=Tables!$E$5,Tables!$F$5,IF('Données mensuelles'!K213=Tables!$E$6,Tables!$F$6,IF('Données mensuelles'!K213=Tables!$E$7,Tables!$F$7,IF('Données mensuelles'!K213=Tables!$E$8,Tables!$F$8,IF('Données mensuelles'!K213=Tables!$E$9,Tables!$F$9,IF('Données mensuelles'!K213=Tables!$E$10,Tables!$F$10,IF('Données mensuelles'!K213=Tables!$E$11,Tables!$F$11,IF(K213=Tables!$E$12,Tables!$F$12,IF('Données mensuelles'!K213=Tables!$E$13,Tables!$F$13,IF(K213=Tables!$E$14,Tables!$F$14,IF(K213=Tables!$E$15,Tables!$F$15,IF(K213=Tables!$E$16,Tables!$F$16))))))))))))</f>
        <v>0</v>
      </c>
      <c r="M213" s="42"/>
      <c r="N213" s="2" t="b">
        <f>IF(M213=Tables!$E$5,Tables!$F$5,IF('Données mensuelles'!M213=Tables!$E$6,Tables!$F$6,IF('Données mensuelles'!M213=Tables!$E$7,Tables!$F$7,IF('Données mensuelles'!M213=Tables!$E$8,Tables!$F$8,IF('Données mensuelles'!M213=Tables!$E$9,Tables!$F$9,IF('Données mensuelles'!M213=Tables!$E$10,Tables!$F$10,IF('Données mensuelles'!M213=Tables!$E$11,Tables!$F$11,IF(M213=Tables!$E$12,Tables!$F$12,IF('Données mensuelles'!M213=Tables!$E$13,Tables!$F$13,IF(M213=Tables!$E$14,Tables!$F$14,IF(M213=Tables!$E$15,Tables!$F$15,IF(M213=Tables!$E$16,Tables!$F$16))))))))))))</f>
        <v>0</v>
      </c>
      <c r="O213" s="27">
        <f t="shared" si="11"/>
        <v>0</v>
      </c>
      <c r="P213" s="30"/>
      <c r="Q213" s="2"/>
      <c r="R213" s="15"/>
      <c r="S213" s="19">
        <f>O213+(Q213*R213)+(P213*Tables!$E$20*R213)</f>
        <v>0</v>
      </c>
    </row>
    <row r="214" spans="4:19">
      <c r="D214" s="24"/>
      <c r="E214" s="4"/>
      <c r="F214" s="2" t="b">
        <f>IF(E214=Tables!$E$5,Tables!$F$5,IF('Données mensuelles'!E214=Tables!$E$6,Tables!$F$6,IF('Données mensuelles'!E214=Tables!$E$7,Tables!$F$7,IF('Données mensuelles'!E214=Tables!$E$8,Tables!$F$8,IF('Données mensuelles'!E214=Tables!$E$9,Tables!$F$9,IF('Données mensuelles'!E214=Tables!$E$10,Tables!$F$10,IF('Données mensuelles'!E214=Tables!$E$11,Tables!$F$11,IF(E214=Tables!$E$12,Tables!$F$12,IF('Données mensuelles'!E214=Tables!$E$13,Tables!$F$13,IF(E214=Tables!$E$14,Tables!$F$14,IF(E214=Tables!$E$15,Tables!$F$15,IF(E214=Tables!$E$16,Tables!$F$16))))))))))))</f>
        <v>0</v>
      </c>
      <c r="G214" s="1"/>
      <c r="H214" s="2" t="b">
        <f>IF(G214=Tables!$E$5,Tables!$F$5,IF('Données mensuelles'!G214=Tables!$E$6,Tables!$F$6,IF('Données mensuelles'!G214=Tables!$E$7,Tables!$F$7,IF('Données mensuelles'!G214=Tables!$E$8,Tables!$F$8,IF('Données mensuelles'!G214=Tables!$E$9,Tables!$F$9,IF('Données mensuelles'!G214=Tables!$E$10,Tables!$F$10,IF('Données mensuelles'!G214=Tables!$E$11,Tables!$F$11,IF(G214=Tables!$E$12,Tables!$F$12,IF('Données mensuelles'!G214=Tables!$E$13,Tables!$F$13,IF(G214=Tables!$E$14,Tables!$F$14,IF(G214=Tables!$E$15,Tables!$F$15,IF(G214=Tables!$E$16,Tables!$F$16))))))))))))</f>
        <v>0</v>
      </c>
      <c r="I214" s="1"/>
      <c r="J214" s="2" t="b">
        <f>IF(I214=Tables!$E$5,Tables!$F$5,IF('Données mensuelles'!I214=Tables!$E$6,Tables!$F$6,IF('Données mensuelles'!I214=Tables!$E$7,Tables!$F$7,IF('Données mensuelles'!I214=Tables!$E$8,Tables!$F$8,IF('Données mensuelles'!I214=Tables!$E$9,Tables!$F$9,IF('Données mensuelles'!I214=Tables!$E$10,Tables!$F$10,IF('Données mensuelles'!I214=Tables!$E$11,Tables!$F$11,IF(I214=Tables!$E$12,Tables!$F$12,IF('Données mensuelles'!I214=Tables!$E$13,Tables!$F$13,IF(I214=Tables!$E$14,Tables!$F$14,IF(I214=Tables!$E$15,Tables!$F$15,IF(I214=Tables!$E$16,Tables!$F$16))))))))))))</f>
        <v>0</v>
      </c>
      <c r="K214" s="1"/>
      <c r="L214" s="27" t="b">
        <f>IF(K214=Tables!$E$5,Tables!$F$5,IF('Données mensuelles'!K214=Tables!$E$6,Tables!$F$6,IF('Données mensuelles'!K214=Tables!$E$7,Tables!$F$7,IF('Données mensuelles'!K214=Tables!$E$8,Tables!$F$8,IF('Données mensuelles'!K214=Tables!$E$9,Tables!$F$9,IF('Données mensuelles'!K214=Tables!$E$10,Tables!$F$10,IF('Données mensuelles'!K214=Tables!$E$11,Tables!$F$11,IF(K214=Tables!$E$12,Tables!$F$12,IF('Données mensuelles'!K214=Tables!$E$13,Tables!$F$13,IF(K214=Tables!$E$14,Tables!$F$14,IF(K214=Tables!$E$15,Tables!$F$15,IF(K214=Tables!$E$16,Tables!$F$16))))))))))))</f>
        <v>0</v>
      </c>
      <c r="M214" s="42"/>
      <c r="N214" s="2" t="b">
        <f>IF(M214=Tables!$E$5,Tables!$F$5,IF('Données mensuelles'!M214=Tables!$E$6,Tables!$F$6,IF('Données mensuelles'!M214=Tables!$E$7,Tables!$F$7,IF('Données mensuelles'!M214=Tables!$E$8,Tables!$F$8,IF('Données mensuelles'!M214=Tables!$E$9,Tables!$F$9,IF('Données mensuelles'!M214=Tables!$E$10,Tables!$F$10,IF('Données mensuelles'!M214=Tables!$E$11,Tables!$F$11,IF(M214=Tables!$E$12,Tables!$F$12,IF('Données mensuelles'!M214=Tables!$E$13,Tables!$F$13,IF(M214=Tables!$E$14,Tables!$F$14,IF(M214=Tables!$E$15,Tables!$F$15,IF(M214=Tables!$E$16,Tables!$F$16))))))))))))</f>
        <v>0</v>
      </c>
      <c r="O214" s="27">
        <f t="shared" si="11"/>
        <v>0</v>
      </c>
      <c r="P214" s="30"/>
      <c r="Q214" s="2"/>
      <c r="R214" s="15"/>
      <c r="S214" s="19">
        <f>O214+(Q214*R214)+(P214*Tables!$E$20*R214)</f>
        <v>0</v>
      </c>
    </row>
    <row r="215" spans="4:19">
      <c r="D215" s="24"/>
      <c r="E215" s="4"/>
      <c r="F215" s="2" t="b">
        <f>IF(E215=Tables!$E$5,Tables!$F$5,IF('Données mensuelles'!E215=Tables!$E$6,Tables!$F$6,IF('Données mensuelles'!E215=Tables!$E$7,Tables!$F$7,IF('Données mensuelles'!E215=Tables!$E$8,Tables!$F$8,IF('Données mensuelles'!E215=Tables!$E$9,Tables!$F$9,IF('Données mensuelles'!E215=Tables!$E$10,Tables!$F$10,IF('Données mensuelles'!E215=Tables!$E$11,Tables!$F$11,IF(E215=Tables!$E$12,Tables!$F$12,IF('Données mensuelles'!E215=Tables!$E$13,Tables!$F$13,IF(E215=Tables!$E$14,Tables!$F$14,IF(E215=Tables!$E$15,Tables!$F$15,IF(E215=Tables!$E$16,Tables!$F$16))))))))))))</f>
        <v>0</v>
      </c>
      <c r="G215" s="1"/>
      <c r="H215" s="2" t="b">
        <f>IF(G215=Tables!$E$5,Tables!$F$5,IF('Données mensuelles'!G215=Tables!$E$6,Tables!$F$6,IF('Données mensuelles'!G215=Tables!$E$7,Tables!$F$7,IF('Données mensuelles'!G215=Tables!$E$8,Tables!$F$8,IF('Données mensuelles'!G215=Tables!$E$9,Tables!$F$9,IF('Données mensuelles'!G215=Tables!$E$10,Tables!$F$10,IF('Données mensuelles'!G215=Tables!$E$11,Tables!$F$11,IF(G215=Tables!$E$12,Tables!$F$12,IF('Données mensuelles'!G215=Tables!$E$13,Tables!$F$13,IF(G215=Tables!$E$14,Tables!$F$14,IF(G215=Tables!$E$15,Tables!$F$15,IF(G215=Tables!$E$16,Tables!$F$16))))))))))))</f>
        <v>0</v>
      </c>
      <c r="I215" s="1"/>
      <c r="J215" s="2" t="b">
        <f>IF(I215=Tables!$E$5,Tables!$F$5,IF('Données mensuelles'!I215=Tables!$E$6,Tables!$F$6,IF('Données mensuelles'!I215=Tables!$E$7,Tables!$F$7,IF('Données mensuelles'!I215=Tables!$E$8,Tables!$F$8,IF('Données mensuelles'!I215=Tables!$E$9,Tables!$F$9,IF('Données mensuelles'!I215=Tables!$E$10,Tables!$F$10,IF('Données mensuelles'!I215=Tables!$E$11,Tables!$F$11,IF(I215=Tables!$E$12,Tables!$F$12,IF('Données mensuelles'!I215=Tables!$E$13,Tables!$F$13,IF(I215=Tables!$E$14,Tables!$F$14,IF(I215=Tables!$E$15,Tables!$F$15,IF(I215=Tables!$E$16,Tables!$F$16))))))))))))</f>
        <v>0</v>
      </c>
      <c r="K215" s="1"/>
      <c r="L215" s="27" t="b">
        <f>IF(K215=Tables!$E$5,Tables!$F$5,IF('Données mensuelles'!K215=Tables!$E$6,Tables!$F$6,IF('Données mensuelles'!K215=Tables!$E$7,Tables!$F$7,IF('Données mensuelles'!K215=Tables!$E$8,Tables!$F$8,IF('Données mensuelles'!K215=Tables!$E$9,Tables!$F$9,IF('Données mensuelles'!K215=Tables!$E$10,Tables!$F$10,IF('Données mensuelles'!K215=Tables!$E$11,Tables!$F$11,IF(K215=Tables!$E$12,Tables!$F$12,IF('Données mensuelles'!K215=Tables!$E$13,Tables!$F$13,IF(K215=Tables!$E$14,Tables!$F$14,IF(K215=Tables!$E$15,Tables!$F$15,IF(K215=Tables!$E$16,Tables!$F$16))))))))))))</f>
        <v>0</v>
      </c>
      <c r="M215" s="42"/>
      <c r="N215" s="2" t="b">
        <f>IF(M215=Tables!$E$5,Tables!$F$5,IF('Données mensuelles'!M215=Tables!$E$6,Tables!$F$6,IF('Données mensuelles'!M215=Tables!$E$7,Tables!$F$7,IF('Données mensuelles'!M215=Tables!$E$8,Tables!$F$8,IF('Données mensuelles'!M215=Tables!$E$9,Tables!$F$9,IF('Données mensuelles'!M215=Tables!$E$10,Tables!$F$10,IF('Données mensuelles'!M215=Tables!$E$11,Tables!$F$11,IF(M215=Tables!$E$12,Tables!$F$12,IF('Données mensuelles'!M215=Tables!$E$13,Tables!$F$13,IF(M215=Tables!$E$14,Tables!$F$14,IF(M215=Tables!$E$15,Tables!$F$15,IF(M215=Tables!$E$16,Tables!$F$16))))))))))))</f>
        <v>0</v>
      </c>
      <c r="O215" s="27">
        <f t="shared" si="11"/>
        <v>0</v>
      </c>
      <c r="P215" s="30"/>
      <c r="Q215" s="2"/>
      <c r="R215" s="15"/>
      <c r="S215" s="19">
        <f>O215+(Q215*R215)+(P215*Tables!$E$20*R215)</f>
        <v>0</v>
      </c>
    </row>
    <row r="216" spans="4:19">
      <c r="D216" s="24"/>
      <c r="E216" s="4"/>
      <c r="F216" s="2" t="b">
        <f>IF(E216=Tables!$E$5,Tables!$F$5,IF('Données mensuelles'!E216=Tables!$E$6,Tables!$F$6,IF('Données mensuelles'!E216=Tables!$E$7,Tables!$F$7,IF('Données mensuelles'!E216=Tables!$E$8,Tables!$F$8,IF('Données mensuelles'!E216=Tables!$E$9,Tables!$F$9,IF('Données mensuelles'!E216=Tables!$E$10,Tables!$F$10,IF('Données mensuelles'!E216=Tables!$E$11,Tables!$F$11,IF(E216=Tables!$E$12,Tables!$F$12,IF('Données mensuelles'!E216=Tables!$E$13,Tables!$F$13,IF(E216=Tables!$E$14,Tables!$F$14,IF(E216=Tables!$E$15,Tables!$F$15,IF(E216=Tables!$E$16,Tables!$F$16))))))))))))</f>
        <v>0</v>
      </c>
      <c r="G216" s="1"/>
      <c r="H216" s="2" t="b">
        <f>IF(G216=Tables!$E$5,Tables!$F$5,IF('Données mensuelles'!G216=Tables!$E$6,Tables!$F$6,IF('Données mensuelles'!G216=Tables!$E$7,Tables!$F$7,IF('Données mensuelles'!G216=Tables!$E$8,Tables!$F$8,IF('Données mensuelles'!G216=Tables!$E$9,Tables!$F$9,IF('Données mensuelles'!G216=Tables!$E$10,Tables!$F$10,IF('Données mensuelles'!G216=Tables!$E$11,Tables!$F$11,IF(G216=Tables!$E$12,Tables!$F$12,IF('Données mensuelles'!G216=Tables!$E$13,Tables!$F$13,IF(G216=Tables!$E$14,Tables!$F$14,IF(G216=Tables!$E$15,Tables!$F$15,IF(G216=Tables!$E$16,Tables!$F$16))))))))))))</f>
        <v>0</v>
      </c>
      <c r="I216" s="1"/>
      <c r="J216" s="2" t="b">
        <f>IF(I216=Tables!$E$5,Tables!$F$5,IF('Données mensuelles'!I216=Tables!$E$6,Tables!$F$6,IF('Données mensuelles'!I216=Tables!$E$7,Tables!$F$7,IF('Données mensuelles'!I216=Tables!$E$8,Tables!$F$8,IF('Données mensuelles'!I216=Tables!$E$9,Tables!$F$9,IF('Données mensuelles'!I216=Tables!$E$10,Tables!$F$10,IF('Données mensuelles'!I216=Tables!$E$11,Tables!$F$11,IF(I216=Tables!$E$12,Tables!$F$12,IF('Données mensuelles'!I216=Tables!$E$13,Tables!$F$13,IF(I216=Tables!$E$14,Tables!$F$14,IF(I216=Tables!$E$15,Tables!$F$15,IF(I216=Tables!$E$16,Tables!$F$16))))))))))))</f>
        <v>0</v>
      </c>
      <c r="K216" s="1"/>
      <c r="L216" s="27" t="b">
        <f>IF(K216=Tables!$E$5,Tables!$F$5,IF('Données mensuelles'!K216=Tables!$E$6,Tables!$F$6,IF('Données mensuelles'!K216=Tables!$E$7,Tables!$F$7,IF('Données mensuelles'!K216=Tables!$E$8,Tables!$F$8,IF('Données mensuelles'!K216=Tables!$E$9,Tables!$F$9,IF('Données mensuelles'!K216=Tables!$E$10,Tables!$F$10,IF('Données mensuelles'!K216=Tables!$E$11,Tables!$F$11,IF(K216=Tables!$E$12,Tables!$F$12,IF('Données mensuelles'!K216=Tables!$E$13,Tables!$F$13,IF(K216=Tables!$E$14,Tables!$F$14,IF(K216=Tables!$E$15,Tables!$F$15,IF(K216=Tables!$E$16,Tables!$F$16))))))))))))</f>
        <v>0</v>
      </c>
      <c r="M216" s="42"/>
      <c r="N216" s="2" t="b">
        <f>IF(M216=Tables!$E$5,Tables!$F$5,IF('Données mensuelles'!M216=Tables!$E$6,Tables!$F$6,IF('Données mensuelles'!M216=Tables!$E$7,Tables!$F$7,IF('Données mensuelles'!M216=Tables!$E$8,Tables!$F$8,IF('Données mensuelles'!M216=Tables!$E$9,Tables!$F$9,IF('Données mensuelles'!M216=Tables!$E$10,Tables!$F$10,IF('Données mensuelles'!M216=Tables!$E$11,Tables!$F$11,IF(M216=Tables!$E$12,Tables!$F$12,IF('Données mensuelles'!M216=Tables!$E$13,Tables!$F$13,IF(M216=Tables!$E$14,Tables!$F$14,IF(M216=Tables!$E$15,Tables!$F$15,IF(M216=Tables!$E$16,Tables!$F$16))))))))))))</f>
        <v>0</v>
      </c>
      <c r="O216" s="27">
        <f t="shared" si="11"/>
        <v>0</v>
      </c>
      <c r="P216" s="30"/>
      <c r="Q216" s="2"/>
      <c r="R216" s="15"/>
      <c r="S216" s="19">
        <f>O216+(Q216*R216)+(P216*Tables!$E$20*R216)</f>
        <v>0</v>
      </c>
    </row>
    <row r="217" spans="4:19">
      <c r="D217" s="24"/>
      <c r="E217" s="4"/>
      <c r="F217" s="2" t="b">
        <f>IF(E217=Tables!$E$5,Tables!$F$5,IF('Données mensuelles'!E217=Tables!$E$6,Tables!$F$6,IF('Données mensuelles'!E217=Tables!$E$7,Tables!$F$7,IF('Données mensuelles'!E217=Tables!$E$8,Tables!$F$8,IF('Données mensuelles'!E217=Tables!$E$9,Tables!$F$9,IF('Données mensuelles'!E217=Tables!$E$10,Tables!$F$10,IF('Données mensuelles'!E217=Tables!$E$11,Tables!$F$11,IF(E217=Tables!$E$12,Tables!$F$12,IF('Données mensuelles'!E217=Tables!$E$13,Tables!$F$13,IF(E217=Tables!$E$14,Tables!$F$14,IF(E217=Tables!$E$15,Tables!$F$15,IF(E217=Tables!$E$16,Tables!$F$16))))))))))))</f>
        <v>0</v>
      </c>
      <c r="G217" s="1"/>
      <c r="H217" s="2" t="b">
        <f>IF(G217=Tables!$E$5,Tables!$F$5,IF('Données mensuelles'!G217=Tables!$E$6,Tables!$F$6,IF('Données mensuelles'!G217=Tables!$E$7,Tables!$F$7,IF('Données mensuelles'!G217=Tables!$E$8,Tables!$F$8,IF('Données mensuelles'!G217=Tables!$E$9,Tables!$F$9,IF('Données mensuelles'!G217=Tables!$E$10,Tables!$F$10,IF('Données mensuelles'!G217=Tables!$E$11,Tables!$F$11,IF(G217=Tables!$E$12,Tables!$F$12,IF('Données mensuelles'!G217=Tables!$E$13,Tables!$F$13,IF(G217=Tables!$E$14,Tables!$F$14,IF(G217=Tables!$E$15,Tables!$F$15,IF(G217=Tables!$E$16,Tables!$F$16))))))))))))</f>
        <v>0</v>
      </c>
      <c r="I217" s="1"/>
      <c r="J217" s="2" t="b">
        <f>IF(I217=Tables!$E$5,Tables!$F$5,IF('Données mensuelles'!I217=Tables!$E$6,Tables!$F$6,IF('Données mensuelles'!I217=Tables!$E$7,Tables!$F$7,IF('Données mensuelles'!I217=Tables!$E$8,Tables!$F$8,IF('Données mensuelles'!I217=Tables!$E$9,Tables!$F$9,IF('Données mensuelles'!I217=Tables!$E$10,Tables!$F$10,IF('Données mensuelles'!I217=Tables!$E$11,Tables!$F$11,IF(I217=Tables!$E$12,Tables!$F$12,IF('Données mensuelles'!I217=Tables!$E$13,Tables!$F$13,IF(I217=Tables!$E$14,Tables!$F$14,IF(I217=Tables!$E$15,Tables!$F$15,IF(I217=Tables!$E$16,Tables!$F$16))))))))))))</f>
        <v>0</v>
      </c>
      <c r="K217" s="1"/>
      <c r="L217" s="27" t="b">
        <f>IF(K217=Tables!$E$5,Tables!$F$5,IF('Données mensuelles'!K217=Tables!$E$6,Tables!$F$6,IF('Données mensuelles'!K217=Tables!$E$7,Tables!$F$7,IF('Données mensuelles'!K217=Tables!$E$8,Tables!$F$8,IF('Données mensuelles'!K217=Tables!$E$9,Tables!$F$9,IF('Données mensuelles'!K217=Tables!$E$10,Tables!$F$10,IF('Données mensuelles'!K217=Tables!$E$11,Tables!$F$11,IF(K217=Tables!$E$12,Tables!$F$12,IF('Données mensuelles'!K217=Tables!$E$13,Tables!$F$13,IF(K217=Tables!$E$14,Tables!$F$14,IF(K217=Tables!$E$15,Tables!$F$15,IF(K217=Tables!$E$16,Tables!$F$16))))))))))))</f>
        <v>0</v>
      </c>
      <c r="M217" s="42"/>
      <c r="N217" s="2" t="b">
        <f>IF(M217=Tables!$E$5,Tables!$F$5,IF('Données mensuelles'!M217=Tables!$E$6,Tables!$F$6,IF('Données mensuelles'!M217=Tables!$E$7,Tables!$F$7,IF('Données mensuelles'!M217=Tables!$E$8,Tables!$F$8,IF('Données mensuelles'!M217=Tables!$E$9,Tables!$F$9,IF('Données mensuelles'!M217=Tables!$E$10,Tables!$F$10,IF('Données mensuelles'!M217=Tables!$E$11,Tables!$F$11,IF(M217=Tables!$E$12,Tables!$F$12,IF('Données mensuelles'!M217=Tables!$E$13,Tables!$F$13,IF(M217=Tables!$E$14,Tables!$F$14,IF(M217=Tables!$E$15,Tables!$F$15,IF(M217=Tables!$E$16,Tables!$F$16))))))))))))</f>
        <v>0</v>
      </c>
      <c r="O217" s="27">
        <f t="shared" si="11"/>
        <v>0</v>
      </c>
      <c r="P217" s="30"/>
      <c r="Q217" s="2"/>
      <c r="R217" s="15"/>
      <c r="S217" s="19">
        <f>O217+(Q217*R217)+(P217*Tables!$E$20*R217)</f>
        <v>0</v>
      </c>
    </row>
    <row r="218" spans="4:19">
      <c r="D218" s="24"/>
      <c r="E218" s="4"/>
      <c r="F218" s="2" t="b">
        <f>IF(E218=Tables!$E$5,Tables!$F$5,IF('Données mensuelles'!E218=Tables!$E$6,Tables!$F$6,IF('Données mensuelles'!E218=Tables!$E$7,Tables!$F$7,IF('Données mensuelles'!E218=Tables!$E$8,Tables!$F$8,IF('Données mensuelles'!E218=Tables!$E$9,Tables!$F$9,IF('Données mensuelles'!E218=Tables!$E$10,Tables!$F$10,IF('Données mensuelles'!E218=Tables!$E$11,Tables!$F$11,IF(E218=Tables!$E$12,Tables!$F$12,IF('Données mensuelles'!E218=Tables!$E$13,Tables!$F$13,IF(E218=Tables!$E$14,Tables!$F$14,IF(E218=Tables!$E$15,Tables!$F$15,IF(E218=Tables!$E$16,Tables!$F$16))))))))))))</f>
        <v>0</v>
      </c>
      <c r="G218" s="1"/>
      <c r="H218" s="2" t="b">
        <f>IF(G218=Tables!$E$5,Tables!$F$5,IF('Données mensuelles'!G218=Tables!$E$6,Tables!$F$6,IF('Données mensuelles'!G218=Tables!$E$7,Tables!$F$7,IF('Données mensuelles'!G218=Tables!$E$8,Tables!$F$8,IF('Données mensuelles'!G218=Tables!$E$9,Tables!$F$9,IF('Données mensuelles'!G218=Tables!$E$10,Tables!$F$10,IF('Données mensuelles'!G218=Tables!$E$11,Tables!$F$11,IF(G218=Tables!$E$12,Tables!$F$12,IF('Données mensuelles'!G218=Tables!$E$13,Tables!$F$13,IF(G218=Tables!$E$14,Tables!$F$14,IF(G218=Tables!$E$15,Tables!$F$15,IF(G218=Tables!$E$16,Tables!$F$16))))))))))))</f>
        <v>0</v>
      </c>
      <c r="I218" s="1"/>
      <c r="J218" s="2" t="b">
        <f>IF(I218=Tables!$E$5,Tables!$F$5,IF('Données mensuelles'!I218=Tables!$E$6,Tables!$F$6,IF('Données mensuelles'!I218=Tables!$E$7,Tables!$F$7,IF('Données mensuelles'!I218=Tables!$E$8,Tables!$F$8,IF('Données mensuelles'!I218=Tables!$E$9,Tables!$F$9,IF('Données mensuelles'!I218=Tables!$E$10,Tables!$F$10,IF('Données mensuelles'!I218=Tables!$E$11,Tables!$F$11,IF(I218=Tables!$E$12,Tables!$F$12,IF('Données mensuelles'!I218=Tables!$E$13,Tables!$F$13,IF(I218=Tables!$E$14,Tables!$F$14,IF(I218=Tables!$E$15,Tables!$F$15,IF(I218=Tables!$E$16,Tables!$F$16))))))))))))</f>
        <v>0</v>
      </c>
      <c r="K218" s="1"/>
      <c r="L218" s="27" t="b">
        <f>IF(K218=Tables!$E$5,Tables!$F$5,IF('Données mensuelles'!K218=Tables!$E$6,Tables!$F$6,IF('Données mensuelles'!K218=Tables!$E$7,Tables!$F$7,IF('Données mensuelles'!K218=Tables!$E$8,Tables!$F$8,IF('Données mensuelles'!K218=Tables!$E$9,Tables!$F$9,IF('Données mensuelles'!K218=Tables!$E$10,Tables!$F$10,IF('Données mensuelles'!K218=Tables!$E$11,Tables!$F$11,IF(K218=Tables!$E$12,Tables!$F$12,IF('Données mensuelles'!K218=Tables!$E$13,Tables!$F$13,IF(K218=Tables!$E$14,Tables!$F$14,IF(K218=Tables!$E$15,Tables!$F$15,IF(K218=Tables!$E$16,Tables!$F$16))))))))))))</f>
        <v>0</v>
      </c>
      <c r="M218" s="42"/>
      <c r="N218" s="2" t="b">
        <f>IF(M218=Tables!$E$5,Tables!$F$5,IF('Données mensuelles'!M218=Tables!$E$6,Tables!$F$6,IF('Données mensuelles'!M218=Tables!$E$7,Tables!$F$7,IF('Données mensuelles'!M218=Tables!$E$8,Tables!$F$8,IF('Données mensuelles'!M218=Tables!$E$9,Tables!$F$9,IF('Données mensuelles'!M218=Tables!$E$10,Tables!$F$10,IF('Données mensuelles'!M218=Tables!$E$11,Tables!$F$11,IF(M218=Tables!$E$12,Tables!$F$12,IF('Données mensuelles'!M218=Tables!$E$13,Tables!$F$13,IF(M218=Tables!$E$14,Tables!$F$14,IF(M218=Tables!$E$15,Tables!$F$15,IF(M218=Tables!$E$16,Tables!$F$16))))))))))))</f>
        <v>0</v>
      </c>
      <c r="O218" s="27">
        <f t="shared" si="11"/>
        <v>0</v>
      </c>
      <c r="P218" s="30"/>
      <c r="Q218" s="2"/>
      <c r="R218" s="15"/>
      <c r="S218" s="19">
        <f>O218+(Q218*R218)+(P218*Tables!$E$20*R218)</f>
        <v>0</v>
      </c>
    </row>
    <row r="219" spans="4:19">
      <c r="D219" s="24"/>
      <c r="E219" s="4"/>
      <c r="F219" s="2" t="b">
        <f>IF(E219=Tables!$E$5,Tables!$F$5,IF('Données mensuelles'!E219=Tables!$E$6,Tables!$F$6,IF('Données mensuelles'!E219=Tables!$E$7,Tables!$F$7,IF('Données mensuelles'!E219=Tables!$E$8,Tables!$F$8,IF('Données mensuelles'!E219=Tables!$E$9,Tables!$F$9,IF('Données mensuelles'!E219=Tables!$E$10,Tables!$F$10,IF('Données mensuelles'!E219=Tables!$E$11,Tables!$F$11,IF(E219=Tables!$E$12,Tables!$F$12,IF('Données mensuelles'!E219=Tables!$E$13,Tables!$F$13,IF(E219=Tables!$E$14,Tables!$F$14,IF(E219=Tables!$E$15,Tables!$F$15,IF(E219=Tables!$E$16,Tables!$F$16))))))))))))</f>
        <v>0</v>
      </c>
      <c r="G219" s="1"/>
      <c r="H219" s="2" t="b">
        <f>IF(G219=Tables!$E$5,Tables!$F$5,IF('Données mensuelles'!G219=Tables!$E$6,Tables!$F$6,IF('Données mensuelles'!G219=Tables!$E$7,Tables!$F$7,IF('Données mensuelles'!G219=Tables!$E$8,Tables!$F$8,IF('Données mensuelles'!G219=Tables!$E$9,Tables!$F$9,IF('Données mensuelles'!G219=Tables!$E$10,Tables!$F$10,IF('Données mensuelles'!G219=Tables!$E$11,Tables!$F$11,IF(G219=Tables!$E$12,Tables!$F$12,IF('Données mensuelles'!G219=Tables!$E$13,Tables!$F$13,IF(G219=Tables!$E$14,Tables!$F$14,IF(G219=Tables!$E$15,Tables!$F$15,IF(G219=Tables!$E$16,Tables!$F$16))))))))))))</f>
        <v>0</v>
      </c>
      <c r="I219" s="1"/>
      <c r="J219" s="2" t="b">
        <f>IF(I219=Tables!$E$5,Tables!$F$5,IF('Données mensuelles'!I219=Tables!$E$6,Tables!$F$6,IF('Données mensuelles'!I219=Tables!$E$7,Tables!$F$7,IF('Données mensuelles'!I219=Tables!$E$8,Tables!$F$8,IF('Données mensuelles'!I219=Tables!$E$9,Tables!$F$9,IF('Données mensuelles'!I219=Tables!$E$10,Tables!$F$10,IF('Données mensuelles'!I219=Tables!$E$11,Tables!$F$11,IF(I219=Tables!$E$12,Tables!$F$12,IF('Données mensuelles'!I219=Tables!$E$13,Tables!$F$13,IF(I219=Tables!$E$14,Tables!$F$14,IF(I219=Tables!$E$15,Tables!$F$15,IF(I219=Tables!$E$16,Tables!$F$16))))))))))))</f>
        <v>0</v>
      </c>
      <c r="K219" s="1"/>
      <c r="L219" s="27" t="b">
        <f>IF(K219=Tables!$E$5,Tables!$F$5,IF('Données mensuelles'!K219=Tables!$E$6,Tables!$F$6,IF('Données mensuelles'!K219=Tables!$E$7,Tables!$F$7,IF('Données mensuelles'!K219=Tables!$E$8,Tables!$F$8,IF('Données mensuelles'!K219=Tables!$E$9,Tables!$F$9,IF('Données mensuelles'!K219=Tables!$E$10,Tables!$F$10,IF('Données mensuelles'!K219=Tables!$E$11,Tables!$F$11,IF(K219=Tables!$E$12,Tables!$F$12,IF('Données mensuelles'!K219=Tables!$E$13,Tables!$F$13,IF(K219=Tables!$E$14,Tables!$F$14,IF(K219=Tables!$E$15,Tables!$F$15,IF(K219=Tables!$E$16,Tables!$F$16))))))))))))</f>
        <v>0</v>
      </c>
      <c r="M219" s="42"/>
      <c r="N219" s="2" t="b">
        <f>IF(M219=Tables!$E$5,Tables!$F$5,IF('Données mensuelles'!M219=Tables!$E$6,Tables!$F$6,IF('Données mensuelles'!M219=Tables!$E$7,Tables!$F$7,IF('Données mensuelles'!M219=Tables!$E$8,Tables!$F$8,IF('Données mensuelles'!M219=Tables!$E$9,Tables!$F$9,IF('Données mensuelles'!M219=Tables!$E$10,Tables!$F$10,IF('Données mensuelles'!M219=Tables!$E$11,Tables!$F$11,IF(M219=Tables!$E$12,Tables!$F$12,IF('Données mensuelles'!M219=Tables!$E$13,Tables!$F$13,IF(M219=Tables!$E$14,Tables!$F$14,IF(M219=Tables!$E$15,Tables!$F$15,IF(M219=Tables!$E$16,Tables!$F$16))))))))))))</f>
        <v>0</v>
      </c>
      <c r="O219" s="27">
        <f t="shared" si="11"/>
        <v>0</v>
      </c>
      <c r="P219" s="30"/>
      <c r="Q219" s="2"/>
      <c r="R219" s="15"/>
      <c r="S219" s="19">
        <f>O219+(Q219*R219)+(P219*Tables!$E$20*R219)</f>
        <v>0</v>
      </c>
    </row>
    <row r="220" spans="4:19">
      <c r="D220" s="24"/>
      <c r="E220" s="4"/>
      <c r="F220" s="2" t="b">
        <f>IF(E220=Tables!$E$5,Tables!$F$5,IF('Données mensuelles'!E220=Tables!$E$6,Tables!$F$6,IF('Données mensuelles'!E220=Tables!$E$7,Tables!$F$7,IF('Données mensuelles'!E220=Tables!$E$8,Tables!$F$8,IF('Données mensuelles'!E220=Tables!$E$9,Tables!$F$9,IF('Données mensuelles'!E220=Tables!$E$10,Tables!$F$10,IF('Données mensuelles'!E220=Tables!$E$11,Tables!$F$11,IF(E220=Tables!$E$12,Tables!$F$12,IF('Données mensuelles'!E220=Tables!$E$13,Tables!$F$13,IF(E220=Tables!$E$14,Tables!$F$14,IF(E220=Tables!$E$15,Tables!$F$15,IF(E220=Tables!$E$16,Tables!$F$16))))))))))))</f>
        <v>0</v>
      </c>
      <c r="G220" s="1"/>
      <c r="H220" s="2" t="b">
        <f>IF(G220=Tables!$E$5,Tables!$F$5,IF('Données mensuelles'!G220=Tables!$E$6,Tables!$F$6,IF('Données mensuelles'!G220=Tables!$E$7,Tables!$F$7,IF('Données mensuelles'!G220=Tables!$E$8,Tables!$F$8,IF('Données mensuelles'!G220=Tables!$E$9,Tables!$F$9,IF('Données mensuelles'!G220=Tables!$E$10,Tables!$F$10,IF('Données mensuelles'!G220=Tables!$E$11,Tables!$F$11,IF(G220=Tables!$E$12,Tables!$F$12,IF('Données mensuelles'!G220=Tables!$E$13,Tables!$F$13,IF(G220=Tables!$E$14,Tables!$F$14,IF(G220=Tables!$E$15,Tables!$F$15,IF(G220=Tables!$E$16,Tables!$F$16))))))))))))</f>
        <v>0</v>
      </c>
      <c r="I220" s="1"/>
      <c r="J220" s="2" t="b">
        <f>IF(I220=Tables!$E$5,Tables!$F$5,IF('Données mensuelles'!I220=Tables!$E$6,Tables!$F$6,IF('Données mensuelles'!I220=Tables!$E$7,Tables!$F$7,IF('Données mensuelles'!I220=Tables!$E$8,Tables!$F$8,IF('Données mensuelles'!I220=Tables!$E$9,Tables!$F$9,IF('Données mensuelles'!I220=Tables!$E$10,Tables!$F$10,IF('Données mensuelles'!I220=Tables!$E$11,Tables!$F$11,IF(I220=Tables!$E$12,Tables!$F$12,IF('Données mensuelles'!I220=Tables!$E$13,Tables!$F$13,IF(I220=Tables!$E$14,Tables!$F$14,IF(I220=Tables!$E$15,Tables!$F$15,IF(I220=Tables!$E$16,Tables!$F$16))))))))))))</f>
        <v>0</v>
      </c>
      <c r="K220" s="1"/>
      <c r="L220" s="27" t="b">
        <f>IF(K220=Tables!$E$5,Tables!$F$5,IF('Données mensuelles'!K220=Tables!$E$6,Tables!$F$6,IF('Données mensuelles'!K220=Tables!$E$7,Tables!$F$7,IF('Données mensuelles'!K220=Tables!$E$8,Tables!$F$8,IF('Données mensuelles'!K220=Tables!$E$9,Tables!$F$9,IF('Données mensuelles'!K220=Tables!$E$10,Tables!$F$10,IF('Données mensuelles'!K220=Tables!$E$11,Tables!$F$11,IF(K220=Tables!$E$12,Tables!$F$12,IF('Données mensuelles'!K220=Tables!$E$13,Tables!$F$13,IF(K220=Tables!$E$14,Tables!$F$14,IF(K220=Tables!$E$15,Tables!$F$15,IF(K220=Tables!$E$16,Tables!$F$16))))))))))))</f>
        <v>0</v>
      </c>
      <c r="M220" s="42"/>
      <c r="N220" s="2" t="b">
        <f>IF(M220=Tables!$E$5,Tables!$F$5,IF('Données mensuelles'!M220=Tables!$E$6,Tables!$F$6,IF('Données mensuelles'!M220=Tables!$E$7,Tables!$F$7,IF('Données mensuelles'!M220=Tables!$E$8,Tables!$F$8,IF('Données mensuelles'!M220=Tables!$E$9,Tables!$F$9,IF('Données mensuelles'!M220=Tables!$E$10,Tables!$F$10,IF('Données mensuelles'!M220=Tables!$E$11,Tables!$F$11,IF(M220=Tables!$E$12,Tables!$F$12,IF('Données mensuelles'!M220=Tables!$E$13,Tables!$F$13,IF(M220=Tables!$E$14,Tables!$F$14,IF(M220=Tables!$E$15,Tables!$F$15,IF(M220=Tables!$E$16,Tables!$F$16))))))))))))</f>
        <v>0</v>
      </c>
      <c r="O220" s="27">
        <f t="shared" si="11"/>
        <v>0</v>
      </c>
      <c r="P220" s="30"/>
      <c r="Q220" s="2"/>
      <c r="R220" s="15"/>
      <c r="S220" s="19">
        <f>O220+(Q220*R220)+(P220*Tables!$E$20*R220)</f>
        <v>0</v>
      </c>
    </row>
    <row r="221" spans="4:19" ht="15" thickBot="1">
      <c r="D221" s="25"/>
      <c r="E221" s="23"/>
      <c r="F221" s="13" t="b">
        <f>IF(E221=Tables!$E$5,Tables!$F$5,IF('Données mensuelles'!E221=Tables!$E$6,Tables!$F$6,IF('Données mensuelles'!E221=Tables!$E$7,Tables!$F$7,IF('Données mensuelles'!E221=Tables!$E$8,Tables!$F$8,IF('Données mensuelles'!E221=Tables!$E$9,Tables!$F$9,IF('Données mensuelles'!E221=Tables!$E$10,Tables!$F$10,IF('Données mensuelles'!E221=Tables!$E$11,Tables!$F$11,IF(E221=Tables!$E$12,Tables!$F$12,IF('Données mensuelles'!E221=Tables!$E$13,Tables!$F$13,IF(E221=Tables!$E$14,Tables!$F$14,IF(E221=Tables!$E$15,Tables!$F$15,IF(E221=Tables!$E$16,Tables!$F$16))))))))))))</f>
        <v>0</v>
      </c>
      <c r="G221" s="12"/>
      <c r="H221" s="13" t="b">
        <f>IF(G221=Tables!$E$5,Tables!$F$5,IF('Données mensuelles'!G221=Tables!$E$6,Tables!$F$6,IF('Données mensuelles'!G221=Tables!$E$7,Tables!$F$7,IF('Données mensuelles'!G221=Tables!$E$8,Tables!$F$8,IF('Données mensuelles'!G221=Tables!$E$9,Tables!$F$9,IF('Données mensuelles'!G221=Tables!$E$10,Tables!$F$10,IF('Données mensuelles'!G221=Tables!$E$11,Tables!$F$11,IF(G221=Tables!$E$12,Tables!$F$12,IF('Données mensuelles'!G221=Tables!$E$13,Tables!$F$13,IF(G221=Tables!$E$14,Tables!$F$14,IF(G221=Tables!$E$15,Tables!$F$15,IF(G221=Tables!$E$16,Tables!$F$16))))))))))))</f>
        <v>0</v>
      </c>
      <c r="I221" s="12"/>
      <c r="J221" s="13" t="b">
        <f>IF(I221=Tables!$E$5,Tables!$F$5,IF('Données mensuelles'!I221=Tables!$E$6,Tables!$F$6,IF('Données mensuelles'!I221=Tables!$E$7,Tables!$F$7,IF('Données mensuelles'!I221=Tables!$E$8,Tables!$F$8,IF('Données mensuelles'!I221=Tables!$E$9,Tables!$F$9,IF('Données mensuelles'!I221=Tables!$E$10,Tables!$F$10,IF('Données mensuelles'!I221=Tables!$E$11,Tables!$F$11,IF(I221=Tables!$E$12,Tables!$F$12,IF('Données mensuelles'!I221=Tables!$E$13,Tables!$F$13,IF(I221=Tables!$E$14,Tables!$F$14,IF(I221=Tables!$E$15,Tables!$F$15,IF(I221=Tables!$E$16,Tables!$F$16))))))))))))</f>
        <v>0</v>
      </c>
      <c r="K221" s="12"/>
      <c r="L221" s="39" t="b">
        <f>IF(K221=Tables!$E$5,Tables!$F$5,IF('Données mensuelles'!K221=Tables!$E$6,Tables!$F$6,IF('Données mensuelles'!K221=Tables!$E$7,Tables!$F$7,IF('Données mensuelles'!K221=Tables!$E$8,Tables!$F$8,IF('Données mensuelles'!K221=Tables!$E$9,Tables!$F$9,IF('Données mensuelles'!K221=Tables!$E$10,Tables!$F$10,IF('Données mensuelles'!K221=Tables!$E$11,Tables!$F$11,IF(K221=Tables!$E$12,Tables!$F$12,IF('Données mensuelles'!K221=Tables!$E$13,Tables!$F$13,IF(K221=Tables!$E$14,Tables!$F$14,IF(K221=Tables!$E$15,Tables!$F$15,IF(K221=Tables!$E$16,Tables!$F$16))))))))))))</f>
        <v>0</v>
      </c>
      <c r="M221" s="43"/>
      <c r="N221" s="13" t="b">
        <f>IF(M221=Tables!$E$5,Tables!$F$5,IF('Données mensuelles'!M221=Tables!$E$6,Tables!$F$6,IF('Données mensuelles'!M221=Tables!$E$7,Tables!$F$7,IF('Données mensuelles'!M221=Tables!$E$8,Tables!$F$8,IF('Données mensuelles'!M221=Tables!$E$9,Tables!$F$9,IF('Données mensuelles'!M221=Tables!$E$10,Tables!$F$10,IF('Données mensuelles'!M221=Tables!$E$11,Tables!$F$11,IF(M221=Tables!$E$12,Tables!$F$12,IF('Données mensuelles'!M221=Tables!$E$13,Tables!$F$13,IF(M221=Tables!$E$14,Tables!$F$14,IF(M221=Tables!$E$15,Tables!$F$15,IF(M221=Tables!$E$16,Tables!$F$16))))))))))))</f>
        <v>0</v>
      </c>
      <c r="O221" s="39">
        <f t="shared" si="11"/>
        <v>0</v>
      </c>
      <c r="P221" s="31"/>
      <c r="Q221" s="13"/>
      <c r="R221" s="16"/>
      <c r="S221" s="20">
        <f>O221+(Q221*R221)+(P221*Tables!$E$20*R221)</f>
        <v>0</v>
      </c>
    </row>
    <row r="222" spans="4:19" ht="15" thickBot="1">
      <c r="F222" s="3"/>
      <c r="H222" s="3"/>
      <c r="J222" s="3"/>
      <c r="N222" s="3"/>
      <c r="Q222" s="3"/>
      <c r="R222" s="17" t="s">
        <v>49</v>
      </c>
      <c r="S222" s="21">
        <f>SUM(S202:S221)</f>
        <v>0</v>
      </c>
    </row>
    <row r="223" spans="4:19">
      <c r="F223" s="3"/>
      <c r="H223" s="3"/>
      <c r="J223" s="3"/>
      <c r="N223" s="3"/>
      <c r="S223" s="3"/>
    </row>
    <row r="224" spans="4:19" ht="15" thickBot="1">
      <c r="F224" s="3"/>
      <c r="H224" s="3"/>
      <c r="J224" s="3"/>
      <c r="N224" s="3"/>
      <c r="S224" s="3"/>
    </row>
    <row r="225" spans="4:19" ht="18.600000000000001" thickBot="1">
      <c r="D225" s="50" t="s">
        <v>50</v>
      </c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2"/>
    </row>
    <row r="226" spans="4:19">
      <c r="D226" s="18" t="s">
        <v>19</v>
      </c>
      <c r="E226" s="22" t="s">
        <v>39</v>
      </c>
      <c r="F226" s="11" t="s">
        <v>21</v>
      </c>
      <c r="G226" s="11" t="s">
        <v>38</v>
      </c>
      <c r="H226" s="11" t="s">
        <v>21</v>
      </c>
      <c r="I226" s="11" t="s">
        <v>40</v>
      </c>
      <c r="J226" s="11" t="s">
        <v>21</v>
      </c>
      <c r="K226" s="11" t="s">
        <v>41</v>
      </c>
      <c r="L226" s="38" t="s">
        <v>21</v>
      </c>
      <c r="M226" s="41" t="s">
        <v>43</v>
      </c>
      <c r="N226" s="11" t="s">
        <v>21</v>
      </c>
      <c r="O226" s="38" t="s">
        <v>42</v>
      </c>
      <c r="P226" s="29" t="s">
        <v>32</v>
      </c>
      <c r="Q226" s="11" t="s">
        <v>33</v>
      </c>
      <c r="R226" s="14" t="s">
        <v>34</v>
      </c>
      <c r="S226" s="18" t="s">
        <v>35</v>
      </c>
    </row>
    <row r="227" spans="4:19">
      <c r="D227" s="24"/>
      <c r="E227" s="4"/>
      <c r="F227" s="2" t="b">
        <f>IF(E227=Tables!$E$5,Tables!$F$5,IF('Données mensuelles'!E227=Tables!$E$6,Tables!$F$6,IF('Données mensuelles'!E227=Tables!$E$7,Tables!$F$7,IF('Données mensuelles'!E227=Tables!$E$8,Tables!$F$8,IF('Données mensuelles'!E227=Tables!$E$9,Tables!$F$9,IF('Données mensuelles'!E227=Tables!$E$10,Tables!$F$10,IF('Données mensuelles'!E227=Tables!$E$11,Tables!$F$11,IF(E227=Tables!$E$12,Tables!$F$12,IF('Données mensuelles'!E227=Tables!$E$13,Tables!$F$13,IF(E227=Tables!$E$14,Tables!$F$14,IF(E227=Tables!$E$15,Tables!$F$15,IF(E227=Tables!$E$16,Tables!$F$16))))))))))))</f>
        <v>0</v>
      </c>
      <c r="G227" s="1"/>
      <c r="H227" s="2" t="b">
        <f>IF(G227=Tables!$E$5,Tables!$F$5,IF('Données mensuelles'!G227=Tables!$E$6,Tables!$F$6,IF('Données mensuelles'!G227=Tables!$E$7,Tables!$F$7,IF('Données mensuelles'!G227=Tables!$E$8,Tables!$F$8,IF('Données mensuelles'!G227=Tables!$E$9,Tables!$F$9,IF('Données mensuelles'!G227=Tables!$E$10,Tables!$F$10,IF('Données mensuelles'!G227=Tables!$E$11,Tables!$F$11,IF(G227=Tables!$E$12,Tables!$F$12,IF('Données mensuelles'!G227=Tables!$E$13,Tables!$F$13,IF(G227=Tables!$E$14,Tables!$F$14,IF(G227=Tables!$E$15,Tables!$F$15,IF(G227=Tables!$E$16,Tables!$F$16))))))))))))</f>
        <v>0</v>
      </c>
      <c r="I227" s="1"/>
      <c r="J227" s="2" t="b">
        <f>IF(I227=Tables!$E$5,Tables!$F$5,IF('Données mensuelles'!I227=Tables!$E$6,Tables!$F$6,IF('Données mensuelles'!I227=Tables!$E$7,Tables!$F$7,IF('Données mensuelles'!I227=Tables!$E$8,Tables!$F$8,IF('Données mensuelles'!I227=Tables!$E$9,Tables!$F$9,IF('Données mensuelles'!I227=Tables!$E$10,Tables!$F$10,IF('Données mensuelles'!I227=Tables!$E$11,Tables!$F$11,IF(I227=Tables!$E$12,Tables!$F$12,IF('Données mensuelles'!I227=Tables!$E$13,Tables!$F$13,IF(I227=Tables!$E$14,Tables!$F$14,IF(I227=Tables!$E$15,Tables!$F$15,IF(I227=Tables!$E$16,Tables!$F$16))))))))))))</f>
        <v>0</v>
      </c>
      <c r="K227" s="1"/>
      <c r="L227" s="27" t="b">
        <f>IF(K227=Tables!$E$5,Tables!$F$5,IF('Données mensuelles'!K227=Tables!$E$6,Tables!$F$6,IF('Données mensuelles'!K227=Tables!$E$7,Tables!$F$7,IF('Données mensuelles'!K227=Tables!$E$8,Tables!$F$8,IF('Données mensuelles'!K227=Tables!$E$9,Tables!$F$9,IF('Données mensuelles'!K227=Tables!$E$10,Tables!$F$10,IF('Données mensuelles'!K227=Tables!$E$11,Tables!$F$11,IF(K227=Tables!$E$12,Tables!$F$12,IF('Données mensuelles'!K227=Tables!$E$13,Tables!$F$13,IF(K227=Tables!$E$14,Tables!$F$14,IF(K227=Tables!$E$15,Tables!$F$15,IF(K227=Tables!$E$16,Tables!$F$16))))))))))))</f>
        <v>0</v>
      </c>
      <c r="M227" s="42"/>
      <c r="N227" s="2" t="b">
        <f>IF(M227=Tables!$E$5,Tables!$F$5,IF('Données mensuelles'!M227=Tables!$E$6,Tables!$F$6,IF('Données mensuelles'!M227=Tables!$E$7,Tables!$F$7,IF('Données mensuelles'!M227=Tables!$E$8,Tables!$F$8,IF('Données mensuelles'!M227=Tables!$E$9,Tables!$F$9,IF('Données mensuelles'!M227=Tables!$E$10,Tables!$F$10,IF('Données mensuelles'!M227=Tables!$E$11,Tables!$F$11,IF(M227=Tables!$E$12,Tables!$F$12,IF('Données mensuelles'!M227=Tables!$E$13,Tables!$F$13,IF(M227=Tables!$E$14,Tables!$F$14,IF(M227=Tables!$E$15,Tables!$F$15,IF(M227=Tables!$E$16,Tables!$F$16))))))))))))</f>
        <v>0</v>
      </c>
      <c r="O227" s="27">
        <f>N227+L227+J227+H227+F227</f>
        <v>0</v>
      </c>
      <c r="P227" s="30"/>
      <c r="Q227" s="2">
        <v>5.0999999999999996</v>
      </c>
      <c r="R227" s="15"/>
      <c r="S227" s="19">
        <f>O227+(Q227*R227)+(P227*Tables!$E$20*R227)</f>
        <v>0</v>
      </c>
    </row>
    <row r="228" spans="4:19">
      <c r="D228" s="24"/>
      <c r="E228" s="4"/>
      <c r="F228" s="2" t="b">
        <f>IF(E228=Tables!$E$5,Tables!$F$5,IF('Données mensuelles'!E228=Tables!$E$6,Tables!$F$6,IF('Données mensuelles'!E228=Tables!$E$7,Tables!$F$7,IF('Données mensuelles'!E228=Tables!$E$8,Tables!$F$8,IF('Données mensuelles'!E228=Tables!$E$9,Tables!$F$9,IF('Données mensuelles'!E228=Tables!$E$10,Tables!$F$10,IF('Données mensuelles'!E228=Tables!$E$11,Tables!$F$11,IF(E228=Tables!$E$12,Tables!$F$12,IF('Données mensuelles'!E228=Tables!$E$13,Tables!$F$13,IF(E228=Tables!$E$14,Tables!$F$14,IF(E228=Tables!$E$15,Tables!$F$15,IF(E228=Tables!$E$16,Tables!$F$16))))))))))))</f>
        <v>0</v>
      </c>
      <c r="G228" s="1"/>
      <c r="H228" s="2" t="b">
        <f>IF(G228=Tables!$E$5,Tables!$F$5,IF('Données mensuelles'!G228=Tables!$E$6,Tables!$F$6,IF('Données mensuelles'!G228=Tables!$E$7,Tables!$F$7,IF('Données mensuelles'!G228=Tables!$E$8,Tables!$F$8,IF('Données mensuelles'!G228=Tables!$E$9,Tables!$F$9,IF('Données mensuelles'!G228=Tables!$E$10,Tables!$F$10,IF('Données mensuelles'!G228=Tables!$E$11,Tables!$F$11,IF(G228=Tables!$E$12,Tables!$F$12,IF('Données mensuelles'!G228=Tables!$E$13,Tables!$F$13,IF(G228=Tables!$E$14,Tables!$F$14,IF(G228=Tables!$E$15,Tables!$F$15,IF(G228=Tables!$E$16,Tables!$F$16))))))))))))</f>
        <v>0</v>
      </c>
      <c r="I228" s="1"/>
      <c r="J228" s="2" t="b">
        <f>IF(I228=Tables!$E$5,Tables!$F$5,IF('Données mensuelles'!I228=Tables!$E$6,Tables!$F$6,IF('Données mensuelles'!I228=Tables!$E$7,Tables!$F$7,IF('Données mensuelles'!I228=Tables!$E$8,Tables!$F$8,IF('Données mensuelles'!I228=Tables!$E$9,Tables!$F$9,IF('Données mensuelles'!I228=Tables!$E$10,Tables!$F$10,IF('Données mensuelles'!I228=Tables!$E$11,Tables!$F$11,IF(I228=Tables!$E$12,Tables!$F$12,IF('Données mensuelles'!I228=Tables!$E$13,Tables!$F$13,IF(I228=Tables!$E$14,Tables!$F$14,IF(I228=Tables!$E$15,Tables!$F$15,IF(I228=Tables!$E$16,Tables!$F$16))))))))))))</f>
        <v>0</v>
      </c>
      <c r="K228" s="1"/>
      <c r="L228" s="27" t="b">
        <f>IF(K228=Tables!$E$5,Tables!$F$5,IF('Données mensuelles'!K228=Tables!$E$6,Tables!$F$6,IF('Données mensuelles'!K228=Tables!$E$7,Tables!$F$7,IF('Données mensuelles'!K228=Tables!$E$8,Tables!$F$8,IF('Données mensuelles'!K228=Tables!$E$9,Tables!$F$9,IF('Données mensuelles'!K228=Tables!$E$10,Tables!$F$10,IF('Données mensuelles'!K228=Tables!$E$11,Tables!$F$11,IF(K228=Tables!$E$12,Tables!$F$12,IF('Données mensuelles'!K228=Tables!$E$13,Tables!$F$13,IF(K228=Tables!$E$14,Tables!$F$14,IF(K228=Tables!$E$15,Tables!$F$15,IF(K228=Tables!$E$16,Tables!$F$16))))))))))))</f>
        <v>0</v>
      </c>
      <c r="M228" s="42"/>
      <c r="N228" s="2" t="b">
        <f>IF(M228=Tables!$E$5,Tables!$F$5,IF('Données mensuelles'!M228=Tables!$E$6,Tables!$F$6,IF('Données mensuelles'!M228=Tables!$E$7,Tables!$F$7,IF('Données mensuelles'!M228=Tables!$E$8,Tables!$F$8,IF('Données mensuelles'!M228=Tables!$E$9,Tables!$F$9,IF('Données mensuelles'!M228=Tables!$E$10,Tables!$F$10,IF('Données mensuelles'!M228=Tables!$E$11,Tables!$F$11,IF(M228=Tables!$E$12,Tables!$F$12,IF('Données mensuelles'!M228=Tables!$E$13,Tables!$F$13,IF(M228=Tables!$E$14,Tables!$F$14,IF(M228=Tables!$E$15,Tables!$F$15,IF(M228=Tables!$E$16,Tables!$F$16))))))))))))</f>
        <v>0</v>
      </c>
      <c r="O228" s="27">
        <f t="shared" ref="O228:O246" si="12">N228+L228+J228+H228+F228</f>
        <v>0</v>
      </c>
      <c r="P228" s="30"/>
      <c r="Q228" s="2">
        <v>2.2999999999999998</v>
      </c>
      <c r="R228" s="15"/>
      <c r="S228" s="19">
        <f>O228+(Q228*R228)+(P228*Tables!$E$20*R228)</f>
        <v>0</v>
      </c>
    </row>
    <row r="229" spans="4:19">
      <c r="D229" s="24"/>
      <c r="E229" s="4"/>
      <c r="F229" s="2" t="b">
        <f>IF(E229=Tables!$E$5,Tables!$F$5,IF('Données mensuelles'!E229=Tables!$E$6,Tables!$F$6,IF('Données mensuelles'!E229=Tables!$E$7,Tables!$F$7,IF('Données mensuelles'!E229=Tables!$E$8,Tables!$F$8,IF('Données mensuelles'!E229=Tables!$E$9,Tables!$F$9,IF('Données mensuelles'!E229=Tables!$E$10,Tables!$F$10,IF('Données mensuelles'!E229=Tables!$E$11,Tables!$F$11,IF(E229=Tables!$E$12,Tables!$F$12,IF('Données mensuelles'!E229=Tables!$E$13,Tables!$F$13,IF(E229=Tables!$E$14,Tables!$F$14,IF(E229=Tables!$E$15,Tables!$F$15,IF(E229=Tables!$E$16,Tables!$F$16))))))))))))</f>
        <v>0</v>
      </c>
      <c r="G229" s="1"/>
      <c r="H229" s="2" t="b">
        <f>IF(G229=Tables!$E$5,Tables!$F$5,IF('Données mensuelles'!G229=Tables!$E$6,Tables!$F$6,IF('Données mensuelles'!G229=Tables!$E$7,Tables!$F$7,IF('Données mensuelles'!G229=Tables!$E$8,Tables!$F$8,IF('Données mensuelles'!G229=Tables!$E$9,Tables!$F$9,IF('Données mensuelles'!G229=Tables!$E$10,Tables!$F$10,IF('Données mensuelles'!G229=Tables!$E$11,Tables!$F$11,IF(G229=Tables!$E$12,Tables!$F$12,IF('Données mensuelles'!G229=Tables!$E$13,Tables!$F$13,IF(G229=Tables!$E$14,Tables!$F$14,IF(G229=Tables!$E$15,Tables!$F$15,IF(G229=Tables!$E$16,Tables!$F$16))))))))))))</f>
        <v>0</v>
      </c>
      <c r="I229" s="1"/>
      <c r="J229" s="2" t="b">
        <f>IF(I229=Tables!$E$5,Tables!$F$5,IF('Données mensuelles'!I229=Tables!$E$6,Tables!$F$6,IF('Données mensuelles'!I229=Tables!$E$7,Tables!$F$7,IF('Données mensuelles'!I229=Tables!$E$8,Tables!$F$8,IF('Données mensuelles'!I229=Tables!$E$9,Tables!$F$9,IF('Données mensuelles'!I229=Tables!$E$10,Tables!$F$10,IF('Données mensuelles'!I229=Tables!$E$11,Tables!$F$11,IF(I229=Tables!$E$12,Tables!$F$12,IF('Données mensuelles'!I229=Tables!$E$13,Tables!$F$13,IF(I229=Tables!$E$14,Tables!$F$14,IF(I229=Tables!$E$15,Tables!$F$15,IF(I229=Tables!$E$16,Tables!$F$16))))))))))))</f>
        <v>0</v>
      </c>
      <c r="K229" s="1"/>
      <c r="L229" s="27" t="b">
        <f>IF(K229=Tables!$E$5,Tables!$F$5,IF('Données mensuelles'!K229=Tables!$E$6,Tables!$F$6,IF('Données mensuelles'!K229=Tables!$E$7,Tables!$F$7,IF('Données mensuelles'!K229=Tables!$E$8,Tables!$F$8,IF('Données mensuelles'!K229=Tables!$E$9,Tables!$F$9,IF('Données mensuelles'!K229=Tables!$E$10,Tables!$F$10,IF('Données mensuelles'!K229=Tables!$E$11,Tables!$F$11,IF(K229=Tables!$E$12,Tables!$F$12,IF('Données mensuelles'!K229=Tables!$E$13,Tables!$F$13,IF(K229=Tables!$E$14,Tables!$F$14,IF(K229=Tables!$E$15,Tables!$F$15,IF(K229=Tables!$E$16,Tables!$F$16))))))))))))</f>
        <v>0</v>
      </c>
      <c r="M229" s="42"/>
      <c r="N229" s="2" t="b">
        <f>IF(M229=Tables!$E$5,Tables!$F$5,IF('Données mensuelles'!M229=Tables!$E$6,Tables!$F$6,IF('Données mensuelles'!M229=Tables!$E$7,Tables!$F$7,IF('Données mensuelles'!M229=Tables!$E$8,Tables!$F$8,IF('Données mensuelles'!M229=Tables!$E$9,Tables!$F$9,IF('Données mensuelles'!M229=Tables!$E$10,Tables!$F$10,IF('Données mensuelles'!M229=Tables!$E$11,Tables!$F$11,IF(M229=Tables!$E$12,Tables!$F$12,IF('Données mensuelles'!M229=Tables!$E$13,Tables!$F$13,IF(M229=Tables!$E$14,Tables!$F$14,IF(M229=Tables!$E$15,Tables!$F$15,IF(M229=Tables!$E$16,Tables!$F$16))))))))))))</f>
        <v>0</v>
      </c>
      <c r="O229" s="27">
        <f t="shared" si="12"/>
        <v>0</v>
      </c>
      <c r="P229" s="30"/>
      <c r="Q229" s="2"/>
      <c r="R229" s="15"/>
      <c r="S229" s="19">
        <f>O229+(Q229*R229)+(P229*Tables!$E$20*R229)</f>
        <v>0</v>
      </c>
    </row>
    <row r="230" spans="4:19">
      <c r="D230" s="24"/>
      <c r="E230" s="4"/>
      <c r="F230" s="2" t="b">
        <f>IF(E230=Tables!$E$5,Tables!$F$5,IF('Données mensuelles'!E230=Tables!$E$6,Tables!$F$6,IF('Données mensuelles'!E230=Tables!$E$7,Tables!$F$7,IF('Données mensuelles'!E230=Tables!$E$8,Tables!$F$8,IF('Données mensuelles'!E230=Tables!$E$9,Tables!$F$9,IF('Données mensuelles'!E230=Tables!$E$10,Tables!$F$10,IF('Données mensuelles'!E230=Tables!$E$11,Tables!$F$11,IF(E230=Tables!$E$12,Tables!$F$12,IF('Données mensuelles'!E230=Tables!$E$13,Tables!$F$13,IF(E230=Tables!$E$14,Tables!$F$14,IF(E230=Tables!$E$15,Tables!$F$15,IF(E230=Tables!$E$16,Tables!$F$16))))))))))))</f>
        <v>0</v>
      </c>
      <c r="G230" s="1"/>
      <c r="H230" s="2" t="b">
        <f>IF(G230=Tables!$E$5,Tables!$F$5,IF('Données mensuelles'!G230=Tables!$E$6,Tables!$F$6,IF('Données mensuelles'!G230=Tables!$E$7,Tables!$F$7,IF('Données mensuelles'!G230=Tables!$E$8,Tables!$F$8,IF('Données mensuelles'!G230=Tables!$E$9,Tables!$F$9,IF('Données mensuelles'!G230=Tables!$E$10,Tables!$F$10,IF('Données mensuelles'!G230=Tables!$E$11,Tables!$F$11,IF(G230=Tables!$E$12,Tables!$F$12,IF('Données mensuelles'!G230=Tables!$E$13,Tables!$F$13,IF(G230=Tables!$E$14,Tables!$F$14,IF(G230=Tables!$E$15,Tables!$F$15,IF(G230=Tables!$E$16,Tables!$F$16))))))))))))</f>
        <v>0</v>
      </c>
      <c r="I230" s="1"/>
      <c r="J230" s="2" t="b">
        <f>IF(I230=Tables!$E$5,Tables!$F$5,IF('Données mensuelles'!I230=Tables!$E$6,Tables!$F$6,IF('Données mensuelles'!I230=Tables!$E$7,Tables!$F$7,IF('Données mensuelles'!I230=Tables!$E$8,Tables!$F$8,IF('Données mensuelles'!I230=Tables!$E$9,Tables!$F$9,IF('Données mensuelles'!I230=Tables!$E$10,Tables!$F$10,IF('Données mensuelles'!I230=Tables!$E$11,Tables!$F$11,IF(I230=Tables!$E$12,Tables!$F$12,IF('Données mensuelles'!I230=Tables!$E$13,Tables!$F$13,IF(I230=Tables!$E$14,Tables!$F$14,IF(I230=Tables!$E$15,Tables!$F$15,IF(I230=Tables!$E$16,Tables!$F$16))))))))))))</f>
        <v>0</v>
      </c>
      <c r="K230" s="1"/>
      <c r="L230" s="27" t="b">
        <f>IF(K230=Tables!$E$5,Tables!$F$5,IF('Données mensuelles'!K230=Tables!$E$6,Tables!$F$6,IF('Données mensuelles'!K230=Tables!$E$7,Tables!$F$7,IF('Données mensuelles'!K230=Tables!$E$8,Tables!$F$8,IF('Données mensuelles'!K230=Tables!$E$9,Tables!$F$9,IF('Données mensuelles'!K230=Tables!$E$10,Tables!$F$10,IF('Données mensuelles'!K230=Tables!$E$11,Tables!$F$11,IF(K230=Tables!$E$12,Tables!$F$12,IF('Données mensuelles'!K230=Tables!$E$13,Tables!$F$13,IF(K230=Tables!$E$14,Tables!$F$14,IF(K230=Tables!$E$15,Tables!$F$15,IF(K230=Tables!$E$16,Tables!$F$16))))))))))))</f>
        <v>0</v>
      </c>
      <c r="M230" s="42"/>
      <c r="N230" s="2" t="b">
        <f>IF(M230=Tables!$E$5,Tables!$F$5,IF('Données mensuelles'!M230=Tables!$E$6,Tables!$F$6,IF('Données mensuelles'!M230=Tables!$E$7,Tables!$F$7,IF('Données mensuelles'!M230=Tables!$E$8,Tables!$F$8,IF('Données mensuelles'!M230=Tables!$E$9,Tables!$F$9,IF('Données mensuelles'!M230=Tables!$E$10,Tables!$F$10,IF('Données mensuelles'!M230=Tables!$E$11,Tables!$F$11,IF(M230=Tables!$E$12,Tables!$F$12,IF('Données mensuelles'!M230=Tables!$E$13,Tables!$F$13,IF(M230=Tables!$E$14,Tables!$F$14,IF(M230=Tables!$E$15,Tables!$F$15,IF(M230=Tables!$E$16,Tables!$F$16))))))))))))</f>
        <v>0</v>
      </c>
      <c r="O230" s="27">
        <f t="shared" si="12"/>
        <v>0</v>
      </c>
      <c r="P230" s="30"/>
      <c r="Q230" s="2"/>
      <c r="R230" s="15"/>
      <c r="S230" s="19">
        <f>O230+(Q230*R230)+(P230*Tables!$E$20*R230)</f>
        <v>0</v>
      </c>
    </row>
    <row r="231" spans="4:19">
      <c r="D231" s="24"/>
      <c r="E231" s="4"/>
      <c r="F231" s="2" t="b">
        <f>IF(E231=Tables!$E$5,Tables!$F$5,IF('Données mensuelles'!E231=Tables!$E$6,Tables!$F$6,IF('Données mensuelles'!E231=Tables!$E$7,Tables!$F$7,IF('Données mensuelles'!E231=Tables!$E$8,Tables!$F$8,IF('Données mensuelles'!E231=Tables!$E$9,Tables!$F$9,IF('Données mensuelles'!E231=Tables!$E$10,Tables!$F$10,IF('Données mensuelles'!E231=Tables!$E$11,Tables!$F$11,IF(E231=Tables!$E$12,Tables!$F$12,IF('Données mensuelles'!E231=Tables!$E$13,Tables!$F$13,IF(E231=Tables!$E$14,Tables!$F$14,IF(E231=Tables!$E$15,Tables!$F$15,IF(E231=Tables!$E$16,Tables!$F$16))))))))))))</f>
        <v>0</v>
      </c>
      <c r="G231" s="1"/>
      <c r="H231" s="2" t="b">
        <f>IF(G231=Tables!$E$5,Tables!$F$5,IF('Données mensuelles'!G231=Tables!$E$6,Tables!$F$6,IF('Données mensuelles'!G231=Tables!$E$7,Tables!$F$7,IF('Données mensuelles'!G231=Tables!$E$8,Tables!$F$8,IF('Données mensuelles'!G231=Tables!$E$9,Tables!$F$9,IF('Données mensuelles'!G231=Tables!$E$10,Tables!$F$10,IF('Données mensuelles'!G231=Tables!$E$11,Tables!$F$11,IF(G231=Tables!$E$12,Tables!$F$12,IF('Données mensuelles'!G231=Tables!$E$13,Tables!$F$13,IF(G231=Tables!$E$14,Tables!$F$14,IF(G231=Tables!$E$15,Tables!$F$15,IF(G231=Tables!$E$16,Tables!$F$16))))))))))))</f>
        <v>0</v>
      </c>
      <c r="I231" s="1"/>
      <c r="J231" s="2" t="b">
        <f>IF(I231=Tables!$E$5,Tables!$F$5,IF('Données mensuelles'!I231=Tables!$E$6,Tables!$F$6,IF('Données mensuelles'!I231=Tables!$E$7,Tables!$F$7,IF('Données mensuelles'!I231=Tables!$E$8,Tables!$F$8,IF('Données mensuelles'!I231=Tables!$E$9,Tables!$F$9,IF('Données mensuelles'!I231=Tables!$E$10,Tables!$F$10,IF('Données mensuelles'!I231=Tables!$E$11,Tables!$F$11,IF(I231=Tables!$E$12,Tables!$F$12,IF('Données mensuelles'!I231=Tables!$E$13,Tables!$F$13,IF(I231=Tables!$E$14,Tables!$F$14,IF(I231=Tables!$E$15,Tables!$F$15,IF(I231=Tables!$E$16,Tables!$F$16))))))))))))</f>
        <v>0</v>
      </c>
      <c r="K231" s="1"/>
      <c r="L231" s="27" t="b">
        <f>IF(K231=Tables!$E$5,Tables!$F$5,IF('Données mensuelles'!K231=Tables!$E$6,Tables!$F$6,IF('Données mensuelles'!K231=Tables!$E$7,Tables!$F$7,IF('Données mensuelles'!K231=Tables!$E$8,Tables!$F$8,IF('Données mensuelles'!K231=Tables!$E$9,Tables!$F$9,IF('Données mensuelles'!K231=Tables!$E$10,Tables!$F$10,IF('Données mensuelles'!K231=Tables!$E$11,Tables!$F$11,IF(K231=Tables!$E$12,Tables!$F$12,IF('Données mensuelles'!K231=Tables!$E$13,Tables!$F$13,IF(K231=Tables!$E$14,Tables!$F$14,IF(K231=Tables!$E$15,Tables!$F$15,IF(K231=Tables!$E$16,Tables!$F$16))))))))))))</f>
        <v>0</v>
      </c>
      <c r="M231" s="42"/>
      <c r="N231" s="2" t="b">
        <f>IF(M231=Tables!$E$5,Tables!$F$5,IF('Données mensuelles'!M231=Tables!$E$6,Tables!$F$6,IF('Données mensuelles'!M231=Tables!$E$7,Tables!$F$7,IF('Données mensuelles'!M231=Tables!$E$8,Tables!$F$8,IF('Données mensuelles'!M231=Tables!$E$9,Tables!$F$9,IF('Données mensuelles'!M231=Tables!$E$10,Tables!$F$10,IF('Données mensuelles'!M231=Tables!$E$11,Tables!$F$11,IF(M231=Tables!$E$12,Tables!$F$12,IF('Données mensuelles'!M231=Tables!$E$13,Tables!$F$13,IF(M231=Tables!$E$14,Tables!$F$14,IF(M231=Tables!$E$15,Tables!$F$15,IF(M231=Tables!$E$16,Tables!$F$16))))))))))))</f>
        <v>0</v>
      </c>
      <c r="O231" s="27">
        <f t="shared" si="12"/>
        <v>0</v>
      </c>
      <c r="P231" s="30"/>
      <c r="Q231" s="2"/>
      <c r="R231" s="15"/>
      <c r="S231" s="19">
        <f>O231+(Q231*R231)+(P231*Tables!$E$20*R231)</f>
        <v>0</v>
      </c>
    </row>
    <row r="232" spans="4:19">
      <c r="D232" s="24"/>
      <c r="E232" s="4"/>
      <c r="F232" s="2" t="b">
        <f>IF(E232=Tables!$E$5,Tables!$F$5,IF('Données mensuelles'!E232=Tables!$E$6,Tables!$F$6,IF('Données mensuelles'!E232=Tables!$E$7,Tables!$F$7,IF('Données mensuelles'!E232=Tables!$E$8,Tables!$F$8,IF('Données mensuelles'!E232=Tables!$E$9,Tables!$F$9,IF('Données mensuelles'!E232=Tables!$E$10,Tables!$F$10,IF('Données mensuelles'!E232=Tables!$E$11,Tables!$F$11,IF(E232=Tables!$E$12,Tables!$F$12,IF('Données mensuelles'!E232=Tables!$E$13,Tables!$F$13,IF(E232=Tables!$E$14,Tables!$F$14,IF(E232=Tables!$E$15,Tables!$F$15,IF(E232=Tables!$E$16,Tables!$F$16))))))))))))</f>
        <v>0</v>
      </c>
      <c r="G232" s="1"/>
      <c r="H232" s="2" t="b">
        <f>IF(G232=Tables!$E$5,Tables!$F$5,IF('Données mensuelles'!G232=Tables!$E$6,Tables!$F$6,IF('Données mensuelles'!G232=Tables!$E$7,Tables!$F$7,IF('Données mensuelles'!G232=Tables!$E$8,Tables!$F$8,IF('Données mensuelles'!G232=Tables!$E$9,Tables!$F$9,IF('Données mensuelles'!G232=Tables!$E$10,Tables!$F$10,IF('Données mensuelles'!G232=Tables!$E$11,Tables!$F$11,IF(G232=Tables!$E$12,Tables!$F$12,IF('Données mensuelles'!G232=Tables!$E$13,Tables!$F$13,IF(G232=Tables!$E$14,Tables!$F$14,IF(G232=Tables!$E$15,Tables!$F$15,IF(G232=Tables!$E$16,Tables!$F$16))))))))))))</f>
        <v>0</v>
      </c>
      <c r="I232" s="1"/>
      <c r="J232" s="2" t="b">
        <f>IF(I232=Tables!$E$5,Tables!$F$5,IF('Données mensuelles'!I232=Tables!$E$6,Tables!$F$6,IF('Données mensuelles'!I232=Tables!$E$7,Tables!$F$7,IF('Données mensuelles'!I232=Tables!$E$8,Tables!$F$8,IF('Données mensuelles'!I232=Tables!$E$9,Tables!$F$9,IF('Données mensuelles'!I232=Tables!$E$10,Tables!$F$10,IF('Données mensuelles'!I232=Tables!$E$11,Tables!$F$11,IF(I232=Tables!$E$12,Tables!$F$12,IF('Données mensuelles'!I232=Tables!$E$13,Tables!$F$13,IF(I232=Tables!$E$14,Tables!$F$14,IF(I232=Tables!$E$15,Tables!$F$15,IF(I232=Tables!$E$16,Tables!$F$16))))))))))))</f>
        <v>0</v>
      </c>
      <c r="K232" s="1"/>
      <c r="L232" s="27" t="b">
        <f>IF(K232=Tables!$E$5,Tables!$F$5,IF('Données mensuelles'!K232=Tables!$E$6,Tables!$F$6,IF('Données mensuelles'!K232=Tables!$E$7,Tables!$F$7,IF('Données mensuelles'!K232=Tables!$E$8,Tables!$F$8,IF('Données mensuelles'!K232=Tables!$E$9,Tables!$F$9,IF('Données mensuelles'!K232=Tables!$E$10,Tables!$F$10,IF('Données mensuelles'!K232=Tables!$E$11,Tables!$F$11,IF(K232=Tables!$E$12,Tables!$F$12,IF('Données mensuelles'!K232=Tables!$E$13,Tables!$F$13,IF(K232=Tables!$E$14,Tables!$F$14,IF(K232=Tables!$E$15,Tables!$F$15,IF(K232=Tables!$E$16,Tables!$F$16))))))))))))</f>
        <v>0</v>
      </c>
      <c r="M232" s="42"/>
      <c r="N232" s="2" t="b">
        <f>IF(M232=Tables!$E$5,Tables!$F$5,IF('Données mensuelles'!M232=Tables!$E$6,Tables!$F$6,IF('Données mensuelles'!M232=Tables!$E$7,Tables!$F$7,IF('Données mensuelles'!M232=Tables!$E$8,Tables!$F$8,IF('Données mensuelles'!M232=Tables!$E$9,Tables!$F$9,IF('Données mensuelles'!M232=Tables!$E$10,Tables!$F$10,IF('Données mensuelles'!M232=Tables!$E$11,Tables!$F$11,IF(M232=Tables!$E$12,Tables!$F$12,IF('Données mensuelles'!M232=Tables!$E$13,Tables!$F$13,IF(M232=Tables!$E$14,Tables!$F$14,IF(M232=Tables!$E$15,Tables!$F$15,IF(M232=Tables!$E$16,Tables!$F$16))))))))))))</f>
        <v>0</v>
      </c>
      <c r="O232" s="27">
        <f t="shared" si="12"/>
        <v>0</v>
      </c>
      <c r="P232" s="30"/>
      <c r="Q232" s="2"/>
      <c r="R232" s="15"/>
      <c r="S232" s="19">
        <f>O232+(Q232*R232)+(P232*Tables!$E$20*R232)</f>
        <v>0</v>
      </c>
    </row>
    <row r="233" spans="4:19">
      <c r="D233" s="24"/>
      <c r="E233" s="4"/>
      <c r="F233" s="2" t="b">
        <f>IF(E233=Tables!$E$5,Tables!$F$5,IF('Données mensuelles'!E233=Tables!$E$6,Tables!$F$6,IF('Données mensuelles'!E233=Tables!$E$7,Tables!$F$7,IF('Données mensuelles'!E233=Tables!$E$8,Tables!$F$8,IF('Données mensuelles'!E233=Tables!$E$9,Tables!$F$9,IF('Données mensuelles'!E233=Tables!$E$10,Tables!$F$10,IF('Données mensuelles'!E233=Tables!$E$11,Tables!$F$11,IF(E233=Tables!$E$12,Tables!$F$12,IF('Données mensuelles'!E233=Tables!$E$13,Tables!$F$13,IF(E233=Tables!$E$14,Tables!$F$14,IF(E233=Tables!$E$15,Tables!$F$15,IF(E233=Tables!$E$16,Tables!$F$16))))))))))))</f>
        <v>0</v>
      </c>
      <c r="G233" s="1"/>
      <c r="H233" s="2" t="b">
        <f>IF(G233=Tables!$E$5,Tables!$F$5,IF('Données mensuelles'!G233=Tables!$E$6,Tables!$F$6,IF('Données mensuelles'!G233=Tables!$E$7,Tables!$F$7,IF('Données mensuelles'!G233=Tables!$E$8,Tables!$F$8,IF('Données mensuelles'!G233=Tables!$E$9,Tables!$F$9,IF('Données mensuelles'!G233=Tables!$E$10,Tables!$F$10,IF('Données mensuelles'!G233=Tables!$E$11,Tables!$F$11,IF(G233=Tables!$E$12,Tables!$F$12,IF('Données mensuelles'!G233=Tables!$E$13,Tables!$F$13,IF(G233=Tables!$E$14,Tables!$F$14,IF(G233=Tables!$E$15,Tables!$F$15,IF(G233=Tables!$E$16,Tables!$F$16))))))))))))</f>
        <v>0</v>
      </c>
      <c r="I233" s="1"/>
      <c r="J233" s="2" t="b">
        <f>IF(I233=Tables!$E$5,Tables!$F$5,IF('Données mensuelles'!I233=Tables!$E$6,Tables!$F$6,IF('Données mensuelles'!I233=Tables!$E$7,Tables!$F$7,IF('Données mensuelles'!I233=Tables!$E$8,Tables!$F$8,IF('Données mensuelles'!I233=Tables!$E$9,Tables!$F$9,IF('Données mensuelles'!I233=Tables!$E$10,Tables!$F$10,IF('Données mensuelles'!I233=Tables!$E$11,Tables!$F$11,IF(I233=Tables!$E$12,Tables!$F$12,IF('Données mensuelles'!I233=Tables!$E$13,Tables!$F$13,IF(I233=Tables!$E$14,Tables!$F$14,IF(I233=Tables!$E$15,Tables!$F$15,IF(I233=Tables!$E$16,Tables!$F$16))))))))))))</f>
        <v>0</v>
      </c>
      <c r="K233" s="1"/>
      <c r="L233" s="27" t="b">
        <f>IF(K233=Tables!$E$5,Tables!$F$5,IF('Données mensuelles'!K233=Tables!$E$6,Tables!$F$6,IF('Données mensuelles'!K233=Tables!$E$7,Tables!$F$7,IF('Données mensuelles'!K233=Tables!$E$8,Tables!$F$8,IF('Données mensuelles'!K233=Tables!$E$9,Tables!$F$9,IF('Données mensuelles'!K233=Tables!$E$10,Tables!$F$10,IF('Données mensuelles'!K233=Tables!$E$11,Tables!$F$11,IF(K233=Tables!$E$12,Tables!$F$12,IF('Données mensuelles'!K233=Tables!$E$13,Tables!$F$13,IF(K233=Tables!$E$14,Tables!$F$14,IF(K233=Tables!$E$15,Tables!$F$15,IF(K233=Tables!$E$16,Tables!$F$16))))))))))))</f>
        <v>0</v>
      </c>
      <c r="M233" s="42"/>
      <c r="N233" s="2" t="b">
        <f>IF(M233=Tables!$E$5,Tables!$F$5,IF('Données mensuelles'!M233=Tables!$E$6,Tables!$F$6,IF('Données mensuelles'!M233=Tables!$E$7,Tables!$F$7,IF('Données mensuelles'!M233=Tables!$E$8,Tables!$F$8,IF('Données mensuelles'!M233=Tables!$E$9,Tables!$F$9,IF('Données mensuelles'!M233=Tables!$E$10,Tables!$F$10,IF('Données mensuelles'!M233=Tables!$E$11,Tables!$F$11,IF(M233=Tables!$E$12,Tables!$F$12,IF('Données mensuelles'!M233=Tables!$E$13,Tables!$F$13,IF(M233=Tables!$E$14,Tables!$F$14,IF(M233=Tables!$E$15,Tables!$F$15,IF(M233=Tables!$E$16,Tables!$F$16))))))))))))</f>
        <v>0</v>
      </c>
      <c r="O233" s="27">
        <f t="shared" si="12"/>
        <v>0</v>
      </c>
      <c r="P233" s="30"/>
      <c r="Q233" s="2"/>
      <c r="R233" s="15"/>
      <c r="S233" s="19">
        <f>O233+(Q233*R233)+(P233*Tables!$E$20*R233)</f>
        <v>0</v>
      </c>
    </row>
    <row r="234" spans="4:19">
      <c r="D234" s="24"/>
      <c r="E234" s="4"/>
      <c r="F234" s="2" t="b">
        <f>IF(E234=Tables!$E$5,Tables!$F$5,IF('Données mensuelles'!E234=Tables!$E$6,Tables!$F$6,IF('Données mensuelles'!E234=Tables!$E$7,Tables!$F$7,IF('Données mensuelles'!E234=Tables!$E$8,Tables!$F$8,IF('Données mensuelles'!E234=Tables!$E$9,Tables!$F$9,IF('Données mensuelles'!E234=Tables!$E$10,Tables!$F$10,IF('Données mensuelles'!E234=Tables!$E$11,Tables!$F$11,IF(E234=Tables!$E$12,Tables!$F$12,IF('Données mensuelles'!E234=Tables!$E$13,Tables!$F$13,IF(E234=Tables!$E$14,Tables!$F$14,IF(E234=Tables!$E$15,Tables!$F$15,IF(E234=Tables!$E$16,Tables!$F$16))))))))))))</f>
        <v>0</v>
      </c>
      <c r="G234" s="1"/>
      <c r="H234" s="2" t="b">
        <f>IF(G234=Tables!$E$5,Tables!$F$5,IF('Données mensuelles'!G234=Tables!$E$6,Tables!$F$6,IF('Données mensuelles'!G234=Tables!$E$7,Tables!$F$7,IF('Données mensuelles'!G234=Tables!$E$8,Tables!$F$8,IF('Données mensuelles'!G234=Tables!$E$9,Tables!$F$9,IF('Données mensuelles'!G234=Tables!$E$10,Tables!$F$10,IF('Données mensuelles'!G234=Tables!$E$11,Tables!$F$11,IF(G234=Tables!$E$12,Tables!$F$12,IF('Données mensuelles'!G234=Tables!$E$13,Tables!$F$13,IF(G234=Tables!$E$14,Tables!$F$14,IF(G234=Tables!$E$15,Tables!$F$15,IF(G234=Tables!$E$16,Tables!$F$16))))))))))))</f>
        <v>0</v>
      </c>
      <c r="I234" s="1"/>
      <c r="J234" s="2" t="b">
        <f>IF(I234=Tables!$E$5,Tables!$F$5,IF('Données mensuelles'!I234=Tables!$E$6,Tables!$F$6,IF('Données mensuelles'!I234=Tables!$E$7,Tables!$F$7,IF('Données mensuelles'!I234=Tables!$E$8,Tables!$F$8,IF('Données mensuelles'!I234=Tables!$E$9,Tables!$F$9,IF('Données mensuelles'!I234=Tables!$E$10,Tables!$F$10,IF('Données mensuelles'!I234=Tables!$E$11,Tables!$F$11,IF(I234=Tables!$E$12,Tables!$F$12,IF('Données mensuelles'!I234=Tables!$E$13,Tables!$F$13,IF(I234=Tables!$E$14,Tables!$F$14,IF(I234=Tables!$E$15,Tables!$F$15,IF(I234=Tables!$E$16,Tables!$F$16))))))))))))</f>
        <v>0</v>
      </c>
      <c r="K234" s="1"/>
      <c r="L234" s="27" t="b">
        <f>IF(K234=Tables!$E$5,Tables!$F$5,IF('Données mensuelles'!K234=Tables!$E$6,Tables!$F$6,IF('Données mensuelles'!K234=Tables!$E$7,Tables!$F$7,IF('Données mensuelles'!K234=Tables!$E$8,Tables!$F$8,IF('Données mensuelles'!K234=Tables!$E$9,Tables!$F$9,IF('Données mensuelles'!K234=Tables!$E$10,Tables!$F$10,IF('Données mensuelles'!K234=Tables!$E$11,Tables!$F$11,IF(K234=Tables!$E$12,Tables!$F$12,IF('Données mensuelles'!K234=Tables!$E$13,Tables!$F$13,IF(K234=Tables!$E$14,Tables!$F$14,IF(K234=Tables!$E$15,Tables!$F$15,IF(K234=Tables!$E$16,Tables!$F$16))))))))))))</f>
        <v>0</v>
      </c>
      <c r="M234" s="42"/>
      <c r="N234" s="2" t="b">
        <f>IF(M234=Tables!$E$5,Tables!$F$5,IF('Données mensuelles'!M234=Tables!$E$6,Tables!$F$6,IF('Données mensuelles'!M234=Tables!$E$7,Tables!$F$7,IF('Données mensuelles'!M234=Tables!$E$8,Tables!$F$8,IF('Données mensuelles'!M234=Tables!$E$9,Tables!$F$9,IF('Données mensuelles'!M234=Tables!$E$10,Tables!$F$10,IF('Données mensuelles'!M234=Tables!$E$11,Tables!$F$11,IF(M234=Tables!$E$12,Tables!$F$12,IF('Données mensuelles'!M234=Tables!$E$13,Tables!$F$13,IF(M234=Tables!$E$14,Tables!$F$14,IF(M234=Tables!$E$15,Tables!$F$15,IF(M234=Tables!$E$16,Tables!$F$16))))))))))))</f>
        <v>0</v>
      </c>
      <c r="O234" s="27">
        <f t="shared" si="12"/>
        <v>0</v>
      </c>
      <c r="P234" s="30"/>
      <c r="Q234" s="2"/>
      <c r="R234" s="15"/>
      <c r="S234" s="19">
        <f>O234+(Q234*R234)+(P234*Tables!$E$20*R234)</f>
        <v>0</v>
      </c>
    </row>
    <row r="235" spans="4:19">
      <c r="D235" s="24"/>
      <c r="E235" s="4"/>
      <c r="F235" s="2" t="b">
        <f>IF(E235=Tables!$E$5,Tables!$F$5,IF('Données mensuelles'!E235=Tables!$E$6,Tables!$F$6,IF('Données mensuelles'!E235=Tables!$E$7,Tables!$F$7,IF('Données mensuelles'!E235=Tables!$E$8,Tables!$F$8,IF('Données mensuelles'!E235=Tables!$E$9,Tables!$F$9,IF('Données mensuelles'!E235=Tables!$E$10,Tables!$F$10,IF('Données mensuelles'!E235=Tables!$E$11,Tables!$F$11,IF(E235=Tables!$E$12,Tables!$F$12,IF('Données mensuelles'!E235=Tables!$E$13,Tables!$F$13,IF(E235=Tables!$E$14,Tables!$F$14,IF(E235=Tables!$E$15,Tables!$F$15,IF(E235=Tables!$E$16,Tables!$F$16))))))))))))</f>
        <v>0</v>
      </c>
      <c r="G235" s="1"/>
      <c r="H235" s="2" t="b">
        <f>IF(G235=Tables!$E$5,Tables!$F$5,IF('Données mensuelles'!G235=Tables!$E$6,Tables!$F$6,IF('Données mensuelles'!G235=Tables!$E$7,Tables!$F$7,IF('Données mensuelles'!G235=Tables!$E$8,Tables!$F$8,IF('Données mensuelles'!G235=Tables!$E$9,Tables!$F$9,IF('Données mensuelles'!G235=Tables!$E$10,Tables!$F$10,IF('Données mensuelles'!G235=Tables!$E$11,Tables!$F$11,IF(G235=Tables!$E$12,Tables!$F$12,IF('Données mensuelles'!G235=Tables!$E$13,Tables!$F$13,IF(G235=Tables!$E$14,Tables!$F$14,IF(G235=Tables!$E$15,Tables!$F$15,IF(G235=Tables!$E$16,Tables!$F$16))))))))))))</f>
        <v>0</v>
      </c>
      <c r="I235" s="1"/>
      <c r="J235" s="2" t="b">
        <f>IF(I235=Tables!$E$5,Tables!$F$5,IF('Données mensuelles'!I235=Tables!$E$6,Tables!$F$6,IF('Données mensuelles'!I235=Tables!$E$7,Tables!$F$7,IF('Données mensuelles'!I235=Tables!$E$8,Tables!$F$8,IF('Données mensuelles'!I235=Tables!$E$9,Tables!$F$9,IF('Données mensuelles'!I235=Tables!$E$10,Tables!$F$10,IF('Données mensuelles'!I235=Tables!$E$11,Tables!$F$11,IF(I235=Tables!$E$12,Tables!$F$12,IF('Données mensuelles'!I235=Tables!$E$13,Tables!$F$13,IF(I235=Tables!$E$14,Tables!$F$14,IF(I235=Tables!$E$15,Tables!$F$15,IF(I235=Tables!$E$16,Tables!$F$16))))))))))))</f>
        <v>0</v>
      </c>
      <c r="K235" s="1"/>
      <c r="L235" s="27" t="b">
        <f>IF(K235=Tables!$E$5,Tables!$F$5,IF('Données mensuelles'!K235=Tables!$E$6,Tables!$F$6,IF('Données mensuelles'!K235=Tables!$E$7,Tables!$F$7,IF('Données mensuelles'!K235=Tables!$E$8,Tables!$F$8,IF('Données mensuelles'!K235=Tables!$E$9,Tables!$F$9,IF('Données mensuelles'!K235=Tables!$E$10,Tables!$F$10,IF('Données mensuelles'!K235=Tables!$E$11,Tables!$F$11,IF(K235=Tables!$E$12,Tables!$F$12,IF('Données mensuelles'!K235=Tables!$E$13,Tables!$F$13,IF(K235=Tables!$E$14,Tables!$F$14,IF(K235=Tables!$E$15,Tables!$F$15,IF(K235=Tables!$E$16,Tables!$F$16))))))))))))</f>
        <v>0</v>
      </c>
      <c r="M235" s="42"/>
      <c r="N235" s="2" t="b">
        <f>IF(M235=Tables!$E$5,Tables!$F$5,IF('Données mensuelles'!M235=Tables!$E$6,Tables!$F$6,IF('Données mensuelles'!M235=Tables!$E$7,Tables!$F$7,IF('Données mensuelles'!M235=Tables!$E$8,Tables!$F$8,IF('Données mensuelles'!M235=Tables!$E$9,Tables!$F$9,IF('Données mensuelles'!M235=Tables!$E$10,Tables!$F$10,IF('Données mensuelles'!M235=Tables!$E$11,Tables!$F$11,IF(M235=Tables!$E$12,Tables!$F$12,IF('Données mensuelles'!M235=Tables!$E$13,Tables!$F$13,IF(M235=Tables!$E$14,Tables!$F$14,IF(M235=Tables!$E$15,Tables!$F$15,IF(M235=Tables!$E$16,Tables!$F$16))))))))))))</f>
        <v>0</v>
      </c>
      <c r="O235" s="27">
        <f t="shared" si="12"/>
        <v>0</v>
      </c>
      <c r="P235" s="30"/>
      <c r="Q235" s="2"/>
      <c r="R235" s="15"/>
      <c r="S235" s="19">
        <f>O235+(Q235*R235)+(P235*Tables!$E$20*R235)</f>
        <v>0</v>
      </c>
    </row>
    <row r="236" spans="4:19">
      <c r="D236" s="24"/>
      <c r="E236" s="4"/>
      <c r="F236" s="2" t="b">
        <f>IF(E236=Tables!$E$5,Tables!$F$5,IF('Données mensuelles'!E236=Tables!$E$6,Tables!$F$6,IF('Données mensuelles'!E236=Tables!$E$7,Tables!$F$7,IF('Données mensuelles'!E236=Tables!$E$8,Tables!$F$8,IF('Données mensuelles'!E236=Tables!$E$9,Tables!$F$9,IF('Données mensuelles'!E236=Tables!$E$10,Tables!$F$10,IF('Données mensuelles'!E236=Tables!$E$11,Tables!$F$11,IF(E236=Tables!$E$12,Tables!$F$12,IF('Données mensuelles'!E236=Tables!$E$13,Tables!$F$13,IF(E236=Tables!$E$14,Tables!$F$14,IF(E236=Tables!$E$15,Tables!$F$15,IF(E236=Tables!$E$16,Tables!$F$16))))))))))))</f>
        <v>0</v>
      </c>
      <c r="G236" s="1"/>
      <c r="H236" s="2" t="b">
        <f>IF(G236=Tables!$E$5,Tables!$F$5,IF('Données mensuelles'!G236=Tables!$E$6,Tables!$F$6,IF('Données mensuelles'!G236=Tables!$E$7,Tables!$F$7,IF('Données mensuelles'!G236=Tables!$E$8,Tables!$F$8,IF('Données mensuelles'!G236=Tables!$E$9,Tables!$F$9,IF('Données mensuelles'!G236=Tables!$E$10,Tables!$F$10,IF('Données mensuelles'!G236=Tables!$E$11,Tables!$F$11,IF(G236=Tables!$E$12,Tables!$F$12,IF('Données mensuelles'!G236=Tables!$E$13,Tables!$F$13,IF(G236=Tables!$E$14,Tables!$F$14,IF(G236=Tables!$E$15,Tables!$F$15,IF(G236=Tables!$E$16,Tables!$F$16))))))))))))</f>
        <v>0</v>
      </c>
      <c r="I236" s="1"/>
      <c r="J236" s="2" t="b">
        <f>IF(I236=Tables!$E$5,Tables!$F$5,IF('Données mensuelles'!I236=Tables!$E$6,Tables!$F$6,IF('Données mensuelles'!I236=Tables!$E$7,Tables!$F$7,IF('Données mensuelles'!I236=Tables!$E$8,Tables!$F$8,IF('Données mensuelles'!I236=Tables!$E$9,Tables!$F$9,IF('Données mensuelles'!I236=Tables!$E$10,Tables!$F$10,IF('Données mensuelles'!I236=Tables!$E$11,Tables!$F$11,IF(I236=Tables!$E$12,Tables!$F$12,IF('Données mensuelles'!I236=Tables!$E$13,Tables!$F$13,IF(I236=Tables!$E$14,Tables!$F$14,IF(I236=Tables!$E$15,Tables!$F$15,IF(I236=Tables!$E$16,Tables!$F$16))))))))))))</f>
        <v>0</v>
      </c>
      <c r="K236" s="1"/>
      <c r="L236" s="27" t="b">
        <f>IF(K236=Tables!$E$5,Tables!$F$5,IF('Données mensuelles'!K236=Tables!$E$6,Tables!$F$6,IF('Données mensuelles'!K236=Tables!$E$7,Tables!$F$7,IF('Données mensuelles'!K236=Tables!$E$8,Tables!$F$8,IF('Données mensuelles'!K236=Tables!$E$9,Tables!$F$9,IF('Données mensuelles'!K236=Tables!$E$10,Tables!$F$10,IF('Données mensuelles'!K236=Tables!$E$11,Tables!$F$11,IF(K236=Tables!$E$12,Tables!$F$12,IF('Données mensuelles'!K236=Tables!$E$13,Tables!$F$13,IF(K236=Tables!$E$14,Tables!$F$14,IF(K236=Tables!$E$15,Tables!$F$15,IF(K236=Tables!$E$16,Tables!$F$16))))))))))))</f>
        <v>0</v>
      </c>
      <c r="M236" s="42"/>
      <c r="N236" s="2" t="b">
        <f>IF(M236=Tables!$E$5,Tables!$F$5,IF('Données mensuelles'!M236=Tables!$E$6,Tables!$F$6,IF('Données mensuelles'!M236=Tables!$E$7,Tables!$F$7,IF('Données mensuelles'!M236=Tables!$E$8,Tables!$F$8,IF('Données mensuelles'!M236=Tables!$E$9,Tables!$F$9,IF('Données mensuelles'!M236=Tables!$E$10,Tables!$F$10,IF('Données mensuelles'!M236=Tables!$E$11,Tables!$F$11,IF(M236=Tables!$E$12,Tables!$F$12,IF('Données mensuelles'!M236=Tables!$E$13,Tables!$F$13,IF(M236=Tables!$E$14,Tables!$F$14,IF(M236=Tables!$E$15,Tables!$F$15,IF(M236=Tables!$E$16,Tables!$F$16))))))))))))</f>
        <v>0</v>
      </c>
      <c r="O236" s="27">
        <f t="shared" si="12"/>
        <v>0</v>
      </c>
      <c r="P236" s="30"/>
      <c r="Q236" s="2"/>
      <c r="R236" s="15"/>
      <c r="S236" s="19">
        <f>O236+(Q236*R236)+(P236*Tables!$E$20*R236)</f>
        <v>0</v>
      </c>
    </row>
    <row r="237" spans="4:19">
      <c r="D237" s="24"/>
      <c r="E237" s="4"/>
      <c r="F237" s="2" t="b">
        <f>IF(E237=Tables!$E$5,Tables!$F$5,IF('Données mensuelles'!E237=Tables!$E$6,Tables!$F$6,IF('Données mensuelles'!E237=Tables!$E$7,Tables!$F$7,IF('Données mensuelles'!E237=Tables!$E$8,Tables!$F$8,IF('Données mensuelles'!E237=Tables!$E$9,Tables!$F$9,IF('Données mensuelles'!E237=Tables!$E$10,Tables!$F$10,IF('Données mensuelles'!E237=Tables!$E$11,Tables!$F$11,IF(E237=Tables!$E$12,Tables!$F$12,IF('Données mensuelles'!E237=Tables!$E$13,Tables!$F$13,IF(E237=Tables!$E$14,Tables!$F$14,IF(E237=Tables!$E$15,Tables!$F$15,IF(E237=Tables!$E$16,Tables!$F$16))))))))))))</f>
        <v>0</v>
      </c>
      <c r="G237" s="1"/>
      <c r="H237" s="2" t="b">
        <f>IF(G237=Tables!$E$5,Tables!$F$5,IF('Données mensuelles'!G237=Tables!$E$6,Tables!$F$6,IF('Données mensuelles'!G237=Tables!$E$7,Tables!$F$7,IF('Données mensuelles'!G237=Tables!$E$8,Tables!$F$8,IF('Données mensuelles'!G237=Tables!$E$9,Tables!$F$9,IF('Données mensuelles'!G237=Tables!$E$10,Tables!$F$10,IF('Données mensuelles'!G237=Tables!$E$11,Tables!$F$11,IF(G237=Tables!$E$12,Tables!$F$12,IF('Données mensuelles'!G237=Tables!$E$13,Tables!$F$13,IF(G237=Tables!$E$14,Tables!$F$14,IF(G237=Tables!$E$15,Tables!$F$15,IF(G237=Tables!$E$16,Tables!$F$16))))))))))))</f>
        <v>0</v>
      </c>
      <c r="I237" s="1"/>
      <c r="J237" s="2" t="b">
        <f>IF(I237=Tables!$E$5,Tables!$F$5,IF('Données mensuelles'!I237=Tables!$E$6,Tables!$F$6,IF('Données mensuelles'!I237=Tables!$E$7,Tables!$F$7,IF('Données mensuelles'!I237=Tables!$E$8,Tables!$F$8,IF('Données mensuelles'!I237=Tables!$E$9,Tables!$F$9,IF('Données mensuelles'!I237=Tables!$E$10,Tables!$F$10,IF('Données mensuelles'!I237=Tables!$E$11,Tables!$F$11,IF(I237=Tables!$E$12,Tables!$F$12,IF('Données mensuelles'!I237=Tables!$E$13,Tables!$F$13,IF(I237=Tables!$E$14,Tables!$F$14,IF(I237=Tables!$E$15,Tables!$F$15,IF(I237=Tables!$E$16,Tables!$F$16))))))))))))</f>
        <v>0</v>
      </c>
      <c r="K237" s="1"/>
      <c r="L237" s="27" t="b">
        <f>IF(K237=Tables!$E$5,Tables!$F$5,IF('Données mensuelles'!K237=Tables!$E$6,Tables!$F$6,IF('Données mensuelles'!K237=Tables!$E$7,Tables!$F$7,IF('Données mensuelles'!K237=Tables!$E$8,Tables!$F$8,IF('Données mensuelles'!K237=Tables!$E$9,Tables!$F$9,IF('Données mensuelles'!K237=Tables!$E$10,Tables!$F$10,IF('Données mensuelles'!K237=Tables!$E$11,Tables!$F$11,IF(K237=Tables!$E$12,Tables!$F$12,IF('Données mensuelles'!K237=Tables!$E$13,Tables!$F$13,IF(K237=Tables!$E$14,Tables!$F$14,IF(K237=Tables!$E$15,Tables!$F$15,IF(K237=Tables!$E$16,Tables!$F$16))))))))))))</f>
        <v>0</v>
      </c>
      <c r="M237" s="42"/>
      <c r="N237" s="2" t="b">
        <f>IF(M237=Tables!$E$5,Tables!$F$5,IF('Données mensuelles'!M237=Tables!$E$6,Tables!$F$6,IF('Données mensuelles'!M237=Tables!$E$7,Tables!$F$7,IF('Données mensuelles'!M237=Tables!$E$8,Tables!$F$8,IF('Données mensuelles'!M237=Tables!$E$9,Tables!$F$9,IF('Données mensuelles'!M237=Tables!$E$10,Tables!$F$10,IF('Données mensuelles'!M237=Tables!$E$11,Tables!$F$11,IF(M237=Tables!$E$12,Tables!$F$12,IF('Données mensuelles'!M237=Tables!$E$13,Tables!$F$13,IF(M237=Tables!$E$14,Tables!$F$14,IF(M237=Tables!$E$15,Tables!$F$15,IF(M237=Tables!$E$16,Tables!$F$16))))))))))))</f>
        <v>0</v>
      </c>
      <c r="O237" s="27">
        <f t="shared" si="12"/>
        <v>0</v>
      </c>
      <c r="P237" s="30"/>
      <c r="Q237" s="2"/>
      <c r="R237" s="15"/>
      <c r="S237" s="19">
        <f>O237+(Q237*R237)+(P237*Tables!$E$20*R237)</f>
        <v>0</v>
      </c>
    </row>
    <row r="238" spans="4:19">
      <c r="D238" s="24"/>
      <c r="E238" s="4"/>
      <c r="F238" s="2" t="b">
        <f>IF(E238=Tables!$E$5,Tables!$F$5,IF('Données mensuelles'!E238=Tables!$E$6,Tables!$F$6,IF('Données mensuelles'!E238=Tables!$E$7,Tables!$F$7,IF('Données mensuelles'!E238=Tables!$E$8,Tables!$F$8,IF('Données mensuelles'!E238=Tables!$E$9,Tables!$F$9,IF('Données mensuelles'!E238=Tables!$E$10,Tables!$F$10,IF('Données mensuelles'!E238=Tables!$E$11,Tables!$F$11,IF(E238=Tables!$E$12,Tables!$F$12,IF('Données mensuelles'!E238=Tables!$E$13,Tables!$F$13,IF(E238=Tables!$E$14,Tables!$F$14,IF(E238=Tables!$E$15,Tables!$F$15,IF(E238=Tables!$E$16,Tables!$F$16))))))))))))</f>
        <v>0</v>
      </c>
      <c r="G238" s="1"/>
      <c r="H238" s="2" t="b">
        <f>IF(G238=Tables!$E$5,Tables!$F$5,IF('Données mensuelles'!G238=Tables!$E$6,Tables!$F$6,IF('Données mensuelles'!G238=Tables!$E$7,Tables!$F$7,IF('Données mensuelles'!G238=Tables!$E$8,Tables!$F$8,IF('Données mensuelles'!G238=Tables!$E$9,Tables!$F$9,IF('Données mensuelles'!G238=Tables!$E$10,Tables!$F$10,IF('Données mensuelles'!G238=Tables!$E$11,Tables!$F$11,IF(G238=Tables!$E$12,Tables!$F$12,IF('Données mensuelles'!G238=Tables!$E$13,Tables!$F$13,IF(G238=Tables!$E$14,Tables!$F$14,IF(G238=Tables!$E$15,Tables!$F$15,IF(G238=Tables!$E$16,Tables!$F$16))))))))))))</f>
        <v>0</v>
      </c>
      <c r="I238" s="1"/>
      <c r="J238" s="2" t="b">
        <f>IF(I238=Tables!$E$5,Tables!$F$5,IF('Données mensuelles'!I238=Tables!$E$6,Tables!$F$6,IF('Données mensuelles'!I238=Tables!$E$7,Tables!$F$7,IF('Données mensuelles'!I238=Tables!$E$8,Tables!$F$8,IF('Données mensuelles'!I238=Tables!$E$9,Tables!$F$9,IF('Données mensuelles'!I238=Tables!$E$10,Tables!$F$10,IF('Données mensuelles'!I238=Tables!$E$11,Tables!$F$11,IF(I238=Tables!$E$12,Tables!$F$12,IF('Données mensuelles'!I238=Tables!$E$13,Tables!$F$13,IF(I238=Tables!$E$14,Tables!$F$14,IF(I238=Tables!$E$15,Tables!$F$15,IF(I238=Tables!$E$16,Tables!$F$16))))))))))))</f>
        <v>0</v>
      </c>
      <c r="K238" s="1"/>
      <c r="L238" s="27" t="b">
        <f>IF(K238=Tables!$E$5,Tables!$F$5,IF('Données mensuelles'!K238=Tables!$E$6,Tables!$F$6,IF('Données mensuelles'!K238=Tables!$E$7,Tables!$F$7,IF('Données mensuelles'!K238=Tables!$E$8,Tables!$F$8,IF('Données mensuelles'!K238=Tables!$E$9,Tables!$F$9,IF('Données mensuelles'!K238=Tables!$E$10,Tables!$F$10,IF('Données mensuelles'!K238=Tables!$E$11,Tables!$F$11,IF(K238=Tables!$E$12,Tables!$F$12,IF('Données mensuelles'!K238=Tables!$E$13,Tables!$F$13,IF(K238=Tables!$E$14,Tables!$F$14,IF(K238=Tables!$E$15,Tables!$F$15,IF(K238=Tables!$E$16,Tables!$F$16))))))))))))</f>
        <v>0</v>
      </c>
      <c r="M238" s="42"/>
      <c r="N238" s="2" t="b">
        <f>IF(M238=Tables!$E$5,Tables!$F$5,IF('Données mensuelles'!M238=Tables!$E$6,Tables!$F$6,IF('Données mensuelles'!M238=Tables!$E$7,Tables!$F$7,IF('Données mensuelles'!M238=Tables!$E$8,Tables!$F$8,IF('Données mensuelles'!M238=Tables!$E$9,Tables!$F$9,IF('Données mensuelles'!M238=Tables!$E$10,Tables!$F$10,IF('Données mensuelles'!M238=Tables!$E$11,Tables!$F$11,IF(M238=Tables!$E$12,Tables!$F$12,IF('Données mensuelles'!M238=Tables!$E$13,Tables!$F$13,IF(M238=Tables!$E$14,Tables!$F$14,IF(M238=Tables!$E$15,Tables!$F$15,IF(M238=Tables!$E$16,Tables!$F$16))))))))))))</f>
        <v>0</v>
      </c>
      <c r="O238" s="27">
        <f t="shared" si="12"/>
        <v>0</v>
      </c>
      <c r="P238" s="30"/>
      <c r="Q238" s="2"/>
      <c r="R238" s="15"/>
      <c r="S238" s="19">
        <f>O238+(Q238*R238)+(P238*Tables!$E$20*R238)</f>
        <v>0</v>
      </c>
    </row>
    <row r="239" spans="4:19">
      <c r="D239" s="24"/>
      <c r="E239" s="4"/>
      <c r="F239" s="2" t="b">
        <f>IF(E239=Tables!$E$5,Tables!$F$5,IF('Données mensuelles'!E239=Tables!$E$6,Tables!$F$6,IF('Données mensuelles'!E239=Tables!$E$7,Tables!$F$7,IF('Données mensuelles'!E239=Tables!$E$8,Tables!$F$8,IF('Données mensuelles'!E239=Tables!$E$9,Tables!$F$9,IF('Données mensuelles'!E239=Tables!$E$10,Tables!$F$10,IF('Données mensuelles'!E239=Tables!$E$11,Tables!$F$11,IF(E239=Tables!$E$12,Tables!$F$12,IF('Données mensuelles'!E239=Tables!$E$13,Tables!$F$13,IF(E239=Tables!$E$14,Tables!$F$14,IF(E239=Tables!$E$15,Tables!$F$15,IF(E239=Tables!$E$16,Tables!$F$16))))))))))))</f>
        <v>0</v>
      </c>
      <c r="G239" s="1"/>
      <c r="H239" s="2" t="b">
        <f>IF(G239=Tables!$E$5,Tables!$F$5,IF('Données mensuelles'!G239=Tables!$E$6,Tables!$F$6,IF('Données mensuelles'!G239=Tables!$E$7,Tables!$F$7,IF('Données mensuelles'!G239=Tables!$E$8,Tables!$F$8,IF('Données mensuelles'!G239=Tables!$E$9,Tables!$F$9,IF('Données mensuelles'!G239=Tables!$E$10,Tables!$F$10,IF('Données mensuelles'!G239=Tables!$E$11,Tables!$F$11,IF(G239=Tables!$E$12,Tables!$F$12,IF('Données mensuelles'!G239=Tables!$E$13,Tables!$F$13,IF(G239=Tables!$E$14,Tables!$F$14,IF(G239=Tables!$E$15,Tables!$F$15,IF(G239=Tables!$E$16,Tables!$F$16))))))))))))</f>
        <v>0</v>
      </c>
      <c r="I239" s="1"/>
      <c r="J239" s="2" t="b">
        <f>IF(I239=Tables!$E$5,Tables!$F$5,IF('Données mensuelles'!I239=Tables!$E$6,Tables!$F$6,IF('Données mensuelles'!I239=Tables!$E$7,Tables!$F$7,IF('Données mensuelles'!I239=Tables!$E$8,Tables!$F$8,IF('Données mensuelles'!I239=Tables!$E$9,Tables!$F$9,IF('Données mensuelles'!I239=Tables!$E$10,Tables!$F$10,IF('Données mensuelles'!I239=Tables!$E$11,Tables!$F$11,IF(I239=Tables!$E$12,Tables!$F$12,IF('Données mensuelles'!I239=Tables!$E$13,Tables!$F$13,IF(I239=Tables!$E$14,Tables!$F$14,IF(I239=Tables!$E$15,Tables!$F$15,IF(I239=Tables!$E$16,Tables!$F$16))))))))))))</f>
        <v>0</v>
      </c>
      <c r="K239" s="1"/>
      <c r="L239" s="27" t="b">
        <f>IF(K239=Tables!$E$5,Tables!$F$5,IF('Données mensuelles'!K239=Tables!$E$6,Tables!$F$6,IF('Données mensuelles'!K239=Tables!$E$7,Tables!$F$7,IF('Données mensuelles'!K239=Tables!$E$8,Tables!$F$8,IF('Données mensuelles'!K239=Tables!$E$9,Tables!$F$9,IF('Données mensuelles'!K239=Tables!$E$10,Tables!$F$10,IF('Données mensuelles'!K239=Tables!$E$11,Tables!$F$11,IF(K239=Tables!$E$12,Tables!$F$12,IF('Données mensuelles'!K239=Tables!$E$13,Tables!$F$13,IF(K239=Tables!$E$14,Tables!$F$14,IF(K239=Tables!$E$15,Tables!$F$15,IF(K239=Tables!$E$16,Tables!$F$16))))))))))))</f>
        <v>0</v>
      </c>
      <c r="M239" s="42"/>
      <c r="N239" s="2" t="b">
        <f>IF(M239=Tables!$E$5,Tables!$F$5,IF('Données mensuelles'!M239=Tables!$E$6,Tables!$F$6,IF('Données mensuelles'!M239=Tables!$E$7,Tables!$F$7,IF('Données mensuelles'!M239=Tables!$E$8,Tables!$F$8,IF('Données mensuelles'!M239=Tables!$E$9,Tables!$F$9,IF('Données mensuelles'!M239=Tables!$E$10,Tables!$F$10,IF('Données mensuelles'!M239=Tables!$E$11,Tables!$F$11,IF(M239=Tables!$E$12,Tables!$F$12,IF('Données mensuelles'!M239=Tables!$E$13,Tables!$F$13,IF(M239=Tables!$E$14,Tables!$F$14,IF(M239=Tables!$E$15,Tables!$F$15,IF(M239=Tables!$E$16,Tables!$F$16))))))))))))</f>
        <v>0</v>
      </c>
      <c r="O239" s="27">
        <f t="shared" si="12"/>
        <v>0</v>
      </c>
      <c r="P239" s="30"/>
      <c r="Q239" s="2"/>
      <c r="R239" s="15"/>
      <c r="S239" s="19">
        <f>O239+(Q239*R239)+(P239*Tables!$E$20*R239)</f>
        <v>0</v>
      </c>
    </row>
    <row r="240" spans="4:19">
      <c r="D240" s="24"/>
      <c r="E240" s="4"/>
      <c r="F240" s="2" t="b">
        <f>IF(E240=Tables!$E$5,Tables!$F$5,IF('Données mensuelles'!E240=Tables!$E$6,Tables!$F$6,IF('Données mensuelles'!E240=Tables!$E$7,Tables!$F$7,IF('Données mensuelles'!E240=Tables!$E$8,Tables!$F$8,IF('Données mensuelles'!E240=Tables!$E$9,Tables!$F$9,IF('Données mensuelles'!E240=Tables!$E$10,Tables!$F$10,IF('Données mensuelles'!E240=Tables!$E$11,Tables!$F$11,IF(E240=Tables!$E$12,Tables!$F$12,IF('Données mensuelles'!E240=Tables!$E$13,Tables!$F$13,IF(E240=Tables!$E$14,Tables!$F$14,IF(E240=Tables!$E$15,Tables!$F$15,IF(E240=Tables!$E$16,Tables!$F$16))))))))))))</f>
        <v>0</v>
      </c>
      <c r="G240" s="1"/>
      <c r="H240" s="2" t="b">
        <f>IF(G240=Tables!$E$5,Tables!$F$5,IF('Données mensuelles'!G240=Tables!$E$6,Tables!$F$6,IF('Données mensuelles'!G240=Tables!$E$7,Tables!$F$7,IF('Données mensuelles'!G240=Tables!$E$8,Tables!$F$8,IF('Données mensuelles'!G240=Tables!$E$9,Tables!$F$9,IF('Données mensuelles'!G240=Tables!$E$10,Tables!$F$10,IF('Données mensuelles'!G240=Tables!$E$11,Tables!$F$11,IF(G240=Tables!$E$12,Tables!$F$12,IF('Données mensuelles'!G240=Tables!$E$13,Tables!$F$13,IF(G240=Tables!$E$14,Tables!$F$14,IF(G240=Tables!$E$15,Tables!$F$15,IF(G240=Tables!$E$16,Tables!$F$16))))))))))))</f>
        <v>0</v>
      </c>
      <c r="I240" s="1"/>
      <c r="J240" s="2" t="b">
        <f>IF(I240=Tables!$E$5,Tables!$F$5,IF('Données mensuelles'!I240=Tables!$E$6,Tables!$F$6,IF('Données mensuelles'!I240=Tables!$E$7,Tables!$F$7,IF('Données mensuelles'!I240=Tables!$E$8,Tables!$F$8,IF('Données mensuelles'!I240=Tables!$E$9,Tables!$F$9,IF('Données mensuelles'!I240=Tables!$E$10,Tables!$F$10,IF('Données mensuelles'!I240=Tables!$E$11,Tables!$F$11,IF(I240=Tables!$E$12,Tables!$F$12,IF('Données mensuelles'!I240=Tables!$E$13,Tables!$F$13,IF(I240=Tables!$E$14,Tables!$F$14,IF(I240=Tables!$E$15,Tables!$F$15,IF(I240=Tables!$E$16,Tables!$F$16))))))))))))</f>
        <v>0</v>
      </c>
      <c r="K240" s="1"/>
      <c r="L240" s="27" t="b">
        <f>IF(K240=Tables!$E$5,Tables!$F$5,IF('Données mensuelles'!K240=Tables!$E$6,Tables!$F$6,IF('Données mensuelles'!K240=Tables!$E$7,Tables!$F$7,IF('Données mensuelles'!K240=Tables!$E$8,Tables!$F$8,IF('Données mensuelles'!K240=Tables!$E$9,Tables!$F$9,IF('Données mensuelles'!K240=Tables!$E$10,Tables!$F$10,IF('Données mensuelles'!K240=Tables!$E$11,Tables!$F$11,IF(K240=Tables!$E$12,Tables!$F$12,IF('Données mensuelles'!K240=Tables!$E$13,Tables!$F$13,IF(K240=Tables!$E$14,Tables!$F$14,IF(K240=Tables!$E$15,Tables!$F$15,IF(K240=Tables!$E$16,Tables!$F$16))))))))))))</f>
        <v>0</v>
      </c>
      <c r="M240" s="42"/>
      <c r="N240" s="2" t="b">
        <f>IF(M240=Tables!$E$5,Tables!$F$5,IF('Données mensuelles'!M240=Tables!$E$6,Tables!$F$6,IF('Données mensuelles'!M240=Tables!$E$7,Tables!$F$7,IF('Données mensuelles'!M240=Tables!$E$8,Tables!$F$8,IF('Données mensuelles'!M240=Tables!$E$9,Tables!$F$9,IF('Données mensuelles'!M240=Tables!$E$10,Tables!$F$10,IF('Données mensuelles'!M240=Tables!$E$11,Tables!$F$11,IF(M240=Tables!$E$12,Tables!$F$12,IF('Données mensuelles'!M240=Tables!$E$13,Tables!$F$13,IF(M240=Tables!$E$14,Tables!$F$14,IF(M240=Tables!$E$15,Tables!$F$15,IF(M240=Tables!$E$16,Tables!$F$16))))))))))))</f>
        <v>0</v>
      </c>
      <c r="O240" s="27">
        <f t="shared" si="12"/>
        <v>0</v>
      </c>
      <c r="P240" s="30"/>
      <c r="Q240" s="2"/>
      <c r="R240" s="15"/>
      <c r="S240" s="19">
        <f>O240+(Q240*R240)+(P240*Tables!$E$20*R240)</f>
        <v>0</v>
      </c>
    </row>
    <row r="241" spans="4:19">
      <c r="D241" s="24"/>
      <c r="E241" s="4"/>
      <c r="F241" s="2" t="b">
        <f>IF(E241=Tables!$E$5,Tables!$F$5,IF('Données mensuelles'!E241=Tables!$E$6,Tables!$F$6,IF('Données mensuelles'!E241=Tables!$E$7,Tables!$F$7,IF('Données mensuelles'!E241=Tables!$E$8,Tables!$F$8,IF('Données mensuelles'!E241=Tables!$E$9,Tables!$F$9,IF('Données mensuelles'!E241=Tables!$E$10,Tables!$F$10,IF('Données mensuelles'!E241=Tables!$E$11,Tables!$F$11,IF(E241=Tables!$E$12,Tables!$F$12,IF('Données mensuelles'!E241=Tables!$E$13,Tables!$F$13,IF(E241=Tables!$E$14,Tables!$F$14,IF(E241=Tables!$E$15,Tables!$F$15,IF(E241=Tables!$E$16,Tables!$F$16))))))))))))</f>
        <v>0</v>
      </c>
      <c r="G241" s="1"/>
      <c r="H241" s="2" t="b">
        <f>IF(G241=Tables!$E$5,Tables!$F$5,IF('Données mensuelles'!G241=Tables!$E$6,Tables!$F$6,IF('Données mensuelles'!G241=Tables!$E$7,Tables!$F$7,IF('Données mensuelles'!G241=Tables!$E$8,Tables!$F$8,IF('Données mensuelles'!G241=Tables!$E$9,Tables!$F$9,IF('Données mensuelles'!G241=Tables!$E$10,Tables!$F$10,IF('Données mensuelles'!G241=Tables!$E$11,Tables!$F$11,IF(G241=Tables!$E$12,Tables!$F$12,IF('Données mensuelles'!G241=Tables!$E$13,Tables!$F$13,IF(G241=Tables!$E$14,Tables!$F$14,IF(G241=Tables!$E$15,Tables!$F$15,IF(G241=Tables!$E$16,Tables!$F$16))))))))))))</f>
        <v>0</v>
      </c>
      <c r="I241" s="1"/>
      <c r="J241" s="2" t="b">
        <f>IF(I241=Tables!$E$5,Tables!$F$5,IF('Données mensuelles'!I241=Tables!$E$6,Tables!$F$6,IF('Données mensuelles'!I241=Tables!$E$7,Tables!$F$7,IF('Données mensuelles'!I241=Tables!$E$8,Tables!$F$8,IF('Données mensuelles'!I241=Tables!$E$9,Tables!$F$9,IF('Données mensuelles'!I241=Tables!$E$10,Tables!$F$10,IF('Données mensuelles'!I241=Tables!$E$11,Tables!$F$11,IF(I241=Tables!$E$12,Tables!$F$12,IF('Données mensuelles'!I241=Tables!$E$13,Tables!$F$13,IF(I241=Tables!$E$14,Tables!$F$14,IF(I241=Tables!$E$15,Tables!$F$15,IF(I241=Tables!$E$16,Tables!$F$16))))))))))))</f>
        <v>0</v>
      </c>
      <c r="K241" s="1"/>
      <c r="L241" s="27" t="b">
        <f>IF(K241=Tables!$E$5,Tables!$F$5,IF('Données mensuelles'!K241=Tables!$E$6,Tables!$F$6,IF('Données mensuelles'!K241=Tables!$E$7,Tables!$F$7,IF('Données mensuelles'!K241=Tables!$E$8,Tables!$F$8,IF('Données mensuelles'!K241=Tables!$E$9,Tables!$F$9,IF('Données mensuelles'!K241=Tables!$E$10,Tables!$F$10,IF('Données mensuelles'!K241=Tables!$E$11,Tables!$F$11,IF(K241=Tables!$E$12,Tables!$F$12,IF('Données mensuelles'!K241=Tables!$E$13,Tables!$F$13,IF(K241=Tables!$E$14,Tables!$F$14,IF(K241=Tables!$E$15,Tables!$F$15,IF(K241=Tables!$E$16,Tables!$F$16))))))))))))</f>
        <v>0</v>
      </c>
      <c r="M241" s="42"/>
      <c r="N241" s="2" t="b">
        <f>IF(M241=Tables!$E$5,Tables!$F$5,IF('Données mensuelles'!M241=Tables!$E$6,Tables!$F$6,IF('Données mensuelles'!M241=Tables!$E$7,Tables!$F$7,IF('Données mensuelles'!M241=Tables!$E$8,Tables!$F$8,IF('Données mensuelles'!M241=Tables!$E$9,Tables!$F$9,IF('Données mensuelles'!M241=Tables!$E$10,Tables!$F$10,IF('Données mensuelles'!M241=Tables!$E$11,Tables!$F$11,IF(M241=Tables!$E$12,Tables!$F$12,IF('Données mensuelles'!M241=Tables!$E$13,Tables!$F$13,IF(M241=Tables!$E$14,Tables!$F$14,IF(M241=Tables!$E$15,Tables!$F$15,IF(M241=Tables!$E$16,Tables!$F$16))))))))))))</f>
        <v>0</v>
      </c>
      <c r="O241" s="27">
        <f t="shared" si="12"/>
        <v>0</v>
      </c>
      <c r="P241" s="30"/>
      <c r="Q241" s="2"/>
      <c r="R241" s="15"/>
      <c r="S241" s="19">
        <f>O241+(Q241*R241)+(P241*Tables!$E$20*R241)</f>
        <v>0</v>
      </c>
    </row>
    <row r="242" spans="4:19">
      <c r="D242" s="24"/>
      <c r="E242" s="4"/>
      <c r="F242" s="2" t="b">
        <f>IF(E242=Tables!$E$5,Tables!$F$5,IF('Données mensuelles'!E242=Tables!$E$6,Tables!$F$6,IF('Données mensuelles'!E242=Tables!$E$7,Tables!$F$7,IF('Données mensuelles'!E242=Tables!$E$8,Tables!$F$8,IF('Données mensuelles'!E242=Tables!$E$9,Tables!$F$9,IF('Données mensuelles'!E242=Tables!$E$10,Tables!$F$10,IF('Données mensuelles'!E242=Tables!$E$11,Tables!$F$11,IF(E242=Tables!$E$12,Tables!$F$12,IF('Données mensuelles'!E242=Tables!$E$13,Tables!$F$13,IF(E242=Tables!$E$14,Tables!$F$14,IF(E242=Tables!$E$15,Tables!$F$15,IF(E242=Tables!$E$16,Tables!$F$16))))))))))))</f>
        <v>0</v>
      </c>
      <c r="G242" s="1"/>
      <c r="H242" s="2" t="b">
        <f>IF(G242=Tables!$E$5,Tables!$F$5,IF('Données mensuelles'!G242=Tables!$E$6,Tables!$F$6,IF('Données mensuelles'!G242=Tables!$E$7,Tables!$F$7,IF('Données mensuelles'!G242=Tables!$E$8,Tables!$F$8,IF('Données mensuelles'!G242=Tables!$E$9,Tables!$F$9,IF('Données mensuelles'!G242=Tables!$E$10,Tables!$F$10,IF('Données mensuelles'!G242=Tables!$E$11,Tables!$F$11,IF(G242=Tables!$E$12,Tables!$F$12,IF('Données mensuelles'!G242=Tables!$E$13,Tables!$F$13,IF(G242=Tables!$E$14,Tables!$F$14,IF(G242=Tables!$E$15,Tables!$F$15,IF(G242=Tables!$E$16,Tables!$F$16))))))))))))</f>
        <v>0</v>
      </c>
      <c r="I242" s="1"/>
      <c r="J242" s="2" t="b">
        <f>IF(I242=Tables!$E$5,Tables!$F$5,IF('Données mensuelles'!I242=Tables!$E$6,Tables!$F$6,IF('Données mensuelles'!I242=Tables!$E$7,Tables!$F$7,IF('Données mensuelles'!I242=Tables!$E$8,Tables!$F$8,IF('Données mensuelles'!I242=Tables!$E$9,Tables!$F$9,IF('Données mensuelles'!I242=Tables!$E$10,Tables!$F$10,IF('Données mensuelles'!I242=Tables!$E$11,Tables!$F$11,IF(I242=Tables!$E$12,Tables!$F$12,IF('Données mensuelles'!I242=Tables!$E$13,Tables!$F$13,IF(I242=Tables!$E$14,Tables!$F$14,IF(I242=Tables!$E$15,Tables!$F$15,IF(I242=Tables!$E$16,Tables!$F$16))))))))))))</f>
        <v>0</v>
      </c>
      <c r="K242" s="1"/>
      <c r="L242" s="27" t="b">
        <f>IF(K242=Tables!$E$5,Tables!$F$5,IF('Données mensuelles'!K242=Tables!$E$6,Tables!$F$6,IF('Données mensuelles'!K242=Tables!$E$7,Tables!$F$7,IF('Données mensuelles'!K242=Tables!$E$8,Tables!$F$8,IF('Données mensuelles'!K242=Tables!$E$9,Tables!$F$9,IF('Données mensuelles'!K242=Tables!$E$10,Tables!$F$10,IF('Données mensuelles'!K242=Tables!$E$11,Tables!$F$11,IF(K242=Tables!$E$12,Tables!$F$12,IF('Données mensuelles'!K242=Tables!$E$13,Tables!$F$13,IF(K242=Tables!$E$14,Tables!$F$14,IF(K242=Tables!$E$15,Tables!$F$15,IF(K242=Tables!$E$16,Tables!$F$16))))))))))))</f>
        <v>0</v>
      </c>
      <c r="M242" s="42"/>
      <c r="N242" s="2" t="b">
        <f>IF(M242=Tables!$E$5,Tables!$F$5,IF('Données mensuelles'!M242=Tables!$E$6,Tables!$F$6,IF('Données mensuelles'!M242=Tables!$E$7,Tables!$F$7,IF('Données mensuelles'!M242=Tables!$E$8,Tables!$F$8,IF('Données mensuelles'!M242=Tables!$E$9,Tables!$F$9,IF('Données mensuelles'!M242=Tables!$E$10,Tables!$F$10,IF('Données mensuelles'!M242=Tables!$E$11,Tables!$F$11,IF(M242=Tables!$E$12,Tables!$F$12,IF('Données mensuelles'!M242=Tables!$E$13,Tables!$F$13,IF(M242=Tables!$E$14,Tables!$F$14,IF(M242=Tables!$E$15,Tables!$F$15,IF(M242=Tables!$E$16,Tables!$F$16))))))))))))</f>
        <v>0</v>
      </c>
      <c r="O242" s="27">
        <f t="shared" si="12"/>
        <v>0</v>
      </c>
      <c r="P242" s="30"/>
      <c r="Q242" s="2"/>
      <c r="R242" s="15"/>
      <c r="S242" s="19">
        <f>O242+(Q242*R242)+(P242*Tables!$E$20*R242)</f>
        <v>0</v>
      </c>
    </row>
    <row r="243" spans="4:19">
      <c r="D243" s="24"/>
      <c r="E243" s="4"/>
      <c r="F243" s="2" t="b">
        <f>IF(E243=Tables!$E$5,Tables!$F$5,IF('Données mensuelles'!E243=Tables!$E$6,Tables!$F$6,IF('Données mensuelles'!E243=Tables!$E$7,Tables!$F$7,IF('Données mensuelles'!E243=Tables!$E$8,Tables!$F$8,IF('Données mensuelles'!E243=Tables!$E$9,Tables!$F$9,IF('Données mensuelles'!E243=Tables!$E$10,Tables!$F$10,IF('Données mensuelles'!E243=Tables!$E$11,Tables!$F$11,IF(E243=Tables!$E$12,Tables!$F$12,IF('Données mensuelles'!E243=Tables!$E$13,Tables!$F$13,IF(E243=Tables!$E$14,Tables!$F$14,IF(E243=Tables!$E$15,Tables!$F$15,IF(E243=Tables!$E$16,Tables!$F$16))))))))))))</f>
        <v>0</v>
      </c>
      <c r="G243" s="1"/>
      <c r="H243" s="2" t="b">
        <f>IF(G243=Tables!$E$5,Tables!$F$5,IF('Données mensuelles'!G243=Tables!$E$6,Tables!$F$6,IF('Données mensuelles'!G243=Tables!$E$7,Tables!$F$7,IF('Données mensuelles'!G243=Tables!$E$8,Tables!$F$8,IF('Données mensuelles'!G243=Tables!$E$9,Tables!$F$9,IF('Données mensuelles'!G243=Tables!$E$10,Tables!$F$10,IF('Données mensuelles'!G243=Tables!$E$11,Tables!$F$11,IF(G243=Tables!$E$12,Tables!$F$12,IF('Données mensuelles'!G243=Tables!$E$13,Tables!$F$13,IF(G243=Tables!$E$14,Tables!$F$14,IF(G243=Tables!$E$15,Tables!$F$15,IF(G243=Tables!$E$16,Tables!$F$16))))))))))))</f>
        <v>0</v>
      </c>
      <c r="I243" s="1"/>
      <c r="J243" s="2" t="b">
        <f>IF(I243=Tables!$E$5,Tables!$F$5,IF('Données mensuelles'!I243=Tables!$E$6,Tables!$F$6,IF('Données mensuelles'!I243=Tables!$E$7,Tables!$F$7,IF('Données mensuelles'!I243=Tables!$E$8,Tables!$F$8,IF('Données mensuelles'!I243=Tables!$E$9,Tables!$F$9,IF('Données mensuelles'!I243=Tables!$E$10,Tables!$F$10,IF('Données mensuelles'!I243=Tables!$E$11,Tables!$F$11,IF(I243=Tables!$E$12,Tables!$F$12,IF('Données mensuelles'!I243=Tables!$E$13,Tables!$F$13,IF(I243=Tables!$E$14,Tables!$F$14,IF(I243=Tables!$E$15,Tables!$F$15,IF(I243=Tables!$E$16,Tables!$F$16))))))))))))</f>
        <v>0</v>
      </c>
      <c r="K243" s="1"/>
      <c r="L243" s="27" t="b">
        <f>IF(K243=Tables!$E$5,Tables!$F$5,IF('Données mensuelles'!K243=Tables!$E$6,Tables!$F$6,IF('Données mensuelles'!K243=Tables!$E$7,Tables!$F$7,IF('Données mensuelles'!K243=Tables!$E$8,Tables!$F$8,IF('Données mensuelles'!K243=Tables!$E$9,Tables!$F$9,IF('Données mensuelles'!K243=Tables!$E$10,Tables!$F$10,IF('Données mensuelles'!K243=Tables!$E$11,Tables!$F$11,IF(K243=Tables!$E$12,Tables!$F$12,IF('Données mensuelles'!K243=Tables!$E$13,Tables!$F$13,IF(K243=Tables!$E$14,Tables!$F$14,IF(K243=Tables!$E$15,Tables!$F$15,IF(K243=Tables!$E$16,Tables!$F$16))))))))))))</f>
        <v>0</v>
      </c>
      <c r="M243" s="42"/>
      <c r="N243" s="2" t="b">
        <f>IF(M243=Tables!$E$5,Tables!$F$5,IF('Données mensuelles'!M243=Tables!$E$6,Tables!$F$6,IF('Données mensuelles'!M243=Tables!$E$7,Tables!$F$7,IF('Données mensuelles'!M243=Tables!$E$8,Tables!$F$8,IF('Données mensuelles'!M243=Tables!$E$9,Tables!$F$9,IF('Données mensuelles'!M243=Tables!$E$10,Tables!$F$10,IF('Données mensuelles'!M243=Tables!$E$11,Tables!$F$11,IF(M243=Tables!$E$12,Tables!$F$12,IF('Données mensuelles'!M243=Tables!$E$13,Tables!$F$13,IF(M243=Tables!$E$14,Tables!$F$14,IF(M243=Tables!$E$15,Tables!$F$15,IF(M243=Tables!$E$16,Tables!$F$16))))))))))))</f>
        <v>0</v>
      </c>
      <c r="O243" s="27">
        <f t="shared" si="12"/>
        <v>0</v>
      </c>
      <c r="P243" s="30"/>
      <c r="Q243" s="2"/>
      <c r="R243" s="15"/>
      <c r="S243" s="19">
        <f>O243+(Q243*R243)+(P243*Tables!$E$20*R243)</f>
        <v>0</v>
      </c>
    </row>
    <row r="244" spans="4:19">
      <c r="D244" s="24"/>
      <c r="E244" s="4"/>
      <c r="F244" s="2" t="b">
        <f>IF(E244=Tables!$E$5,Tables!$F$5,IF('Données mensuelles'!E244=Tables!$E$6,Tables!$F$6,IF('Données mensuelles'!E244=Tables!$E$7,Tables!$F$7,IF('Données mensuelles'!E244=Tables!$E$8,Tables!$F$8,IF('Données mensuelles'!E244=Tables!$E$9,Tables!$F$9,IF('Données mensuelles'!E244=Tables!$E$10,Tables!$F$10,IF('Données mensuelles'!E244=Tables!$E$11,Tables!$F$11,IF(E244=Tables!$E$12,Tables!$F$12,IF('Données mensuelles'!E244=Tables!$E$13,Tables!$F$13,IF(E244=Tables!$E$14,Tables!$F$14,IF(E244=Tables!$E$15,Tables!$F$15,IF(E244=Tables!$E$16,Tables!$F$16))))))))))))</f>
        <v>0</v>
      </c>
      <c r="G244" s="1"/>
      <c r="H244" s="2" t="b">
        <f>IF(G244=Tables!$E$5,Tables!$F$5,IF('Données mensuelles'!G244=Tables!$E$6,Tables!$F$6,IF('Données mensuelles'!G244=Tables!$E$7,Tables!$F$7,IF('Données mensuelles'!G244=Tables!$E$8,Tables!$F$8,IF('Données mensuelles'!G244=Tables!$E$9,Tables!$F$9,IF('Données mensuelles'!G244=Tables!$E$10,Tables!$F$10,IF('Données mensuelles'!G244=Tables!$E$11,Tables!$F$11,IF(G244=Tables!$E$12,Tables!$F$12,IF('Données mensuelles'!G244=Tables!$E$13,Tables!$F$13,IF(G244=Tables!$E$14,Tables!$F$14,IF(G244=Tables!$E$15,Tables!$F$15,IF(G244=Tables!$E$16,Tables!$F$16))))))))))))</f>
        <v>0</v>
      </c>
      <c r="I244" s="1"/>
      <c r="J244" s="2" t="b">
        <f>IF(I244=Tables!$E$5,Tables!$F$5,IF('Données mensuelles'!I244=Tables!$E$6,Tables!$F$6,IF('Données mensuelles'!I244=Tables!$E$7,Tables!$F$7,IF('Données mensuelles'!I244=Tables!$E$8,Tables!$F$8,IF('Données mensuelles'!I244=Tables!$E$9,Tables!$F$9,IF('Données mensuelles'!I244=Tables!$E$10,Tables!$F$10,IF('Données mensuelles'!I244=Tables!$E$11,Tables!$F$11,IF(I244=Tables!$E$12,Tables!$F$12,IF('Données mensuelles'!I244=Tables!$E$13,Tables!$F$13,IF(I244=Tables!$E$14,Tables!$F$14,IF(I244=Tables!$E$15,Tables!$F$15,IF(I244=Tables!$E$16,Tables!$F$16))))))))))))</f>
        <v>0</v>
      </c>
      <c r="K244" s="1"/>
      <c r="L244" s="27" t="b">
        <f>IF(K244=Tables!$E$5,Tables!$F$5,IF('Données mensuelles'!K244=Tables!$E$6,Tables!$F$6,IF('Données mensuelles'!K244=Tables!$E$7,Tables!$F$7,IF('Données mensuelles'!K244=Tables!$E$8,Tables!$F$8,IF('Données mensuelles'!K244=Tables!$E$9,Tables!$F$9,IF('Données mensuelles'!K244=Tables!$E$10,Tables!$F$10,IF('Données mensuelles'!K244=Tables!$E$11,Tables!$F$11,IF(K244=Tables!$E$12,Tables!$F$12,IF('Données mensuelles'!K244=Tables!$E$13,Tables!$F$13,IF(K244=Tables!$E$14,Tables!$F$14,IF(K244=Tables!$E$15,Tables!$F$15,IF(K244=Tables!$E$16,Tables!$F$16))))))))))))</f>
        <v>0</v>
      </c>
      <c r="M244" s="42"/>
      <c r="N244" s="2" t="b">
        <f>IF(M244=Tables!$E$5,Tables!$F$5,IF('Données mensuelles'!M244=Tables!$E$6,Tables!$F$6,IF('Données mensuelles'!M244=Tables!$E$7,Tables!$F$7,IF('Données mensuelles'!M244=Tables!$E$8,Tables!$F$8,IF('Données mensuelles'!M244=Tables!$E$9,Tables!$F$9,IF('Données mensuelles'!M244=Tables!$E$10,Tables!$F$10,IF('Données mensuelles'!M244=Tables!$E$11,Tables!$F$11,IF(M244=Tables!$E$12,Tables!$F$12,IF('Données mensuelles'!M244=Tables!$E$13,Tables!$F$13,IF(M244=Tables!$E$14,Tables!$F$14,IF(M244=Tables!$E$15,Tables!$F$15,IF(M244=Tables!$E$16,Tables!$F$16))))))))))))</f>
        <v>0</v>
      </c>
      <c r="O244" s="27">
        <f t="shared" si="12"/>
        <v>0</v>
      </c>
      <c r="P244" s="30"/>
      <c r="Q244" s="2"/>
      <c r="R244" s="15"/>
      <c r="S244" s="19">
        <f>O244+(Q244*R244)+(P244*Tables!$E$20*R244)</f>
        <v>0</v>
      </c>
    </row>
    <row r="245" spans="4:19">
      <c r="D245" s="24"/>
      <c r="E245" s="4"/>
      <c r="F245" s="2" t="b">
        <f>IF(E245=Tables!$E$5,Tables!$F$5,IF('Données mensuelles'!E245=Tables!$E$6,Tables!$F$6,IF('Données mensuelles'!E245=Tables!$E$7,Tables!$F$7,IF('Données mensuelles'!E245=Tables!$E$8,Tables!$F$8,IF('Données mensuelles'!E245=Tables!$E$9,Tables!$F$9,IF('Données mensuelles'!E245=Tables!$E$10,Tables!$F$10,IF('Données mensuelles'!E245=Tables!$E$11,Tables!$F$11,IF(E245=Tables!$E$12,Tables!$F$12,IF('Données mensuelles'!E245=Tables!$E$13,Tables!$F$13,IF(E245=Tables!$E$14,Tables!$F$14,IF(E245=Tables!$E$15,Tables!$F$15,IF(E245=Tables!$E$16,Tables!$F$16))))))))))))</f>
        <v>0</v>
      </c>
      <c r="G245" s="1"/>
      <c r="H245" s="2" t="b">
        <f>IF(G245=Tables!$E$5,Tables!$F$5,IF('Données mensuelles'!G245=Tables!$E$6,Tables!$F$6,IF('Données mensuelles'!G245=Tables!$E$7,Tables!$F$7,IF('Données mensuelles'!G245=Tables!$E$8,Tables!$F$8,IF('Données mensuelles'!G245=Tables!$E$9,Tables!$F$9,IF('Données mensuelles'!G245=Tables!$E$10,Tables!$F$10,IF('Données mensuelles'!G245=Tables!$E$11,Tables!$F$11,IF(G245=Tables!$E$12,Tables!$F$12,IF('Données mensuelles'!G245=Tables!$E$13,Tables!$F$13,IF(G245=Tables!$E$14,Tables!$F$14,IF(G245=Tables!$E$15,Tables!$F$15,IF(G245=Tables!$E$16,Tables!$F$16))))))))))))</f>
        <v>0</v>
      </c>
      <c r="I245" s="1"/>
      <c r="J245" s="2" t="b">
        <f>IF(I245=Tables!$E$5,Tables!$F$5,IF('Données mensuelles'!I245=Tables!$E$6,Tables!$F$6,IF('Données mensuelles'!I245=Tables!$E$7,Tables!$F$7,IF('Données mensuelles'!I245=Tables!$E$8,Tables!$F$8,IF('Données mensuelles'!I245=Tables!$E$9,Tables!$F$9,IF('Données mensuelles'!I245=Tables!$E$10,Tables!$F$10,IF('Données mensuelles'!I245=Tables!$E$11,Tables!$F$11,IF(I245=Tables!$E$12,Tables!$F$12,IF('Données mensuelles'!I245=Tables!$E$13,Tables!$F$13,IF(I245=Tables!$E$14,Tables!$F$14,IF(I245=Tables!$E$15,Tables!$F$15,IF(I245=Tables!$E$16,Tables!$F$16))))))))))))</f>
        <v>0</v>
      </c>
      <c r="K245" s="1"/>
      <c r="L245" s="27" t="b">
        <f>IF(K245=Tables!$E$5,Tables!$F$5,IF('Données mensuelles'!K245=Tables!$E$6,Tables!$F$6,IF('Données mensuelles'!K245=Tables!$E$7,Tables!$F$7,IF('Données mensuelles'!K245=Tables!$E$8,Tables!$F$8,IF('Données mensuelles'!K245=Tables!$E$9,Tables!$F$9,IF('Données mensuelles'!K245=Tables!$E$10,Tables!$F$10,IF('Données mensuelles'!K245=Tables!$E$11,Tables!$F$11,IF(K245=Tables!$E$12,Tables!$F$12,IF('Données mensuelles'!K245=Tables!$E$13,Tables!$F$13,IF(K245=Tables!$E$14,Tables!$F$14,IF(K245=Tables!$E$15,Tables!$F$15,IF(K245=Tables!$E$16,Tables!$F$16))))))))))))</f>
        <v>0</v>
      </c>
      <c r="M245" s="42"/>
      <c r="N245" s="2" t="b">
        <f>IF(M245=Tables!$E$5,Tables!$F$5,IF('Données mensuelles'!M245=Tables!$E$6,Tables!$F$6,IF('Données mensuelles'!M245=Tables!$E$7,Tables!$F$7,IF('Données mensuelles'!M245=Tables!$E$8,Tables!$F$8,IF('Données mensuelles'!M245=Tables!$E$9,Tables!$F$9,IF('Données mensuelles'!M245=Tables!$E$10,Tables!$F$10,IF('Données mensuelles'!M245=Tables!$E$11,Tables!$F$11,IF(M245=Tables!$E$12,Tables!$F$12,IF('Données mensuelles'!M245=Tables!$E$13,Tables!$F$13,IF(M245=Tables!$E$14,Tables!$F$14,IF(M245=Tables!$E$15,Tables!$F$15,IF(M245=Tables!$E$16,Tables!$F$16))))))))))))</f>
        <v>0</v>
      </c>
      <c r="O245" s="27">
        <f t="shared" si="12"/>
        <v>0</v>
      </c>
      <c r="P245" s="30"/>
      <c r="Q245" s="2"/>
      <c r="R245" s="15"/>
      <c r="S245" s="19">
        <f>O245+(Q245*R245)+(P245*Tables!$E$20*R245)</f>
        <v>0</v>
      </c>
    </row>
    <row r="246" spans="4:19" ht="15" thickBot="1">
      <c r="D246" s="25"/>
      <c r="E246" s="23"/>
      <c r="F246" s="13" t="b">
        <f>IF(E246=Tables!$E$5,Tables!$F$5,IF('Données mensuelles'!E246=Tables!$E$6,Tables!$F$6,IF('Données mensuelles'!E246=Tables!$E$7,Tables!$F$7,IF('Données mensuelles'!E246=Tables!$E$8,Tables!$F$8,IF('Données mensuelles'!E246=Tables!$E$9,Tables!$F$9,IF('Données mensuelles'!E246=Tables!$E$10,Tables!$F$10,IF('Données mensuelles'!E246=Tables!$E$11,Tables!$F$11,IF(E246=Tables!$E$12,Tables!$F$12,IF('Données mensuelles'!E246=Tables!$E$13,Tables!$F$13,IF(E246=Tables!$E$14,Tables!$F$14,IF(E246=Tables!$E$15,Tables!$F$15,IF(E246=Tables!$E$16,Tables!$F$16))))))))))))</f>
        <v>0</v>
      </c>
      <c r="G246" s="12"/>
      <c r="H246" s="13" t="b">
        <f>IF(G246=Tables!$E$5,Tables!$F$5,IF('Données mensuelles'!G246=Tables!$E$6,Tables!$F$6,IF('Données mensuelles'!G246=Tables!$E$7,Tables!$F$7,IF('Données mensuelles'!G246=Tables!$E$8,Tables!$F$8,IF('Données mensuelles'!G246=Tables!$E$9,Tables!$F$9,IF('Données mensuelles'!G246=Tables!$E$10,Tables!$F$10,IF('Données mensuelles'!G246=Tables!$E$11,Tables!$F$11,IF(G246=Tables!$E$12,Tables!$F$12,IF('Données mensuelles'!G246=Tables!$E$13,Tables!$F$13,IF(G246=Tables!$E$14,Tables!$F$14,IF(G246=Tables!$E$15,Tables!$F$15,IF(G246=Tables!$E$16,Tables!$F$16))))))))))))</f>
        <v>0</v>
      </c>
      <c r="I246" s="12"/>
      <c r="J246" s="13" t="b">
        <f>IF(I246=Tables!$E$5,Tables!$F$5,IF('Données mensuelles'!I246=Tables!$E$6,Tables!$F$6,IF('Données mensuelles'!I246=Tables!$E$7,Tables!$F$7,IF('Données mensuelles'!I246=Tables!$E$8,Tables!$F$8,IF('Données mensuelles'!I246=Tables!$E$9,Tables!$F$9,IF('Données mensuelles'!I246=Tables!$E$10,Tables!$F$10,IF('Données mensuelles'!I246=Tables!$E$11,Tables!$F$11,IF(I246=Tables!$E$12,Tables!$F$12,IF('Données mensuelles'!I246=Tables!$E$13,Tables!$F$13,IF(I246=Tables!$E$14,Tables!$F$14,IF(I246=Tables!$E$15,Tables!$F$15,IF(I246=Tables!$E$16,Tables!$F$16))))))))))))</f>
        <v>0</v>
      </c>
      <c r="K246" s="12"/>
      <c r="L246" s="39" t="b">
        <f>IF(K246=Tables!$E$5,Tables!$F$5,IF('Données mensuelles'!K246=Tables!$E$6,Tables!$F$6,IF('Données mensuelles'!K246=Tables!$E$7,Tables!$F$7,IF('Données mensuelles'!K246=Tables!$E$8,Tables!$F$8,IF('Données mensuelles'!K246=Tables!$E$9,Tables!$F$9,IF('Données mensuelles'!K246=Tables!$E$10,Tables!$F$10,IF('Données mensuelles'!K246=Tables!$E$11,Tables!$F$11,IF(K246=Tables!$E$12,Tables!$F$12,IF('Données mensuelles'!K246=Tables!$E$13,Tables!$F$13,IF(K246=Tables!$E$14,Tables!$F$14,IF(K246=Tables!$E$15,Tables!$F$15,IF(K246=Tables!$E$16,Tables!$F$16))))))))))))</f>
        <v>0</v>
      </c>
      <c r="M246" s="43"/>
      <c r="N246" s="13" t="b">
        <f>IF(M246=Tables!$E$5,Tables!$F$5,IF('Données mensuelles'!M246=Tables!$E$6,Tables!$F$6,IF('Données mensuelles'!M246=Tables!$E$7,Tables!$F$7,IF('Données mensuelles'!M246=Tables!$E$8,Tables!$F$8,IF('Données mensuelles'!M246=Tables!$E$9,Tables!$F$9,IF('Données mensuelles'!M246=Tables!$E$10,Tables!$F$10,IF('Données mensuelles'!M246=Tables!$E$11,Tables!$F$11,IF(M246=Tables!$E$12,Tables!$F$12,IF('Données mensuelles'!M246=Tables!$E$13,Tables!$F$13,IF(M246=Tables!$E$14,Tables!$F$14,IF(M246=Tables!$E$15,Tables!$F$15,IF(M246=Tables!$E$16,Tables!$F$16))))))))))))</f>
        <v>0</v>
      </c>
      <c r="O246" s="39">
        <f t="shared" si="12"/>
        <v>0</v>
      </c>
      <c r="P246" s="31"/>
      <c r="Q246" s="13"/>
      <c r="R246" s="16"/>
      <c r="S246" s="20">
        <f>O246+(Q246*R246)+(P246*Tables!$E$20*R246)</f>
        <v>0</v>
      </c>
    </row>
    <row r="247" spans="4:19" ht="15" thickBot="1">
      <c r="F247" s="3"/>
      <c r="H247" s="3"/>
      <c r="J247" s="3"/>
      <c r="N247" s="3"/>
      <c r="Q247" s="3"/>
      <c r="R247" s="17" t="s">
        <v>49</v>
      </c>
      <c r="S247" s="21">
        <f>SUM(S227:S246)</f>
        <v>0</v>
      </c>
    </row>
    <row r="248" spans="4:19">
      <c r="F248" s="3"/>
      <c r="H248" s="3"/>
      <c r="J248" s="3"/>
      <c r="N248" s="3"/>
      <c r="S248" s="3"/>
    </row>
    <row r="249" spans="4:19" ht="15" thickBot="1">
      <c r="F249" s="3"/>
      <c r="H249" s="3"/>
      <c r="J249" s="3"/>
      <c r="N249" s="3"/>
      <c r="S249" s="3"/>
    </row>
    <row r="250" spans="4:19" ht="18.600000000000001" thickBot="1">
      <c r="D250" s="50" t="s">
        <v>50</v>
      </c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2"/>
    </row>
    <row r="251" spans="4:19">
      <c r="D251" s="18" t="s">
        <v>19</v>
      </c>
      <c r="E251" s="22" t="s">
        <v>39</v>
      </c>
      <c r="F251" s="11" t="s">
        <v>21</v>
      </c>
      <c r="G251" s="11" t="s">
        <v>38</v>
      </c>
      <c r="H251" s="11" t="s">
        <v>21</v>
      </c>
      <c r="I251" s="11" t="s">
        <v>40</v>
      </c>
      <c r="J251" s="11" t="s">
        <v>21</v>
      </c>
      <c r="K251" s="11" t="s">
        <v>41</v>
      </c>
      <c r="L251" s="38" t="s">
        <v>21</v>
      </c>
      <c r="M251" s="41" t="s">
        <v>43</v>
      </c>
      <c r="N251" s="11" t="s">
        <v>21</v>
      </c>
      <c r="O251" s="38" t="s">
        <v>42</v>
      </c>
      <c r="P251" s="29" t="s">
        <v>32</v>
      </c>
      <c r="Q251" s="11" t="s">
        <v>33</v>
      </c>
      <c r="R251" s="14" t="s">
        <v>34</v>
      </c>
      <c r="S251" s="18" t="s">
        <v>35</v>
      </c>
    </row>
    <row r="252" spans="4:19">
      <c r="D252" s="24"/>
      <c r="E252" s="4"/>
      <c r="F252" s="2" t="b">
        <f>IF(E252=Tables!$E$5,Tables!$F$5,IF('Données mensuelles'!E252=Tables!$E$6,Tables!$F$6,IF('Données mensuelles'!E252=Tables!$E$7,Tables!$F$7,IF('Données mensuelles'!E252=Tables!$E$8,Tables!$F$8,IF('Données mensuelles'!E252=Tables!$E$9,Tables!$F$9,IF('Données mensuelles'!E252=Tables!$E$10,Tables!$F$10,IF('Données mensuelles'!E252=Tables!$E$11,Tables!$F$11,IF(E252=Tables!$E$12,Tables!$F$12,IF('Données mensuelles'!E252=Tables!$E$13,Tables!$F$13,IF(E252=Tables!$E$14,Tables!$F$14,IF(E252=Tables!$E$15,Tables!$F$15,IF(E252=Tables!$E$16,Tables!$F$16))))))))))))</f>
        <v>0</v>
      </c>
      <c r="G252" s="1"/>
      <c r="H252" s="2" t="b">
        <f>IF(G252=Tables!$E$5,Tables!$F$5,IF('Données mensuelles'!G252=Tables!$E$6,Tables!$F$6,IF('Données mensuelles'!G252=Tables!$E$7,Tables!$F$7,IF('Données mensuelles'!G252=Tables!$E$8,Tables!$F$8,IF('Données mensuelles'!G252=Tables!$E$9,Tables!$F$9,IF('Données mensuelles'!G252=Tables!$E$10,Tables!$F$10,IF('Données mensuelles'!G252=Tables!$E$11,Tables!$F$11,IF(G252=Tables!$E$12,Tables!$F$12,IF('Données mensuelles'!G252=Tables!$E$13,Tables!$F$13,IF(G252=Tables!$E$14,Tables!$F$14,IF(G252=Tables!$E$15,Tables!$F$15,IF(G252=Tables!$E$16,Tables!$F$16))))))))))))</f>
        <v>0</v>
      </c>
      <c r="I252" s="1"/>
      <c r="J252" s="2" t="b">
        <f>IF(I252=Tables!$E$5,Tables!$F$5,IF('Données mensuelles'!I252=Tables!$E$6,Tables!$F$6,IF('Données mensuelles'!I252=Tables!$E$7,Tables!$F$7,IF('Données mensuelles'!I252=Tables!$E$8,Tables!$F$8,IF('Données mensuelles'!I252=Tables!$E$9,Tables!$F$9,IF('Données mensuelles'!I252=Tables!$E$10,Tables!$F$10,IF('Données mensuelles'!I252=Tables!$E$11,Tables!$F$11,IF(I252=Tables!$E$12,Tables!$F$12,IF('Données mensuelles'!I252=Tables!$E$13,Tables!$F$13,IF(I252=Tables!$E$14,Tables!$F$14,IF(I252=Tables!$E$15,Tables!$F$15,IF(I252=Tables!$E$16,Tables!$F$16))))))))))))</f>
        <v>0</v>
      </c>
      <c r="K252" s="1"/>
      <c r="L252" s="27" t="b">
        <f>IF(K252=Tables!$E$5,Tables!$F$5,IF('Données mensuelles'!K252=Tables!$E$6,Tables!$F$6,IF('Données mensuelles'!K252=Tables!$E$7,Tables!$F$7,IF('Données mensuelles'!K252=Tables!$E$8,Tables!$F$8,IF('Données mensuelles'!K252=Tables!$E$9,Tables!$F$9,IF('Données mensuelles'!K252=Tables!$E$10,Tables!$F$10,IF('Données mensuelles'!K252=Tables!$E$11,Tables!$F$11,IF(K252=Tables!$E$12,Tables!$F$12,IF('Données mensuelles'!K252=Tables!$E$13,Tables!$F$13,IF(K252=Tables!$E$14,Tables!$F$14,IF(K252=Tables!$E$15,Tables!$F$15,IF(K252=Tables!$E$16,Tables!$F$16))))))))))))</f>
        <v>0</v>
      </c>
      <c r="M252" s="42"/>
      <c r="N252" s="2" t="b">
        <f>IF(M252=Tables!$E$5,Tables!$F$5,IF('Données mensuelles'!M252=Tables!$E$6,Tables!$F$6,IF('Données mensuelles'!M252=Tables!$E$7,Tables!$F$7,IF('Données mensuelles'!M252=Tables!$E$8,Tables!$F$8,IF('Données mensuelles'!M252=Tables!$E$9,Tables!$F$9,IF('Données mensuelles'!M252=Tables!$E$10,Tables!$F$10,IF('Données mensuelles'!M252=Tables!$E$11,Tables!$F$11,IF(M252=Tables!$E$12,Tables!$F$12,IF('Données mensuelles'!M252=Tables!$E$13,Tables!$F$13,IF(M252=Tables!$E$14,Tables!$F$14,IF(M252=Tables!$E$15,Tables!$F$15,IF(M252=Tables!$E$16,Tables!$F$16))))))))))))</f>
        <v>0</v>
      </c>
      <c r="O252" s="27">
        <f>N252+L252+J252+H252+F252</f>
        <v>0</v>
      </c>
      <c r="P252" s="30"/>
      <c r="Q252" s="2">
        <v>5.0999999999999996</v>
      </c>
      <c r="R252" s="15"/>
      <c r="S252" s="19">
        <f>O252+(Q252*R252)+(P252*Tables!$E$20*R252)</f>
        <v>0</v>
      </c>
    </row>
    <row r="253" spans="4:19">
      <c r="D253" s="24"/>
      <c r="E253" s="4"/>
      <c r="F253" s="2" t="b">
        <f>IF(E253=Tables!$E$5,Tables!$F$5,IF('Données mensuelles'!E253=Tables!$E$6,Tables!$F$6,IF('Données mensuelles'!E253=Tables!$E$7,Tables!$F$7,IF('Données mensuelles'!E253=Tables!$E$8,Tables!$F$8,IF('Données mensuelles'!E253=Tables!$E$9,Tables!$F$9,IF('Données mensuelles'!E253=Tables!$E$10,Tables!$F$10,IF('Données mensuelles'!E253=Tables!$E$11,Tables!$F$11,IF(E253=Tables!$E$12,Tables!$F$12,IF('Données mensuelles'!E253=Tables!$E$13,Tables!$F$13,IF(E253=Tables!$E$14,Tables!$F$14,IF(E253=Tables!$E$15,Tables!$F$15,IF(E253=Tables!$E$16,Tables!$F$16))))))))))))</f>
        <v>0</v>
      </c>
      <c r="G253" s="1"/>
      <c r="H253" s="2" t="b">
        <f>IF(G253=Tables!$E$5,Tables!$F$5,IF('Données mensuelles'!G253=Tables!$E$6,Tables!$F$6,IF('Données mensuelles'!G253=Tables!$E$7,Tables!$F$7,IF('Données mensuelles'!G253=Tables!$E$8,Tables!$F$8,IF('Données mensuelles'!G253=Tables!$E$9,Tables!$F$9,IF('Données mensuelles'!G253=Tables!$E$10,Tables!$F$10,IF('Données mensuelles'!G253=Tables!$E$11,Tables!$F$11,IF(G253=Tables!$E$12,Tables!$F$12,IF('Données mensuelles'!G253=Tables!$E$13,Tables!$F$13,IF(G253=Tables!$E$14,Tables!$F$14,IF(G253=Tables!$E$15,Tables!$F$15,IF(G253=Tables!$E$16,Tables!$F$16))))))))))))</f>
        <v>0</v>
      </c>
      <c r="I253" s="1"/>
      <c r="J253" s="2" t="b">
        <f>IF(I253=Tables!$E$5,Tables!$F$5,IF('Données mensuelles'!I253=Tables!$E$6,Tables!$F$6,IF('Données mensuelles'!I253=Tables!$E$7,Tables!$F$7,IF('Données mensuelles'!I253=Tables!$E$8,Tables!$F$8,IF('Données mensuelles'!I253=Tables!$E$9,Tables!$F$9,IF('Données mensuelles'!I253=Tables!$E$10,Tables!$F$10,IF('Données mensuelles'!I253=Tables!$E$11,Tables!$F$11,IF(I253=Tables!$E$12,Tables!$F$12,IF('Données mensuelles'!I253=Tables!$E$13,Tables!$F$13,IF(I253=Tables!$E$14,Tables!$F$14,IF(I253=Tables!$E$15,Tables!$F$15,IF(I253=Tables!$E$16,Tables!$F$16))))))))))))</f>
        <v>0</v>
      </c>
      <c r="K253" s="1"/>
      <c r="L253" s="27" t="b">
        <f>IF(K253=Tables!$E$5,Tables!$F$5,IF('Données mensuelles'!K253=Tables!$E$6,Tables!$F$6,IF('Données mensuelles'!K253=Tables!$E$7,Tables!$F$7,IF('Données mensuelles'!K253=Tables!$E$8,Tables!$F$8,IF('Données mensuelles'!K253=Tables!$E$9,Tables!$F$9,IF('Données mensuelles'!K253=Tables!$E$10,Tables!$F$10,IF('Données mensuelles'!K253=Tables!$E$11,Tables!$F$11,IF(K253=Tables!$E$12,Tables!$F$12,IF('Données mensuelles'!K253=Tables!$E$13,Tables!$F$13,IF(K253=Tables!$E$14,Tables!$F$14,IF(K253=Tables!$E$15,Tables!$F$15,IF(K253=Tables!$E$16,Tables!$F$16))))))))))))</f>
        <v>0</v>
      </c>
      <c r="M253" s="42"/>
      <c r="N253" s="2" t="b">
        <f>IF(M253=Tables!$E$5,Tables!$F$5,IF('Données mensuelles'!M253=Tables!$E$6,Tables!$F$6,IF('Données mensuelles'!M253=Tables!$E$7,Tables!$F$7,IF('Données mensuelles'!M253=Tables!$E$8,Tables!$F$8,IF('Données mensuelles'!M253=Tables!$E$9,Tables!$F$9,IF('Données mensuelles'!M253=Tables!$E$10,Tables!$F$10,IF('Données mensuelles'!M253=Tables!$E$11,Tables!$F$11,IF(M253=Tables!$E$12,Tables!$F$12,IF('Données mensuelles'!M253=Tables!$E$13,Tables!$F$13,IF(M253=Tables!$E$14,Tables!$F$14,IF(M253=Tables!$E$15,Tables!$F$15,IF(M253=Tables!$E$16,Tables!$F$16))))))))))))</f>
        <v>0</v>
      </c>
      <c r="O253" s="27">
        <f t="shared" ref="O253:O271" si="13">N253+L253+J253+H253+F253</f>
        <v>0</v>
      </c>
      <c r="P253" s="30"/>
      <c r="Q253" s="2">
        <v>2.2999999999999998</v>
      </c>
      <c r="R253" s="15"/>
      <c r="S253" s="19">
        <f>O253+(Q253*R253)+(P253*Tables!$E$20*R253)</f>
        <v>0</v>
      </c>
    </row>
    <row r="254" spans="4:19">
      <c r="D254" s="24"/>
      <c r="E254" s="4"/>
      <c r="F254" s="2" t="b">
        <f>IF(E254=Tables!$E$5,Tables!$F$5,IF('Données mensuelles'!E254=Tables!$E$6,Tables!$F$6,IF('Données mensuelles'!E254=Tables!$E$7,Tables!$F$7,IF('Données mensuelles'!E254=Tables!$E$8,Tables!$F$8,IF('Données mensuelles'!E254=Tables!$E$9,Tables!$F$9,IF('Données mensuelles'!E254=Tables!$E$10,Tables!$F$10,IF('Données mensuelles'!E254=Tables!$E$11,Tables!$F$11,IF(E254=Tables!$E$12,Tables!$F$12,IF('Données mensuelles'!E254=Tables!$E$13,Tables!$F$13,IF(E254=Tables!$E$14,Tables!$F$14,IF(E254=Tables!$E$15,Tables!$F$15,IF(E254=Tables!$E$16,Tables!$F$16))))))))))))</f>
        <v>0</v>
      </c>
      <c r="G254" s="1"/>
      <c r="H254" s="2" t="b">
        <f>IF(G254=Tables!$E$5,Tables!$F$5,IF('Données mensuelles'!G254=Tables!$E$6,Tables!$F$6,IF('Données mensuelles'!G254=Tables!$E$7,Tables!$F$7,IF('Données mensuelles'!G254=Tables!$E$8,Tables!$F$8,IF('Données mensuelles'!G254=Tables!$E$9,Tables!$F$9,IF('Données mensuelles'!G254=Tables!$E$10,Tables!$F$10,IF('Données mensuelles'!G254=Tables!$E$11,Tables!$F$11,IF(G254=Tables!$E$12,Tables!$F$12,IF('Données mensuelles'!G254=Tables!$E$13,Tables!$F$13,IF(G254=Tables!$E$14,Tables!$F$14,IF(G254=Tables!$E$15,Tables!$F$15,IF(G254=Tables!$E$16,Tables!$F$16))))))))))))</f>
        <v>0</v>
      </c>
      <c r="I254" s="1"/>
      <c r="J254" s="2" t="b">
        <f>IF(I254=Tables!$E$5,Tables!$F$5,IF('Données mensuelles'!I254=Tables!$E$6,Tables!$F$6,IF('Données mensuelles'!I254=Tables!$E$7,Tables!$F$7,IF('Données mensuelles'!I254=Tables!$E$8,Tables!$F$8,IF('Données mensuelles'!I254=Tables!$E$9,Tables!$F$9,IF('Données mensuelles'!I254=Tables!$E$10,Tables!$F$10,IF('Données mensuelles'!I254=Tables!$E$11,Tables!$F$11,IF(I254=Tables!$E$12,Tables!$F$12,IF('Données mensuelles'!I254=Tables!$E$13,Tables!$F$13,IF(I254=Tables!$E$14,Tables!$F$14,IF(I254=Tables!$E$15,Tables!$F$15,IF(I254=Tables!$E$16,Tables!$F$16))))))))))))</f>
        <v>0</v>
      </c>
      <c r="K254" s="1"/>
      <c r="L254" s="27" t="b">
        <f>IF(K254=Tables!$E$5,Tables!$F$5,IF('Données mensuelles'!K254=Tables!$E$6,Tables!$F$6,IF('Données mensuelles'!K254=Tables!$E$7,Tables!$F$7,IF('Données mensuelles'!K254=Tables!$E$8,Tables!$F$8,IF('Données mensuelles'!K254=Tables!$E$9,Tables!$F$9,IF('Données mensuelles'!K254=Tables!$E$10,Tables!$F$10,IF('Données mensuelles'!K254=Tables!$E$11,Tables!$F$11,IF(K254=Tables!$E$12,Tables!$F$12,IF('Données mensuelles'!K254=Tables!$E$13,Tables!$F$13,IF(K254=Tables!$E$14,Tables!$F$14,IF(K254=Tables!$E$15,Tables!$F$15,IF(K254=Tables!$E$16,Tables!$F$16))))))))))))</f>
        <v>0</v>
      </c>
      <c r="M254" s="42"/>
      <c r="N254" s="2" t="b">
        <f>IF(M254=Tables!$E$5,Tables!$F$5,IF('Données mensuelles'!M254=Tables!$E$6,Tables!$F$6,IF('Données mensuelles'!M254=Tables!$E$7,Tables!$F$7,IF('Données mensuelles'!M254=Tables!$E$8,Tables!$F$8,IF('Données mensuelles'!M254=Tables!$E$9,Tables!$F$9,IF('Données mensuelles'!M254=Tables!$E$10,Tables!$F$10,IF('Données mensuelles'!M254=Tables!$E$11,Tables!$F$11,IF(M254=Tables!$E$12,Tables!$F$12,IF('Données mensuelles'!M254=Tables!$E$13,Tables!$F$13,IF(M254=Tables!$E$14,Tables!$F$14,IF(M254=Tables!$E$15,Tables!$F$15,IF(M254=Tables!$E$16,Tables!$F$16))))))))))))</f>
        <v>0</v>
      </c>
      <c r="O254" s="27">
        <f t="shared" si="13"/>
        <v>0</v>
      </c>
      <c r="P254" s="30"/>
      <c r="Q254" s="2"/>
      <c r="R254" s="15"/>
      <c r="S254" s="19">
        <f>O254+(Q254*R254)+(P254*Tables!$E$20*R254)</f>
        <v>0</v>
      </c>
    </row>
    <row r="255" spans="4:19">
      <c r="D255" s="24"/>
      <c r="E255" s="4"/>
      <c r="F255" s="2" t="b">
        <f>IF(E255=Tables!$E$5,Tables!$F$5,IF('Données mensuelles'!E255=Tables!$E$6,Tables!$F$6,IF('Données mensuelles'!E255=Tables!$E$7,Tables!$F$7,IF('Données mensuelles'!E255=Tables!$E$8,Tables!$F$8,IF('Données mensuelles'!E255=Tables!$E$9,Tables!$F$9,IF('Données mensuelles'!E255=Tables!$E$10,Tables!$F$10,IF('Données mensuelles'!E255=Tables!$E$11,Tables!$F$11,IF(E255=Tables!$E$12,Tables!$F$12,IF('Données mensuelles'!E255=Tables!$E$13,Tables!$F$13,IF(E255=Tables!$E$14,Tables!$F$14,IF(E255=Tables!$E$15,Tables!$F$15,IF(E255=Tables!$E$16,Tables!$F$16))))))))))))</f>
        <v>0</v>
      </c>
      <c r="G255" s="1"/>
      <c r="H255" s="2" t="b">
        <f>IF(G255=Tables!$E$5,Tables!$F$5,IF('Données mensuelles'!G255=Tables!$E$6,Tables!$F$6,IF('Données mensuelles'!G255=Tables!$E$7,Tables!$F$7,IF('Données mensuelles'!G255=Tables!$E$8,Tables!$F$8,IF('Données mensuelles'!G255=Tables!$E$9,Tables!$F$9,IF('Données mensuelles'!G255=Tables!$E$10,Tables!$F$10,IF('Données mensuelles'!G255=Tables!$E$11,Tables!$F$11,IF(G255=Tables!$E$12,Tables!$F$12,IF('Données mensuelles'!G255=Tables!$E$13,Tables!$F$13,IF(G255=Tables!$E$14,Tables!$F$14,IF(G255=Tables!$E$15,Tables!$F$15,IF(G255=Tables!$E$16,Tables!$F$16))))))))))))</f>
        <v>0</v>
      </c>
      <c r="I255" s="1"/>
      <c r="J255" s="2" t="b">
        <f>IF(I255=Tables!$E$5,Tables!$F$5,IF('Données mensuelles'!I255=Tables!$E$6,Tables!$F$6,IF('Données mensuelles'!I255=Tables!$E$7,Tables!$F$7,IF('Données mensuelles'!I255=Tables!$E$8,Tables!$F$8,IF('Données mensuelles'!I255=Tables!$E$9,Tables!$F$9,IF('Données mensuelles'!I255=Tables!$E$10,Tables!$F$10,IF('Données mensuelles'!I255=Tables!$E$11,Tables!$F$11,IF(I255=Tables!$E$12,Tables!$F$12,IF('Données mensuelles'!I255=Tables!$E$13,Tables!$F$13,IF(I255=Tables!$E$14,Tables!$F$14,IF(I255=Tables!$E$15,Tables!$F$15,IF(I255=Tables!$E$16,Tables!$F$16))))))))))))</f>
        <v>0</v>
      </c>
      <c r="K255" s="1"/>
      <c r="L255" s="27" t="b">
        <f>IF(K255=Tables!$E$5,Tables!$F$5,IF('Données mensuelles'!K255=Tables!$E$6,Tables!$F$6,IF('Données mensuelles'!K255=Tables!$E$7,Tables!$F$7,IF('Données mensuelles'!K255=Tables!$E$8,Tables!$F$8,IF('Données mensuelles'!K255=Tables!$E$9,Tables!$F$9,IF('Données mensuelles'!K255=Tables!$E$10,Tables!$F$10,IF('Données mensuelles'!K255=Tables!$E$11,Tables!$F$11,IF(K255=Tables!$E$12,Tables!$F$12,IF('Données mensuelles'!K255=Tables!$E$13,Tables!$F$13,IF(K255=Tables!$E$14,Tables!$F$14,IF(K255=Tables!$E$15,Tables!$F$15,IF(K255=Tables!$E$16,Tables!$F$16))))))))))))</f>
        <v>0</v>
      </c>
      <c r="M255" s="42"/>
      <c r="N255" s="2" t="b">
        <f>IF(M255=Tables!$E$5,Tables!$F$5,IF('Données mensuelles'!M255=Tables!$E$6,Tables!$F$6,IF('Données mensuelles'!M255=Tables!$E$7,Tables!$F$7,IF('Données mensuelles'!M255=Tables!$E$8,Tables!$F$8,IF('Données mensuelles'!M255=Tables!$E$9,Tables!$F$9,IF('Données mensuelles'!M255=Tables!$E$10,Tables!$F$10,IF('Données mensuelles'!M255=Tables!$E$11,Tables!$F$11,IF(M255=Tables!$E$12,Tables!$F$12,IF('Données mensuelles'!M255=Tables!$E$13,Tables!$F$13,IF(M255=Tables!$E$14,Tables!$F$14,IF(M255=Tables!$E$15,Tables!$F$15,IF(M255=Tables!$E$16,Tables!$F$16))))))))))))</f>
        <v>0</v>
      </c>
      <c r="O255" s="27">
        <f t="shared" si="13"/>
        <v>0</v>
      </c>
      <c r="P255" s="30"/>
      <c r="Q255" s="2"/>
      <c r="R255" s="15"/>
      <c r="S255" s="19">
        <f>O255+(Q255*R255)+(P255*Tables!$E$20*R255)</f>
        <v>0</v>
      </c>
    </row>
    <row r="256" spans="4:19">
      <c r="D256" s="24"/>
      <c r="E256" s="4"/>
      <c r="F256" s="2" t="b">
        <f>IF(E256=Tables!$E$5,Tables!$F$5,IF('Données mensuelles'!E256=Tables!$E$6,Tables!$F$6,IF('Données mensuelles'!E256=Tables!$E$7,Tables!$F$7,IF('Données mensuelles'!E256=Tables!$E$8,Tables!$F$8,IF('Données mensuelles'!E256=Tables!$E$9,Tables!$F$9,IF('Données mensuelles'!E256=Tables!$E$10,Tables!$F$10,IF('Données mensuelles'!E256=Tables!$E$11,Tables!$F$11,IF(E256=Tables!$E$12,Tables!$F$12,IF('Données mensuelles'!E256=Tables!$E$13,Tables!$F$13,IF(E256=Tables!$E$14,Tables!$F$14,IF(E256=Tables!$E$15,Tables!$F$15,IF(E256=Tables!$E$16,Tables!$F$16))))))))))))</f>
        <v>0</v>
      </c>
      <c r="G256" s="1"/>
      <c r="H256" s="2" t="b">
        <f>IF(G256=Tables!$E$5,Tables!$F$5,IF('Données mensuelles'!G256=Tables!$E$6,Tables!$F$6,IF('Données mensuelles'!G256=Tables!$E$7,Tables!$F$7,IF('Données mensuelles'!G256=Tables!$E$8,Tables!$F$8,IF('Données mensuelles'!G256=Tables!$E$9,Tables!$F$9,IF('Données mensuelles'!G256=Tables!$E$10,Tables!$F$10,IF('Données mensuelles'!G256=Tables!$E$11,Tables!$F$11,IF(G256=Tables!$E$12,Tables!$F$12,IF('Données mensuelles'!G256=Tables!$E$13,Tables!$F$13,IF(G256=Tables!$E$14,Tables!$F$14,IF(G256=Tables!$E$15,Tables!$F$15,IF(G256=Tables!$E$16,Tables!$F$16))))))))))))</f>
        <v>0</v>
      </c>
      <c r="I256" s="1"/>
      <c r="J256" s="2" t="b">
        <f>IF(I256=Tables!$E$5,Tables!$F$5,IF('Données mensuelles'!I256=Tables!$E$6,Tables!$F$6,IF('Données mensuelles'!I256=Tables!$E$7,Tables!$F$7,IF('Données mensuelles'!I256=Tables!$E$8,Tables!$F$8,IF('Données mensuelles'!I256=Tables!$E$9,Tables!$F$9,IF('Données mensuelles'!I256=Tables!$E$10,Tables!$F$10,IF('Données mensuelles'!I256=Tables!$E$11,Tables!$F$11,IF(I256=Tables!$E$12,Tables!$F$12,IF('Données mensuelles'!I256=Tables!$E$13,Tables!$F$13,IF(I256=Tables!$E$14,Tables!$F$14,IF(I256=Tables!$E$15,Tables!$F$15,IF(I256=Tables!$E$16,Tables!$F$16))))))))))))</f>
        <v>0</v>
      </c>
      <c r="K256" s="1"/>
      <c r="L256" s="27" t="b">
        <f>IF(K256=Tables!$E$5,Tables!$F$5,IF('Données mensuelles'!K256=Tables!$E$6,Tables!$F$6,IF('Données mensuelles'!K256=Tables!$E$7,Tables!$F$7,IF('Données mensuelles'!K256=Tables!$E$8,Tables!$F$8,IF('Données mensuelles'!K256=Tables!$E$9,Tables!$F$9,IF('Données mensuelles'!K256=Tables!$E$10,Tables!$F$10,IF('Données mensuelles'!K256=Tables!$E$11,Tables!$F$11,IF(K256=Tables!$E$12,Tables!$F$12,IF('Données mensuelles'!K256=Tables!$E$13,Tables!$F$13,IF(K256=Tables!$E$14,Tables!$F$14,IF(K256=Tables!$E$15,Tables!$F$15,IF(K256=Tables!$E$16,Tables!$F$16))))))))))))</f>
        <v>0</v>
      </c>
      <c r="M256" s="42"/>
      <c r="N256" s="2" t="b">
        <f>IF(M256=Tables!$E$5,Tables!$F$5,IF('Données mensuelles'!M256=Tables!$E$6,Tables!$F$6,IF('Données mensuelles'!M256=Tables!$E$7,Tables!$F$7,IF('Données mensuelles'!M256=Tables!$E$8,Tables!$F$8,IF('Données mensuelles'!M256=Tables!$E$9,Tables!$F$9,IF('Données mensuelles'!M256=Tables!$E$10,Tables!$F$10,IF('Données mensuelles'!M256=Tables!$E$11,Tables!$F$11,IF(M256=Tables!$E$12,Tables!$F$12,IF('Données mensuelles'!M256=Tables!$E$13,Tables!$F$13,IF(M256=Tables!$E$14,Tables!$F$14,IF(M256=Tables!$E$15,Tables!$F$15,IF(M256=Tables!$E$16,Tables!$F$16))))))))))))</f>
        <v>0</v>
      </c>
      <c r="O256" s="27">
        <f t="shared" si="13"/>
        <v>0</v>
      </c>
      <c r="P256" s="30"/>
      <c r="Q256" s="2"/>
      <c r="R256" s="15"/>
      <c r="S256" s="19">
        <f>O256+(Q256*R256)+(P256*Tables!$E$20*R256)</f>
        <v>0</v>
      </c>
    </row>
    <row r="257" spans="4:19">
      <c r="D257" s="24"/>
      <c r="E257" s="4"/>
      <c r="F257" s="2" t="b">
        <f>IF(E257=Tables!$E$5,Tables!$F$5,IF('Données mensuelles'!E257=Tables!$E$6,Tables!$F$6,IF('Données mensuelles'!E257=Tables!$E$7,Tables!$F$7,IF('Données mensuelles'!E257=Tables!$E$8,Tables!$F$8,IF('Données mensuelles'!E257=Tables!$E$9,Tables!$F$9,IF('Données mensuelles'!E257=Tables!$E$10,Tables!$F$10,IF('Données mensuelles'!E257=Tables!$E$11,Tables!$F$11,IF(E257=Tables!$E$12,Tables!$F$12,IF('Données mensuelles'!E257=Tables!$E$13,Tables!$F$13,IF(E257=Tables!$E$14,Tables!$F$14,IF(E257=Tables!$E$15,Tables!$F$15,IF(E257=Tables!$E$16,Tables!$F$16))))))))))))</f>
        <v>0</v>
      </c>
      <c r="G257" s="1"/>
      <c r="H257" s="2" t="b">
        <f>IF(G257=Tables!$E$5,Tables!$F$5,IF('Données mensuelles'!G257=Tables!$E$6,Tables!$F$6,IF('Données mensuelles'!G257=Tables!$E$7,Tables!$F$7,IF('Données mensuelles'!G257=Tables!$E$8,Tables!$F$8,IF('Données mensuelles'!G257=Tables!$E$9,Tables!$F$9,IF('Données mensuelles'!G257=Tables!$E$10,Tables!$F$10,IF('Données mensuelles'!G257=Tables!$E$11,Tables!$F$11,IF(G257=Tables!$E$12,Tables!$F$12,IF('Données mensuelles'!G257=Tables!$E$13,Tables!$F$13,IF(G257=Tables!$E$14,Tables!$F$14,IF(G257=Tables!$E$15,Tables!$F$15,IF(G257=Tables!$E$16,Tables!$F$16))))))))))))</f>
        <v>0</v>
      </c>
      <c r="I257" s="1"/>
      <c r="J257" s="2" t="b">
        <f>IF(I257=Tables!$E$5,Tables!$F$5,IF('Données mensuelles'!I257=Tables!$E$6,Tables!$F$6,IF('Données mensuelles'!I257=Tables!$E$7,Tables!$F$7,IF('Données mensuelles'!I257=Tables!$E$8,Tables!$F$8,IF('Données mensuelles'!I257=Tables!$E$9,Tables!$F$9,IF('Données mensuelles'!I257=Tables!$E$10,Tables!$F$10,IF('Données mensuelles'!I257=Tables!$E$11,Tables!$F$11,IF(I257=Tables!$E$12,Tables!$F$12,IF('Données mensuelles'!I257=Tables!$E$13,Tables!$F$13,IF(I257=Tables!$E$14,Tables!$F$14,IF(I257=Tables!$E$15,Tables!$F$15,IF(I257=Tables!$E$16,Tables!$F$16))))))))))))</f>
        <v>0</v>
      </c>
      <c r="K257" s="1"/>
      <c r="L257" s="27" t="b">
        <f>IF(K257=Tables!$E$5,Tables!$F$5,IF('Données mensuelles'!K257=Tables!$E$6,Tables!$F$6,IF('Données mensuelles'!K257=Tables!$E$7,Tables!$F$7,IF('Données mensuelles'!K257=Tables!$E$8,Tables!$F$8,IF('Données mensuelles'!K257=Tables!$E$9,Tables!$F$9,IF('Données mensuelles'!K257=Tables!$E$10,Tables!$F$10,IF('Données mensuelles'!K257=Tables!$E$11,Tables!$F$11,IF(K257=Tables!$E$12,Tables!$F$12,IF('Données mensuelles'!K257=Tables!$E$13,Tables!$F$13,IF(K257=Tables!$E$14,Tables!$F$14,IF(K257=Tables!$E$15,Tables!$F$15,IF(K257=Tables!$E$16,Tables!$F$16))))))))))))</f>
        <v>0</v>
      </c>
      <c r="M257" s="42"/>
      <c r="N257" s="2" t="b">
        <f>IF(M257=Tables!$E$5,Tables!$F$5,IF('Données mensuelles'!M257=Tables!$E$6,Tables!$F$6,IF('Données mensuelles'!M257=Tables!$E$7,Tables!$F$7,IF('Données mensuelles'!M257=Tables!$E$8,Tables!$F$8,IF('Données mensuelles'!M257=Tables!$E$9,Tables!$F$9,IF('Données mensuelles'!M257=Tables!$E$10,Tables!$F$10,IF('Données mensuelles'!M257=Tables!$E$11,Tables!$F$11,IF(M257=Tables!$E$12,Tables!$F$12,IF('Données mensuelles'!M257=Tables!$E$13,Tables!$F$13,IF(M257=Tables!$E$14,Tables!$F$14,IF(M257=Tables!$E$15,Tables!$F$15,IF(M257=Tables!$E$16,Tables!$F$16))))))))))))</f>
        <v>0</v>
      </c>
      <c r="O257" s="27">
        <f t="shared" si="13"/>
        <v>0</v>
      </c>
      <c r="P257" s="30"/>
      <c r="Q257" s="2"/>
      <c r="R257" s="15"/>
      <c r="S257" s="19">
        <f>O257+(Q257*R257)+(P257*Tables!$E$20*R257)</f>
        <v>0</v>
      </c>
    </row>
    <row r="258" spans="4:19">
      <c r="D258" s="24"/>
      <c r="E258" s="4"/>
      <c r="F258" s="2" t="b">
        <f>IF(E258=Tables!$E$5,Tables!$F$5,IF('Données mensuelles'!E258=Tables!$E$6,Tables!$F$6,IF('Données mensuelles'!E258=Tables!$E$7,Tables!$F$7,IF('Données mensuelles'!E258=Tables!$E$8,Tables!$F$8,IF('Données mensuelles'!E258=Tables!$E$9,Tables!$F$9,IF('Données mensuelles'!E258=Tables!$E$10,Tables!$F$10,IF('Données mensuelles'!E258=Tables!$E$11,Tables!$F$11,IF(E258=Tables!$E$12,Tables!$F$12,IF('Données mensuelles'!E258=Tables!$E$13,Tables!$F$13,IF(E258=Tables!$E$14,Tables!$F$14,IF(E258=Tables!$E$15,Tables!$F$15,IF(E258=Tables!$E$16,Tables!$F$16))))))))))))</f>
        <v>0</v>
      </c>
      <c r="G258" s="1"/>
      <c r="H258" s="2" t="b">
        <f>IF(G258=Tables!$E$5,Tables!$F$5,IF('Données mensuelles'!G258=Tables!$E$6,Tables!$F$6,IF('Données mensuelles'!G258=Tables!$E$7,Tables!$F$7,IF('Données mensuelles'!G258=Tables!$E$8,Tables!$F$8,IF('Données mensuelles'!G258=Tables!$E$9,Tables!$F$9,IF('Données mensuelles'!G258=Tables!$E$10,Tables!$F$10,IF('Données mensuelles'!G258=Tables!$E$11,Tables!$F$11,IF(G258=Tables!$E$12,Tables!$F$12,IF('Données mensuelles'!G258=Tables!$E$13,Tables!$F$13,IF(G258=Tables!$E$14,Tables!$F$14,IF(G258=Tables!$E$15,Tables!$F$15,IF(G258=Tables!$E$16,Tables!$F$16))))))))))))</f>
        <v>0</v>
      </c>
      <c r="I258" s="1"/>
      <c r="J258" s="2" t="b">
        <f>IF(I258=Tables!$E$5,Tables!$F$5,IF('Données mensuelles'!I258=Tables!$E$6,Tables!$F$6,IF('Données mensuelles'!I258=Tables!$E$7,Tables!$F$7,IF('Données mensuelles'!I258=Tables!$E$8,Tables!$F$8,IF('Données mensuelles'!I258=Tables!$E$9,Tables!$F$9,IF('Données mensuelles'!I258=Tables!$E$10,Tables!$F$10,IF('Données mensuelles'!I258=Tables!$E$11,Tables!$F$11,IF(I258=Tables!$E$12,Tables!$F$12,IF('Données mensuelles'!I258=Tables!$E$13,Tables!$F$13,IF(I258=Tables!$E$14,Tables!$F$14,IF(I258=Tables!$E$15,Tables!$F$15,IF(I258=Tables!$E$16,Tables!$F$16))))))))))))</f>
        <v>0</v>
      </c>
      <c r="K258" s="1"/>
      <c r="L258" s="27" t="b">
        <f>IF(K258=Tables!$E$5,Tables!$F$5,IF('Données mensuelles'!K258=Tables!$E$6,Tables!$F$6,IF('Données mensuelles'!K258=Tables!$E$7,Tables!$F$7,IF('Données mensuelles'!K258=Tables!$E$8,Tables!$F$8,IF('Données mensuelles'!K258=Tables!$E$9,Tables!$F$9,IF('Données mensuelles'!K258=Tables!$E$10,Tables!$F$10,IF('Données mensuelles'!K258=Tables!$E$11,Tables!$F$11,IF(K258=Tables!$E$12,Tables!$F$12,IF('Données mensuelles'!K258=Tables!$E$13,Tables!$F$13,IF(K258=Tables!$E$14,Tables!$F$14,IF(K258=Tables!$E$15,Tables!$F$15,IF(K258=Tables!$E$16,Tables!$F$16))))))))))))</f>
        <v>0</v>
      </c>
      <c r="M258" s="42"/>
      <c r="N258" s="2" t="b">
        <f>IF(M258=Tables!$E$5,Tables!$F$5,IF('Données mensuelles'!M258=Tables!$E$6,Tables!$F$6,IF('Données mensuelles'!M258=Tables!$E$7,Tables!$F$7,IF('Données mensuelles'!M258=Tables!$E$8,Tables!$F$8,IF('Données mensuelles'!M258=Tables!$E$9,Tables!$F$9,IF('Données mensuelles'!M258=Tables!$E$10,Tables!$F$10,IF('Données mensuelles'!M258=Tables!$E$11,Tables!$F$11,IF(M258=Tables!$E$12,Tables!$F$12,IF('Données mensuelles'!M258=Tables!$E$13,Tables!$F$13,IF(M258=Tables!$E$14,Tables!$F$14,IF(M258=Tables!$E$15,Tables!$F$15,IF(M258=Tables!$E$16,Tables!$F$16))))))))))))</f>
        <v>0</v>
      </c>
      <c r="O258" s="27">
        <f t="shared" si="13"/>
        <v>0</v>
      </c>
      <c r="P258" s="30"/>
      <c r="Q258" s="2"/>
      <c r="R258" s="15"/>
      <c r="S258" s="19">
        <f>O258+(Q258*R258)+(P258*Tables!$E$20*R258)</f>
        <v>0</v>
      </c>
    </row>
    <row r="259" spans="4:19">
      <c r="D259" s="24"/>
      <c r="E259" s="4"/>
      <c r="F259" s="2" t="b">
        <f>IF(E259=Tables!$E$5,Tables!$F$5,IF('Données mensuelles'!E259=Tables!$E$6,Tables!$F$6,IF('Données mensuelles'!E259=Tables!$E$7,Tables!$F$7,IF('Données mensuelles'!E259=Tables!$E$8,Tables!$F$8,IF('Données mensuelles'!E259=Tables!$E$9,Tables!$F$9,IF('Données mensuelles'!E259=Tables!$E$10,Tables!$F$10,IF('Données mensuelles'!E259=Tables!$E$11,Tables!$F$11,IF(E259=Tables!$E$12,Tables!$F$12,IF('Données mensuelles'!E259=Tables!$E$13,Tables!$F$13,IF(E259=Tables!$E$14,Tables!$F$14,IF(E259=Tables!$E$15,Tables!$F$15,IF(E259=Tables!$E$16,Tables!$F$16))))))))))))</f>
        <v>0</v>
      </c>
      <c r="G259" s="1"/>
      <c r="H259" s="2" t="b">
        <f>IF(G259=Tables!$E$5,Tables!$F$5,IF('Données mensuelles'!G259=Tables!$E$6,Tables!$F$6,IF('Données mensuelles'!G259=Tables!$E$7,Tables!$F$7,IF('Données mensuelles'!G259=Tables!$E$8,Tables!$F$8,IF('Données mensuelles'!G259=Tables!$E$9,Tables!$F$9,IF('Données mensuelles'!G259=Tables!$E$10,Tables!$F$10,IF('Données mensuelles'!G259=Tables!$E$11,Tables!$F$11,IF(G259=Tables!$E$12,Tables!$F$12,IF('Données mensuelles'!G259=Tables!$E$13,Tables!$F$13,IF(G259=Tables!$E$14,Tables!$F$14,IF(G259=Tables!$E$15,Tables!$F$15,IF(G259=Tables!$E$16,Tables!$F$16))))))))))))</f>
        <v>0</v>
      </c>
      <c r="I259" s="1"/>
      <c r="J259" s="2" t="b">
        <f>IF(I259=Tables!$E$5,Tables!$F$5,IF('Données mensuelles'!I259=Tables!$E$6,Tables!$F$6,IF('Données mensuelles'!I259=Tables!$E$7,Tables!$F$7,IF('Données mensuelles'!I259=Tables!$E$8,Tables!$F$8,IF('Données mensuelles'!I259=Tables!$E$9,Tables!$F$9,IF('Données mensuelles'!I259=Tables!$E$10,Tables!$F$10,IF('Données mensuelles'!I259=Tables!$E$11,Tables!$F$11,IF(I259=Tables!$E$12,Tables!$F$12,IF('Données mensuelles'!I259=Tables!$E$13,Tables!$F$13,IF(I259=Tables!$E$14,Tables!$F$14,IF(I259=Tables!$E$15,Tables!$F$15,IF(I259=Tables!$E$16,Tables!$F$16))))))))))))</f>
        <v>0</v>
      </c>
      <c r="K259" s="1"/>
      <c r="L259" s="27" t="b">
        <f>IF(K259=Tables!$E$5,Tables!$F$5,IF('Données mensuelles'!K259=Tables!$E$6,Tables!$F$6,IF('Données mensuelles'!K259=Tables!$E$7,Tables!$F$7,IF('Données mensuelles'!K259=Tables!$E$8,Tables!$F$8,IF('Données mensuelles'!K259=Tables!$E$9,Tables!$F$9,IF('Données mensuelles'!K259=Tables!$E$10,Tables!$F$10,IF('Données mensuelles'!K259=Tables!$E$11,Tables!$F$11,IF(K259=Tables!$E$12,Tables!$F$12,IF('Données mensuelles'!K259=Tables!$E$13,Tables!$F$13,IF(K259=Tables!$E$14,Tables!$F$14,IF(K259=Tables!$E$15,Tables!$F$15,IF(K259=Tables!$E$16,Tables!$F$16))))))))))))</f>
        <v>0</v>
      </c>
      <c r="M259" s="42"/>
      <c r="N259" s="2" t="b">
        <f>IF(M259=Tables!$E$5,Tables!$F$5,IF('Données mensuelles'!M259=Tables!$E$6,Tables!$F$6,IF('Données mensuelles'!M259=Tables!$E$7,Tables!$F$7,IF('Données mensuelles'!M259=Tables!$E$8,Tables!$F$8,IF('Données mensuelles'!M259=Tables!$E$9,Tables!$F$9,IF('Données mensuelles'!M259=Tables!$E$10,Tables!$F$10,IF('Données mensuelles'!M259=Tables!$E$11,Tables!$F$11,IF(M259=Tables!$E$12,Tables!$F$12,IF('Données mensuelles'!M259=Tables!$E$13,Tables!$F$13,IF(M259=Tables!$E$14,Tables!$F$14,IF(M259=Tables!$E$15,Tables!$F$15,IF(M259=Tables!$E$16,Tables!$F$16))))))))))))</f>
        <v>0</v>
      </c>
      <c r="O259" s="27">
        <f t="shared" si="13"/>
        <v>0</v>
      </c>
      <c r="P259" s="30"/>
      <c r="Q259" s="2"/>
      <c r="R259" s="15"/>
      <c r="S259" s="19">
        <f>O259+(Q259*R259)+(P259*Tables!$E$20*R259)</f>
        <v>0</v>
      </c>
    </row>
    <row r="260" spans="4:19">
      <c r="D260" s="24"/>
      <c r="E260" s="4"/>
      <c r="F260" s="2" t="b">
        <f>IF(E260=Tables!$E$5,Tables!$F$5,IF('Données mensuelles'!E260=Tables!$E$6,Tables!$F$6,IF('Données mensuelles'!E260=Tables!$E$7,Tables!$F$7,IF('Données mensuelles'!E260=Tables!$E$8,Tables!$F$8,IF('Données mensuelles'!E260=Tables!$E$9,Tables!$F$9,IF('Données mensuelles'!E260=Tables!$E$10,Tables!$F$10,IF('Données mensuelles'!E260=Tables!$E$11,Tables!$F$11,IF(E260=Tables!$E$12,Tables!$F$12,IF('Données mensuelles'!E260=Tables!$E$13,Tables!$F$13,IF(E260=Tables!$E$14,Tables!$F$14,IF(E260=Tables!$E$15,Tables!$F$15,IF(E260=Tables!$E$16,Tables!$F$16))))))))))))</f>
        <v>0</v>
      </c>
      <c r="G260" s="1"/>
      <c r="H260" s="2" t="b">
        <f>IF(G260=Tables!$E$5,Tables!$F$5,IF('Données mensuelles'!G260=Tables!$E$6,Tables!$F$6,IF('Données mensuelles'!G260=Tables!$E$7,Tables!$F$7,IF('Données mensuelles'!G260=Tables!$E$8,Tables!$F$8,IF('Données mensuelles'!G260=Tables!$E$9,Tables!$F$9,IF('Données mensuelles'!G260=Tables!$E$10,Tables!$F$10,IF('Données mensuelles'!G260=Tables!$E$11,Tables!$F$11,IF(G260=Tables!$E$12,Tables!$F$12,IF('Données mensuelles'!G260=Tables!$E$13,Tables!$F$13,IF(G260=Tables!$E$14,Tables!$F$14,IF(G260=Tables!$E$15,Tables!$F$15,IF(G260=Tables!$E$16,Tables!$F$16))))))))))))</f>
        <v>0</v>
      </c>
      <c r="I260" s="1"/>
      <c r="J260" s="2" t="b">
        <f>IF(I260=Tables!$E$5,Tables!$F$5,IF('Données mensuelles'!I260=Tables!$E$6,Tables!$F$6,IF('Données mensuelles'!I260=Tables!$E$7,Tables!$F$7,IF('Données mensuelles'!I260=Tables!$E$8,Tables!$F$8,IF('Données mensuelles'!I260=Tables!$E$9,Tables!$F$9,IF('Données mensuelles'!I260=Tables!$E$10,Tables!$F$10,IF('Données mensuelles'!I260=Tables!$E$11,Tables!$F$11,IF(I260=Tables!$E$12,Tables!$F$12,IF('Données mensuelles'!I260=Tables!$E$13,Tables!$F$13,IF(I260=Tables!$E$14,Tables!$F$14,IF(I260=Tables!$E$15,Tables!$F$15,IF(I260=Tables!$E$16,Tables!$F$16))))))))))))</f>
        <v>0</v>
      </c>
      <c r="K260" s="1"/>
      <c r="L260" s="27" t="b">
        <f>IF(K260=Tables!$E$5,Tables!$F$5,IF('Données mensuelles'!K260=Tables!$E$6,Tables!$F$6,IF('Données mensuelles'!K260=Tables!$E$7,Tables!$F$7,IF('Données mensuelles'!K260=Tables!$E$8,Tables!$F$8,IF('Données mensuelles'!K260=Tables!$E$9,Tables!$F$9,IF('Données mensuelles'!K260=Tables!$E$10,Tables!$F$10,IF('Données mensuelles'!K260=Tables!$E$11,Tables!$F$11,IF(K260=Tables!$E$12,Tables!$F$12,IF('Données mensuelles'!K260=Tables!$E$13,Tables!$F$13,IF(K260=Tables!$E$14,Tables!$F$14,IF(K260=Tables!$E$15,Tables!$F$15,IF(K260=Tables!$E$16,Tables!$F$16))))))))))))</f>
        <v>0</v>
      </c>
      <c r="M260" s="42"/>
      <c r="N260" s="2" t="b">
        <f>IF(M260=Tables!$E$5,Tables!$F$5,IF('Données mensuelles'!M260=Tables!$E$6,Tables!$F$6,IF('Données mensuelles'!M260=Tables!$E$7,Tables!$F$7,IF('Données mensuelles'!M260=Tables!$E$8,Tables!$F$8,IF('Données mensuelles'!M260=Tables!$E$9,Tables!$F$9,IF('Données mensuelles'!M260=Tables!$E$10,Tables!$F$10,IF('Données mensuelles'!M260=Tables!$E$11,Tables!$F$11,IF(M260=Tables!$E$12,Tables!$F$12,IF('Données mensuelles'!M260=Tables!$E$13,Tables!$F$13,IF(M260=Tables!$E$14,Tables!$F$14,IF(M260=Tables!$E$15,Tables!$F$15,IF(M260=Tables!$E$16,Tables!$F$16))))))))))))</f>
        <v>0</v>
      </c>
      <c r="O260" s="27">
        <f t="shared" si="13"/>
        <v>0</v>
      </c>
      <c r="P260" s="30"/>
      <c r="Q260" s="2"/>
      <c r="R260" s="15"/>
      <c r="S260" s="19">
        <f>O260+(Q260*R260)+(P260*Tables!$E$20*R260)</f>
        <v>0</v>
      </c>
    </row>
    <row r="261" spans="4:19">
      <c r="D261" s="24"/>
      <c r="E261" s="4"/>
      <c r="F261" s="2" t="b">
        <f>IF(E261=Tables!$E$5,Tables!$F$5,IF('Données mensuelles'!E261=Tables!$E$6,Tables!$F$6,IF('Données mensuelles'!E261=Tables!$E$7,Tables!$F$7,IF('Données mensuelles'!E261=Tables!$E$8,Tables!$F$8,IF('Données mensuelles'!E261=Tables!$E$9,Tables!$F$9,IF('Données mensuelles'!E261=Tables!$E$10,Tables!$F$10,IF('Données mensuelles'!E261=Tables!$E$11,Tables!$F$11,IF(E261=Tables!$E$12,Tables!$F$12,IF('Données mensuelles'!E261=Tables!$E$13,Tables!$F$13,IF(E261=Tables!$E$14,Tables!$F$14,IF(E261=Tables!$E$15,Tables!$F$15,IF(E261=Tables!$E$16,Tables!$F$16))))))))))))</f>
        <v>0</v>
      </c>
      <c r="G261" s="1"/>
      <c r="H261" s="2" t="b">
        <f>IF(G261=Tables!$E$5,Tables!$F$5,IF('Données mensuelles'!G261=Tables!$E$6,Tables!$F$6,IF('Données mensuelles'!G261=Tables!$E$7,Tables!$F$7,IF('Données mensuelles'!G261=Tables!$E$8,Tables!$F$8,IF('Données mensuelles'!G261=Tables!$E$9,Tables!$F$9,IF('Données mensuelles'!G261=Tables!$E$10,Tables!$F$10,IF('Données mensuelles'!G261=Tables!$E$11,Tables!$F$11,IF(G261=Tables!$E$12,Tables!$F$12,IF('Données mensuelles'!G261=Tables!$E$13,Tables!$F$13,IF(G261=Tables!$E$14,Tables!$F$14,IF(G261=Tables!$E$15,Tables!$F$15,IF(G261=Tables!$E$16,Tables!$F$16))))))))))))</f>
        <v>0</v>
      </c>
      <c r="I261" s="1"/>
      <c r="J261" s="2" t="b">
        <f>IF(I261=Tables!$E$5,Tables!$F$5,IF('Données mensuelles'!I261=Tables!$E$6,Tables!$F$6,IF('Données mensuelles'!I261=Tables!$E$7,Tables!$F$7,IF('Données mensuelles'!I261=Tables!$E$8,Tables!$F$8,IF('Données mensuelles'!I261=Tables!$E$9,Tables!$F$9,IF('Données mensuelles'!I261=Tables!$E$10,Tables!$F$10,IF('Données mensuelles'!I261=Tables!$E$11,Tables!$F$11,IF(I261=Tables!$E$12,Tables!$F$12,IF('Données mensuelles'!I261=Tables!$E$13,Tables!$F$13,IF(I261=Tables!$E$14,Tables!$F$14,IF(I261=Tables!$E$15,Tables!$F$15,IF(I261=Tables!$E$16,Tables!$F$16))))))))))))</f>
        <v>0</v>
      </c>
      <c r="K261" s="1"/>
      <c r="L261" s="27" t="b">
        <f>IF(K261=Tables!$E$5,Tables!$F$5,IF('Données mensuelles'!K261=Tables!$E$6,Tables!$F$6,IF('Données mensuelles'!K261=Tables!$E$7,Tables!$F$7,IF('Données mensuelles'!K261=Tables!$E$8,Tables!$F$8,IF('Données mensuelles'!K261=Tables!$E$9,Tables!$F$9,IF('Données mensuelles'!K261=Tables!$E$10,Tables!$F$10,IF('Données mensuelles'!K261=Tables!$E$11,Tables!$F$11,IF(K261=Tables!$E$12,Tables!$F$12,IF('Données mensuelles'!K261=Tables!$E$13,Tables!$F$13,IF(K261=Tables!$E$14,Tables!$F$14,IF(K261=Tables!$E$15,Tables!$F$15,IF(K261=Tables!$E$16,Tables!$F$16))))))))))))</f>
        <v>0</v>
      </c>
      <c r="M261" s="42"/>
      <c r="N261" s="2" t="b">
        <f>IF(M261=Tables!$E$5,Tables!$F$5,IF('Données mensuelles'!M261=Tables!$E$6,Tables!$F$6,IF('Données mensuelles'!M261=Tables!$E$7,Tables!$F$7,IF('Données mensuelles'!M261=Tables!$E$8,Tables!$F$8,IF('Données mensuelles'!M261=Tables!$E$9,Tables!$F$9,IF('Données mensuelles'!M261=Tables!$E$10,Tables!$F$10,IF('Données mensuelles'!M261=Tables!$E$11,Tables!$F$11,IF(M261=Tables!$E$12,Tables!$F$12,IF('Données mensuelles'!M261=Tables!$E$13,Tables!$F$13,IF(M261=Tables!$E$14,Tables!$F$14,IF(M261=Tables!$E$15,Tables!$F$15,IF(M261=Tables!$E$16,Tables!$F$16))))))))))))</f>
        <v>0</v>
      </c>
      <c r="O261" s="27">
        <f t="shared" si="13"/>
        <v>0</v>
      </c>
      <c r="P261" s="30"/>
      <c r="Q261" s="2"/>
      <c r="R261" s="15"/>
      <c r="S261" s="19">
        <f>O261+(Q261*R261)+(P261*Tables!$E$20*R261)</f>
        <v>0</v>
      </c>
    </row>
    <row r="262" spans="4:19">
      <c r="D262" s="24"/>
      <c r="E262" s="4"/>
      <c r="F262" s="2" t="b">
        <f>IF(E262=Tables!$E$5,Tables!$F$5,IF('Données mensuelles'!E262=Tables!$E$6,Tables!$F$6,IF('Données mensuelles'!E262=Tables!$E$7,Tables!$F$7,IF('Données mensuelles'!E262=Tables!$E$8,Tables!$F$8,IF('Données mensuelles'!E262=Tables!$E$9,Tables!$F$9,IF('Données mensuelles'!E262=Tables!$E$10,Tables!$F$10,IF('Données mensuelles'!E262=Tables!$E$11,Tables!$F$11,IF(E262=Tables!$E$12,Tables!$F$12,IF('Données mensuelles'!E262=Tables!$E$13,Tables!$F$13,IF(E262=Tables!$E$14,Tables!$F$14,IF(E262=Tables!$E$15,Tables!$F$15,IF(E262=Tables!$E$16,Tables!$F$16))))))))))))</f>
        <v>0</v>
      </c>
      <c r="G262" s="1"/>
      <c r="H262" s="2" t="b">
        <f>IF(G262=Tables!$E$5,Tables!$F$5,IF('Données mensuelles'!G262=Tables!$E$6,Tables!$F$6,IF('Données mensuelles'!G262=Tables!$E$7,Tables!$F$7,IF('Données mensuelles'!G262=Tables!$E$8,Tables!$F$8,IF('Données mensuelles'!G262=Tables!$E$9,Tables!$F$9,IF('Données mensuelles'!G262=Tables!$E$10,Tables!$F$10,IF('Données mensuelles'!G262=Tables!$E$11,Tables!$F$11,IF(G262=Tables!$E$12,Tables!$F$12,IF('Données mensuelles'!G262=Tables!$E$13,Tables!$F$13,IF(G262=Tables!$E$14,Tables!$F$14,IF(G262=Tables!$E$15,Tables!$F$15,IF(G262=Tables!$E$16,Tables!$F$16))))))))))))</f>
        <v>0</v>
      </c>
      <c r="I262" s="1"/>
      <c r="J262" s="2" t="b">
        <f>IF(I262=Tables!$E$5,Tables!$F$5,IF('Données mensuelles'!I262=Tables!$E$6,Tables!$F$6,IF('Données mensuelles'!I262=Tables!$E$7,Tables!$F$7,IF('Données mensuelles'!I262=Tables!$E$8,Tables!$F$8,IF('Données mensuelles'!I262=Tables!$E$9,Tables!$F$9,IF('Données mensuelles'!I262=Tables!$E$10,Tables!$F$10,IF('Données mensuelles'!I262=Tables!$E$11,Tables!$F$11,IF(I262=Tables!$E$12,Tables!$F$12,IF('Données mensuelles'!I262=Tables!$E$13,Tables!$F$13,IF(I262=Tables!$E$14,Tables!$F$14,IF(I262=Tables!$E$15,Tables!$F$15,IF(I262=Tables!$E$16,Tables!$F$16))))))))))))</f>
        <v>0</v>
      </c>
      <c r="K262" s="1"/>
      <c r="L262" s="27" t="b">
        <f>IF(K262=Tables!$E$5,Tables!$F$5,IF('Données mensuelles'!K262=Tables!$E$6,Tables!$F$6,IF('Données mensuelles'!K262=Tables!$E$7,Tables!$F$7,IF('Données mensuelles'!K262=Tables!$E$8,Tables!$F$8,IF('Données mensuelles'!K262=Tables!$E$9,Tables!$F$9,IF('Données mensuelles'!K262=Tables!$E$10,Tables!$F$10,IF('Données mensuelles'!K262=Tables!$E$11,Tables!$F$11,IF(K262=Tables!$E$12,Tables!$F$12,IF('Données mensuelles'!K262=Tables!$E$13,Tables!$F$13,IF(K262=Tables!$E$14,Tables!$F$14,IF(K262=Tables!$E$15,Tables!$F$15,IF(K262=Tables!$E$16,Tables!$F$16))))))))))))</f>
        <v>0</v>
      </c>
      <c r="M262" s="42"/>
      <c r="N262" s="2" t="b">
        <f>IF(M262=Tables!$E$5,Tables!$F$5,IF('Données mensuelles'!M262=Tables!$E$6,Tables!$F$6,IF('Données mensuelles'!M262=Tables!$E$7,Tables!$F$7,IF('Données mensuelles'!M262=Tables!$E$8,Tables!$F$8,IF('Données mensuelles'!M262=Tables!$E$9,Tables!$F$9,IF('Données mensuelles'!M262=Tables!$E$10,Tables!$F$10,IF('Données mensuelles'!M262=Tables!$E$11,Tables!$F$11,IF(M262=Tables!$E$12,Tables!$F$12,IF('Données mensuelles'!M262=Tables!$E$13,Tables!$F$13,IF(M262=Tables!$E$14,Tables!$F$14,IF(M262=Tables!$E$15,Tables!$F$15,IF(M262=Tables!$E$16,Tables!$F$16))))))))))))</f>
        <v>0</v>
      </c>
      <c r="O262" s="27">
        <f t="shared" si="13"/>
        <v>0</v>
      </c>
      <c r="P262" s="30"/>
      <c r="Q262" s="2"/>
      <c r="R262" s="15"/>
      <c r="S262" s="19">
        <f>O262+(Q262*R262)+(P262*Tables!$E$20*R262)</f>
        <v>0</v>
      </c>
    </row>
    <row r="263" spans="4:19">
      <c r="D263" s="24"/>
      <c r="E263" s="4"/>
      <c r="F263" s="2" t="b">
        <f>IF(E263=Tables!$E$5,Tables!$F$5,IF('Données mensuelles'!E263=Tables!$E$6,Tables!$F$6,IF('Données mensuelles'!E263=Tables!$E$7,Tables!$F$7,IF('Données mensuelles'!E263=Tables!$E$8,Tables!$F$8,IF('Données mensuelles'!E263=Tables!$E$9,Tables!$F$9,IF('Données mensuelles'!E263=Tables!$E$10,Tables!$F$10,IF('Données mensuelles'!E263=Tables!$E$11,Tables!$F$11,IF(E263=Tables!$E$12,Tables!$F$12,IF('Données mensuelles'!E263=Tables!$E$13,Tables!$F$13,IF(E263=Tables!$E$14,Tables!$F$14,IF(E263=Tables!$E$15,Tables!$F$15,IF(E263=Tables!$E$16,Tables!$F$16))))))))))))</f>
        <v>0</v>
      </c>
      <c r="G263" s="1"/>
      <c r="H263" s="2" t="b">
        <f>IF(G263=Tables!$E$5,Tables!$F$5,IF('Données mensuelles'!G263=Tables!$E$6,Tables!$F$6,IF('Données mensuelles'!G263=Tables!$E$7,Tables!$F$7,IF('Données mensuelles'!G263=Tables!$E$8,Tables!$F$8,IF('Données mensuelles'!G263=Tables!$E$9,Tables!$F$9,IF('Données mensuelles'!G263=Tables!$E$10,Tables!$F$10,IF('Données mensuelles'!G263=Tables!$E$11,Tables!$F$11,IF(G263=Tables!$E$12,Tables!$F$12,IF('Données mensuelles'!G263=Tables!$E$13,Tables!$F$13,IF(G263=Tables!$E$14,Tables!$F$14,IF(G263=Tables!$E$15,Tables!$F$15,IF(G263=Tables!$E$16,Tables!$F$16))))))))))))</f>
        <v>0</v>
      </c>
      <c r="I263" s="1"/>
      <c r="J263" s="2" t="b">
        <f>IF(I263=Tables!$E$5,Tables!$F$5,IF('Données mensuelles'!I263=Tables!$E$6,Tables!$F$6,IF('Données mensuelles'!I263=Tables!$E$7,Tables!$F$7,IF('Données mensuelles'!I263=Tables!$E$8,Tables!$F$8,IF('Données mensuelles'!I263=Tables!$E$9,Tables!$F$9,IF('Données mensuelles'!I263=Tables!$E$10,Tables!$F$10,IF('Données mensuelles'!I263=Tables!$E$11,Tables!$F$11,IF(I263=Tables!$E$12,Tables!$F$12,IF('Données mensuelles'!I263=Tables!$E$13,Tables!$F$13,IF(I263=Tables!$E$14,Tables!$F$14,IF(I263=Tables!$E$15,Tables!$F$15,IF(I263=Tables!$E$16,Tables!$F$16))))))))))))</f>
        <v>0</v>
      </c>
      <c r="K263" s="1"/>
      <c r="L263" s="27" t="b">
        <f>IF(K263=Tables!$E$5,Tables!$F$5,IF('Données mensuelles'!K263=Tables!$E$6,Tables!$F$6,IF('Données mensuelles'!K263=Tables!$E$7,Tables!$F$7,IF('Données mensuelles'!K263=Tables!$E$8,Tables!$F$8,IF('Données mensuelles'!K263=Tables!$E$9,Tables!$F$9,IF('Données mensuelles'!K263=Tables!$E$10,Tables!$F$10,IF('Données mensuelles'!K263=Tables!$E$11,Tables!$F$11,IF(K263=Tables!$E$12,Tables!$F$12,IF('Données mensuelles'!K263=Tables!$E$13,Tables!$F$13,IF(K263=Tables!$E$14,Tables!$F$14,IF(K263=Tables!$E$15,Tables!$F$15,IF(K263=Tables!$E$16,Tables!$F$16))))))))))))</f>
        <v>0</v>
      </c>
      <c r="M263" s="42"/>
      <c r="N263" s="2" t="b">
        <f>IF(M263=Tables!$E$5,Tables!$F$5,IF('Données mensuelles'!M263=Tables!$E$6,Tables!$F$6,IF('Données mensuelles'!M263=Tables!$E$7,Tables!$F$7,IF('Données mensuelles'!M263=Tables!$E$8,Tables!$F$8,IF('Données mensuelles'!M263=Tables!$E$9,Tables!$F$9,IF('Données mensuelles'!M263=Tables!$E$10,Tables!$F$10,IF('Données mensuelles'!M263=Tables!$E$11,Tables!$F$11,IF(M263=Tables!$E$12,Tables!$F$12,IF('Données mensuelles'!M263=Tables!$E$13,Tables!$F$13,IF(M263=Tables!$E$14,Tables!$F$14,IF(M263=Tables!$E$15,Tables!$F$15,IF(M263=Tables!$E$16,Tables!$F$16))))))))))))</f>
        <v>0</v>
      </c>
      <c r="O263" s="27">
        <f t="shared" si="13"/>
        <v>0</v>
      </c>
      <c r="P263" s="30"/>
      <c r="Q263" s="2"/>
      <c r="R263" s="15"/>
      <c r="S263" s="19">
        <f>O263+(Q263*R263)+(P263*Tables!$E$20*R263)</f>
        <v>0</v>
      </c>
    </row>
    <row r="264" spans="4:19">
      <c r="D264" s="24"/>
      <c r="E264" s="4"/>
      <c r="F264" s="2" t="b">
        <f>IF(E264=Tables!$E$5,Tables!$F$5,IF('Données mensuelles'!E264=Tables!$E$6,Tables!$F$6,IF('Données mensuelles'!E264=Tables!$E$7,Tables!$F$7,IF('Données mensuelles'!E264=Tables!$E$8,Tables!$F$8,IF('Données mensuelles'!E264=Tables!$E$9,Tables!$F$9,IF('Données mensuelles'!E264=Tables!$E$10,Tables!$F$10,IF('Données mensuelles'!E264=Tables!$E$11,Tables!$F$11,IF(E264=Tables!$E$12,Tables!$F$12,IF('Données mensuelles'!E264=Tables!$E$13,Tables!$F$13,IF(E264=Tables!$E$14,Tables!$F$14,IF(E264=Tables!$E$15,Tables!$F$15,IF(E264=Tables!$E$16,Tables!$F$16))))))))))))</f>
        <v>0</v>
      </c>
      <c r="G264" s="1"/>
      <c r="H264" s="2" t="b">
        <f>IF(G264=Tables!$E$5,Tables!$F$5,IF('Données mensuelles'!G264=Tables!$E$6,Tables!$F$6,IF('Données mensuelles'!G264=Tables!$E$7,Tables!$F$7,IF('Données mensuelles'!G264=Tables!$E$8,Tables!$F$8,IF('Données mensuelles'!G264=Tables!$E$9,Tables!$F$9,IF('Données mensuelles'!G264=Tables!$E$10,Tables!$F$10,IF('Données mensuelles'!G264=Tables!$E$11,Tables!$F$11,IF(G264=Tables!$E$12,Tables!$F$12,IF('Données mensuelles'!G264=Tables!$E$13,Tables!$F$13,IF(G264=Tables!$E$14,Tables!$F$14,IF(G264=Tables!$E$15,Tables!$F$15,IF(G264=Tables!$E$16,Tables!$F$16))))))))))))</f>
        <v>0</v>
      </c>
      <c r="I264" s="1"/>
      <c r="J264" s="2" t="b">
        <f>IF(I264=Tables!$E$5,Tables!$F$5,IF('Données mensuelles'!I264=Tables!$E$6,Tables!$F$6,IF('Données mensuelles'!I264=Tables!$E$7,Tables!$F$7,IF('Données mensuelles'!I264=Tables!$E$8,Tables!$F$8,IF('Données mensuelles'!I264=Tables!$E$9,Tables!$F$9,IF('Données mensuelles'!I264=Tables!$E$10,Tables!$F$10,IF('Données mensuelles'!I264=Tables!$E$11,Tables!$F$11,IF(I264=Tables!$E$12,Tables!$F$12,IF('Données mensuelles'!I264=Tables!$E$13,Tables!$F$13,IF(I264=Tables!$E$14,Tables!$F$14,IF(I264=Tables!$E$15,Tables!$F$15,IF(I264=Tables!$E$16,Tables!$F$16))))))))))))</f>
        <v>0</v>
      </c>
      <c r="K264" s="1"/>
      <c r="L264" s="27" t="b">
        <f>IF(K264=Tables!$E$5,Tables!$F$5,IF('Données mensuelles'!K264=Tables!$E$6,Tables!$F$6,IF('Données mensuelles'!K264=Tables!$E$7,Tables!$F$7,IF('Données mensuelles'!K264=Tables!$E$8,Tables!$F$8,IF('Données mensuelles'!K264=Tables!$E$9,Tables!$F$9,IF('Données mensuelles'!K264=Tables!$E$10,Tables!$F$10,IF('Données mensuelles'!K264=Tables!$E$11,Tables!$F$11,IF(K264=Tables!$E$12,Tables!$F$12,IF('Données mensuelles'!K264=Tables!$E$13,Tables!$F$13,IF(K264=Tables!$E$14,Tables!$F$14,IF(K264=Tables!$E$15,Tables!$F$15,IF(K264=Tables!$E$16,Tables!$F$16))))))))))))</f>
        <v>0</v>
      </c>
      <c r="M264" s="42"/>
      <c r="N264" s="2" t="b">
        <f>IF(M264=Tables!$E$5,Tables!$F$5,IF('Données mensuelles'!M264=Tables!$E$6,Tables!$F$6,IF('Données mensuelles'!M264=Tables!$E$7,Tables!$F$7,IF('Données mensuelles'!M264=Tables!$E$8,Tables!$F$8,IF('Données mensuelles'!M264=Tables!$E$9,Tables!$F$9,IF('Données mensuelles'!M264=Tables!$E$10,Tables!$F$10,IF('Données mensuelles'!M264=Tables!$E$11,Tables!$F$11,IF(M264=Tables!$E$12,Tables!$F$12,IF('Données mensuelles'!M264=Tables!$E$13,Tables!$F$13,IF(M264=Tables!$E$14,Tables!$F$14,IF(M264=Tables!$E$15,Tables!$F$15,IF(M264=Tables!$E$16,Tables!$F$16))))))))))))</f>
        <v>0</v>
      </c>
      <c r="O264" s="27">
        <f t="shared" si="13"/>
        <v>0</v>
      </c>
      <c r="P264" s="30"/>
      <c r="Q264" s="2"/>
      <c r="R264" s="15"/>
      <c r="S264" s="19">
        <f>O264+(Q264*R264)+(P264*Tables!$E$20*R264)</f>
        <v>0</v>
      </c>
    </row>
    <row r="265" spans="4:19">
      <c r="D265" s="24"/>
      <c r="E265" s="4"/>
      <c r="F265" s="2" t="b">
        <f>IF(E265=Tables!$E$5,Tables!$F$5,IF('Données mensuelles'!E265=Tables!$E$6,Tables!$F$6,IF('Données mensuelles'!E265=Tables!$E$7,Tables!$F$7,IF('Données mensuelles'!E265=Tables!$E$8,Tables!$F$8,IF('Données mensuelles'!E265=Tables!$E$9,Tables!$F$9,IF('Données mensuelles'!E265=Tables!$E$10,Tables!$F$10,IF('Données mensuelles'!E265=Tables!$E$11,Tables!$F$11,IF(E265=Tables!$E$12,Tables!$F$12,IF('Données mensuelles'!E265=Tables!$E$13,Tables!$F$13,IF(E265=Tables!$E$14,Tables!$F$14,IF(E265=Tables!$E$15,Tables!$F$15,IF(E265=Tables!$E$16,Tables!$F$16))))))))))))</f>
        <v>0</v>
      </c>
      <c r="G265" s="1"/>
      <c r="H265" s="2" t="b">
        <f>IF(G265=Tables!$E$5,Tables!$F$5,IF('Données mensuelles'!G265=Tables!$E$6,Tables!$F$6,IF('Données mensuelles'!G265=Tables!$E$7,Tables!$F$7,IF('Données mensuelles'!G265=Tables!$E$8,Tables!$F$8,IF('Données mensuelles'!G265=Tables!$E$9,Tables!$F$9,IF('Données mensuelles'!G265=Tables!$E$10,Tables!$F$10,IF('Données mensuelles'!G265=Tables!$E$11,Tables!$F$11,IF(G265=Tables!$E$12,Tables!$F$12,IF('Données mensuelles'!G265=Tables!$E$13,Tables!$F$13,IF(G265=Tables!$E$14,Tables!$F$14,IF(G265=Tables!$E$15,Tables!$F$15,IF(G265=Tables!$E$16,Tables!$F$16))))))))))))</f>
        <v>0</v>
      </c>
      <c r="I265" s="1"/>
      <c r="J265" s="2" t="b">
        <f>IF(I265=Tables!$E$5,Tables!$F$5,IF('Données mensuelles'!I265=Tables!$E$6,Tables!$F$6,IF('Données mensuelles'!I265=Tables!$E$7,Tables!$F$7,IF('Données mensuelles'!I265=Tables!$E$8,Tables!$F$8,IF('Données mensuelles'!I265=Tables!$E$9,Tables!$F$9,IF('Données mensuelles'!I265=Tables!$E$10,Tables!$F$10,IF('Données mensuelles'!I265=Tables!$E$11,Tables!$F$11,IF(I265=Tables!$E$12,Tables!$F$12,IF('Données mensuelles'!I265=Tables!$E$13,Tables!$F$13,IF(I265=Tables!$E$14,Tables!$F$14,IF(I265=Tables!$E$15,Tables!$F$15,IF(I265=Tables!$E$16,Tables!$F$16))))))))))))</f>
        <v>0</v>
      </c>
      <c r="K265" s="1"/>
      <c r="L265" s="27" t="b">
        <f>IF(K265=Tables!$E$5,Tables!$F$5,IF('Données mensuelles'!K265=Tables!$E$6,Tables!$F$6,IF('Données mensuelles'!K265=Tables!$E$7,Tables!$F$7,IF('Données mensuelles'!K265=Tables!$E$8,Tables!$F$8,IF('Données mensuelles'!K265=Tables!$E$9,Tables!$F$9,IF('Données mensuelles'!K265=Tables!$E$10,Tables!$F$10,IF('Données mensuelles'!K265=Tables!$E$11,Tables!$F$11,IF(K265=Tables!$E$12,Tables!$F$12,IF('Données mensuelles'!K265=Tables!$E$13,Tables!$F$13,IF(K265=Tables!$E$14,Tables!$F$14,IF(K265=Tables!$E$15,Tables!$F$15,IF(K265=Tables!$E$16,Tables!$F$16))))))))))))</f>
        <v>0</v>
      </c>
      <c r="M265" s="42"/>
      <c r="N265" s="2" t="b">
        <f>IF(M265=Tables!$E$5,Tables!$F$5,IF('Données mensuelles'!M265=Tables!$E$6,Tables!$F$6,IF('Données mensuelles'!M265=Tables!$E$7,Tables!$F$7,IF('Données mensuelles'!M265=Tables!$E$8,Tables!$F$8,IF('Données mensuelles'!M265=Tables!$E$9,Tables!$F$9,IF('Données mensuelles'!M265=Tables!$E$10,Tables!$F$10,IF('Données mensuelles'!M265=Tables!$E$11,Tables!$F$11,IF(M265=Tables!$E$12,Tables!$F$12,IF('Données mensuelles'!M265=Tables!$E$13,Tables!$F$13,IF(M265=Tables!$E$14,Tables!$F$14,IF(M265=Tables!$E$15,Tables!$F$15,IF(M265=Tables!$E$16,Tables!$F$16))))))))))))</f>
        <v>0</v>
      </c>
      <c r="O265" s="27">
        <f t="shared" si="13"/>
        <v>0</v>
      </c>
      <c r="P265" s="30"/>
      <c r="Q265" s="2"/>
      <c r="R265" s="15"/>
      <c r="S265" s="19">
        <f>O265+(Q265*R265)+(P265*Tables!$E$20*R265)</f>
        <v>0</v>
      </c>
    </row>
    <row r="266" spans="4:19">
      <c r="D266" s="24"/>
      <c r="E266" s="4"/>
      <c r="F266" s="2" t="b">
        <f>IF(E266=Tables!$E$5,Tables!$F$5,IF('Données mensuelles'!E266=Tables!$E$6,Tables!$F$6,IF('Données mensuelles'!E266=Tables!$E$7,Tables!$F$7,IF('Données mensuelles'!E266=Tables!$E$8,Tables!$F$8,IF('Données mensuelles'!E266=Tables!$E$9,Tables!$F$9,IF('Données mensuelles'!E266=Tables!$E$10,Tables!$F$10,IF('Données mensuelles'!E266=Tables!$E$11,Tables!$F$11,IF(E266=Tables!$E$12,Tables!$F$12,IF('Données mensuelles'!E266=Tables!$E$13,Tables!$F$13,IF(E266=Tables!$E$14,Tables!$F$14,IF(E266=Tables!$E$15,Tables!$F$15,IF(E266=Tables!$E$16,Tables!$F$16))))))))))))</f>
        <v>0</v>
      </c>
      <c r="G266" s="1"/>
      <c r="H266" s="2" t="b">
        <f>IF(G266=Tables!$E$5,Tables!$F$5,IF('Données mensuelles'!G266=Tables!$E$6,Tables!$F$6,IF('Données mensuelles'!G266=Tables!$E$7,Tables!$F$7,IF('Données mensuelles'!G266=Tables!$E$8,Tables!$F$8,IF('Données mensuelles'!G266=Tables!$E$9,Tables!$F$9,IF('Données mensuelles'!G266=Tables!$E$10,Tables!$F$10,IF('Données mensuelles'!G266=Tables!$E$11,Tables!$F$11,IF(G266=Tables!$E$12,Tables!$F$12,IF('Données mensuelles'!G266=Tables!$E$13,Tables!$F$13,IF(G266=Tables!$E$14,Tables!$F$14,IF(G266=Tables!$E$15,Tables!$F$15,IF(G266=Tables!$E$16,Tables!$F$16))))))))))))</f>
        <v>0</v>
      </c>
      <c r="I266" s="1"/>
      <c r="J266" s="2" t="b">
        <f>IF(I266=Tables!$E$5,Tables!$F$5,IF('Données mensuelles'!I266=Tables!$E$6,Tables!$F$6,IF('Données mensuelles'!I266=Tables!$E$7,Tables!$F$7,IF('Données mensuelles'!I266=Tables!$E$8,Tables!$F$8,IF('Données mensuelles'!I266=Tables!$E$9,Tables!$F$9,IF('Données mensuelles'!I266=Tables!$E$10,Tables!$F$10,IF('Données mensuelles'!I266=Tables!$E$11,Tables!$F$11,IF(I266=Tables!$E$12,Tables!$F$12,IF('Données mensuelles'!I266=Tables!$E$13,Tables!$F$13,IF(I266=Tables!$E$14,Tables!$F$14,IF(I266=Tables!$E$15,Tables!$F$15,IF(I266=Tables!$E$16,Tables!$F$16))))))))))))</f>
        <v>0</v>
      </c>
      <c r="K266" s="1"/>
      <c r="L266" s="27" t="b">
        <f>IF(K266=Tables!$E$5,Tables!$F$5,IF('Données mensuelles'!K266=Tables!$E$6,Tables!$F$6,IF('Données mensuelles'!K266=Tables!$E$7,Tables!$F$7,IF('Données mensuelles'!K266=Tables!$E$8,Tables!$F$8,IF('Données mensuelles'!K266=Tables!$E$9,Tables!$F$9,IF('Données mensuelles'!K266=Tables!$E$10,Tables!$F$10,IF('Données mensuelles'!K266=Tables!$E$11,Tables!$F$11,IF(K266=Tables!$E$12,Tables!$F$12,IF('Données mensuelles'!K266=Tables!$E$13,Tables!$F$13,IF(K266=Tables!$E$14,Tables!$F$14,IF(K266=Tables!$E$15,Tables!$F$15,IF(K266=Tables!$E$16,Tables!$F$16))))))))))))</f>
        <v>0</v>
      </c>
      <c r="M266" s="42"/>
      <c r="N266" s="2" t="b">
        <f>IF(M266=Tables!$E$5,Tables!$F$5,IF('Données mensuelles'!M266=Tables!$E$6,Tables!$F$6,IF('Données mensuelles'!M266=Tables!$E$7,Tables!$F$7,IF('Données mensuelles'!M266=Tables!$E$8,Tables!$F$8,IF('Données mensuelles'!M266=Tables!$E$9,Tables!$F$9,IF('Données mensuelles'!M266=Tables!$E$10,Tables!$F$10,IF('Données mensuelles'!M266=Tables!$E$11,Tables!$F$11,IF(M266=Tables!$E$12,Tables!$F$12,IF('Données mensuelles'!M266=Tables!$E$13,Tables!$F$13,IF(M266=Tables!$E$14,Tables!$F$14,IF(M266=Tables!$E$15,Tables!$F$15,IF(M266=Tables!$E$16,Tables!$F$16))))))))))))</f>
        <v>0</v>
      </c>
      <c r="O266" s="27">
        <f t="shared" si="13"/>
        <v>0</v>
      </c>
      <c r="P266" s="30"/>
      <c r="Q266" s="2"/>
      <c r="R266" s="15"/>
      <c r="S266" s="19">
        <f>O266+(Q266*R266)+(P266*Tables!$E$20*R266)</f>
        <v>0</v>
      </c>
    </row>
    <row r="267" spans="4:19">
      <c r="D267" s="24"/>
      <c r="E267" s="4"/>
      <c r="F267" s="2" t="b">
        <f>IF(E267=Tables!$E$5,Tables!$F$5,IF('Données mensuelles'!E267=Tables!$E$6,Tables!$F$6,IF('Données mensuelles'!E267=Tables!$E$7,Tables!$F$7,IF('Données mensuelles'!E267=Tables!$E$8,Tables!$F$8,IF('Données mensuelles'!E267=Tables!$E$9,Tables!$F$9,IF('Données mensuelles'!E267=Tables!$E$10,Tables!$F$10,IF('Données mensuelles'!E267=Tables!$E$11,Tables!$F$11,IF(E267=Tables!$E$12,Tables!$F$12,IF('Données mensuelles'!E267=Tables!$E$13,Tables!$F$13,IF(E267=Tables!$E$14,Tables!$F$14,IF(E267=Tables!$E$15,Tables!$F$15,IF(E267=Tables!$E$16,Tables!$F$16))))))))))))</f>
        <v>0</v>
      </c>
      <c r="G267" s="1"/>
      <c r="H267" s="2" t="b">
        <f>IF(G267=Tables!$E$5,Tables!$F$5,IF('Données mensuelles'!G267=Tables!$E$6,Tables!$F$6,IF('Données mensuelles'!G267=Tables!$E$7,Tables!$F$7,IF('Données mensuelles'!G267=Tables!$E$8,Tables!$F$8,IF('Données mensuelles'!G267=Tables!$E$9,Tables!$F$9,IF('Données mensuelles'!G267=Tables!$E$10,Tables!$F$10,IF('Données mensuelles'!G267=Tables!$E$11,Tables!$F$11,IF(G267=Tables!$E$12,Tables!$F$12,IF('Données mensuelles'!G267=Tables!$E$13,Tables!$F$13,IF(G267=Tables!$E$14,Tables!$F$14,IF(G267=Tables!$E$15,Tables!$F$15,IF(G267=Tables!$E$16,Tables!$F$16))))))))))))</f>
        <v>0</v>
      </c>
      <c r="I267" s="1"/>
      <c r="J267" s="2" t="b">
        <f>IF(I267=Tables!$E$5,Tables!$F$5,IF('Données mensuelles'!I267=Tables!$E$6,Tables!$F$6,IF('Données mensuelles'!I267=Tables!$E$7,Tables!$F$7,IF('Données mensuelles'!I267=Tables!$E$8,Tables!$F$8,IF('Données mensuelles'!I267=Tables!$E$9,Tables!$F$9,IF('Données mensuelles'!I267=Tables!$E$10,Tables!$F$10,IF('Données mensuelles'!I267=Tables!$E$11,Tables!$F$11,IF(I267=Tables!$E$12,Tables!$F$12,IF('Données mensuelles'!I267=Tables!$E$13,Tables!$F$13,IF(I267=Tables!$E$14,Tables!$F$14,IF(I267=Tables!$E$15,Tables!$F$15,IF(I267=Tables!$E$16,Tables!$F$16))))))))))))</f>
        <v>0</v>
      </c>
      <c r="K267" s="1"/>
      <c r="L267" s="27" t="b">
        <f>IF(K267=Tables!$E$5,Tables!$F$5,IF('Données mensuelles'!K267=Tables!$E$6,Tables!$F$6,IF('Données mensuelles'!K267=Tables!$E$7,Tables!$F$7,IF('Données mensuelles'!K267=Tables!$E$8,Tables!$F$8,IF('Données mensuelles'!K267=Tables!$E$9,Tables!$F$9,IF('Données mensuelles'!K267=Tables!$E$10,Tables!$F$10,IF('Données mensuelles'!K267=Tables!$E$11,Tables!$F$11,IF(K267=Tables!$E$12,Tables!$F$12,IF('Données mensuelles'!K267=Tables!$E$13,Tables!$F$13,IF(K267=Tables!$E$14,Tables!$F$14,IF(K267=Tables!$E$15,Tables!$F$15,IF(K267=Tables!$E$16,Tables!$F$16))))))))))))</f>
        <v>0</v>
      </c>
      <c r="M267" s="42"/>
      <c r="N267" s="2" t="b">
        <f>IF(M267=Tables!$E$5,Tables!$F$5,IF('Données mensuelles'!M267=Tables!$E$6,Tables!$F$6,IF('Données mensuelles'!M267=Tables!$E$7,Tables!$F$7,IF('Données mensuelles'!M267=Tables!$E$8,Tables!$F$8,IF('Données mensuelles'!M267=Tables!$E$9,Tables!$F$9,IF('Données mensuelles'!M267=Tables!$E$10,Tables!$F$10,IF('Données mensuelles'!M267=Tables!$E$11,Tables!$F$11,IF(M267=Tables!$E$12,Tables!$F$12,IF('Données mensuelles'!M267=Tables!$E$13,Tables!$F$13,IF(M267=Tables!$E$14,Tables!$F$14,IF(M267=Tables!$E$15,Tables!$F$15,IF(M267=Tables!$E$16,Tables!$F$16))))))))))))</f>
        <v>0</v>
      </c>
      <c r="O267" s="27">
        <f t="shared" si="13"/>
        <v>0</v>
      </c>
      <c r="P267" s="30"/>
      <c r="Q267" s="2"/>
      <c r="R267" s="15"/>
      <c r="S267" s="19">
        <f>O267+(Q267*R267)+(P267*Tables!$E$20*R267)</f>
        <v>0</v>
      </c>
    </row>
    <row r="268" spans="4:19">
      <c r="D268" s="24"/>
      <c r="E268" s="4"/>
      <c r="F268" s="2" t="b">
        <f>IF(E268=Tables!$E$5,Tables!$F$5,IF('Données mensuelles'!E268=Tables!$E$6,Tables!$F$6,IF('Données mensuelles'!E268=Tables!$E$7,Tables!$F$7,IF('Données mensuelles'!E268=Tables!$E$8,Tables!$F$8,IF('Données mensuelles'!E268=Tables!$E$9,Tables!$F$9,IF('Données mensuelles'!E268=Tables!$E$10,Tables!$F$10,IF('Données mensuelles'!E268=Tables!$E$11,Tables!$F$11,IF(E268=Tables!$E$12,Tables!$F$12,IF('Données mensuelles'!E268=Tables!$E$13,Tables!$F$13,IF(E268=Tables!$E$14,Tables!$F$14,IF(E268=Tables!$E$15,Tables!$F$15,IF(E268=Tables!$E$16,Tables!$F$16))))))))))))</f>
        <v>0</v>
      </c>
      <c r="G268" s="1"/>
      <c r="H268" s="2" t="b">
        <f>IF(G268=Tables!$E$5,Tables!$F$5,IF('Données mensuelles'!G268=Tables!$E$6,Tables!$F$6,IF('Données mensuelles'!G268=Tables!$E$7,Tables!$F$7,IF('Données mensuelles'!G268=Tables!$E$8,Tables!$F$8,IF('Données mensuelles'!G268=Tables!$E$9,Tables!$F$9,IF('Données mensuelles'!G268=Tables!$E$10,Tables!$F$10,IF('Données mensuelles'!G268=Tables!$E$11,Tables!$F$11,IF(G268=Tables!$E$12,Tables!$F$12,IF('Données mensuelles'!G268=Tables!$E$13,Tables!$F$13,IF(G268=Tables!$E$14,Tables!$F$14,IF(G268=Tables!$E$15,Tables!$F$15,IF(G268=Tables!$E$16,Tables!$F$16))))))))))))</f>
        <v>0</v>
      </c>
      <c r="I268" s="1"/>
      <c r="J268" s="2" t="b">
        <f>IF(I268=Tables!$E$5,Tables!$F$5,IF('Données mensuelles'!I268=Tables!$E$6,Tables!$F$6,IF('Données mensuelles'!I268=Tables!$E$7,Tables!$F$7,IF('Données mensuelles'!I268=Tables!$E$8,Tables!$F$8,IF('Données mensuelles'!I268=Tables!$E$9,Tables!$F$9,IF('Données mensuelles'!I268=Tables!$E$10,Tables!$F$10,IF('Données mensuelles'!I268=Tables!$E$11,Tables!$F$11,IF(I268=Tables!$E$12,Tables!$F$12,IF('Données mensuelles'!I268=Tables!$E$13,Tables!$F$13,IF(I268=Tables!$E$14,Tables!$F$14,IF(I268=Tables!$E$15,Tables!$F$15,IF(I268=Tables!$E$16,Tables!$F$16))))))))))))</f>
        <v>0</v>
      </c>
      <c r="K268" s="1"/>
      <c r="L268" s="27" t="b">
        <f>IF(K268=Tables!$E$5,Tables!$F$5,IF('Données mensuelles'!K268=Tables!$E$6,Tables!$F$6,IF('Données mensuelles'!K268=Tables!$E$7,Tables!$F$7,IF('Données mensuelles'!K268=Tables!$E$8,Tables!$F$8,IF('Données mensuelles'!K268=Tables!$E$9,Tables!$F$9,IF('Données mensuelles'!K268=Tables!$E$10,Tables!$F$10,IF('Données mensuelles'!K268=Tables!$E$11,Tables!$F$11,IF(K268=Tables!$E$12,Tables!$F$12,IF('Données mensuelles'!K268=Tables!$E$13,Tables!$F$13,IF(K268=Tables!$E$14,Tables!$F$14,IF(K268=Tables!$E$15,Tables!$F$15,IF(K268=Tables!$E$16,Tables!$F$16))))))))))))</f>
        <v>0</v>
      </c>
      <c r="M268" s="42"/>
      <c r="N268" s="2" t="b">
        <f>IF(M268=Tables!$E$5,Tables!$F$5,IF('Données mensuelles'!M268=Tables!$E$6,Tables!$F$6,IF('Données mensuelles'!M268=Tables!$E$7,Tables!$F$7,IF('Données mensuelles'!M268=Tables!$E$8,Tables!$F$8,IF('Données mensuelles'!M268=Tables!$E$9,Tables!$F$9,IF('Données mensuelles'!M268=Tables!$E$10,Tables!$F$10,IF('Données mensuelles'!M268=Tables!$E$11,Tables!$F$11,IF(M268=Tables!$E$12,Tables!$F$12,IF('Données mensuelles'!M268=Tables!$E$13,Tables!$F$13,IF(M268=Tables!$E$14,Tables!$F$14,IF(M268=Tables!$E$15,Tables!$F$15,IF(M268=Tables!$E$16,Tables!$F$16))))))))))))</f>
        <v>0</v>
      </c>
      <c r="O268" s="27">
        <f t="shared" si="13"/>
        <v>0</v>
      </c>
      <c r="P268" s="30"/>
      <c r="Q268" s="2"/>
      <c r="R268" s="15"/>
      <c r="S268" s="19">
        <f>O268+(Q268*R268)+(P268*Tables!$E$20*R268)</f>
        <v>0</v>
      </c>
    </row>
    <row r="269" spans="4:19">
      <c r="D269" s="24"/>
      <c r="E269" s="4"/>
      <c r="F269" s="2" t="b">
        <f>IF(E269=Tables!$E$5,Tables!$F$5,IF('Données mensuelles'!E269=Tables!$E$6,Tables!$F$6,IF('Données mensuelles'!E269=Tables!$E$7,Tables!$F$7,IF('Données mensuelles'!E269=Tables!$E$8,Tables!$F$8,IF('Données mensuelles'!E269=Tables!$E$9,Tables!$F$9,IF('Données mensuelles'!E269=Tables!$E$10,Tables!$F$10,IF('Données mensuelles'!E269=Tables!$E$11,Tables!$F$11,IF(E269=Tables!$E$12,Tables!$F$12,IF('Données mensuelles'!E269=Tables!$E$13,Tables!$F$13,IF(E269=Tables!$E$14,Tables!$F$14,IF(E269=Tables!$E$15,Tables!$F$15,IF(E269=Tables!$E$16,Tables!$F$16))))))))))))</f>
        <v>0</v>
      </c>
      <c r="G269" s="1"/>
      <c r="H269" s="2" t="b">
        <f>IF(G269=Tables!$E$5,Tables!$F$5,IF('Données mensuelles'!G269=Tables!$E$6,Tables!$F$6,IF('Données mensuelles'!G269=Tables!$E$7,Tables!$F$7,IF('Données mensuelles'!G269=Tables!$E$8,Tables!$F$8,IF('Données mensuelles'!G269=Tables!$E$9,Tables!$F$9,IF('Données mensuelles'!G269=Tables!$E$10,Tables!$F$10,IF('Données mensuelles'!G269=Tables!$E$11,Tables!$F$11,IF(G269=Tables!$E$12,Tables!$F$12,IF('Données mensuelles'!G269=Tables!$E$13,Tables!$F$13,IF(G269=Tables!$E$14,Tables!$F$14,IF(G269=Tables!$E$15,Tables!$F$15,IF(G269=Tables!$E$16,Tables!$F$16))))))))))))</f>
        <v>0</v>
      </c>
      <c r="I269" s="1"/>
      <c r="J269" s="2" t="b">
        <f>IF(I269=Tables!$E$5,Tables!$F$5,IF('Données mensuelles'!I269=Tables!$E$6,Tables!$F$6,IF('Données mensuelles'!I269=Tables!$E$7,Tables!$F$7,IF('Données mensuelles'!I269=Tables!$E$8,Tables!$F$8,IF('Données mensuelles'!I269=Tables!$E$9,Tables!$F$9,IF('Données mensuelles'!I269=Tables!$E$10,Tables!$F$10,IF('Données mensuelles'!I269=Tables!$E$11,Tables!$F$11,IF(I269=Tables!$E$12,Tables!$F$12,IF('Données mensuelles'!I269=Tables!$E$13,Tables!$F$13,IF(I269=Tables!$E$14,Tables!$F$14,IF(I269=Tables!$E$15,Tables!$F$15,IF(I269=Tables!$E$16,Tables!$F$16))))))))))))</f>
        <v>0</v>
      </c>
      <c r="K269" s="1"/>
      <c r="L269" s="27" t="b">
        <f>IF(K269=Tables!$E$5,Tables!$F$5,IF('Données mensuelles'!K269=Tables!$E$6,Tables!$F$6,IF('Données mensuelles'!K269=Tables!$E$7,Tables!$F$7,IF('Données mensuelles'!K269=Tables!$E$8,Tables!$F$8,IF('Données mensuelles'!K269=Tables!$E$9,Tables!$F$9,IF('Données mensuelles'!K269=Tables!$E$10,Tables!$F$10,IF('Données mensuelles'!K269=Tables!$E$11,Tables!$F$11,IF(K269=Tables!$E$12,Tables!$F$12,IF('Données mensuelles'!K269=Tables!$E$13,Tables!$F$13,IF(K269=Tables!$E$14,Tables!$F$14,IF(K269=Tables!$E$15,Tables!$F$15,IF(K269=Tables!$E$16,Tables!$F$16))))))))))))</f>
        <v>0</v>
      </c>
      <c r="M269" s="42"/>
      <c r="N269" s="2" t="b">
        <f>IF(M269=Tables!$E$5,Tables!$F$5,IF('Données mensuelles'!M269=Tables!$E$6,Tables!$F$6,IF('Données mensuelles'!M269=Tables!$E$7,Tables!$F$7,IF('Données mensuelles'!M269=Tables!$E$8,Tables!$F$8,IF('Données mensuelles'!M269=Tables!$E$9,Tables!$F$9,IF('Données mensuelles'!M269=Tables!$E$10,Tables!$F$10,IF('Données mensuelles'!M269=Tables!$E$11,Tables!$F$11,IF(M269=Tables!$E$12,Tables!$F$12,IF('Données mensuelles'!M269=Tables!$E$13,Tables!$F$13,IF(M269=Tables!$E$14,Tables!$F$14,IF(M269=Tables!$E$15,Tables!$F$15,IF(M269=Tables!$E$16,Tables!$F$16))))))))))))</f>
        <v>0</v>
      </c>
      <c r="O269" s="27">
        <f t="shared" si="13"/>
        <v>0</v>
      </c>
      <c r="P269" s="30"/>
      <c r="Q269" s="2"/>
      <c r="R269" s="15"/>
      <c r="S269" s="19">
        <f>O269+(Q269*R269)+(P269*Tables!$E$20*R269)</f>
        <v>0</v>
      </c>
    </row>
    <row r="270" spans="4:19">
      <c r="D270" s="24"/>
      <c r="E270" s="4"/>
      <c r="F270" s="2" t="b">
        <f>IF(E270=Tables!$E$5,Tables!$F$5,IF('Données mensuelles'!E270=Tables!$E$6,Tables!$F$6,IF('Données mensuelles'!E270=Tables!$E$7,Tables!$F$7,IF('Données mensuelles'!E270=Tables!$E$8,Tables!$F$8,IF('Données mensuelles'!E270=Tables!$E$9,Tables!$F$9,IF('Données mensuelles'!E270=Tables!$E$10,Tables!$F$10,IF('Données mensuelles'!E270=Tables!$E$11,Tables!$F$11,IF(E270=Tables!$E$12,Tables!$F$12,IF('Données mensuelles'!E270=Tables!$E$13,Tables!$F$13,IF(E270=Tables!$E$14,Tables!$F$14,IF(E270=Tables!$E$15,Tables!$F$15,IF(E270=Tables!$E$16,Tables!$F$16))))))))))))</f>
        <v>0</v>
      </c>
      <c r="G270" s="1"/>
      <c r="H270" s="2" t="b">
        <f>IF(G270=Tables!$E$5,Tables!$F$5,IF('Données mensuelles'!G270=Tables!$E$6,Tables!$F$6,IF('Données mensuelles'!G270=Tables!$E$7,Tables!$F$7,IF('Données mensuelles'!G270=Tables!$E$8,Tables!$F$8,IF('Données mensuelles'!G270=Tables!$E$9,Tables!$F$9,IF('Données mensuelles'!G270=Tables!$E$10,Tables!$F$10,IF('Données mensuelles'!G270=Tables!$E$11,Tables!$F$11,IF(G270=Tables!$E$12,Tables!$F$12,IF('Données mensuelles'!G270=Tables!$E$13,Tables!$F$13,IF(G270=Tables!$E$14,Tables!$F$14,IF(G270=Tables!$E$15,Tables!$F$15,IF(G270=Tables!$E$16,Tables!$F$16))))))))))))</f>
        <v>0</v>
      </c>
      <c r="I270" s="1"/>
      <c r="J270" s="2" t="b">
        <f>IF(I270=Tables!$E$5,Tables!$F$5,IF('Données mensuelles'!I270=Tables!$E$6,Tables!$F$6,IF('Données mensuelles'!I270=Tables!$E$7,Tables!$F$7,IF('Données mensuelles'!I270=Tables!$E$8,Tables!$F$8,IF('Données mensuelles'!I270=Tables!$E$9,Tables!$F$9,IF('Données mensuelles'!I270=Tables!$E$10,Tables!$F$10,IF('Données mensuelles'!I270=Tables!$E$11,Tables!$F$11,IF(I270=Tables!$E$12,Tables!$F$12,IF('Données mensuelles'!I270=Tables!$E$13,Tables!$F$13,IF(I270=Tables!$E$14,Tables!$F$14,IF(I270=Tables!$E$15,Tables!$F$15,IF(I270=Tables!$E$16,Tables!$F$16))))))))))))</f>
        <v>0</v>
      </c>
      <c r="K270" s="1"/>
      <c r="L270" s="27" t="b">
        <f>IF(K270=Tables!$E$5,Tables!$F$5,IF('Données mensuelles'!K270=Tables!$E$6,Tables!$F$6,IF('Données mensuelles'!K270=Tables!$E$7,Tables!$F$7,IF('Données mensuelles'!K270=Tables!$E$8,Tables!$F$8,IF('Données mensuelles'!K270=Tables!$E$9,Tables!$F$9,IF('Données mensuelles'!K270=Tables!$E$10,Tables!$F$10,IF('Données mensuelles'!K270=Tables!$E$11,Tables!$F$11,IF(K270=Tables!$E$12,Tables!$F$12,IF('Données mensuelles'!K270=Tables!$E$13,Tables!$F$13,IF(K270=Tables!$E$14,Tables!$F$14,IF(K270=Tables!$E$15,Tables!$F$15,IF(K270=Tables!$E$16,Tables!$F$16))))))))))))</f>
        <v>0</v>
      </c>
      <c r="M270" s="42"/>
      <c r="N270" s="2" t="b">
        <f>IF(M270=Tables!$E$5,Tables!$F$5,IF('Données mensuelles'!M270=Tables!$E$6,Tables!$F$6,IF('Données mensuelles'!M270=Tables!$E$7,Tables!$F$7,IF('Données mensuelles'!M270=Tables!$E$8,Tables!$F$8,IF('Données mensuelles'!M270=Tables!$E$9,Tables!$F$9,IF('Données mensuelles'!M270=Tables!$E$10,Tables!$F$10,IF('Données mensuelles'!M270=Tables!$E$11,Tables!$F$11,IF(M270=Tables!$E$12,Tables!$F$12,IF('Données mensuelles'!M270=Tables!$E$13,Tables!$F$13,IF(M270=Tables!$E$14,Tables!$F$14,IF(M270=Tables!$E$15,Tables!$F$15,IF(M270=Tables!$E$16,Tables!$F$16))))))))))))</f>
        <v>0</v>
      </c>
      <c r="O270" s="27">
        <f t="shared" si="13"/>
        <v>0</v>
      </c>
      <c r="P270" s="30"/>
      <c r="Q270" s="2"/>
      <c r="R270" s="15"/>
      <c r="S270" s="19">
        <f>O270+(Q270*R270)+(P270*Tables!$E$20*R270)</f>
        <v>0</v>
      </c>
    </row>
    <row r="271" spans="4:19" ht="15" thickBot="1">
      <c r="D271" s="25"/>
      <c r="E271" s="23"/>
      <c r="F271" s="13" t="b">
        <f>IF(E271=Tables!$E$5,Tables!$F$5,IF('Données mensuelles'!E271=Tables!$E$6,Tables!$F$6,IF('Données mensuelles'!E271=Tables!$E$7,Tables!$F$7,IF('Données mensuelles'!E271=Tables!$E$8,Tables!$F$8,IF('Données mensuelles'!E271=Tables!$E$9,Tables!$F$9,IF('Données mensuelles'!E271=Tables!$E$10,Tables!$F$10,IF('Données mensuelles'!E271=Tables!$E$11,Tables!$F$11,IF(E271=Tables!$E$12,Tables!$F$12,IF('Données mensuelles'!E271=Tables!$E$13,Tables!$F$13,IF(E271=Tables!$E$14,Tables!$F$14,IF(E271=Tables!$E$15,Tables!$F$15,IF(E271=Tables!$E$16,Tables!$F$16))))))))))))</f>
        <v>0</v>
      </c>
      <c r="G271" s="12"/>
      <c r="H271" s="13" t="b">
        <f>IF(G271=Tables!$E$5,Tables!$F$5,IF('Données mensuelles'!G271=Tables!$E$6,Tables!$F$6,IF('Données mensuelles'!G271=Tables!$E$7,Tables!$F$7,IF('Données mensuelles'!G271=Tables!$E$8,Tables!$F$8,IF('Données mensuelles'!G271=Tables!$E$9,Tables!$F$9,IF('Données mensuelles'!G271=Tables!$E$10,Tables!$F$10,IF('Données mensuelles'!G271=Tables!$E$11,Tables!$F$11,IF(G271=Tables!$E$12,Tables!$F$12,IF('Données mensuelles'!G271=Tables!$E$13,Tables!$F$13,IF(G271=Tables!$E$14,Tables!$F$14,IF(G271=Tables!$E$15,Tables!$F$15,IF(G271=Tables!$E$16,Tables!$F$16))))))))))))</f>
        <v>0</v>
      </c>
      <c r="I271" s="12"/>
      <c r="J271" s="13" t="b">
        <f>IF(I271=Tables!$E$5,Tables!$F$5,IF('Données mensuelles'!I271=Tables!$E$6,Tables!$F$6,IF('Données mensuelles'!I271=Tables!$E$7,Tables!$F$7,IF('Données mensuelles'!I271=Tables!$E$8,Tables!$F$8,IF('Données mensuelles'!I271=Tables!$E$9,Tables!$F$9,IF('Données mensuelles'!I271=Tables!$E$10,Tables!$F$10,IF('Données mensuelles'!I271=Tables!$E$11,Tables!$F$11,IF(I271=Tables!$E$12,Tables!$F$12,IF('Données mensuelles'!I271=Tables!$E$13,Tables!$F$13,IF(I271=Tables!$E$14,Tables!$F$14,IF(I271=Tables!$E$15,Tables!$F$15,IF(I271=Tables!$E$16,Tables!$F$16))))))))))))</f>
        <v>0</v>
      </c>
      <c r="K271" s="12"/>
      <c r="L271" s="39" t="b">
        <f>IF(K271=Tables!$E$5,Tables!$F$5,IF('Données mensuelles'!K271=Tables!$E$6,Tables!$F$6,IF('Données mensuelles'!K271=Tables!$E$7,Tables!$F$7,IF('Données mensuelles'!K271=Tables!$E$8,Tables!$F$8,IF('Données mensuelles'!K271=Tables!$E$9,Tables!$F$9,IF('Données mensuelles'!K271=Tables!$E$10,Tables!$F$10,IF('Données mensuelles'!K271=Tables!$E$11,Tables!$F$11,IF(K271=Tables!$E$12,Tables!$F$12,IF('Données mensuelles'!K271=Tables!$E$13,Tables!$F$13,IF(K271=Tables!$E$14,Tables!$F$14,IF(K271=Tables!$E$15,Tables!$F$15,IF(K271=Tables!$E$16,Tables!$F$16))))))))))))</f>
        <v>0</v>
      </c>
      <c r="M271" s="43"/>
      <c r="N271" s="13" t="b">
        <f>IF(M271=Tables!$E$5,Tables!$F$5,IF('Données mensuelles'!M271=Tables!$E$6,Tables!$F$6,IF('Données mensuelles'!M271=Tables!$E$7,Tables!$F$7,IF('Données mensuelles'!M271=Tables!$E$8,Tables!$F$8,IF('Données mensuelles'!M271=Tables!$E$9,Tables!$F$9,IF('Données mensuelles'!M271=Tables!$E$10,Tables!$F$10,IF('Données mensuelles'!M271=Tables!$E$11,Tables!$F$11,IF(M271=Tables!$E$12,Tables!$F$12,IF('Données mensuelles'!M271=Tables!$E$13,Tables!$F$13,IF(M271=Tables!$E$14,Tables!$F$14,IF(M271=Tables!$E$15,Tables!$F$15,IF(M271=Tables!$E$16,Tables!$F$16))))))))))))</f>
        <v>0</v>
      </c>
      <c r="O271" s="39">
        <f t="shared" si="13"/>
        <v>0</v>
      </c>
      <c r="P271" s="31"/>
      <c r="Q271" s="13"/>
      <c r="R271" s="16"/>
      <c r="S271" s="20">
        <f>O271+(Q271*R271)+(P271*Tables!$E$20*R271)</f>
        <v>0</v>
      </c>
    </row>
    <row r="272" spans="4:19" ht="15" thickBot="1">
      <c r="F272" s="3"/>
      <c r="H272" s="3"/>
      <c r="J272" s="3"/>
      <c r="N272" s="3"/>
      <c r="Q272" s="3"/>
      <c r="R272" s="17" t="s">
        <v>49</v>
      </c>
      <c r="S272" s="21">
        <f>SUM(S252:S271)</f>
        <v>0</v>
      </c>
    </row>
    <row r="273" spans="4:19">
      <c r="F273" s="3"/>
      <c r="H273" s="3"/>
      <c r="J273" s="3"/>
      <c r="N273" s="3"/>
      <c r="S273" s="3"/>
    </row>
    <row r="274" spans="4:19" ht="15" thickBot="1">
      <c r="F274" s="3"/>
      <c r="H274" s="3"/>
      <c r="J274" s="3"/>
      <c r="N274" s="3"/>
      <c r="S274" s="3"/>
    </row>
    <row r="275" spans="4:19" ht="18.600000000000001" thickBot="1">
      <c r="D275" s="50" t="s">
        <v>50</v>
      </c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2"/>
    </row>
    <row r="276" spans="4:19">
      <c r="D276" s="18" t="s">
        <v>19</v>
      </c>
      <c r="E276" s="22" t="s">
        <v>39</v>
      </c>
      <c r="F276" s="11" t="s">
        <v>21</v>
      </c>
      <c r="G276" s="11" t="s">
        <v>38</v>
      </c>
      <c r="H276" s="11" t="s">
        <v>21</v>
      </c>
      <c r="I276" s="11" t="s">
        <v>40</v>
      </c>
      <c r="J276" s="11" t="s">
        <v>21</v>
      </c>
      <c r="K276" s="11" t="s">
        <v>41</v>
      </c>
      <c r="L276" s="38" t="s">
        <v>21</v>
      </c>
      <c r="M276" s="41" t="s">
        <v>43</v>
      </c>
      <c r="N276" s="11" t="s">
        <v>21</v>
      </c>
      <c r="O276" s="38" t="s">
        <v>42</v>
      </c>
      <c r="P276" s="29" t="s">
        <v>32</v>
      </c>
      <c r="Q276" s="11" t="s">
        <v>33</v>
      </c>
      <c r="R276" s="14" t="s">
        <v>34</v>
      </c>
      <c r="S276" s="18" t="s">
        <v>35</v>
      </c>
    </row>
    <row r="277" spans="4:19">
      <c r="D277" s="24"/>
      <c r="E277" s="4"/>
      <c r="F277" s="2" t="b">
        <f>IF(E277=Tables!$E$5,Tables!$F$5,IF('Données mensuelles'!E277=Tables!$E$6,Tables!$F$6,IF('Données mensuelles'!E277=Tables!$E$7,Tables!$F$7,IF('Données mensuelles'!E277=Tables!$E$8,Tables!$F$8,IF('Données mensuelles'!E277=Tables!$E$9,Tables!$F$9,IF('Données mensuelles'!E277=Tables!$E$10,Tables!$F$10,IF('Données mensuelles'!E277=Tables!$E$11,Tables!$F$11,IF(E277=Tables!$E$12,Tables!$F$12,IF('Données mensuelles'!E277=Tables!$E$13,Tables!$F$13,IF(E277=Tables!$E$14,Tables!$F$14,IF(E277=Tables!$E$15,Tables!$F$15,IF(E277=Tables!$E$16,Tables!$F$16))))))))))))</f>
        <v>0</v>
      </c>
      <c r="G277" s="1"/>
      <c r="H277" s="2" t="b">
        <f>IF(G277=Tables!$E$5,Tables!$F$5,IF('Données mensuelles'!G277=Tables!$E$6,Tables!$F$6,IF('Données mensuelles'!G277=Tables!$E$7,Tables!$F$7,IF('Données mensuelles'!G277=Tables!$E$8,Tables!$F$8,IF('Données mensuelles'!G277=Tables!$E$9,Tables!$F$9,IF('Données mensuelles'!G277=Tables!$E$10,Tables!$F$10,IF('Données mensuelles'!G277=Tables!$E$11,Tables!$F$11,IF(G277=Tables!$E$12,Tables!$F$12,IF('Données mensuelles'!G277=Tables!$E$13,Tables!$F$13,IF(G277=Tables!$E$14,Tables!$F$14,IF(G277=Tables!$E$15,Tables!$F$15,IF(G277=Tables!$E$16,Tables!$F$16))))))))))))</f>
        <v>0</v>
      </c>
      <c r="I277" s="1"/>
      <c r="J277" s="2" t="b">
        <f>IF(I277=Tables!$E$5,Tables!$F$5,IF('Données mensuelles'!I277=Tables!$E$6,Tables!$F$6,IF('Données mensuelles'!I277=Tables!$E$7,Tables!$F$7,IF('Données mensuelles'!I277=Tables!$E$8,Tables!$F$8,IF('Données mensuelles'!I277=Tables!$E$9,Tables!$F$9,IF('Données mensuelles'!I277=Tables!$E$10,Tables!$F$10,IF('Données mensuelles'!I277=Tables!$E$11,Tables!$F$11,IF(I277=Tables!$E$12,Tables!$F$12,IF('Données mensuelles'!I277=Tables!$E$13,Tables!$F$13,IF(I277=Tables!$E$14,Tables!$F$14,IF(I277=Tables!$E$15,Tables!$F$15,IF(I277=Tables!$E$16,Tables!$F$16))))))))))))</f>
        <v>0</v>
      </c>
      <c r="K277" s="1"/>
      <c r="L277" s="27" t="b">
        <f>IF(K277=Tables!$E$5,Tables!$F$5,IF('Données mensuelles'!K277=Tables!$E$6,Tables!$F$6,IF('Données mensuelles'!K277=Tables!$E$7,Tables!$F$7,IF('Données mensuelles'!K277=Tables!$E$8,Tables!$F$8,IF('Données mensuelles'!K277=Tables!$E$9,Tables!$F$9,IF('Données mensuelles'!K277=Tables!$E$10,Tables!$F$10,IF('Données mensuelles'!K277=Tables!$E$11,Tables!$F$11,IF(K277=Tables!$E$12,Tables!$F$12,IF('Données mensuelles'!K277=Tables!$E$13,Tables!$F$13,IF(K277=Tables!$E$14,Tables!$F$14,IF(K277=Tables!$E$15,Tables!$F$15,IF(K277=Tables!$E$16,Tables!$F$16))))))))))))</f>
        <v>0</v>
      </c>
      <c r="M277" s="42"/>
      <c r="N277" s="2" t="b">
        <f>IF(M277=Tables!$E$5,Tables!$F$5,IF('Données mensuelles'!M277=Tables!$E$6,Tables!$F$6,IF('Données mensuelles'!M277=Tables!$E$7,Tables!$F$7,IF('Données mensuelles'!M277=Tables!$E$8,Tables!$F$8,IF('Données mensuelles'!M277=Tables!$E$9,Tables!$F$9,IF('Données mensuelles'!M277=Tables!$E$10,Tables!$F$10,IF('Données mensuelles'!M277=Tables!$E$11,Tables!$F$11,IF(M277=Tables!$E$12,Tables!$F$12,IF('Données mensuelles'!M277=Tables!$E$13,Tables!$F$13,IF(M277=Tables!$E$14,Tables!$F$14,IF(M277=Tables!$E$15,Tables!$F$15,IF(M277=Tables!$E$16,Tables!$F$16))))))))))))</f>
        <v>0</v>
      </c>
      <c r="O277" s="27">
        <f>N277+L277+J277+H277+F277</f>
        <v>0</v>
      </c>
      <c r="P277" s="30"/>
      <c r="Q277" s="2">
        <v>5.0999999999999996</v>
      </c>
      <c r="R277" s="15"/>
      <c r="S277" s="19">
        <f>O277+(Q277*R277)+(P277*Tables!$E$20*R277)</f>
        <v>0</v>
      </c>
    </row>
    <row r="278" spans="4:19">
      <c r="D278" s="24"/>
      <c r="E278" s="4"/>
      <c r="F278" s="2" t="b">
        <f>IF(E278=Tables!$E$5,Tables!$F$5,IF('Données mensuelles'!E278=Tables!$E$6,Tables!$F$6,IF('Données mensuelles'!E278=Tables!$E$7,Tables!$F$7,IF('Données mensuelles'!E278=Tables!$E$8,Tables!$F$8,IF('Données mensuelles'!E278=Tables!$E$9,Tables!$F$9,IF('Données mensuelles'!E278=Tables!$E$10,Tables!$F$10,IF('Données mensuelles'!E278=Tables!$E$11,Tables!$F$11,IF(E278=Tables!$E$12,Tables!$F$12,IF('Données mensuelles'!E278=Tables!$E$13,Tables!$F$13,IF(E278=Tables!$E$14,Tables!$F$14,IF(E278=Tables!$E$15,Tables!$F$15,IF(E278=Tables!$E$16,Tables!$F$16))))))))))))</f>
        <v>0</v>
      </c>
      <c r="G278" s="1"/>
      <c r="H278" s="2" t="b">
        <f>IF(G278=Tables!$E$5,Tables!$F$5,IF('Données mensuelles'!G278=Tables!$E$6,Tables!$F$6,IF('Données mensuelles'!G278=Tables!$E$7,Tables!$F$7,IF('Données mensuelles'!G278=Tables!$E$8,Tables!$F$8,IF('Données mensuelles'!G278=Tables!$E$9,Tables!$F$9,IF('Données mensuelles'!G278=Tables!$E$10,Tables!$F$10,IF('Données mensuelles'!G278=Tables!$E$11,Tables!$F$11,IF(G278=Tables!$E$12,Tables!$F$12,IF('Données mensuelles'!G278=Tables!$E$13,Tables!$F$13,IF(G278=Tables!$E$14,Tables!$F$14,IF(G278=Tables!$E$15,Tables!$F$15,IF(G278=Tables!$E$16,Tables!$F$16))))))))))))</f>
        <v>0</v>
      </c>
      <c r="I278" s="1"/>
      <c r="J278" s="2" t="b">
        <f>IF(I278=Tables!$E$5,Tables!$F$5,IF('Données mensuelles'!I278=Tables!$E$6,Tables!$F$6,IF('Données mensuelles'!I278=Tables!$E$7,Tables!$F$7,IF('Données mensuelles'!I278=Tables!$E$8,Tables!$F$8,IF('Données mensuelles'!I278=Tables!$E$9,Tables!$F$9,IF('Données mensuelles'!I278=Tables!$E$10,Tables!$F$10,IF('Données mensuelles'!I278=Tables!$E$11,Tables!$F$11,IF(I278=Tables!$E$12,Tables!$F$12,IF('Données mensuelles'!I278=Tables!$E$13,Tables!$F$13,IF(I278=Tables!$E$14,Tables!$F$14,IF(I278=Tables!$E$15,Tables!$F$15,IF(I278=Tables!$E$16,Tables!$F$16))))))))))))</f>
        <v>0</v>
      </c>
      <c r="K278" s="1"/>
      <c r="L278" s="27" t="b">
        <f>IF(K278=Tables!$E$5,Tables!$F$5,IF('Données mensuelles'!K278=Tables!$E$6,Tables!$F$6,IF('Données mensuelles'!K278=Tables!$E$7,Tables!$F$7,IF('Données mensuelles'!K278=Tables!$E$8,Tables!$F$8,IF('Données mensuelles'!K278=Tables!$E$9,Tables!$F$9,IF('Données mensuelles'!K278=Tables!$E$10,Tables!$F$10,IF('Données mensuelles'!K278=Tables!$E$11,Tables!$F$11,IF(K278=Tables!$E$12,Tables!$F$12,IF('Données mensuelles'!K278=Tables!$E$13,Tables!$F$13,IF(K278=Tables!$E$14,Tables!$F$14,IF(K278=Tables!$E$15,Tables!$F$15,IF(K278=Tables!$E$16,Tables!$F$16))))))))))))</f>
        <v>0</v>
      </c>
      <c r="M278" s="42"/>
      <c r="N278" s="2" t="b">
        <f>IF(M278=Tables!$E$5,Tables!$F$5,IF('Données mensuelles'!M278=Tables!$E$6,Tables!$F$6,IF('Données mensuelles'!M278=Tables!$E$7,Tables!$F$7,IF('Données mensuelles'!M278=Tables!$E$8,Tables!$F$8,IF('Données mensuelles'!M278=Tables!$E$9,Tables!$F$9,IF('Données mensuelles'!M278=Tables!$E$10,Tables!$F$10,IF('Données mensuelles'!M278=Tables!$E$11,Tables!$F$11,IF(M278=Tables!$E$12,Tables!$F$12,IF('Données mensuelles'!M278=Tables!$E$13,Tables!$F$13,IF(M278=Tables!$E$14,Tables!$F$14,IF(M278=Tables!$E$15,Tables!$F$15,IF(M278=Tables!$E$16,Tables!$F$16))))))))))))</f>
        <v>0</v>
      </c>
      <c r="O278" s="27">
        <f t="shared" ref="O278:O296" si="14">N278+L278+J278+H278+F278</f>
        <v>0</v>
      </c>
      <c r="P278" s="30"/>
      <c r="Q278" s="2">
        <v>2.2999999999999998</v>
      </c>
      <c r="R278" s="15"/>
      <c r="S278" s="19">
        <f>O278+(Q278*R278)+(P278*Tables!$E$20*R278)</f>
        <v>0</v>
      </c>
    </row>
    <row r="279" spans="4:19">
      <c r="D279" s="24"/>
      <c r="E279" s="4"/>
      <c r="F279" s="2" t="b">
        <f>IF(E279=Tables!$E$5,Tables!$F$5,IF('Données mensuelles'!E279=Tables!$E$6,Tables!$F$6,IF('Données mensuelles'!E279=Tables!$E$7,Tables!$F$7,IF('Données mensuelles'!E279=Tables!$E$8,Tables!$F$8,IF('Données mensuelles'!E279=Tables!$E$9,Tables!$F$9,IF('Données mensuelles'!E279=Tables!$E$10,Tables!$F$10,IF('Données mensuelles'!E279=Tables!$E$11,Tables!$F$11,IF(E279=Tables!$E$12,Tables!$F$12,IF('Données mensuelles'!E279=Tables!$E$13,Tables!$F$13,IF(E279=Tables!$E$14,Tables!$F$14,IF(E279=Tables!$E$15,Tables!$F$15,IF(E279=Tables!$E$16,Tables!$F$16))))))))))))</f>
        <v>0</v>
      </c>
      <c r="G279" s="1"/>
      <c r="H279" s="2" t="b">
        <f>IF(G279=Tables!$E$5,Tables!$F$5,IF('Données mensuelles'!G279=Tables!$E$6,Tables!$F$6,IF('Données mensuelles'!G279=Tables!$E$7,Tables!$F$7,IF('Données mensuelles'!G279=Tables!$E$8,Tables!$F$8,IF('Données mensuelles'!G279=Tables!$E$9,Tables!$F$9,IF('Données mensuelles'!G279=Tables!$E$10,Tables!$F$10,IF('Données mensuelles'!G279=Tables!$E$11,Tables!$F$11,IF(G279=Tables!$E$12,Tables!$F$12,IF('Données mensuelles'!G279=Tables!$E$13,Tables!$F$13,IF(G279=Tables!$E$14,Tables!$F$14,IF(G279=Tables!$E$15,Tables!$F$15,IF(G279=Tables!$E$16,Tables!$F$16))))))))))))</f>
        <v>0</v>
      </c>
      <c r="I279" s="1"/>
      <c r="J279" s="2" t="b">
        <f>IF(I279=Tables!$E$5,Tables!$F$5,IF('Données mensuelles'!I279=Tables!$E$6,Tables!$F$6,IF('Données mensuelles'!I279=Tables!$E$7,Tables!$F$7,IF('Données mensuelles'!I279=Tables!$E$8,Tables!$F$8,IF('Données mensuelles'!I279=Tables!$E$9,Tables!$F$9,IF('Données mensuelles'!I279=Tables!$E$10,Tables!$F$10,IF('Données mensuelles'!I279=Tables!$E$11,Tables!$F$11,IF(I279=Tables!$E$12,Tables!$F$12,IF('Données mensuelles'!I279=Tables!$E$13,Tables!$F$13,IF(I279=Tables!$E$14,Tables!$F$14,IF(I279=Tables!$E$15,Tables!$F$15,IF(I279=Tables!$E$16,Tables!$F$16))))))))))))</f>
        <v>0</v>
      </c>
      <c r="K279" s="1"/>
      <c r="L279" s="27" t="b">
        <f>IF(K279=Tables!$E$5,Tables!$F$5,IF('Données mensuelles'!K279=Tables!$E$6,Tables!$F$6,IF('Données mensuelles'!K279=Tables!$E$7,Tables!$F$7,IF('Données mensuelles'!K279=Tables!$E$8,Tables!$F$8,IF('Données mensuelles'!K279=Tables!$E$9,Tables!$F$9,IF('Données mensuelles'!K279=Tables!$E$10,Tables!$F$10,IF('Données mensuelles'!K279=Tables!$E$11,Tables!$F$11,IF(K279=Tables!$E$12,Tables!$F$12,IF('Données mensuelles'!K279=Tables!$E$13,Tables!$F$13,IF(K279=Tables!$E$14,Tables!$F$14,IF(K279=Tables!$E$15,Tables!$F$15,IF(K279=Tables!$E$16,Tables!$F$16))))))))))))</f>
        <v>0</v>
      </c>
      <c r="M279" s="42"/>
      <c r="N279" s="2" t="b">
        <f>IF(M279=Tables!$E$5,Tables!$F$5,IF('Données mensuelles'!M279=Tables!$E$6,Tables!$F$6,IF('Données mensuelles'!M279=Tables!$E$7,Tables!$F$7,IF('Données mensuelles'!M279=Tables!$E$8,Tables!$F$8,IF('Données mensuelles'!M279=Tables!$E$9,Tables!$F$9,IF('Données mensuelles'!M279=Tables!$E$10,Tables!$F$10,IF('Données mensuelles'!M279=Tables!$E$11,Tables!$F$11,IF(M279=Tables!$E$12,Tables!$F$12,IF('Données mensuelles'!M279=Tables!$E$13,Tables!$F$13,IF(M279=Tables!$E$14,Tables!$F$14,IF(M279=Tables!$E$15,Tables!$F$15,IF(M279=Tables!$E$16,Tables!$F$16))))))))))))</f>
        <v>0</v>
      </c>
      <c r="O279" s="27">
        <f t="shared" si="14"/>
        <v>0</v>
      </c>
      <c r="P279" s="30"/>
      <c r="Q279" s="2"/>
      <c r="R279" s="15"/>
      <c r="S279" s="19">
        <f>O279+(Q279*R279)+(P279*Tables!$E$20*R279)</f>
        <v>0</v>
      </c>
    </row>
    <row r="280" spans="4:19">
      <c r="D280" s="24"/>
      <c r="E280" s="4"/>
      <c r="F280" s="2" t="b">
        <f>IF(E280=Tables!$E$5,Tables!$F$5,IF('Données mensuelles'!E280=Tables!$E$6,Tables!$F$6,IF('Données mensuelles'!E280=Tables!$E$7,Tables!$F$7,IF('Données mensuelles'!E280=Tables!$E$8,Tables!$F$8,IF('Données mensuelles'!E280=Tables!$E$9,Tables!$F$9,IF('Données mensuelles'!E280=Tables!$E$10,Tables!$F$10,IF('Données mensuelles'!E280=Tables!$E$11,Tables!$F$11,IF(E280=Tables!$E$12,Tables!$F$12,IF('Données mensuelles'!E280=Tables!$E$13,Tables!$F$13,IF(E280=Tables!$E$14,Tables!$F$14,IF(E280=Tables!$E$15,Tables!$F$15,IF(E280=Tables!$E$16,Tables!$F$16))))))))))))</f>
        <v>0</v>
      </c>
      <c r="G280" s="1"/>
      <c r="H280" s="2" t="b">
        <f>IF(G280=Tables!$E$5,Tables!$F$5,IF('Données mensuelles'!G280=Tables!$E$6,Tables!$F$6,IF('Données mensuelles'!G280=Tables!$E$7,Tables!$F$7,IF('Données mensuelles'!G280=Tables!$E$8,Tables!$F$8,IF('Données mensuelles'!G280=Tables!$E$9,Tables!$F$9,IF('Données mensuelles'!G280=Tables!$E$10,Tables!$F$10,IF('Données mensuelles'!G280=Tables!$E$11,Tables!$F$11,IF(G280=Tables!$E$12,Tables!$F$12,IF('Données mensuelles'!G280=Tables!$E$13,Tables!$F$13,IF(G280=Tables!$E$14,Tables!$F$14,IF(G280=Tables!$E$15,Tables!$F$15,IF(G280=Tables!$E$16,Tables!$F$16))))))))))))</f>
        <v>0</v>
      </c>
      <c r="I280" s="1"/>
      <c r="J280" s="2" t="b">
        <f>IF(I280=Tables!$E$5,Tables!$F$5,IF('Données mensuelles'!I280=Tables!$E$6,Tables!$F$6,IF('Données mensuelles'!I280=Tables!$E$7,Tables!$F$7,IF('Données mensuelles'!I280=Tables!$E$8,Tables!$F$8,IF('Données mensuelles'!I280=Tables!$E$9,Tables!$F$9,IF('Données mensuelles'!I280=Tables!$E$10,Tables!$F$10,IF('Données mensuelles'!I280=Tables!$E$11,Tables!$F$11,IF(I280=Tables!$E$12,Tables!$F$12,IF('Données mensuelles'!I280=Tables!$E$13,Tables!$F$13,IF(I280=Tables!$E$14,Tables!$F$14,IF(I280=Tables!$E$15,Tables!$F$15,IF(I280=Tables!$E$16,Tables!$F$16))))))))))))</f>
        <v>0</v>
      </c>
      <c r="K280" s="1"/>
      <c r="L280" s="27" t="b">
        <f>IF(K280=Tables!$E$5,Tables!$F$5,IF('Données mensuelles'!K280=Tables!$E$6,Tables!$F$6,IF('Données mensuelles'!K280=Tables!$E$7,Tables!$F$7,IF('Données mensuelles'!K280=Tables!$E$8,Tables!$F$8,IF('Données mensuelles'!K280=Tables!$E$9,Tables!$F$9,IF('Données mensuelles'!K280=Tables!$E$10,Tables!$F$10,IF('Données mensuelles'!K280=Tables!$E$11,Tables!$F$11,IF(K280=Tables!$E$12,Tables!$F$12,IF('Données mensuelles'!K280=Tables!$E$13,Tables!$F$13,IF(K280=Tables!$E$14,Tables!$F$14,IF(K280=Tables!$E$15,Tables!$F$15,IF(K280=Tables!$E$16,Tables!$F$16))))))))))))</f>
        <v>0</v>
      </c>
      <c r="M280" s="42"/>
      <c r="N280" s="2" t="b">
        <f>IF(M280=Tables!$E$5,Tables!$F$5,IF('Données mensuelles'!M280=Tables!$E$6,Tables!$F$6,IF('Données mensuelles'!M280=Tables!$E$7,Tables!$F$7,IF('Données mensuelles'!M280=Tables!$E$8,Tables!$F$8,IF('Données mensuelles'!M280=Tables!$E$9,Tables!$F$9,IF('Données mensuelles'!M280=Tables!$E$10,Tables!$F$10,IF('Données mensuelles'!M280=Tables!$E$11,Tables!$F$11,IF(M280=Tables!$E$12,Tables!$F$12,IF('Données mensuelles'!M280=Tables!$E$13,Tables!$F$13,IF(M280=Tables!$E$14,Tables!$F$14,IF(M280=Tables!$E$15,Tables!$F$15,IF(M280=Tables!$E$16,Tables!$F$16))))))))))))</f>
        <v>0</v>
      </c>
      <c r="O280" s="27">
        <f t="shared" si="14"/>
        <v>0</v>
      </c>
      <c r="P280" s="30"/>
      <c r="Q280" s="2"/>
      <c r="R280" s="15"/>
      <c r="S280" s="19">
        <f>O280+(Q280*R280)+(P280*Tables!$E$20*R280)</f>
        <v>0</v>
      </c>
    </row>
    <row r="281" spans="4:19">
      <c r="D281" s="24"/>
      <c r="E281" s="4"/>
      <c r="F281" s="2" t="b">
        <f>IF(E281=Tables!$E$5,Tables!$F$5,IF('Données mensuelles'!E281=Tables!$E$6,Tables!$F$6,IF('Données mensuelles'!E281=Tables!$E$7,Tables!$F$7,IF('Données mensuelles'!E281=Tables!$E$8,Tables!$F$8,IF('Données mensuelles'!E281=Tables!$E$9,Tables!$F$9,IF('Données mensuelles'!E281=Tables!$E$10,Tables!$F$10,IF('Données mensuelles'!E281=Tables!$E$11,Tables!$F$11,IF(E281=Tables!$E$12,Tables!$F$12,IF('Données mensuelles'!E281=Tables!$E$13,Tables!$F$13,IF(E281=Tables!$E$14,Tables!$F$14,IF(E281=Tables!$E$15,Tables!$F$15,IF(E281=Tables!$E$16,Tables!$F$16))))))))))))</f>
        <v>0</v>
      </c>
      <c r="G281" s="1"/>
      <c r="H281" s="2" t="b">
        <f>IF(G281=Tables!$E$5,Tables!$F$5,IF('Données mensuelles'!G281=Tables!$E$6,Tables!$F$6,IF('Données mensuelles'!G281=Tables!$E$7,Tables!$F$7,IF('Données mensuelles'!G281=Tables!$E$8,Tables!$F$8,IF('Données mensuelles'!G281=Tables!$E$9,Tables!$F$9,IF('Données mensuelles'!G281=Tables!$E$10,Tables!$F$10,IF('Données mensuelles'!G281=Tables!$E$11,Tables!$F$11,IF(G281=Tables!$E$12,Tables!$F$12,IF('Données mensuelles'!G281=Tables!$E$13,Tables!$F$13,IF(G281=Tables!$E$14,Tables!$F$14,IF(G281=Tables!$E$15,Tables!$F$15,IF(G281=Tables!$E$16,Tables!$F$16))))))))))))</f>
        <v>0</v>
      </c>
      <c r="I281" s="1"/>
      <c r="J281" s="2" t="b">
        <f>IF(I281=Tables!$E$5,Tables!$F$5,IF('Données mensuelles'!I281=Tables!$E$6,Tables!$F$6,IF('Données mensuelles'!I281=Tables!$E$7,Tables!$F$7,IF('Données mensuelles'!I281=Tables!$E$8,Tables!$F$8,IF('Données mensuelles'!I281=Tables!$E$9,Tables!$F$9,IF('Données mensuelles'!I281=Tables!$E$10,Tables!$F$10,IF('Données mensuelles'!I281=Tables!$E$11,Tables!$F$11,IF(I281=Tables!$E$12,Tables!$F$12,IF('Données mensuelles'!I281=Tables!$E$13,Tables!$F$13,IF(I281=Tables!$E$14,Tables!$F$14,IF(I281=Tables!$E$15,Tables!$F$15,IF(I281=Tables!$E$16,Tables!$F$16))))))))))))</f>
        <v>0</v>
      </c>
      <c r="K281" s="1"/>
      <c r="L281" s="27" t="b">
        <f>IF(K281=Tables!$E$5,Tables!$F$5,IF('Données mensuelles'!K281=Tables!$E$6,Tables!$F$6,IF('Données mensuelles'!K281=Tables!$E$7,Tables!$F$7,IF('Données mensuelles'!K281=Tables!$E$8,Tables!$F$8,IF('Données mensuelles'!K281=Tables!$E$9,Tables!$F$9,IF('Données mensuelles'!K281=Tables!$E$10,Tables!$F$10,IF('Données mensuelles'!K281=Tables!$E$11,Tables!$F$11,IF(K281=Tables!$E$12,Tables!$F$12,IF('Données mensuelles'!K281=Tables!$E$13,Tables!$F$13,IF(K281=Tables!$E$14,Tables!$F$14,IF(K281=Tables!$E$15,Tables!$F$15,IF(K281=Tables!$E$16,Tables!$F$16))))))))))))</f>
        <v>0</v>
      </c>
      <c r="M281" s="42"/>
      <c r="N281" s="2" t="b">
        <f>IF(M281=Tables!$E$5,Tables!$F$5,IF('Données mensuelles'!M281=Tables!$E$6,Tables!$F$6,IF('Données mensuelles'!M281=Tables!$E$7,Tables!$F$7,IF('Données mensuelles'!M281=Tables!$E$8,Tables!$F$8,IF('Données mensuelles'!M281=Tables!$E$9,Tables!$F$9,IF('Données mensuelles'!M281=Tables!$E$10,Tables!$F$10,IF('Données mensuelles'!M281=Tables!$E$11,Tables!$F$11,IF(M281=Tables!$E$12,Tables!$F$12,IF('Données mensuelles'!M281=Tables!$E$13,Tables!$F$13,IF(M281=Tables!$E$14,Tables!$F$14,IF(M281=Tables!$E$15,Tables!$F$15,IF(M281=Tables!$E$16,Tables!$F$16))))))))))))</f>
        <v>0</v>
      </c>
      <c r="O281" s="27">
        <f t="shared" si="14"/>
        <v>0</v>
      </c>
      <c r="P281" s="30"/>
      <c r="Q281" s="2"/>
      <c r="R281" s="15"/>
      <c r="S281" s="19">
        <f>O281+(Q281*R281)+(P281*Tables!$E$20*R281)</f>
        <v>0</v>
      </c>
    </row>
    <row r="282" spans="4:19">
      <c r="D282" s="24"/>
      <c r="E282" s="4"/>
      <c r="F282" s="2" t="b">
        <f>IF(E282=Tables!$E$5,Tables!$F$5,IF('Données mensuelles'!E282=Tables!$E$6,Tables!$F$6,IF('Données mensuelles'!E282=Tables!$E$7,Tables!$F$7,IF('Données mensuelles'!E282=Tables!$E$8,Tables!$F$8,IF('Données mensuelles'!E282=Tables!$E$9,Tables!$F$9,IF('Données mensuelles'!E282=Tables!$E$10,Tables!$F$10,IF('Données mensuelles'!E282=Tables!$E$11,Tables!$F$11,IF(E282=Tables!$E$12,Tables!$F$12,IF('Données mensuelles'!E282=Tables!$E$13,Tables!$F$13,IF(E282=Tables!$E$14,Tables!$F$14,IF(E282=Tables!$E$15,Tables!$F$15,IF(E282=Tables!$E$16,Tables!$F$16))))))))))))</f>
        <v>0</v>
      </c>
      <c r="G282" s="1"/>
      <c r="H282" s="2" t="b">
        <f>IF(G282=Tables!$E$5,Tables!$F$5,IF('Données mensuelles'!G282=Tables!$E$6,Tables!$F$6,IF('Données mensuelles'!G282=Tables!$E$7,Tables!$F$7,IF('Données mensuelles'!G282=Tables!$E$8,Tables!$F$8,IF('Données mensuelles'!G282=Tables!$E$9,Tables!$F$9,IF('Données mensuelles'!G282=Tables!$E$10,Tables!$F$10,IF('Données mensuelles'!G282=Tables!$E$11,Tables!$F$11,IF(G282=Tables!$E$12,Tables!$F$12,IF('Données mensuelles'!G282=Tables!$E$13,Tables!$F$13,IF(G282=Tables!$E$14,Tables!$F$14,IF(G282=Tables!$E$15,Tables!$F$15,IF(G282=Tables!$E$16,Tables!$F$16))))))))))))</f>
        <v>0</v>
      </c>
      <c r="I282" s="1"/>
      <c r="J282" s="2" t="b">
        <f>IF(I282=Tables!$E$5,Tables!$F$5,IF('Données mensuelles'!I282=Tables!$E$6,Tables!$F$6,IF('Données mensuelles'!I282=Tables!$E$7,Tables!$F$7,IF('Données mensuelles'!I282=Tables!$E$8,Tables!$F$8,IF('Données mensuelles'!I282=Tables!$E$9,Tables!$F$9,IF('Données mensuelles'!I282=Tables!$E$10,Tables!$F$10,IF('Données mensuelles'!I282=Tables!$E$11,Tables!$F$11,IF(I282=Tables!$E$12,Tables!$F$12,IF('Données mensuelles'!I282=Tables!$E$13,Tables!$F$13,IF(I282=Tables!$E$14,Tables!$F$14,IF(I282=Tables!$E$15,Tables!$F$15,IF(I282=Tables!$E$16,Tables!$F$16))))))))))))</f>
        <v>0</v>
      </c>
      <c r="K282" s="1"/>
      <c r="L282" s="27" t="b">
        <f>IF(K282=Tables!$E$5,Tables!$F$5,IF('Données mensuelles'!K282=Tables!$E$6,Tables!$F$6,IF('Données mensuelles'!K282=Tables!$E$7,Tables!$F$7,IF('Données mensuelles'!K282=Tables!$E$8,Tables!$F$8,IF('Données mensuelles'!K282=Tables!$E$9,Tables!$F$9,IF('Données mensuelles'!K282=Tables!$E$10,Tables!$F$10,IF('Données mensuelles'!K282=Tables!$E$11,Tables!$F$11,IF(K282=Tables!$E$12,Tables!$F$12,IF('Données mensuelles'!K282=Tables!$E$13,Tables!$F$13,IF(K282=Tables!$E$14,Tables!$F$14,IF(K282=Tables!$E$15,Tables!$F$15,IF(K282=Tables!$E$16,Tables!$F$16))))))))))))</f>
        <v>0</v>
      </c>
      <c r="M282" s="42"/>
      <c r="N282" s="2" t="b">
        <f>IF(M282=Tables!$E$5,Tables!$F$5,IF('Données mensuelles'!M282=Tables!$E$6,Tables!$F$6,IF('Données mensuelles'!M282=Tables!$E$7,Tables!$F$7,IF('Données mensuelles'!M282=Tables!$E$8,Tables!$F$8,IF('Données mensuelles'!M282=Tables!$E$9,Tables!$F$9,IF('Données mensuelles'!M282=Tables!$E$10,Tables!$F$10,IF('Données mensuelles'!M282=Tables!$E$11,Tables!$F$11,IF(M282=Tables!$E$12,Tables!$F$12,IF('Données mensuelles'!M282=Tables!$E$13,Tables!$F$13,IF(M282=Tables!$E$14,Tables!$F$14,IF(M282=Tables!$E$15,Tables!$F$15,IF(M282=Tables!$E$16,Tables!$F$16))))))))))))</f>
        <v>0</v>
      </c>
      <c r="O282" s="27">
        <f t="shared" si="14"/>
        <v>0</v>
      </c>
      <c r="P282" s="30"/>
      <c r="Q282" s="2"/>
      <c r="R282" s="15"/>
      <c r="S282" s="19">
        <f>O282+(Q282*R282)+(P282*Tables!$E$20*R282)</f>
        <v>0</v>
      </c>
    </row>
    <row r="283" spans="4:19">
      <c r="D283" s="24"/>
      <c r="E283" s="4"/>
      <c r="F283" s="2" t="b">
        <f>IF(E283=Tables!$E$5,Tables!$F$5,IF('Données mensuelles'!E283=Tables!$E$6,Tables!$F$6,IF('Données mensuelles'!E283=Tables!$E$7,Tables!$F$7,IF('Données mensuelles'!E283=Tables!$E$8,Tables!$F$8,IF('Données mensuelles'!E283=Tables!$E$9,Tables!$F$9,IF('Données mensuelles'!E283=Tables!$E$10,Tables!$F$10,IF('Données mensuelles'!E283=Tables!$E$11,Tables!$F$11,IF(E283=Tables!$E$12,Tables!$F$12,IF('Données mensuelles'!E283=Tables!$E$13,Tables!$F$13,IF(E283=Tables!$E$14,Tables!$F$14,IF(E283=Tables!$E$15,Tables!$F$15,IF(E283=Tables!$E$16,Tables!$F$16))))))))))))</f>
        <v>0</v>
      </c>
      <c r="G283" s="1"/>
      <c r="H283" s="2" t="b">
        <f>IF(G283=Tables!$E$5,Tables!$F$5,IF('Données mensuelles'!G283=Tables!$E$6,Tables!$F$6,IF('Données mensuelles'!G283=Tables!$E$7,Tables!$F$7,IF('Données mensuelles'!G283=Tables!$E$8,Tables!$F$8,IF('Données mensuelles'!G283=Tables!$E$9,Tables!$F$9,IF('Données mensuelles'!G283=Tables!$E$10,Tables!$F$10,IF('Données mensuelles'!G283=Tables!$E$11,Tables!$F$11,IF(G283=Tables!$E$12,Tables!$F$12,IF('Données mensuelles'!G283=Tables!$E$13,Tables!$F$13,IF(G283=Tables!$E$14,Tables!$F$14,IF(G283=Tables!$E$15,Tables!$F$15,IF(G283=Tables!$E$16,Tables!$F$16))))))))))))</f>
        <v>0</v>
      </c>
      <c r="I283" s="1"/>
      <c r="J283" s="2" t="b">
        <f>IF(I283=Tables!$E$5,Tables!$F$5,IF('Données mensuelles'!I283=Tables!$E$6,Tables!$F$6,IF('Données mensuelles'!I283=Tables!$E$7,Tables!$F$7,IF('Données mensuelles'!I283=Tables!$E$8,Tables!$F$8,IF('Données mensuelles'!I283=Tables!$E$9,Tables!$F$9,IF('Données mensuelles'!I283=Tables!$E$10,Tables!$F$10,IF('Données mensuelles'!I283=Tables!$E$11,Tables!$F$11,IF(I283=Tables!$E$12,Tables!$F$12,IF('Données mensuelles'!I283=Tables!$E$13,Tables!$F$13,IF(I283=Tables!$E$14,Tables!$F$14,IF(I283=Tables!$E$15,Tables!$F$15,IF(I283=Tables!$E$16,Tables!$F$16))))))))))))</f>
        <v>0</v>
      </c>
      <c r="K283" s="1"/>
      <c r="L283" s="27" t="b">
        <f>IF(K283=Tables!$E$5,Tables!$F$5,IF('Données mensuelles'!K283=Tables!$E$6,Tables!$F$6,IF('Données mensuelles'!K283=Tables!$E$7,Tables!$F$7,IF('Données mensuelles'!K283=Tables!$E$8,Tables!$F$8,IF('Données mensuelles'!K283=Tables!$E$9,Tables!$F$9,IF('Données mensuelles'!K283=Tables!$E$10,Tables!$F$10,IF('Données mensuelles'!K283=Tables!$E$11,Tables!$F$11,IF(K283=Tables!$E$12,Tables!$F$12,IF('Données mensuelles'!K283=Tables!$E$13,Tables!$F$13,IF(K283=Tables!$E$14,Tables!$F$14,IF(K283=Tables!$E$15,Tables!$F$15,IF(K283=Tables!$E$16,Tables!$F$16))))))))))))</f>
        <v>0</v>
      </c>
      <c r="M283" s="42"/>
      <c r="N283" s="2" t="b">
        <f>IF(M283=Tables!$E$5,Tables!$F$5,IF('Données mensuelles'!M283=Tables!$E$6,Tables!$F$6,IF('Données mensuelles'!M283=Tables!$E$7,Tables!$F$7,IF('Données mensuelles'!M283=Tables!$E$8,Tables!$F$8,IF('Données mensuelles'!M283=Tables!$E$9,Tables!$F$9,IF('Données mensuelles'!M283=Tables!$E$10,Tables!$F$10,IF('Données mensuelles'!M283=Tables!$E$11,Tables!$F$11,IF(M283=Tables!$E$12,Tables!$F$12,IF('Données mensuelles'!M283=Tables!$E$13,Tables!$F$13,IF(M283=Tables!$E$14,Tables!$F$14,IF(M283=Tables!$E$15,Tables!$F$15,IF(M283=Tables!$E$16,Tables!$F$16))))))))))))</f>
        <v>0</v>
      </c>
      <c r="O283" s="27">
        <f t="shared" si="14"/>
        <v>0</v>
      </c>
      <c r="P283" s="30"/>
      <c r="Q283" s="2"/>
      <c r="R283" s="15"/>
      <c r="S283" s="19">
        <f>O283+(Q283*R283)+(P283*Tables!$E$20*R283)</f>
        <v>0</v>
      </c>
    </row>
    <row r="284" spans="4:19">
      <c r="D284" s="24"/>
      <c r="E284" s="4"/>
      <c r="F284" s="2" t="b">
        <f>IF(E284=Tables!$E$5,Tables!$F$5,IF('Données mensuelles'!E284=Tables!$E$6,Tables!$F$6,IF('Données mensuelles'!E284=Tables!$E$7,Tables!$F$7,IF('Données mensuelles'!E284=Tables!$E$8,Tables!$F$8,IF('Données mensuelles'!E284=Tables!$E$9,Tables!$F$9,IF('Données mensuelles'!E284=Tables!$E$10,Tables!$F$10,IF('Données mensuelles'!E284=Tables!$E$11,Tables!$F$11,IF(E284=Tables!$E$12,Tables!$F$12,IF('Données mensuelles'!E284=Tables!$E$13,Tables!$F$13,IF(E284=Tables!$E$14,Tables!$F$14,IF(E284=Tables!$E$15,Tables!$F$15,IF(E284=Tables!$E$16,Tables!$F$16))))))))))))</f>
        <v>0</v>
      </c>
      <c r="G284" s="1"/>
      <c r="H284" s="2" t="b">
        <f>IF(G284=Tables!$E$5,Tables!$F$5,IF('Données mensuelles'!G284=Tables!$E$6,Tables!$F$6,IF('Données mensuelles'!G284=Tables!$E$7,Tables!$F$7,IF('Données mensuelles'!G284=Tables!$E$8,Tables!$F$8,IF('Données mensuelles'!G284=Tables!$E$9,Tables!$F$9,IF('Données mensuelles'!G284=Tables!$E$10,Tables!$F$10,IF('Données mensuelles'!G284=Tables!$E$11,Tables!$F$11,IF(G284=Tables!$E$12,Tables!$F$12,IF('Données mensuelles'!G284=Tables!$E$13,Tables!$F$13,IF(G284=Tables!$E$14,Tables!$F$14,IF(G284=Tables!$E$15,Tables!$F$15,IF(G284=Tables!$E$16,Tables!$F$16))))))))))))</f>
        <v>0</v>
      </c>
      <c r="I284" s="1"/>
      <c r="J284" s="2" t="b">
        <f>IF(I284=Tables!$E$5,Tables!$F$5,IF('Données mensuelles'!I284=Tables!$E$6,Tables!$F$6,IF('Données mensuelles'!I284=Tables!$E$7,Tables!$F$7,IF('Données mensuelles'!I284=Tables!$E$8,Tables!$F$8,IF('Données mensuelles'!I284=Tables!$E$9,Tables!$F$9,IF('Données mensuelles'!I284=Tables!$E$10,Tables!$F$10,IF('Données mensuelles'!I284=Tables!$E$11,Tables!$F$11,IF(I284=Tables!$E$12,Tables!$F$12,IF('Données mensuelles'!I284=Tables!$E$13,Tables!$F$13,IF(I284=Tables!$E$14,Tables!$F$14,IF(I284=Tables!$E$15,Tables!$F$15,IF(I284=Tables!$E$16,Tables!$F$16))))))))))))</f>
        <v>0</v>
      </c>
      <c r="K284" s="1"/>
      <c r="L284" s="27" t="b">
        <f>IF(K284=Tables!$E$5,Tables!$F$5,IF('Données mensuelles'!K284=Tables!$E$6,Tables!$F$6,IF('Données mensuelles'!K284=Tables!$E$7,Tables!$F$7,IF('Données mensuelles'!K284=Tables!$E$8,Tables!$F$8,IF('Données mensuelles'!K284=Tables!$E$9,Tables!$F$9,IF('Données mensuelles'!K284=Tables!$E$10,Tables!$F$10,IF('Données mensuelles'!K284=Tables!$E$11,Tables!$F$11,IF(K284=Tables!$E$12,Tables!$F$12,IF('Données mensuelles'!K284=Tables!$E$13,Tables!$F$13,IF(K284=Tables!$E$14,Tables!$F$14,IF(K284=Tables!$E$15,Tables!$F$15,IF(K284=Tables!$E$16,Tables!$F$16))))))))))))</f>
        <v>0</v>
      </c>
      <c r="M284" s="42"/>
      <c r="N284" s="2" t="b">
        <f>IF(M284=Tables!$E$5,Tables!$F$5,IF('Données mensuelles'!M284=Tables!$E$6,Tables!$F$6,IF('Données mensuelles'!M284=Tables!$E$7,Tables!$F$7,IF('Données mensuelles'!M284=Tables!$E$8,Tables!$F$8,IF('Données mensuelles'!M284=Tables!$E$9,Tables!$F$9,IF('Données mensuelles'!M284=Tables!$E$10,Tables!$F$10,IF('Données mensuelles'!M284=Tables!$E$11,Tables!$F$11,IF(M284=Tables!$E$12,Tables!$F$12,IF('Données mensuelles'!M284=Tables!$E$13,Tables!$F$13,IF(M284=Tables!$E$14,Tables!$F$14,IF(M284=Tables!$E$15,Tables!$F$15,IF(M284=Tables!$E$16,Tables!$F$16))))))))))))</f>
        <v>0</v>
      </c>
      <c r="O284" s="27">
        <f t="shared" si="14"/>
        <v>0</v>
      </c>
      <c r="P284" s="30"/>
      <c r="Q284" s="2"/>
      <c r="R284" s="15"/>
      <c r="S284" s="19">
        <f>O284+(Q284*R284)+(P284*Tables!$E$20*R284)</f>
        <v>0</v>
      </c>
    </row>
    <row r="285" spans="4:19">
      <c r="D285" s="24"/>
      <c r="E285" s="4"/>
      <c r="F285" s="2" t="b">
        <f>IF(E285=Tables!$E$5,Tables!$F$5,IF('Données mensuelles'!E285=Tables!$E$6,Tables!$F$6,IF('Données mensuelles'!E285=Tables!$E$7,Tables!$F$7,IF('Données mensuelles'!E285=Tables!$E$8,Tables!$F$8,IF('Données mensuelles'!E285=Tables!$E$9,Tables!$F$9,IF('Données mensuelles'!E285=Tables!$E$10,Tables!$F$10,IF('Données mensuelles'!E285=Tables!$E$11,Tables!$F$11,IF(E285=Tables!$E$12,Tables!$F$12,IF('Données mensuelles'!E285=Tables!$E$13,Tables!$F$13,IF(E285=Tables!$E$14,Tables!$F$14,IF(E285=Tables!$E$15,Tables!$F$15,IF(E285=Tables!$E$16,Tables!$F$16))))))))))))</f>
        <v>0</v>
      </c>
      <c r="G285" s="1"/>
      <c r="H285" s="2" t="b">
        <f>IF(G285=Tables!$E$5,Tables!$F$5,IF('Données mensuelles'!G285=Tables!$E$6,Tables!$F$6,IF('Données mensuelles'!G285=Tables!$E$7,Tables!$F$7,IF('Données mensuelles'!G285=Tables!$E$8,Tables!$F$8,IF('Données mensuelles'!G285=Tables!$E$9,Tables!$F$9,IF('Données mensuelles'!G285=Tables!$E$10,Tables!$F$10,IF('Données mensuelles'!G285=Tables!$E$11,Tables!$F$11,IF(G285=Tables!$E$12,Tables!$F$12,IF('Données mensuelles'!G285=Tables!$E$13,Tables!$F$13,IF(G285=Tables!$E$14,Tables!$F$14,IF(G285=Tables!$E$15,Tables!$F$15,IF(G285=Tables!$E$16,Tables!$F$16))))))))))))</f>
        <v>0</v>
      </c>
      <c r="I285" s="1"/>
      <c r="J285" s="2" t="b">
        <f>IF(I285=Tables!$E$5,Tables!$F$5,IF('Données mensuelles'!I285=Tables!$E$6,Tables!$F$6,IF('Données mensuelles'!I285=Tables!$E$7,Tables!$F$7,IF('Données mensuelles'!I285=Tables!$E$8,Tables!$F$8,IF('Données mensuelles'!I285=Tables!$E$9,Tables!$F$9,IF('Données mensuelles'!I285=Tables!$E$10,Tables!$F$10,IF('Données mensuelles'!I285=Tables!$E$11,Tables!$F$11,IF(I285=Tables!$E$12,Tables!$F$12,IF('Données mensuelles'!I285=Tables!$E$13,Tables!$F$13,IF(I285=Tables!$E$14,Tables!$F$14,IF(I285=Tables!$E$15,Tables!$F$15,IF(I285=Tables!$E$16,Tables!$F$16))))))))))))</f>
        <v>0</v>
      </c>
      <c r="K285" s="1"/>
      <c r="L285" s="27" t="b">
        <f>IF(K285=Tables!$E$5,Tables!$F$5,IF('Données mensuelles'!K285=Tables!$E$6,Tables!$F$6,IF('Données mensuelles'!K285=Tables!$E$7,Tables!$F$7,IF('Données mensuelles'!K285=Tables!$E$8,Tables!$F$8,IF('Données mensuelles'!K285=Tables!$E$9,Tables!$F$9,IF('Données mensuelles'!K285=Tables!$E$10,Tables!$F$10,IF('Données mensuelles'!K285=Tables!$E$11,Tables!$F$11,IF(K285=Tables!$E$12,Tables!$F$12,IF('Données mensuelles'!K285=Tables!$E$13,Tables!$F$13,IF(K285=Tables!$E$14,Tables!$F$14,IF(K285=Tables!$E$15,Tables!$F$15,IF(K285=Tables!$E$16,Tables!$F$16))))))))))))</f>
        <v>0</v>
      </c>
      <c r="M285" s="42"/>
      <c r="N285" s="2" t="b">
        <f>IF(M285=Tables!$E$5,Tables!$F$5,IF('Données mensuelles'!M285=Tables!$E$6,Tables!$F$6,IF('Données mensuelles'!M285=Tables!$E$7,Tables!$F$7,IF('Données mensuelles'!M285=Tables!$E$8,Tables!$F$8,IF('Données mensuelles'!M285=Tables!$E$9,Tables!$F$9,IF('Données mensuelles'!M285=Tables!$E$10,Tables!$F$10,IF('Données mensuelles'!M285=Tables!$E$11,Tables!$F$11,IF(M285=Tables!$E$12,Tables!$F$12,IF('Données mensuelles'!M285=Tables!$E$13,Tables!$F$13,IF(M285=Tables!$E$14,Tables!$F$14,IF(M285=Tables!$E$15,Tables!$F$15,IF(M285=Tables!$E$16,Tables!$F$16))))))))))))</f>
        <v>0</v>
      </c>
      <c r="O285" s="27">
        <f t="shared" si="14"/>
        <v>0</v>
      </c>
      <c r="P285" s="30"/>
      <c r="Q285" s="2"/>
      <c r="R285" s="15"/>
      <c r="S285" s="19">
        <f>O285+(Q285*R285)+(P285*Tables!$E$20*R285)</f>
        <v>0</v>
      </c>
    </row>
    <row r="286" spans="4:19">
      <c r="D286" s="24"/>
      <c r="E286" s="4"/>
      <c r="F286" s="2" t="b">
        <f>IF(E286=Tables!$E$5,Tables!$F$5,IF('Données mensuelles'!E286=Tables!$E$6,Tables!$F$6,IF('Données mensuelles'!E286=Tables!$E$7,Tables!$F$7,IF('Données mensuelles'!E286=Tables!$E$8,Tables!$F$8,IF('Données mensuelles'!E286=Tables!$E$9,Tables!$F$9,IF('Données mensuelles'!E286=Tables!$E$10,Tables!$F$10,IF('Données mensuelles'!E286=Tables!$E$11,Tables!$F$11,IF(E286=Tables!$E$12,Tables!$F$12,IF('Données mensuelles'!E286=Tables!$E$13,Tables!$F$13,IF(E286=Tables!$E$14,Tables!$F$14,IF(E286=Tables!$E$15,Tables!$F$15,IF(E286=Tables!$E$16,Tables!$F$16))))))))))))</f>
        <v>0</v>
      </c>
      <c r="G286" s="1"/>
      <c r="H286" s="2" t="b">
        <f>IF(G286=Tables!$E$5,Tables!$F$5,IF('Données mensuelles'!G286=Tables!$E$6,Tables!$F$6,IF('Données mensuelles'!G286=Tables!$E$7,Tables!$F$7,IF('Données mensuelles'!G286=Tables!$E$8,Tables!$F$8,IF('Données mensuelles'!G286=Tables!$E$9,Tables!$F$9,IF('Données mensuelles'!G286=Tables!$E$10,Tables!$F$10,IF('Données mensuelles'!G286=Tables!$E$11,Tables!$F$11,IF(G286=Tables!$E$12,Tables!$F$12,IF('Données mensuelles'!G286=Tables!$E$13,Tables!$F$13,IF(G286=Tables!$E$14,Tables!$F$14,IF(G286=Tables!$E$15,Tables!$F$15,IF(G286=Tables!$E$16,Tables!$F$16))))))))))))</f>
        <v>0</v>
      </c>
      <c r="I286" s="1"/>
      <c r="J286" s="2" t="b">
        <f>IF(I286=Tables!$E$5,Tables!$F$5,IF('Données mensuelles'!I286=Tables!$E$6,Tables!$F$6,IF('Données mensuelles'!I286=Tables!$E$7,Tables!$F$7,IF('Données mensuelles'!I286=Tables!$E$8,Tables!$F$8,IF('Données mensuelles'!I286=Tables!$E$9,Tables!$F$9,IF('Données mensuelles'!I286=Tables!$E$10,Tables!$F$10,IF('Données mensuelles'!I286=Tables!$E$11,Tables!$F$11,IF(I286=Tables!$E$12,Tables!$F$12,IF('Données mensuelles'!I286=Tables!$E$13,Tables!$F$13,IF(I286=Tables!$E$14,Tables!$F$14,IF(I286=Tables!$E$15,Tables!$F$15,IF(I286=Tables!$E$16,Tables!$F$16))))))))))))</f>
        <v>0</v>
      </c>
      <c r="K286" s="1"/>
      <c r="L286" s="27" t="b">
        <f>IF(K286=Tables!$E$5,Tables!$F$5,IF('Données mensuelles'!K286=Tables!$E$6,Tables!$F$6,IF('Données mensuelles'!K286=Tables!$E$7,Tables!$F$7,IF('Données mensuelles'!K286=Tables!$E$8,Tables!$F$8,IF('Données mensuelles'!K286=Tables!$E$9,Tables!$F$9,IF('Données mensuelles'!K286=Tables!$E$10,Tables!$F$10,IF('Données mensuelles'!K286=Tables!$E$11,Tables!$F$11,IF(K286=Tables!$E$12,Tables!$F$12,IF('Données mensuelles'!K286=Tables!$E$13,Tables!$F$13,IF(K286=Tables!$E$14,Tables!$F$14,IF(K286=Tables!$E$15,Tables!$F$15,IF(K286=Tables!$E$16,Tables!$F$16))))))))))))</f>
        <v>0</v>
      </c>
      <c r="M286" s="42"/>
      <c r="N286" s="2" t="b">
        <f>IF(M286=Tables!$E$5,Tables!$F$5,IF('Données mensuelles'!M286=Tables!$E$6,Tables!$F$6,IF('Données mensuelles'!M286=Tables!$E$7,Tables!$F$7,IF('Données mensuelles'!M286=Tables!$E$8,Tables!$F$8,IF('Données mensuelles'!M286=Tables!$E$9,Tables!$F$9,IF('Données mensuelles'!M286=Tables!$E$10,Tables!$F$10,IF('Données mensuelles'!M286=Tables!$E$11,Tables!$F$11,IF(M286=Tables!$E$12,Tables!$F$12,IF('Données mensuelles'!M286=Tables!$E$13,Tables!$F$13,IF(M286=Tables!$E$14,Tables!$F$14,IF(M286=Tables!$E$15,Tables!$F$15,IF(M286=Tables!$E$16,Tables!$F$16))))))))))))</f>
        <v>0</v>
      </c>
      <c r="O286" s="27">
        <f t="shared" si="14"/>
        <v>0</v>
      </c>
      <c r="P286" s="30"/>
      <c r="Q286" s="2"/>
      <c r="R286" s="15"/>
      <c r="S286" s="19">
        <f>O286+(Q286*R286)+(P286*Tables!$E$20*R286)</f>
        <v>0</v>
      </c>
    </row>
    <row r="287" spans="4:19">
      <c r="D287" s="24"/>
      <c r="E287" s="4"/>
      <c r="F287" s="2" t="b">
        <f>IF(E287=Tables!$E$5,Tables!$F$5,IF('Données mensuelles'!E287=Tables!$E$6,Tables!$F$6,IF('Données mensuelles'!E287=Tables!$E$7,Tables!$F$7,IF('Données mensuelles'!E287=Tables!$E$8,Tables!$F$8,IF('Données mensuelles'!E287=Tables!$E$9,Tables!$F$9,IF('Données mensuelles'!E287=Tables!$E$10,Tables!$F$10,IF('Données mensuelles'!E287=Tables!$E$11,Tables!$F$11,IF(E287=Tables!$E$12,Tables!$F$12,IF('Données mensuelles'!E287=Tables!$E$13,Tables!$F$13,IF(E287=Tables!$E$14,Tables!$F$14,IF(E287=Tables!$E$15,Tables!$F$15,IF(E287=Tables!$E$16,Tables!$F$16))))))))))))</f>
        <v>0</v>
      </c>
      <c r="G287" s="1"/>
      <c r="H287" s="2" t="b">
        <f>IF(G287=Tables!$E$5,Tables!$F$5,IF('Données mensuelles'!G287=Tables!$E$6,Tables!$F$6,IF('Données mensuelles'!G287=Tables!$E$7,Tables!$F$7,IF('Données mensuelles'!G287=Tables!$E$8,Tables!$F$8,IF('Données mensuelles'!G287=Tables!$E$9,Tables!$F$9,IF('Données mensuelles'!G287=Tables!$E$10,Tables!$F$10,IF('Données mensuelles'!G287=Tables!$E$11,Tables!$F$11,IF(G287=Tables!$E$12,Tables!$F$12,IF('Données mensuelles'!G287=Tables!$E$13,Tables!$F$13,IF(G287=Tables!$E$14,Tables!$F$14,IF(G287=Tables!$E$15,Tables!$F$15,IF(G287=Tables!$E$16,Tables!$F$16))))))))))))</f>
        <v>0</v>
      </c>
      <c r="I287" s="1"/>
      <c r="J287" s="2" t="b">
        <f>IF(I287=Tables!$E$5,Tables!$F$5,IF('Données mensuelles'!I287=Tables!$E$6,Tables!$F$6,IF('Données mensuelles'!I287=Tables!$E$7,Tables!$F$7,IF('Données mensuelles'!I287=Tables!$E$8,Tables!$F$8,IF('Données mensuelles'!I287=Tables!$E$9,Tables!$F$9,IF('Données mensuelles'!I287=Tables!$E$10,Tables!$F$10,IF('Données mensuelles'!I287=Tables!$E$11,Tables!$F$11,IF(I287=Tables!$E$12,Tables!$F$12,IF('Données mensuelles'!I287=Tables!$E$13,Tables!$F$13,IF(I287=Tables!$E$14,Tables!$F$14,IF(I287=Tables!$E$15,Tables!$F$15,IF(I287=Tables!$E$16,Tables!$F$16))))))))))))</f>
        <v>0</v>
      </c>
      <c r="K287" s="1"/>
      <c r="L287" s="27" t="b">
        <f>IF(K287=Tables!$E$5,Tables!$F$5,IF('Données mensuelles'!K287=Tables!$E$6,Tables!$F$6,IF('Données mensuelles'!K287=Tables!$E$7,Tables!$F$7,IF('Données mensuelles'!K287=Tables!$E$8,Tables!$F$8,IF('Données mensuelles'!K287=Tables!$E$9,Tables!$F$9,IF('Données mensuelles'!K287=Tables!$E$10,Tables!$F$10,IF('Données mensuelles'!K287=Tables!$E$11,Tables!$F$11,IF(K287=Tables!$E$12,Tables!$F$12,IF('Données mensuelles'!K287=Tables!$E$13,Tables!$F$13,IF(K287=Tables!$E$14,Tables!$F$14,IF(K287=Tables!$E$15,Tables!$F$15,IF(K287=Tables!$E$16,Tables!$F$16))))))))))))</f>
        <v>0</v>
      </c>
      <c r="M287" s="42"/>
      <c r="N287" s="2" t="b">
        <f>IF(M287=Tables!$E$5,Tables!$F$5,IF('Données mensuelles'!M287=Tables!$E$6,Tables!$F$6,IF('Données mensuelles'!M287=Tables!$E$7,Tables!$F$7,IF('Données mensuelles'!M287=Tables!$E$8,Tables!$F$8,IF('Données mensuelles'!M287=Tables!$E$9,Tables!$F$9,IF('Données mensuelles'!M287=Tables!$E$10,Tables!$F$10,IF('Données mensuelles'!M287=Tables!$E$11,Tables!$F$11,IF(M287=Tables!$E$12,Tables!$F$12,IF('Données mensuelles'!M287=Tables!$E$13,Tables!$F$13,IF(M287=Tables!$E$14,Tables!$F$14,IF(M287=Tables!$E$15,Tables!$F$15,IF(M287=Tables!$E$16,Tables!$F$16))))))))))))</f>
        <v>0</v>
      </c>
      <c r="O287" s="27">
        <f t="shared" si="14"/>
        <v>0</v>
      </c>
      <c r="P287" s="30"/>
      <c r="Q287" s="2"/>
      <c r="R287" s="15"/>
      <c r="S287" s="19">
        <f>O287+(Q287*R287)+(P287*Tables!$E$20*R287)</f>
        <v>0</v>
      </c>
    </row>
    <row r="288" spans="4:19">
      <c r="D288" s="24"/>
      <c r="E288" s="4"/>
      <c r="F288" s="2" t="b">
        <f>IF(E288=Tables!$E$5,Tables!$F$5,IF('Données mensuelles'!E288=Tables!$E$6,Tables!$F$6,IF('Données mensuelles'!E288=Tables!$E$7,Tables!$F$7,IF('Données mensuelles'!E288=Tables!$E$8,Tables!$F$8,IF('Données mensuelles'!E288=Tables!$E$9,Tables!$F$9,IF('Données mensuelles'!E288=Tables!$E$10,Tables!$F$10,IF('Données mensuelles'!E288=Tables!$E$11,Tables!$F$11,IF(E288=Tables!$E$12,Tables!$F$12,IF('Données mensuelles'!E288=Tables!$E$13,Tables!$F$13,IF(E288=Tables!$E$14,Tables!$F$14,IF(E288=Tables!$E$15,Tables!$F$15,IF(E288=Tables!$E$16,Tables!$F$16))))))))))))</f>
        <v>0</v>
      </c>
      <c r="G288" s="1"/>
      <c r="H288" s="2" t="b">
        <f>IF(G288=Tables!$E$5,Tables!$F$5,IF('Données mensuelles'!G288=Tables!$E$6,Tables!$F$6,IF('Données mensuelles'!G288=Tables!$E$7,Tables!$F$7,IF('Données mensuelles'!G288=Tables!$E$8,Tables!$F$8,IF('Données mensuelles'!G288=Tables!$E$9,Tables!$F$9,IF('Données mensuelles'!G288=Tables!$E$10,Tables!$F$10,IF('Données mensuelles'!G288=Tables!$E$11,Tables!$F$11,IF(G288=Tables!$E$12,Tables!$F$12,IF('Données mensuelles'!G288=Tables!$E$13,Tables!$F$13,IF(G288=Tables!$E$14,Tables!$F$14,IF(G288=Tables!$E$15,Tables!$F$15,IF(G288=Tables!$E$16,Tables!$F$16))))))))))))</f>
        <v>0</v>
      </c>
      <c r="I288" s="1"/>
      <c r="J288" s="2" t="b">
        <f>IF(I288=Tables!$E$5,Tables!$F$5,IF('Données mensuelles'!I288=Tables!$E$6,Tables!$F$6,IF('Données mensuelles'!I288=Tables!$E$7,Tables!$F$7,IF('Données mensuelles'!I288=Tables!$E$8,Tables!$F$8,IF('Données mensuelles'!I288=Tables!$E$9,Tables!$F$9,IF('Données mensuelles'!I288=Tables!$E$10,Tables!$F$10,IF('Données mensuelles'!I288=Tables!$E$11,Tables!$F$11,IF(I288=Tables!$E$12,Tables!$F$12,IF('Données mensuelles'!I288=Tables!$E$13,Tables!$F$13,IF(I288=Tables!$E$14,Tables!$F$14,IF(I288=Tables!$E$15,Tables!$F$15,IF(I288=Tables!$E$16,Tables!$F$16))))))))))))</f>
        <v>0</v>
      </c>
      <c r="K288" s="1"/>
      <c r="L288" s="27" t="b">
        <f>IF(K288=Tables!$E$5,Tables!$F$5,IF('Données mensuelles'!K288=Tables!$E$6,Tables!$F$6,IF('Données mensuelles'!K288=Tables!$E$7,Tables!$F$7,IF('Données mensuelles'!K288=Tables!$E$8,Tables!$F$8,IF('Données mensuelles'!K288=Tables!$E$9,Tables!$F$9,IF('Données mensuelles'!K288=Tables!$E$10,Tables!$F$10,IF('Données mensuelles'!K288=Tables!$E$11,Tables!$F$11,IF(K288=Tables!$E$12,Tables!$F$12,IF('Données mensuelles'!K288=Tables!$E$13,Tables!$F$13,IF(K288=Tables!$E$14,Tables!$F$14,IF(K288=Tables!$E$15,Tables!$F$15,IF(K288=Tables!$E$16,Tables!$F$16))))))))))))</f>
        <v>0</v>
      </c>
      <c r="M288" s="42"/>
      <c r="N288" s="2" t="b">
        <f>IF(M288=Tables!$E$5,Tables!$F$5,IF('Données mensuelles'!M288=Tables!$E$6,Tables!$F$6,IF('Données mensuelles'!M288=Tables!$E$7,Tables!$F$7,IF('Données mensuelles'!M288=Tables!$E$8,Tables!$F$8,IF('Données mensuelles'!M288=Tables!$E$9,Tables!$F$9,IF('Données mensuelles'!M288=Tables!$E$10,Tables!$F$10,IF('Données mensuelles'!M288=Tables!$E$11,Tables!$F$11,IF(M288=Tables!$E$12,Tables!$F$12,IF('Données mensuelles'!M288=Tables!$E$13,Tables!$F$13,IF(M288=Tables!$E$14,Tables!$F$14,IF(M288=Tables!$E$15,Tables!$F$15,IF(M288=Tables!$E$16,Tables!$F$16))))))))))))</f>
        <v>0</v>
      </c>
      <c r="O288" s="27">
        <f t="shared" si="14"/>
        <v>0</v>
      </c>
      <c r="P288" s="30"/>
      <c r="Q288" s="2"/>
      <c r="R288" s="15"/>
      <c r="S288" s="19">
        <f>O288+(Q288*R288)+(P288*Tables!$E$20*R288)</f>
        <v>0</v>
      </c>
    </row>
    <row r="289" spans="4:19">
      <c r="D289" s="24"/>
      <c r="E289" s="4"/>
      <c r="F289" s="2" t="b">
        <f>IF(E289=Tables!$E$5,Tables!$F$5,IF('Données mensuelles'!E289=Tables!$E$6,Tables!$F$6,IF('Données mensuelles'!E289=Tables!$E$7,Tables!$F$7,IF('Données mensuelles'!E289=Tables!$E$8,Tables!$F$8,IF('Données mensuelles'!E289=Tables!$E$9,Tables!$F$9,IF('Données mensuelles'!E289=Tables!$E$10,Tables!$F$10,IF('Données mensuelles'!E289=Tables!$E$11,Tables!$F$11,IF(E289=Tables!$E$12,Tables!$F$12,IF('Données mensuelles'!E289=Tables!$E$13,Tables!$F$13,IF(E289=Tables!$E$14,Tables!$F$14,IF(E289=Tables!$E$15,Tables!$F$15,IF(E289=Tables!$E$16,Tables!$F$16))))))))))))</f>
        <v>0</v>
      </c>
      <c r="G289" s="1"/>
      <c r="H289" s="2" t="b">
        <f>IF(G289=Tables!$E$5,Tables!$F$5,IF('Données mensuelles'!G289=Tables!$E$6,Tables!$F$6,IF('Données mensuelles'!G289=Tables!$E$7,Tables!$F$7,IF('Données mensuelles'!G289=Tables!$E$8,Tables!$F$8,IF('Données mensuelles'!G289=Tables!$E$9,Tables!$F$9,IF('Données mensuelles'!G289=Tables!$E$10,Tables!$F$10,IF('Données mensuelles'!G289=Tables!$E$11,Tables!$F$11,IF(G289=Tables!$E$12,Tables!$F$12,IF('Données mensuelles'!G289=Tables!$E$13,Tables!$F$13,IF(G289=Tables!$E$14,Tables!$F$14,IF(G289=Tables!$E$15,Tables!$F$15,IF(G289=Tables!$E$16,Tables!$F$16))))))))))))</f>
        <v>0</v>
      </c>
      <c r="I289" s="1"/>
      <c r="J289" s="2" t="b">
        <f>IF(I289=Tables!$E$5,Tables!$F$5,IF('Données mensuelles'!I289=Tables!$E$6,Tables!$F$6,IF('Données mensuelles'!I289=Tables!$E$7,Tables!$F$7,IF('Données mensuelles'!I289=Tables!$E$8,Tables!$F$8,IF('Données mensuelles'!I289=Tables!$E$9,Tables!$F$9,IF('Données mensuelles'!I289=Tables!$E$10,Tables!$F$10,IF('Données mensuelles'!I289=Tables!$E$11,Tables!$F$11,IF(I289=Tables!$E$12,Tables!$F$12,IF('Données mensuelles'!I289=Tables!$E$13,Tables!$F$13,IF(I289=Tables!$E$14,Tables!$F$14,IF(I289=Tables!$E$15,Tables!$F$15,IF(I289=Tables!$E$16,Tables!$F$16))))))))))))</f>
        <v>0</v>
      </c>
      <c r="K289" s="1"/>
      <c r="L289" s="27" t="b">
        <f>IF(K289=Tables!$E$5,Tables!$F$5,IF('Données mensuelles'!K289=Tables!$E$6,Tables!$F$6,IF('Données mensuelles'!K289=Tables!$E$7,Tables!$F$7,IF('Données mensuelles'!K289=Tables!$E$8,Tables!$F$8,IF('Données mensuelles'!K289=Tables!$E$9,Tables!$F$9,IF('Données mensuelles'!K289=Tables!$E$10,Tables!$F$10,IF('Données mensuelles'!K289=Tables!$E$11,Tables!$F$11,IF(K289=Tables!$E$12,Tables!$F$12,IF('Données mensuelles'!K289=Tables!$E$13,Tables!$F$13,IF(K289=Tables!$E$14,Tables!$F$14,IF(K289=Tables!$E$15,Tables!$F$15,IF(K289=Tables!$E$16,Tables!$F$16))))))))))))</f>
        <v>0</v>
      </c>
      <c r="M289" s="42"/>
      <c r="N289" s="2" t="b">
        <f>IF(M289=Tables!$E$5,Tables!$F$5,IF('Données mensuelles'!M289=Tables!$E$6,Tables!$F$6,IF('Données mensuelles'!M289=Tables!$E$7,Tables!$F$7,IF('Données mensuelles'!M289=Tables!$E$8,Tables!$F$8,IF('Données mensuelles'!M289=Tables!$E$9,Tables!$F$9,IF('Données mensuelles'!M289=Tables!$E$10,Tables!$F$10,IF('Données mensuelles'!M289=Tables!$E$11,Tables!$F$11,IF(M289=Tables!$E$12,Tables!$F$12,IF('Données mensuelles'!M289=Tables!$E$13,Tables!$F$13,IF(M289=Tables!$E$14,Tables!$F$14,IF(M289=Tables!$E$15,Tables!$F$15,IF(M289=Tables!$E$16,Tables!$F$16))))))))))))</f>
        <v>0</v>
      </c>
      <c r="O289" s="27">
        <f t="shared" si="14"/>
        <v>0</v>
      </c>
      <c r="P289" s="30"/>
      <c r="Q289" s="2"/>
      <c r="R289" s="15"/>
      <c r="S289" s="19">
        <f>O289+(Q289*R289)+(P289*Tables!$E$20*R289)</f>
        <v>0</v>
      </c>
    </row>
    <row r="290" spans="4:19">
      <c r="D290" s="24"/>
      <c r="E290" s="4"/>
      <c r="F290" s="2" t="b">
        <f>IF(E290=Tables!$E$5,Tables!$F$5,IF('Données mensuelles'!E290=Tables!$E$6,Tables!$F$6,IF('Données mensuelles'!E290=Tables!$E$7,Tables!$F$7,IF('Données mensuelles'!E290=Tables!$E$8,Tables!$F$8,IF('Données mensuelles'!E290=Tables!$E$9,Tables!$F$9,IF('Données mensuelles'!E290=Tables!$E$10,Tables!$F$10,IF('Données mensuelles'!E290=Tables!$E$11,Tables!$F$11,IF(E290=Tables!$E$12,Tables!$F$12,IF('Données mensuelles'!E290=Tables!$E$13,Tables!$F$13,IF(E290=Tables!$E$14,Tables!$F$14,IF(E290=Tables!$E$15,Tables!$F$15,IF(E290=Tables!$E$16,Tables!$F$16))))))))))))</f>
        <v>0</v>
      </c>
      <c r="G290" s="1"/>
      <c r="H290" s="2" t="b">
        <f>IF(G290=Tables!$E$5,Tables!$F$5,IF('Données mensuelles'!G290=Tables!$E$6,Tables!$F$6,IF('Données mensuelles'!G290=Tables!$E$7,Tables!$F$7,IF('Données mensuelles'!G290=Tables!$E$8,Tables!$F$8,IF('Données mensuelles'!G290=Tables!$E$9,Tables!$F$9,IF('Données mensuelles'!G290=Tables!$E$10,Tables!$F$10,IF('Données mensuelles'!G290=Tables!$E$11,Tables!$F$11,IF(G290=Tables!$E$12,Tables!$F$12,IF('Données mensuelles'!G290=Tables!$E$13,Tables!$F$13,IF(G290=Tables!$E$14,Tables!$F$14,IF(G290=Tables!$E$15,Tables!$F$15,IF(G290=Tables!$E$16,Tables!$F$16))))))))))))</f>
        <v>0</v>
      </c>
      <c r="I290" s="1"/>
      <c r="J290" s="2" t="b">
        <f>IF(I290=Tables!$E$5,Tables!$F$5,IF('Données mensuelles'!I290=Tables!$E$6,Tables!$F$6,IF('Données mensuelles'!I290=Tables!$E$7,Tables!$F$7,IF('Données mensuelles'!I290=Tables!$E$8,Tables!$F$8,IF('Données mensuelles'!I290=Tables!$E$9,Tables!$F$9,IF('Données mensuelles'!I290=Tables!$E$10,Tables!$F$10,IF('Données mensuelles'!I290=Tables!$E$11,Tables!$F$11,IF(I290=Tables!$E$12,Tables!$F$12,IF('Données mensuelles'!I290=Tables!$E$13,Tables!$F$13,IF(I290=Tables!$E$14,Tables!$F$14,IF(I290=Tables!$E$15,Tables!$F$15,IF(I290=Tables!$E$16,Tables!$F$16))))))))))))</f>
        <v>0</v>
      </c>
      <c r="K290" s="1"/>
      <c r="L290" s="27" t="b">
        <f>IF(K290=Tables!$E$5,Tables!$F$5,IF('Données mensuelles'!K290=Tables!$E$6,Tables!$F$6,IF('Données mensuelles'!K290=Tables!$E$7,Tables!$F$7,IF('Données mensuelles'!K290=Tables!$E$8,Tables!$F$8,IF('Données mensuelles'!K290=Tables!$E$9,Tables!$F$9,IF('Données mensuelles'!K290=Tables!$E$10,Tables!$F$10,IF('Données mensuelles'!K290=Tables!$E$11,Tables!$F$11,IF(K290=Tables!$E$12,Tables!$F$12,IF('Données mensuelles'!K290=Tables!$E$13,Tables!$F$13,IF(K290=Tables!$E$14,Tables!$F$14,IF(K290=Tables!$E$15,Tables!$F$15,IF(K290=Tables!$E$16,Tables!$F$16))))))))))))</f>
        <v>0</v>
      </c>
      <c r="M290" s="42"/>
      <c r="N290" s="2" t="b">
        <f>IF(M290=Tables!$E$5,Tables!$F$5,IF('Données mensuelles'!M290=Tables!$E$6,Tables!$F$6,IF('Données mensuelles'!M290=Tables!$E$7,Tables!$F$7,IF('Données mensuelles'!M290=Tables!$E$8,Tables!$F$8,IF('Données mensuelles'!M290=Tables!$E$9,Tables!$F$9,IF('Données mensuelles'!M290=Tables!$E$10,Tables!$F$10,IF('Données mensuelles'!M290=Tables!$E$11,Tables!$F$11,IF(M290=Tables!$E$12,Tables!$F$12,IF('Données mensuelles'!M290=Tables!$E$13,Tables!$F$13,IF(M290=Tables!$E$14,Tables!$F$14,IF(M290=Tables!$E$15,Tables!$F$15,IF(M290=Tables!$E$16,Tables!$F$16))))))))))))</f>
        <v>0</v>
      </c>
      <c r="O290" s="27">
        <f t="shared" si="14"/>
        <v>0</v>
      </c>
      <c r="P290" s="30"/>
      <c r="Q290" s="2"/>
      <c r="R290" s="15"/>
      <c r="S290" s="19">
        <f>O290+(Q290*R290)+(P290*Tables!$E$20*R290)</f>
        <v>0</v>
      </c>
    </row>
    <row r="291" spans="4:19">
      <c r="D291" s="24"/>
      <c r="E291" s="4"/>
      <c r="F291" s="2" t="b">
        <f>IF(E291=Tables!$E$5,Tables!$F$5,IF('Données mensuelles'!E291=Tables!$E$6,Tables!$F$6,IF('Données mensuelles'!E291=Tables!$E$7,Tables!$F$7,IF('Données mensuelles'!E291=Tables!$E$8,Tables!$F$8,IF('Données mensuelles'!E291=Tables!$E$9,Tables!$F$9,IF('Données mensuelles'!E291=Tables!$E$10,Tables!$F$10,IF('Données mensuelles'!E291=Tables!$E$11,Tables!$F$11,IF(E291=Tables!$E$12,Tables!$F$12,IF('Données mensuelles'!E291=Tables!$E$13,Tables!$F$13,IF(E291=Tables!$E$14,Tables!$F$14,IF(E291=Tables!$E$15,Tables!$F$15,IF(E291=Tables!$E$16,Tables!$F$16))))))))))))</f>
        <v>0</v>
      </c>
      <c r="G291" s="1"/>
      <c r="H291" s="2" t="b">
        <f>IF(G291=Tables!$E$5,Tables!$F$5,IF('Données mensuelles'!G291=Tables!$E$6,Tables!$F$6,IF('Données mensuelles'!G291=Tables!$E$7,Tables!$F$7,IF('Données mensuelles'!G291=Tables!$E$8,Tables!$F$8,IF('Données mensuelles'!G291=Tables!$E$9,Tables!$F$9,IF('Données mensuelles'!G291=Tables!$E$10,Tables!$F$10,IF('Données mensuelles'!G291=Tables!$E$11,Tables!$F$11,IF(G291=Tables!$E$12,Tables!$F$12,IF('Données mensuelles'!G291=Tables!$E$13,Tables!$F$13,IF(G291=Tables!$E$14,Tables!$F$14,IF(G291=Tables!$E$15,Tables!$F$15,IF(G291=Tables!$E$16,Tables!$F$16))))))))))))</f>
        <v>0</v>
      </c>
      <c r="I291" s="1"/>
      <c r="J291" s="2" t="b">
        <f>IF(I291=Tables!$E$5,Tables!$F$5,IF('Données mensuelles'!I291=Tables!$E$6,Tables!$F$6,IF('Données mensuelles'!I291=Tables!$E$7,Tables!$F$7,IF('Données mensuelles'!I291=Tables!$E$8,Tables!$F$8,IF('Données mensuelles'!I291=Tables!$E$9,Tables!$F$9,IF('Données mensuelles'!I291=Tables!$E$10,Tables!$F$10,IF('Données mensuelles'!I291=Tables!$E$11,Tables!$F$11,IF(I291=Tables!$E$12,Tables!$F$12,IF('Données mensuelles'!I291=Tables!$E$13,Tables!$F$13,IF(I291=Tables!$E$14,Tables!$F$14,IF(I291=Tables!$E$15,Tables!$F$15,IF(I291=Tables!$E$16,Tables!$F$16))))))))))))</f>
        <v>0</v>
      </c>
      <c r="K291" s="1"/>
      <c r="L291" s="27" t="b">
        <f>IF(K291=Tables!$E$5,Tables!$F$5,IF('Données mensuelles'!K291=Tables!$E$6,Tables!$F$6,IF('Données mensuelles'!K291=Tables!$E$7,Tables!$F$7,IF('Données mensuelles'!K291=Tables!$E$8,Tables!$F$8,IF('Données mensuelles'!K291=Tables!$E$9,Tables!$F$9,IF('Données mensuelles'!K291=Tables!$E$10,Tables!$F$10,IF('Données mensuelles'!K291=Tables!$E$11,Tables!$F$11,IF(K291=Tables!$E$12,Tables!$F$12,IF('Données mensuelles'!K291=Tables!$E$13,Tables!$F$13,IF(K291=Tables!$E$14,Tables!$F$14,IF(K291=Tables!$E$15,Tables!$F$15,IF(K291=Tables!$E$16,Tables!$F$16))))))))))))</f>
        <v>0</v>
      </c>
      <c r="M291" s="42"/>
      <c r="N291" s="2" t="b">
        <f>IF(M291=Tables!$E$5,Tables!$F$5,IF('Données mensuelles'!M291=Tables!$E$6,Tables!$F$6,IF('Données mensuelles'!M291=Tables!$E$7,Tables!$F$7,IF('Données mensuelles'!M291=Tables!$E$8,Tables!$F$8,IF('Données mensuelles'!M291=Tables!$E$9,Tables!$F$9,IF('Données mensuelles'!M291=Tables!$E$10,Tables!$F$10,IF('Données mensuelles'!M291=Tables!$E$11,Tables!$F$11,IF(M291=Tables!$E$12,Tables!$F$12,IF('Données mensuelles'!M291=Tables!$E$13,Tables!$F$13,IF(M291=Tables!$E$14,Tables!$F$14,IF(M291=Tables!$E$15,Tables!$F$15,IF(M291=Tables!$E$16,Tables!$F$16))))))))))))</f>
        <v>0</v>
      </c>
      <c r="O291" s="27">
        <f t="shared" si="14"/>
        <v>0</v>
      </c>
      <c r="P291" s="30"/>
      <c r="Q291" s="2"/>
      <c r="R291" s="15"/>
      <c r="S291" s="19">
        <f>O291+(Q291*R291)+(P291*Tables!$E$20*R291)</f>
        <v>0</v>
      </c>
    </row>
    <row r="292" spans="4:19">
      <c r="D292" s="24"/>
      <c r="E292" s="4"/>
      <c r="F292" s="2" t="b">
        <f>IF(E292=Tables!$E$5,Tables!$F$5,IF('Données mensuelles'!E292=Tables!$E$6,Tables!$F$6,IF('Données mensuelles'!E292=Tables!$E$7,Tables!$F$7,IF('Données mensuelles'!E292=Tables!$E$8,Tables!$F$8,IF('Données mensuelles'!E292=Tables!$E$9,Tables!$F$9,IF('Données mensuelles'!E292=Tables!$E$10,Tables!$F$10,IF('Données mensuelles'!E292=Tables!$E$11,Tables!$F$11,IF(E292=Tables!$E$12,Tables!$F$12,IF('Données mensuelles'!E292=Tables!$E$13,Tables!$F$13,IF(E292=Tables!$E$14,Tables!$F$14,IF(E292=Tables!$E$15,Tables!$F$15,IF(E292=Tables!$E$16,Tables!$F$16))))))))))))</f>
        <v>0</v>
      </c>
      <c r="G292" s="1"/>
      <c r="H292" s="2" t="b">
        <f>IF(G292=Tables!$E$5,Tables!$F$5,IF('Données mensuelles'!G292=Tables!$E$6,Tables!$F$6,IF('Données mensuelles'!G292=Tables!$E$7,Tables!$F$7,IF('Données mensuelles'!G292=Tables!$E$8,Tables!$F$8,IF('Données mensuelles'!G292=Tables!$E$9,Tables!$F$9,IF('Données mensuelles'!G292=Tables!$E$10,Tables!$F$10,IF('Données mensuelles'!G292=Tables!$E$11,Tables!$F$11,IF(G292=Tables!$E$12,Tables!$F$12,IF('Données mensuelles'!G292=Tables!$E$13,Tables!$F$13,IF(G292=Tables!$E$14,Tables!$F$14,IF(G292=Tables!$E$15,Tables!$F$15,IF(G292=Tables!$E$16,Tables!$F$16))))))))))))</f>
        <v>0</v>
      </c>
      <c r="I292" s="1"/>
      <c r="J292" s="2" t="b">
        <f>IF(I292=Tables!$E$5,Tables!$F$5,IF('Données mensuelles'!I292=Tables!$E$6,Tables!$F$6,IF('Données mensuelles'!I292=Tables!$E$7,Tables!$F$7,IF('Données mensuelles'!I292=Tables!$E$8,Tables!$F$8,IF('Données mensuelles'!I292=Tables!$E$9,Tables!$F$9,IF('Données mensuelles'!I292=Tables!$E$10,Tables!$F$10,IF('Données mensuelles'!I292=Tables!$E$11,Tables!$F$11,IF(I292=Tables!$E$12,Tables!$F$12,IF('Données mensuelles'!I292=Tables!$E$13,Tables!$F$13,IF(I292=Tables!$E$14,Tables!$F$14,IF(I292=Tables!$E$15,Tables!$F$15,IF(I292=Tables!$E$16,Tables!$F$16))))))))))))</f>
        <v>0</v>
      </c>
      <c r="K292" s="1"/>
      <c r="L292" s="27" t="b">
        <f>IF(K292=Tables!$E$5,Tables!$F$5,IF('Données mensuelles'!K292=Tables!$E$6,Tables!$F$6,IF('Données mensuelles'!K292=Tables!$E$7,Tables!$F$7,IF('Données mensuelles'!K292=Tables!$E$8,Tables!$F$8,IF('Données mensuelles'!K292=Tables!$E$9,Tables!$F$9,IF('Données mensuelles'!K292=Tables!$E$10,Tables!$F$10,IF('Données mensuelles'!K292=Tables!$E$11,Tables!$F$11,IF(K292=Tables!$E$12,Tables!$F$12,IF('Données mensuelles'!K292=Tables!$E$13,Tables!$F$13,IF(K292=Tables!$E$14,Tables!$F$14,IF(K292=Tables!$E$15,Tables!$F$15,IF(K292=Tables!$E$16,Tables!$F$16))))))))))))</f>
        <v>0</v>
      </c>
      <c r="M292" s="42"/>
      <c r="N292" s="2" t="b">
        <f>IF(M292=Tables!$E$5,Tables!$F$5,IF('Données mensuelles'!M292=Tables!$E$6,Tables!$F$6,IF('Données mensuelles'!M292=Tables!$E$7,Tables!$F$7,IF('Données mensuelles'!M292=Tables!$E$8,Tables!$F$8,IF('Données mensuelles'!M292=Tables!$E$9,Tables!$F$9,IF('Données mensuelles'!M292=Tables!$E$10,Tables!$F$10,IF('Données mensuelles'!M292=Tables!$E$11,Tables!$F$11,IF(M292=Tables!$E$12,Tables!$F$12,IF('Données mensuelles'!M292=Tables!$E$13,Tables!$F$13,IF(M292=Tables!$E$14,Tables!$F$14,IF(M292=Tables!$E$15,Tables!$F$15,IF(M292=Tables!$E$16,Tables!$F$16))))))))))))</f>
        <v>0</v>
      </c>
      <c r="O292" s="27">
        <f t="shared" si="14"/>
        <v>0</v>
      </c>
      <c r="P292" s="30"/>
      <c r="Q292" s="2"/>
      <c r="R292" s="15"/>
      <c r="S292" s="19">
        <f>O292+(Q292*R292)+(P292*Tables!$E$20*R292)</f>
        <v>0</v>
      </c>
    </row>
    <row r="293" spans="4:19">
      <c r="D293" s="24"/>
      <c r="E293" s="4"/>
      <c r="F293" s="2" t="b">
        <f>IF(E293=Tables!$E$5,Tables!$F$5,IF('Données mensuelles'!E293=Tables!$E$6,Tables!$F$6,IF('Données mensuelles'!E293=Tables!$E$7,Tables!$F$7,IF('Données mensuelles'!E293=Tables!$E$8,Tables!$F$8,IF('Données mensuelles'!E293=Tables!$E$9,Tables!$F$9,IF('Données mensuelles'!E293=Tables!$E$10,Tables!$F$10,IF('Données mensuelles'!E293=Tables!$E$11,Tables!$F$11,IF(E293=Tables!$E$12,Tables!$F$12,IF('Données mensuelles'!E293=Tables!$E$13,Tables!$F$13,IF(E293=Tables!$E$14,Tables!$F$14,IF(E293=Tables!$E$15,Tables!$F$15,IF(E293=Tables!$E$16,Tables!$F$16))))))))))))</f>
        <v>0</v>
      </c>
      <c r="G293" s="1"/>
      <c r="H293" s="2" t="b">
        <f>IF(G293=Tables!$E$5,Tables!$F$5,IF('Données mensuelles'!G293=Tables!$E$6,Tables!$F$6,IF('Données mensuelles'!G293=Tables!$E$7,Tables!$F$7,IF('Données mensuelles'!G293=Tables!$E$8,Tables!$F$8,IF('Données mensuelles'!G293=Tables!$E$9,Tables!$F$9,IF('Données mensuelles'!G293=Tables!$E$10,Tables!$F$10,IF('Données mensuelles'!G293=Tables!$E$11,Tables!$F$11,IF(G293=Tables!$E$12,Tables!$F$12,IF('Données mensuelles'!G293=Tables!$E$13,Tables!$F$13,IF(G293=Tables!$E$14,Tables!$F$14,IF(G293=Tables!$E$15,Tables!$F$15,IF(G293=Tables!$E$16,Tables!$F$16))))))))))))</f>
        <v>0</v>
      </c>
      <c r="I293" s="1"/>
      <c r="J293" s="2" t="b">
        <f>IF(I293=Tables!$E$5,Tables!$F$5,IF('Données mensuelles'!I293=Tables!$E$6,Tables!$F$6,IF('Données mensuelles'!I293=Tables!$E$7,Tables!$F$7,IF('Données mensuelles'!I293=Tables!$E$8,Tables!$F$8,IF('Données mensuelles'!I293=Tables!$E$9,Tables!$F$9,IF('Données mensuelles'!I293=Tables!$E$10,Tables!$F$10,IF('Données mensuelles'!I293=Tables!$E$11,Tables!$F$11,IF(I293=Tables!$E$12,Tables!$F$12,IF('Données mensuelles'!I293=Tables!$E$13,Tables!$F$13,IF(I293=Tables!$E$14,Tables!$F$14,IF(I293=Tables!$E$15,Tables!$F$15,IF(I293=Tables!$E$16,Tables!$F$16))))))))))))</f>
        <v>0</v>
      </c>
      <c r="K293" s="1"/>
      <c r="L293" s="27" t="b">
        <f>IF(K293=Tables!$E$5,Tables!$F$5,IF('Données mensuelles'!K293=Tables!$E$6,Tables!$F$6,IF('Données mensuelles'!K293=Tables!$E$7,Tables!$F$7,IF('Données mensuelles'!K293=Tables!$E$8,Tables!$F$8,IF('Données mensuelles'!K293=Tables!$E$9,Tables!$F$9,IF('Données mensuelles'!K293=Tables!$E$10,Tables!$F$10,IF('Données mensuelles'!K293=Tables!$E$11,Tables!$F$11,IF(K293=Tables!$E$12,Tables!$F$12,IF('Données mensuelles'!K293=Tables!$E$13,Tables!$F$13,IF(K293=Tables!$E$14,Tables!$F$14,IF(K293=Tables!$E$15,Tables!$F$15,IF(K293=Tables!$E$16,Tables!$F$16))))))))))))</f>
        <v>0</v>
      </c>
      <c r="M293" s="42"/>
      <c r="N293" s="2" t="b">
        <f>IF(M293=Tables!$E$5,Tables!$F$5,IF('Données mensuelles'!M293=Tables!$E$6,Tables!$F$6,IF('Données mensuelles'!M293=Tables!$E$7,Tables!$F$7,IF('Données mensuelles'!M293=Tables!$E$8,Tables!$F$8,IF('Données mensuelles'!M293=Tables!$E$9,Tables!$F$9,IF('Données mensuelles'!M293=Tables!$E$10,Tables!$F$10,IF('Données mensuelles'!M293=Tables!$E$11,Tables!$F$11,IF(M293=Tables!$E$12,Tables!$F$12,IF('Données mensuelles'!M293=Tables!$E$13,Tables!$F$13,IF(M293=Tables!$E$14,Tables!$F$14,IF(M293=Tables!$E$15,Tables!$F$15,IF(M293=Tables!$E$16,Tables!$F$16))))))))))))</f>
        <v>0</v>
      </c>
      <c r="O293" s="27">
        <f t="shared" si="14"/>
        <v>0</v>
      </c>
      <c r="P293" s="30"/>
      <c r="Q293" s="2"/>
      <c r="R293" s="15"/>
      <c r="S293" s="19">
        <f>O293+(Q293*R293)+(P293*Tables!$E$20*R293)</f>
        <v>0</v>
      </c>
    </row>
    <row r="294" spans="4:19">
      <c r="D294" s="24"/>
      <c r="E294" s="4"/>
      <c r="F294" s="2" t="b">
        <f>IF(E294=Tables!$E$5,Tables!$F$5,IF('Données mensuelles'!E294=Tables!$E$6,Tables!$F$6,IF('Données mensuelles'!E294=Tables!$E$7,Tables!$F$7,IF('Données mensuelles'!E294=Tables!$E$8,Tables!$F$8,IF('Données mensuelles'!E294=Tables!$E$9,Tables!$F$9,IF('Données mensuelles'!E294=Tables!$E$10,Tables!$F$10,IF('Données mensuelles'!E294=Tables!$E$11,Tables!$F$11,IF(E294=Tables!$E$12,Tables!$F$12,IF('Données mensuelles'!E294=Tables!$E$13,Tables!$F$13,IF(E294=Tables!$E$14,Tables!$F$14,IF(E294=Tables!$E$15,Tables!$F$15,IF(E294=Tables!$E$16,Tables!$F$16))))))))))))</f>
        <v>0</v>
      </c>
      <c r="G294" s="1"/>
      <c r="H294" s="2" t="b">
        <f>IF(G294=Tables!$E$5,Tables!$F$5,IF('Données mensuelles'!G294=Tables!$E$6,Tables!$F$6,IF('Données mensuelles'!G294=Tables!$E$7,Tables!$F$7,IF('Données mensuelles'!G294=Tables!$E$8,Tables!$F$8,IF('Données mensuelles'!G294=Tables!$E$9,Tables!$F$9,IF('Données mensuelles'!G294=Tables!$E$10,Tables!$F$10,IF('Données mensuelles'!G294=Tables!$E$11,Tables!$F$11,IF(G294=Tables!$E$12,Tables!$F$12,IF('Données mensuelles'!G294=Tables!$E$13,Tables!$F$13,IF(G294=Tables!$E$14,Tables!$F$14,IF(G294=Tables!$E$15,Tables!$F$15,IF(G294=Tables!$E$16,Tables!$F$16))))))))))))</f>
        <v>0</v>
      </c>
      <c r="I294" s="1"/>
      <c r="J294" s="2" t="b">
        <f>IF(I294=Tables!$E$5,Tables!$F$5,IF('Données mensuelles'!I294=Tables!$E$6,Tables!$F$6,IF('Données mensuelles'!I294=Tables!$E$7,Tables!$F$7,IF('Données mensuelles'!I294=Tables!$E$8,Tables!$F$8,IF('Données mensuelles'!I294=Tables!$E$9,Tables!$F$9,IF('Données mensuelles'!I294=Tables!$E$10,Tables!$F$10,IF('Données mensuelles'!I294=Tables!$E$11,Tables!$F$11,IF(I294=Tables!$E$12,Tables!$F$12,IF('Données mensuelles'!I294=Tables!$E$13,Tables!$F$13,IF(I294=Tables!$E$14,Tables!$F$14,IF(I294=Tables!$E$15,Tables!$F$15,IF(I294=Tables!$E$16,Tables!$F$16))))))))))))</f>
        <v>0</v>
      </c>
      <c r="K294" s="1"/>
      <c r="L294" s="27" t="b">
        <f>IF(K294=Tables!$E$5,Tables!$F$5,IF('Données mensuelles'!K294=Tables!$E$6,Tables!$F$6,IF('Données mensuelles'!K294=Tables!$E$7,Tables!$F$7,IF('Données mensuelles'!K294=Tables!$E$8,Tables!$F$8,IF('Données mensuelles'!K294=Tables!$E$9,Tables!$F$9,IF('Données mensuelles'!K294=Tables!$E$10,Tables!$F$10,IF('Données mensuelles'!K294=Tables!$E$11,Tables!$F$11,IF(K294=Tables!$E$12,Tables!$F$12,IF('Données mensuelles'!K294=Tables!$E$13,Tables!$F$13,IF(K294=Tables!$E$14,Tables!$F$14,IF(K294=Tables!$E$15,Tables!$F$15,IF(K294=Tables!$E$16,Tables!$F$16))))))))))))</f>
        <v>0</v>
      </c>
      <c r="M294" s="42"/>
      <c r="N294" s="2" t="b">
        <f>IF(M294=Tables!$E$5,Tables!$F$5,IF('Données mensuelles'!M294=Tables!$E$6,Tables!$F$6,IF('Données mensuelles'!M294=Tables!$E$7,Tables!$F$7,IF('Données mensuelles'!M294=Tables!$E$8,Tables!$F$8,IF('Données mensuelles'!M294=Tables!$E$9,Tables!$F$9,IF('Données mensuelles'!M294=Tables!$E$10,Tables!$F$10,IF('Données mensuelles'!M294=Tables!$E$11,Tables!$F$11,IF(M294=Tables!$E$12,Tables!$F$12,IF('Données mensuelles'!M294=Tables!$E$13,Tables!$F$13,IF(M294=Tables!$E$14,Tables!$F$14,IF(M294=Tables!$E$15,Tables!$F$15,IF(M294=Tables!$E$16,Tables!$F$16))))))))))))</f>
        <v>0</v>
      </c>
      <c r="O294" s="27">
        <f t="shared" si="14"/>
        <v>0</v>
      </c>
      <c r="P294" s="30"/>
      <c r="Q294" s="2"/>
      <c r="R294" s="15"/>
      <c r="S294" s="19">
        <f>O294+(Q294*R294)+(P294*Tables!$E$20*R294)</f>
        <v>0</v>
      </c>
    </row>
    <row r="295" spans="4:19">
      <c r="D295" s="24"/>
      <c r="E295" s="4"/>
      <c r="F295" s="2" t="b">
        <f>IF(E295=Tables!$E$5,Tables!$F$5,IF('Données mensuelles'!E295=Tables!$E$6,Tables!$F$6,IF('Données mensuelles'!E295=Tables!$E$7,Tables!$F$7,IF('Données mensuelles'!E295=Tables!$E$8,Tables!$F$8,IF('Données mensuelles'!E295=Tables!$E$9,Tables!$F$9,IF('Données mensuelles'!E295=Tables!$E$10,Tables!$F$10,IF('Données mensuelles'!E295=Tables!$E$11,Tables!$F$11,IF(E295=Tables!$E$12,Tables!$F$12,IF('Données mensuelles'!E295=Tables!$E$13,Tables!$F$13,IF(E295=Tables!$E$14,Tables!$F$14,IF(E295=Tables!$E$15,Tables!$F$15,IF(E295=Tables!$E$16,Tables!$F$16))))))))))))</f>
        <v>0</v>
      </c>
      <c r="G295" s="1"/>
      <c r="H295" s="2" t="b">
        <f>IF(G295=Tables!$E$5,Tables!$F$5,IF('Données mensuelles'!G295=Tables!$E$6,Tables!$F$6,IF('Données mensuelles'!G295=Tables!$E$7,Tables!$F$7,IF('Données mensuelles'!G295=Tables!$E$8,Tables!$F$8,IF('Données mensuelles'!G295=Tables!$E$9,Tables!$F$9,IF('Données mensuelles'!G295=Tables!$E$10,Tables!$F$10,IF('Données mensuelles'!G295=Tables!$E$11,Tables!$F$11,IF(G295=Tables!$E$12,Tables!$F$12,IF('Données mensuelles'!G295=Tables!$E$13,Tables!$F$13,IF(G295=Tables!$E$14,Tables!$F$14,IF(G295=Tables!$E$15,Tables!$F$15,IF(G295=Tables!$E$16,Tables!$F$16))))))))))))</f>
        <v>0</v>
      </c>
      <c r="I295" s="1"/>
      <c r="J295" s="2" t="b">
        <f>IF(I295=Tables!$E$5,Tables!$F$5,IF('Données mensuelles'!I295=Tables!$E$6,Tables!$F$6,IF('Données mensuelles'!I295=Tables!$E$7,Tables!$F$7,IF('Données mensuelles'!I295=Tables!$E$8,Tables!$F$8,IF('Données mensuelles'!I295=Tables!$E$9,Tables!$F$9,IF('Données mensuelles'!I295=Tables!$E$10,Tables!$F$10,IF('Données mensuelles'!I295=Tables!$E$11,Tables!$F$11,IF(I295=Tables!$E$12,Tables!$F$12,IF('Données mensuelles'!I295=Tables!$E$13,Tables!$F$13,IF(I295=Tables!$E$14,Tables!$F$14,IF(I295=Tables!$E$15,Tables!$F$15,IF(I295=Tables!$E$16,Tables!$F$16))))))))))))</f>
        <v>0</v>
      </c>
      <c r="K295" s="1"/>
      <c r="L295" s="27" t="b">
        <f>IF(K295=Tables!$E$5,Tables!$F$5,IF('Données mensuelles'!K295=Tables!$E$6,Tables!$F$6,IF('Données mensuelles'!K295=Tables!$E$7,Tables!$F$7,IF('Données mensuelles'!K295=Tables!$E$8,Tables!$F$8,IF('Données mensuelles'!K295=Tables!$E$9,Tables!$F$9,IF('Données mensuelles'!K295=Tables!$E$10,Tables!$F$10,IF('Données mensuelles'!K295=Tables!$E$11,Tables!$F$11,IF(K295=Tables!$E$12,Tables!$F$12,IF('Données mensuelles'!K295=Tables!$E$13,Tables!$F$13,IF(K295=Tables!$E$14,Tables!$F$14,IF(K295=Tables!$E$15,Tables!$F$15,IF(K295=Tables!$E$16,Tables!$F$16))))))))))))</f>
        <v>0</v>
      </c>
      <c r="M295" s="42"/>
      <c r="N295" s="2" t="b">
        <f>IF(M295=Tables!$E$5,Tables!$F$5,IF('Données mensuelles'!M295=Tables!$E$6,Tables!$F$6,IF('Données mensuelles'!M295=Tables!$E$7,Tables!$F$7,IF('Données mensuelles'!M295=Tables!$E$8,Tables!$F$8,IF('Données mensuelles'!M295=Tables!$E$9,Tables!$F$9,IF('Données mensuelles'!M295=Tables!$E$10,Tables!$F$10,IF('Données mensuelles'!M295=Tables!$E$11,Tables!$F$11,IF(M295=Tables!$E$12,Tables!$F$12,IF('Données mensuelles'!M295=Tables!$E$13,Tables!$F$13,IF(M295=Tables!$E$14,Tables!$F$14,IF(M295=Tables!$E$15,Tables!$F$15,IF(M295=Tables!$E$16,Tables!$F$16))))))))))))</f>
        <v>0</v>
      </c>
      <c r="O295" s="27">
        <f t="shared" si="14"/>
        <v>0</v>
      </c>
      <c r="P295" s="30"/>
      <c r="Q295" s="2"/>
      <c r="R295" s="15"/>
      <c r="S295" s="19">
        <f>O295+(Q295*R295)+(P295*Tables!$E$20*R295)</f>
        <v>0</v>
      </c>
    </row>
    <row r="296" spans="4:19" ht="15" thickBot="1">
      <c r="D296" s="25"/>
      <c r="E296" s="23"/>
      <c r="F296" s="13" t="b">
        <f>IF(E296=Tables!$E$5,Tables!$F$5,IF('Données mensuelles'!E296=Tables!$E$6,Tables!$F$6,IF('Données mensuelles'!E296=Tables!$E$7,Tables!$F$7,IF('Données mensuelles'!E296=Tables!$E$8,Tables!$F$8,IF('Données mensuelles'!E296=Tables!$E$9,Tables!$F$9,IF('Données mensuelles'!E296=Tables!$E$10,Tables!$F$10,IF('Données mensuelles'!E296=Tables!$E$11,Tables!$F$11,IF(E296=Tables!$E$12,Tables!$F$12,IF('Données mensuelles'!E296=Tables!$E$13,Tables!$F$13,IF(E296=Tables!$E$14,Tables!$F$14,IF(E296=Tables!$E$15,Tables!$F$15,IF(E296=Tables!$E$16,Tables!$F$16))))))))))))</f>
        <v>0</v>
      </c>
      <c r="G296" s="12"/>
      <c r="H296" s="13" t="b">
        <f>IF(G296=Tables!$E$5,Tables!$F$5,IF('Données mensuelles'!G296=Tables!$E$6,Tables!$F$6,IF('Données mensuelles'!G296=Tables!$E$7,Tables!$F$7,IF('Données mensuelles'!G296=Tables!$E$8,Tables!$F$8,IF('Données mensuelles'!G296=Tables!$E$9,Tables!$F$9,IF('Données mensuelles'!G296=Tables!$E$10,Tables!$F$10,IF('Données mensuelles'!G296=Tables!$E$11,Tables!$F$11,IF(G296=Tables!$E$12,Tables!$F$12,IF('Données mensuelles'!G296=Tables!$E$13,Tables!$F$13,IF(G296=Tables!$E$14,Tables!$F$14,IF(G296=Tables!$E$15,Tables!$F$15,IF(G296=Tables!$E$16,Tables!$F$16))))))))))))</f>
        <v>0</v>
      </c>
      <c r="I296" s="12"/>
      <c r="J296" s="13" t="b">
        <f>IF(I296=Tables!$E$5,Tables!$F$5,IF('Données mensuelles'!I296=Tables!$E$6,Tables!$F$6,IF('Données mensuelles'!I296=Tables!$E$7,Tables!$F$7,IF('Données mensuelles'!I296=Tables!$E$8,Tables!$F$8,IF('Données mensuelles'!I296=Tables!$E$9,Tables!$F$9,IF('Données mensuelles'!I296=Tables!$E$10,Tables!$F$10,IF('Données mensuelles'!I296=Tables!$E$11,Tables!$F$11,IF(I296=Tables!$E$12,Tables!$F$12,IF('Données mensuelles'!I296=Tables!$E$13,Tables!$F$13,IF(I296=Tables!$E$14,Tables!$F$14,IF(I296=Tables!$E$15,Tables!$F$15,IF(I296=Tables!$E$16,Tables!$F$16))))))))))))</f>
        <v>0</v>
      </c>
      <c r="K296" s="12"/>
      <c r="L296" s="39" t="b">
        <f>IF(K296=Tables!$E$5,Tables!$F$5,IF('Données mensuelles'!K296=Tables!$E$6,Tables!$F$6,IF('Données mensuelles'!K296=Tables!$E$7,Tables!$F$7,IF('Données mensuelles'!K296=Tables!$E$8,Tables!$F$8,IF('Données mensuelles'!K296=Tables!$E$9,Tables!$F$9,IF('Données mensuelles'!K296=Tables!$E$10,Tables!$F$10,IF('Données mensuelles'!K296=Tables!$E$11,Tables!$F$11,IF(K296=Tables!$E$12,Tables!$F$12,IF('Données mensuelles'!K296=Tables!$E$13,Tables!$F$13,IF(K296=Tables!$E$14,Tables!$F$14,IF(K296=Tables!$E$15,Tables!$F$15,IF(K296=Tables!$E$16,Tables!$F$16))))))))))))</f>
        <v>0</v>
      </c>
      <c r="M296" s="43"/>
      <c r="N296" s="13" t="b">
        <f>IF(M296=Tables!$E$5,Tables!$F$5,IF('Données mensuelles'!M296=Tables!$E$6,Tables!$F$6,IF('Données mensuelles'!M296=Tables!$E$7,Tables!$F$7,IF('Données mensuelles'!M296=Tables!$E$8,Tables!$F$8,IF('Données mensuelles'!M296=Tables!$E$9,Tables!$F$9,IF('Données mensuelles'!M296=Tables!$E$10,Tables!$F$10,IF('Données mensuelles'!M296=Tables!$E$11,Tables!$F$11,IF(M296=Tables!$E$12,Tables!$F$12,IF('Données mensuelles'!M296=Tables!$E$13,Tables!$F$13,IF(M296=Tables!$E$14,Tables!$F$14,IF(M296=Tables!$E$15,Tables!$F$15,IF(M296=Tables!$E$16,Tables!$F$16))))))))))))</f>
        <v>0</v>
      </c>
      <c r="O296" s="39">
        <f t="shared" si="14"/>
        <v>0</v>
      </c>
      <c r="P296" s="31"/>
      <c r="Q296" s="13"/>
      <c r="R296" s="16"/>
      <c r="S296" s="20">
        <f>O296+(Q296*R296)+(P296*Tables!$E$20*R296)</f>
        <v>0</v>
      </c>
    </row>
    <row r="297" spans="4:19" ht="15" thickBot="1">
      <c r="F297" s="3"/>
      <c r="H297" s="3"/>
      <c r="J297" s="3"/>
      <c r="N297" s="3"/>
      <c r="Q297" s="3"/>
      <c r="R297" s="17" t="s">
        <v>49</v>
      </c>
      <c r="S297" s="21">
        <f>SUM(S277:S296)</f>
        <v>0</v>
      </c>
    </row>
    <row r="298" spans="4:19">
      <c r="F298" s="3"/>
      <c r="H298" s="3"/>
      <c r="J298" s="3"/>
      <c r="N298" s="3"/>
    </row>
    <row r="299" spans="4:19" ht="15" thickBot="1">
      <c r="F299" s="3"/>
      <c r="H299" s="3"/>
      <c r="J299" s="3"/>
      <c r="N299" s="3"/>
    </row>
    <row r="300" spans="4:19" ht="18.600000000000001" thickBot="1">
      <c r="D300" s="50" t="s">
        <v>50</v>
      </c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2"/>
    </row>
    <row r="301" spans="4:19">
      <c r="D301" s="18" t="s">
        <v>19</v>
      </c>
      <c r="E301" s="22" t="s">
        <v>39</v>
      </c>
      <c r="F301" s="11" t="s">
        <v>21</v>
      </c>
      <c r="G301" s="11" t="s">
        <v>38</v>
      </c>
      <c r="H301" s="11" t="s">
        <v>21</v>
      </c>
      <c r="I301" s="11" t="s">
        <v>40</v>
      </c>
      <c r="J301" s="11" t="s">
        <v>21</v>
      </c>
      <c r="K301" s="11" t="s">
        <v>41</v>
      </c>
      <c r="L301" s="38" t="s">
        <v>21</v>
      </c>
      <c r="M301" s="41" t="s">
        <v>43</v>
      </c>
      <c r="N301" s="11" t="s">
        <v>21</v>
      </c>
      <c r="O301" s="38" t="s">
        <v>42</v>
      </c>
      <c r="P301" s="29" t="s">
        <v>32</v>
      </c>
      <c r="Q301" s="11" t="s">
        <v>33</v>
      </c>
      <c r="R301" s="14" t="s">
        <v>34</v>
      </c>
      <c r="S301" s="18" t="s">
        <v>35</v>
      </c>
    </row>
    <row r="302" spans="4:19">
      <c r="D302" s="24"/>
      <c r="E302" s="4"/>
      <c r="F302" s="2" t="b">
        <f>IF(E302=Tables!$E$5,Tables!$F$5,IF('Données mensuelles'!E302=Tables!$E$6,Tables!$F$6,IF('Données mensuelles'!E302=Tables!$E$7,Tables!$F$7,IF('Données mensuelles'!E302=Tables!$E$8,Tables!$F$8,IF('Données mensuelles'!E302=Tables!$E$9,Tables!$F$9,IF('Données mensuelles'!E302=Tables!$E$10,Tables!$F$10,IF('Données mensuelles'!E302=Tables!$E$11,Tables!$F$11,IF(E302=Tables!$E$12,Tables!$F$12,IF('Données mensuelles'!E302=Tables!$E$13,Tables!$F$13,IF(E302=Tables!$E$14,Tables!$F$14,IF(E302=Tables!$E$15,Tables!$F$15,IF(E302=Tables!$E$16,Tables!$F$16))))))))))))</f>
        <v>0</v>
      </c>
      <c r="G302" s="1"/>
      <c r="H302" s="2" t="b">
        <f>IF(G302=Tables!$E$5,Tables!$F$5,IF('Données mensuelles'!G302=Tables!$E$6,Tables!$F$6,IF('Données mensuelles'!G302=Tables!$E$7,Tables!$F$7,IF('Données mensuelles'!G302=Tables!$E$8,Tables!$F$8,IF('Données mensuelles'!G302=Tables!$E$9,Tables!$F$9,IF('Données mensuelles'!G302=Tables!$E$10,Tables!$F$10,IF('Données mensuelles'!G302=Tables!$E$11,Tables!$F$11,IF(G302=Tables!$E$12,Tables!$F$12,IF('Données mensuelles'!G302=Tables!$E$13,Tables!$F$13,IF(G302=Tables!$E$14,Tables!$F$14,IF(G302=Tables!$E$15,Tables!$F$15,IF(G302=Tables!$E$16,Tables!$F$16))))))))))))</f>
        <v>0</v>
      </c>
      <c r="I302" s="1"/>
      <c r="J302" s="2" t="b">
        <f>IF(I302=Tables!$E$5,Tables!$F$5,IF('Données mensuelles'!I302=Tables!$E$6,Tables!$F$6,IF('Données mensuelles'!I302=Tables!$E$7,Tables!$F$7,IF('Données mensuelles'!I302=Tables!$E$8,Tables!$F$8,IF('Données mensuelles'!I302=Tables!$E$9,Tables!$F$9,IF('Données mensuelles'!I302=Tables!$E$10,Tables!$F$10,IF('Données mensuelles'!I302=Tables!$E$11,Tables!$F$11,IF(I302=Tables!$E$12,Tables!$F$12,IF('Données mensuelles'!I302=Tables!$E$13,Tables!$F$13,IF(I302=Tables!$E$14,Tables!$F$14,IF(I302=Tables!$E$15,Tables!$F$15,IF(I302=Tables!$E$16,Tables!$F$16))))))))))))</f>
        <v>0</v>
      </c>
      <c r="K302" s="1"/>
      <c r="L302" s="27" t="b">
        <f>IF(K302=Tables!$E$5,Tables!$F$5,IF('Données mensuelles'!K302=Tables!$E$6,Tables!$F$6,IF('Données mensuelles'!K302=Tables!$E$7,Tables!$F$7,IF('Données mensuelles'!K302=Tables!$E$8,Tables!$F$8,IF('Données mensuelles'!K302=Tables!$E$9,Tables!$F$9,IF('Données mensuelles'!K302=Tables!$E$10,Tables!$F$10,IF('Données mensuelles'!K302=Tables!$E$11,Tables!$F$11,IF(K302=Tables!$E$12,Tables!$F$12,IF('Données mensuelles'!K302=Tables!$E$13,Tables!$F$13,IF(K302=Tables!$E$14,Tables!$F$14,IF(K302=Tables!$E$15,Tables!$F$15,IF(K302=Tables!$E$16,Tables!$F$16))))))))))))</f>
        <v>0</v>
      </c>
      <c r="M302" s="42"/>
      <c r="N302" s="2" t="b">
        <f>IF(M302=Tables!$E$5,Tables!$F$5,IF('Données mensuelles'!M302=Tables!$E$6,Tables!$F$6,IF('Données mensuelles'!M302=Tables!$E$7,Tables!$F$7,IF('Données mensuelles'!M302=Tables!$E$8,Tables!$F$8,IF('Données mensuelles'!M302=Tables!$E$9,Tables!$F$9,IF('Données mensuelles'!M302=Tables!$E$10,Tables!$F$10,IF('Données mensuelles'!M302=Tables!$E$11,Tables!$F$11,IF(M302=Tables!$E$12,Tables!$F$12,IF('Données mensuelles'!M302=Tables!$E$13,Tables!$F$13,IF(M302=Tables!$E$14,Tables!$F$14,IF(M302=Tables!$E$15,Tables!$F$15,IF(M302=Tables!$E$16,Tables!$F$16))))))))))))</f>
        <v>0</v>
      </c>
      <c r="O302" s="27">
        <f>N302+L302+J302+H302+F302</f>
        <v>0</v>
      </c>
      <c r="P302" s="30"/>
      <c r="Q302" s="2">
        <v>5.0999999999999996</v>
      </c>
      <c r="R302" s="15"/>
      <c r="S302" s="19">
        <f>O302+(Q302*R302)+(P302*Tables!$E$20*R302)</f>
        <v>0</v>
      </c>
    </row>
    <row r="303" spans="4:19">
      <c r="D303" s="24"/>
      <c r="E303" s="4"/>
      <c r="F303" s="2" t="b">
        <f>IF(E303=Tables!$E$5,Tables!$F$5,IF('Données mensuelles'!E303=Tables!$E$6,Tables!$F$6,IF('Données mensuelles'!E303=Tables!$E$7,Tables!$F$7,IF('Données mensuelles'!E303=Tables!$E$8,Tables!$F$8,IF('Données mensuelles'!E303=Tables!$E$9,Tables!$F$9,IF('Données mensuelles'!E303=Tables!$E$10,Tables!$F$10,IF('Données mensuelles'!E303=Tables!$E$11,Tables!$F$11,IF(E303=Tables!$E$12,Tables!$F$12,IF('Données mensuelles'!E303=Tables!$E$13,Tables!$F$13,IF(E303=Tables!$E$14,Tables!$F$14,IF(E303=Tables!$E$15,Tables!$F$15,IF(E303=Tables!$E$16,Tables!$F$16))))))))))))</f>
        <v>0</v>
      </c>
      <c r="G303" s="1"/>
      <c r="H303" s="2" t="b">
        <f>IF(G303=Tables!$E$5,Tables!$F$5,IF('Données mensuelles'!G303=Tables!$E$6,Tables!$F$6,IF('Données mensuelles'!G303=Tables!$E$7,Tables!$F$7,IF('Données mensuelles'!G303=Tables!$E$8,Tables!$F$8,IF('Données mensuelles'!G303=Tables!$E$9,Tables!$F$9,IF('Données mensuelles'!G303=Tables!$E$10,Tables!$F$10,IF('Données mensuelles'!G303=Tables!$E$11,Tables!$F$11,IF(G303=Tables!$E$12,Tables!$F$12,IF('Données mensuelles'!G303=Tables!$E$13,Tables!$F$13,IF(G303=Tables!$E$14,Tables!$F$14,IF(G303=Tables!$E$15,Tables!$F$15,IF(G303=Tables!$E$16,Tables!$F$16))))))))))))</f>
        <v>0</v>
      </c>
      <c r="I303" s="1"/>
      <c r="J303" s="2" t="b">
        <f>IF(I303=Tables!$E$5,Tables!$F$5,IF('Données mensuelles'!I303=Tables!$E$6,Tables!$F$6,IF('Données mensuelles'!I303=Tables!$E$7,Tables!$F$7,IF('Données mensuelles'!I303=Tables!$E$8,Tables!$F$8,IF('Données mensuelles'!I303=Tables!$E$9,Tables!$F$9,IF('Données mensuelles'!I303=Tables!$E$10,Tables!$F$10,IF('Données mensuelles'!I303=Tables!$E$11,Tables!$F$11,IF(I303=Tables!$E$12,Tables!$F$12,IF('Données mensuelles'!I303=Tables!$E$13,Tables!$F$13,IF(I303=Tables!$E$14,Tables!$F$14,IF(I303=Tables!$E$15,Tables!$F$15,IF(I303=Tables!$E$16,Tables!$F$16))))))))))))</f>
        <v>0</v>
      </c>
      <c r="K303" s="1"/>
      <c r="L303" s="27" t="b">
        <f>IF(K303=Tables!$E$5,Tables!$F$5,IF('Données mensuelles'!K303=Tables!$E$6,Tables!$F$6,IF('Données mensuelles'!K303=Tables!$E$7,Tables!$F$7,IF('Données mensuelles'!K303=Tables!$E$8,Tables!$F$8,IF('Données mensuelles'!K303=Tables!$E$9,Tables!$F$9,IF('Données mensuelles'!K303=Tables!$E$10,Tables!$F$10,IF('Données mensuelles'!K303=Tables!$E$11,Tables!$F$11,IF(K303=Tables!$E$12,Tables!$F$12,IF('Données mensuelles'!K303=Tables!$E$13,Tables!$F$13,IF(K303=Tables!$E$14,Tables!$F$14,IF(K303=Tables!$E$15,Tables!$F$15,IF(K303=Tables!$E$16,Tables!$F$16))))))))))))</f>
        <v>0</v>
      </c>
      <c r="M303" s="42"/>
      <c r="N303" s="2" t="b">
        <f>IF(M303=Tables!$E$5,Tables!$F$5,IF('Données mensuelles'!M303=Tables!$E$6,Tables!$F$6,IF('Données mensuelles'!M303=Tables!$E$7,Tables!$F$7,IF('Données mensuelles'!M303=Tables!$E$8,Tables!$F$8,IF('Données mensuelles'!M303=Tables!$E$9,Tables!$F$9,IF('Données mensuelles'!M303=Tables!$E$10,Tables!$F$10,IF('Données mensuelles'!M303=Tables!$E$11,Tables!$F$11,IF(M303=Tables!$E$12,Tables!$F$12,IF('Données mensuelles'!M303=Tables!$E$13,Tables!$F$13,IF(M303=Tables!$E$14,Tables!$F$14,IF(M303=Tables!$E$15,Tables!$F$15,IF(M303=Tables!$E$16,Tables!$F$16))))))))))))</f>
        <v>0</v>
      </c>
      <c r="O303" s="27">
        <f t="shared" ref="O303:O321" si="15">N303+L303+J303+H303+F303</f>
        <v>0</v>
      </c>
      <c r="P303" s="30"/>
      <c r="Q303" s="2">
        <v>2.2999999999999998</v>
      </c>
      <c r="R303" s="15"/>
      <c r="S303" s="19">
        <f>O303+(Q303*R303)+(P303*Tables!$E$20*R303)</f>
        <v>0</v>
      </c>
    </row>
    <row r="304" spans="4:19">
      <c r="D304" s="24"/>
      <c r="E304" s="4"/>
      <c r="F304" s="2" t="b">
        <f>IF(E304=Tables!$E$5,Tables!$F$5,IF('Données mensuelles'!E304=Tables!$E$6,Tables!$F$6,IF('Données mensuelles'!E304=Tables!$E$7,Tables!$F$7,IF('Données mensuelles'!E304=Tables!$E$8,Tables!$F$8,IF('Données mensuelles'!E304=Tables!$E$9,Tables!$F$9,IF('Données mensuelles'!E304=Tables!$E$10,Tables!$F$10,IF('Données mensuelles'!E304=Tables!$E$11,Tables!$F$11,IF(E304=Tables!$E$12,Tables!$F$12,IF('Données mensuelles'!E304=Tables!$E$13,Tables!$F$13,IF(E304=Tables!$E$14,Tables!$F$14,IF(E304=Tables!$E$15,Tables!$F$15,IF(E304=Tables!$E$16,Tables!$F$16))))))))))))</f>
        <v>0</v>
      </c>
      <c r="G304" s="1"/>
      <c r="H304" s="2" t="b">
        <f>IF(G304=Tables!$E$5,Tables!$F$5,IF('Données mensuelles'!G304=Tables!$E$6,Tables!$F$6,IF('Données mensuelles'!G304=Tables!$E$7,Tables!$F$7,IF('Données mensuelles'!G304=Tables!$E$8,Tables!$F$8,IF('Données mensuelles'!G304=Tables!$E$9,Tables!$F$9,IF('Données mensuelles'!G304=Tables!$E$10,Tables!$F$10,IF('Données mensuelles'!G304=Tables!$E$11,Tables!$F$11,IF(G304=Tables!$E$12,Tables!$F$12,IF('Données mensuelles'!G304=Tables!$E$13,Tables!$F$13,IF(G304=Tables!$E$14,Tables!$F$14,IF(G304=Tables!$E$15,Tables!$F$15,IF(G304=Tables!$E$16,Tables!$F$16))))))))))))</f>
        <v>0</v>
      </c>
      <c r="I304" s="1"/>
      <c r="J304" s="2" t="b">
        <f>IF(I304=Tables!$E$5,Tables!$F$5,IF('Données mensuelles'!I304=Tables!$E$6,Tables!$F$6,IF('Données mensuelles'!I304=Tables!$E$7,Tables!$F$7,IF('Données mensuelles'!I304=Tables!$E$8,Tables!$F$8,IF('Données mensuelles'!I304=Tables!$E$9,Tables!$F$9,IF('Données mensuelles'!I304=Tables!$E$10,Tables!$F$10,IF('Données mensuelles'!I304=Tables!$E$11,Tables!$F$11,IF(I304=Tables!$E$12,Tables!$F$12,IF('Données mensuelles'!I304=Tables!$E$13,Tables!$F$13,IF(I304=Tables!$E$14,Tables!$F$14,IF(I304=Tables!$E$15,Tables!$F$15,IF(I304=Tables!$E$16,Tables!$F$16))))))))))))</f>
        <v>0</v>
      </c>
      <c r="K304" s="1"/>
      <c r="L304" s="27" t="b">
        <f>IF(K304=Tables!$E$5,Tables!$F$5,IF('Données mensuelles'!K304=Tables!$E$6,Tables!$F$6,IF('Données mensuelles'!K304=Tables!$E$7,Tables!$F$7,IF('Données mensuelles'!K304=Tables!$E$8,Tables!$F$8,IF('Données mensuelles'!K304=Tables!$E$9,Tables!$F$9,IF('Données mensuelles'!K304=Tables!$E$10,Tables!$F$10,IF('Données mensuelles'!K304=Tables!$E$11,Tables!$F$11,IF(K304=Tables!$E$12,Tables!$F$12,IF('Données mensuelles'!K304=Tables!$E$13,Tables!$F$13,IF(K304=Tables!$E$14,Tables!$F$14,IF(K304=Tables!$E$15,Tables!$F$15,IF(K304=Tables!$E$16,Tables!$F$16))))))))))))</f>
        <v>0</v>
      </c>
      <c r="M304" s="42"/>
      <c r="N304" s="2" t="b">
        <f>IF(M304=Tables!$E$5,Tables!$F$5,IF('Données mensuelles'!M304=Tables!$E$6,Tables!$F$6,IF('Données mensuelles'!M304=Tables!$E$7,Tables!$F$7,IF('Données mensuelles'!M304=Tables!$E$8,Tables!$F$8,IF('Données mensuelles'!M304=Tables!$E$9,Tables!$F$9,IF('Données mensuelles'!M304=Tables!$E$10,Tables!$F$10,IF('Données mensuelles'!M304=Tables!$E$11,Tables!$F$11,IF(M304=Tables!$E$12,Tables!$F$12,IF('Données mensuelles'!M304=Tables!$E$13,Tables!$F$13,IF(M304=Tables!$E$14,Tables!$F$14,IF(M304=Tables!$E$15,Tables!$F$15,IF(M304=Tables!$E$16,Tables!$F$16))))))))))))</f>
        <v>0</v>
      </c>
      <c r="O304" s="27">
        <f t="shared" si="15"/>
        <v>0</v>
      </c>
      <c r="P304" s="30"/>
      <c r="Q304" s="2"/>
      <c r="R304" s="15"/>
      <c r="S304" s="19">
        <f>O304+(Q304*R304)+(P304*Tables!$E$20*R304)</f>
        <v>0</v>
      </c>
    </row>
    <row r="305" spans="4:19">
      <c r="D305" s="24"/>
      <c r="E305" s="4"/>
      <c r="F305" s="2" t="b">
        <f>IF(E305=Tables!$E$5,Tables!$F$5,IF('Données mensuelles'!E305=Tables!$E$6,Tables!$F$6,IF('Données mensuelles'!E305=Tables!$E$7,Tables!$F$7,IF('Données mensuelles'!E305=Tables!$E$8,Tables!$F$8,IF('Données mensuelles'!E305=Tables!$E$9,Tables!$F$9,IF('Données mensuelles'!E305=Tables!$E$10,Tables!$F$10,IF('Données mensuelles'!E305=Tables!$E$11,Tables!$F$11,IF(E305=Tables!$E$12,Tables!$F$12,IF('Données mensuelles'!E305=Tables!$E$13,Tables!$F$13,IF(E305=Tables!$E$14,Tables!$F$14,IF(E305=Tables!$E$15,Tables!$F$15,IF(E305=Tables!$E$16,Tables!$F$16))))))))))))</f>
        <v>0</v>
      </c>
      <c r="G305" s="1"/>
      <c r="H305" s="2" t="b">
        <f>IF(G305=Tables!$E$5,Tables!$F$5,IF('Données mensuelles'!G305=Tables!$E$6,Tables!$F$6,IF('Données mensuelles'!G305=Tables!$E$7,Tables!$F$7,IF('Données mensuelles'!G305=Tables!$E$8,Tables!$F$8,IF('Données mensuelles'!G305=Tables!$E$9,Tables!$F$9,IF('Données mensuelles'!G305=Tables!$E$10,Tables!$F$10,IF('Données mensuelles'!G305=Tables!$E$11,Tables!$F$11,IF(G305=Tables!$E$12,Tables!$F$12,IF('Données mensuelles'!G305=Tables!$E$13,Tables!$F$13,IF(G305=Tables!$E$14,Tables!$F$14,IF(G305=Tables!$E$15,Tables!$F$15,IF(G305=Tables!$E$16,Tables!$F$16))))))))))))</f>
        <v>0</v>
      </c>
      <c r="I305" s="1"/>
      <c r="J305" s="2" t="b">
        <f>IF(I305=Tables!$E$5,Tables!$F$5,IF('Données mensuelles'!I305=Tables!$E$6,Tables!$F$6,IF('Données mensuelles'!I305=Tables!$E$7,Tables!$F$7,IF('Données mensuelles'!I305=Tables!$E$8,Tables!$F$8,IF('Données mensuelles'!I305=Tables!$E$9,Tables!$F$9,IF('Données mensuelles'!I305=Tables!$E$10,Tables!$F$10,IF('Données mensuelles'!I305=Tables!$E$11,Tables!$F$11,IF(I305=Tables!$E$12,Tables!$F$12,IF('Données mensuelles'!I305=Tables!$E$13,Tables!$F$13,IF(I305=Tables!$E$14,Tables!$F$14,IF(I305=Tables!$E$15,Tables!$F$15,IF(I305=Tables!$E$16,Tables!$F$16))))))))))))</f>
        <v>0</v>
      </c>
      <c r="K305" s="1"/>
      <c r="L305" s="27" t="b">
        <f>IF(K305=Tables!$E$5,Tables!$F$5,IF('Données mensuelles'!K305=Tables!$E$6,Tables!$F$6,IF('Données mensuelles'!K305=Tables!$E$7,Tables!$F$7,IF('Données mensuelles'!K305=Tables!$E$8,Tables!$F$8,IF('Données mensuelles'!K305=Tables!$E$9,Tables!$F$9,IF('Données mensuelles'!K305=Tables!$E$10,Tables!$F$10,IF('Données mensuelles'!K305=Tables!$E$11,Tables!$F$11,IF(K305=Tables!$E$12,Tables!$F$12,IF('Données mensuelles'!K305=Tables!$E$13,Tables!$F$13,IF(K305=Tables!$E$14,Tables!$F$14,IF(K305=Tables!$E$15,Tables!$F$15,IF(K305=Tables!$E$16,Tables!$F$16))))))))))))</f>
        <v>0</v>
      </c>
      <c r="M305" s="42"/>
      <c r="N305" s="2" t="b">
        <f>IF(M305=Tables!$E$5,Tables!$F$5,IF('Données mensuelles'!M305=Tables!$E$6,Tables!$F$6,IF('Données mensuelles'!M305=Tables!$E$7,Tables!$F$7,IF('Données mensuelles'!M305=Tables!$E$8,Tables!$F$8,IF('Données mensuelles'!M305=Tables!$E$9,Tables!$F$9,IF('Données mensuelles'!M305=Tables!$E$10,Tables!$F$10,IF('Données mensuelles'!M305=Tables!$E$11,Tables!$F$11,IF(M305=Tables!$E$12,Tables!$F$12,IF('Données mensuelles'!M305=Tables!$E$13,Tables!$F$13,IF(M305=Tables!$E$14,Tables!$F$14,IF(M305=Tables!$E$15,Tables!$F$15,IF(M305=Tables!$E$16,Tables!$F$16))))))))))))</f>
        <v>0</v>
      </c>
      <c r="O305" s="27">
        <f t="shared" si="15"/>
        <v>0</v>
      </c>
      <c r="P305" s="30"/>
      <c r="Q305" s="2"/>
      <c r="R305" s="15"/>
      <c r="S305" s="19">
        <f>O305+(Q305*R305)+(P305*Tables!$E$20*R305)</f>
        <v>0</v>
      </c>
    </row>
    <row r="306" spans="4:19">
      <c r="D306" s="24"/>
      <c r="E306" s="4"/>
      <c r="F306" s="2" t="b">
        <f>IF(E306=Tables!$E$5,Tables!$F$5,IF('Données mensuelles'!E306=Tables!$E$6,Tables!$F$6,IF('Données mensuelles'!E306=Tables!$E$7,Tables!$F$7,IF('Données mensuelles'!E306=Tables!$E$8,Tables!$F$8,IF('Données mensuelles'!E306=Tables!$E$9,Tables!$F$9,IF('Données mensuelles'!E306=Tables!$E$10,Tables!$F$10,IF('Données mensuelles'!E306=Tables!$E$11,Tables!$F$11,IF(E306=Tables!$E$12,Tables!$F$12,IF('Données mensuelles'!E306=Tables!$E$13,Tables!$F$13,IF(E306=Tables!$E$14,Tables!$F$14,IF(E306=Tables!$E$15,Tables!$F$15,IF(E306=Tables!$E$16,Tables!$F$16))))))))))))</f>
        <v>0</v>
      </c>
      <c r="G306" s="1"/>
      <c r="H306" s="2" t="b">
        <f>IF(G306=Tables!$E$5,Tables!$F$5,IF('Données mensuelles'!G306=Tables!$E$6,Tables!$F$6,IF('Données mensuelles'!G306=Tables!$E$7,Tables!$F$7,IF('Données mensuelles'!G306=Tables!$E$8,Tables!$F$8,IF('Données mensuelles'!G306=Tables!$E$9,Tables!$F$9,IF('Données mensuelles'!G306=Tables!$E$10,Tables!$F$10,IF('Données mensuelles'!G306=Tables!$E$11,Tables!$F$11,IF(G306=Tables!$E$12,Tables!$F$12,IF('Données mensuelles'!G306=Tables!$E$13,Tables!$F$13,IF(G306=Tables!$E$14,Tables!$F$14,IF(G306=Tables!$E$15,Tables!$F$15,IF(G306=Tables!$E$16,Tables!$F$16))))))))))))</f>
        <v>0</v>
      </c>
      <c r="I306" s="1"/>
      <c r="J306" s="2" t="b">
        <f>IF(I306=Tables!$E$5,Tables!$F$5,IF('Données mensuelles'!I306=Tables!$E$6,Tables!$F$6,IF('Données mensuelles'!I306=Tables!$E$7,Tables!$F$7,IF('Données mensuelles'!I306=Tables!$E$8,Tables!$F$8,IF('Données mensuelles'!I306=Tables!$E$9,Tables!$F$9,IF('Données mensuelles'!I306=Tables!$E$10,Tables!$F$10,IF('Données mensuelles'!I306=Tables!$E$11,Tables!$F$11,IF(I306=Tables!$E$12,Tables!$F$12,IF('Données mensuelles'!I306=Tables!$E$13,Tables!$F$13,IF(I306=Tables!$E$14,Tables!$F$14,IF(I306=Tables!$E$15,Tables!$F$15,IF(I306=Tables!$E$16,Tables!$F$16))))))))))))</f>
        <v>0</v>
      </c>
      <c r="K306" s="1"/>
      <c r="L306" s="27" t="b">
        <f>IF(K306=Tables!$E$5,Tables!$F$5,IF('Données mensuelles'!K306=Tables!$E$6,Tables!$F$6,IF('Données mensuelles'!K306=Tables!$E$7,Tables!$F$7,IF('Données mensuelles'!K306=Tables!$E$8,Tables!$F$8,IF('Données mensuelles'!K306=Tables!$E$9,Tables!$F$9,IF('Données mensuelles'!K306=Tables!$E$10,Tables!$F$10,IF('Données mensuelles'!K306=Tables!$E$11,Tables!$F$11,IF(K306=Tables!$E$12,Tables!$F$12,IF('Données mensuelles'!K306=Tables!$E$13,Tables!$F$13,IF(K306=Tables!$E$14,Tables!$F$14,IF(K306=Tables!$E$15,Tables!$F$15,IF(K306=Tables!$E$16,Tables!$F$16))))))))))))</f>
        <v>0</v>
      </c>
      <c r="M306" s="42"/>
      <c r="N306" s="2" t="b">
        <f>IF(M306=Tables!$E$5,Tables!$F$5,IF('Données mensuelles'!M306=Tables!$E$6,Tables!$F$6,IF('Données mensuelles'!M306=Tables!$E$7,Tables!$F$7,IF('Données mensuelles'!M306=Tables!$E$8,Tables!$F$8,IF('Données mensuelles'!M306=Tables!$E$9,Tables!$F$9,IF('Données mensuelles'!M306=Tables!$E$10,Tables!$F$10,IF('Données mensuelles'!M306=Tables!$E$11,Tables!$F$11,IF(M306=Tables!$E$12,Tables!$F$12,IF('Données mensuelles'!M306=Tables!$E$13,Tables!$F$13,IF(M306=Tables!$E$14,Tables!$F$14,IF(M306=Tables!$E$15,Tables!$F$15,IF(M306=Tables!$E$16,Tables!$F$16))))))))))))</f>
        <v>0</v>
      </c>
      <c r="O306" s="27">
        <f t="shared" si="15"/>
        <v>0</v>
      </c>
      <c r="P306" s="30"/>
      <c r="Q306" s="2"/>
      <c r="R306" s="15"/>
      <c r="S306" s="19">
        <f>O306+(Q306*R306)+(P306*Tables!$E$20*R306)</f>
        <v>0</v>
      </c>
    </row>
    <row r="307" spans="4:19">
      <c r="D307" s="24"/>
      <c r="E307" s="4"/>
      <c r="F307" s="2" t="b">
        <f>IF(E307=Tables!$E$5,Tables!$F$5,IF('Données mensuelles'!E307=Tables!$E$6,Tables!$F$6,IF('Données mensuelles'!E307=Tables!$E$7,Tables!$F$7,IF('Données mensuelles'!E307=Tables!$E$8,Tables!$F$8,IF('Données mensuelles'!E307=Tables!$E$9,Tables!$F$9,IF('Données mensuelles'!E307=Tables!$E$10,Tables!$F$10,IF('Données mensuelles'!E307=Tables!$E$11,Tables!$F$11,IF(E307=Tables!$E$12,Tables!$F$12,IF('Données mensuelles'!E307=Tables!$E$13,Tables!$F$13,IF(E307=Tables!$E$14,Tables!$F$14,IF(E307=Tables!$E$15,Tables!$F$15,IF(E307=Tables!$E$16,Tables!$F$16))))))))))))</f>
        <v>0</v>
      </c>
      <c r="G307" s="1"/>
      <c r="H307" s="2" t="b">
        <f>IF(G307=Tables!$E$5,Tables!$F$5,IF('Données mensuelles'!G307=Tables!$E$6,Tables!$F$6,IF('Données mensuelles'!G307=Tables!$E$7,Tables!$F$7,IF('Données mensuelles'!G307=Tables!$E$8,Tables!$F$8,IF('Données mensuelles'!G307=Tables!$E$9,Tables!$F$9,IF('Données mensuelles'!G307=Tables!$E$10,Tables!$F$10,IF('Données mensuelles'!G307=Tables!$E$11,Tables!$F$11,IF(G307=Tables!$E$12,Tables!$F$12,IF('Données mensuelles'!G307=Tables!$E$13,Tables!$F$13,IF(G307=Tables!$E$14,Tables!$F$14,IF(G307=Tables!$E$15,Tables!$F$15,IF(G307=Tables!$E$16,Tables!$F$16))))))))))))</f>
        <v>0</v>
      </c>
      <c r="I307" s="1"/>
      <c r="J307" s="2" t="b">
        <f>IF(I307=Tables!$E$5,Tables!$F$5,IF('Données mensuelles'!I307=Tables!$E$6,Tables!$F$6,IF('Données mensuelles'!I307=Tables!$E$7,Tables!$F$7,IF('Données mensuelles'!I307=Tables!$E$8,Tables!$F$8,IF('Données mensuelles'!I307=Tables!$E$9,Tables!$F$9,IF('Données mensuelles'!I307=Tables!$E$10,Tables!$F$10,IF('Données mensuelles'!I307=Tables!$E$11,Tables!$F$11,IF(I307=Tables!$E$12,Tables!$F$12,IF('Données mensuelles'!I307=Tables!$E$13,Tables!$F$13,IF(I307=Tables!$E$14,Tables!$F$14,IF(I307=Tables!$E$15,Tables!$F$15,IF(I307=Tables!$E$16,Tables!$F$16))))))))))))</f>
        <v>0</v>
      </c>
      <c r="K307" s="1"/>
      <c r="L307" s="27" t="b">
        <f>IF(K307=Tables!$E$5,Tables!$F$5,IF('Données mensuelles'!K307=Tables!$E$6,Tables!$F$6,IF('Données mensuelles'!K307=Tables!$E$7,Tables!$F$7,IF('Données mensuelles'!K307=Tables!$E$8,Tables!$F$8,IF('Données mensuelles'!K307=Tables!$E$9,Tables!$F$9,IF('Données mensuelles'!K307=Tables!$E$10,Tables!$F$10,IF('Données mensuelles'!K307=Tables!$E$11,Tables!$F$11,IF(K307=Tables!$E$12,Tables!$F$12,IF('Données mensuelles'!K307=Tables!$E$13,Tables!$F$13,IF(K307=Tables!$E$14,Tables!$F$14,IF(K307=Tables!$E$15,Tables!$F$15,IF(K307=Tables!$E$16,Tables!$F$16))))))))))))</f>
        <v>0</v>
      </c>
      <c r="M307" s="42"/>
      <c r="N307" s="2" t="b">
        <f>IF(M307=Tables!$E$5,Tables!$F$5,IF('Données mensuelles'!M307=Tables!$E$6,Tables!$F$6,IF('Données mensuelles'!M307=Tables!$E$7,Tables!$F$7,IF('Données mensuelles'!M307=Tables!$E$8,Tables!$F$8,IF('Données mensuelles'!M307=Tables!$E$9,Tables!$F$9,IF('Données mensuelles'!M307=Tables!$E$10,Tables!$F$10,IF('Données mensuelles'!M307=Tables!$E$11,Tables!$F$11,IF(M307=Tables!$E$12,Tables!$F$12,IF('Données mensuelles'!M307=Tables!$E$13,Tables!$F$13,IF(M307=Tables!$E$14,Tables!$F$14,IF(M307=Tables!$E$15,Tables!$F$15,IF(M307=Tables!$E$16,Tables!$F$16))))))))))))</f>
        <v>0</v>
      </c>
      <c r="O307" s="27">
        <f t="shared" si="15"/>
        <v>0</v>
      </c>
      <c r="P307" s="30"/>
      <c r="Q307" s="2"/>
      <c r="R307" s="15"/>
      <c r="S307" s="19">
        <f>O307+(Q307*R307)+(P307*Tables!$E$20*R307)</f>
        <v>0</v>
      </c>
    </row>
    <row r="308" spans="4:19">
      <c r="D308" s="24"/>
      <c r="E308" s="4"/>
      <c r="F308" s="2" t="b">
        <f>IF(E308=Tables!$E$5,Tables!$F$5,IF('Données mensuelles'!E308=Tables!$E$6,Tables!$F$6,IF('Données mensuelles'!E308=Tables!$E$7,Tables!$F$7,IF('Données mensuelles'!E308=Tables!$E$8,Tables!$F$8,IF('Données mensuelles'!E308=Tables!$E$9,Tables!$F$9,IF('Données mensuelles'!E308=Tables!$E$10,Tables!$F$10,IF('Données mensuelles'!E308=Tables!$E$11,Tables!$F$11,IF(E308=Tables!$E$12,Tables!$F$12,IF('Données mensuelles'!E308=Tables!$E$13,Tables!$F$13,IF(E308=Tables!$E$14,Tables!$F$14,IF(E308=Tables!$E$15,Tables!$F$15,IF(E308=Tables!$E$16,Tables!$F$16))))))))))))</f>
        <v>0</v>
      </c>
      <c r="G308" s="1"/>
      <c r="H308" s="2" t="b">
        <f>IF(G308=Tables!$E$5,Tables!$F$5,IF('Données mensuelles'!G308=Tables!$E$6,Tables!$F$6,IF('Données mensuelles'!G308=Tables!$E$7,Tables!$F$7,IF('Données mensuelles'!G308=Tables!$E$8,Tables!$F$8,IF('Données mensuelles'!G308=Tables!$E$9,Tables!$F$9,IF('Données mensuelles'!G308=Tables!$E$10,Tables!$F$10,IF('Données mensuelles'!G308=Tables!$E$11,Tables!$F$11,IF(G308=Tables!$E$12,Tables!$F$12,IF('Données mensuelles'!G308=Tables!$E$13,Tables!$F$13,IF(G308=Tables!$E$14,Tables!$F$14,IF(G308=Tables!$E$15,Tables!$F$15,IF(G308=Tables!$E$16,Tables!$F$16))))))))))))</f>
        <v>0</v>
      </c>
      <c r="I308" s="1"/>
      <c r="J308" s="2" t="b">
        <f>IF(I308=Tables!$E$5,Tables!$F$5,IF('Données mensuelles'!I308=Tables!$E$6,Tables!$F$6,IF('Données mensuelles'!I308=Tables!$E$7,Tables!$F$7,IF('Données mensuelles'!I308=Tables!$E$8,Tables!$F$8,IF('Données mensuelles'!I308=Tables!$E$9,Tables!$F$9,IF('Données mensuelles'!I308=Tables!$E$10,Tables!$F$10,IF('Données mensuelles'!I308=Tables!$E$11,Tables!$F$11,IF(I308=Tables!$E$12,Tables!$F$12,IF('Données mensuelles'!I308=Tables!$E$13,Tables!$F$13,IF(I308=Tables!$E$14,Tables!$F$14,IF(I308=Tables!$E$15,Tables!$F$15,IF(I308=Tables!$E$16,Tables!$F$16))))))))))))</f>
        <v>0</v>
      </c>
      <c r="K308" s="1"/>
      <c r="L308" s="27" t="b">
        <f>IF(K308=Tables!$E$5,Tables!$F$5,IF('Données mensuelles'!K308=Tables!$E$6,Tables!$F$6,IF('Données mensuelles'!K308=Tables!$E$7,Tables!$F$7,IF('Données mensuelles'!K308=Tables!$E$8,Tables!$F$8,IF('Données mensuelles'!K308=Tables!$E$9,Tables!$F$9,IF('Données mensuelles'!K308=Tables!$E$10,Tables!$F$10,IF('Données mensuelles'!K308=Tables!$E$11,Tables!$F$11,IF(K308=Tables!$E$12,Tables!$F$12,IF('Données mensuelles'!K308=Tables!$E$13,Tables!$F$13,IF(K308=Tables!$E$14,Tables!$F$14,IF(K308=Tables!$E$15,Tables!$F$15,IF(K308=Tables!$E$16,Tables!$F$16))))))))))))</f>
        <v>0</v>
      </c>
      <c r="M308" s="42"/>
      <c r="N308" s="2" t="b">
        <f>IF(M308=Tables!$E$5,Tables!$F$5,IF('Données mensuelles'!M308=Tables!$E$6,Tables!$F$6,IF('Données mensuelles'!M308=Tables!$E$7,Tables!$F$7,IF('Données mensuelles'!M308=Tables!$E$8,Tables!$F$8,IF('Données mensuelles'!M308=Tables!$E$9,Tables!$F$9,IF('Données mensuelles'!M308=Tables!$E$10,Tables!$F$10,IF('Données mensuelles'!M308=Tables!$E$11,Tables!$F$11,IF(M308=Tables!$E$12,Tables!$F$12,IF('Données mensuelles'!M308=Tables!$E$13,Tables!$F$13,IF(M308=Tables!$E$14,Tables!$F$14,IF(M308=Tables!$E$15,Tables!$F$15,IF(M308=Tables!$E$16,Tables!$F$16))))))))))))</f>
        <v>0</v>
      </c>
      <c r="O308" s="27">
        <f t="shared" si="15"/>
        <v>0</v>
      </c>
      <c r="P308" s="30"/>
      <c r="Q308" s="2"/>
      <c r="R308" s="15"/>
      <c r="S308" s="19">
        <f>O308+(Q308*R308)+(P308*Tables!$E$20*R308)</f>
        <v>0</v>
      </c>
    </row>
    <row r="309" spans="4:19">
      <c r="D309" s="24"/>
      <c r="E309" s="4"/>
      <c r="F309" s="2" t="b">
        <f>IF(E309=Tables!$E$5,Tables!$F$5,IF('Données mensuelles'!E309=Tables!$E$6,Tables!$F$6,IF('Données mensuelles'!E309=Tables!$E$7,Tables!$F$7,IF('Données mensuelles'!E309=Tables!$E$8,Tables!$F$8,IF('Données mensuelles'!E309=Tables!$E$9,Tables!$F$9,IF('Données mensuelles'!E309=Tables!$E$10,Tables!$F$10,IF('Données mensuelles'!E309=Tables!$E$11,Tables!$F$11,IF(E309=Tables!$E$12,Tables!$F$12,IF('Données mensuelles'!E309=Tables!$E$13,Tables!$F$13,IF(E309=Tables!$E$14,Tables!$F$14,IF(E309=Tables!$E$15,Tables!$F$15,IF(E309=Tables!$E$16,Tables!$F$16))))))))))))</f>
        <v>0</v>
      </c>
      <c r="G309" s="1"/>
      <c r="H309" s="2" t="b">
        <f>IF(G309=Tables!$E$5,Tables!$F$5,IF('Données mensuelles'!G309=Tables!$E$6,Tables!$F$6,IF('Données mensuelles'!G309=Tables!$E$7,Tables!$F$7,IF('Données mensuelles'!G309=Tables!$E$8,Tables!$F$8,IF('Données mensuelles'!G309=Tables!$E$9,Tables!$F$9,IF('Données mensuelles'!G309=Tables!$E$10,Tables!$F$10,IF('Données mensuelles'!G309=Tables!$E$11,Tables!$F$11,IF(G309=Tables!$E$12,Tables!$F$12,IF('Données mensuelles'!G309=Tables!$E$13,Tables!$F$13,IF(G309=Tables!$E$14,Tables!$F$14,IF(G309=Tables!$E$15,Tables!$F$15,IF(G309=Tables!$E$16,Tables!$F$16))))))))))))</f>
        <v>0</v>
      </c>
      <c r="I309" s="1"/>
      <c r="J309" s="2" t="b">
        <f>IF(I309=Tables!$E$5,Tables!$F$5,IF('Données mensuelles'!I309=Tables!$E$6,Tables!$F$6,IF('Données mensuelles'!I309=Tables!$E$7,Tables!$F$7,IF('Données mensuelles'!I309=Tables!$E$8,Tables!$F$8,IF('Données mensuelles'!I309=Tables!$E$9,Tables!$F$9,IF('Données mensuelles'!I309=Tables!$E$10,Tables!$F$10,IF('Données mensuelles'!I309=Tables!$E$11,Tables!$F$11,IF(I309=Tables!$E$12,Tables!$F$12,IF('Données mensuelles'!I309=Tables!$E$13,Tables!$F$13,IF(I309=Tables!$E$14,Tables!$F$14,IF(I309=Tables!$E$15,Tables!$F$15,IF(I309=Tables!$E$16,Tables!$F$16))))))))))))</f>
        <v>0</v>
      </c>
      <c r="K309" s="1"/>
      <c r="L309" s="27" t="b">
        <f>IF(K309=Tables!$E$5,Tables!$F$5,IF('Données mensuelles'!K309=Tables!$E$6,Tables!$F$6,IF('Données mensuelles'!K309=Tables!$E$7,Tables!$F$7,IF('Données mensuelles'!K309=Tables!$E$8,Tables!$F$8,IF('Données mensuelles'!K309=Tables!$E$9,Tables!$F$9,IF('Données mensuelles'!K309=Tables!$E$10,Tables!$F$10,IF('Données mensuelles'!K309=Tables!$E$11,Tables!$F$11,IF(K309=Tables!$E$12,Tables!$F$12,IF('Données mensuelles'!K309=Tables!$E$13,Tables!$F$13,IF(K309=Tables!$E$14,Tables!$F$14,IF(K309=Tables!$E$15,Tables!$F$15,IF(K309=Tables!$E$16,Tables!$F$16))))))))))))</f>
        <v>0</v>
      </c>
      <c r="M309" s="42"/>
      <c r="N309" s="2" t="b">
        <f>IF(M309=Tables!$E$5,Tables!$F$5,IF('Données mensuelles'!M309=Tables!$E$6,Tables!$F$6,IF('Données mensuelles'!M309=Tables!$E$7,Tables!$F$7,IF('Données mensuelles'!M309=Tables!$E$8,Tables!$F$8,IF('Données mensuelles'!M309=Tables!$E$9,Tables!$F$9,IF('Données mensuelles'!M309=Tables!$E$10,Tables!$F$10,IF('Données mensuelles'!M309=Tables!$E$11,Tables!$F$11,IF(M309=Tables!$E$12,Tables!$F$12,IF('Données mensuelles'!M309=Tables!$E$13,Tables!$F$13,IF(M309=Tables!$E$14,Tables!$F$14,IF(M309=Tables!$E$15,Tables!$F$15,IF(M309=Tables!$E$16,Tables!$F$16))))))))))))</f>
        <v>0</v>
      </c>
      <c r="O309" s="27">
        <f t="shared" si="15"/>
        <v>0</v>
      </c>
      <c r="P309" s="30"/>
      <c r="Q309" s="2"/>
      <c r="R309" s="15"/>
      <c r="S309" s="19">
        <f>O309+(Q309*R309)+(P309*Tables!$E$20*R309)</f>
        <v>0</v>
      </c>
    </row>
    <row r="310" spans="4:19">
      <c r="D310" s="24"/>
      <c r="E310" s="4"/>
      <c r="F310" s="2" t="b">
        <f>IF(E310=Tables!$E$5,Tables!$F$5,IF('Données mensuelles'!E310=Tables!$E$6,Tables!$F$6,IF('Données mensuelles'!E310=Tables!$E$7,Tables!$F$7,IF('Données mensuelles'!E310=Tables!$E$8,Tables!$F$8,IF('Données mensuelles'!E310=Tables!$E$9,Tables!$F$9,IF('Données mensuelles'!E310=Tables!$E$10,Tables!$F$10,IF('Données mensuelles'!E310=Tables!$E$11,Tables!$F$11,IF(E310=Tables!$E$12,Tables!$F$12,IF('Données mensuelles'!E310=Tables!$E$13,Tables!$F$13,IF(E310=Tables!$E$14,Tables!$F$14,IF(E310=Tables!$E$15,Tables!$F$15,IF(E310=Tables!$E$16,Tables!$F$16))))))))))))</f>
        <v>0</v>
      </c>
      <c r="G310" s="1"/>
      <c r="H310" s="2" t="b">
        <f>IF(G310=Tables!$E$5,Tables!$F$5,IF('Données mensuelles'!G310=Tables!$E$6,Tables!$F$6,IF('Données mensuelles'!G310=Tables!$E$7,Tables!$F$7,IF('Données mensuelles'!G310=Tables!$E$8,Tables!$F$8,IF('Données mensuelles'!G310=Tables!$E$9,Tables!$F$9,IF('Données mensuelles'!G310=Tables!$E$10,Tables!$F$10,IF('Données mensuelles'!G310=Tables!$E$11,Tables!$F$11,IF(G310=Tables!$E$12,Tables!$F$12,IF('Données mensuelles'!G310=Tables!$E$13,Tables!$F$13,IF(G310=Tables!$E$14,Tables!$F$14,IF(G310=Tables!$E$15,Tables!$F$15,IF(G310=Tables!$E$16,Tables!$F$16))))))))))))</f>
        <v>0</v>
      </c>
      <c r="I310" s="1"/>
      <c r="J310" s="2" t="b">
        <f>IF(I310=Tables!$E$5,Tables!$F$5,IF('Données mensuelles'!I310=Tables!$E$6,Tables!$F$6,IF('Données mensuelles'!I310=Tables!$E$7,Tables!$F$7,IF('Données mensuelles'!I310=Tables!$E$8,Tables!$F$8,IF('Données mensuelles'!I310=Tables!$E$9,Tables!$F$9,IF('Données mensuelles'!I310=Tables!$E$10,Tables!$F$10,IF('Données mensuelles'!I310=Tables!$E$11,Tables!$F$11,IF(I310=Tables!$E$12,Tables!$F$12,IF('Données mensuelles'!I310=Tables!$E$13,Tables!$F$13,IF(I310=Tables!$E$14,Tables!$F$14,IF(I310=Tables!$E$15,Tables!$F$15,IF(I310=Tables!$E$16,Tables!$F$16))))))))))))</f>
        <v>0</v>
      </c>
      <c r="K310" s="1"/>
      <c r="L310" s="27" t="b">
        <f>IF(K310=Tables!$E$5,Tables!$F$5,IF('Données mensuelles'!K310=Tables!$E$6,Tables!$F$6,IF('Données mensuelles'!K310=Tables!$E$7,Tables!$F$7,IF('Données mensuelles'!K310=Tables!$E$8,Tables!$F$8,IF('Données mensuelles'!K310=Tables!$E$9,Tables!$F$9,IF('Données mensuelles'!K310=Tables!$E$10,Tables!$F$10,IF('Données mensuelles'!K310=Tables!$E$11,Tables!$F$11,IF(K310=Tables!$E$12,Tables!$F$12,IF('Données mensuelles'!K310=Tables!$E$13,Tables!$F$13,IF(K310=Tables!$E$14,Tables!$F$14,IF(K310=Tables!$E$15,Tables!$F$15,IF(K310=Tables!$E$16,Tables!$F$16))))))))))))</f>
        <v>0</v>
      </c>
      <c r="M310" s="42"/>
      <c r="N310" s="2" t="b">
        <f>IF(M310=Tables!$E$5,Tables!$F$5,IF('Données mensuelles'!M310=Tables!$E$6,Tables!$F$6,IF('Données mensuelles'!M310=Tables!$E$7,Tables!$F$7,IF('Données mensuelles'!M310=Tables!$E$8,Tables!$F$8,IF('Données mensuelles'!M310=Tables!$E$9,Tables!$F$9,IF('Données mensuelles'!M310=Tables!$E$10,Tables!$F$10,IF('Données mensuelles'!M310=Tables!$E$11,Tables!$F$11,IF(M310=Tables!$E$12,Tables!$F$12,IF('Données mensuelles'!M310=Tables!$E$13,Tables!$F$13,IF(M310=Tables!$E$14,Tables!$F$14,IF(M310=Tables!$E$15,Tables!$F$15,IF(M310=Tables!$E$16,Tables!$F$16))))))))))))</f>
        <v>0</v>
      </c>
      <c r="O310" s="27">
        <f t="shared" si="15"/>
        <v>0</v>
      </c>
      <c r="P310" s="30"/>
      <c r="Q310" s="2"/>
      <c r="R310" s="15"/>
      <c r="S310" s="19">
        <f>O310+(Q310*R310)+(P310*Tables!$E$20*R310)</f>
        <v>0</v>
      </c>
    </row>
    <row r="311" spans="4:19">
      <c r="D311" s="24"/>
      <c r="E311" s="4"/>
      <c r="F311" s="2" t="b">
        <f>IF(E311=Tables!$E$5,Tables!$F$5,IF('Données mensuelles'!E311=Tables!$E$6,Tables!$F$6,IF('Données mensuelles'!E311=Tables!$E$7,Tables!$F$7,IF('Données mensuelles'!E311=Tables!$E$8,Tables!$F$8,IF('Données mensuelles'!E311=Tables!$E$9,Tables!$F$9,IF('Données mensuelles'!E311=Tables!$E$10,Tables!$F$10,IF('Données mensuelles'!E311=Tables!$E$11,Tables!$F$11,IF(E311=Tables!$E$12,Tables!$F$12,IF('Données mensuelles'!E311=Tables!$E$13,Tables!$F$13,IF(E311=Tables!$E$14,Tables!$F$14,IF(E311=Tables!$E$15,Tables!$F$15,IF(E311=Tables!$E$16,Tables!$F$16))))))))))))</f>
        <v>0</v>
      </c>
      <c r="G311" s="1"/>
      <c r="H311" s="2" t="b">
        <f>IF(G311=Tables!$E$5,Tables!$F$5,IF('Données mensuelles'!G311=Tables!$E$6,Tables!$F$6,IF('Données mensuelles'!G311=Tables!$E$7,Tables!$F$7,IF('Données mensuelles'!G311=Tables!$E$8,Tables!$F$8,IF('Données mensuelles'!G311=Tables!$E$9,Tables!$F$9,IF('Données mensuelles'!G311=Tables!$E$10,Tables!$F$10,IF('Données mensuelles'!G311=Tables!$E$11,Tables!$F$11,IF(G311=Tables!$E$12,Tables!$F$12,IF('Données mensuelles'!G311=Tables!$E$13,Tables!$F$13,IF(G311=Tables!$E$14,Tables!$F$14,IF(G311=Tables!$E$15,Tables!$F$15,IF(G311=Tables!$E$16,Tables!$F$16))))))))))))</f>
        <v>0</v>
      </c>
      <c r="I311" s="1"/>
      <c r="J311" s="2" t="b">
        <f>IF(I311=Tables!$E$5,Tables!$F$5,IF('Données mensuelles'!I311=Tables!$E$6,Tables!$F$6,IF('Données mensuelles'!I311=Tables!$E$7,Tables!$F$7,IF('Données mensuelles'!I311=Tables!$E$8,Tables!$F$8,IF('Données mensuelles'!I311=Tables!$E$9,Tables!$F$9,IF('Données mensuelles'!I311=Tables!$E$10,Tables!$F$10,IF('Données mensuelles'!I311=Tables!$E$11,Tables!$F$11,IF(I311=Tables!$E$12,Tables!$F$12,IF('Données mensuelles'!I311=Tables!$E$13,Tables!$F$13,IF(I311=Tables!$E$14,Tables!$F$14,IF(I311=Tables!$E$15,Tables!$F$15,IF(I311=Tables!$E$16,Tables!$F$16))))))))))))</f>
        <v>0</v>
      </c>
      <c r="K311" s="1"/>
      <c r="L311" s="27" t="b">
        <f>IF(K311=Tables!$E$5,Tables!$F$5,IF('Données mensuelles'!K311=Tables!$E$6,Tables!$F$6,IF('Données mensuelles'!K311=Tables!$E$7,Tables!$F$7,IF('Données mensuelles'!K311=Tables!$E$8,Tables!$F$8,IF('Données mensuelles'!K311=Tables!$E$9,Tables!$F$9,IF('Données mensuelles'!K311=Tables!$E$10,Tables!$F$10,IF('Données mensuelles'!K311=Tables!$E$11,Tables!$F$11,IF(K311=Tables!$E$12,Tables!$F$12,IF('Données mensuelles'!K311=Tables!$E$13,Tables!$F$13,IF(K311=Tables!$E$14,Tables!$F$14,IF(K311=Tables!$E$15,Tables!$F$15,IF(K311=Tables!$E$16,Tables!$F$16))))))))))))</f>
        <v>0</v>
      </c>
      <c r="M311" s="42"/>
      <c r="N311" s="2" t="b">
        <f>IF(M311=Tables!$E$5,Tables!$F$5,IF('Données mensuelles'!M311=Tables!$E$6,Tables!$F$6,IF('Données mensuelles'!M311=Tables!$E$7,Tables!$F$7,IF('Données mensuelles'!M311=Tables!$E$8,Tables!$F$8,IF('Données mensuelles'!M311=Tables!$E$9,Tables!$F$9,IF('Données mensuelles'!M311=Tables!$E$10,Tables!$F$10,IF('Données mensuelles'!M311=Tables!$E$11,Tables!$F$11,IF(M311=Tables!$E$12,Tables!$F$12,IF('Données mensuelles'!M311=Tables!$E$13,Tables!$F$13,IF(M311=Tables!$E$14,Tables!$F$14,IF(M311=Tables!$E$15,Tables!$F$15,IF(M311=Tables!$E$16,Tables!$F$16))))))))))))</f>
        <v>0</v>
      </c>
      <c r="O311" s="27">
        <f t="shared" si="15"/>
        <v>0</v>
      </c>
      <c r="P311" s="30"/>
      <c r="Q311" s="2"/>
      <c r="R311" s="15"/>
      <c r="S311" s="19">
        <f>O311+(Q311*R311)+(P311*Tables!$E$20*R311)</f>
        <v>0</v>
      </c>
    </row>
    <row r="312" spans="4:19">
      <c r="D312" s="24"/>
      <c r="E312" s="4"/>
      <c r="F312" s="2" t="b">
        <f>IF(E312=Tables!$E$5,Tables!$F$5,IF('Données mensuelles'!E312=Tables!$E$6,Tables!$F$6,IF('Données mensuelles'!E312=Tables!$E$7,Tables!$F$7,IF('Données mensuelles'!E312=Tables!$E$8,Tables!$F$8,IF('Données mensuelles'!E312=Tables!$E$9,Tables!$F$9,IF('Données mensuelles'!E312=Tables!$E$10,Tables!$F$10,IF('Données mensuelles'!E312=Tables!$E$11,Tables!$F$11,IF(E312=Tables!$E$12,Tables!$F$12,IF('Données mensuelles'!E312=Tables!$E$13,Tables!$F$13,IF(E312=Tables!$E$14,Tables!$F$14,IF(E312=Tables!$E$15,Tables!$F$15,IF(E312=Tables!$E$16,Tables!$F$16))))))))))))</f>
        <v>0</v>
      </c>
      <c r="G312" s="1"/>
      <c r="H312" s="2" t="b">
        <f>IF(G312=Tables!$E$5,Tables!$F$5,IF('Données mensuelles'!G312=Tables!$E$6,Tables!$F$6,IF('Données mensuelles'!G312=Tables!$E$7,Tables!$F$7,IF('Données mensuelles'!G312=Tables!$E$8,Tables!$F$8,IF('Données mensuelles'!G312=Tables!$E$9,Tables!$F$9,IF('Données mensuelles'!G312=Tables!$E$10,Tables!$F$10,IF('Données mensuelles'!G312=Tables!$E$11,Tables!$F$11,IF(G312=Tables!$E$12,Tables!$F$12,IF('Données mensuelles'!G312=Tables!$E$13,Tables!$F$13,IF(G312=Tables!$E$14,Tables!$F$14,IF(G312=Tables!$E$15,Tables!$F$15,IF(G312=Tables!$E$16,Tables!$F$16))))))))))))</f>
        <v>0</v>
      </c>
      <c r="I312" s="1"/>
      <c r="J312" s="2" t="b">
        <f>IF(I312=Tables!$E$5,Tables!$F$5,IF('Données mensuelles'!I312=Tables!$E$6,Tables!$F$6,IF('Données mensuelles'!I312=Tables!$E$7,Tables!$F$7,IF('Données mensuelles'!I312=Tables!$E$8,Tables!$F$8,IF('Données mensuelles'!I312=Tables!$E$9,Tables!$F$9,IF('Données mensuelles'!I312=Tables!$E$10,Tables!$F$10,IF('Données mensuelles'!I312=Tables!$E$11,Tables!$F$11,IF(I312=Tables!$E$12,Tables!$F$12,IF('Données mensuelles'!I312=Tables!$E$13,Tables!$F$13,IF(I312=Tables!$E$14,Tables!$F$14,IF(I312=Tables!$E$15,Tables!$F$15,IF(I312=Tables!$E$16,Tables!$F$16))))))))))))</f>
        <v>0</v>
      </c>
      <c r="K312" s="1"/>
      <c r="L312" s="27" t="b">
        <f>IF(K312=Tables!$E$5,Tables!$F$5,IF('Données mensuelles'!K312=Tables!$E$6,Tables!$F$6,IF('Données mensuelles'!K312=Tables!$E$7,Tables!$F$7,IF('Données mensuelles'!K312=Tables!$E$8,Tables!$F$8,IF('Données mensuelles'!K312=Tables!$E$9,Tables!$F$9,IF('Données mensuelles'!K312=Tables!$E$10,Tables!$F$10,IF('Données mensuelles'!K312=Tables!$E$11,Tables!$F$11,IF(K312=Tables!$E$12,Tables!$F$12,IF('Données mensuelles'!K312=Tables!$E$13,Tables!$F$13,IF(K312=Tables!$E$14,Tables!$F$14,IF(K312=Tables!$E$15,Tables!$F$15,IF(K312=Tables!$E$16,Tables!$F$16))))))))))))</f>
        <v>0</v>
      </c>
      <c r="M312" s="42"/>
      <c r="N312" s="2" t="b">
        <f>IF(M312=Tables!$E$5,Tables!$F$5,IF('Données mensuelles'!M312=Tables!$E$6,Tables!$F$6,IF('Données mensuelles'!M312=Tables!$E$7,Tables!$F$7,IF('Données mensuelles'!M312=Tables!$E$8,Tables!$F$8,IF('Données mensuelles'!M312=Tables!$E$9,Tables!$F$9,IF('Données mensuelles'!M312=Tables!$E$10,Tables!$F$10,IF('Données mensuelles'!M312=Tables!$E$11,Tables!$F$11,IF(M312=Tables!$E$12,Tables!$F$12,IF('Données mensuelles'!M312=Tables!$E$13,Tables!$F$13,IF(M312=Tables!$E$14,Tables!$F$14,IF(M312=Tables!$E$15,Tables!$F$15,IF(M312=Tables!$E$16,Tables!$F$16))))))))))))</f>
        <v>0</v>
      </c>
      <c r="O312" s="27">
        <f t="shared" si="15"/>
        <v>0</v>
      </c>
      <c r="P312" s="30"/>
      <c r="Q312" s="2"/>
      <c r="R312" s="15"/>
      <c r="S312" s="19">
        <f>O312+(Q312*R312)+(P312*Tables!$E$20*R312)</f>
        <v>0</v>
      </c>
    </row>
    <row r="313" spans="4:19">
      <c r="D313" s="24"/>
      <c r="E313" s="4"/>
      <c r="F313" s="2" t="b">
        <f>IF(E313=Tables!$E$5,Tables!$F$5,IF('Données mensuelles'!E313=Tables!$E$6,Tables!$F$6,IF('Données mensuelles'!E313=Tables!$E$7,Tables!$F$7,IF('Données mensuelles'!E313=Tables!$E$8,Tables!$F$8,IF('Données mensuelles'!E313=Tables!$E$9,Tables!$F$9,IF('Données mensuelles'!E313=Tables!$E$10,Tables!$F$10,IF('Données mensuelles'!E313=Tables!$E$11,Tables!$F$11,IF(E313=Tables!$E$12,Tables!$F$12,IF('Données mensuelles'!E313=Tables!$E$13,Tables!$F$13,IF(E313=Tables!$E$14,Tables!$F$14,IF(E313=Tables!$E$15,Tables!$F$15,IF(E313=Tables!$E$16,Tables!$F$16))))))))))))</f>
        <v>0</v>
      </c>
      <c r="G313" s="1"/>
      <c r="H313" s="2" t="b">
        <f>IF(G313=Tables!$E$5,Tables!$F$5,IF('Données mensuelles'!G313=Tables!$E$6,Tables!$F$6,IF('Données mensuelles'!G313=Tables!$E$7,Tables!$F$7,IF('Données mensuelles'!G313=Tables!$E$8,Tables!$F$8,IF('Données mensuelles'!G313=Tables!$E$9,Tables!$F$9,IF('Données mensuelles'!G313=Tables!$E$10,Tables!$F$10,IF('Données mensuelles'!G313=Tables!$E$11,Tables!$F$11,IF(G313=Tables!$E$12,Tables!$F$12,IF('Données mensuelles'!G313=Tables!$E$13,Tables!$F$13,IF(G313=Tables!$E$14,Tables!$F$14,IF(G313=Tables!$E$15,Tables!$F$15,IF(G313=Tables!$E$16,Tables!$F$16))))))))))))</f>
        <v>0</v>
      </c>
      <c r="I313" s="1"/>
      <c r="J313" s="2" t="b">
        <f>IF(I313=Tables!$E$5,Tables!$F$5,IF('Données mensuelles'!I313=Tables!$E$6,Tables!$F$6,IF('Données mensuelles'!I313=Tables!$E$7,Tables!$F$7,IF('Données mensuelles'!I313=Tables!$E$8,Tables!$F$8,IF('Données mensuelles'!I313=Tables!$E$9,Tables!$F$9,IF('Données mensuelles'!I313=Tables!$E$10,Tables!$F$10,IF('Données mensuelles'!I313=Tables!$E$11,Tables!$F$11,IF(I313=Tables!$E$12,Tables!$F$12,IF('Données mensuelles'!I313=Tables!$E$13,Tables!$F$13,IF(I313=Tables!$E$14,Tables!$F$14,IF(I313=Tables!$E$15,Tables!$F$15,IF(I313=Tables!$E$16,Tables!$F$16))))))))))))</f>
        <v>0</v>
      </c>
      <c r="K313" s="1"/>
      <c r="L313" s="27" t="b">
        <f>IF(K313=Tables!$E$5,Tables!$F$5,IF('Données mensuelles'!K313=Tables!$E$6,Tables!$F$6,IF('Données mensuelles'!K313=Tables!$E$7,Tables!$F$7,IF('Données mensuelles'!K313=Tables!$E$8,Tables!$F$8,IF('Données mensuelles'!K313=Tables!$E$9,Tables!$F$9,IF('Données mensuelles'!K313=Tables!$E$10,Tables!$F$10,IF('Données mensuelles'!K313=Tables!$E$11,Tables!$F$11,IF(K313=Tables!$E$12,Tables!$F$12,IF('Données mensuelles'!K313=Tables!$E$13,Tables!$F$13,IF(K313=Tables!$E$14,Tables!$F$14,IF(K313=Tables!$E$15,Tables!$F$15,IF(K313=Tables!$E$16,Tables!$F$16))))))))))))</f>
        <v>0</v>
      </c>
      <c r="M313" s="42"/>
      <c r="N313" s="2" t="b">
        <f>IF(M313=Tables!$E$5,Tables!$F$5,IF('Données mensuelles'!M313=Tables!$E$6,Tables!$F$6,IF('Données mensuelles'!M313=Tables!$E$7,Tables!$F$7,IF('Données mensuelles'!M313=Tables!$E$8,Tables!$F$8,IF('Données mensuelles'!M313=Tables!$E$9,Tables!$F$9,IF('Données mensuelles'!M313=Tables!$E$10,Tables!$F$10,IF('Données mensuelles'!M313=Tables!$E$11,Tables!$F$11,IF(M313=Tables!$E$12,Tables!$F$12,IF('Données mensuelles'!M313=Tables!$E$13,Tables!$F$13,IF(M313=Tables!$E$14,Tables!$F$14,IF(M313=Tables!$E$15,Tables!$F$15,IF(M313=Tables!$E$16,Tables!$F$16))))))))))))</f>
        <v>0</v>
      </c>
      <c r="O313" s="27">
        <f t="shared" si="15"/>
        <v>0</v>
      </c>
      <c r="P313" s="30"/>
      <c r="Q313" s="2"/>
      <c r="R313" s="15"/>
      <c r="S313" s="19">
        <f>O313+(Q313*R313)+(P313*Tables!$E$20*R313)</f>
        <v>0</v>
      </c>
    </row>
    <row r="314" spans="4:19">
      <c r="D314" s="24"/>
      <c r="E314" s="4"/>
      <c r="F314" s="2" t="b">
        <f>IF(E314=Tables!$E$5,Tables!$F$5,IF('Données mensuelles'!E314=Tables!$E$6,Tables!$F$6,IF('Données mensuelles'!E314=Tables!$E$7,Tables!$F$7,IF('Données mensuelles'!E314=Tables!$E$8,Tables!$F$8,IF('Données mensuelles'!E314=Tables!$E$9,Tables!$F$9,IF('Données mensuelles'!E314=Tables!$E$10,Tables!$F$10,IF('Données mensuelles'!E314=Tables!$E$11,Tables!$F$11,IF(E314=Tables!$E$12,Tables!$F$12,IF('Données mensuelles'!E314=Tables!$E$13,Tables!$F$13,IF(E314=Tables!$E$14,Tables!$F$14,IF(E314=Tables!$E$15,Tables!$F$15,IF(E314=Tables!$E$16,Tables!$F$16))))))))))))</f>
        <v>0</v>
      </c>
      <c r="G314" s="1"/>
      <c r="H314" s="2" t="b">
        <f>IF(G314=Tables!$E$5,Tables!$F$5,IF('Données mensuelles'!G314=Tables!$E$6,Tables!$F$6,IF('Données mensuelles'!G314=Tables!$E$7,Tables!$F$7,IF('Données mensuelles'!G314=Tables!$E$8,Tables!$F$8,IF('Données mensuelles'!G314=Tables!$E$9,Tables!$F$9,IF('Données mensuelles'!G314=Tables!$E$10,Tables!$F$10,IF('Données mensuelles'!G314=Tables!$E$11,Tables!$F$11,IF(G314=Tables!$E$12,Tables!$F$12,IF('Données mensuelles'!G314=Tables!$E$13,Tables!$F$13,IF(G314=Tables!$E$14,Tables!$F$14,IF(G314=Tables!$E$15,Tables!$F$15,IF(G314=Tables!$E$16,Tables!$F$16))))))))))))</f>
        <v>0</v>
      </c>
      <c r="I314" s="1"/>
      <c r="J314" s="2" t="b">
        <f>IF(I314=Tables!$E$5,Tables!$F$5,IF('Données mensuelles'!I314=Tables!$E$6,Tables!$F$6,IF('Données mensuelles'!I314=Tables!$E$7,Tables!$F$7,IF('Données mensuelles'!I314=Tables!$E$8,Tables!$F$8,IF('Données mensuelles'!I314=Tables!$E$9,Tables!$F$9,IF('Données mensuelles'!I314=Tables!$E$10,Tables!$F$10,IF('Données mensuelles'!I314=Tables!$E$11,Tables!$F$11,IF(I314=Tables!$E$12,Tables!$F$12,IF('Données mensuelles'!I314=Tables!$E$13,Tables!$F$13,IF(I314=Tables!$E$14,Tables!$F$14,IF(I314=Tables!$E$15,Tables!$F$15,IF(I314=Tables!$E$16,Tables!$F$16))))))))))))</f>
        <v>0</v>
      </c>
      <c r="K314" s="1"/>
      <c r="L314" s="27" t="b">
        <f>IF(K314=Tables!$E$5,Tables!$F$5,IF('Données mensuelles'!K314=Tables!$E$6,Tables!$F$6,IF('Données mensuelles'!K314=Tables!$E$7,Tables!$F$7,IF('Données mensuelles'!K314=Tables!$E$8,Tables!$F$8,IF('Données mensuelles'!K314=Tables!$E$9,Tables!$F$9,IF('Données mensuelles'!K314=Tables!$E$10,Tables!$F$10,IF('Données mensuelles'!K314=Tables!$E$11,Tables!$F$11,IF(K314=Tables!$E$12,Tables!$F$12,IF('Données mensuelles'!K314=Tables!$E$13,Tables!$F$13,IF(K314=Tables!$E$14,Tables!$F$14,IF(K314=Tables!$E$15,Tables!$F$15,IF(K314=Tables!$E$16,Tables!$F$16))))))))))))</f>
        <v>0</v>
      </c>
      <c r="M314" s="42"/>
      <c r="N314" s="2" t="b">
        <f>IF(M314=Tables!$E$5,Tables!$F$5,IF('Données mensuelles'!M314=Tables!$E$6,Tables!$F$6,IF('Données mensuelles'!M314=Tables!$E$7,Tables!$F$7,IF('Données mensuelles'!M314=Tables!$E$8,Tables!$F$8,IF('Données mensuelles'!M314=Tables!$E$9,Tables!$F$9,IF('Données mensuelles'!M314=Tables!$E$10,Tables!$F$10,IF('Données mensuelles'!M314=Tables!$E$11,Tables!$F$11,IF(M314=Tables!$E$12,Tables!$F$12,IF('Données mensuelles'!M314=Tables!$E$13,Tables!$F$13,IF(M314=Tables!$E$14,Tables!$F$14,IF(M314=Tables!$E$15,Tables!$F$15,IF(M314=Tables!$E$16,Tables!$F$16))))))))))))</f>
        <v>0</v>
      </c>
      <c r="O314" s="27">
        <f t="shared" si="15"/>
        <v>0</v>
      </c>
      <c r="P314" s="30"/>
      <c r="Q314" s="2"/>
      <c r="R314" s="15"/>
      <c r="S314" s="19">
        <f>O314+(Q314*R314)+(P314*Tables!$E$20*R314)</f>
        <v>0</v>
      </c>
    </row>
    <row r="315" spans="4:19">
      <c r="D315" s="24"/>
      <c r="E315" s="4"/>
      <c r="F315" s="2" t="b">
        <f>IF(E315=Tables!$E$5,Tables!$F$5,IF('Données mensuelles'!E315=Tables!$E$6,Tables!$F$6,IF('Données mensuelles'!E315=Tables!$E$7,Tables!$F$7,IF('Données mensuelles'!E315=Tables!$E$8,Tables!$F$8,IF('Données mensuelles'!E315=Tables!$E$9,Tables!$F$9,IF('Données mensuelles'!E315=Tables!$E$10,Tables!$F$10,IF('Données mensuelles'!E315=Tables!$E$11,Tables!$F$11,IF(E315=Tables!$E$12,Tables!$F$12,IF('Données mensuelles'!E315=Tables!$E$13,Tables!$F$13,IF(E315=Tables!$E$14,Tables!$F$14,IF(E315=Tables!$E$15,Tables!$F$15,IF(E315=Tables!$E$16,Tables!$F$16))))))))))))</f>
        <v>0</v>
      </c>
      <c r="G315" s="1"/>
      <c r="H315" s="2" t="b">
        <f>IF(G315=Tables!$E$5,Tables!$F$5,IF('Données mensuelles'!G315=Tables!$E$6,Tables!$F$6,IF('Données mensuelles'!G315=Tables!$E$7,Tables!$F$7,IF('Données mensuelles'!G315=Tables!$E$8,Tables!$F$8,IF('Données mensuelles'!G315=Tables!$E$9,Tables!$F$9,IF('Données mensuelles'!G315=Tables!$E$10,Tables!$F$10,IF('Données mensuelles'!G315=Tables!$E$11,Tables!$F$11,IF(G315=Tables!$E$12,Tables!$F$12,IF('Données mensuelles'!G315=Tables!$E$13,Tables!$F$13,IF(G315=Tables!$E$14,Tables!$F$14,IF(G315=Tables!$E$15,Tables!$F$15,IF(G315=Tables!$E$16,Tables!$F$16))))))))))))</f>
        <v>0</v>
      </c>
      <c r="I315" s="1"/>
      <c r="J315" s="2" t="b">
        <f>IF(I315=Tables!$E$5,Tables!$F$5,IF('Données mensuelles'!I315=Tables!$E$6,Tables!$F$6,IF('Données mensuelles'!I315=Tables!$E$7,Tables!$F$7,IF('Données mensuelles'!I315=Tables!$E$8,Tables!$F$8,IF('Données mensuelles'!I315=Tables!$E$9,Tables!$F$9,IF('Données mensuelles'!I315=Tables!$E$10,Tables!$F$10,IF('Données mensuelles'!I315=Tables!$E$11,Tables!$F$11,IF(I315=Tables!$E$12,Tables!$F$12,IF('Données mensuelles'!I315=Tables!$E$13,Tables!$F$13,IF(I315=Tables!$E$14,Tables!$F$14,IF(I315=Tables!$E$15,Tables!$F$15,IF(I315=Tables!$E$16,Tables!$F$16))))))))))))</f>
        <v>0</v>
      </c>
      <c r="K315" s="1"/>
      <c r="L315" s="27" t="b">
        <f>IF(K315=Tables!$E$5,Tables!$F$5,IF('Données mensuelles'!K315=Tables!$E$6,Tables!$F$6,IF('Données mensuelles'!K315=Tables!$E$7,Tables!$F$7,IF('Données mensuelles'!K315=Tables!$E$8,Tables!$F$8,IF('Données mensuelles'!K315=Tables!$E$9,Tables!$F$9,IF('Données mensuelles'!K315=Tables!$E$10,Tables!$F$10,IF('Données mensuelles'!K315=Tables!$E$11,Tables!$F$11,IF(K315=Tables!$E$12,Tables!$F$12,IF('Données mensuelles'!K315=Tables!$E$13,Tables!$F$13,IF(K315=Tables!$E$14,Tables!$F$14,IF(K315=Tables!$E$15,Tables!$F$15,IF(K315=Tables!$E$16,Tables!$F$16))))))))))))</f>
        <v>0</v>
      </c>
      <c r="M315" s="42"/>
      <c r="N315" s="2" t="b">
        <f>IF(M315=Tables!$E$5,Tables!$F$5,IF('Données mensuelles'!M315=Tables!$E$6,Tables!$F$6,IF('Données mensuelles'!M315=Tables!$E$7,Tables!$F$7,IF('Données mensuelles'!M315=Tables!$E$8,Tables!$F$8,IF('Données mensuelles'!M315=Tables!$E$9,Tables!$F$9,IF('Données mensuelles'!M315=Tables!$E$10,Tables!$F$10,IF('Données mensuelles'!M315=Tables!$E$11,Tables!$F$11,IF(M315=Tables!$E$12,Tables!$F$12,IF('Données mensuelles'!M315=Tables!$E$13,Tables!$F$13,IF(M315=Tables!$E$14,Tables!$F$14,IF(M315=Tables!$E$15,Tables!$F$15,IF(M315=Tables!$E$16,Tables!$F$16))))))))))))</f>
        <v>0</v>
      </c>
      <c r="O315" s="27">
        <f t="shared" si="15"/>
        <v>0</v>
      </c>
      <c r="P315" s="30"/>
      <c r="Q315" s="2"/>
      <c r="R315" s="15"/>
      <c r="S315" s="19">
        <f>O315+(Q315*R315)+(P315*Tables!$E$20*R315)</f>
        <v>0</v>
      </c>
    </row>
    <row r="316" spans="4:19">
      <c r="D316" s="24"/>
      <c r="E316" s="4"/>
      <c r="F316" s="2" t="b">
        <f>IF(E316=Tables!$E$5,Tables!$F$5,IF('Données mensuelles'!E316=Tables!$E$6,Tables!$F$6,IF('Données mensuelles'!E316=Tables!$E$7,Tables!$F$7,IF('Données mensuelles'!E316=Tables!$E$8,Tables!$F$8,IF('Données mensuelles'!E316=Tables!$E$9,Tables!$F$9,IF('Données mensuelles'!E316=Tables!$E$10,Tables!$F$10,IF('Données mensuelles'!E316=Tables!$E$11,Tables!$F$11,IF(E316=Tables!$E$12,Tables!$F$12,IF('Données mensuelles'!E316=Tables!$E$13,Tables!$F$13,IF(E316=Tables!$E$14,Tables!$F$14,IF(E316=Tables!$E$15,Tables!$F$15,IF(E316=Tables!$E$16,Tables!$F$16))))))))))))</f>
        <v>0</v>
      </c>
      <c r="G316" s="1"/>
      <c r="H316" s="2" t="b">
        <f>IF(G316=Tables!$E$5,Tables!$F$5,IF('Données mensuelles'!G316=Tables!$E$6,Tables!$F$6,IF('Données mensuelles'!G316=Tables!$E$7,Tables!$F$7,IF('Données mensuelles'!G316=Tables!$E$8,Tables!$F$8,IF('Données mensuelles'!G316=Tables!$E$9,Tables!$F$9,IF('Données mensuelles'!G316=Tables!$E$10,Tables!$F$10,IF('Données mensuelles'!G316=Tables!$E$11,Tables!$F$11,IF(G316=Tables!$E$12,Tables!$F$12,IF('Données mensuelles'!G316=Tables!$E$13,Tables!$F$13,IF(G316=Tables!$E$14,Tables!$F$14,IF(G316=Tables!$E$15,Tables!$F$15,IF(G316=Tables!$E$16,Tables!$F$16))))))))))))</f>
        <v>0</v>
      </c>
      <c r="I316" s="1"/>
      <c r="J316" s="2" t="b">
        <f>IF(I316=Tables!$E$5,Tables!$F$5,IF('Données mensuelles'!I316=Tables!$E$6,Tables!$F$6,IF('Données mensuelles'!I316=Tables!$E$7,Tables!$F$7,IF('Données mensuelles'!I316=Tables!$E$8,Tables!$F$8,IF('Données mensuelles'!I316=Tables!$E$9,Tables!$F$9,IF('Données mensuelles'!I316=Tables!$E$10,Tables!$F$10,IF('Données mensuelles'!I316=Tables!$E$11,Tables!$F$11,IF(I316=Tables!$E$12,Tables!$F$12,IF('Données mensuelles'!I316=Tables!$E$13,Tables!$F$13,IF(I316=Tables!$E$14,Tables!$F$14,IF(I316=Tables!$E$15,Tables!$F$15,IF(I316=Tables!$E$16,Tables!$F$16))))))))))))</f>
        <v>0</v>
      </c>
      <c r="K316" s="1"/>
      <c r="L316" s="27" t="b">
        <f>IF(K316=Tables!$E$5,Tables!$F$5,IF('Données mensuelles'!K316=Tables!$E$6,Tables!$F$6,IF('Données mensuelles'!K316=Tables!$E$7,Tables!$F$7,IF('Données mensuelles'!K316=Tables!$E$8,Tables!$F$8,IF('Données mensuelles'!K316=Tables!$E$9,Tables!$F$9,IF('Données mensuelles'!K316=Tables!$E$10,Tables!$F$10,IF('Données mensuelles'!K316=Tables!$E$11,Tables!$F$11,IF(K316=Tables!$E$12,Tables!$F$12,IF('Données mensuelles'!K316=Tables!$E$13,Tables!$F$13,IF(K316=Tables!$E$14,Tables!$F$14,IF(K316=Tables!$E$15,Tables!$F$15,IF(K316=Tables!$E$16,Tables!$F$16))))))))))))</f>
        <v>0</v>
      </c>
      <c r="M316" s="42"/>
      <c r="N316" s="2" t="b">
        <f>IF(M316=Tables!$E$5,Tables!$F$5,IF('Données mensuelles'!M316=Tables!$E$6,Tables!$F$6,IF('Données mensuelles'!M316=Tables!$E$7,Tables!$F$7,IF('Données mensuelles'!M316=Tables!$E$8,Tables!$F$8,IF('Données mensuelles'!M316=Tables!$E$9,Tables!$F$9,IF('Données mensuelles'!M316=Tables!$E$10,Tables!$F$10,IF('Données mensuelles'!M316=Tables!$E$11,Tables!$F$11,IF(M316=Tables!$E$12,Tables!$F$12,IF('Données mensuelles'!M316=Tables!$E$13,Tables!$F$13,IF(M316=Tables!$E$14,Tables!$F$14,IF(M316=Tables!$E$15,Tables!$F$15,IF(M316=Tables!$E$16,Tables!$F$16))))))))))))</f>
        <v>0</v>
      </c>
      <c r="O316" s="27">
        <f t="shared" si="15"/>
        <v>0</v>
      </c>
      <c r="P316" s="30"/>
      <c r="Q316" s="2"/>
      <c r="R316" s="15"/>
      <c r="S316" s="19">
        <f>O316+(Q316*R316)+(P316*Tables!$E$20*R316)</f>
        <v>0</v>
      </c>
    </row>
    <row r="317" spans="4:19">
      <c r="D317" s="24"/>
      <c r="E317" s="4"/>
      <c r="F317" s="2" t="b">
        <f>IF(E317=Tables!$E$5,Tables!$F$5,IF('Données mensuelles'!E317=Tables!$E$6,Tables!$F$6,IF('Données mensuelles'!E317=Tables!$E$7,Tables!$F$7,IF('Données mensuelles'!E317=Tables!$E$8,Tables!$F$8,IF('Données mensuelles'!E317=Tables!$E$9,Tables!$F$9,IF('Données mensuelles'!E317=Tables!$E$10,Tables!$F$10,IF('Données mensuelles'!E317=Tables!$E$11,Tables!$F$11,IF(E317=Tables!$E$12,Tables!$F$12,IF('Données mensuelles'!E317=Tables!$E$13,Tables!$F$13,IF(E317=Tables!$E$14,Tables!$F$14,IF(E317=Tables!$E$15,Tables!$F$15,IF(E317=Tables!$E$16,Tables!$F$16))))))))))))</f>
        <v>0</v>
      </c>
      <c r="G317" s="1"/>
      <c r="H317" s="2" t="b">
        <f>IF(G317=Tables!$E$5,Tables!$F$5,IF('Données mensuelles'!G317=Tables!$E$6,Tables!$F$6,IF('Données mensuelles'!G317=Tables!$E$7,Tables!$F$7,IF('Données mensuelles'!G317=Tables!$E$8,Tables!$F$8,IF('Données mensuelles'!G317=Tables!$E$9,Tables!$F$9,IF('Données mensuelles'!G317=Tables!$E$10,Tables!$F$10,IF('Données mensuelles'!G317=Tables!$E$11,Tables!$F$11,IF(G317=Tables!$E$12,Tables!$F$12,IF('Données mensuelles'!G317=Tables!$E$13,Tables!$F$13,IF(G317=Tables!$E$14,Tables!$F$14,IF(G317=Tables!$E$15,Tables!$F$15,IF(G317=Tables!$E$16,Tables!$F$16))))))))))))</f>
        <v>0</v>
      </c>
      <c r="I317" s="1"/>
      <c r="J317" s="2" t="b">
        <f>IF(I317=Tables!$E$5,Tables!$F$5,IF('Données mensuelles'!I317=Tables!$E$6,Tables!$F$6,IF('Données mensuelles'!I317=Tables!$E$7,Tables!$F$7,IF('Données mensuelles'!I317=Tables!$E$8,Tables!$F$8,IF('Données mensuelles'!I317=Tables!$E$9,Tables!$F$9,IF('Données mensuelles'!I317=Tables!$E$10,Tables!$F$10,IF('Données mensuelles'!I317=Tables!$E$11,Tables!$F$11,IF(I317=Tables!$E$12,Tables!$F$12,IF('Données mensuelles'!I317=Tables!$E$13,Tables!$F$13,IF(I317=Tables!$E$14,Tables!$F$14,IF(I317=Tables!$E$15,Tables!$F$15,IF(I317=Tables!$E$16,Tables!$F$16))))))))))))</f>
        <v>0</v>
      </c>
      <c r="K317" s="1"/>
      <c r="L317" s="27" t="b">
        <f>IF(K317=Tables!$E$5,Tables!$F$5,IF('Données mensuelles'!K317=Tables!$E$6,Tables!$F$6,IF('Données mensuelles'!K317=Tables!$E$7,Tables!$F$7,IF('Données mensuelles'!K317=Tables!$E$8,Tables!$F$8,IF('Données mensuelles'!K317=Tables!$E$9,Tables!$F$9,IF('Données mensuelles'!K317=Tables!$E$10,Tables!$F$10,IF('Données mensuelles'!K317=Tables!$E$11,Tables!$F$11,IF(K317=Tables!$E$12,Tables!$F$12,IF('Données mensuelles'!K317=Tables!$E$13,Tables!$F$13,IF(K317=Tables!$E$14,Tables!$F$14,IF(K317=Tables!$E$15,Tables!$F$15,IF(K317=Tables!$E$16,Tables!$F$16))))))))))))</f>
        <v>0</v>
      </c>
      <c r="M317" s="42"/>
      <c r="N317" s="2" t="b">
        <f>IF(M317=Tables!$E$5,Tables!$F$5,IF('Données mensuelles'!M317=Tables!$E$6,Tables!$F$6,IF('Données mensuelles'!M317=Tables!$E$7,Tables!$F$7,IF('Données mensuelles'!M317=Tables!$E$8,Tables!$F$8,IF('Données mensuelles'!M317=Tables!$E$9,Tables!$F$9,IF('Données mensuelles'!M317=Tables!$E$10,Tables!$F$10,IF('Données mensuelles'!M317=Tables!$E$11,Tables!$F$11,IF(M317=Tables!$E$12,Tables!$F$12,IF('Données mensuelles'!M317=Tables!$E$13,Tables!$F$13,IF(M317=Tables!$E$14,Tables!$F$14,IF(M317=Tables!$E$15,Tables!$F$15,IF(M317=Tables!$E$16,Tables!$F$16))))))))))))</f>
        <v>0</v>
      </c>
      <c r="O317" s="27">
        <f t="shared" si="15"/>
        <v>0</v>
      </c>
      <c r="P317" s="30"/>
      <c r="Q317" s="2"/>
      <c r="R317" s="15"/>
      <c r="S317" s="19">
        <f>O317+(Q317*R317)+(P317*Tables!$E$20*R317)</f>
        <v>0</v>
      </c>
    </row>
    <row r="318" spans="4:19">
      <c r="D318" s="24"/>
      <c r="E318" s="4"/>
      <c r="F318" s="2" t="b">
        <f>IF(E318=Tables!$E$5,Tables!$F$5,IF('Données mensuelles'!E318=Tables!$E$6,Tables!$F$6,IF('Données mensuelles'!E318=Tables!$E$7,Tables!$F$7,IF('Données mensuelles'!E318=Tables!$E$8,Tables!$F$8,IF('Données mensuelles'!E318=Tables!$E$9,Tables!$F$9,IF('Données mensuelles'!E318=Tables!$E$10,Tables!$F$10,IF('Données mensuelles'!E318=Tables!$E$11,Tables!$F$11,IF(E318=Tables!$E$12,Tables!$F$12,IF('Données mensuelles'!E318=Tables!$E$13,Tables!$F$13,IF(E318=Tables!$E$14,Tables!$F$14,IF(E318=Tables!$E$15,Tables!$F$15,IF(E318=Tables!$E$16,Tables!$F$16))))))))))))</f>
        <v>0</v>
      </c>
      <c r="G318" s="1"/>
      <c r="H318" s="2" t="b">
        <f>IF(G318=Tables!$E$5,Tables!$F$5,IF('Données mensuelles'!G318=Tables!$E$6,Tables!$F$6,IF('Données mensuelles'!G318=Tables!$E$7,Tables!$F$7,IF('Données mensuelles'!G318=Tables!$E$8,Tables!$F$8,IF('Données mensuelles'!G318=Tables!$E$9,Tables!$F$9,IF('Données mensuelles'!G318=Tables!$E$10,Tables!$F$10,IF('Données mensuelles'!G318=Tables!$E$11,Tables!$F$11,IF(G318=Tables!$E$12,Tables!$F$12,IF('Données mensuelles'!G318=Tables!$E$13,Tables!$F$13,IF(G318=Tables!$E$14,Tables!$F$14,IF(G318=Tables!$E$15,Tables!$F$15,IF(G318=Tables!$E$16,Tables!$F$16))))))))))))</f>
        <v>0</v>
      </c>
      <c r="I318" s="1"/>
      <c r="J318" s="2" t="b">
        <f>IF(I318=Tables!$E$5,Tables!$F$5,IF('Données mensuelles'!I318=Tables!$E$6,Tables!$F$6,IF('Données mensuelles'!I318=Tables!$E$7,Tables!$F$7,IF('Données mensuelles'!I318=Tables!$E$8,Tables!$F$8,IF('Données mensuelles'!I318=Tables!$E$9,Tables!$F$9,IF('Données mensuelles'!I318=Tables!$E$10,Tables!$F$10,IF('Données mensuelles'!I318=Tables!$E$11,Tables!$F$11,IF(I318=Tables!$E$12,Tables!$F$12,IF('Données mensuelles'!I318=Tables!$E$13,Tables!$F$13,IF(I318=Tables!$E$14,Tables!$F$14,IF(I318=Tables!$E$15,Tables!$F$15,IF(I318=Tables!$E$16,Tables!$F$16))))))))))))</f>
        <v>0</v>
      </c>
      <c r="K318" s="1"/>
      <c r="L318" s="27" t="b">
        <f>IF(K318=Tables!$E$5,Tables!$F$5,IF('Données mensuelles'!K318=Tables!$E$6,Tables!$F$6,IF('Données mensuelles'!K318=Tables!$E$7,Tables!$F$7,IF('Données mensuelles'!K318=Tables!$E$8,Tables!$F$8,IF('Données mensuelles'!K318=Tables!$E$9,Tables!$F$9,IF('Données mensuelles'!K318=Tables!$E$10,Tables!$F$10,IF('Données mensuelles'!K318=Tables!$E$11,Tables!$F$11,IF(K318=Tables!$E$12,Tables!$F$12,IF('Données mensuelles'!K318=Tables!$E$13,Tables!$F$13,IF(K318=Tables!$E$14,Tables!$F$14,IF(K318=Tables!$E$15,Tables!$F$15,IF(K318=Tables!$E$16,Tables!$F$16))))))))))))</f>
        <v>0</v>
      </c>
      <c r="M318" s="42"/>
      <c r="N318" s="2" t="b">
        <f>IF(M318=Tables!$E$5,Tables!$F$5,IF('Données mensuelles'!M318=Tables!$E$6,Tables!$F$6,IF('Données mensuelles'!M318=Tables!$E$7,Tables!$F$7,IF('Données mensuelles'!M318=Tables!$E$8,Tables!$F$8,IF('Données mensuelles'!M318=Tables!$E$9,Tables!$F$9,IF('Données mensuelles'!M318=Tables!$E$10,Tables!$F$10,IF('Données mensuelles'!M318=Tables!$E$11,Tables!$F$11,IF(M318=Tables!$E$12,Tables!$F$12,IF('Données mensuelles'!M318=Tables!$E$13,Tables!$F$13,IF(M318=Tables!$E$14,Tables!$F$14,IF(M318=Tables!$E$15,Tables!$F$15,IF(M318=Tables!$E$16,Tables!$F$16))))))))))))</f>
        <v>0</v>
      </c>
      <c r="O318" s="27">
        <f t="shared" si="15"/>
        <v>0</v>
      </c>
      <c r="P318" s="30"/>
      <c r="Q318" s="2"/>
      <c r="R318" s="15"/>
      <c r="S318" s="19">
        <f>O318+(Q318*R318)+(P318*Tables!$E$20*R318)</f>
        <v>0</v>
      </c>
    </row>
    <row r="319" spans="4:19">
      <c r="D319" s="24"/>
      <c r="E319" s="4"/>
      <c r="F319" s="2" t="b">
        <f>IF(E319=Tables!$E$5,Tables!$F$5,IF('Données mensuelles'!E319=Tables!$E$6,Tables!$F$6,IF('Données mensuelles'!E319=Tables!$E$7,Tables!$F$7,IF('Données mensuelles'!E319=Tables!$E$8,Tables!$F$8,IF('Données mensuelles'!E319=Tables!$E$9,Tables!$F$9,IF('Données mensuelles'!E319=Tables!$E$10,Tables!$F$10,IF('Données mensuelles'!E319=Tables!$E$11,Tables!$F$11,IF(E319=Tables!$E$12,Tables!$F$12,IF('Données mensuelles'!E319=Tables!$E$13,Tables!$F$13,IF(E319=Tables!$E$14,Tables!$F$14,IF(E319=Tables!$E$15,Tables!$F$15,IF(E319=Tables!$E$16,Tables!$F$16))))))))))))</f>
        <v>0</v>
      </c>
      <c r="G319" s="1"/>
      <c r="H319" s="2" t="b">
        <f>IF(G319=Tables!$E$5,Tables!$F$5,IF('Données mensuelles'!G319=Tables!$E$6,Tables!$F$6,IF('Données mensuelles'!G319=Tables!$E$7,Tables!$F$7,IF('Données mensuelles'!G319=Tables!$E$8,Tables!$F$8,IF('Données mensuelles'!G319=Tables!$E$9,Tables!$F$9,IF('Données mensuelles'!G319=Tables!$E$10,Tables!$F$10,IF('Données mensuelles'!G319=Tables!$E$11,Tables!$F$11,IF(G319=Tables!$E$12,Tables!$F$12,IF('Données mensuelles'!G319=Tables!$E$13,Tables!$F$13,IF(G319=Tables!$E$14,Tables!$F$14,IF(G319=Tables!$E$15,Tables!$F$15,IF(G319=Tables!$E$16,Tables!$F$16))))))))))))</f>
        <v>0</v>
      </c>
      <c r="I319" s="1"/>
      <c r="J319" s="2" t="b">
        <f>IF(I319=Tables!$E$5,Tables!$F$5,IF('Données mensuelles'!I319=Tables!$E$6,Tables!$F$6,IF('Données mensuelles'!I319=Tables!$E$7,Tables!$F$7,IF('Données mensuelles'!I319=Tables!$E$8,Tables!$F$8,IF('Données mensuelles'!I319=Tables!$E$9,Tables!$F$9,IF('Données mensuelles'!I319=Tables!$E$10,Tables!$F$10,IF('Données mensuelles'!I319=Tables!$E$11,Tables!$F$11,IF(I319=Tables!$E$12,Tables!$F$12,IF('Données mensuelles'!I319=Tables!$E$13,Tables!$F$13,IF(I319=Tables!$E$14,Tables!$F$14,IF(I319=Tables!$E$15,Tables!$F$15,IF(I319=Tables!$E$16,Tables!$F$16))))))))))))</f>
        <v>0</v>
      </c>
      <c r="K319" s="1"/>
      <c r="L319" s="27" t="b">
        <f>IF(K319=Tables!$E$5,Tables!$F$5,IF('Données mensuelles'!K319=Tables!$E$6,Tables!$F$6,IF('Données mensuelles'!K319=Tables!$E$7,Tables!$F$7,IF('Données mensuelles'!K319=Tables!$E$8,Tables!$F$8,IF('Données mensuelles'!K319=Tables!$E$9,Tables!$F$9,IF('Données mensuelles'!K319=Tables!$E$10,Tables!$F$10,IF('Données mensuelles'!K319=Tables!$E$11,Tables!$F$11,IF(K319=Tables!$E$12,Tables!$F$12,IF('Données mensuelles'!K319=Tables!$E$13,Tables!$F$13,IF(K319=Tables!$E$14,Tables!$F$14,IF(K319=Tables!$E$15,Tables!$F$15,IF(K319=Tables!$E$16,Tables!$F$16))))))))))))</f>
        <v>0</v>
      </c>
      <c r="M319" s="42"/>
      <c r="N319" s="2" t="b">
        <f>IF(M319=Tables!$E$5,Tables!$F$5,IF('Données mensuelles'!M319=Tables!$E$6,Tables!$F$6,IF('Données mensuelles'!M319=Tables!$E$7,Tables!$F$7,IF('Données mensuelles'!M319=Tables!$E$8,Tables!$F$8,IF('Données mensuelles'!M319=Tables!$E$9,Tables!$F$9,IF('Données mensuelles'!M319=Tables!$E$10,Tables!$F$10,IF('Données mensuelles'!M319=Tables!$E$11,Tables!$F$11,IF(M319=Tables!$E$12,Tables!$F$12,IF('Données mensuelles'!M319=Tables!$E$13,Tables!$F$13,IF(M319=Tables!$E$14,Tables!$F$14,IF(M319=Tables!$E$15,Tables!$F$15,IF(M319=Tables!$E$16,Tables!$F$16))))))))))))</f>
        <v>0</v>
      </c>
      <c r="O319" s="27">
        <f t="shared" si="15"/>
        <v>0</v>
      </c>
      <c r="P319" s="30"/>
      <c r="Q319" s="2"/>
      <c r="R319" s="15"/>
      <c r="S319" s="19">
        <f>O319+(Q319*R319)+(P319*Tables!$E$20*R319)</f>
        <v>0</v>
      </c>
    </row>
    <row r="320" spans="4:19">
      <c r="D320" s="24"/>
      <c r="E320" s="4"/>
      <c r="F320" s="2" t="b">
        <f>IF(E320=Tables!$E$5,Tables!$F$5,IF('Données mensuelles'!E320=Tables!$E$6,Tables!$F$6,IF('Données mensuelles'!E320=Tables!$E$7,Tables!$F$7,IF('Données mensuelles'!E320=Tables!$E$8,Tables!$F$8,IF('Données mensuelles'!E320=Tables!$E$9,Tables!$F$9,IF('Données mensuelles'!E320=Tables!$E$10,Tables!$F$10,IF('Données mensuelles'!E320=Tables!$E$11,Tables!$F$11,IF(E320=Tables!$E$12,Tables!$F$12,IF('Données mensuelles'!E320=Tables!$E$13,Tables!$F$13,IF(E320=Tables!$E$14,Tables!$F$14,IF(E320=Tables!$E$15,Tables!$F$15,IF(E320=Tables!$E$16,Tables!$F$16))))))))))))</f>
        <v>0</v>
      </c>
      <c r="G320" s="1"/>
      <c r="H320" s="2" t="b">
        <f>IF(G320=Tables!$E$5,Tables!$F$5,IF('Données mensuelles'!G320=Tables!$E$6,Tables!$F$6,IF('Données mensuelles'!G320=Tables!$E$7,Tables!$F$7,IF('Données mensuelles'!G320=Tables!$E$8,Tables!$F$8,IF('Données mensuelles'!G320=Tables!$E$9,Tables!$F$9,IF('Données mensuelles'!G320=Tables!$E$10,Tables!$F$10,IF('Données mensuelles'!G320=Tables!$E$11,Tables!$F$11,IF(G320=Tables!$E$12,Tables!$F$12,IF('Données mensuelles'!G320=Tables!$E$13,Tables!$F$13,IF(G320=Tables!$E$14,Tables!$F$14,IF(G320=Tables!$E$15,Tables!$F$15,IF(G320=Tables!$E$16,Tables!$F$16))))))))))))</f>
        <v>0</v>
      </c>
      <c r="I320" s="1"/>
      <c r="J320" s="2" t="b">
        <f>IF(I320=Tables!$E$5,Tables!$F$5,IF('Données mensuelles'!I320=Tables!$E$6,Tables!$F$6,IF('Données mensuelles'!I320=Tables!$E$7,Tables!$F$7,IF('Données mensuelles'!I320=Tables!$E$8,Tables!$F$8,IF('Données mensuelles'!I320=Tables!$E$9,Tables!$F$9,IF('Données mensuelles'!I320=Tables!$E$10,Tables!$F$10,IF('Données mensuelles'!I320=Tables!$E$11,Tables!$F$11,IF(I320=Tables!$E$12,Tables!$F$12,IF('Données mensuelles'!I320=Tables!$E$13,Tables!$F$13,IF(I320=Tables!$E$14,Tables!$F$14,IF(I320=Tables!$E$15,Tables!$F$15,IF(I320=Tables!$E$16,Tables!$F$16))))))))))))</f>
        <v>0</v>
      </c>
      <c r="K320" s="1"/>
      <c r="L320" s="27" t="b">
        <f>IF(K320=Tables!$E$5,Tables!$F$5,IF('Données mensuelles'!K320=Tables!$E$6,Tables!$F$6,IF('Données mensuelles'!K320=Tables!$E$7,Tables!$F$7,IF('Données mensuelles'!K320=Tables!$E$8,Tables!$F$8,IF('Données mensuelles'!K320=Tables!$E$9,Tables!$F$9,IF('Données mensuelles'!K320=Tables!$E$10,Tables!$F$10,IF('Données mensuelles'!K320=Tables!$E$11,Tables!$F$11,IF(K320=Tables!$E$12,Tables!$F$12,IF('Données mensuelles'!K320=Tables!$E$13,Tables!$F$13,IF(K320=Tables!$E$14,Tables!$F$14,IF(K320=Tables!$E$15,Tables!$F$15,IF(K320=Tables!$E$16,Tables!$F$16))))))))))))</f>
        <v>0</v>
      </c>
      <c r="M320" s="42"/>
      <c r="N320" s="2" t="b">
        <f>IF(M320=Tables!$E$5,Tables!$F$5,IF('Données mensuelles'!M320=Tables!$E$6,Tables!$F$6,IF('Données mensuelles'!M320=Tables!$E$7,Tables!$F$7,IF('Données mensuelles'!M320=Tables!$E$8,Tables!$F$8,IF('Données mensuelles'!M320=Tables!$E$9,Tables!$F$9,IF('Données mensuelles'!M320=Tables!$E$10,Tables!$F$10,IF('Données mensuelles'!M320=Tables!$E$11,Tables!$F$11,IF(M320=Tables!$E$12,Tables!$F$12,IF('Données mensuelles'!M320=Tables!$E$13,Tables!$F$13,IF(M320=Tables!$E$14,Tables!$F$14,IF(M320=Tables!$E$15,Tables!$F$15,IF(M320=Tables!$E$16,Tables!$F$16))))))))))))</f>
        <v>0</v>
      </c>
      <c r="O320" s="27">
        <f t="shared" si="15"/>
        <v>0</v>
      </c>
      <c r="P320" s="30"/>
      <c r="Q320" s="2"/>
      <c r="R320" s="15"/>
      <c r="S320" s="19">
        <f>O320+(Q320*R320)+(P320*Tables!$E$20*R320)</f>
        <v>0</v>
      </c>
    </row>
    <row r="321" spans="4:19" ht="15" thickBot="1">
      <c r="D321" s="25"/>
      <c r="E321" s="23"/>
      <c r="F321" s="13" t="b">
        <f>IF(E321=Tables!$E$5,Tables!$F$5,IF('Données mensuelles'!E321=Tables!$E$6,Tables!$F$6,IF('Données mensuelles'!E321=Tables!$E$7,Tables!$F$7,IF('Données mensuelles'!E321=Tables!$E$8,Tables!$F$8,IF('Données mensuelles'!E321=Tables!$E$9,Tables!$F$9,IF('Données mensuelles'!E321=Tables!$E$10,Tables!$F$10,IF('Données mensuelles'!E321=Tables!$E$11,Tables!$F$11,IF(E321=Tables!$E$12,Tables!$F$12,IF('Données mensuelles'!E321=Tables!$E$13,Tables!$F$13,IF(E321=Tables!$E$14,Tables!$F$14,IF(E321=Tables!$E$15,Tables!$F$15,IF(E321=Tables!$E$16,Tables!$F$16))))))))))))</f>
        <v>0</v>
      </c>
      <c r="G321" s="12"/>
      <c r="H321" s="13" t="b">
        <f>IF(G321=Tables!$E$5,Tables!$F$5,IF('Données mensuelles'!G321=Tables!$E$6,Tables!$F$6,IF('Données mensuelles'!G321=Tables!$E$7,Tables!$F$7,IF('Données mensuelles'!G321=Tables!$E$8,Tables!$F$8,IF('Données mensuelles'!G321=Tables!$E$9,Tables!$F$9,IF('Données mensuelles'!G321=Tables!$E$10,Tables!$F$10,IF('Données mensuelles'!G321=Tables!$E$11,Tables!$F$11,IF(G321=Tables!$E$12,Tables!$F$12,IF('Données mensuelles'!G321=Tables!$E$13,Tables!$F$13,IF(G321=Tables!$E$14,Tables!$F$14,IF(G321=Tables!$E$15,Tables!$F$15,IF(G321=Tables!$E$16,Tables!$F$16))))))))))))</f>
        <v>0</v>
      </c>
      <c r="I321" s="12"/>
      <c r="J321" s="13" t="b">
        <f>IF(I321=Tables!$E$5,Tables!$F$5,IF('Données mensuelles'!I321=Tables!$E$6,Tables!$F$6,IF('Données mensuelles'!I321=Tables!$E$7,Tables!$F$7,IF('Données mensuelles'!I321=Tables!$E$8,Tables!$F$8,IF('Données mensuelles'!I321=Tables!$E$9,Tables!$F$9,IF('Données mensuelles'!I321=Tables!$E$10,Tables!$F$10,IF('Données mensuelles'!I321=Tables!$E$11,Tables!$F$11,IF(I321=Tables!$E$12,Tables!$F$12,IF('Données mensuelles'!I321=Tables!$E$13,Tables!$F$13,IF(I321=Tables!$E$14,Tables!$F$14,IF(I321=Tables!$E$15,Tables!$F$15,IF(I321=Tables!$E$16,Tables!$F$16))))))))))))</f>
        <v>0</v>
      </c>
      <c r="K321" s="12"/>
      <c r="L321" s="39" t="b">
        <f>IF(K321=Tables!$E$5,Tables!$F$5,IF('Données mensuelles'!K321=Tables!$E$6,Tables!$F$6,IF('Données mensuelles'!K321=Tables!$E$7,Tables!$F$7,IF('Données mensuelles'!K321=Tables!$E$8,Tables!$F$8,IF('Données mensuelles'!K321=Tables!$E$9,Tables!$F$9,IF('Données mensuelles'!K321=Tables!$E$10,Tables!$F$10,IF('Données mensuelles'!K321=Tables!$E$11,Tables!$F$11,IF(K321=Tables!$E$12,Tables!$F$12,IF('Données mensuelles'!K321=Tables!$E$13,Tables!$F$13,IF(K321=Tables!$E$14,Tables!$F$14,IF(K321=Tables!$E$15,Tables!$F$15,IF(K321=Tables!$E$16,Tables!$F$16))))))))))))</f>
        <v>0</v>
      </c>
      <c r="M321" s="43"/>
      <c r="N321" s="13" t="b">
        <f>IF(M321=Tables!$E$5,Tables!$F$5,IF('Données mensuelles'!M321=Tables!$E$6,Tables!$F$6,IF('Données mensuelles'!M321=Tables!$E$7,Tables!$F$7,IF('Données mensuelles'!M321=Tables!$E$8,Tables!$F$8,IF('Données mensuelles'!M321=Tables!$E$9,Tables!$F$9,IF('Données mensuelles'!M321=Tables!$E$10,Tables!$F$10,IF('Données mensuelles'!M321=Tables!$E$11,Tables!$F$11,IF(M321=Tables!$E$12,Tables!$F$12,IF('Données mensuelles'!M321=Tables!$E$13,Tables!$F$13,IF(M321=Tables!$E$14,Tables!$F$14,IF(M321=Tables!$E$15,Tables!$F$15,IF(M321=Tables!$E$16,Tables!$F$16))))))))))))</f>
        <v>0</v>
      </c>
      <c r="O321" s="39">
        <f t="shared" si="15"/>
        <v>0</v>
      </c>
      <c r="P321" s="31"/>
      <c r="Q321" s="13"/>
      <c r="R321" s="16"/>
      <c r="S321" s="20">
        <f>O321+(Q321*R321)+(P321*Tables!$E$20*R321)</f>
        <v>0</v>
      </c>
    </row>
    <row r="322" spans="4:19" ht="15" thickBot="1">
      <c r="F322" s="3"/>
      <c r="H322" s="3"/>
      <c r="J322" s="3"/>
      <c r="N322" s="3"/>
      <c r="Q322" s="3"/>
      <c r="R322" s="17" t="s">
        <v>49</v>
      </c>
      <c r="S322" s="21">
        <f>SUM(S302:S321)</f>
        <v>0</v>
      </c>
    </row>
    <row r="323" spans="4:19">
      <c r="F323" s="3"/>
      <c r="H323" s="3"/>
      <c r="J323" s="3"/>
      <c r="N323" s="3"/>
    </row>
    <row r="324" spans="4:19" ht="15" thickBot="1">
      <c r="F324" s="3"/>
      <c r="H324" s="3"/>
      <c r="J324" s="3"/>
      <c r="N324" s="3"/>
    </row>
    <row r="325" spans="4:19" ht="18.600000000000001" thickBot="1">
      <c r="D325" s="50" t="s">
        <v>50</v>
      </c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2"/>
    </row>
    <row r="326" spans="4:19">
      <c r="D326" s="18" t="s">
        <v>19</v>
      </c>
      <c r="E326" s="22" t="s">
        <v>39</v>
      </c>
      <c r="F326" s="11" t="s">
        <v>21</v>
      </c>
      <c r="G326" s="11" t="s">
        <v>38</v>
      </c>
      <c r="H326" s="11" t="s">
        <v>21</v>
      </c>
      <c r="I326" s="11" t="s">
        <v>40</v>
      </c>
      <c r="J326" s="11" t="s">
        <v>21</v>
      </c>
      <c r="K326" s="11" t="s">
        <v>41</v>
      </c>
      <c r="L326" s="38" t="s">
        <v>21</v>
      </c>
      <c r="M326" s="41" t="s">
        <v>43</v>
      </c>
      <c r="N326" s="11" t="s">
        <v>21</v>
      </c>
      <c r="O326" s="38" t="s">
        <v>42</v>
      </c>
      <c r="P326" s="29" t="s">
        <v>32</v>
      </c>
      <c r="Q326" s="11" t="s">
        <v>33</v>
      </c>
      <c r="R326" s="14" t="s">
        <v>34</v>
      </c>
      <c r="S326" s="18" t="s">
        <v>35</v>
      </c>
    </row>
    <row r="327" spans="4:19">
      <c r="D327" s="24"/>
      <c r="E327" s="4"/>
      <c r="F327" s="2" t="b">
        <f>IF(E327=Tables!$E$5,Tables!$F$5,IF('Données mensuelles'!E327=Tables!$E$6,Tables!$F$6,IF('Données mensuelles'!E327=Tables!$E$7,Tables!$F$7,IF('Données mensuelles'!E327=Tables!$E$8,Tables!$F$8,IF('Données mensuelles'!E327=Tables!$E$9,Tables!$F$9,IF('Données mensuelles'!E327=Tables!$E$10,Tables!$F$10,IF('Données mensuelles'!E327=Tables!$E$11,Tables!$F$11,IF(E327=Tables!$E$12,Tables!$F$12,IF('Données mensuelles'!E327=Tables!$E$13,Tables!$F$13,IF(E327=Tables!$E$14,Tables!$F$14,IF(E327=Tables!$E$15,Tables!$F$15,IF(E327=Tables!$E$16,Tables!$F$16))))))))))))</f>
        <v>0</v>
      </c>
      <c r="G327" s="1"/>
      <c r="H327" s="2" t="b">
        <f>IF(G327=Tables!$E$5,Tables!$F$5,IF('Données mensuelles'!G327=Tables!$E$6,Tables!$F$6,IF('Données mensuelles'!G327=Tables!$E$7,Tables!$F$7,IF('Données mensuelles'!G327=Tables!$E$8,Tables!$F$8,IF('Données mensuelles'!G327=Tables!$E$9,Tables!$F$9,IF('Données mensuelles'!G327=Tables!$E$10,Tables!$F$10,IF('Données mensuelles'!G327=Tables!$E$11,Tables!$F$11,IF(G327=Tables!$E$12,Tables!$F$12,IF('Données mensuelles'!G327=Tables!$E$13,Tables!$F$13,IF(G327=Tables!$E$14,Tables!$F$14,IF(G327=Tables!$E$15,Tables!$F$15,IF(G327=Tables!$E$16,Tables!$F$16))))))))))))</f>
        <v>0</v>
      </c>
      <c r="I327" s="1"/>
      <c r="J327" s="2" t="b">
        <f>IF(I327=Tables!$E$5,Tables!$F$5,IF('Données mensuelles'!I327=Tables!$E$6,Tables!$F$6,IF('Données mensuelles'!I327=Tables!$E$7,Tables!$F$7,IF('Données mensuelles'!I327=Tables!$E$8,Tables!$F$8,IF('Données mensuelles'!I327=Tables!$E$9,Tables!$F$9,IF('Données mensuelles'!I327=Tables!$E$10,Tables!$F$10,IF('Données mensuelles'!I327=Tables!$E$11,Tables!$F$11,IF(I327=Tables!$E$12,Tables!$F$12,IF('Données mensuelles'!I327=Tables!$E$13,Tables!$F$13,IF(I327=Tables!$E$14,Tables!$F$14,IF(I327=Tables!$E$15,Tables!$F$15,IF(I327=Tables!$E$16,Tables!$F$16))))))))))))</f>
        <v>0</v>
      </c>
      <c r="K327" s="1"/>
      <c r="L327" s="27" t="b">
        <f>IF(K327=Tables!$E$5,Tables!$F$5,IF('Données mensuelles'!K327=Tables!$E$6,Tables!$F$6,IF('Données mensuelles'!K327=Tables!$E$7,Tables!$F$7,IF('Données mensuelles'!K327=Tables!$E$8,Tables!$F$8,IF('Données mensuelles'!K327=Tables!$E$9,Tables!$F$9,IF('Données mensuelles'!K327=Tables!$E$10,Tables!$F$10,IF('Données mensuelles'!K327=Tables!$E$11,Tables!$F$11,IF(K327=Tables!$E$12,Tables!$F$12,IF('Données mensuelles'!K327=Tables!$E$13,Tables!$F$13,IF(K327=Tables!$E$14,Tables!$F$14,IF(K327=Tables!$E$15,Tables!$F$15,IF(K327=Tables!$E$16,Tables!$F$16))))))))))))</f>
        <v>0</v>
      </c>
      <c r="M327" s="42"/>
      <c r="N327" s="2" t="b">
        <f>IF(M327=Tables!$E$5,Tables!$F$5,IF('Données mensuelles'!M327=Tables!$E$6,Tables!$F$6,IF('Données mensuelles'!M327=Tables!$E$7,Tables!$F$7,IF('Données mensuelles'!M327=Tables!$E$8,Tables!$F$8,IF('Données mensuelles'!M327=Tables!$E$9,Tables!$F$9,IF('Données mensuelles'!M327=Tables!$E$10,Tables!$F$10,IF('Données mensuelles'!M327=Tables!$E$11,Tables!$F$11,IF(M327=Tables!$E$12,Tables!$F$12,IF('Données mensuelles'!M327=Tables!$E$13,Tables!$F$13,IF(M327=Tables!$E$14,Tables!$F$14,IF(M327=Tables!$E$15,Tables!$F$15,IF(M327=Tables!$E$16,Tables!$F$16))))))))))))</f>
        <v>0</v>
      </c>
      <c r="O327" s="27">
        <f>N327+L327+J327+H327+F327</f>
        <v>0</v>
      </c>
      <c r="P327" s="30"/>
      <c r="Q327" s="2">
        <v>5.0999999999999996</v>
      </c>
      <c r="R327" s="15"/>
      <c r="S327" s="19">
        <f>O327+(Q327*R327)+(P327*Tables!$E$20*R327)</f>
        <v>0</v>
      </c>
    </row>
    <row r="328" spans="4:19">
      <c r="D328" s="24"/>
      <c r="E328" s="4"/>
      <c r="F328" s="2" t="b">
        <f>IF(E328=Tables!$E$5,Tables!$F$5,IF('Données mensuelles'!E328=Tables!$E$6,Tables!$F$6,IF('Données mensuelles'!E328=Tables!$E$7,Tables!$F$7,IF('Données mensuelles'!E328=Tables!$E$8,Tables!$F$8,IF('Données mensuelles'!E328=Tables!$E$9,Tables!$F$9,IF('Données mensuelles'!E328=Tables!$E$10,Tables!$F$10,IF('Données mensuelles'!E328=Tables!$E$11,Tables!$F$11,IF(E328=Tables!$E$12,Tables!$F$12,IF('Données mensuelles'!E328=Tables!$E$13,Tables!$F$13,IF(E328=Tables!$E$14,Tables!$F$14,IF(E328=Tables!$E$15,Tables!$F$15,IF(E328=Tables!$E$16,Tables!$F$16))))))))))))</f>
        <v>0</v>
      </c>
      <c r="G328" s="1"/>
      <c r="H328" s="2" t="b">
        <f>IF(G328=Tables!$E$5,Tables!$F$5,IF('Données mensuelles'!G328=Tables!$E$6,Tables!$F$6,IF('Données mensuelles'!G328=Tables!$E$7,Tables!$F$7,IF('Données mensuelles'!G328=Tables!$E$8,Tables!$F$8,IF('Données mensuelles'!G328=Tables!$E$9,Tables!$F$9,IF('Données mensuelles'!G328=Tables!$E$10,Tables!$F$10,IF('Données mensuelles'!G328=Tables!$E$11,Tables!$F$11,IF(G328=Tables!$E$12,Tables!$F$12,IF('Données mensuelles'!G328=Tables!$E$13,Tables!$F$13,IF(G328=Tables!$E$14,Tables!$F$14,IF(G328=Tables!$E$15,Tables!$F$15,IF(G328=Tables!$E$16,Tables!$F$16))))))))))))</f>
        <v>0</v>
      </c>
      <c r="I328" s="1"/>
      <c r="J328" s="2" t="b">
        <f>IF(I328=Tables!$E$5,Tables!$F$5,IF('Données mensuelles'!I328=Tables!$E$6,Tables!$F$6,IF('Données mensuelles'!I328=Tables!$E$7,Tables!$F$7,IF('Données mensuelles'!I328=Tables!$E$8,Tables!$F$8,IF('Données mensuelles'!I328=Tables!$E$9,Tables!$F$9,IF('Données mensuelles'!I328=Tables!$E$10,Tables!$F$10,IF('Données mensuelles'!I328=Tables!$E$11,Tables!$F$11,IF(I328=Tables!$E$12,Tables!$F$12,IF('Données mensuelles'!I328=Tables!$E$13,Tables!$F$13,IF(I328=Tables!$E$14,Tables!$F$14,IF(I328=Tables!$E$15,Tables!$F$15,IF(I328=Tables!$E$16,Tables!$F$16))))))))))))</f>
        <v>0</v>
      </c>
      <c r="K328" s="1"/>
      <c r="L328" s="27" t="b">
        <f>IF(K328=Tables!$E$5,Tables!$F$5,IF('Données mensuelles'!K328=Tables!$E$6,Tables!$F$6,IF('Données mensuelles'!K328=Tables!$E$7,Tables!$F$7,IF('Données mensuelles'!K328=Tables!$E$8,Tables!$F$8,IF('Données mensuelles'!K328=Tables!$E$9,Tables!$F$9,IF('Données mensuelles'!K328=Tables!$E$10,Tables!$F$10,IF('Données mensuelles'!K328=Tables!$E$11,Tables!$F$11,IF(K328=Tables!$E$12,Tables!$F$12,IF('Données mensuelles'!K328=Tables!$E$13,Tables!$F$13,IF(K328=Tables!$E$14,Tables!$F$14,IF(K328=Tables!$E$15,Tables!$F$15,IF(K328=Tables!$E$16,Tables!$F$16))))))))))))</f>
        <v>0</v>
      </c>
      <c r="M328" s="42"/>
      <c r="N328" s="2" t="b">
        <f>IF(M328=Tables!$E$5,Tables!$F$5,IF('Données mensuelles'!M328=Tables!$E$6,Tables!$F$6,IF('Données mensuelles'!M328=Tables!$E$7,Tables!$F$7,IF('Données mensuelles'!M328=Tables!$E$8,Tables!$F$8,IF('Données mensuelles'!M328=Tables!$E$9,Tables!$F$9,IF('Données mensuelles'!M328=Tables!$E$10,Tables!$F$10,IF('Données mensuelles'!M328=Tables!$E$11,Tables!$F$11,IF(M328=Tables!$E$12,Tables!$F$12,IF('Données mensuelles'!M328=Tables!$E$13,Tables!$F$13,IF(M328=Tables!$E$14,Tables!$F$14,IF(M328=Tables!$E$15,Tables!$F$15,IF(M328=Tables!$E$16,Tables!$F$16))))))))))))</f>
        <v>0</v>
      </c>
      <c r="O328" s="27">
        <f t="shared" ref="O328:O346" si="16">N328+L328+J328+H328+F328</f>
        <v>0</v>
      </c>
      <c r="P328" s="30"/>
      <c r="Q328" s="2">
        <v>2.2999999999999998</v>
      </c>
      <c r="R328" s="15"/>
      <c r="S328" s="19">
        <f>O328+(Q328*R328)+(P328*Tables!$E$20*R328)</f>
        <v>0</v>
      </c>
    </row>
    <row r="329" spans="4:19">
      <c r="D329" s="24"/>
      <c r="E329" s="4"/>
      <c r="F329" s="2" t="b">
        <f>IF(E329=Tables!$E$5,Tables!$F$5,IF('Données mensuelles'!E329=Tables!$E$6,Tables!$F$6,IF('Données mensuelles'!E329=Tables!$E$7,Tables!$F$7,IF('Données mensuelles'!E329=Tables!$E$8,Tables!$F$8,IF('Données mensuelles'!E329=Tables!$E$9,Tables!$F$9,IF('Données mensuelles'!E329=Tables!$E$10,Tables!$F$10,IF('Données mensuelles'!E329=Tables!$E$11,Tables!$F$11,IF(E329=Tables!$E$12,Tables!$F$12,IF('Données mensuelles'!E329=Tables!$E$13,Tables!$F$13,IF(E329=Tables!$E$14,Tables!$F$14,IF(E329=Tables!$E$15,Tables!$F$15,IF(E329=Tables!$E$16,Tables!$F$16))))))))))))</f>
        <v>0</v>
      </c>
      <c r="G329" s="1"/>
      <c r="H329" s="2" t="b">
        <f>IF(G329=Tables!$E$5,Tables!$F$5,IF('Données mensuelles'!G329=Tables!$E$6,Tables!$F$6,IF('Données mensuelles'!G329=Tables!$E$7,Tables!$F$7,IF('Données mensuelles'!G329=Tables!$E$8,Tables!$F$8,IF('Données mensuelles'!G329=Tables!$E$9,Tables!$F$9,IF('Données mensuelles'!G329=Tables!$E$10,Tables!$F$10,IF('Données mensuelles'!G329=Tables!$E$11,Tables!$F$11,IF(G329=Tables!$E$12,Tables!$F$12,IF('Données mensuelles'!G329=Tables!$E$13,Tables!$F$13,IF(G329=Tables!$E$14,Tables!$F$14,IF(G329=Tables!$E$15,Tables!$F$15,IF(G329=Tables!$E$16,Tables!$F$16))))))))))))</f>
        <v>0</v>
      </c>
      <c r="I329" s="1"/>
      <c r="J329" s="2" t="b">
        <f>IF(I329=Tables!$E$5,Tables!$F$5,IF('Données mensuelles'!I329=Tables!$E$6,Tables!$F$6,IF('Données mensuelles'!I329=Tables!$E$7,Tables!$F$7,IF('Données mensuelles'!I329=Tables!$E$8,Tables!$F$8,IF('Données mensuelles'!I329=Tables!$E$9,Tables!$F$9,IF('Données mensuelles'!I329=Tables!$E$10,Tables!$F$10,IF('Données mensuelles'!I329=Tables!$E$11,Tables!$F$11,IF(I329=Tables!$E$12,Tables!$F$12,IF('Données mensuelles'!I329=Tables!$E$13,Tables!$F$13,IF(I329=Tables!$E$14,Tables!$F$14,IF(I329=Tables!$E$15,Tables!$F$15,IF(I329=Tables!$E$16,Tables!$F$16))))))))))))</f>
        <v>0</v>
      </c>
      <c r="K329" s="1"/>
      <c r="L329" s="27" t="b">
        <f>IF(K329=Tables!$E$5,Tables!$F$5,IF('Données mensuelles'!K329=Tables!$E$6,Tables!$F$6,IF('Données mensuelles'!K329=Tables!$E$7,Tables!$F$7,IF('Données mensuelles'!K329=Tables!$E$8,Tables!$F$8,IF('Données mensuelles'!K329=Tables!$E$9,Tables!$F$9,IF('Données mensuelles'!K329=Tables!$E$10,Tables!$F$10,IF('Données mensuelles'!K329=Tables!$E$11,Tables!$F$11,IF(K329=Tables!$E$12,Tables!$F$12,IF('Données mensuelles'!K329=Tables!$E$13,Tables!$F$13,IF(K329=Tables!$E$14,Tables!$F$14,IF(K329=Tables!$E$15,Tables!$F$15,IF(K329=Tables!$E$16,Tables!$F$16))))))))))))</f>
        <v>0</v>
      </c>
      <c r="M329" s="42"/>
      <c r="N329" s="2" t="b">
        <f>IF(M329=Tables!$E$5,Tables!$F$5,IF('Données mensuelles'!M329=Tables!$E$6,Tables!$F$6,IF('Données mensuelles'!M329=Tables!$E$7,Tables!$F$7,IF('Données mensuelles'!M329=Tables!$E$8,Tables!$F$8,IF('Données mensuelles'!M329=Tables!$E$9,Tables!$F$9,IF('Données mensuelles'!M329=Tables!$E$10,Tables!$F$10,IF('Données mensuelles'!M329=Tables!$E$11,Tables!$F$11,IF(M329=Tables!$E$12,Tables!$F$12,IF('Données mensuelles'!M329=Tables!$E$13,Tables!$F$13,IF(M329=Tables!$E$14,Tables!$F$14,IF(M329=Tables!$E$15,Tables!$F$15,IF(M329=Tables!$E$16,Tables!$F$16))))))))))))</f>
        <v>0</v>
      </c>
      <c r="O329" s="27">
        <f t="shared" si="16"/>
        <v>0</v>
      </c>
      <c r="P329" s="30"/>
      <c r="Q329" s="2"/>
      <c r="R329" s="15"/>
      <c r="S329" s="19">
        <f>O329+(Q329*R329)+(P329*Tables!$E$20*R329)</f>
        <v>0</v>
      </c>
    </row>
    <row r="330" spans="4:19">
      <c r="D330" s="24"/>
      <c r="E330" s="4"/>
      <c r="F330" s="2" t="b">
        <f>IF(E330=Tables!$E$5,Tables!$F$5,IF('Données mensuelles'!E330=Tables!$E$6,Tables!$F$6,IF('Données mensuelles'!E330=Tables!$E$7,Tables!$F$7,IF('Données mensuelles'!E330=Tables!$E$8,Tables!$F$8,IF('Données mensuelles'!E330=Tables!$E$9,Tables!$F$9,IF('Données mensuelles'!E330=Tables!$E$10,Tables!$F$10,IF('Données mensuelles'!E330=Tables!$E$11,Tables!$F$11,IF(E330=Tables!$E$12,Tables!$F$12,IF('Données mensuelles'!E330=Tables!$E$13,Tables!$F$13,IF(E330=Tables!$E$14,Tables!$F$14,IF(E330=Tables!$E$15,Tables!$F$15,IF(E330=Tables!$E$16,Tables!$F$16))))))))))))</f>
        <v>0</v>
      </c>
      <c r="G330" s="1"/>
      <c r="H330" s="2" t="b">
        <f>IF(G330=Tables!$E$5,Tables!$F$5,IF('Données mensuelles'!G330=Tables!$E$6,Tables!$F$6,IF('Données mensuelles'!G330=Tables!$E$7,Tables!$F$7,IF('Données mensuelles'!G330=Tables!$E$8,Tables!$F$8,IF('Données mensuelles'!G330=Tables!$E$9,Tables!$F$9,IF('Données mensuelles'!G330=Tables!$E$10,Tables!$F$10,IF('Données mensuelles'!G330=Tables!$E$11,Tables!$F$11,IF(G330=Tables!$E$12,Tables!$F$12,IF('Données mensuelles'!G330=Tables!$E$13,Tables!$F$13,IF(G330=Tables!$E$14,Tables!$F$14,IF(G330=Tables!$E$15,Tables!$F$15,IF(G330=Tables!$E$16,Tables!$F$16))))))))))))</f>
        <v>0</v>
      </c>
      <c r="I330" s="1"/>
      <c r="J330" s="2" t="b">
        <f>IF(I330=Tables!$E$5,Tables!$F$5,IF('Données mensuelles'!I330=Tables!$E$6,Tables!$F$6,IF('Données mensuelles'!I330=Tables!$E$7,Tables!$F$7,IF('Données mensuelles'!I330=Tables!$E$8,Tables!$F$8,IF('Données mensuelles'!I330=Tables!$E$9,Tables!$F$9,IF('Données mensuelles'!I330=Tables!$E$10,Tables!$F$10,IF('Données mensuelles'!I330=Tables!$E$11,Tables!$F$11,IF(I330=Tables!$E$12,Tables!$F$12,IF('Données mensuelles'!I330=Tables!$E$13,Tables!$F$13,IF(I330=Tables!$E$14,Tables!$F$14,IF(I330=Tables!$E$15,Tables!$F$15,IF(I330=Tables!$E$16,Tables!$F$16))))))))))))</f>
        <v>0</v>
      </c>
      <c r="K330" s="1"/>
      <c r="L330" s="27" t="b">
        <f>IF(K330=Tables!$E$5,Tables!$F$5,IF('Données mensuelles'!K330=Tables!$E$6,Tables!$F$6,IF('Données mensuelles'!K330=Tables!$E$7,Tables!$F$7,IF('Données mensuelles'!K330=Tables!$E$8,Tables!$F$8,IF('Données mensuelles'!K330=Tables!$E$9,Tables!$F$9,IF('Données mensuelles'!K330=Tables!$E$10,Tables!$F$10,IF('Données mensuelles'!K330=Tables!$E$11,Tables!$F$11,IF(K330=Tables!$E$12,Tables!$F$12,IF('Données mensuelles'!K330=Tables!$E$13,Tables!$F$13,IF(K330=Tables!$E$14,Tables!$F$14,IF(K330=Tables!$E$15,Tables!$F$15,IF(K330=Tables!$E$16,Tables!$F$16))))))))))))</f>
        <v>0</v>
      </c>
      <c r="M330" s="42"/>
      <c r="N330" s="2" t="b">
        <f>IF(M330=Tables!$E$5,Tables!$F$5,IF('Données mensuelles'!M330=Tables!$E$6,Tables!$F$6,IF('Données mensuelles'!M330=Tables!$E$7,Tables!$F$7,IF('Données mensuelles'!M330=Tables!$E$8,Tables!$F$8,IF('Données mensuelles'!M330=Tables!$E$9,Tables!$F$9,IF('Données mensuelles'!M330=Tables!$E$10,Tables!$F$10,IF('Données mensuelles'!M330=Tables!$E$11,Tables!$F$11,IF(M330=Tables!$E$12,Tables!$F$12,IF('Données mensuelles'!M330=Tables!$E$13,Tables!$F$13,IF(M330=Tables!$E$14,Tables!$F$14,IF(M330=Tables!$E$15,Tables!$F$15,IF(M330=Tables!$E$16,Tables!$F$16))))))))))))</f>
        <v>0</v>
      </c>
      <c r="O330" s="27">
        <f t="shared" si="16"/>
        <v>0</v>
      </c>
      <c r="P330" s="30"/>
      <c r="Q330" s="2"/>
      <c r="R330" s="15"/>
      <c r="S330" s="19">
        <f>O330+(Q330*R330)+(P330*Tables!$E$20*R330)</f>
        <v>0</v>
      </c>
    </row>
    <row r="331" spans="4:19">
      <c r="D331" s="24"/>
      <c r="E331" s="4"/>
      <c r="F331" s="2" t="b">
        <f>IF(E331=Tables!$E$5,Tables!$F$5,IF('Données mensuelles'!E331=Tables!$E$6,Tables!$F$6,IF('Données mensuelles'!E331=Tables!$E$7,Tables!$F$7,IF('Données mensuelles'!E331=Tables!$E$8,Tables!$F$8,IF('Données mensuelles'!E331=Tables!$E$9,Tables!$F$9,IF('Données mensuelles'!E331=Tables!$E$10,Tables!$F$10,IF('Données mensuelles'!E331=Tables!$E$11,Tables!$F$11,IF(E331=Tables!$E$12,Tables!$F$12,IF('Données mensuelles'!E331=Tables!$E$13,Tables!$F$13,IF(E331=Tables!$E$14,Tables!$F$14,IF(E331=Tables!$E$15,Tables!$F$15,IF(E331=Tables!$E$16,Tables!$F$16))))))))))))</f>
        <v>0</v>
      </c>
      <c r="G331" s="1"/>
      <c r="H331" s="2" t="b">
        <f>IF(G331=Tables!$E$5,Tables!$F$5,IF('Données mensuelles'!G331=Tables!$E$6,Tables!$F$6,IF('Données mensuelles'!G331=Tables!$E$7,Tables!$F$7,IF('Données mensuelles'!G331=Tables!$E$8,Tables!$F$8,IF('Données mensuelles'!G331=Tables!$E$9,Tables!$F$9,IF('Données mensuelles'!G331=Tables!$E$10,Tables!$F$10,IF('Données mensuelles'!G331=Tables!$E$11,Tables!$F$11,IF(G331=Tables!$E$12,Tables!$F$12,IF('Données mensuelles'!G331=Tables!$E$13,Tables!$F$13,IF(G331=Tables!$E$14,Tables!$F$14,IF(G331=Tables!$E$15,Tables!$F$15,IF(G331=Tables!$E$16,Tables!$F$16))))))))))))</f>
        <v>0</v>
      </c>
      <c r="I331" s="1"/>
      <c r="J331" s="2" t="b">
        <f>IF(I331=Tables!$E$5,Tables!$F$5,IF('Données mensuelles'!I331=Tables!$E$6,Tables!$F$6,IF('Données mensuelles'!I331=Tables!$E$7,Tables!$F$7,IF('Données mensuelles'!I331=Tables!$E$8,Tables!$F$8,IF('Données mensuelles'!I331=Tables!$E$9,Tables!$F$9,IF('Données mensuelles'!I331=Tables!$E$10,Tables!$F$10,IF('Données mensuelles'!I331=Tables!$E$11,Tables!$F$11,IF(I331=Tables!$E$12,Tables!$F$12,IF('Données mensuelles'!I331=Tables!$E$13,Tables!$F$13,IF(I331=Tables!$E$14,Tables!$F$14,IF(I331=Tables!$E$15,Tables!$F$15,IF(I331=Tables!$E$16,Tables!$F$16))))))))))))</f>
        <v>0</v>
      </c>
      <c r="K331" s="1"/>
      <c r="L331" s="27" t="b">
        <f>IF(K331=Tables!$E$5,Tables!$F$5,IF('Données mensuelles'!K331=Tables!$E$6,Tables!$F$6,IF('Données mensuelles'!K331=Tables!$E$7,Tables!$F$7,IF('Données mensuelles'!K331=Tables!$E$8,Tables!$F$8,IF('Données mensuelles'!K331=Tables!$E$9,Tables!$F$9,IF('Données mensuelles'!K331=Tables!$E$10,Tables!$F$10,IF('Données mensuelles'!K331=Tables!$E$11,Tables!$F$11,IF(K331=Tables!$E$12,Tables!$F$12,IF('Données mensuelles'!K331=Tables!$E$13,Tables!$F$13,IF(K331=Tables!$E$14,Tables!$F$14,IF(K331=Tables!$E$15,Tables!$F$15,IF(K331=Tables!$E$16,Tables!$F$16))))))))))))</f>
        <v>0</v>
      </c>
      <c r="M331" s="42"/>
      <c r="N331" s="2" t="b">
        <f>IF(M331=Tables!$E$5,Tables!$F$5,IF('Données mensuelles'!M331=Tables!$E$6,Tables!$F$6,IF('Données mensuelles'!M331=Tables!$E$7,Tables!$F$7,IF('Données mensuelles'!M331=Tables!$E$8,Tables!$F$8,IF('Données mensuelles'!M331=Tables!$E$9,Tables!$F$9,IF('Données mensuelles'!M331=Tables!$E$10,Tables!$F$10,IF('Données mensuelles'!M331=Tables!$E$11,Tables!$F$11,IF(M331=Tables!$E$12,Tables!$F$12,IF('Données mensuelles'!M331=Tables!$E$13,Tables!$F$13,IF(M331=Tables!$E$14,Tables!$F$14,IF(M331=Tables!$E$15,Tables!$F$15,IF(M331=Tables!$E$16,Tables!$F$16))))))))))))</f>
        <v>0</v>
      </c>
      <c r="O331" s="27">
        <f t="shared" si="16"/>
        <v>0</v>
      </c>
      <c r="P331" s="30"/>
      <c r="Q331" s="2"/>
      <c r="R331" s="15"/>
      <c r="S331" s="19">
        <f>O331+(Q331*R331)+(P331*Tables!$E$20*R331)</f>
        <v>0</v>
      </c>
    </row>
    <row r="332" spans="4:19">
      <c r="D332" s="24"/>
      <c r="E332" s="4"/>
      <c r="F332" s="2" t="b">
        <f>IF(E332=Tables!$E$5,Tables!$F$5,IF('Données mensuelles'!E332=Tables!$E$6,Tables!$F$6,IF('Données mensuelles'!E332=Tables!$E$7,Tables!$F$7,IF('Données mensuelles'!E332=Tables!$E$8,Tables!$F$8,IF('Données mensuelles'!E332=Tables!$E$9,Tables!$F$9,IF('Données mensuelles'!E332=Tables!$E$10,Tables!$F$10,IF('Données mensuelles'!E332=Tables!$E$11,Tables!$F$11,IF(E332=Tables!$E$12,Tables!$F$12,IF('Données mensuelles'!E332=Tables!$E$13,Tables!$F$13,IF(E332=Tables!$E$14,Tables!$F$14,IF(E332=Tables!$E$15,Tables!$F$15,IF(E332=Tables!$E$16,Tables!$F$16))))))))))))</f>
        <v>0</v>
      </c>
      <c r="G332" s="1"/>
      <c r="H332" s="2" t="b">
        <f>IF(G332=Tables!$E$5,Tables!$F$5,IF('Données mensuelles'!G332=Tables!$E$6,Tables!$F$6,IF('Données mensuelles'!G332=Tables!$E$7,Tables!$F$7,IF('Données mensuelles'!G332=Tables!$E$8,Tables!$F$8,IF('Données mensuelles'!G332=Tables!$E$9,Tables!$F$9,IF('Données mensuelles'!G332=Tables!$E$10,Tables!$F$10,IF('Données mensuelles'!G332=Tables!$E$11,Tables!$F$11,IF(G332=Tables!$E$12,Tables!$F$12,IF('Données mensuelles'!G332=Tables!$E$13,Tables!$F$13,IF(G332=Tables!$E$14,Tables!$F$14,IF(G332=Tables!$E$15,Tables!$F$15,IF(G332=Tables!$E$16,Tables!$F$16))))))))))))</f>
        <v>0</v>
      </c>
      <c r="I332" s="1"/>
      <c r="J332" s="2" t="b">
        <f>IF(I332=Tables!$E$5,Tables!$F$5,IF('Données mensuelles'!I332=Tables!$E$6,Tables!$F$6,IF('Données mensuelles'!I332=Tables!$E$7,Tables!$F$7,IF('Données mensuelles'!I332=Tables!$E$8,Tables!$F$8,IF('Données mensuelles'!I332=Tables!$E$9,Tables!$F$9,IF('Données mensuelles'!I332=Tables!$E$10,Tables!$F$10,IF('Données mensuelles'!I332=Tables!$E$11,Tables!$F$11,IF(I332=Tables!$E$12,Tables!$F$12,IF('Données mensuelles'!I332=Tables!$E$13,Tables!$F$13,IF(I332=Tables!$E$14,Tables!$F$14,IF(I332=Tables!$E$15,Tables!$F$15,IF(I332=Tables!$E$16,Tables!$F$16))))))))))))</f>
        <v>0</v>
      </c>
      <c r="K332" s="1"/>
      <c r="L332" s="27" t="b">
        <f>IF(K332=Tables!$E$5,Tables!$F$5,IF('Données mensuelles'!K332=Tables!$E$6,Tables!$F$6,IF('Données mensuelles'!K332=Tables!$E$7,Tables!$F$7,IF('Données mensuelles'!K332=Tables!$E$8,Tables!$F$8,IF('Données mensuelles'!K332=Tables!$E$9,Tables!$F$9,IF('Données mensuelles'!K332=Tables!$E$10,Tables!$F$10,IF('Données mensuelles'!K332=Tables!$E$11,Tables!$F$11,IF(K332=Tables!$E$12,Tables!$F$12,IF('Données mensuelles'!K332=Tables!$E$13,Tables!$F$13,IF(K332=Tables!$E$14,Tables!$F$14,IF(K332=Tables!$E$15,Tables!$F$15,IF(K332=Tables!$E$16,Tables!$F$16))))))))))))</f>
        <v>0</v>
      </c>
      <c r="M332" s="42"/>
      <c r="N332" s="2" t="b">
        <f>IF(M332=Tables!$E$5,Tables!$F$5,IF('Données mensuelles'!M332=Tables!$E$6,Tables!$F$6,IF('Données mensuelles'!M332=Tables!$E$7,Tables!$F$7,IF('Données mensuelles'!M332=Tables!$E$8,Tables!$F$8,IF('Données mensuelles'!M332=Tables!$E$9,Tables!$F$9,IF('Données mensuelles'!M332=Tables!$E$10,Tables!$F$10,IF('Données mensuelles'!M332=Tables!$E$11,Tables!$F$11,IF(M332=Tables!$E$12,Tables!$F$12,IF('Données mensuelles'!M332=Tables!$E$13,Tables!$F$13,IF(M332=Tables!$E$14,Tables!$F$14,IF(M332=Tables!$E$15,Tables!$F$15,IF(M332=Tables!$E$16,Tables!$F$16))))))))))))</f>
        <v>0</v>
      </c>
      <c r="O332" s="27">
        <f t="shared" si="16"/>
        <v>0</v>
      </c>
      <c r="P332" s="30"/>
      <c r="Q332" s="2"/>
      <c r="R332" s="15"/>
      <c r="S332" s="19">
        <f>O332+(Q332*R332)+(P332*Tables!$E$20*R332)</f>
        <v>0</v>
      </c>
    </row>
    <row r="333" spans="4:19">
      <c r="D333" s="24"/>
      <c r="E333" s="4"/>
      <c r="F333" s="2" t="b">
        <f>IF(E333=Tables!$E$5,Tables!$F$5,IF('Données mensuelles'!E333=Tables!$E$6,Tables!$F$6,IF('Données mensuelles'!E333=Tables!$E$7,Tables!$F$7,IF('Données mensuelles'!E333=Tables!$E$8,Tables!$F$8,IF('Données mensuelles'!E333=Tables!$E$9,Tables!$F$9,IF('Données mensuelles'!E333=Tables!$E$10,Tables!$F$10,IF('Données mensuelles'!E333=Tables!$E$11,Tables!$F$11,IF(E333=Tables!$E$12,Tables!$F$12,IF('Données mensuelles'!E333=Tables!$E$13,Tables!$F$13,IF(E333=Tables!$E$14,Tables!$F$14,IF(E333=Tables!$E$15,Tables!$F$15,IF(E333=Tables!$E$16,Tables!$F$16))))))))))))</f>
        <v>0</v>
      </c>
      <c r="G333" s="1"/>
      <c r="H333" s="2" t="b">
        <f>IF(G333=Tables!$E$5,Tables!$F$5,IF('Données mensuelles'!G333=Tables!$E$6,Tables!$F$6,IF('Données mensuelles'!G333=Tables!$E$7,Tables!$F$7,IF('Données mensuelles'!G333=Tables!$E$8,Tables!$F$8,IF('Données mensuelles'!G333=Tables!$E$9,Tables!$F$9,IF('Données mensuelles'!G333=Tables!$E$10,Tables!$F$10,IF('Données mensuelles'!G333=Tables!$E$11,Tables!$F$11,IF(G333=Tables!$E$12,Tables!$F$12,IF('Données mensuelles'!G333=Tables!$E$13,Tables!$F$13,IF(G333=Tables!$E$14,Tables!$F$14,IF(G333=Tables!$E$15,Tables!$F$15,IF(G333=Tables!$E$16,Tables!$F$16))))))))))))</f>
        <v>0</v>
      </c>
      <c r="I333" s="1"/>
      <c r="J333" s="2" t="b">
        <f>IF(I333=Tables!$E$5,Tables!$F$5,IF('Données mensuelles'!I333=Tables!$E$6,Tables!$F$6,IF('Données mensuelles'!I333=Tables!$E$7,Tables!$F$7,IF('Données mensuelles'!I333=Tables!$E$8,Tables!$F$8,IF('Données mensuelles'!I333=Tables!$E$9,Tables!$F$9,IF('Données mensuelles'!I333=Tables!$E$10,Tables!$F$10,IF('Données mensuelles'!I333=Tables!$E$11,Tables!$F$11,IF(I333=Tables!$E$12,Tables!$F$12,IF('Données mensuelles'!I333=Tables!$E$13,Tables!$F$13,IF(I333=Tables!$E$14,Tables!$F$14,IF(I333=Tables!$E$15,Tables!$F$15,IF(I333=Tables!$E$16,Tables!$F$16))))))))))))</f>
        <v>0</v>
      </c>
      <c r="K333" s="1"/>
      <c r="L333" s="27" t="b">
        <f>IF(K333=Tables!$E$5,Tables!$F$5,IF('Données mensuelles'!K333=Tables!$E$6,Tables!$F$6,IF('Données mensuelles'!K333=Tables!$E$7,Tables!$F$7,IF('Données mensuelles'!K333=Tables!$E$8,Tables!$F$8,IF('Données mensuelles'!K333=Tables!$E$9,Tables!$F$9,IF('Données mensuelles'!K333=Tables!$E$10,Tables!$F$10,IF('Données mensuelles'!K333=Tables!$E$11,Tables!$F$11,IF(K333=Tables!$E$12,Tables!$F$12,IF('Données mensuelles'!K333=Tables!$E$13,Tables!$F$13,IF(K333=Tables!$E$14,Tables!$F$14,IF(K333=Tables!$E$15,Tables!$F$15,IF(K333=Tables!$E$16,Tables!$F$16))))))))))))</f>
        <v>0</v>
      </c>
      <c r="M333" s="42"/>
      <c r="N333" s="2" t="b">
        <f>IF(M333=Tables!$E$5,Tables!$F$5,IF('Données mensuelles'!M333=Tables!$E$6,Tables!$F$6,IF('Données mensuelles'!M333=Tables!$E$7,Tables!$F$7,IF('Données mensuelles'!M333=Tables!$E$8,Tables!$F$8,IF('Données mensuelles'!M333=Tables!$E$9,Tables!$F$9,IF('Données mensuelles'!M333=Tables!$E$10,Tables!$F$10,IF('Données mensuelles'!M333=Tables!$E$11,Tables!$F$11,IF(M333=Tables!$E$12,Tables!$F$12,IF('Données mensuelles'!M333=Tables!$E$13,Tables!$F$13,IF(M333=Tables!$E$14,Tables!$F$14,IF(M333=Tables!$E$15,Tables!$F$15,IF(M333=Tables!$E$16,Tables!$F$16))))))))))))</f>
        <v>0</v>
      </c>
      <c r="O333" s="27">
        <f t="shared" si="16"/>
        <v>0</v>
      </c>
      <c r="P333" s="30"/>
      <c r="Q333" s="2"/>
      <c r="R333" s="15"/>
      <c r="S333" s="19">
        <f>O333+(Q333*R333)+(P333*Tables!$E$20*R333)</f>
        <v>0</v>
      </c>
    </row>
    <row r="334" spans="4:19">
      <c r="D334" s="24"/>
      <c r="E334" s="4"/>
      <c r="F334" s="2" t="b">
        <f>IF(E334=Tables!$E$5,Tables!$F$5,IF('Données mensuelles'!E334=Tables!$E$6,Tables!$F$6,IF('Données mensuelles'!E334=Tables!$E$7,Tables!$F$7,IF('Données mensuelles'!E334=Tables!$E$8,Tables!$F$8,IF('Données mensuelles'!E334=Tables!$E$9,Tables!$F$9,IF('Données mensuelles'!E334=Tables!$E$10,Tables!$F$10,IF('Données mensuelles'!E334=Tables!$E$11,Tables!$F$11,IF(E334=Tables!$E$12,Tables!$F$12,IF('Données mensuelles'!E334=Tables!$E$13,Tables!$F$13,IF(E334=Tables!$E$14,Tables!$F$14,IF(E334=Tables!$E$15,Tables!$F$15,IF(E334=Tables!$E$16,Tables!$F$16))))))))))))</f>
        <v>0</v>
      </c>
      <c r="G334" s="1"/>
      <c r="H334" s="2" t="b">
        <f>IF(G334=Tables!$E$5,Tables!$F$5,IF('Données mensuelles'!G334=Tables!$E$6,Tables!$F$6,IF('Données mensuelles'!G334=Tables!$E$7,Tables!$F$7,IF('Données mensuelles'!G334=Tables!$E$8,Tables!$F$8,IF('Données mensuelles'!G334=Tables!$E$9,Tables!$F$9,IF('Données mensuelles'!G334=Tables!$E$10,Tables!$F$10,IF('Données mensuelles'!G334=Tables!$E$11,Tables!$F$11,IF(G334=Tables!$E$12,Tables!$F$12,IF('Données mensuelles'!G334=Tables!$E$13,Tables!$F$13,IF(G334=Tables!$E$14,Tables!$F$14,IF(G334=Tables!$E$15,Tables!$F$15,IF(G334=Tables!$E$16,Tables!$F$16))))))))))))</f>
        <v>0</v>
      </c>
      <c r="I334" s="1"/>
      <c r="J334" s="2" t="b">
        <f>IF(I334=Tables!$E$5,Tables!$F$5,IF('Données mensuelles'!I334=Tables!$E$6,Tables!$F$6,IF('Données mensuelles'!I334=Tables!$E$7,Tables!$F$7,IF('Données mensuelles'!I334=Tables!$E$8,Tables!$F$8,IF('Données mensuelles'!I334=Tables!$E$9,Tables!$F$9,IF('Données mensuelles'!I334=Tables!$E$10,Tables!$F$10,IF('Données mensuelles'!I334=Tables!$E$11,Tables!$F$11,IF(I334=Tables!$E$12,Tables!$F$12,IF('Données mensuelles'!I334=Tables!$E$13,Tables!$F$13,IF(I334=Tables!$E$14,Tables!$F$14,IF(I334=Tables!$E$15,Tables!$F$15,IF(I334=Tables!$E$16,Tables!$F$16))))))))))))</f>
        <v>0</v>
      </c>
      <c r="K334" s="1"/>
      <c r="L334" s="27" t="b">
        <f>IF(K334=Tables!$E$5,Tables!$F$5,IF('Données mensuelles'!K334=Tables!$E$6,Tables!$F$6,IF('Données mensuelles'!K334=Tables!$E$7,Tables!$F$7,IF('Données mensuelles'!K334=Tables!$E$8,Tables!$F$8,IF('Données mensuelles'!K334=Tables!$E$9,Tables!$F$9,IF('Données mensuelles'!K334=Tables!$E$10,Tables!$F$10,IF('Données mensuelles'!K334=Tables!$E$11,Tables!$F$11,IF(K334=Tables!$E$12,Tables!$F$12,IF('Données mensuelles'!K334=Tables!$E$13,Tables!$F$13,IF(K334=Tables!$E$14,Tables!$F$14,IF(K334=Tables!$E$15,Tables!$F$15,IF(K334=Tables!$E$16,Tables!$F$16))))))))))))</f>
        <v>0</v>
      </c>
      <c r="M334" s="42"/>
      <c r="N334" s="2" t="b">
        <f>IF(M334=Tables!$E$5,Tables!$F$5,IF('Données mensuelles'!M334=Tables!$E$6,Tables!$F$6,IF('Données mensuelles'!M334=Tables!$E$7,Tables!$F$7,IF('Données mensuelles'!M334=Tables!$E$8,Tables!$F$8,IF('Données mensuelles'!M334=Tables!$E$9,Tables!$F$9,IF('Données mensuelles'!M334=Tables!$E$10,Tables!$F$10,IF('Données mensuelles'!M334=Tables!$E$11,Tables!$F$11,IF(M334=Tables!$E$12,Tables!$F$12,IF('Données mensuelles'!M334=Tables!$E$13,Tables!$F$13,IF(M334=Tables!$E$14,Tables!$F$14,IF(M334=Tables!$E$15,Tables!$F$15,IF(M334=Tables!$E$16,Tables!$F$16))))))))))))</f>
        <v>0</v>
      </c>
      <c r="O334" s="27">
        <f t="shared" si="16"/>
        <v>0</v>
      </c>
      <c r="P334" s="30"/>
      <c r="Q334" s="2"/>
      <c r="R334" s="15"/>
      <c r="S334" s="19">
        <f>O334+(Q334*R334)+(P334*Tables!$E$20*R334)</f>
        <v>0</v>
      </c>
    </row>
    <row r="335" spans="4:19">
      <c r="D335" s="24"/>
      <c r="E335" s="4"/>
      <c r="F335" s="2" t="b">
        <f>IF(E335=Tables!$E$5,Tables!$F$5,IF('Données mensuelles'!E335=Tables!$E$6,Tables!$F$6,IF('Données mensuelles'!E335=Tables!$E$7,Tables!$F$7,IF('Données mensuelles'!E335=Tables!$E$8,Tables!$F$8,IF('Données mensuelles'!E335=Tables!$E$9,Tables!$F$9,IF('Données mensuelles'!E335=Tables!$E$10,Tables!$F$10,IF('Données mensuelles'!E335=Tables!$E$11,Tables!$F$11,IF(E335=Tables!$E$12,Tables!$F$12,IF('Données mensuelles'!E335=Tables!$E$13,Tables!$F$13,IF(E335=Tables!$E$14,Tables!$F$14,IF(E335=Tables!$E$15,Tables!$F$15,IF(E335=Tables!$E$16,Tables!$F$16))))))))))))</f>
        <v>0</v>
      </c>
      <c r="G335" s="1"/>
      <c r="H335" s="2" t="b">
        <f>IF(G335=Tables!$E$5,Tables!$F$5,IF('Données mensuelles'!G335=Tables!$E$6,Tables!$F$6,IF('Données mensuelles'!G335=Tables!$E$7,Tables!$F$7,IF('Données mensuelles'!G335=Tables!$E$8,Tables!$F$8,IF('Données mensuelles'!G335=Tables!$E$9,Tables!$F$9,IF('Données mensuelles'!G335=Tables!$E$10,Tables!$F$10,IF('Données mensuelles'!G335=Tables!$E$11,Tables!$F$11,IF(G335=Tables!$E$12,Tables!$F$12,IF('Données mensuelles'!G335=Tables!$E$13,Tables!$F$13,IF(G335=Tables!$E$14,Tables!$F$14,IF(G335=Tables!$E$15,Tables!$F$15,IF(G335=Tables!$E$16,Tables!$F$16))))))))))))</f>
        <v>0</v>
      </c>
      <c r="I335" s="1"/>
      <c r="J335" s="2" t="b">
        <f>IF(I335=Tables!$E$5,Tables!$F$5,IF('Données mensuelles'!I335=Tables!$E$6,Tables!$F$6,IF('Données mensuelles'!I335=Tables!$E$7,Tables!$F$7,IF('Données mensuelles'!I335=Tables!$E$8,Tables!$F$8,IF('Données mensuelles'!I335=Tables!$E$9,Tables!$F$9,IF('Données mensuelles'!I335=Tables!$E$10,Tables!$F$10,IF('Données mensuelles'!I335=Tables!$E$11,Tables!$F$11,IF(I335=Tables!$E$12,Tables!$F$12,IF('Données mensuelles'!I335=Tables!$E$13,Tables!$F$13,IF(I335=Tables!$E$14,Tables!$F$14,IF(I335=Tables!$E$15,Tables!$F$15,IF(I335=Tables!$E$16,Tables!$F$16))))))))))))</f>
        <v>0</v>
      </c>
      <c r="K335" s="1"/>
      <c r="L335" s="27" t="b">
        <f>IF(K335=Tables!$E$5,Tables!$F$5,IF('Données mensuelles'!K335=Tables!$E$6,Tables!$F$6,IF('Données mensuelles'!K335=Tables!$E$7,Tables!$F$7,IF('Données mensuelles'!K335=Tables!$E$8,Tables!$F$8,IF('Données mensuelles'!K335=Tables!$E$9,Tables!$F$9,IF('Données mensuelles'!K335=Tables!$E$10,Tables!$F$10,IF('Données mensuelles'!K335=Tables!$E$11,Tables!$F$11,IF(K335=Tables!$E$12,Tables!$F$12,IF('Données mensuelles'!K335=Tables!$E$13,Tables!$F$13,IF(K335=Tables!$E$14,Tables!$F$14,IF(K335=Tables!$E$15,Tables!$F$15,IF(K335=Tables!$E$16,Tables!$F$16))))))))))))</f>
        <v>0</v>
      </c>
      <c r="M335" s="42"/>
      <c r="N335" s="2" t="b">
        <f>IF(M335=Tables!$E$5,Tables!$F$5,IF('Données mensuelles'!M335=Tables!$E$6,Tables!$F$6,IF('Données mensuelles'!M335=Tables!$E$7,Tables!$F$7,IF('Données mensuelles'!M335=Tables!$E$8,Tables!$F$8,IF('Données mensuelles'!M335=Tables!$E$9,Tables!$F$9,IF('Données mensuelles'!M335=Tables!$E$10,Tables!$F$10,IF('Données mensuelles'!M335=Tables!$E$11,Tables!$F$11,IF(M335=Tables!$E$12,Tables!$F$12,IF('Données mensuelles'!M335=Tables!$E$13,Tables!$F$13,IF(M335=Tables!$E$14,Tables!$F$14,IF(M335=Tables!$E$15,Tables!$F$15,IF(M335=Tables!$E$16,Tables!$F$16))))))))))))</f>
        <v>0</v>
      </c>
      <c r="O335" s="27">
        <f t="shared" si="16"/>
        <v>0</v>
      </c>
      <c r="P335" s="30"/>
      <c r="Q335" s="2"/>
      <c r="R335" s="15"/>
      <c r="S335" s="19">
        <f>O335+(Q335*R335)+(P335*Tables!$E$20*R335)</f>
        <v>0</v>
      </c>
    </row>
    <row r="336" spans="4:19">
      <c r="D336" s="24"/>
      <c r="E336" s="4"/>
      <c r="F336" s="2" t="b">
        <f>IF(E336=Tables!$E$5,Tables!$F$5,IF('Données mensuelles'!E336=Tables!$E$6,Tables!$F$6,IF('Données mensuelles'!E336=Tables!$E$7,Tables!$F$7,IF('Données mensuelles'!E336=Tables!$E$8,Tables!$F$8,IF('Données mensuelles'!E336=Tables!$E$9,Tables!$F$9,IF('Données mensuelles'!E336=Tables!$E$10,Tables!$F$10,IF('Données mensuelles'!E336=Tables!$E$11,Tables!$F$11,IF(E336=Tables!$E$12,Tables!$F$12,IF('Données mensuelles'!E336=Tables!$E$13,Tables!$F$13,IF(E336=Tables!$E$14,Tables!$F$14,IF(E336=Tables!$E$15,Tables!$F$15,IF(E336=Tables!$E$16,Tables!$F$16))))))))))))</f>
        <v>0</v>
      </c>
      <c r="G336" s="1"/>
      <c r="H336" s="2" t="b">
        <f>IF(G336=Tables!$E$5,Tables!$F$5,IF('Données mensuelles'!G336=Tables!$E$6,Tables!$F$6,IF('Données mensuelles'!G336=Tables!$E$7,Tables!$F$7,IF('Données mensuelles'!G336=Tables!$E$8,Tables!$F$8,IF('Données mensuelles'!G336=Tables!$E$9,Tables!$F$9,IF('Données mensuelles'!G336=Tables!$E$10,Tables!$F$10,IF('Données mensuelles'!G336=Tables!$E$11,Tables!$F$11,IF(G336=Tables!$E$12,Tables!$F$12,IF('Données mensuelles'!G336=Tables!$E$13,Tables!$F$13,IF(G336=Tables!$E$14,Tables!$F$14,IF(G336=Tables!$E$15,Tables!$F$15,IF(G336=Tables!$E$16,Tables!$F$16))))))))))))</f>
        <v>0</v>
      </c>
      <c r="I336" s="1"/>
      <c r="J336" s="2" t="b">
        <f>IF(I336=Tables!$E$5,Tables!$F$5,IF('Données mensuelles'!I336=Tables!$E$6,Tables!$F$6,IF('Données mensuelles'!I336=Tables!$E$7,Tables!$F$7,IF('Données mensuelles'!I336=Tables!$E$8,Tables!$F$8,IF('Données mensuelles'!I336=Tables!$E$9,Tables!$F$9,IF('Données mensuelles'!I336=Tables!$E$10,Tables!$F$10,IF('Données mensuelles'!I336=Tables!$E$11,Tables!$F$11,IF(I336=Tables!$E$12,Tables!$F$12,IF('Données mensuelles'!I336=Tables!$E$13,Tables!$F$13,IF(I336=Tables!$E$14,Tables!$F$14,IF(I336=Tables!$E$15,Tables!$F$15,IF(I336=Tables!$E$16,Tables!$F$16))))))))))))</f>
        <v>0</v>
      </c>
      <c r="K336" s="1"/>
      <c r="L336" s="27" t="b">
        <f>IF(K336=Tables!$E$5,Tables!$F$5,IF('Données mensuelles'!K336=Tables!$E$6,Tables!$F$6,IF('Données mensuelles'!K336=Tables!$E$7,Tables!$F$7,IF('Données mensuelles'!K336=Tables!$E$8,Tables!$F$8,IF('Données mensuelles'!K336=Tables!$E$9,Tables!$F$9,IF('Données mensuelles'!K336=Tables!$E$10,Tables!$F$10,IF('Données mensuelles'!K336=Tables!$E$11,Tables!$F$11,IF(K336=Tables!$E$12,Tables!$F$12,IF('Données mensuelles'!K336=Tables!$E$13,Tables!$F$13,IF(K336=Tables!$E$14,Tables!$F$14,IF(K336=Tables!$E$15,Tables!$F$15,IF(K336=Tables!$E$16,Tables!$F$16))))))))))))</f>
        <v>0</v>
      </c>
      <c r="M336" s="42"/>
      <c r="N336" s="2" t="b">
        <f>IF(M336=Tables!$E$5,Tables!$F$5,IF('Données mensuelles'!M336=Tables!$E$6,Tables!$F$6,IF('Données mensuelles'!M336=Tables!$E$7,Tables!$F$7,IF('Données mensuelles'!M336=Tables!$E$8,Tables!$F$8,IF('Données mensuelles'!M336=Tables!$E$9,Tables!$F$9,IF('Données mensuelles'!M336=Tables!$E$10,Tables!$F$10,IF('Données mensuelles'!M336=Tables!$E$11,Tables!$F$11,IF(M336=Tables!$E$12,Tables!$F$12,IF('Données mensuelles'!M336=Tables!$E$13,Tables!$F$13,IF(M336=Tables!$E$14,Tables!$F$14,IF(M336=Tables!$E$15,Tables!$F$15,IF(M336=Tables!$E$16,Tables!$F$16))))))))))))</f>
        <v>0</v>
      </c>
      <c r="O336" s="27">
        <f t="shared" si="16"/>
        <v>0</v>
      </c>
      <c r="P336" s="30"/>
      <c r="Q336" s="2"/>
      <c r="R336" s="15"/>
      <c r="S336" s="19">
        <f>O336+(Q336*R336)+(P336*Tables!$E$20*R336)</f>
        <v>0</v>
      </c>
    </row>
    <row r="337" spans="4:19">
      <c r="D337" s="24"/>
      <c r="E337" s="4"/>
      <c r="F337" s="2" t="b">
        <f>IF(E337=Tables!$E$5,Tables!$F$5,IF('Données mensuelles'!E337=Tables!$E$6,Tables!$F$6,IF('Données mensuelles'!E337=Tables!$E$7,Tables!$F$7,IF('Données mensuelles'!E337=Tables!$E$8,Tables!$F$8,IF('Données mensuelles'!E337=Tables!$E$9,Tables!$F$9,IF('Données mensuelles'!E337=Tables!$E$10,Tables!$F$10,IF('Données mensuelles'!E337=Tables!$E$11,Tables!$F$11,IF(E337=Tables!$E$12,Tables!$F$12,IF('Données mensuelles'!E337=Tables!$E$13,Tables!$F$13,IF(E337=Tables!$E$14,Tables!$F$14,IF(E337=Tables!$E$15,Tables!$F$15,IF(E337=Tables!$E$16,Tables!$F$16))))))))))))</f>
        <v>0</v>
      </c>
      <c r="G337" s="1"/>
      <c r="H337" s="2" t="b">
        <f>IF(G337=Tables!$E$5,Tables!$F$5,IF('Données mensuelles'!G337=Tables!$E$6,Tables!$F$6,IF('Données mensuelles'!G337=Tables!$E$7,Tables!$F$7,IF('Données mensuelles'!G337=Tables!$E$8,Tables!$F$8,IF('Données mensuelles'!G337=Tables!$E$9,Tables!$F$9,IF('Données mensuelles'!G337=Tables!$E$10,Tables!$F$10,IF('Données mensuelles'!G337=Tables!$E$11,Tables!$F$11,IF(G337=Tables!$E$12,Tables!$F$12,IF('Données mensuelles'!G337=Tables!$E$13,Tables!$F$13,IF(G337=Tables!$E$14,Tables!$F$14,IF(G337=Tables!$E$15,Tables!$F$15,IF(G337=Tables!$E$16,Tables!$F$16))))))))))))</f>
        <v>0</v>
      </c>
      <c r="I337" s="1"/>
      <c r="J337" s="2" t="b">
        <f>IF(I337=Tables!$E$5,Tables!$F$5,IF('Données mensuelles'!I337=Tables!$E$6,Tables!$F$6,IF('Données mensuelles'!I337=Tables!$E$7,Tables!$F$7,IF('Données mensuelles'!I337=Tables!$E$8,Tables!$F$8,IF('Données mensuelles'!I337=Tables!$E$9,Tables!$F$9,IF('Données mensuelles'!I337=Tables!$E$10,Tables!$F$10,IF('Données mensuelles'!I337=Tables!$E$11,Tables!$F$11,IF(I337=Tables!$E$12,Tables!$F$12,IF('Données mensuelles'!I337=Tables!$E$13,Tables!$F$13,IF(I337=Tables!$E$14,Tables!$F$14,IF(I337=Tables!$E$15,Tables!$F$15,IF(I337=Tables!$E$16,Tables!$F$16))))))))))))</f>
        <v>0</v>
      </c>
      <c r="K337" s="1"/>
      <c r="L337" s="27" t="b">
        <f>IF(K337=Tables!$E$5,Tables!$F$5,IF('Données mensuelles'!K337=Tables!$E$6,Tables!$F$6,IF('Données mensuelles'!K337=Tables!$E$7,Tables!$F$7,IF('Données mensuelles'!K337=Tables!$E$8,Tables!$F$8,IF('Données mensuelles'!K337=Tables!$E$9,Tables!$F$9,IF('Données mensuelles'!K337=Tables!$E$10,Tables!$F$10,IF('Données mensuelles'!K337=Tables!$E$11,Tables!$F$11,IF(K337=Tables!$E$12,Tables!$F$12,IF('Données mensuelles'!K337=Tables!$E$13,Tables!$F$13,IF(K337=Tables!$E$14,Tables!$F$14,IF(K337=Tables!$E$15,Tables!$F$15,IF(K337=Tables!$E$16,Tables!$F$16))))))))))))</f>
        <v>0</v>
      </c>
      <c r="M337" s="42"/>
      <c r="N337" s="2" t="b">
        <f>IF(M337=Tables!$E$5,Tables!$F$5,IF('Données mensuelles'!M337=Tables!$E$6,Tables!$F$6,IF('Données mensuelles'!M337=Tables!$E$7,Tables!$F$7,IF('Données mensuelles'!M337=Tables!$E$8,Tables!$F$8,IF('Données mensuelles'!M337=Tables!$E$9,Tables!$F$9,IF('Données mensuelles'!M337=Tables!$E$10,Tables!$F$10,IF('Données mensuelles'!M337=Tables!$E$11,Tables!$F$11,IF(M337=Tables!$E$12,Tables!$F$12,IF('Données mensuelles'!M337=Tables!$E$13,Tables!$F$13,IF(M337=Tables!$E$14,Tables!$F$14,IF(M337=Tables!$E$15,Tables!$F$15,IF(M337=Tables!$E$16,Tables!$F$16))))))))))))</f>
        <v>0</v>
      </c>
      <c r="O337" s="27">
        <f t="shared" si="16"/>
        <v>0</v>
      </c>
      <c r="P337" s="30"/>
      <c r="Q337" s="2"/>
      <c r="R337" s="15"/>
      <c r="S337" s="19">
        <f>O337+(Q337*R337)+(P337*Tables!$E$20*R337)</f>
        <v>0</v>
      </c>
    </row>
    <row r="338" spans="4:19">
      <c r="D338" s="24"/>
      <c r="E338" s="4"/>
      <c r="F338" s="2" t="b">
        <f>IF(E338=Tables!$E$5,Tables!$F$5,IF('Données mensuelles'!E338=Tables!$E$6,Tables!$F$6,IF('Données mensuelles'!E338=Tables!$E$7,Tables!$F$7,IF('Données mensuelles'!E338=Tables!$E$8,Tables!$F$8,IF('Données mensuelles'!E338=Tables!$E$9,Tables!$F$9,IF('Données mensuelles'!E338=Tables!$E$10,Tables!$F$10,IF('Données mensuelles'!E338=Tables!$E$11,Tables!$F$11,IF(E338=Tables!$E$12,Tables!$F$12,IF('Données mensuelles'!E338=Tables!$E$13,Tables!$F$13,IF(E338=Tables!$E$14,Tables!$F$14,IF(E338=Tables!$E$15,Tables!$F$15,IF(E338=Tables!$E$16,Tables!$F$16))))))))))))</f>
        <v>0</v>
      </c>
      <c r="G338" s="1"/>
      <c r="H338" s="2" t="b">
        <f>IF(G338=Tables!$E$5,Tables!$F$5,IF('Données mensuelles'!G338=Tables!$E$6,Tables!$F$6,IF('Données mensuelles'!G338=Tables!$E$7,Tables!$F$7,IF('Données mensuelles'!G338=Tables!$E$8,Tables!$F$8,IF('Données mensuelles'!G338=Tables!$E$9,Tables!$F$9,IF('Données mensuelles'!G338=Tables!$E$10,Tables!$F$10,IF('Données mensuelles'!G338=Tables!$E$11,Tables!$F$11,IF(G338=Tables!$E$12,Tables!$F$12,IF('Données mensuelles'!G338=Tables!$E$13,Tables!$F$13,IF(G338=Tables!$E$14,Tables!$F$14,IF(G338=Tables!$E$15,Tables!$F$15,IF(G338=Tables!$E$16,Tables!$F$16))))))))))))</f>
        <v>0</v>
      </c>
      <c r="I338" s="1"/>
      <c r="J338" s="2" t="b">
        <f>IF(I338=Tables!$E$5,Tables!$F$5,IF('Données mensuelles'!I338=Tables!$E$6,Tables!$F$6,IF('Données mensuelles'!I338=Tables!$E$7,Tables!$F$7,IF('Données mensuelles'!I338=Tables!$E$8,Tables!$F$8,IF('Données mensuelles'!I338=Tables!$E$9,Tables!$F$9,IF('Données mensuelles'!I338=Tables!$E$10,Tables!$F$10,IF('Données mensuelles'!I338=Tables!$E$11,Tables!$F$11,IF(I338=Tables!$E$12,Tables!$F$12,IF('Données mensuelles'!I338=Tables!$E$13,Tables!$F$13,IF(I338=Tables!$E$14,Tables!$F$14,IF(I338=Tables!$E$15,Tables!$F$15,IF(I338=Tables!$E$16,Tables!$F$16))))))))))))</f>
        <v>0</v>
      </c>
      <c r="K338" s="1"/>
      <c r="L338" s="27" t="b">
        <f>IF(K338=Tables!$E$5,Tables!$F$5,IF('Données mensuelles'!K338=Tables!$E$6,Tables!$F$6,IF('Données mensuelles'!K338=Tables!$E$7,Tables!$F$7,IF('Données mensuelles'!K338=Tables!$E$8,Tables!$F$8,IF('Données mensuelles'!K338=Tables!$E$9,Tables!$F$9,IF('Données mensuelles'!K338=Tables!$E$10,Tables!$F$10,IF('Données mensuelles'!K338=Tables!$E$11,Tables!$F$11,IF(K338=Tables!$E$12,Tables!$F$12,IF('Données mensuelles'!K338=Tables!$E$13,Tables!$F$13,IF(K338=Tables!$E$14,Tables!$F$14,IF(K338=Tables!$E$15,Tables!$F$15,IF(K338=Tables!$E$16,Tables!$F$16))))))))))))</f>
        <v>0</v>
      </c>
      <c r="M338" s="42"/>
      <c r="N338" s="2" t="b">
        <f>IF(M338=Tables!$E$5,Tables!$F$5,IF('Données mensuelles'!M338=Tables!$E$6,Tables!$F$6,IF('Données mensuelles'!M338=Tables!$E$7,Tables!$F$7,IF('Données mensuelles'!M338=Tables!$E$8,Tables!$F$8,IF('Données mensuelles'!M338=Tables!$E$9,Tables!$F$9,IF('Données mensuelles'!M338=Tables!$E$10,Tables!$F$10,IF('Données mensuelles'!M338=Tables!$E$11,Tables!$F$11,IF(M338=Tables!$E$12,Tables!$F$12,IF('Données mensuelles'!M338=Tables!$E$13,Tables!$F$13,IF(M338=Tables!$E$14,Tables!$F$14,IF(M338=Tables!$E$15,Tables!$F$15,IF(M338=Tables!$E$16,Tables!$F$16))))))))))))</f>
        <v>0</v>
      </c>
      <c r="O338" s="27">
        <f t="shared" si="16"/>
        <v>0</v>
      </c>
      <c r="P338" s="30"/>
      <c r="Q338" s="2"/>
      <c r="R338" s="15"/>
      <c r="S338" s="19">
        <f>O338+(Q338*R338)+(P338*Tables!$E$20*R338)</f>
        <v>0</v>
      </c>
    </row>
    <row r="339" spans="4:19">
      <c r="D339" s="24"/>
      <c r="E339" s="4"/>
      <c r="F339" s="2" t="b">
        <f>IF(E339=Tables!$E$5,Tables!$F$5,IF('Données mensuelles'!E339=Tables!$E$6,Tables!$F$6,IF('Données mensuelles'!E339=Tables!$E$7,Tables!$F$7,IF('Données mensuelles'!E339=Tables!$E$8,Tables!$F$8,IF('Données mensuelles'!E339=Tables!$E$9,Tables!$F$9,IF('Données mensuelles'!E339=Tables!$E$10,Tables!$F$10,IF('Données mensuelles'!E339=Tables!$E$11,Tables!$F$11,IF(E339=Tables!$E$12,Tables!$F$12,IF('Données mensuelles'!E339=Tables!$E$13,Tables!$F$13,IF(E339=Tables!$E$14,Tables!$F$14,IF(E339=Tables!$E$15,Tables!$F$15,IF(E339=Tables!$E$16,Tables!$F$16))))))))))))</f>
        <v>0</v>
      </c>
      <c r="G339" s="1"/>
      <c r="H339" s="2" t="b">
        <f>IF(G339=Tables!$E$5,Tables!$F$5,IF('Données mensuelles'!G339=Tables!$E$6,Tables!$F$6,IF('Données mensuelles'!G339=Tables!$E$7,Tables!$F$7,IF('Données mensuelles'!G339=Tables!$E$8,Tables!$F$8,IF('Données mensuelles'!G339=Tables!$E$9,Tables!$F$9,IF('Données mensuelles'!G339=Tables!$E$10,Tables!$F$10,IF('Données mensuelles'!G339=Tables!$E$11,Tables!$F$11,IF(G339=Tables!$E$12,Tables!$F$12,IF('Données mensuelles'!G339=Tables!$E$13,Tables!$F$13,IF(G339=Tables!$E$14,Tables!$F$14,IF(G339=Tables!$E$15,Tables!$F$15,IF(G339=Tables!$E$16,Tables!$F$16))))))))))))</f>
        <v>0</v>
      </c>
      <c r="I339" s="1"/>
      <c r="J339" s="2" t="b">
        <f>IF(I339=Tables!$E$5,Tables!$F$5,IF('Données mensuelles'!I339=Tables!$E$6,Tables!$F$6,IF('Données mensuelles'!I339=Tables!$E$7,Tables!$F$7,IF('Données mensuelles'!I339=Tables!$E$8,Tables!$F$8,IF('Données mensuelles'!I339=Tables!$E$9,Tables!$F$9,IF('Données mensuelles'!I339=Tables!$E$10,Tables!$F$10,IF('Données mensuelles'!I339=Tables!$E$11,Tables!$F$11,IF(I339=Tables!$E$12,Tables!$F$12,IF('Données mensuelles'!I339=Tables!$E$13,Tables!$F$13,IF(I339=Tables!$E$14,Tables!$F$14,IF(I339=Tables!$E$15,Tables!$F$15,IF(I339=Tables!$E$16,Tables!$F$16))))))))))))</f>
        <v>0</v>
      </c>
      <c r="K339" s="1"/>
      <c r="L339" s="27" t="b">
        <f>IF(K339=Tables!$E$5,Tables!$F$5,IF('Données mensuelles'!K339=Tables!$E$6,Tables!$F$6,IF('Données mensuelles'!K339=Tables!$E$7,Tables!$F$7,IF('Données mensuelles'!K339=Tables!$E$8,Tables!$F$8,IF('Données mensuelles'!K339=Tables!$E$9,Tables!$F$9,IF('Données mensuelles'!K339=Tables!$E$10,Tables!$F$10,IF('Données mensuelles'!K339=Tables!$E$11,Tables!$F$11,IF(K339=Tables!$E$12,Tables!$F$12,IF('Données mensuelles'!K339=Tables!$E$13,Tables!$F$13,IF(K339=Tables!$E$14,Tables!$F$14,IF(K339=Tables!$E$15,Tables!$F$15,IF(K339=Tables!$E$16,Tables!$F$16))))))))))))</f>
        <v>0</v>
      </c>
      <c r="M339" s="42"/>
      <c r="N339" s="2" t="b">
        <f>IF(M339=Tables!$E$5,Tables!$F$5,IF('Données mensuelles'!M339=Tables!$E$6,Tables!$F$6,IF('Données mensuelles'!M339=Tables!$E$7,Tables!$F$7,IF('Données mensuelles'!M339=Tables!$E$8,Tables!$F$8,IF('Données mensuelles'!M339=Tables!$E$9,Tables!$F$9,IF('Données mensuelles'!M339=Tables!$E$10,Tables!$F$10,IF('Données mensuelles'!M339=Tables!$E$11,Tables!$F$11,IF(M339=Tables!$E$12,Tables!$F$12,IF('Données mensuelles'!M339=Tables!$E$13,Tables!$F$13,IF(M339=Tables!$E$14,Tables!$F$14,IF(M339=Tables!$E$15,Tables!$F$15,IF(M339=Tables!$E$16,Tables!$F$16))))))))))))</f>
        <v>0</v>
      </c>
      <c r="O339" s="27">
        <f t="shared" si="16"/>
        <v>0</v>
      </c>
      <c r="P339" s="30"/>
      <c r="Q339" s="2"/>
      <c r="R339" s="15"/>
      <c r="S339" s="19">
        <f>O339+(Q339*R339)+(P339*Tables!$E$20*R339)</f>
        <v>0</v>
      </c>
    </row>
    <row r="340" spans="4:19">
      <c r="D340" s="24"/>
      <c r="E340" s="4"/>
      <c r="F340" s="2" t="b">
        <f>IF(E340=Tables!$E$5,Tables!$F$5,IF('Données mensuelles'!E340=Tables!$E$6,Tables!$F$6,IF('Données mensuelles'!E340=Tables!$E$7,Tables!$F$7,IF('Données mensuelles'!E340=Tables!$E$8,Tables!$F$8,IF('Données mensuelles'!E340=Tables!$E$9,Tables!$F$9,IF('Données mensuelles'!E340=Tables!$E$10,Tables!$F$10,IF('Données mensuelles'!E340=Tables!$E$11,Tables!$F$11,IF(E340=Tables!$E$12,Tables!$F$12,IF('Données mensuelles'!E340=Tables!$E$13,Tables!$F$13,IF(E340=Tables!$E$14,Tables!$F$14,IF(E340=Tables!$E$15,Tables!$F$15,IF(E340=Tables!$E$16,Tables!$F$16))))))))))))</f>
        <v>0</v>
      </c>
      <c r="G340" s="1"/>
      <c r="H340" s="2" t="b">
        <f>IF(G340=Tables!$E$5,Tables!$F$5,IF('Données mensuelles'!G340=Tables!$E$6,Tables!$F$6,IF('Données mensuelles'!G340=Tables!$E$7,Tables!$F$7,IF('Données mensuelles'!G340=Tables!$E$8,Tables!$F$8,IF('Données mensuelles'!G340=Tables!$E$9,Tables!$F$9,IF('Données mensuelles'!G340=Tables!$E$10,Tables!$F$10,IF('Données mensuelles'!G340=Tables!$E$11,Tables!$F$11,IF(G340=Tables!$E$12,Tables!$F$12,IF('Données mensuelles'!G340=Tables!$E$13,Tables!$F$13,IF(G340=Tables!$E$14,Tables!$F$14,IF(G340=Tables!$E$15,Tables!$F$15,IF(G340=Tables!$E$16,Tables!$F$16))))))))))))</f>
        <v>0</v>
      </c>
      <c r="I340" s="1"/>
      <c r="J340" s="2" t="b">
        <f>IF(I340=Tables!$E$5,Tables!$F$5,IF('Données mensuelles'!I340=Tables!$E$6,Tables!$F$6,IF('Données mensuelles'!I340=Tables!$E$7,Tables!$F$7,IF('Données mensuelles'!I340=Tables!$E$8,Tables!$F$8,IF('Données mensuelles'!I340=Tables!$E$9,Tables!$F$9,IF('Données mensuelles'!I340=Tables!$E$10,Tables!$F$10,IF('Données mensuelles'!I340=Tables!$E$11,Tables!$F$11,IF(I340=Tables!$E$12,Tables!$F$12,IF('Données mensuelles'!I340=Tables!$E$13,Tables!$F$13,IF(I340=Tables!$E$14,Tables!$F$14,IF(I340=Tables!$E$15,Tables!$F$15,IF(I340=Tables!$E$16,Tables!$F$16))))))))))))</f>
        <v>0</v>
      </c>
      <c r="K340" s="1"/>
      <c r="L340" s="27" t="b">
        <f>IF(K340=Tables!$E$5,Tables!$F$5,IF('Données mensuelles'!K340=Tables!$E$6,Tables!$F$6,IF('Données mensuelles'!K340=Tables!$E$7,Tables!$F$7,IF('Données mensuelles'!K340=Tables!$E$8,Tables!$F$8,IF('Données mensuelles'!K340=Tables!$E$9,Tables!$F$9,IF('Données mensuelles'!K340=Tables!$E$10,Tables!$F$10,IF('Données mensuelles'!K340=Tables!$E$11,Tables!$F$11,IF(K340=Tables!$E$12,Tables!$F$12,IF('Données mensuelles'!K340=Tables!$E$13,Tables!$F$13,IF(K340=Tables!$E$14,Tables!$F$14,IF(K340=Tables!$E$15,Tables!$F$15,IF(K340=Tables!$E$16,Tables!$F$16))))))))))))</f>
        <v>0</v>
      </c>
      <c r="M340" s="42"/>
      <c r="N340" s="2" t="b">
        <f>IF(M340=Tables!$E$5,Tables!$F$5,IF('Données mensuelles'!M340=Tables!$E$6,Tables!$F$6,IF('Données mensuelles'!M340=Tables!$E$7,Tables!$F$7,IF('Données mensuelles'!M340=Tables!$E$8,Tables!$F$8,IF('Données mensuelles'!M340=Tables!$E$9,Tables!$F$9,IF('Données mensuelles'!M340=Tables!$E$10,Tables!$F$10,IF('Données mensuelles'!M340=Tables!$E$11,Tables!$F$11,IF(M340=Tables!$E$12,Tables!$F$12,IF('Données mensuelles'!M340=Tables!$E$13,Tables!$F$13,IF(M340=Tables!$E$14,Tables!$F$14,IF(M340=Tables!$E$15,Tables!$F$15,IF(M340=Tables!$E$16,Tables!$F$16))))))))))))</f>
        <v>0</v>
      </c>
      <c r="O340" s="27">
        <f t="shared" si="16"/>
        <v>0</v>
      </c>
      <c r="P340" s="30"/>
      <c r="Q340" s="2"/>
      <c r="R340" s="15"/>
      <c r="S340" s="19">
        <f>O340+(Q340*R340)+(P340*Tables!$E$20*R340)</f>
        <v>0</v>
      </c>
    </row>
    <row r="341" spans="4:19">
      <c r="D341" s="24"/>
      <c r="E341" s="4"/>
      <c r="F341" s="2" t="b">
        <f>IF(E341=Tables!$E$5,Tables!$F$5,IF('Données mensuelles'!E341=Tables!$E$6,Tables!$F$6,IF('Données mensuelles'!E341=Tables!$E$7,Tables!$F$7,IF('Données mensuelles'!E341=Tables!$E$8,Tables!$F$8,IF('Données mensuelles'!E341=Tables!$E$9,Tables!$F$9,IF('Données mensuelles'!E341=Tables!$E$10,Tables!$F$10,IF('Données mensuelles'!E341=Tables!$E$11,Tables!$F$11,IF(E341=Tables!$E$12,Tables!$F$12,IF('Données mensuelles'!E341=Tables!$E$13,Tables!$F$13,IF(E341=Tables!$E$14,Tables!$F$14,IF(E341=Tables!$E$15,Tables!$F$15,IF(E341=Tables!$E$16,Tables!$F$16))))))))))))</f>
        <v>0</v>
      </c>
      <c r="G341" s="1"/>
      <c r="H341" s="2" t="b">
        <f>IF(G341=Tables!$E$5,Tables!$F$5,IF('Données mensuelles'!G341=Tables!$E$6,Tables!$F$6,IF('Données mensuelles'!G341=Tables!$E$7,Tables!$F$7,IF('Données mensuelles'!G341=Tables!$E$8,Tables!$F$8,IF('Données mensuelles'!G341=Tables!$E$9,Tables!$F$9,IF('Données mensuelles'!G341=Tables!$E$10,Tables!$F$10,IF('Données mensuelles'!G341=Tables!$E$11,Tables!$F$11,IF(G341=Tables!$E$12,Tables!$F$12,IF('Données mensuelles'!G341=Tables!$E$13,Tables!$F$13,IF(G341=Tables!$E$14,Tables!$F$14,IF(G341=Tables!$E$15,Tables!$F$15,IF(G341=Tables!$E$16,Tables!$F$16))))))))))))</f>
        <v>0</v>
      </c>
      <c r="I341" s="1"/>
      <c r="J341" s="2" t="b">
        <f>IF(I341=Tables!$E$5,Tables!$F$5,IF('Données mensuelles'!I341=Tables!$E$6,Tables!$F$6,IF('Données mensuelles'!I341=Tables!$E$7,Tables!$F$7,IF('Données mensuelles'!I341=Tables!$E$8,Tables!$F$8,IF('Données mensuelles'!I341=Tables!$E$9,Tables!$F$9,IF('Données mensuelles'!I341=Tables!$E$10,Tables!$F$10,IF('Données mensuelles'!I341=Tables!$E$11,Tables!$F$11,IF(I341=Tables!$E$12,Tables!$F$12,IF('Données mensuelles'!I341=Tables!$E$13,Tables!$F$13,IF(I341=Tables!$E$14,Tables!$F$14,IF(I341=Tables!$E$15,Tables!$F$15,IF(I341=Tables!$E$16,Tables!$F$16))))))))))))</f>
        <v>0</v>
      </c>
      <c r="K341" s="1"/>
      <c r="L341" s="27" t="b">
        <f>IF(K341=Tables!$E$5,Tables!$F$5,IF('Données mensuelles'!K341=Tables!$E$6,Tables!$F$6,IF('Données mensuelles'!K341=Tables!$E$7,Tables!$F$7,IF('Données mensuelles'!K341=Tables!$E$8,Tables!$F$8,IF('Données mensuelles'!K341=Tables!$E$9,Tables!$F$9,IF('Données mensuelles'!K341=Tables!$E$10,Tables!$F$10,IF('Données mensuelles'!K341=Tables!$E$11,Tables!$F$11,IF(K341=Tables!$E$12,Tables!$F$12,IF('Données mensuelles'!K341=Tables!$E$13,Tables!$F$13,IF(K341=Tables!$E$14,Tables!$F$14,IF(K341=Tables!$E$15,Tables!$F$15,IF(K341=Tables!$E$16,Tables!$F$16))))))))))))</f>
        <v>0</v>
      </c>
      <c r="M341" s="42"/>
      <c r="N341" s="2" t="b">
        <f>IF(M341=Tables!$E$5,Tables!$F$5,IF('Données mensuelles'!M341=Tables!$E$6,Tables!$F$6,IF('Données mensuelles'!M341=Tables!$E$7,Tables!$F$7,IF('Données mensuelles'!M341=Tables!$E$8,Tables!$F$8,IF('Données mensuelles'!M341=Tables!$E$9,Tables!$F$9,IF('Données mensuelles'!M341=Tables!$E$10,Tables!$F$10,IF('Données mensuelles'!M341=Tables!$E$11,Tables!$F$11,IF(M341=Tables!$E$12,Tables!$F$12,IF('Données mensuelles'!M341=Tables!$E$13,Tables!$F$13,IF(M341=Tables!$E$14,Tables!$F$14,IF(M341=Tables!$E$15,Tables!$F$15,IF(M341=Tables!$E$16,Tables!$F$16))))))))))))</f>
        <v>0</v>
      </c>
      <c r="O341" s="27">
        <f t="shared" si="16"/>
        <v>0</v>
      </c>
      <c r="P341" s="30"/>
      <c r="Q341" s="2"/>
      <c r="R341" s="15"/>
      <c r="S341" s="19">
        <f>O341+(Q341*R341)+(P341*Tables!$E$20*R341)</f>
        <v>0</v>
      </c>
    </row>
    <row r="342" spans="4:19">
      <c r="D342" s="24"/>
      <c r="E342" s="4"/>
      <c r="F342" s="2" t="b">
        <f>IF(E342=Tables!$E$5,Tables!$F$5,IF('Données mensuelles'!E342=Tables!$E$6,Tables!$F$6,IF('Données mensuelles'!E342=Tables!$E$7,Tables!$F$7,IF('Données mensuelles'!E342=Tables!$E$8,Tables!$F$8,IF('Données mensuelles'!E342=Tables!$E$9,Tables!$F$9,IF('Données mensuelles'!E342=Tables!$E$10,Tables!$F$10,IF('Données mensuelles'!E342=Tables!$E$11,Tables!$F$11,IF(E342=Tables!$E$12,Tables!$F$12,IF('Données mensuelles'!E342=Tables!$E$13,Tables!$F$13,IF(E342=Tables!$E$14,Tables!$F$14,IF(E342=Tables!$E$15,Tables!$F$15,IF(E342=Tables!$E$16,Tables!$F$16))))))))))))</f>
        <v>0</v>
      </c>
      <c r="G342" s="1"/>
      <c r="H342" s="2" t="b">
        <f>IF(G342=Tables!$E$5,Tables!$F$5,IF('Données mensuelles'!G342=Tables!$E$6,Tables!$F$6,IF('Données mensuelles'!G342=Tables!$E$7,Tables!$F$7,IF('Données mensuelles'!G342=Tables!$E$8,Tables!$F$8,IF('Données mensuelles'!G342=Tables!$E$9,Tables!$F$9,IF('Données mensuelles'!G342=Tables!$E$10,Tables!$F$10,IF('Données mensuelles'!G342=Tables!$E$11,Tables!$F$11,IF(G342=Tables!$E$12,Tables!$F$12,IF('Données mensuelles'!G342=Tables!$E$13,Tables!$F$13,IF(G342=Tables!$E$14,Tables!$F$14,IF(G342=Tables!$E$15,Tables!$F$15,IF(G342=Tables!$E$16,Tables!$F$16))))))))))))</f>
        <v>0</v>
      </c>
      <c r="I342" s="1"/>
      <c r="J342" s="2" t="b">
        <f>IF(I342=Tables!$E$5,Tables!$F$5,IF('Données mensuelles'!I342=Tables!$E$6,Tables!$F$6,IF('Données mensuelles'!I342=Tables!$E$7,Tables!$F$7,IF('Données mensuelles'!I342=Tables!$E$8,Tables!$F$8,IF('Données mensuelles'!I342=Tables!$E$9,Tables!$F$9,IF('Données mensuelles'!I342=Tables!$E$10,Tables!$F$10,IF('Données mensuelles'!I342=Tables!$E$11,Tables!$F$11,IF(I342=Tables!$E$12,Tables!$F$12,IF('Données mensuelles'!I342=Tables!$E$13,Tables!$F$13,IF(I342=Tables!$E$14,Tables!$F$14,IF(I342=Tables!$E$15,Tables!$F$15,IF(I342=Tables!$E$16,Tables!$F$16))))))))))))</f>
        <v>0</v>
      </c>
      <c r="K342" s="1"/>
      <c r="L342" s="27" t="b">
        <f>IF(K342=Tables!$E$5,Tables!$F$5,IF('Données mensuelles'!K342=Tables!$E$6,Tables!$F$6,IF('Données mensuelles'!K342=Tables!$E$7,Tables!$F$7,IF('Données mensuelles'!K342=Tables!$E$8,Tables!$F$8,IF('Données mensuelles'!K342=Tables!$E$9,Tables!$F$9,IF('Données mensuelles'!K342=Tables!$E$10,Tables!$F$10,IF('Données mensuelles'!K342=Tables!$E$11,Tables!$F$11,IF(K342=Tables!$E$12,Tables!$F$12,IF('Données mensuelles'!K342=Tables!$E$13,Tables!$F$13,IF(K342=Tables!$E$14,Tables!$F$14,IF(K342=Tables!$E$15,Tables!$F$15,IF(K342=Tables!$E$16,Tables!$F$16))))))))))))</f>
        <v>0</v>
      </c>
      <c r="M342" s="42"/>
      <c r="N342" s="2" t="b">
        <f>IF(M342=Tables!$E$5,Tables!$F$5,IF('Données mensuelles'!M342=Tables!$E$6,Tables!$F$6,IF('Données mensuelles'!M342=Tables!$E$7,Tables!$F$7,IF('Données mensuelles'!M342=Tables!$E$8,Tables!$F$8,IF('Données mensuelles'!M342=Tables!$E$9,Tables!$F$9,IF('Données mensuelles'!M342=Tables!$E$10,Tables!$F$10,IF('Données mensuelles'!M342=Tables!$E$11,Tables!$F$11,IF(M342=Tables!$E$12,Tables!$F$12,IF('Données mensuelles'!M342=Tables!$E$13,Tables!$F$13,IF(M342=Tables!$E$14,Tables!$F$14,IF(M342=Tables!$E$15,Tables!$F$15,IF(M342=Tables!$E$16,Tables!$F$16))))))))))))</f>
        <v>0</v>
      </c>
      <c r="O342" s="27">
        <f t="shared" si="16"/>
        <v>0</v>
      </c>
      <c r="P342" s="30"/>
      <c r="Q342" s="2"/>
      <c r="R342" s="15"/>
      <c r="S342" s="19">
        <f>O342+(Q342*R342)+(P342*Tables!$E$20*R342)</f>
        <v>0</v>
      </c>
    </row>
    <row r="343" spans="4:19">
      <c r="D343" s="24"/>
      <c r="E343" s="4"/>
      <c r="F343" s="2" t="b">
        <f>IF(E343=Tables!$E$5,Tables!$F$5,IF('Données mensuelles'!E343=Tables!$E$6,Tables!$F$6,IF('Données mensuelles'!E343=Tables!$E$7,Tables!$F$7,IF('Données mensuelles'!E343=Tables!$E$8,Tables!$F$8,IF('Données mensuelles'!E343=Tables!$E$9,Tables!$F$9,IF('Données mensuelles'!E343=Tables!$E$10,Tables!$F$10,IF('Données mensuelles'!E343=Tables!$E$11,Tables!$F$11,IF(E343=Tables!$E$12,Tables!$F$12,IF('Données mensuelles'!E343=Tables!$E$13,Tables!$F$13,IF(E343=Tables!$E$14,Tables!$F$14,IF(E343=Tables!$E$15,Tables!$F$15,IF(E343=Tables!$E$16,Tables!$F$16))))))))))))</f>
        <v>0</v>
      </c>
      <c r="G343" s="1"/>
      <c r="H343" s="2" t="b">
        <f>IF(G343=Tables!$E$5,Tables!$F$5,IF('Données mensuelles'!G343=Tables!$E$6,Tables!$F$6,IF('Données mensuelles'!G343=Tables!$E$7,Tables!$F$7,IF('Données mensuelles'!G343=Tables!$E$8,Tables!$F$8,IF('Données mensuelles'!G343=Tables!$E$9,Tables!$F$9,IF('Données mensuelles'!G343=Tables!$E$10,Tables!$F$10,IF('Données mensuelles'!G343=Tables!$E$11,Tables!$F$11,IF(G343=Tables!$E$12,Tables!$F$12,IF('Données mensuelles'!G343=Tables!$E$13,Tables!$F$13,IF(G343=Tables!$E$14,Tables!$F$14,IF(G343=Tables!$E$15,Tables!$F$15,IF(G343=Tables!$E$16,Tables!$F$16))))))))))))</f>
        <v>0</v>
      </c>
      <c r="I343" s="1"/>
      <c r="J343" s="2" t="b">
        <f>IF(I343=Tables!$E$5,Tables!$F$5,IF('Données mensuelles'!I343=Tables!$E$6,Tables!$F$6,IF('Données mensuelles'!I343=Tables!$E$7,Tables!$F$7,IF('Données mensuelles'!I343=Tables!$E$8,Tables!$F$8,IF('Données mensuelles'!I343=Tables!$E$9,Tables!$F$9,IF('Données mensuelles'!I343=Tables!$E$10,Tables!$F$10,IF('Données mensuelles'!I343=Tables!$E$11,Tables!$F$11,IF(I343=Tables!$E$12,Tables!$F$12,IF('Données mensuelles'!I343=Tables!$E$13,Tables!$F$13,IF(I343=Tables!$E$14,Tables!$F$14,IF(I343=Tables!$E$15,Tables!$F$15,IF(I343=Tables!$E$16,Tables!$F$16))))))))))))</f>
        <v>0</v>
      </c>
      <c r="K343" s="1"/>
      <c r="L343" s="27" t="b">
        <f>IF(K343=Tables!$E$5,Tables!$F$5,IF('Données mensuelles'!K343=Tables!$E$6,Tables!$F$6,IF('Données mensuelles'!K343=Tables!$E$7,Tables!$F$7,IF('Données mensuelles'!K343=Tables!$E$8,Tables!$F$8,IF('Données mensuelles'!K343=Tables!$E$9,Tables!$F$9,IF('Données mensuelles'!K343=Tables!$E$10,Tables!$F$10,IF('Données mensuelles'!K343=Tables!$E$11,Tables!$F$11,IF(K343=Tables!$E$12,Tables!$F$12,IF('Données mensuelles'!K343=Tables!$E$13,Tables!$F$13,IF(K343=Tables!$E$14,Tables!$F$14,IF(K343=Tables!$E$15,Tables!$F$15,IF(K343=Tables!$E$16,Tables!$F$16))))))))))))</f>
        <v>0</v>
      </c>
      <c r="M343" s="42"/>
      <c r="N343" s="2" t="b">
        <f>IF(M343=Tables!$E$5,Tables!$F$5,IF('Données mensuelles'!M343=Tables!$E$6,Tables!$F$6,IF('Données mensuelles'!M343=Tables!$E$7,Tables!$F$7,IF('Données mensuelles'!M343=Tables!$E$8,Tables!$F$8,IF('Données mensuelles'!M343=Tables!$E$9,Tables!$F$9,IF('Données mensuelles'!M343=Tables!$E$10,Tables!$F$10,IF('Données mensuelles'!M343=Tables!$E$11,Tables!$F$11,IF(M343=Tables!$E$12,Tables!$F$12,IF('Données mensuelles'!M343=Tables!$E$13,Tables!$F$13,IF(M343=Tables!$E$14,Tables!$F$14,IF(M343=Tables!$E$15,Tables!$F$15,IF(M343=Tables!$E$16,Tables!$F$16))))))))))))</f>
        <v>0</v>
      </c>
      <c r="O343" s="27">
        <f t="shared" si="16"/>
        <v>0</v>
      </c>
      <c r="P343" s="30"/>
      <c r="Q343" s="2"/>
      <c r="R343" s="15"/>
      <c r="S343" s="19">
        <f>O343+(Q343*R343)+(P343*Tables!$E$20*R343)</f>
        <v>0</v>
      </c>
    </row>
    <row r="344" spans="4:19">
      <c r="D344" s="24"/>
      <c r="E344" s="4"/>
      <c r="F344" s="2" t="b">
        <f>IF(E344=Tables!$E$5,Tables!$F$5,IF('Données mensuelles'!E344=Tables!$E$6,Tables!$F$6,IF('Données mensuelles'!E344=Tables!$E$7,Tables!$F$7,IF('Données mensuelles'!E344=Tables!$E$8,Tables!$F$8,IF('Données mensuelles'!E344=Tables!$E$9,Tables!$F$9,IF('Données mensuelles'!E344=Tables!$E$10,Tables!$F$10,IF('Données mensuelles'!E344=Tables!$E$11,Tables!$F$11,IF(E344=Tables!$E$12,Tables!$F$12,IF('Données mensuelles'!E344=Tables!$E$13,Tables!$F$13,IF(E344=Tables!$E$14,Tables!$F$14,IF(E344=Tables!$E$15,Tables!$F$15,IF(E344=Tables!$E$16,Tables!$F$16))))))))))))</f>
        <v>0</v>
      </c>
      <c r="G344" s="1"/>
      <c r="H344" s="2" t="b">
        <f>IF(G344=Tables!$E$5,Tables!$F$5,IF('Données mensuelles'!G344=Tables!$E$6,Tables!$F$6,IF('Données mensuelles'!G344=Tables!$E$7,Tables!$F$7,IF('Données mensuelles'!G344=Tables!$E$8,Tables!$F$8,IF('Données mensuelles'!G344=Tables!$E$9,Tables!$F$9,IF('Données mensuelles'!G344=Tables!$E$10,Tables!$F$10,IF('Données mensuelles'!G344=Tables!$E$11,Tables!$F$11,IF(G344=Tables!$E$12,Tables!$F$12,IF('Données mensuelles'!G344=Tables!$E$13,Tables!$F$13,IF(G344=Tables!$E$14,Tables!$F$14,IF(G344=Tables!$E$15,Tables!$F$15,IF(G344=Tables!$E$16,Tables!$F$16))))))))))))</f>
        <v>0</v>
      </c>
      <c r="I344" s="1"/>
      <c r="J344" s="2" t="b">
        <f>IF(I344=Tables!$E$5,Tables!$F$5,IF('Données mensuelles'!I344=Tables!$E$6,Tables!$F$6,IF('Données mensuelles'!I344=Tables!$E$7,Tables!$F$7,IF('Données mensuelles'!I344=Tables!$E$8,Tables!$F$8,IF('Données mensuelles'!I344=Tables!$E$9,Tables!$F$9,IF('Données mensuelles'!I344=Tables!$E$10,Tables!$F$10,IF('Données mensuelles'!I344=Tables!$E$11,Tables!$F$11,IF(I344=Tables!$E$12,Tables!$F$12,IF('Données mensuelles'!I344=Tables!$E$13,Tables!$F$13,IF(I344=Tables!$E$14,Tables!$F$14,IF(I344=Tables!$E$15,Tables!$F$15,IF(I344=Tables!$E$16,Tables!$F$16))))))))))))</f>
        <v>0</v>
      </c>
      <c r="K344" s="1"/>
      <c r="L344" s="27" t="b">
        <f>IF(K344=Tables!$E$5,Tables!$F$5,IF('Données mensuelles'!K344=Tables!$E$6,Tables!$F$6,IF('Données mensuelles'!K344=Tables!$E$7,Tables!$F$7,IF('Données mensuelles'!K344=Tables!$E$8,Tables!$F$8,IF('Données mensuelles'!K344=Tables!$E$9,Tables!$F$9,IF('Données mensuelles'!K344=Tables!$E$10,Tables!$F$10,IF('Données mensuelles'!K344=Tables!$E$11,Tables!$F$11,IF(K344=Tables!$E$12,Tables!$F$12,IF('Données mensuelles'!K344=Tables!$E$13,Tables!$F$13,IF(K344=Tables!$E$14,Tables!$F$14,IF(K344=Tables!$E$15,Tables!$F$15,IF(K344=Tables!$E$16,Tables!$F$16))))))))))))</f>
        <v>0</v>
      </c>
      <c r="M344" s="42"/>
      <c r="N344" s="2" t="b">
        <f>IF(M344=Tables!$E$5,Tables!$F$5,IF('Données mensuelles'!M344=Tables!$E$6,Tables!$F$6,IF('Données mensuelles'!M344=Tables!$E$7,Tables!$F$7,IF('Données mensuelles'!M344=Tables!$E$8,Tables!$F$8,IF('Données mensuelles'!M344=Tables!$E$9,Tables!$F$9,IF('Données mensuelles'!M344=Tables!$E$10,Tables!$F$10,IF('Données mensuelles'!M344=Tables!$E$11,Tables!$F$11,IF(M344=Tables!$E$12,Tables!$F$12,IF('Données mensuelles'!M344=Tables!$E$13,Tables!$F$13,IF(M344=Tables!$E$14,Tables!$F$14,IF(M344=Tables!$E$15,Tables!$F$15,IF(M344=Tables!$E$16,Tables!$F$16))))))))))))</f>
        <v>0</v>
      </c>
      <c r="O344" s="27">
        <f t="shared" si="16"/>
        <v>0</v>
      </c>
      <c r="P344" s="30"/>
      <c r="Q344" s="2"/>
      <c r="R344" s="15"/>
      <c r="S344" s="19">
        <f>O344+(Q344*R344)+(P344*Tables!$E$20*R344)</f>
        <v>0</v>
      </c>
    </row>
    <row r="345" spans="4:19">
      <c r="D345" s="24"/>
      <c r="E345" s="4"/>
      <c r="F345" s="2" t="b">
        <f>IF(E345=Tables!$E$5,Tables!$F$5,IF('Données mensuelles'!E345=Tables!$E$6,Tables!$F$6,IF('Données mensuelles'!E345=Tables!$E$7,Tables!$F$7,IF('Données mensuelles'!E345=Tables!$E$8,Tables!$F$8,IF('Données mensuelles'!E345=Tables!$E$9,Tables!$F$9,IF('Données mensuelles'!E345=Tables!$E$10,Tables!$F$10,IF('Données mensuelles'!E345=Tables!$E$11,Tables!$F$11,IF(E345=Tables!$E$12,Tables!$F$12,IF('Données mensuelles'!E345=Tables!$E$13,Tables!$F$13,IF(E345=Tables!$E$14,Tables!$F$14,IF(E345=Tables!$E$15,Tables!$F$15,IF(E345=Tables!$E$16,Tables!$F$16))))))))))))</f>
        <v>0</v>
      </c>
      <c r="G345" s="1"/>
      <c r="H345" s="2" t="b">
        <f>IF(G345=Tables!$E$5,Tables!$F$5,IF('Données mensuelles'!G345=Tables!$E$6,Tables!$F$6,IF('Données mensuelles'!G345=Tables!$E$7,Tables!$F$7,IF('Données mensuelles'!G345=Tables!$E$8,Tables!$F$8,IF('Données mensuelles'!G345=Tables!$E$9,Tables!$F$9,IF('Données mensuelles'!G345=Tables!$E$10,Tables!$F$10,IF('Données mensuelles'!G345=Tables!$E$11,Tables!$F$11,IF(G345=Tables!$E$12,Tables!$F$12,IF('Données mensuelles'!G345=Tables!$E$13,Tables!$F$13,IF(G345=Tables!$E$14,Tables!$F$14,IF(G345=Tables!$E$15,Tables!$F$15,IF(G345=Tables!$E$16,Tables!$F$16))))))))))))</f>
        <v>0</v>
      </c>
      <c r="I345" s="1"/>
      <c r="J345" s="2" t="b">
        <f>IF(I345=Tables!$E$5,Tables!$F$5,IF('Données mensuelles'!I345=Tables!$E$6,Tables!$F$6,IF('Données mensuelles'!I345=Tables!$E$7,Tables!$F$7,IF('Données mensuelles'!I345=Tables!$E$8,Tables!$F$8,IF('Données mensuelles'!I345=Tables!$E$9,Tables!$F$9,IF('Données mensuelles'!I345=Tables!$E$10,Tables!$F$10,IF('Données mensuelles'!I345=Tables!$E$11,Tables!$F$11,IF(I345=Tables!$E$12,Tables!$F$12,IF('Données mensuelles'!I345=Tables!$E$13,Tables!$F$13,IF(I345=Tables!$E$14,Tables!$F$14,IF(I345=Tables!$E$15,Tables!$F$15,IF(I345=Tables!$E$16,Tables!$F$16))))))))))))</f>
        <v>0</v>
      </c>
      <c r="K345" s="1"/>
      <c r="L345" s="27" t="b">
        <f>IF(K345=Tables!$E$5,Tables!$F$5,IF('Données mensuelles'!K345=Tables!$E$6,Tables!$F$6,IF('Données mensuelles'!K345=Tables!$E$7,Tables!$F$7,IF('Données mensuelles'!K345=Tables!$E$8,Tables!$F$8,IF('Données mensuelles'!K345=Tables!$E$9,Tables!$F$9,IF('Données mensuelles'!K345=Tables!$E$10,Tables!$F$10,IF('Données mensuelles'!K345=Tables!$E$11,Tables!$F$11,IF(K345=Tables!$E$12,Tables!$F$12,IF('Données mensuelles'!K345=Tables!$E$13,Tables!$F$13,IF(K345=Tables!$E$14,Tables!$F$14,IF(K345=Tables!$E$15,Tables!$F$15,IF(K345=Tables!$E$16,Tables!$F$16))))))))))))</f>
        <v>0</v>
      </c>
      <c r="M345" s="42"/>
      <c r="N345" s="2" t="b">
        <f>IF(M345=Tables!$E$5,Tables!$F$5,IF('Données mensuelles'!M345=Tables!$E$6,Tables!$F$6,IF('Données mensuelles'!M345=Tables!$E$7,Tables!$F$7,IF('Données mensuelles'!M345=Tables!$E$8,Tables!$F$8,IF('Données mensuelles'!M345=Tables!$E$9,Tables!$F$9,IF('Données mensuelles'!M345=Tables!$E$10,Tables!$F$10,IF('Données mensuelles'!M345=Tables!$E$11,Tables!$F$11,IF(M345=Tables!$E$12,Tables!$F$12,IF('Données mensuelles'!M345=Tables!$E$13,Tables!$F$13,IF(M345=Tables!$E$14,Tables!$F$14,IF(M345=Tables!$E$15,Tables!$F$15,IF(M345=Tables!$E$16,Tables!$F$16))))))))))))</f>
        <v>0</v>
      </c>
      <c r="O345" s="27">
        <f t="shared" si="16"/>
        <v>0</v>
      </c>
      <c r="P345" s="30"/>
      <c r="Q345" s="2"/>
      <c r="R345" s="15"/>
      <c r="S345" s="19">
        <f>O345+(Q345*R345)+(P345*Tables!$E$20*R345)</f>
        <v>0</v>
      </c>
    </row>
    <row r="346" spans="4:19" ht="15" thickBot="1">
      <c r="D346" s="25"/>
      <c r="E346" s="23"/>
      <c r="F346" s="13" t="b">
        <f>IF(E346=Tables!$E$5,Tables!$F$5,IF('Données mensuelles'!E346=Tables!$E$6,Tables!$F$6,IF('Données mensuelles'!E346=Tables!$E$7,Tables!$F$7,IF('Données mensuelles'!E346=Tables!$E$8,Tables!$F$8,IF('Données mensuelles'!E346=Tables!$E$9,Tables!$F$9,IF('Données mensuelles'!E346=Tables!$E$10,Tables!$F$10,IF('Données mensuelles'!E346=Tables!$E$11,Tables!$F$11,IF(E346=Tables!$E$12,Tables!$F$12,IF('Données mensuelles'!E346=Tables!$E$13,Tables!$F$13,IF(E346=Tables!$E$14,Tables!$F$14,IF(E346=Tables!$E$15,Tables!$F$15,IF(E346=Tables!$E$16,Tables!$F$16))))))))))))</f>
        <v>0</v>
      </c>
      <c r="G346" s="12"/>
      <c r="H346" s="13" t="b">
        <f>IF(G346=Tables!$E$5,Tables!$F$5,IF('Données mensuelles'!G346=Tables!$E$6,Tables!$F$6,IF('Données mensuelles'!G346=Tables!$E$7,Tables!$F$7,IF('Données mensuelles'!G346=Tables!$E$8,Tables!$F$8,IF('Données mensuelles'!G346=Tables!$E$9,Tables!$F$9,IF('Données mensuelles'!G346=Tables!$E$10,Tables!$F$10,IF('Données mensuelles'!G346=Tables!$E$11,Tables!$F$11,IF(G346=Tables!$E$12,Tables!$F$12,IF('Données mensuelles'!G346=Tables!$E$13,Tables!$F$13,IF(G346=Tables!$E$14,Tables!$F$14,IF(G346=Tables!$E$15,Tables!$F$15,IF(G346=Tables!$E$16,Tables!$F$16))))))))))))</f>
        <v>0</v>
      </c>
      <c r="I346" s="12"/>
      <c r="J346" s="13" t="b">
        <f>IF(I346=Tables!$E$5,Tables!$F$5,IF('Données mensuelles'!I346=Tables!$E$6,Tables!$F$6,IF('Données mensuelles'!I346=Tables!$E$7,Tables!$F$7,IF('Données mensuelles'!I346=Tables!$E$8,Tables!$F$8,IF('Données mensuelles'!I346=Tables!$E$9,Tables!$F$9,IF('Données mensuelles'!I346=Tables!$E$10,Tables!$F$10,IF('Données mensuelles'!I346=Tables!$E$11,Tables!$F$11,IF(I346=Tables!$E$12,Tables!$F$12,IF('Données mensuelles'!I346=Tables!$E$13,Tables!$F$13,IF(I346=Tables!$E$14,Tables!$F$14,IF(I346=Tables!$E$15,Tables!$F$15,IF(I346=Tables!$E$16,Tables!$F$16))))))))))))</f>
        <v>0</v>
      </c>
      <c r="K346" s="12"/>
      <c r="L346" s="39" t="b">
        <f>IF(K346=Tables!$E$5,Tables!$F$5,IF('Données mensuelles'!K346=Tables!$E$6,Tables!$F$6,IF('Données mensuelles'!K346=Tables!$E$7,Tables!$F$7,IF('Données mensuelles'!K346=Tables!$E$8,Tables!$F$8,IF('Données mensuelles'!K346=Tables!$E$9,Tables!$F$9,IF('Données mensuelles'!K346=Tables!$E$10,Tables!$F$10,IF('Données mensuelles'!K346=Tables!$E$11,Tables!$F$11,IF(K346=Tables!$E$12,Tables!$F$12,IF('Données mensuelles'!K346=Tables!$E$13,Tables!$F$13,IF(K346=Tables!$E$14,Tables!$F$14,IF(K346=Tables!$E$15,Tables!$F$15,IF(K346=Tables!$E$16,Tables!$F$16))))))))))))</f>
        <v>0</v>
      </c>
      <c r="M346" s="43"/>
      <c r="N346" s="13" t="b">
        <f>IF(M346=Tables!$E$5,Tables!$F$5,IF('Données mensuelles'!M346=Tables!$E$6,Tables!$F$6,IF('Données mensuelles'!M346=Tables!$E$7,Tables!$F$7,IF('Données mensuelles'!M346=Tables!$E$8,Tables!$F$8,IF('Données mensuelles'!M346=Tables!$E$9,Tables!$F$9,IF('Données mensuelles'!M346=Tables!$E$10,Tables!$F$10,IF('Données mensuelles'!M346=Tables!$E$11,Tables!$F$11,IF(M346=Tables!$E$12,Tables!$F$12,IF('Données mensuelles'!M346=Tables!$E$13,Tables!$F$13,IF(M346=Tables!$E$14,Tables!$F$14,IF(M346=Tables!$E$15,Tables!$F$15,IF(M346=Tables!$E$16,Tables!$F$16))))))))))))</f>
        <v>0</v>
      </c>
      <c r="O346" s="39">
        <f t="shared" si="16"/>
        <v>0</v>
      </c>
      <c r="P346" s="31"/>
      <c r="Q346" s="13"/>
      <c r="R346" s="16"/>
      <c r="S346" s="20">
        <f>O346+(Q346*R346)+(P346*Tables!$E$20*R346)</f>
        <v>0</v>
      </c>
    </row>
    <row r="347" spans="4:19" ht="15" thickBot="1">
      <c r="F347" s="3"/>
      <c r="H347" s="3"/>
      <c r="J347" s="3"/>
      <c r="N347" s="3"/>
      <c r="Q347" s="3"/>
      <c r="R347" s="17" t="s">
        <v>49</v>
      </c>
      <c r="S347" s="21">
        <f>SUM(S327:S346)</f>
        <v>0</v>
      </c>
    </row>
    <row r="348" spans="4:19">
      <c r="F348" s="3"/>
      <c r="H348" s="3"/>
      <c r="J348" s="3"/>
      <c r="N348" s="3"/>
    </row>
    <row r="349" spans="4:19" ht="15" thickBot="1">
      <c r="F349" s="3"/>
      <c r="H349" s="3"/>
      <c r="J349" s="3"/>
      <c r="N349" s="3"/>
    </row>
    <row r="350" spans="4:19" ht="18.600000000000001" thickBot="1">
      <c r="D350" s="50" t="s">
        <v>50</v>
      </c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2"/>
    </row>
    <row r="351" spans="4:19">
      <c r="D351" s="18" t="s">
        <v>19</v>
      </c>
      <c r="E351" s="22" t="s">
        <v>39</v>
      </c>
      <c r="F351" s="11" t="s">
        <v>21</v>
      </c>
      <c r="G351" s="11" t="s">
        <v>38</v>
      </c>
      <c r="H351" s="11" t="s">
        <v>21</v>
      </c>
      <c r="I351" s="11" t="s">
        <v>40</v>
      </c>
      <c r="J351" s="11" t="s">
        <v>21</v>
      </c>
      <c r="K351" s="11" t="s">
        <v>41</v>
      </c>
      <c r="L351" s="38" t="s">
        <v>21</v>
      </c>
      <c r="M351" s="41" t="s">
        <v>43</v>
      </c>
      <c r="N351" s="11" t="s">
        <v>21</v>
      </c>
      <c r="O351" s="38" t="s">
        <v>42</v>
      </c>
      <c r="P351" s="29" t="s">
        <v>32</v>
      </c>
      <c r="Q351" s="11" t="s">
        <v>33</v>
      </c>
      <c r="R351" s="14" t="s">
        <v>34</v>
      </c>
      <c r="S351" s="18" t="s">
        <v>35</v>
      </c>
    </row>
    <row r="352" spans="4:19">
      <c r="D352" s="24"/>
      <c r="E352" s="4"/>
      <c r="F352" s="2" t="b">
        <f>IF(E352=Tables!$E$5,Tables!$F$5,IF('Données mensuelles'!E352=Tables!$E$6,Tables!$F$6,IF('Données mensuelles'!E352=Tables!$E$7,Tables!$F$7,IF('Données mensuelles'!E352=Tables!$E$8,Tables!$F$8,IF('Données mensuelles'!E352=Tables!$E$9,Tables!$F$9,IF('Données mensuelles'!E352=Tables!$E$10,Tables!$F$10,IF('Données mensuelles'!E352=Tables!$E$11,Tables!$F$11,IF(E352=Tables!$E$12,Tables!$F$12,IF('Données mensuelles'!E352=Tables!$E$13,Tables!$F$13,IF(E352=Tables!$E$14,Tables!$F$14,IF(E352=Tables!$E$15,Tables!$F$15,IF(E352=Tables!$E$16,Tables!$F$16))))))))))))</f>
        <v>0</v>
      </c>
      <c r="G352" s="1"/>
      <c r="H352" s="2" t="b">
        <f>IF(G352=Tables!$E$5,Tables!$F$5,IF('Données mensuelles'!G352=Tables!$E$6,Tables!$F$6,IF('Données mensuelles'!G352=Tables!$E$7,Tables!$F$7,IF('Données mensuelles'!G352=Tables!$E$8,Tables!$F$8,IF('Données mensuelles'!G352=Tables!$E$9,Tables!$F$9,IF('Données mensuelles'!G352=Tables!$E$10,Tables!$F$10,IF('Données mensuelles'!G352=Tables!$E$11,Tables!$F$11,IF(G352=Tables!$E$12,Tables!$F$12,IF('Données mensuelles'!G352=Tables!$E$13,Tables!$F$13,IF(G352=Tables!$E$14,Tables!$F$14,IF(G352=Tables!$E$15,Tables!$F$15,IF(G352=Tables!$E$16,Tables!$F$16))))))))))))</f>
        <v>0</v>
      </c>
      <c r="I352" s="1"/>
      <c r="J352" s="2" t="b">
        <f>IF(I352=Tables!$E$5,Tables!$F$5,IF('Données mensuelles'!I352=Tables!$E$6,Tables!$F$6,IF('Données mensuelles'!I352=Tables!$E$7,Tables!$F$7,IF('Données mensuelles'!I352=Tables!$E$8,Tables!$F$8,IF('Données mensuelles'!I352=Tables!$E$9,Tables!$F$9,IF('Données mensuelles'!I352=Tables!$E$10,Tables!$F$10,IF('Données mensuelles'!I352=Tables!$E$11,Tables!$F$11,IF(I352=Tables!$E$12,Tables!$F$12,IF('Données mensuelles'!I352=Tables!$E$13,Tables!$F$13,IF(I352=Tables!$E$14,Tables!$F$14,IF(I352=Tables!$E$15,Tables!$F$15,IF(I352=Tables!$E$16,Tables!$F$16))))))))))))</f>
        <v>0</v>
      </c>
      <c r="K352" s="1"/>
      <c r="L352" s="27" t="b">
        <f>IF(K352=Tables!$E$5,Tables!$F$5,IF('Données mensuelles'!K352=Tables!$E$6,Tables!$F$6,IF('Données mensuelles'!K352=Tables!$E$7,Tables!$F$7,IF('Données mensuelles'!K352=Tables!$E$8,Tables!$F$8,IF('Données mensuelles'!K352=Tables!$E$9,Tables!$F$9,IF('Données mensuelles'!K352=Tables!$E$10,Tables!$F$10,IF('Données mensuelles'!K352=Tables!$E$11,Tables!$F$11,IF(K352=Tables!$E$12,Tables!$F$12,IF('Données mensuelles'!K352=Tables!$E$13,Tables!$F$13,IF(K352=Tables!$E$14,Tables!$F$14,IF(K352=Tables!$E$15,Tables!$F$15,IF(K352=Tables!$E$16,Tables!$F$16))))))))))))</f>
        <v>0</v>
      </c>
      <c r="M352" s="42"/>
      <c r="N352" s="2" t="b">
        <f>IF(M352=Tables!$E$5,Tables!$F$5,IF('Données mensuelles'!M352=Tables!$E$6,Tables!$F$6,IF('Données mensuelles'!M352=Tables!$E$7,Tables!$F$7,IF('Données mensuelles'!M352=Tables!$E$8,Tables!$F$8,IF('Données mensuelles'!M352=Tables!$E$9,Tables!$F$9,IF('Données mensuelles'!M352=Tables!$E$10,Tables!$F$10,IF('Données mensuelles'!M352=Tables!$E$11,Tables!$F$11,IF(M352=Tables!$E$12,Tables!$F$12,IF('Données mensuelles'!M352=Tables!$E$13,Tables!$F$13,IF(M352=Tables!$E$14,Tables!$F$14,IF(M352=Tables!$E$15,Tables!$F$15,IF(M352=Tables!$E$16,Tables!$F$16))))))))))))</f>
        <v>0</v>
      </c>
      <c r="O352" s="27">
        <f>N352+L352+J352+H352+F352</f>
        <v>0</v>
      </c>
      <c r="P352" s="30"/>
      <c r="Q352" s="2">
        <v>5.0999999999999996</v>
      </c>
      <c r="R352" s="15"/>
      <c r="S352" s="19">
        <f>O352+(Q352*R352)+(P352*Tables!$E$20*R352)</f>
        <v>0</v>
      </c>
    </row>
    <row r="353" spans="4:19">
      <c r="D353" s="24"/>
      <c r="E353" s="4"/>
      <c r="F353" s="2" t="b">
        <f>IF(E353=Tables!$E$5,Tables!$F$5,IF('Données mensuelles'!E353=Tables!$E$6,Tables!$F$6,IF('Données mensuelles'!E353=Tables!$E$7,Tables!$F$7,IF('Données mensuelles'!E353=Tables!$E$8,Tables!$F$8,IF('Données mensuelles'!E353=Tables!$E$9,Tables!$F$9,IF('Données mensuelles'!E353=Tables!$E$10,Tables!$F$10,IF('Données mensuelles'!E353=Tables!$E$11,Tables!$F$11,IF(E353=Tables!$E$12,Tables!$F$12,IF('Données mensuelles'!E353=Tables!$E$13,Tables!$F$13,IF(E353=Tables!$E$14,Tables!$F$14,IF(E353=Tables!$E$15,Tables!$F$15,IF(E353=Tables!$E$16,Tables!$F$16))))))))))))</f>
        <v>0</v>
      </c>
      <c r="G353" s="1"/>
      <c r="H353" s="2" t="b">
        <f>IF(G353=Tables!$E$5,Tables!$F$5,IF('Données mensuelles'!G353=Tables!$E$6,Tables!$F$6,IF('Données mensuelles'!G353=Tables!$E$7,Tables!$F$7,IF('Données mensuelles'!G353=Tables!$E$8,Tables!$F$8,IF('Données mensuelles'!G353=Tables!$E$9,Tables!$F$9,IF('Données mensuelles'!G353=Tables!$E$10,Tables!$F$10,IF('Données mensuelles'!G353=Tables!$E$11,Tables!$F$11,IF(G353=Tables!$E$12,Tables!$F$12,IF('Données mensuelles'!G353=Tables!$E$13,Tables!$F$13,IF(G353=Tables!$E$14,Tables!$F$14,IF(G353=Tables!$E$15,Tables!$F$15,IF(G353=Tables!$E$16,Tables!$F$16))))))))))))</f>
        <v>0</v>
      </c>
      <c r="I353" s="1"/>
      <c r="J353" s="2" t="b">
        <f>IF(I353=Tables!$E$5,Tables!$F$5,IF('Données mensuelles'!I353=Tables!$E$6,Tables!$F$6,IF('Données mensuelles'!I353=Tables!$E$7,Tables!$F$7,IF('Données mensuelles'!I353=Tables!$E$8,Tables!$F$8,IF('Données mensuelles'!I353=Tables!$E$9,Tables!$F$9,IF('Données mensuelles'!I353=Tables!$E$10,Tables!$F$10,IF('Données mensuelles'!I353=Tables!$E$11,Tables!$F$11,IF(I353=Tables!$E$12,Tables!$F$12,IF('Données mensuelles'!I353=Tables!$E$13,Tables!$F$13,IF(I353=Tables!$E$14,Tables!$F$14,IF(I353=Tables!$E$15,Tables!$F$15,IF(I353=Tables!$E$16,Tables!$F$16))))))))))))</f>
        <v>0</v>
      </c>
      <c r="K353" s="1"/>
      <c r="L353" s="27" t="b">
        <f>IF(K353=Tables!$E$5,Tables!$F$5,IF('Données mensuelles'!K353=Tables!$E$6,Tables!$F$6,IF('Données mensuelles'!K353=Tables!$E$7,Tables!$F$7,IF('Données mensuelles'!K353=Tables!$E$8,Tables!$F$8,IF('Données mensuelles'!K353=Tables!$E$9,Tables!$F$9,IF('Données mensuelles'!K353=Tables!$E$10,Tables!$F$10,IF('Données mensuelles'!K353=Tables!$E$11,Tables!$F$11,IF(K353=Tables!$E$12,Tables!$F$12,IF('Données mensuelles'!K353=Tables!$E$13,Tables!$F$13,IF(K353=Tables!$E$14,Tables!$F$14,IF(K353=Tables!$E$15,Tables!$F$15,IF(K353=Tables!$E$16,Tables!$F$16))))))))))))</f>
        <v>0</v>
      </c>
      <c r="M353" s="42"/>
      <c r="N353" s="2" t="b">
        <f>IF(M353=Tables!$E$5,Tables!$F$5,IF('Données mensuelles'!M353=Tables!$E$6,Tables!$F$6,IF('Données mensuelles'!M353=Tables!$E$7,Tables!$F$7,IF('Données mensuelles'!M353=Tables!$E$8,Tables!$F$8,IF('Données mensuelles'!M353=Tables!$E$9,Tables!$F$9,IF('Données mensuelles'!M353=Tables!$E$10,Tables!$F$10,IF('Données mensuelles'!M353=Tables!$E$11,Tables!$F$11,IF(M353=Tables!$E$12,Tables!$F$12,IF('Données mensuelles'!M353=Tables!$E$13,Tables!$F$13,IF(M353=Tables!$E$14,Tables!$F$14,IF(M353=Tables!$E$15,Tables!$F$15,IF(M353=Tables!$E$16,Tables!$F$16))))))))))))</f>
        <v>0</v>
      </c>
      <c r="O353" s="27">
        <f t="shared" ref="O353:O371" si="17">N353+L353+J353+H353+F353</f>
        <v>0</v>
      </c>
      <c r="P353" s="30"/>
      <c r="Q353" s="2">
        <v>2.2999999999999998</v>
      </c>
      <c r="R353" s="15"/>
      <c r="S353" s="19">
        <f>O353+(Q353*R353)+(P353*Tables!$E$20*R353)</f>
        <v>0</v>
      </c>
    </row>
    <row r="354" spans="4:19">
      <c r="D354" s="24"/>
      <c r="E354" s="4"/>
      <c r="F354" s="2" t="b">
        <f>IF(E354=Tables!$E$5,Tables!$F$5,IF('Données mensuelles'!E354=Tables!$E$6,Tables!$F$6,IF('Données mensuelles'!E354=Tables!$E$7,Tables!$F$7,IF('Données mensuelles'!E354=Tables!$E$8,Tables!$F$8,IF('Données mensuelles'!E354=Tables!$E$9,Tables!$F$9,IF('Données mensuelles'!E354=Tables!$E$10,Tables!$F$10,IF('Données mensuelles'!E354=Tables!$E$11,Tables!$F$11,IF(E354=Tables!$E$12,Tables!$F$12,IF('Données mensuelles'!E354=Tables!$E$13,Tables!$F$13,IF(E354=Tables!$E$14,Tables!$F$14,IF(E354=Tables!$E$15,Tables!$F$15,IF(E354=Tables!$E$16,Tables!$F$16))))))))))))</f>
        <v>0</v>
      </c>
      <c r="G354" s="1"/>
      <c r="H354" s="2" t="b">
        <f>IF(G354=Tables!$E$5,Tables!$F$5,IF('Données mensuelles'!G354=Tables!$E$6,Tables!$F$6,IF('Données mensuelles'!G354=Tables!$E$7,Tables!$F$7,IF('Données mensuelles'!G354=Tables!$E$8,Tables!$F$8,IF('Données mensuelles'!G354=Tables!$E$9,Tables!$F$9,IF('Données mensuelles'!G354=Tables!$E$10,Tables!$F$10,IF('Données mensuelles'!G354=Tables!$E$11,Tables!$F$11,IF(G354=Tables!$E$12,Tables!$F$12,IF('Données mensuelles'!G354=Tables!$E$13,Tables!$F$13,IF(G354=Tables!$E$14,Tables!$F$14,IF(G354=Tables!$E$15,Tables!$F$15,IF(G354=Tables!$E$16,Tables!$F$16))))))))))))</f>
        <v>0</v>
      </c>
      <c r="I354" s="1"/>
      <c r="J354" s="2" t="b">
        <f>IF(I354=Tables!$E$5,Tables!$F$5,IF('Données mensuelles'!I354=Tables!$E$6,Tables!$F$6,IF('Données mensuelles'!I354=Tables!$E$7,Tables!$F$7,IF('Données mensuelles'!I354=Tables!$E$8,Tables!$F$8,IF('Données mensuelles'!I354=Tables!$E$9,Tables!$F$9,IF('Données mensuelles'!I354=Tables!$E$10,Tables!$F$10,IF('Données mensuelles'!I354=Tables!$E$11,Tables!$F$11,IF(I354=Tables!$E$12,Tables!$F$12,IF('Données mensuelles'!I354=Tables!$E$13,Tables!$F$13,IF(I354=Tables!$E$14,Tables!$F$14,IF(I354=Tables!$E$15,Tables!$F$15,IF(I354=Tables!$E$16,Tables!$F$16))))))))))))</f>
        <v>0</v>
      </c>
      <c r="K354" s="1"/>
      <c r="L354" s="27" t="b">
        <f>IF(K354=Tables!$E$5,Tables!$F$5,IF('Données mensuelles'!K354=Tables!$E$6,Tables!$F$6,IF('Données mensuelles'!K354=Tables!$E$7,Tables!$F$7,IF('Données mensuelles'!K354=Tables!$E$8,Tables!$F$8,IF('Données mensuelles'!K354=Tables!$E$9,Tables!$F$9,IF('Données mensuelles'!K354=Tables!$E$10,Tables!$F$10,IF('Données mensuelles'!K354=Tables!$E$11,Tables!$F$11,IF(K354=Tables!$E$12,Tables!$F$12,IF('Données mensuelles'!K354=Tables!$E$13,Tables!$F$13,IF(K354=Tables!$E$14,Tables!$F$14,IF(K354=Tables!$E$15,Tables!$F$15,IF(K354=Tables!$E$16,Tables!$F$16))))))))))))</f>
        <v>0</v>
      </c>
      <c r="M354" s="42"/>
      <c r="N354" s="2" t="b">
        <f>IF(M354=Tables!$E$5,Tables!$F$5,IF('Données mensuelles'!M354=Tables!$E$6,Tables!$F$6,IF('Données mensuelles'!M354=Tables!$E$7,Tables!$F$7,IF('Données mensuelles'!M354=Tables!$E$8,Tables!$F$8,IF('Données mensuelles'!M354=Tables!$E$9,Tables!$F$9,IF('Données mensuelles'!M354=Tables!$E$10,Tables!$F$10,IF('Données mensuelles'!M354=Tables!$E$11,Tables!$F$11,IF(M354=Tables!$E$12,Tables!$F$12,IF('Données mensuelles'!M354=Tables!$E$13,Tables!$F$13,IF(M354=Tables!$E$14,Tables!$F$14,IF(M354=Tables!$E$15,Tables!$F$15,IF(M354=Tables!$E$16,Tables!$F$16))))))))))))</f>
        <v>0</v>
      </c>
      <c r="O354" s="27">
        <f t="shared" si="17"/>
        <v>0</v>
      </c>
      <c r="P354" s="30"/>
      <c r="Q354" s="2"/>
      <c r="R354" s="15"/>
      <c r="S354" s="19">
        <f>O354+(Q354*R354)+(P354*Tables!$E$20*R354)</f>
        <v>0</v>
      </c>
    </row>
    <row r="355" spans="4:19">
      <c r="D355" s="24"/>
      <c r="E355" s="4"/>
      <c r="F355" s="2" t="b">
        <f>IF(E355=Tables!$E$5,Tables!$F$5,IF('Données mensuelles'!E355=Tables!$E$6,Tables!$F$6,IF('Données mensuelles'!E355=Tables!$E$7,Tables!$F$7,IF('Données mensuelles'!E355=Tables!$E$8,Tables!$F$8,IF('Données mensuelles'!E355=Tables!$E$9,Tables!$F$9,IF('Données mensuelles'!E355=Tables!$E$10,Tables!$F$10,IF('Données mensuelles'!E355=Tables!$E$11,Tables!$F$11,IF(E355=Tables!$E$12,Tables!$F$12,IF('Données mensuelles'!E355=Tables!$E$13,Tables!$F$13,IF(E355=Tables!$E$14,Tables!$F$14,IF(E355=Tables!$E$15,Tables!$F$15,IF(E355=Tables!$E$16,Tables!$F$16))))))))))))</f>
        <v>0</v>
      </c>
      <c r="G355" s="1"/>
      <c r="H355" s="2" t="b">
        <f>IF(G355=Tables!$E$5,Tables!$F$5,IF('Données mensuelles'!G355=Tables!$E$6,Tables!$F$6,IF('Données mensuelles'!G355=Tables!$E$7,Tables!$F$7,IF('Données mensuelles'!G355=Tables!$E$8,Tables!$F$8,IF('Données mensuelles'!G355=Tables!$E$9,Tables!$F$9,IF('Données mensuelles'!G355=Tables!$E$10,Tables!$F$10,IF('Données mensuelles'!G355=Tables!$E$11,Tables!$F$11,IF(G355=Tables!$E$12,Tables!$F$12,IF('Données mensuelles'!G355=Tables!$E$13,Tables!$F$13,IF(G355=Tables!$E$14,Tables!$F$14,IF(G355=Tables!$E$15,Tables!$F$15,IF(G355=Tables!$E$16,Tables!$F$16))))))))))))</f>
        <v>0</v>
      </c>
      <c r="I355" s="1"/>
      <c r="J355" s="2" t="b">
        <f>IF(I355=Tables!$E$5,Tables!$F$5,IF('Données mensuelles'!I355=Tables!$E$6,Tables!$F$6,IF('Données mensuelles'!I355=Tables!$E$7,Tables!$F$7,IF('Données mensuelles'!I355=Tables!$E$8,Tables!$F$8,IF('Données mensuelles'!I355=Tables!$E$9,Tables!$F$9,IF('Données mensuelles'!I355=Tables!$E$10,Tables!$F$10,IF('Données mensuelles'!I355=Tables!$E$11,Tables!$F$11,IF(I355=Tables!$E$12,Tables!$F$12,IF('Données mensuelles'!I355=Tables!$E$13,Tables!$F$13,IF(I355=Tables!$E$14,Tables!$F$14,IF(I355=Tables!$E$15,Tables!$F$15,IF(I355=Tables!$E$16,Tables!$F$16))))))))))))</f>
        <v>0</v>
      </c>
      <c r="K355" s="1"/>
      <c r="L355" s="27" t="b">
        <f>IF(K355=Tables!$E$5,Tables!$F$5,IF('Données mensuelles'!K355=Tables!$E$6,Tables!$F$6,IF('Données mensuelles'!K355=Tables!$E$7,Tables!$F$7,IF('Données mensuelles'!K355=Tables!$E$8,Tables!$F$8,IF('Données mensuelles'!K355=Tables!$E$9,Tables!$F$9,IF('Données mensuelles'!K355=Tables!$E$10,Tables!$F$10,IF('Données mensuelles'!K355=Tables!$E$11,Tables!$F$11,IF(K355=Tables!$E$12,Tables!$F$12,IF('Données mensuelles'!K355=Tables!$E$13,Tables!$F$13,IF(K355=Tables!$E$14,Tables!$F$14,IF(K355=Tables!$E$15,Tables!$F$15,IF(K355=Tables!$E$16,Tables!$F$16))))))))))))</f>
        <v>0</v>
      </c>
      <c r="M355" s="42"/>
      <c r="N355" s="2" t="b">
        <f>IF(M355=Tables!$E$5,Tables!$F$5,IF('Données mensuelles'!M355=Tables!$E$6,Tables!$F$6,IF('Données mensuelles'!M355=Tables!$E$7,Tables!$F$7,IF('Données mensuelles'!M355=Tables!$E$8,Tables!$F$8,IF('Données mensuelles'!M355=Tables!$E$9,Tables!$F$9,IF('Données mensuelles'!M355=Tables!$E$10,Tables!$F$10,IF('Données mensuelles'!M355=Tables!$E$11,Tables!$F$11,IF(M355=Tables!$E$12,Tables!$F$12,IF('Données mensuelles'!M355=Tables!$E$13,Tables!$F$13,IF(M355=Tables!$E$14,Tables!$F$14,IF(M355=Tables!$E$15,Tables!$F$15,IF(M355=Tables!$E$16,Tables!$F$16))))))))))))</f>
        <v>0</v>
      </c>
      <c r="O355" s="27">
        <f t="shared" si="17"/>
        <v>0</v>
      </c>
      <c r="P355" s="30"/>
      <c r="Q355" s="2"/>
      <c r="R355" s="15"/>
      <c r="S355" s="19">
        <f>O355+(Q355*R355)+(P355*Tables!$E$20*R355)</f>
        <v>0</v>
      </c>
    </row>
    <row r="356" spans="4:19">
      <c r="D356" s="24"/>
      <c r="E356" s="4"/>
      <c r="F356" s="2" t="b">
        <f>IF(E356=Tables!$E$5,Tables!$F$5,IF('Données mensuelles'!E356=Tables!$E$6,Tables!$F$6,IF('Données mensuelles'!E356=Tables!$E$7,Tables!$F$7,IF('Données mensuelles'!E356=Tables!$E$8,Tables!$F$8,IF('Données mensuelles'!E356=Tables!$E$9,Tables!$F$9,IF('Données mensuelles'!E356=Tables!$E$10,Tables!$F$10,IF('Données mensuelles'!E356=Tables!$E$11,Tables!$F$11,IF(E356=Tables!$E$12,Tables!$F$12,IF('Données mensuelles'!E356=Tables!$E$13,Tables!$F$13,IF(E356=Tables!$E$14,Tables!$F$14,IF(E356=Tables!$E$15,Tables!$F$15,IF(E356=Tables!$E$16,Tables!$F$16))))))))))))</f>
        <v>0</v>
      </c>
      <c r="G356" s="1"/>
      <c r="H356" s="2" t="b">
        <f>IF(G356=Tables!$E$5,Tables!$F$5,IF('Données mensuelles'!G356=Tables!$E$6,Tables!$F$6,IF('Données mensuelles'!G356=Tables!$E$7,Tables!$F$7,IF('Données mensuelles'!G356=Tables!$E$8,Tables!$F$8,IF('Données mensuelles'!G356=Tables!$E$9,Tables!$F$9,IF('Données mensuelles'!G356=Tables!$E$10,Tables!$F$10,IF('Données mensuelles'!G356=Tables!$E$11,Tables!$F$11,IF(G356=Tables!$E$12,Tables!$F$12,IF('Données mensuelles'!G356=Tables!$E$13,Tables!$F$13,IF(G356=Tables!$E$14,Tables!$F$14,IF(G356=Tables!$E$15,Tables!$F$15,IF(G356=Tables!$E$16,Tables!$F$16))))))))))))</f>
        <v>0</v>
      </c>
      <c r="I356" s="1"/>
      <c r="J356" s="2" t="b">
        <f>IF(I356=Tables!$E$5,Tables!$F$5,IF('Données mensuelles'!I356=Tables!$E$6,Tables!$F$6,IF('Données mensuelles'!I356=Tables!$E$7,Tables!$F$7,IF('Données mensuelles'!I356=Tables!$E$8,Tables!$F$8,IF('Données mensuelles'!I356=Tables!$E$9,Tables!$F$9,IF('Données mensuelles'!I356=Tables!$E$10,Tables!$F$10,IF('Données mensuelles'!I356=Tables!$E$11,Tables!$F$11,IF(I356=Tables!$E$12,Tables!$F$12,IF('Données mensuelles'!I356=Tables!$E$13,Tables!$F$13,IF(I356=Tables!$E$14,Tables!$F$14,IF(I356=Tables!$E$15,Tables!$F$15,IF(I356=Tables!$E$16,Tables!$F$16))))))))))))</f>
        <v>0</v>
      </c>
      <c r="K356" s="1"/>
      <c r="L356" s="27" t="b">
        <f>IF(K356=Tables!$E$5,Tables!$F$5,IF('Données mensuelles'!K356=Tables!$E$6,Tables!$F$6,IF('Données mensuelles'!K356=Tables!$E$7,Tables!$F$7,IF('Données mensuelles'!K356=Tables!$E$8,Tables!$F$8,IF('Données mensuelles'!K356=Tables!$E$9,Tables!$F$9,IF('Données mensuelles'!K356=Tables!$E$10,Tables!$F$10,IF('Données mensuelles'!K356=Tables!$E$11,Tables!$F$11,IF(K356=Tables!$E$12,Tables!$F$12,IF('Données mensuelles'!K356=Tables!$E$13,Tables!$F$13,IF(K356=Tables!$E$14,Tables!$F$14,IF(K356=Tables!$E$15,Tables!$F$15,IF(K356=Tables!$E$16,Tables!$F$16))))))))))))</f>
        <v>0</v>
      </c>
      <c r="M356" s="42"/>
      <c r="N356" s="2" t="b">
        <f>IF(M356=Tables!$E$5,Tables!$F$5,IF('Données mensuelles'!M356=Tables!$E$6,Tables!$F$6,IF('Données mensuelles'!M356=Tables!$E$7,Tables!$F$7,IF('Données mensuelles'!M356=Tables!$E$8,Tables!$F$8,IF('Données mensuelles'!M356=Tables!$E$9,Tables!$F$9,IF('Données mensuelles'!M356=Tables!$E$10,Tables!$F$10,IF('Données mensuelles'!M356=Tables!$E$11,Tables!$F$11,IF(M356=Tables!$E$12,Tables!$F$12,IF('Données mensuelles'!M356=Tables!$E$13,Tables!$F$13,IF(M356=Tables!$E$14,Tables!$F$14,IF(M356=Tables!$E$15,Tables!$F$15,IF(M356=Tables!$E$16,Tables!$F$16))))))))))))</f>
        <v>0</v>
      </c>
      <c r="O356" s="27">
        <f t="shared" si="17"/>
        <v>0</v>
      </c>
      <c r="P356" s="30"/>
      <c r="Q356" s="2"/>
      <c r="R356" s="15"/>
      <c r="S356" s="19">
        <f>O356+(Q356*R356)+(P356*Tables!$E$20*R356)</f>
        <v>0</v>
      </c>
    </row>
    <row r="357" spans="4:19">
      <c r="D357" s="24"/>
      <c r="E357" s="4"/>
      <c r="F357" s="2" t="b">
        <f>IF(E357=Tables!$E$5,Tables!$F$5,IF('Données mensuelles'!E357=Tables!$E$6,Tables!$F$6,IF('Données mensuelles'!E357=Tables!$E$7,Tables!$F$7,IF('Données mensuelles'!E357=Tables!$E$8,Tables!$F$8,IF('Données mensuelles'!E357=Tables!$E$9,Tables!$F$9,IF('Données mensuelles'!E357=Tables!$E$10,Tables!$F$10,IF('Données mensuelles'!E357=Tables!$E$11,Tables!$F$11,IF(E357=Tables!$E$12,Tables!$F$12,IF('Données mensuelles'!E357=Tables!$E$13,Tables!$F$13,IF(E357=Tables!$E$14,Tables!$F$14,IF(E357=Tables!$E$15,Tables!$F$15,IF(E357=Tables!$E$16,Tables!$F$16))))))))))))</f>
        <v>0</v>
      </c>
      <c r="G357" s="1"/>
      <c r="H357" s="2" t="b">
        <f>IF(G357=Tables!$E$5,Tables!$F$5,IF('Données mensuelles'!G357=Tables!$E$6,Tables!$F$6,IF('Données mensuelles'!G357=Tables!$E$7,Tables!$F$7,IF('Données mensuelles'!G357=Tables!$E$8,Tables!$F$8,IF('Données mensuelles'!G357=Tables!$E$9,Tables!$F$9,IF('Données mensuelles'!G357=Tables!$E$10,Tables!$F$10,IF('Données mensuelles'!G357=Tables!$E$11,Tables!$F$11,IF(G357=Tables!$E$12,Tables!$F$12,IF('Données mensuelles'!G357=Tables!$E$13,Tables!$F$13,IF(G357=Tables!$E$14,Tables!$F$14,IF(G357=Tables!$E$15,Tables!$F$15,IF(G357=Tables!$E$16,Tables!$F$16))))))))))))</f>
        <v>0</v>
      </c>
      <c r="I357" s="1"/>
      <c r="J357" s="2" t="b">
        <f>IF(I357=Tables!$E$5,Tables!$F$5,IF('Données mensuelles'!I357=Tables!$E$6,Tables!$F$6,IF('Données mensuelles'!I357=Tables!$E$7,Tables!$F$7,IF('Données mensuelles'!I357=Tables!$E$8,Tables!$F$8,IF('Données mensuelles'!I357=Tables!$E$9,Tables!$F$9,IF('Données mensuelles'!I357=Tables!$E$10,Tables!$F$10,IF('Données mensuelles'!I357=Tables!$E$11,Tables!$F$11,IF(I357=Tables!$E$12,Tables!$F$12,IF('Données mensuelles'!I357=Tables!$E$13,Tables!$F$13,IF(I357=Tables!$E$14,Tables!$F$14,IF(I357=Tables!$E$15,Tables!$F$15,IF(I357=Tables!$E$16,Tables!$F$16))))))))))))</f>
        <v>0</v>
      </c>
      <c r="K357" s="1"/>
      <c r="L357" s="27" t="b">
        <f>IF(K357=Tables!$E$5,Tables!$F$5,IF('Données mensuelles'!K357=Tables!$E$6,Tables!$F$6,IF('Données mensuelles'!K357=Tables!$E$7,Tables!$F$7,IF('Données mensuelles'!K357=Tables!$E$8,Tables!$F$8,IF('Données mensuelles'!K357=Tables!$E$9,Tables!$F$9,IF('Données mensuelles'!K357=Tables!$E$10,Tables!$F$10,IF('Données mensuelles'!K357=Tables!$E$11,Tables!$F$11,IF(K357=Tables!$E$12,Tables!$F$12,IF('Données mensuelles'!K357=Tables!$E$13,Tables!$F$13,IF(K357=Tables!$E$14,Tables!$F$14,IF(K357=Tables!$E$15,Tables!$F$15,IF(K357=Tables!$E$16,Tables!$F$16))))))))))))</f>
        <v>0</v>
      </c>
      <c r="M357" s="42"/>
      <c r="N357" s="2" t="b">
        <f>IF(M357=Tables!$E$5,Tables!$F$5,IF('Données mensuelles'!M357=Tables!$E$6,Tables!$F$6,IF('Données mensuelles'!M357=Tables!$E$7,Tables!$F$7,IF('Données mensuelles'!M357=Tables!$E$8,Tables!$F$8,IF('Données mensuelles'!M357=Tables!$E$9,Tables!$F$9,IF('Données mensuelles'!M357=Tables!$E$10,Tables!$F$10,IF('Données mensuelles'!M357=Tables!$E$11,Tables!$F$11,IF(M357=Tables!$E$12,Tables!$F$12,IF('Données mensuelles'!M357=Tables!$E$13,Tables!$F$13,IF(M357=Tables!$E$14,Tables!$F$14,IF(M357=Tables!$E$15,Tables!$F$15,IF(M357=Tables!$E$16,Tables!$F$16))))))))))))</f>
        <v>0</v>
      </c>
      <c r="O357" s="27">
        <f t="shared" si="17"/>
        <v>0</v>
      </c>
      <c r="P357" s="30"/>
      <c r="Q357" s="2"/>
      <c r="R357" s="15"/>
      <c r="S357" s="19">
        <f>O357+(Q357*R357)+(P357*Tables!$E$20*R357)</f>
        <v>0</v>
      </c>
    </row>
    <row r="358" spans="4:19">
      <c r="D358" s="24"/>
      <c r="E358" s="4"/>
      <c r="F358" s="2" t="b">
        <f>IF(E358=Tables!$E$5,Tables!$F$5,IF('Données mensuelles'!E358=Tables!$E$6,Tables!$F$6,IF('Données mensuelles'!E358=Tables!$E$7,Tables!$F$7,IF('Données mensuelles'!E358=Tables!$E$8,Tables!$F$8,IF('Données mensuelles'!E358=Tables!$E$9,Tables!$F$9,IF('Données mensuelles'!E358=Tables!$E$10,Tables!$F$10,IF('Données mensuelles'!E358=Tables!$E$11,Tables!$F$11,IF(E358=Tables!$E$12,Tables!$F$12,IF('Données mensuelles'!E358=Tables!$E$13,Tables!$F$13,IF(E358=Tables!$E$14,Tables!$F$14,IF(E358=Tables!$E$15,Tables!$F$15,IF(E358=Tables!$E$16,Tables!$F$16))))))))))))</f>
        <v>0</v>
      </c>
      <c r="G358" s="1"/>
      <c r="H358" s="2" t="b">
        <f>IF(G358=Tables!$E$5,Tables!$F$5,IF('Données mensuelles'!G358=Tables!$E$6,Tables!$F$6,IF('Données mensuelles'!G358=Tables!$E$7,Tables!$F$7,IF('Données mensuelles'!G358=Tables!$E$8,Tables!$F$8,IF('Données mensuelles'!G358=Tables!$E$9,Tables!$F$9,IF('Données mensuelles'!G358=Tables!$E$10,Tables!$F$10,IF('Données mensuelles'!G358=Tables!$E$11,Tables!$F$11,IF(G358=Tables!$E$12,Tables!$F$12,IF('Données mensuelles'!G358=Tables!$E$13,Tables!$F$13,IF(G358=Tables!$E$14,Tables!$F$14,IF(G358=Tables!$E$15,Tables!$F$15,IF(G358=Tables!$E$16,Tables!$F$16))))))))))))</f>
        <v>0</v>
      </c>
      <c r="I358" s="1"/>
      <c r="J358" s="2" t="b">
        <f>IF(I358=Tables!$E$5,Tables!$F$5,IF('Données mensuelles'!I358=Tables!$E$6,Tables!$F$6,IF('Données mensuelles'!I358=Tables!$E$7,Tables!$F$7,IF('Données mensuelles'!I358=Tables!$E$8,Tables!$F$8,IF('Données mensuelles'!I358=Tables!$E$9,Tables!$F$9,IF('Données mensuelles'!I358=Tables!$E$10,Tables!$F$10,IF('Données mensuelles'!I358=Tables!$E$11,Tables!$F$11,IF(I358=Tables!$E$12,Tables!$F$12,IF('Données mensuelles'!I358=Tables!$E$13,Tables!$F$13,IF(I358=Tables!$E$14,Tables!$F$14,IF(I358=Tables!$E$15,Tables!$F$15,IF(I358=Tables!$E$16,Tables!$F$16))))))))))))</f>
        <v>0</v>
      </c>
      <c r="K358" s="1"/>
      <c r="L358" s="27" t="b">
        <f>IF(K358=Tables!$E$5,Tables!$F$5,IF('Données mensuelles'!K358=Tables!$E$6,Tables!$F$6,IF('Données mensuelles'!K358=Tables!$E$7,Tables!$F$7,IF('Données mensuelles'!K358=Tables!$E$8,Tables!$F$8,IF('Données mensuelles'!K358=Tables!$E$9,Tables!$F$9,IF('Données mensuelles'!K358=Tables!$E$10,Tables!$F$10,IF('Données mensuelles'!K358=Tables!$E$11,Tables!$F$11,IF(K358=Tables!$E$12,Tables!$F$12,IF('Données mensuelles'!K358=Tables!$E$13,Tables!$F$13,IF(K358=Tables!$E$14,Tables!$F$14,IF(K358=Tables!$E$15,Tables!$F$15,IF(K358=Tables!$E$16,Tables!$F$16))))))))))))</f>
        <v>0</v>
      </c>
      <c r="M358" s="42"/>
      <c r="N358" s="2" t="b">
        <f>IF(M358=Tables!$E$5,Tables!$F$5,IF('Données mensuelles'!M358=Tables!$E$6,Tables!$F$6,IF('Données mensuelles'!M358=Tables!$E$7,Tables!$F$7,IF('Données mensuelles'!M358=Tables!$E$8,Tables!$F$8,IF('Données mensuelles'!M358=Tables!$E$9,Tables!$F$9,IF('Données mensuelles'!M358=Tables!$E$10,Tables!$F$10,IF('Données mensuelles'!M358=Tables!$E$11,Tables!$F$11,IF(M358=Tables!$E$12,Tables!$F$12,IF('Données mensuelles'!M358=Tables!$E$13,Tables!$F$13,IF(M358=Tables!$E$14,Tables!$F$14,IF(M358=Tables!$E$15,Tables!$F$15,IF(M358=Tables!$E$16,Tables!$F$16))))))))))))</f>
        <v>0</v>
      </c>
      <c r="O358" s="27">
        <f t="shared" si="17"/>
        <v>0</v>
      </c>
      <c r="P358" s="30"/>
      <c r="Q358" s="2"/>
      <c r="R358" s="15"/>
      <c r="S358" s="19">
        <f>O358+(Q358*R358)+(P358*Tables!$E$20*R358)</f>
        <v>0</v>
      </c>
    </row>
    <row r="359" spans="4:19">
      <c r="D359" s="24"/>
      <c r="E359" s="4"/>
      <c r="F359" s="2" t="b">
        <f>IF(E359=Tables!$E$5,Tables!$F$5,IF('Données mensuelles'!E359=Tables!$E$6,Tables!$F$6,IF('Données mensuelles'!E359=Tables!$E$7,Tables!$F$7,IF('Données mensuelles'!E359=Tables!$E$8,Tables!$F$8,IF('Données mensuelles'!E359=Tables!$E$9,Tables!$F$9,IF('Données mensuelles'!E359=Tables!$E$10,Tables!$F$10,IF('Données mensuelles'!E359=Tables!$E$11,Tables!$F$11,IF(E359=Tables!$E$12,Tables!$F$12,IF('Données mensuelles'!E359=Tables!$E$13,Tables!$F$13,IF(E359=Tables!$E$14,Tables!$F$14,IF(E359=Tables!$E$15,Tables!$F$15,IF(E359=Tables!$E$16,Tables!$F$16))))))))))))</f>
        <v>0</v>
      </c>
      <c r="G359" s="1"/>
      <c r="H359" s="2" t="b">
        <f>IF(G359=Tables!$E$5,Tables!$F$5,IF('Données mensuelles'!G359=Tables!$E$6,Tables!$F$6,IF('Données mensuelles'!G359=Tables!$E$7,Tables!$F$7,IF('Données mensuelles'!G359=Tables!$E$8,Tables!$F$8,IF('Données mensuelles'!G359=Tables!$E$9,Tables!$F$9,IF('Données mensuelles'!G359=Tables!$E$10,Tables!$F$10,IF('Données mensuelles'!G359=Tables!$E$11,Tables!$F$11,IF(G359=Tables!$E$12,Tables!$F$12,IF('Données mensuelles'!G359=Tables!$E$13,Tables!$F$13,IF(G359=Tables!$E$14,Tables!$F$14,IF(G359=Tables!$E$15,Tables!$F$15,IF(G359=Tables!$E$16,Tables!$F$16))))))))))))</f>
        <v>0</v>
      </c>
      <c r="I359" s="1"/>
      <c r="J359" s="2" t="b">
        <f>IF(I359=Tables!$E$5,Tables!$F$5,IF('Données mensuelles'!I359=Tables!$E$6,Tables!$F$6,IF('Données mensuelles'!I359=Tables!$E$7,Tables!$F$7,IF('Données mensuelles'!I359=Tables!$E$8,Tables!$F$8,IF('Données mensuelles'!I359=Tables!$E$9,Tables!$F$9,IF('Données mensuelles'!I359=Tables!$E$10,Tables!$F$10,IF('Données mensuelles'!I359=Tables!$E$11,Tables!$F$11,IF(I359=Tables!$E$12,Tables!$F$12,IF('Données mensuelles'!I359=Tables!$E$13,Tables!$F$13,IF(I359=Tables!$E$14,Tables!$F$14,IF(I359=Tables!$E$15,Tables!$F$15,IF(I359=Tables!$E$16,Tables!$F$16))))))))))))</f>
        <v>0</v>
      </c>
      <c r="K359" s="1"/>
      <c r="L359" s="27" t="b">
        <f>IF(K359=Tables!$E$5,Tables!$F$5,IF('Données mensuelles'!K359=Tables!$E$6,Tables!$F$6,IF('Données mensuelles'!K359=Tables!$E$7,Tables!$F$7,IF('Données mensuelles'!K359=Tables!$E$8,Tables!$F$8,IF('Données mensuelles'!K359=Tables!$E$9,Tables!$F$9,IF('Données mensuelles'!K359=Tables!$E$10,Tables!$F$10,IF('Données mensuelles'!K359=Tables!$E$11,Tables!$F$11,IF(K359=Tables!$E$12,Tables!$F$12,IF('Données mensuelles'!K359=Tables!$E$13,Tables!$F$13,IF(K359=Tables!$E$14,Tables!$F$14,IF(K359=Tables!$E$15,Tables!$F$15,IF(K359=Tables!$E$16,Tables!$F$16))))))))))))</f>
        <v>0</v>
      </c>
      <c r="M359" s="42"/>
      <c r="N359" s="2" t="b">
        <f>IF(M359=Tables!$E$5,Tables!$F$5,IF('Données mensuelles'!M359=Tables!$E$6,Tables!$F$6,IF('Données mensuelles'!M359=Tables!$E$7,Tables!$F$7,IF('Données mensuelles'!M359=Tables!$E$8,Tables!$F$8,IF('Données mensuelles'!M359=Tables!$E$9,Tables!$F$9,IF('Données mensuelles'!M359=Tables!$E$10,Tables!$F$10,IF('Données mensuelles'!M359=Tables!$E$11,Tables!$F$11,IF(M359=Tables!$E$12,Tables!$F$12,IF('Données mensuelles'!M359=Tables!$E$13,Tables!$F$13,IF(M359=Tables!$E$14,Tables!$F$14,IF(M359=Tables!$E$15,Tables!$F$15,IF(M359=Tables!$E$16,Tables!$F$16))))))))))))</f>
        <v>0</v>
      </c>
      <c r="O359" s="27">
        <f t="shared" si="17"/>
        <v>0</v>
      </c>
      <c r="P359" s="30"/>
      <c r="Q359" s="2"/>
      <c r="R359" s="15"/>
      <c r="S359" s="19">
        <f>O359+(Q359*R359)+(P359*Tables!$E$20*R359)</f>
        <v>0</v>
      </c>
    </row>
    <row r="360" spans="4:19">
      <c r="D360" s="24"/>
      <c r="E360" s="4"/>
      <c r="F360" s="2" t="b">
        <f>IF(E360=Tables!$E$5,Tables!$F$5,IF('Données mensuelles'!E360=Tables!$E$6,Tables!$F$6,IF('Données mensuelles'!E360=Tables!$E$7,Tables!$F$7,IF('Données mensuelles'!E360=Tables!$E$8,Tables!$F$8,IF('Données mensuelles'!E360=Tables!$E$9,Tables!$F$9,IF('Données mensuelles'!E360=Tables!$E$10,Tables!$F$10,IF('Données mensuelles'!E360=Tables!$E$11,Tables!$F$11,IF(E360=Tables!$E$12,Tables!$F$12,IF('Données mensuelles'!E360=Tables!$E$13,Tables!$F$13,IF(E360=Tables!$E$14,Tables!$F$14,IF(E360=Tables!$E$15,Tables!$F$15,IF(E360=Tables!$E$16,Tables!$F$16))))))))))))</f>
        <v>0</v>
      </c>
      <c r="G360" s="1"/>
      <c r="H360" s="2" t="b">
        <f>IF(G360=Tables!$E$5,Tables!$F$5,IF('Données mensuelles'!G360=Tables!$E$6,Tables!$F$6,IF('Données mensuelles'!G360=Tables!$E$7,Tables!$F$7,IF('Données mensuelles'!G360=Tables!$E$8,Tables!$F$8,IF('Données mensuelles'!G360=Tables!$E$9,Tables!$F$9,IF('Données mensuelles'!G360=Tables!$E$10,Tables!$F$10,IF('Données mensuelles'!G360=Tables!$E$11,Tables!$F$11,IF(G360=Tables!$E$12,Tables!$F$12,IF('Données mensuelles'!G360=Tables!$E$13,Tables!$F$13,IF(G360=Tables!$E$14,Tables!$F$14,IF(G360=Tables!$E$15,Tables!$F$15,IF(G360=Tables!$E$16,Tables!$F$16))))))))))))</f>
        <v>0</v>
      </c>
      <c r="I360" s="1"/>
      <c r="J360" s="2" t="b">
        <f>IF(I360=Tables!$E$5,Tables!$F$5,IF('Données mensuelles'!I360=Tables!$E$6,Tables!$F$6,IF('Données mensuelles'!I360=Tables!$E$7,Tables!$F$7,IF('Données mensuelles'!I360=Tables!$E$8,Tables!$F$8,IF('Données mensuelles'!I360=Tables!$E$9,Tables!$F$9,IF('Données mensuelles'!I360=Tables!$E$10,Tables!$F$10,IF('Données mensuelles'!I360=Tables!$E$11,Tables!$F$11,IF(I360=Tables!$E$12,Tables!$F$12,IF('Données mensuelles'!I360=Tables!$E$13,Tables!$F$13,IF(I360=Tables!$E$14,Tables!$F$14,IF(I360=Tables!$E$15,Tables!$F$15,IF(I360=Tables!$E$16,Tables!$F$16))))))))))))</f>
        <v>0</v>
      </c>
      <c r="K360" s="1"/>
      <c r="L360" s="27" t="b">
        <f>IF(K360=Tables!$E$5,Tables!$F$5,IF('Données mensuelles'!K360=Tables!$E$6,Tables!$F$6,IF('Données mensuelles'!K360=Tables!$E$7,Tables!$F$7,IF('Données mensuelles'!K360=Tables!$E$8,Tables!$F$8,IF('Données mensuelles'!K360=Tables!$E$9,Tables!$F$9,IF('Données mensuelles'!K360=Tables!$E$10,Tables!$F$10,IF('Données mensuelles'!K360=Tables!$E$11,Tables!$F$11,IF(K360=Tables!$E$12,Tables!$F$12,IF('Données mensuelles'!K360=Tables!$E$13,Tables!$F$13,IF(K360=Tables!$E$14,Tables!$F$14,IF(K360=Tables!$E$15,Tables!$F$15,IF(K360=Tables!$E$16,Tables!$F$16))))))))))))</f>
        <v>0</v>
      </c>
      <c r="M360" s="42"/>
      <c r="N360" s="2" t="b">
        <f>IF(M360=Tables!$E$5,Tables!$F$5,IF('Données mensuelles'!M360=Tables!$E$6,Tables!$F$6,IF('Données mensuelles'!M360=Tables!$E$7,Tables!$F$7,IF('Données mensuelles'!M360=Tables!$E$8,Tables!$F$8,IF('Données mensuelles'!M360=Tables!$E$9,Tables!$F$9,IF('Données mensuelles'!M360=Tables!$E$10,Tables!$F$10,IF('Données mensuelles'!M360=Tables!$E$11,Tables!$F$11,IF(M360=Tables!$E$12,Tables!$F$12,IF('Données mensuelles'!M360=Tables!$E$13,Tables!$F$13,IF(M360=Tables!$E$14,Tables!$F$14,IF(M360=Tables!$E$15,Tables!$F$15,IF(M360=Tables!$E$16,Tables!$F$16))))))))))))</f>
        <v>0</v>
      </c>
      <c r="O360" s="27">
        <f t="shared" si="17"/>
        <v>0</v>
      </c>
      <c r="P360" s="30"/>
      <c r="Q360" s="2"/>
      <c r="R360" s="15"/>
      <c r="S360" s="19">
        <f>O360+(Q360*R360)+(P360*Tables!$E$20*R360)</f>
        <v>0</v>
      </c>
    </row>
    <row r="361" spans="4:19">
      <c r="D361" s="24"/>
      <c r="E361" s="4"/>
      <c r="F361" s="2" t="b">
        <f>IF(E361=Tables!$E$5,Tables!$F$5,IF('Données mensuelles'!E361=Tables!$E$6,Tables!$F$6,IF('Données mensuelles'!E361=Tables!$E$7,Tables!$F$7,IF('Données mensuelles'!E361=Tables!$E$8,Tables!$F$8,IF('Données mensuelles'!E361=Tables!$E$9,Tables!$F$9,IF('Données mensuelles'!E361=Tables!$E$10,Tables!$F$10,IF('Données mensuelles'!E361=Tables!$E$11,Tables!$F$11,IF(E361=Tables!$E$12,Tables!$F$12,IF('Données mensuelles'!E361=Tables!$E$13,Tables!$F$13,IF(E361=Tables!$E$14,Tables!$F$14,IF(E361=Tables!$E$15,Tables!$F$15,IF(E361=Tables!$E$16,Tables!$F$16))))))))))))</f>
        <v>0</v>
      </c>
      <c r="G361" s="1"/>
      <c r="H361" s="2" t="b">
        <f>IF(G361=Tables!$E$5,Tables!$F$5,IF('Données mensuelles'!G361=Tables!$E$6,Tables!$F$6,IF('Données mensuelles'!G361=Tables!$E$7,Tables!$F$7,IF('Données mensuelles'!G361=Tables!$E$8,Tables!$F$8,IF('Données mensuelles'!G361=Tables!$E$9,Tables!$F$9,IF('Données mensuelles'!G361=Tables!$E$10,Tables!$F$10,IF('Données mensuelles'!G361=Tables!$E$11,Tables!$F$11,IF(G361=Tables!$E$12,Tables!$F$12,IF('Données mensuelles'!G361=Tables!$E$13,Tables!$F$13,IF(G361=Tables!$E$14,Tables!$F$14,IF(G361=Tables!$E$15,Tables!$F$15,IF(G361=Tables!$E$16,Tables!$F$16))))))))))))</f>
        <v>0</v>
      </c>
      <c r="I361" s="1"/>
      <c r="J361" s="2" t="b">
        <f>IF(I361=Tables!$E$5,Tables!$F$5,IF('Données mensuelles'!I361=Tables!$E$6,Tables!$F$6,IF('Données mensuelles'!I361=Tables!$E$7,Tables!$F$7,IF('Données mensuelles'!I361=Tables!$E$8,Tables!$F$8,IF('Données mensuelles'!I361=Tables!$E$9,Tables!$F$9,IF('Données mensuelles'!I361=Tables!$E$10,Tables!$F$10,IF('Données mensuelles'!I361=Tables!$E$11,Tables!$F$11,IF(I361=Tables!$E$12,Tables!$F$12,IF('Données mensuelles'!I361=Tables!$E$13,Tables!$F$13,IF(I361=Tables!$E$14,Tables!$F$14,IF(I361=Tables!$E$15,Tables!$F$15,IF(I361=Tables!$E$16,Tables!$F$16))))))))))))</f>
        <v>0</v>
      </c>
      <c r="K361" s="1"/>
      <c r="L361" s="27" t="b">
        <f>IF(K361=Tables!$E$5,Tables!$F$5,IF('Données mensuelles'!K361=Tables!$E$6,Tables!$F$6,IF('Données mensuelles'!K361=Tables!$E$7,Tables!$F$7,IF('Données mensuelles'!K361=Tables!$E$8,Tables!$F$8,IF('Données mensuelles'!K361=Tables!$E$9,Tables!$F$9,IF('Données mensuelles'!K361=Tables!$E$10,Tables!$F$10,IF('Données mensuelles'!K361=Tables!$E$11,Tables!$F$11,IF(K361=Tables!$E$12,Tables!$F$12,IF('Données mensuelles'!K361=Tables!$E$13,Tables!$F$13,IF(K361=Tables!$E$14,Tables!$F$14,IF(K361=Tables!$E$15,Tables!$F$15,IF(K361=Tables!$E$16,Tables!$F$16))))))))))))</f>
        <v>0</v>
      </c>
      <c r="M361" s="42"/>
      <c r="N361" s="2" t="b">
        <f>IF(M361=Tables!$E$5,Tables!$F$5,IF('Données mensuelles'!M361=Tables!$E$6,Tables!$F$6,IF('Données mensuelles'!M361=Tables!$E$7,Tables!$F$7,IF('Données mensuelles'!M361=Tables!$E$8,Tables!$F$8,IF('Données mensuelles'!M361=Tables!$E$9,Tables!$F$9,IF('Données mensuelles'!M361=Tables!$E$10,Tables!$F$10,IF('Données mensuelles'!M361=Tables!$E$11,Tables!$F$11,IF(M361=Tables!$E$12,Tables!$F$12,IF('Données mensuelles'!M361=Tables!$E$13,Tables!$F$13,IF(M361=Tables!$E$14,Tables!$F$14,IF(M361=Tables!$E$15,Tables!$F$15,IF(M361=Tables!$E$16,Tables!$F$16))))))))))))</f>
        <v>0</v>
      </c>
      <c r="O361" s="27">
        <f t="shared" si="17"/>
        <v>0</v>
      </c>
      <c r="P361" s="30"/>
      <c r="Q361" s="2"/>
      <c r="R361" s="15"/>
      <c r="S361" s="19">
        <f>O361+(Q361*R361)+(P361*Tables!$E$20*R361)</f>
        <v>0</v>
      </c>
    </row>
    <row r="362" spans="4:19">
      <c r="D362" s="24"/>
      <c r="E362" s="4"/>
      <c r="F362" s="2" t="b">
        <f>IF(E362=Tables!$E$5,Tables!$F$5,IF('Données mensuelles'!E362=Tables!$E$6,Tables!$F$6,IF('Données mensuelles'!E362=Tables!$E$7,Tables!$F$7,IF('Données mensuelles'!E362=Tables!$E$8,Tables!$F$8,IF('Données mensuelles'!E362=Tables!$E$9,Tables!$F$9,IF('Données mensuelles'!E362=Tables!$E$10,Tables!$F$10,IF('Données mensuelles'!E362=Tables!$E$11,Tables!$F$11,IF(E362=Tables!$E$12,Tables!$F$12,IF('Données mensuelles'!E362=Tables!$E$13,Tables!$F$13,IF(E362=Tables!$E$14,Tables!$F$14,IF(E362=Tables!$E$15,Tables!$F$15,IF(E362=Tables!$E$16,Tables!$F$16))))))))))))</f>
        <v>0</v>
      </c>
      <c r="G362" s="1"/>
      <c r="H362" s="2" t="b">
        <f>IF(G362=Tables!$E$5,Tables!$F$5,IF('Données mensuelles'!G362=Tables!$E$6,Tables!$F$6,IF('Données mensuelles'!G362=Tables!$E$7,Tables!$F$7,IF('Données mensuelles'!G362=Tables!$E$8,Tables!$F$8,IF('Données mensuelles'!G362=Tables!$E$9,Tables!$F$9,IF('Données mensuelles'!G362=Tables!$E$10,Tables!$F$10,IF('Données mensuelles'!G362=Tables!$E$11,Tables!$F$11,IF(G362=Tables!$E$12,Tables!$F$12,IF('Données mensuelles'!G362=Tables!$E$13,Tables!$F$13,IF(G362=Tables!$E$14,Tables!$F$14,IF(G362=Tables!$E$15,Tables!$F$15,IF(G362=Tables!$E$16,Tables!$F$16))))))))))))</f>
        <v>0</v>
      </c>
      <c r="I362" s="1"/>
      <c r="J362" s="2" t="b">
        <f>IF(I362=Tables!$E$5,Tables!$F$5,IF('Données mensuelles'!I362=Tables!$E$6,Tables!$F$6,IF('Données mensuelles'!I362=Tables!$E$7,Tables!$F$7,IF('Données mensuelles'!I362=Tables!$E$8,Tables!$F$8,IF('Données mensuelles'!I362=Tables!$E$9,Tables!$F$9,IF('Données mensuelles'!I362=Tables!$E$10,Tables!$F$10,IF('Données mensuelles'!I362=Tables!$E$11,Tables!$F$11,IF(I362=Tables!$E$12,Tables!$F$12,IF('Données mensuelles'!I362=Tables!$E$13,Tables!$F$13,IF(I362=Tables!$E$14,Tables!$F$14,IF(I362=Tables!$E$15,Tables!$F$15,IF(I362=Tables!$E$16,Tables!$F$16))))))))))))</f>
        <v>0</v>
      </c>
      <c r="K362" s="1"/>
      <c r="L362" s="27" t="b">
        <f>IF(K362=Tables!$E$5,Tables!$F$5,IF('Données mensuelles'!K362=Tables!$E$6,Tables!$F$6,IF('Données mensuelles'!K362=Tables!$E$7,Tables!$F$7,IF('Données mensuelles'!K362=Tables!$E$8,Tables!$F$8,IF('Données mensuelles'!K362=Tables!$E$9,Tables!$F$9,IF('Données mensuelles'!K362=Tables!$E$10,Tables!$F$10,IF('Données mensuelles'!K362=Tables!$E$11,Tables!$F$11,IF(K362=Tables!$E$12,Tables!$F$12,IF('Données mensuelles'!K362=Tables!$E$13,Tables!$F$13,IF(K362=Tables!$E$14,Tables!$F$14,IF(K362=Tables!$E$15,Tables!$F$15,IF(K362=Tables!$E$16,Tables!$F$16))))))))))))</f>
        <v>0</v>
      </c>
      <c r="M362" s="42"/>
      <c r="N362" s="2" t="b">
        <f>IF(M362=Tables!$E$5,Tables!$F$5,IF('Données mensuelles'!M362=Tables!$E$6,Tables!$F$6,IF('Données mensuelles'!M362=Tables!$E$7,Tables!$F$7,IF('Données mensuelles'!M362=Tables!$E$8,Tables!$F$8,IF('Données mensuelles'!M362=Tables!$E$9,Tables!$F$9,IF('Données mensuelles'!M362=Tables!$E$10,Tables!$F$10,IF('Données mensuelles'!M362=Tables!$E$11,Tables!$F$11,IF(M362=Tables!$E$12,Tables!$F$12,IF('Données mensuelles'!M362=Tables!$E$13,Tables!$F$13,IF(M362=Tables!$E$14,Tables!$F$14,IF(M362=Tables!$E$15,Tables!$F$15,IF(M362=Tables!$E$16,Tables!$F$16))))))))))))</f>
        <v>0</v>
      </c>
      <c r="O362" s="27">
        <f t="shared" si="17"/>
        <v>0</v>
      </c>
      <c r="P362" s="30"/>
      <c r="Q362" s="2"/>
      <c r="R362" s="15"/>
      <c r="S362" s="19">
        <f>O362+(Q362*R362)+(P362*Tables!$E$20*R362)</f>
        <v>0</v>
      </c>
    </row>
    <row r="363" spans="4:19">
      <c r="D363" s="24"/>
      <c r="E363" s="4"/>
      <c r="F363" s="2" t="b">
        <f>IF(E363=Tables!$E$5,Tables!$F$5,IF('Données mensuelles'!E363=Tables!$E$6,Tables!$F$6,IF('Données mensuelles'!E363=Tables!$E$7,Tables!$F$7,IF('Données mensuelles'!E363=Tables!$E$8,Tables!$F$8,IF('Données mensuelles'!E363=Tables!$E$9,Tables!$F$9,IF('Données mensuelles'!E363=Tables!$E$10,Tables!$F$10,IF('Données mensuelles'!E363=Tables!$E$11,Tables!$F$11,IF(E363=Tables!$E$12,Tables!$F$12,IF('Données mensuelles'!E363=Tables!$E$13,Tables!$F$13,IF(E363=Tables!$E$14,Tables!$F$14,IF(E363=Tables!$E$15,Tables!$F$15,IF(E363=Tables!$E$16,Tables!$F$16))))))))))))</f>
        <v>0</v>
      </c>
      <c r="G363" s="1"/>
      <c r="H363" s="2" t="b">
        <f>IF(G363=Tables!$E$5,Tables!$F$5,IF('Données mensuelles'!G363=Tables!$E$6,Tables!$F$6,IF('Données mensuelles'!G363=Tables!$E$7,Tables!$F$7,IF('Données mensuelles'!G363=Tables!$E$8,Tables!$F$8,IF('Données mensuelles'!G363=Tables!$E$9,Tables!$F$9,IF('Données mensuelles'!G363=Tables!$E$10,Tables!$F$10,IF('Données mensuelles'!G363=Tables!$E$11,Tables!$F$11,IF(G363=Tables!$E$12,Tables!$F$12,IF('Données mensuelles'!G363=Tables!$E$13,Tables!$F$13,IF(G363=Tables!$E$14,Tables!$F$14,IF(G363=Tables!$E$15,Tables!$F$15,IF(G363=Tables!$E$16,Tables!$F$16))))))))))))</f>
        <v>0</v>
      </c>
      <c r="I363" s="1"/>
      <c r="J363" s="2" t="b">
        <f>IF(I363=Tables!$E$5,Tables!$F$5,IF('Données mensuelles'!I363=Tables!$E$6,Tables!$F$6,IF('Données mensuelles'!I363=Tables!$E$7,Tables!$F$7,IF('Données mensuelles'!I363=Tables!$E$8,Tables!$F$8,IF('Données mensuelles'!I363=Tables!$E$9,Tables!$F$9,IF('Données mensuelles'!I363=Tables!$E$10,Tables!$F$10,IF('Données mensuelles'!I363=Tables!$E$11,Tables!$F$11,IF(I363=Tables!$E$12,Tables!$F$12,IF('Données mensuelles'!I363=Tables!$E$13,Tables!$F$13,IF(I363=Tables!$E$14,Tables!$F$14,IF(I363=Tables!$E$15,Tables!$F$15,IF(I363=Tables!$E$16,Tables!$F$16))))))))))))</f>
        <v>0</v>
      </c>
      <c r="K363" s="1"/>
      <c r="L363" s="27" t="b">
        <f>IF(K363=Tables!$E$5,Tables!$F$5,IF('Données mensuelles'!K363=Tables!$E$6,Tables!$F$6,IF('Données mensuelles'!K363=Tables!$E$7,Tables!$F$7,IF('Données mensuelles'!K363=Tables!$E$8,Tables!$F$8,IF('Données mensuelles'!K363=Tables!$E$9,Tables!$F$9,IF('Données mensuelles'!K363=Tables!$E$10,Tables!$F$10,IF('Données mensuelles'!K363=Tables!$E$11,Tables!$F$11,IF(K363=Tables!$E$12,Tables!$F$12,IF('Données mensuelles'!K363=Tables!$E$13,Tables!$F$13,IF(K363=Tables!$E$14,Tables!$F$14,IF(K363=Tables!$E$15,Tables!$F$15,IF(K363=Tables!$E$16,Tables!$F$16))))))))))))</f>
        <v>0</v>
      </c>
      <c r="M363" s="42"/>
      <c r="N363" s="2" t="b">
        <f>IF(M363=Tables!$E$5,Tables!$F$5,IF('Données mensuelles'!M363=Tables!$E$6,Tables!$F$6,IF('Données mensuelles'!M363=Tables!$E$7,Tables!$F$7,IF('Données mensuelles'!M363=Tables!$E$8,Tables!$F$8,IF('Données mensuelles'!M363=Tables!$E$9,Tables!$F$9,IF('Données mensuelles'!M363=Tables!$E$10,Tables!$F$10,IF('Données mensuelles'!M363=Tables!$E$11,Tables!$F$11,IF(M363=Tables!$E$12,Tables!$F$12,IF('Données mensuelles'!M363=Tables!$E$13,Tables!$F$13,IF(M363=Tables!$E$14,Tables!$F$14,IF(M363=Tables!$E$15,Tables!$F$15,IF(M363=Tables!$E$16,Tables!$F$16))))))))))))</f>
        <v>0</v>
      </c>
      <c r="O363" s="27">
        <f t="shared" si="17"/>
        <v>0</v>
      </c>
      <c r="P363" s="30"/>
      <c r="Q363" s="2"/>
      <c r="R363" s="15"/>
      <c r="S363" s="19">
        <f>O363+(Q363*R363)+(P363*Tables!$E$20*R363)</f>
        <v>0</v>
      </c>
    </row>
    <row r="364" spans="4:19">
      <c r="D364" s="24"/>
      <c r="E364" s="4"/>
      <c r="F364" s="2" t="b">
        <f>IF(E364=Tables!$E$5,Tables!$F$5,IF('Données mensuelles'!E364=Tables!$E$6,Tables!$F$6,IF('Données mensuelles'!E364=Tables!$E$7,Tables!$F$7,IF('Données mensuelles'!E364=Tables!$E$8,Tables!$F$8,IF('Données mensuelles'!E364=Tables!$E$9,Tables!$F$9,IF('Données mensuelles'!E364=Tables!$E$10,Tables!$F$10,IF('Données mensuelles'!E364=Tables!$E$11,Tables!$F$11,IF(E364=Tables!$E$12,Tables!$F$12,IF('Données mensuelles'!E364=Tables!$E$13,Tables!$F$13,IF(E364=Tables!$E$14,Tables!$F$14,IF(E364=Tables!$E$15,Tables!$F$15,IF(E364=Tables!$E$16,Tables!$F$16))))))))))))</f>
        <v>0</v>
      </c>
      <c r="G364" s="1"/>
      <c r="H364" s="2" t="b">
        <f>IF(G364=Tables!$E$5,Tables!$F$5,IF('Données mensuelles'!G364=Tables!$E$6,Tables!$F$6,IF('Données mensuelles'!G364=Tables!$E$7,Tables!$F$7,IF('Données mensuelles'!G364=Tables!$E$8,Tables!$F$8,IF('Données mensuelles'!G364=Tables!$E$9,Tables!$F$9,IF('Données mensuelles'!G364=Tables!$E$10,Tables!$F$10,IF('Données mensuelles'!G364=Tables!$E$11,Tables!$F$11,IF(G364=Tables!$E$12,Tables!$F$12,IF('Données mensuelles'!G364=Tables!$E$13,Tables!$F$13,IF(G364=Tables!$E$14,Tables!$F$14,IF(G364=Tables!$E$15,Tables!$F$15,IF(G364=Tables!$E$16,Tables!$F$16))))))))))))</f>
        <v>0</v>
      </c>
      <c r="I364" s="1"/>
      <c r="J364" s="2" t="b">
        <f>IF(I364=Tables!$E$5,Tables!$F$5,IF('Données mensuelles'!I364=Tables!$E$6,Tables!$F$6,IF('Données mensuelles'!I364=Tables!$E$7,Tables!$F$7,IF('Données mensuelles'!I364=Tables!$E$8,Tables!$F$8,IF('Données mensuelles'!I364=Tables!$E$9,Tables!$F$9,IF('Données mensuelles'!I364=Tables!$E$10,Tables!$F$10,IF('Données mensuelles'!I364=Tables!$E$11,Tables!$F$11,IF(I364=Tables!$E$12,Tables!$F$12,IF('Données mensuelles'!I364=Tables!$E$13,Tables!$F$13,IF(I364=Tables!$E$14,Tables!$F$14,IF(I364=Tables!$E$15,Tables!$F$15,IF(I364=Tables!$E$16,Tables!$F$16))))))))))))</f>
        <v>0</v>
      </c>
      <c r="K364" s="1"/>
      <c r="L364" s="27" t="b">
        <f>IF(K364=Tables!$E$5,Tables!$F$5,IF('Données mensuelles'!K364=Tables!$E$6,Tables!$F$6,IF('Données mensuelles'!K364=Tables!$E$7,Tables!$F$7,IF('Données mensuelles'!K364=Tables!$E$8,Tables!$F$8,IF('Données mensuelles'!K364=Tables!$E$9,Tables!$F$9,IF('Données mensuelles'!K364=Tables!$E$10,Tables!$F$10,IF('Données mensuelles'!K364=Tables!$E$11,Tables!$F$11,IF(K364=Tables!$E$12,Tables!$F$12,IF('Données mensuelles'!K364=Tables!$E$13,Tables!$F$13,IF(K364=Tables!$E$14,Tables!$F$14,IF(K364=Tables!$E$15,Tables!$F$15,IF(K364=Tables!$E$16,Tables!$F$16))))))))))))</f>
        <v>0</v>
      </c>
      <c r="M364" s="42"/>
      <c r="N364" s="2" t="b">
        <f>IF(M364=Tables!$E$5,Tables!$F$5,IF('Données mensuelles'!M364=Tables!$E$6,Tables!$F$6,IF('Données mensuelles'!M364=Tables!$E$7,Tables!$F$7,IF('Données mensuelles'!M364=Tables!$E$8,Tables!$F$8,IF('Données mensuelles'!M364=Tables!$E$9,Tables!$F$9,IF('Données mensuelles'!M364=Tables!$E$10,Tables!$F$10,IF('Données mensuelles'!M364=Tables!$E$11,Tables!$F$11,IF(M364=Tables!$E$12,Tables!$F$12,IF('Données mensuelles'!M364=Tables!$E$13,Tables!$F$13,IF(M364=Tables!$E$14,Tables!$F$14,IF(M364=Tables!$E$15,Tables!$F$15,IF(M364=Tables!$E$16,Tables!$F$16))))))))))))</f>
        <v>0</v>
      </c>
      <c r="O364" s="27">
        <f t="shared" si="17"/>
        <v>0</v>
      </c>
      <c r="P364" s="30"/>
      <c r="Q364" s="2"/>
      <c r="R364" s="15"/>
      <c r="S364" s="19">
        <f>O364+(Q364*R364)+(P364*Tables!$E$20*R364)</f>
        <v>0</v>
      </c>
    </row>
    <row r="365" spans="4:19">
      <c r="D365" s="24"/>
      <c r="E365" s="4"/>
      <c r="F365" s="2" t="b">
        <f>IF(E365=Tables!$E$5,Tables!$F$5,IF('Données mensuelles'!E365=Tables!$E$6,Tables!$F$6,IF('Données mensuelles'!E365=Tables!$E$7,Tables!$F$7,IF('Données mensuelles'!E365=Tables!$E$8,Tables!$F$8,IF('Données mensuelles'!E365=Tables!$E$9,Tables!$F$9,IF('Données mensuelles'!E365=Tables!$E$10,Tables!$F$10,IF('Données mensuelles'!E365=Tables!$E$11,Tables!$F$11,IF(E365=Tables!$E$12,Tables!$F$12,IF('Données mensuelles'!E365=Tables!$E$13,Tables!$F$13,IF(E365=Tables!$E$14,Tables!$F$14,IF(E365=Tables!$E$15,Tables!$F$15,IF(E365=Tables!$E$16,Tables!$F$16))))))))))))</f>
        <v>0</v>
      </c>
      <c r="G365" s="1"/>
      <c r="H365" s="2" t="b">
        <f>IF(G365=Tables!$E$5,Tables!$F$5,IF('Données mensuelles'!G365=Tables!$E$6,Tables!$F$6,IF('Données mensuelles'!G365=Tables!$E$7,Tables!$F$7,IF('Données mensuelles'!G365=Tables!$E$8,Tables!$F$8,IF('Données mensuelles'!G365=Tables!$E$9,Tables!$F$9,IF('Données mensuelles'!G365=Tables!$E$10,Tables!$F$10,IF('Données mensuelles'!G365=Tables!$E$11,Tables!$F$11,IF(G365=Tables!$E$12,Tables!$F$12,IF('Données mensuelles'!G365=Tables!$E$13,Tables!$F$13,IF(G365=Tables!$E$14,Tables!$F$14,IF(G365=Tables!$E$15,Tables!$F$15,IF(G365=Tables!$E$16,Tables!$F$16))))))))))))</f>
        <v>0</v>
      </c>
      <c r="I365" s="1"/>
      <c r="J365" s="2" t="b">
        <f>IF(I365=Tables!$E$5,Tables!$F$5,IF('Données mensuelles'!I365=Tables!$E$6,Tables!$F$6,IF('Données mensuelles'!I365=Tables!$E$7,Tables!$F$7,IF('Données mensuelles'!I365=Tables!$E$8,Tables!$F$8,IF('Données mensuelles'!I365=Tables!$E$9,Tables!$F$9,IF('Données mensuelles'!I365=Tables!$E$10,Tables!$F$10,IF('Données mensuelles'!I365=Tables!$E$11,Tables!$F$11,IF(I365=Tables!$E$12,Tables!$F$12,IF('Données mensuelles'!I365=Tables!$E$13,Tables!$F$13,IF(I365=Tables!$E$14,Tables!$F$14,IF(I365=Tables!$E$15,Tables!$F$15,IF(I365=Tables!$E$16,Tables!$F$16))))))))))))</f>
        <v>0</v>
      </c>
      <c r="K365" s="1"/>
      <c r="L365" s="27" t="b">
        <f>IF(K365=Tables!$E$5,Tables!$F$5,IF('Données mensuelles'!K365=Tables!$E$6,Tables!$F$6,IF('Données mensuelles'!K365=Tables!$E$7,Tables!$F$7,IF('Données mensuelles'!K365=Tables!$E$8,Tables!$F$8,IF('Données mensuelles'!K365=Tables!$E$9,Tables!$F$9,IF('Données mensuelles'!K365=Tables!$E$10,Tables!$F$10,IF('Données mensuelles'!K365=Tables!$E$11,Tables!$F$11,IF(K365=Tables!$E$12,Tables!$F$12,IF('Données mensuelles'!K365=Tables!$E$13,Tables!$F$13,IF(K365=Tables!$E$14,Tables!$F$14,IF(K365=Tables!$E$15,Tables!$F$15,IF(K365=Tables!$E$16,Tables!$F$16))))))))))))</f>
        <v>0</v>
      </c>
      <c r="M365" s="42"/>
      <c r="N365" s="2" t="b">
        <f>IF(M365=Tables!$E$5,Tables!$F$5,IF('Données mensuelles'!M365=Tables!$E$6,Tables!$F$6,IF('Données mensuelles'!M365=Tables!$E$7,Tables!$F$7,IF('Données mensuelles'!M365=Tables!$E$8,Tables!$F$8,IF('Données mensuelles'!M365=Tables!$E$9,Tables!$F$9,IF('Données mensuelles'!M365=Tables!$E$10,Tables!$F$10,IF('Données mensuelles'!M365=Tables!$E$11,Tables!$F$11,IF(M365=Tables!$E$12,Tables!$F$12,IF('Données mensuelles'!M365=Tables!$E$13,Tables!$F$13,IF(M365=Tables!$E$14,Tables!$F$14,IF(M365=Tables!$E$15,Tables!$F$15,IF(M365=Tables!$E$16,Tables!$F$16))))))))))))</f>
        <v>0</v>
      </c>
      <c r="O365" s="27">
        <f t="shared" si="17"/>
        <v>0</v>
      </c>
      <c r="P365" s="30"/>
      <c r="Q365" s="2"/>
      <c r="R365" s="15"/>
      <c r="S365" s="19">
        <f>O365+(Q365*R365)+(P365*Tables!$E$20*R365)</f>
        <v>0</v>
      </c>
    </row>
    <row r="366" spans="4:19">
      <c r="D366" s="24"/>
      <c r="E366" s="4"/>
      <c r="F366" s="2" t="b">
        <f>IF(E366=Tables!$E$5,Tables!$F$5,IF('Données mensuelles'!E366=Tables!$E$6,Tables!$F$6,IF('Données mensuelles'!E366=Tables!$E$7,Tables!$F$7,IF('Données mensuelles'!E366=Tables!$E$8,Tables!$F$8,IF('Données mensuelles'!E366=Tables!$E$9,Tables!$F$9,IF('Données mensuelles'!E366=Tables!$E$10,Tables!$F$10,IF('Données mensuelles'!E366=Tables!$E$11,Tables!$F$11,IF(E366=Tables!$E$12,Tables!$F$12,IF('Données mensuelles'!E366=Tables!$E$13,Tables!$F$13,IF(E366=Tables!$E$14,Tables!$F$14,IF(E366=Tables!$E$15,Tables!$F$15,IF(E366=Tables!$E$16,Tables!$F$16))))))))))))</f>
        <v>0</v>
      </c>
      <c r="G366" s="1"/>
      <c r="H366" s="2" t="b">
        <f>IF(G366=Tables!$E$5,Tables!$F$5,IF('Données mensuelles'!G366=Tables!$E$6,Tables!$F$6,IF('Données mensuelles'!G366=Tables!$E$7,Tables!$F$7,IF('Données mensuelles'!G366=Tables!$E$8,Tables!$F$8,IF('Données mensuelles'!G366=Tables!$E$9,Tables!$F$9,IF('Données mensuelles'!G366=Tables!$E$10,Tables!$F$10,IF('Données mensuelles'!G366=Tables!$E$11,Tables!$F$11,IF(G366=Tables!$E$12,Tables!$F$12,IF('Données mensuelles'!G366=Tables!$E$13,Tables!$F$13,IF(G366=Tables!$E$14,Tables!$F$14,IF(G366=Tables!$E$15,Tables!$F$15,IF(G366=Tables!$E$16,Tables!$F$16))))))))))))</f>
        <v>0</v>
      </c>
      <c r="I366" s="1"/>
      <c r="J366" s="2" t="b">
        <f>IF(I366=Tables!$E$5,Tables!$F$5,IF('Données mensuelles'!I366=Tables!$E$6,Tables!$F$6,IF('Données mensuelles'!I366=Tables!$E$7,Tables!$F$7,IF('Données mensuelles'!I366=Tables!$E$8,Tables!$F$8,IF('Données mensuelles'!I366=Tables!$E$9,Tables!$F$9,IF('Données mensuelles'!I366=Tables!$E$10,Tables!$F$10,IF('Données mensuelles'!I366=Tables!$E$11,Tables!$F$11,IF(I366=Tables!$E$12,Tables!$F$12,IF('Données mensuelles'!I366=Tables!$E$13,Tables!$F$13,IF(I366=Tables!$E$14,Tables!$F$14,IF(I366=Tables!$E$15,Tables!$F$15,IF(I366=Tables!$E$16,Tables!$F$16))))))))))))</f>
        <v>0</v>
      </c>
      <c r="K366" s="1"/>
      <c r="L366" s="27" t="b">
        <f>IF(K366=Tables!$E$5,Tables!$F$5,IF('Données mensuelles'!K366=Tables!$E$6,Tables!$F$6,IF('Données mensuelles'!K366=Tables!$E$7,Tables!$F$7,IF('Données mensuelles'!K366=Tables!$E$8,Tables!$F$8,IF('Données mensuelles'!K366=Tables!$E$9,Tables!$F$9,IF('Données mensuelles'!K366=Tables!$E$10,Tables!$F$10,IF('Données mensuelles'!K366=Tables!$E$11,Tables!$F$11,IF(K366=Tables!$E$12,Tables!$F$12,IF('Données mensuelles'!K366=Tables!$E$13,Tables!$F$13,IF(K366=Tables!$E$14,Tables!$F$14,IF(K366=Tables!$E$15,Tables!$F$15,IF(K366=Tables!$E$16,Tables!$F$16))))))))))))</f>
        <v>0</v>
      </c>
      <c r="M366" s="42"/>
      <c r="N366" s="2" t="b">
        <f>IF(M366=Tables!$E$5,Tables!$F$5,IF('Données mensuelles'!M366=Tables!$E$6,Tables!$F$6,IF('Données mensuelles'!M366=Tables!$E$7,Tables!$F$7,IF('Données mensuelles'!M366=Tables!$E$8,Tables!$F$8,IF('Données mensuelles'!M366=Tables!$E$9,Tables!$F$9,IF('Données mensuelles'!M366=Tables!$E$10,Tables!$F$10,IF('Données mensuelles'!M366=Tables!$E$11,Tables!$F$11,IF(M366=Tables!$E$12,Tables!$F$12,IF('Données mensuelles'!M366=Tables!$E$13,Tables!$F$13,IF(M366=Tables!$E$14,Tables!$F$14,IF(M366=Tables!$E$15,Tables!$F$15,IF(M366=Tables!$E$16,Tables!$F$16))))))))))))</f>
        <v>0</v>
      </c>
      <c r="O366" s="27">
        <f t="shared" si="17"/>
        <v>0</v>
      </c>
      <c r="P366" s="30"/>
      <c r="Q366" s="2"/>
      <c r="R366" s="15"/>
      <c r="S366" s="19">
        <f>O366+(Q366*R366)+(P366*Tables!$E$20*R366)</f>
        <v>0</v>
      </c>
    </row>
    <row r="367" spans="4:19">
      <c r="D367" s="24"/>
      <c r="E367" s="4"/>
      <c r="F367" s="2" t="b">
        <f>IF(E367=Tables!$E$5,Tables!$F$5,IF('Données mensuelles'!E367=Tables!$E$6,Tables!$F$6,IF('Données mensuelles'!E367=Tables!$E$7,Tables!$F$7,IF('Données mensuelles'!E367=Tables!$E$8,Tables!$F$8,IF('Données mensuelles'!E367=Tables!$E$9,Tables!$F$9,IF('Données mensuelles'!E367=Tables!$E$10,Tables!$F$10,IF('Données mensuelles'!E367=Tables!$E$11,Tables!$F$11,IF(E367=Tables!$E$12,Tables!$F$12,IF('Données mensuelles'!E367=Tables!$E$13,Tables!$F$13,IF(E367=Tables!$E$14,Tables!$F$14,IF(E367=Tables!$E$15,Tables!$F$15,IF(E367=Tables!$E$16,Tables!$F$16))))))))))))</f>
        <v>0</v>
      </c>
      <c r="G367" s="1"/>
      <c r="H367" s="2" t="b">
        <f>IF(G367=Tables!$E$5,Tables!$F$5,IF('Données mensuelles'!G367=Tables!$E$6,Tables!$F$6,IF('Données mensuelles'!G367=Tables!$E$7,Tables!$F$7,IF('Données mensuelles'!G367=Tables!$E$8,Tables!$F$8,IF('Données mensuelles'!G367=Tables!$E$9,Tables!$F$9,IF('Données mensuelles'!G367=Tables!$E$10,Tables!$F$10,IF('Données mensuelles'!G367=Tables!$E$11,Tables!$F$11,IF(G367=Tables!$E$12,Tables!$F$12,IF('Données mensuelles'!G367=Tables!$E$13,Tables!$F$13,IF(G367=Tables!$E$14,Tables!$F$14,IF(G367=Tables!$E$15,Tables!$F$15,IF(G367=Tables!$E$16,Tables!$F$16))))))))))))</f>
        <v>0</v>
      </c>
      <c r="I367" s="1"/>
      <c r="J367" s="2" t="b">
        <f>IF(I367=Tables!$E$5,Tables!$F$5,IF('Données mensuelles'!I367=Tables!$E$6,Tables!$F$6,IF('Données mensuelles'!I367=Tables!$E$7,Tables!$F$7,IF('Données mensuelles'!I367=Tables!$E$8,Tables!$F$8,IF('Données mensuelles'!I367=Tables!$E$9,Tables!$F$9,IF('Données mensuelles'!I367=Tables!$E$10,Tables!$F$10,IF('Données mensuelles'!I367=Tables!$E$11,Tables!$F$11,IF(I367=Tables!$E$12,Tables!$F$12,IF('Données mensuelles'!I367=Tables!$E$13,Tables!$F$13,IF(I367=Tables!$E$14,Tables!$F$14,IF(I367=Tables!$E$15,Tables!$F$15,IF(I367=Tables!$E$16,Tables!$F$16))))))))))))</f>
        <v>0</v>
      </c>
      <c r="K367" s="1"/>
      <c r="L367" s="27" t="b">
        <f>IF(K367=Tables!$E$5,Tables!$F$5,IF('Données mensuelles'!K367=Tables!$E$6,Tables!$F$6,IF('Données mensuelles'!K367=Tables!$E$7,Tables!$F$7,IF('Données mensuelles'!K367=Tables!$E$8,Tables!$F$8,IF('Données mensuelles'!K367=Tables!$E$9,Tables!$F$9,IF('Données mensuelles'!K367=Tables!$E$10,Tables!$F$10,IF('Données mensuelles'!K367=Tables!$E$11,Tables!$F$11,IF(K367=Tables!$E$12,Tables!$F$12,IF('Données mensuelles'!K367=Tables!$E$13,Tables!$F$13,IF(K367=Tables!$E$14,Tables!$F$14,IF(K367=Tables!$E$15,Tables!$F$15,IF(K367=Tables!$E$16,Tables!$F$16))))))))))))</f>
        <v>0</v>
      </c>
      <c r="M367" s="42"/>
      <c r="N367" s="2" t="b">
        <f>IF(M367=Tables!$E$5,Tables!$F$5,IF('Données mensuelles'!M367=Tables!$E$6,Tables!$F$6,IF('Données mensuelles'!M367=Tables!$E$7,Tables!$F$7,IF('Données mensuelles'!M367=Tables!$E$8,Tables!$F$8,IF('Données mensuelles'!M367=Tables!$E$9,Tables!$F$9,IF('Données mensuelles'!M367=Tables!$E$10,Tables!$F$10,IF('Données mensuelles'!M367=Tables!$E$11,Tables!$F$11,IF(M367=Tables!$E$12,Tables!$F$12,IF('Données mensuelles'!M367=Tables!$E$13,Tables!$F$13,IF(M367=Tables!$E$14,Tables!$F$14,IF(M367=Tables!$E$15,Tables!$F$15,IF(M367=Tables!$E$16,Tables!$F$16))))))))))))</f>
        <v>0</v>
      </c>
      <c r="O367" s="27">
        <f t="shared" si="17"/>
        <v>0</v>
      </c>
      <c r="P367" s="30"/>
      <c r="Q367" s="2"/>
      <c r="R367" s="15"/>
      <c r="S367" s="19">
        <f>O367+(Q367*R367)+(P367*Tables!$E$20*R367)</f>
        <v>0</v>
      </c>
    </row>
    <row r="368" spans="4:19">
      <c r="D368" s="24"/>
      <c r="E368" s="4"/>
      <c r="F368" s="2" t="b">
        <f>IF(E368=Tables!$E$5,Tables!$F$5,IF('Données mensuelles'!E368=Tables!$E$6,Tables!$F$6,IF('Données mensuelles'!E368=Tables!$E$7,Tables!$F$7,IF('Données mensuelles'!E368=Tables!$E$8,Tables!$F$8,IF('Données mensuelles'!E368=Tables!$E$9,Tables!$F$9,IF('Données mensuelles'!E368=Tables!$E$10,Tables!$F$10,IF('Données mensuelles'!E368=Tables!$E$11,Tables!$F$11,IF(E368=Tables!$E$12,Tables!$F$12,IF('Données mensuelles'!E368=Tables!$E$13,Tables!$F$13,IF(E368=Tables!$E$14,Tables!$F$14,IF(E368=Tables!$E$15,Tables!$F$15,IF(E368=Tables!$E$16,Tables!$F$16))))))))))))</f>
        <v>0</v>
      </c>
      <c r="G368" s="1"/>
      <c r="H368" s="2" t="b">
        <f>IF(G368=Tables!$E$5,Tables!$F$5,IF('Données mensuelles'!G368=Tables!$E$6,Tables!$F$6,IF('Données mensuelles'!G368=Tables!$E$7,Tables!$F$7,IF('Données mensuelles'!G368=Tables!$E$8,Tables!$F$8,IF('Données mensuelles'!G368=Tables!$E$9,Tables!$F$9,IF('Données mensuelles'!G368=Tables!$E$10,Tables!$F$10,IF('Données mensuelles'!G368=Tables!$E$11,Tables!$F$11,IF(G368=Tables!$E$12,Tables!$F$12,IF('Données mensuelles'!G368=Tables!$E$13,Tables!$F$13,IF(G368=Tables!$E$14,Tables!$F$14,IF(G368=Tables!$E$15,Tables!$F$15,IF(G368=Tables!$E$16,Tables!$F$16))))))))))))</f>
        <v>0</v>
      </c>
      <c r="I368" s="1"/>
      <c r="J368" s="2" t="b">
        <f>IF(I368=Tables!$E$5,Tables!$F$5,IF('Données mensuelles'!I368=Tables!$E$6,Tables!$F$6,IF('Données mensuelles'!I368=Tables!$E$7,Tables!$F$7,IF('Données mensuelles'!I368=Tables!$E$8,Tables!$F$8,IF('Données mensuelles'!I368=Tables!$E$9,Tables!$F$9,IF('Données mensuelles'!I368=Tables!$E$10,Tables!$F$10,IF('Données mensuelles'!I368=Tables!$E$11,Tables!$F$11,IF(I368=Tables!$E$12,Tables!$F$12,IF('Données mensuelles'!I368=Tables!$E$13,Tables!$F$13,IF(I368=Tables!$E$14,Tables!$F$14,IF(I368=Tables!$E$15,Tables!$F$15,IF(I368=Tables!$E$16,Tables!$F$16))))))))))))</f>
        <v>0</v>
      </c>
      <c r="K368" s="1"/>
      <c r="L368" s="27" t="b">
        <f>IF(K368=Tables!$E$5,Tables!$F$5,IF('Données mensuelles'!K368=Tables!$E$6,Tables!$F$6,IF('Données mensuelles'!K368=Tables!$E$7,Tables!$F$7,IF('Données mensuelles'!K368=Tables!$E$8,Tables!$F$8,IF('Données mensuelles'!K368=Tables!$E$9,Tables!$F$9,IF('Données mensuelles'!K368=Tables!$E$10,Tables!$F$10,IF('Données mensuelles'!K368=Tables!$E$11,Tables!$F$11,IF(K368=Tables!$E$12,Tables!$F$12,IF('Données mensuelles'!K368=Tables!$E$13,Tables!$F$13,IF(K368=Tables!$E$14,Tables!$F$14,IF(K368=Tables!$E$15,Tables!$F$15,IF(K368=Tables!$E$16,Tables!$F$16))))))))))))</f>
        <v>0</v>
      </c>
      <c r="M368" s="42"/>
      <c r="N368" s="2" t="b">
        <f>IF(M368=Tables!$E$5,Tables!$F$5,IF('Données mensuelles'!M368=Tables!$E$6,Tables!$F$6,IF('Données mensuelles'!M368=Tables!$E$7,Tables!$F$7,IF('Données mensuelles'!M368=Tables!$E$8,Tables!$F$8,IF('Données mensuelles'!M368=Tables!$E$9,Tables!$F$9,IF('Données mensuelles'!M368=Tables!$E$10,Tables!$F$10,IF('Données mensuelles'!M368=Tables!$E$11,Tables!$F$11,IF(M368=Tables!$E$12,Tables!$F$12,IF('Données mensuelles'!M368=Tables!$E$13,Tables!$F$13,IF(M368=Tables!$E$14,Tables!$F$14,IF(M368=Tables!$E$15,Tables!$F$15,IF(M368=Tables!$E$16,Tables!$F$16))))))))))))</f>
        <v>0</v>
      </c>
      <c r="O368" s="27">
        <f t="shared" si="17"/>
        <v>0</v>
      </c>
      <c r="P368" s="30"/>
      <c r="Q368" s="2"/>
      <c r="R368" s="15"/>
      <c r="S368" s="19">
        <f>O368+(Q368*R368)+(P368*Tables!$E$20*R368)</f>
        <v>0</v>
      </c>
    </row>
    <row r="369" spans="4:19">
      <c r="D369" s="24"/>
      <c r="E369" s="4"/>
      <c r="F369" s="2" t="b">
        <f>IF(E369=Tables!$E$5,Tables!$F$5,IF('Données mensuelles'!E369=Tables!$E$6,Tables!$F$6,IF('Données mensuelles'!E369=Tables!$E$7,Tables!$F$7,IF('Données mensuelles'!E369=Tables!$E$8,Tables!$F$8,IF('Données mensuelles'!E369=Tables!$E$9,Tables!$F$9,IF('Données mensuelles'!E369=Tables!$E$10,Tables!$F$10,IF('Données mensuelles'!E369=Tables!$E$11,Tables!$F$11,IF(E369=Tables!$E$12,Tables!$F$12,IF('Données mensuelles'!E369=Tables!$E$13,Tables!$F$13,IF(E369=Tables!$E$14,Tables!$F$14,IF(E369=Tables!$E$15,Tables!$F$15,IF(E369=Tables!$E$16,Tables!$F$16))))))))))))</f>
        <v>0</v>
      </c>
      <c r="G369" s="1"/>
      <c r="H369" s="2" t="b">
        <f>IF(G369=Tables!$E$5,Tables!$F$5,IF('Données mensuelles'!G369=Tables!$E$6,Tables!$F$6,IF('Données mensuelles'!G369=Tables!$E$7,Tables!$F$7,IF('Données mensuelles'!G369=Tables!$E$8,Tables!$F$8,IF('Données mensuelles'!G369=Tables!$E$9,Tables!$F$9,IF('Données mensuelles'!G369=Tables!$E$10,Tables!$F$10,IF('Données mensuelles'!G369=Tables!$E$11,Tables!$F$11,IF(G369=Tables!$E$12,Tables!$F$12,IF('Données mensuelles'!G369=Tables!$E$13,Tables!$F$13,IF(G369=Tables!$E$14,Tables!$F$14,IF(G369=Tables!$E$15,Tables!$F$15,IF(G369=Tables!$E$16,Tables!$F$16))))))))))))</f>
        <v>0</v>
      </c>
      <c r="I369" s="1"/>
      <c r="J369" s="2" t="b">
        <f>IF(I369=Tables!$E$5,Tables!$F$5,IF('Données mensuelles'!I369=Tables!$E$6,Tables!$F$6,IF('Données mensuelles'!I369=Tables!$E$7,Tables!$F$7,IF('Données mensuelles'!I369=Tables!$E$8,Tables!$F$8,IF('Données mensuelles'!I369=Tables!$E$9,Tables!$F$9,IF('Données mensuelles'!I369=Tables!$E$10,Tables!$F$10,IF('Données mensuelles'!I369=Tables!$E$11,Tables!$F$11,IF(I369=Tables!$E$12,Tables!$F$12,IF('Données mensuelles'!I369=Tables!$E$13,Tables!$F$13,IF(I369=Tables!$E$14,Tables!$F$14,IF(I369=Tables!$E$15,Tables!$F$15,IF(I369=Tables!$E$16,Tables!$F$16))))))))))))</f>
        <v>0</v>
      </c>
      <c r="K369" s="1"/>
      <c r="L369" s="27" t="b">
        <f>IF(K369=Tables!$E$5,Tables!$F$5,IF('Données mensuelles'!K369=Tables!$E$6,Tables!$F$6,IF('Données mensuelles'!K369=Tables!$E$7,Tables!$F$7,IF('Données mensuelles'!K369=Tables!$E$8,Tables!$F$8,IF('Données mensuelles'!K369=Tables!$E$9,Tables!$F$9,IF('Données mensuelles'!K369=Tables!$E$10,Tables!$F$10,IF('Données mensuelles'!K369=Tables!$E$11,Tables!$F$11,IF(K369=Tables!$E$12,Tables!$F$12,IF('Données mensuelles'!K369=Tables!$E$13,Tables!$F$13,IF(K369=Tables!$E$14,Tables!$F$14,IF(K369=Tables!$E$15,Tables!$F$15,IF(K369=Tables!$E$16,Tables!$F$16))))))))))))</f>
        <v>0</v>
      </c>
      <c r="M369" s="42"/>
      <c r="N369" s="2" t="b">
        <f>IF(M369=Tables!$E$5,Tables!$F$5,IF('Données mensuelles'!M369=Tables!$E$6,Tables!$F$6,IF('Données mensuelles'!M369=Tables!$E$7,Tables!$F$7,IF('Données mensuelles'!M369=Tables!$E$8,Tables!$F$8,IF('Données mensuelles'!M369=Tables!$E$9,Tables!$F$9,IF('Données mensuelles'!M369=Tables!$E$10,Tables!$F$10,IF('Données mensuelles'!M369=Tables!$E$11,Tables!$F$11,IF(M369=Tables!$E$12,Tables!$F$12,IF('Données mensuelles'!M369=Tables!$E$13,Tables!$F$13,IF(M369=Tables!$E$14,Tables!$F$14,IF(M369=Tables!$E$15,Tables!$F$15,IF(M369=Tables!$E$16,Tables!$F$16))))))))))))</f>
        <v>0</v>
      </c>
      <c r="O369" s="27">
        <f t="shared" si="17"/>
        <v>0</v>
      </c>
      <c r="P369" s="30"/>
      <c r="Q369" s="2"/>
      <c r="R369" s="15"/>
      <c r="S369" s="19">
        <f>O369+(Q369*R369)+(P369*Tables!$E$20*R369)</f>
        <v>0</v>
      </c>
    </row>
    <row r="370" spans="4:19">
      <c r="D370" s="24"/>
      <c r="E370" s="4"/>
      <c r="F370" s="2" t="b">
        <f>IF(E370=Tables!$E$5,Tables!$F$5,IF('Données mensuelles'!E370=Tables!$E$6,Tables!$F$6,IF('Données mensuelles'!E370=Tables!$E$7,Tables!$F$7,IF('Données mensuelles'!E370=Tables!$E$8,Tables!$F$8,IF('Données mensuelles'!E370=Tables!$E$9,Tables!$F$9,IF('Données mensuelles'!E370=Tables!$E$10,Tables!$F$10,IF('Données mensuelles'!E370=Tables!$E$11,Tables!$F$11,IF(E370=Tables!$E$12,Tables!$F$12,IF('Données mensuelles'!E370=Tables!$E$13,Tables!$F$13,IF(E370=Tables!$E$14,Tables!$F$14,IF(E370=Tables!$E$15,Tables!$F$15,IF(E370=Tables!$E$16,Tables!$F$16))))))))))))</f>
        <v>0</v>
      </c>
      <c r="G370" s="1"/>
      <c r="H370" s="2" t="b">
        <f>IF(G370=Tables!$E$5,Tables!$F$5,IF('Données mensuelles'!G370=Tables!$E$6,Tables!$F$6,IF('Données mensuelles'!G370=Tables!$E$7,Tables!$F$7,IF('Données mensuelles'!G370=Tables!$E$8,Tables!$F$8,IF('Données mensuelles'!G370=Tables!$E$9,Tables!$F$9,IF('Données mensuelles'!G370=Tables!$E$10,Tables!$F$10,IF('Données mensuelles'!G370=Tables!$E$11,Tables!$F$11,IF(G370=Tables!$E$12,Tables!$F$12,IF('Données mensuelles'!G370=Tables!$E$13,Tables!$F$13,IF(G370=Tables!$E$14,Tables!$F$14,IF(G370=Tables!$E$15,Tables!$F$15,IF(G370=Tables!$E$16,Tables!$F$16))))))))))))</f>
        <v>0</v>
      </c>
      <c r="I370" s="1"/>
      <c r="J370" s="2" t="b">
        <f>IF(I370=Tables!$E$5,Tables!$F$5,IF('Données mensuelles'!I370=Tables!$E$6,Tables!$F$6,IF('Données mensuelles'!I370=Tables!$E$7,Tables!$F$7,IF('Données mensuelles'!I370=Tables!$E$8,Tables!$F$8,IF('Données mensuelles'!I370=Tables!$E$9,Tables!$F$9,IF('Données mensuelles'!I370=Tables!$E$10,Tables!$F$10,IF('Données mensuelles'!I370=Tables!$E$11,Tables!$F$11,IF(I370=Tables!$E$12,Tables!$F$12,IF('Données mensuelles'!I370=Tables!$E$13,Tables!$F$13,IF(I370=Tables!$E$14,Tables!$F$14,IF(I370=Tables!$E$15,Tables!$F$15,IF(I370=Tables!$E$16,Tables!$F$16))))))))))))</f>
        <v>0</v>
      </c>
      <c r="K370" s="1"/>
      <c r="L370" s="27" t="b">
        <f>IF(K370=Tables!$E$5,Tables!$F$5,IF('Données mensuelles'!K370=Tables!$E$6,Tables!$F$6,IF('Données mensuelles'!K370=Tables!$E$7,Tables!$F$7,IF('Données mensuelles'!K370=Tables!$E$8,Tables!$F$8,IF('Données mensuelles'!K370=Tables!$E$9,Tables!$F$9,IF('Données mensuelles'!K370=Tables!$E$10,Tables!$F$10,IF('Données mensuelles'!K370=Tables!$E$11,Tables!$F$11,IF(K370=Tables!$E$12,Tables!$F$12,IF('Données mensuelles'!K370=Tables!$E$13,Tables!$F$13,IF(K370=Tables!$E$14,Tables!$F$14,IF(K370=Tables!$E$15,Tables!$F$15,IF(K370=Tables!$E$16,Tables!$F$16))))))))))))</f>
        <v>0</v>
      </c>
      <c r="M370" s="42"/>
      <c r="N370" s="2" t="b">
        <f>IF(M370=Tables!$E$5,Tables!$F$5,IF('Données mensuelles'!M370=Tables!$E$6,Tables!$F$6,IF('Données mensuelles'!M370=Tables!$E$7,Tables!$F$7,IF('Données mensuelles'!M370=Tables!$E$8,Tables!$F$8,IF('Données mensuelles'!M370=Tables!$E$9,Tables!$F$9,IF('Données mensuelles'!M370=Tables!$E$10,Tables!$F$10,IF('Données mensuelles'!M370=Tables!$E$11,Tables!$F$11,IF(M370=Tables!$E$12,Tables!$F$12,IF('Données mensuelles'!M370=Tables!$E$13,Tables!$F$13,IF(M370=Tables!$E$14,Tables!$F$14,IF(M370=Tables!$E$15,Tables!$F$15,IF(M370=Tables!$E$16,Tables!$F$16))))))))))))</f>
        <v>0</v>
      </c>
      <c r="O370" s="27">
        <f t="shared" si="17"/>
        <v>0</v>
      </c>
      <c r="P370" s="30"/>
      <c r="Q370" s="2"/>
      <c r="R370" s="15"/>
      <c r="S370" s="19">
        <f>O370+(Q370*R370)+(P370*Tables!$E$20*R370)</f>
        <v>0</v>
      </c>
    </row>
    <row r="371" spans="4:19" ht="15" thickBot="1">
      <c r="D371" s="25"/>
      <c r="E371" s="23"/>
      <c r="F371" s="13" t="b">
        <f>IF(E371=Tables!$E$5,Tables!$F$5,IF('Données mensuelles'!E371=Tables!$E$6,Tables!$F$6,IF('Données mensuelles'!E371=Tables!$E$7,Tables!$F$7,IF('Données mensuelles'!E371=Tables!$E$8,Tables!$F$8,IF('Données mensuelles'!E371=Tables!$E$9,Tables!$F$9,IF('Données mensuelles'!E371=Tables!$E$10,Tables!$F$10,IF('Données mensuelles'!E371=Tables!$E$11,Tables!$F$11,IF(E371=Tables!$E$12,Tables!$F$12,IF('Données mensuelles'!E371=Tables!$E$13,Tables!$F$13,IF(E371=Tables!$E$14,Tables!$F$14,IF(E371=Tables!$E$15,Tables!$F$15,IF(E371=Tables!$E$16,Tables!$F$16))))))))))))</f>
        <v>0</v>
      </c>
      <c r="G371" s="12"/>
      <c r="H371" s="13" t="b">
        <f>IF(G371=Tables!$E$5,Tables!$F$5,IF('Données mensuelles'!G371=Tables!$E$6,Tables!$F$6,IF('Données mensuelles'!G371=Tables!$E$7,Tables!$F$7,IF('Données mensuelles'!G371=Tables!$E$8,Tables!$F$8,IF('Données mensuelles'!G371=Tables!$E$9,Tables!$F$9,IF('Données mensuelles'!G371=Tables!$E$10,Tables!$F$10,IF('Données mensuelles'!G371=Tables!$E$11,Tables!$F$11,IF(G371=Tables!$E$12,Tables!$F$12,IF('Données mensuelles'!G371=Tables!$E$13,Tables!$F$13,IF(G371=Tables!$E$14,Tables!$F$14,IF(G371=Tables!$E$15,Tables!$F$15,IF(G371=Tables!$E$16,Tables!$F$16))))))))))))</f>
        <v>0</v>
      </c>
      <c r="I371" s="12"/>
      <c r="J371" s="13" t="b">
        <f>IF(I371=Tables!$E$5,Tables!$F$5,IF('Données mensuelles'!I371=Tables!$E$6,Tables!$F$6,IF('Données mensuelles'!I371=Tables!$E$7,Tables!$F$7,IF('Données mensuelles'!I371=Tables!$E$8,Tables!$F$8,IF('Données mensuelles'!I371=Tables!$E$9,Tables!$F$9,IF('Données mensuelles'!I371=Tables!$E$10,Tables!$F$10,IF('Données mensuelles'!I371=Tables!$E$11,Tables!$F$11,IF(I371=Tables!$E$12,Tables!$F$12,IF('Données mensuelles'!I371=Tables!$E$13,Tables!$F$13,IF(I371=Tables!$E$14,Tables!$F$14,IF(I371=Tables!$E$15,Tables!$F$15,IF(I371=Tables!$E$16,Tables!$F$16))))))))))))</f>
        <v>0</v>
      </c>
      <c r="K371" s="12"/>
      <c r="L371" s="39" t="b">
        <f>IF(K371=Tables!$E$5,Tables!$F$5,IF('Données mensuelles'!K371=Tables!$E$6,Tables!$F$6,IF('Données mensuelles'!K371=Tables!$E$7,Tables!$F$7,IF('Données mensuelles'!K371=Tables!$E$8,Tables!$F$8,IF('Données mensuelles'!K371=Tables!$E$9,Tables!$F$9,IF('Données mensuelles'!K371=Tables!$E$10,Tables!$F$10,IF('Données mensuelles'!K371=Tables!$E$11,Tables!$F$11,IF(K371=Tables!$E$12,Tables!$F$12,IF('Données mensuelles'!K371=Tables!$E$13,Tables!$F$13,IF(K371=Tables!$E$14,Tables!$F$14,IF(K371=Tables!$E$15,Tables!$F$15,IF(K371=Tables!$E$16,Tables!$F$16))))))))))))</f>
        <v>0</v>
      </c>
      <c r="M371" s="43"/>
      <c r="N371" s="13" t="b">
        <f>IF(M371=Tables!$E$5,Tables!$F$5,IF('Données mensuelles'!M371=Tables!$E$6,Tables!$F$6,IF('Données mensuelles'!M371=Tables!$E$7,Tables!$F$7,IF('Données mensuelles'!M371=Tables!$E$8,Tables!$F$8,IF('Données mensuelles'!M371=Tables!$E$9,Tables!$F$9,IF('Données mensuelles'!M371=Tables!$E$10,Tables!$F$10,IF('Données mensuelles'!M371=Tables!$E$11,Tables!$F$11,IF(M371=Tables!$E$12,Tables!$F$12,IF('Données mensuelles'!M371=Tables!$E$13,Tables!$F$13,IF(M371=Tables!$E$14,Tables!$F$14,IF(M371=Tables!$E$15,Tables!$F$15,IF(M371=Tables!$E$16,Tables!$F$16))))))))))))</f>
        <v>0</v>
      </c>
      <c r="O371" s="39">
        <f t="shared" si="17"/>
        <v>0</v>
      </c>
      <c r="P371" s="31"/>
      <c r="Q371" s="13"/>
      <c r="R371" s="16"/>
      <c r="S371" s="20">
        <f>O371+(Q371*R371)+(P371*Tables!$E$20*R371)</f>
        <v>0</v>
      </c>
    </row>
    <row r="372" spans="4:19" ht="15" thickBot="1">
      <c r="F372" s="3"/>
      <c r="H372" s="3"/>
      <c r="J372" s="3"/>
      <c r="N372" s="3"/>
      <c r="Q372" s="3"/>
      <c r="R372" s="17" t="s">
        <v>49</v>
      </c>
      <c r="S372" s="21">
        <f>SUM(S352:S371)</f>
        <v>0</v>
      </c>
    </row>
    <row r="373" spans="4:19">
      <c r="F373" s="3"/>
      <c r="H373" s="3"/>
      <c r="J373" s="3"/>
      <c r="N373" s="3"/>
    </row>
    <row r="374" spans="4:19">
      <c r="F374" s="3"/>
      <c r="H374" s="3"/>
      <c r="J374" s="3"/>
      <c r="N374" s="3"/>
    </row>
    <row r="375" spans="4:19">
      <c r="F375" s="3"/>
      <c r="H375" s="3"/>
      <c r="J375" s="3"/>
      <c r="N375" s="3"/>
    </row>
    <row r="376" spans="4:19">
      <c r="F376" s="3"/>
      <c r="H376" s="3"/>
      <c r="J376" s="3"/>
      <c r="N376" s="3"/>
    </row>
    <row r="377" spans="4:19">
      <c r="F377" s="3"/>
      <c r="H377" s="3"/>
      <c r="J377" s="3"/>
      <c r="N377" s="3"/>
    </row>
    <row r="378" spans="4:19">
      <c r="F378" s="3"/>
      <c r="H378" s="3"/>
      <c r="J378" s="3"/>
      <c r="N378" s="3"/>
    </row>
    <row r="379" spans="4:19">
      <c r="F379" s="3"/>
      <c r="H379" s="3"/>
      <c r="J379" s="3"/>
      <c r="N379" s="3"/>
    </row>
    <row r="380" spans="4:19">
      <c r="F380" s="3"/>
      <c r="H380" s="3"/>
      <c r="J380" s="3"/>
      <c r="N380" s="3"/>
    </row>
    <row r="381" spans="4:19">
      <c r="F381" s="3"/>
      <c r="H381" s="3"/>
      <c r="J381" s="3"/>
      <c r="N381" s="3"/>
    </row>
    <row r="382" spans="4:19">
      <c r="F382" s="3"/>
      <c r="H382" s="3"/>
      <c r="J382" s="3"/>
      <c r="N382" s="3"/>
    </row>
    <row r="383" spans="4:19">
      <c r="F383" s="3"/>
      <c r="H383" s="3"/>
      <c r="J383" s="3"/>
      <c r="N383" s="3"/>
    </row>
    <row r="384" spans="4:19">
      <c r="F384" s="3"/>
      <c r="H384" s="3"/>
      <c r="J384" s="3"/>
      <c r="N384" s="3"/>
    </row>
    <row r="385" spans="6:14">
      <c r="F385" s="3"/>
      <c r="H385" s="3"/>
      <c r="J385" s="3"/>
      <c r="N385" s="3"/>
    </row>
    <row r="386" spans="6:14">
      <c r="F386" s="3"/>
      <c r="H386" s="3"/>
      <c r="J386" s="3"/>
      <c r="N386" s="3"/>
    </row>
    <row r="387" spans="6:14">
      <c r="F387" s="3"/>
      <c r="H387" s="3"/>
      <c r="J387" s="3"/>
      <c r="N387" s="3"/>
    </row>
    <row r="388" spans="6:14">
      <c r="F388" s="3"/>
      <c r="H388" s="3"/>
      <c r="J388" s="3"/>
      <c r="N388" s="3"/>
    </row>
    <row r="389" spans="6:14">
      <c r="F389" s="3"/>
      <c r="H389" s="3"/>
      <c r="J389" s="3"/>
      <c r="N389" s="3"/>
    </row>
    <row r="390" spans="6:14">
      <c r="F390" s="3"/>
      <c r="H390" s="3"/>
      <c r="J390" s="3"/>
      <c r="N390" s="3"/>
    </row>
    <row r="391" spans="6:14">
      <c r="F391" s="3"/>
      <c r="H391" s="3"/>
      <c r="J391" s="3"/>
      <c r="N391" s="3"/>
    </row>
    <row r="392" spans="6:14">
      <c r="F392" s="3"/>
      <c r="H392" s="3"/>
      <c r="J392" s="3"/>
      <c r="N392" s="3"/>
    </row>
    <row r="393" spans="6:14">
      <c r="F393" s="3"/>
      <c r="H393" s="3"/>
      <c r="J393" s="3"/>
      <c r="N393" s="3"/>
    </row>
    <row r="394" spans="6:14">
      <c r="F394" s="3"/>
      <c r="H394" s="3"/>
      <c r="J394" s="3"/>
      <c r="N394" s="3"/>
    </row>
    <row r="395" spans="6:14">
      <c r="F395" s="3"/>
      <c r="H395" s="3"/>
      <c r="J395" s="3"/>
      <c r="N395" s="3"/>
    </row>
    <row r="396" spans="6:14">
      <c r="F396" s="3"/>
      <c r="H396" s="3"/>
      <c r="J396" s="3"/>
      <c r="N396" s="3"/>
    </row>
    <row r="397" spans="6:14">
      <c r="F397" s="3"/>
      <c r="H397" s="3"/>
      <c r="J397" s="3"/>
      <c r="N397" s="3"/>
    </row>
    <row r="398" spans="6:14">
      <c r="F398" s="3"/>
      <c r="H398" s="3"/>
      <c r="J398" s="3"/>
      <c r="N398" s="3"/>
    </row>
    <row r="399" spans="6:14">
      <c r="F399" s="3"/>
      <c r="H399" s="3"/>
      <c r="J399" s="3"/>
      <c r="N399" s="3"/>
    </row>
    <row r="400" spans="6:14">
      <c r="F400" s="3"/>
      <c r="H400" s="3"/>
      <c r="J400" s="3"/>
      <c r="N400" s="3"/>
    </row>
    <row r="401" spans="6:14">
      <c r="F401" s="3"/>
      <c r="H401" s="3"/>
      <c r="J401" s="3"/>
      <c r="N401" s="3"/>
    </row>
    <row r="402" spans="6:14">
      <c r="F402" s="3"/>
      <c r="H402" s="3"/>
      <c r="J402" s="3"/>
      <c r="N402" s="3"/>
    </row>
    <row r="403" spans="6:14">
      <c r="F403" s="3"/>
      <c r="H403" s="3"/>
      <c r="J403" s="3"/>
      <c r="N403" s="3"/>
    </row>
    <row r="404" spans="6:14">
      <c r="F404" s="3"/>
      <c r="H404" s="3"/>
      <c r="J404" s="3"/>
      <c r="N404" s="3"/>
    </row>
    <row r="405" spans="6:14">
      <c r="F405" s="3"/>
      <c r="H405" s="3"/>
      <c r="J405" s="3"/>
      <c r="N405" s="3"/>
    </row>
    <row r="406" spans="6:14">
      <c r="F406" s="3"/>
      <c r="H406" s="3"/>
      <c r="J406" s="3"/>
      <c r="N406" s="3"/>
    </row>
    <row r="407" spans="6:14">
      <c r="F407" s="3"/>
      <c r="H407" s="3"/>
      <c r="J407" s="3"/>
      <c r="N407" s="3"/>
    </row>
    <row r="408" spans="6:14">
      <c r="F408" s="3"/>
      <c r="H408" s="3"/>
      <c r="J408" s="3"/>
      <c r="N408" s="3"/>
    </row>
    <row r="409" spans="6:14">
      <c r="F409" s="3"/>
      <c r="H409" s="3"/>
      <c r="J409" s="3"/>
      <c r="N409" s="3"/>
    </row>
    <row r="410" spans="6:14">
      <c r="F410" s="3"/>
      <c r="H410" s="3"/>
      <c r="J410" s="3"/>
      <c r="N410" s="3"/>
    </row>
    <row r="411" spans="6:14">
      <c r="F411" s="3"/>
      <c r="H411" s="3"/>
      <c r="J411" s="3"/>
      <c r="N411" s="3"/>
    </row>
    <row r="412" spans="6:14">
      <c r="F412" s="3"/>
      <c r="H412" s="3"/>
      <c r="J412" s="3"/>
      <c r="N412" s="3"/>
    </row>
    <row r="413" spans="6:14">
      <c r="F413" s="3"/>
      <c r="H413" s="3"/>
      <c r="J413" s="3"/>
      <c r="N413" s="3"/>
    </row>
    <row r="414" spans="6:14">
      <c r="F414" s="3"/>
      <c r="H414" s="3"/>
      <c r="J414" s="3"/>
      <c r="N414" s="3"/>
    </row>
    <row r="415" spans="6:14">
      <c r="F415" s="3"/>
      <c r="H415" s="3"/>
      <c r="J415" s="3"/>
      <c r="N415" s="3"/>
    </row>
    <row r="416" spans="6:14">
      <c r="F416" s="3"/>
      <c r="H416" s="3"/>
      <c r="J416" s="3"/>
      <c r="N416" s="3"/>
    </row>
    <row r="417" spans="6:14">
      <c r="F417" s="3"/>
      <c r="H417" s="3"/>
      <c r="J417" s="3"/>
      <c r="N417" s="3"/>
    </row>
    <row r="418" spans="6:14">
      <c r="F418" s="3"/>
      <c r="H418" s="3"/>
      <c r="J418" s="3"/>
      <c r="N418" s="3"/>
    </row>
    <row r="419" spans="6:14">
      <c r="F419" s="3"/>
      <c r="H419" s="3"/>
      <c r="J419" s="3"/>
      <c r="N419" s="3"/>
    </row>
    <row r="420" spans="6:14">
      <c r="F420" s="3"/>
      <c r="H420" s="3"/>
      <c r="J420" s="3"/>
      <c r="N420" s="3"/>
    </row>
    <row r="421" spans="6:14">
      <c r="F421" s="3"/>
      <c r="H421" s="3"/>
      <c r="J421" s="3"/>
      <c r="N421" s="3"/>
    </row>
    <row r="422" spans="6:14">
      <c r="F422" s="3"/>
      <c r="H422" s="3"/>
      <c r="J422" s="3"/>
      <c r="N422" s="3"/>
    </row>
    <row r="423" spans="6:14">
      <c r="F423" s="3"/>
      <c r="H423" s="3"/>
      <c r="J423" s="3"/>
      <c r="N423" s="3"/>
    </row>
    <row r="424" spans="6:14">
      <c r="F424" s="3"/>
      <c r="H424" s="3"/>
      <c r="J424" s="3"/>
      <c r="N424" s="3"/>
    </row>
    <row r="425" spans="6:14">
      <c r="F425" s="3"/>
      <c r="H425" s="3"/>
      <c r="J425" s="3"/>
      <c r="N425" s="3"/>
    </row>
    <row r="426" spans="6:14">
      <c r="F426" s="3"/>
      <c r="H426" s="3"/>
      <c r="J426" s="3"/>
      <c r="N426" s="3"/>
    </row>
    <row r="427" spans="6:14">
      <c r="F427" s="3"/>
      <c r="H427" s="3"/>
      <c r="J427" s="3"/>
      <c r="N427" s="3"/>
    </row>
    <row r="428" spans="6:14">
      <c r="F428" s="3"/>
      <c r="H428" s="3"/>
      <c r="J428" s="3"/>
      <c r="N428" s="3"/>
    </row>
    <row r="429" spans="6:14">
      <c r="F429" s="3"/>
      <c r="H429" s="3"/>
      <c r="J429" s="3"/>
      <c r="N429" s="3"/>
    </row>
    <row r="430" spans="6:14">
      <c r="F430" s="3"/>
      <c r="H430" s="3"/>
      <c r="J430" s="3"/>
      <c r="N430" s="3"/>
    </row>
    <row r="431" spans="6:14">
      <c r="F431" s="3"/>
      <c r="H431" s="3"/>
      <c r="J431" s="3"/>
      <c r="N431" s="3"/>
    </row>
    <row r="432" spans="6:14">
      <c r="F432" s="3"/>
      <c r="H432" s="3"/>
      <c r="J432" s="3"/>
      <c r="N432" s="3"/>
    </row>
    <row r="433" spans="6:14">
      <c r="F433" s="3"/>
      <c r="H433" s="3"/>
      <c r="J433" s="3"/>
      <c r="N433" s="3"/>
    </row>
    <row r="434" spans="6:14">
      <c r="F434" s="3"/>
      <c r="H434" s="3"/>
      <c r="J434" s="3"/>
      <c r="N434" s="3"/>
    </row>
    <row r="435" spans="6:14">
      <c r="F435" s="3"/>
      <c r="H435" s="3"/>
      <c r="J435" s="3"/>
      <c r="N435" s="3"/>
    </row>
    <row r="436" spans="6:14">
      <c r="F436" s="3"/>
      <c r="H436" s="3"/>
      <c r="J436" s="3"/>
      <c r="N436" s="3"/>
    </row>
    <row r="437" spans="6:14">
      <c r="F437" s="3"/>
      <c r="H437" s="3"/>
      <c r="J437" s="3"/>
      <c r="N437" s="3"/>
    </row>
    <row r="438" spans="6:14">
      <c r="F438" s="3"/>
      <c r="H438" s="3"/>
      <c r="J438" s="3"/>
      <c r="N438" s="3"/>
    </row>
    <row r="439" spans="6:14">
      <c r="F439" s="3"/>
      <c r="H439" s="3"/>
      <c r="J439" s="3"/>
      <c r="N439" s="3"/>
    </row>
    <row r="440" spans="6:14">
      <c r="F440" s="3"/>
      <c r="H440" s="3"/>
      <c r="J440" s="3"/>
      <c r="N440" s="3"/>
    </row>
    <row r="441" spans="6:14">
      <c r="F441" s="3"/>
      <c r="H441" s="3"/>
      <c r="J441" s="3"/>
      <c r="N441" s="3"/>
    </row>
    <row r="442" spans="6:14">
      <c r="F442" s="3"/>
      <c r="H442" s="3"/>
      <c r="J442" s="3"/>
      <c r="N442" s="3"/>
    </row>
    <row r="443" spans="6:14">
      <c r="F443" s="3"/>
      <c r="H443" s="3"/>
      <c r="J443" s="3"/>
      <c r="N443" s="3"/>
    </row>
    <row r="444" spans="6:14">
      <c r="F444" s="3"/>
      <c r="H444" s="3"/>
      <c r="J444" s="3"/>
      <c r="N444" s="3"/>
    </row>
    <row r="445" spans="6:14">
      <c r="F445" s="3"/>
      <c r="H445" s="3"/>
      <c r="J445" s="3"/>
      <c r="N445" s="3"/>
    </row>
    <row r="446" spans="6:14">
      <c r="F446" s="3"/>
      <c r="H446" s="3"/>
      <c r="J446" s="3"/>
      <c r="N446" s="3"/>
    </row>
    <row r="447" spans="6:14">
      <c r="F447" s="3"/>
      <c r="H447" s="3"/>
      <c r="J447" s="3"/>
      <c r="N447" s="3"/>
    </row>
    <row r="448" spans="6:14">
      <c r="F448" s="3"/>
      <c r="H448" s="3"/>
      <c r="J448" s="3"/>
      <c r="N448" s="3"/>
    </row>
    <row r="449" spans="6:14">
      <c r="F449" s="3"/>
      <c r="H449" s="3"/>
      <c r="J449" s="3"/>
      <c r="N449" s="3"/>
    </row>
    <row r="450" spans="6:14">
      <c r="F450" s="3"/>
      <c r="H450" s="3"/>
      <c r="J450" s="3"/>
      <c r="N450" s="3"/>
    </row>
    <row r="451" spans="6:14">
      <c r="F451" s="3"/>
      <c r="H451" s="3"/>
      <c r="J451" s="3"/>
      <c r="N451" s="3"/>
    </row>
    <row r="452" spans="6:14">
      <c r="F452" s="3"/>
      <c r="H452" s="3"/>
      <c r="J452" s="3"/>
      <c r="N452" s="3"/>
    </row>
    <row r="453" spans="6:14">
      <c r="F453" s="3"/>
      <c r="H453" s="3"/>
      <c r="J453" s="3"/>
      <c r="N453" s="3"/>
    </row>
    <row r="454" spans="6:14">
      <c r="F454" s="3"/>
      <c r="H454" s="3"/>
      <c r="J454" s="3"/>
      <c r="N454" s="3"/>
    </row>
    <row r="455" spans="6:14">
      <c r="F455" s="3"/>
      <c r="H455" s="3"/>
      <c r="J455" s="3"/>
      <c r="N455" s="3"/>
    </row>
    <row r="456" spans="6:14">
      <c r="F456" s="3"/>
      <c r="H456" s="3"/>
      <c r="J456" s="3"/>
      <c r="N456" s="3"/>
    </row>
    <row r="457" spans="6:14">
      <c r="F457" s="3"/>
      <c r="H457" s="3"/>
      <c r="J457" s="3"/>
      <c r="N457" s="3"/>
    </row>
    <row r="458" spans="6:14">
      <c r="F458" s="3"/>
      <c r="H458" s="3"/>
      <c r="J458" s="3"/>
      <c r="N458" s="3"/>
    </row>
    <row r="459" spans="6:14">
      <c r="F459" s="3"/>
      <c r="H459" s="3"/>
      <c r="J459" s="3"/>
      <c r="N459" s="3"/>
    </row>
    <row r="460" spans="6:14">
      <c r="F460" s="3"/>
      <c r="H460" s="3"/>
      <c r="J460" s="3"/>
      <c r="N460" s="3"/>
    </row>
    <row r="461" spans="6:14">
      <c r="F461" s="3"/>
      <c r="H461" s="3"/>
      <c r="J461" s="3"/>
      <c r="N461" s="3"/>
    </row>
    <row r="462" spans="6:14">
      <c r="F462" s="3"/>
      <c r="H462" s="3"/>
      <c r="J462" s="3"/>
      <c r="N462" s="3"/>
    </row>
    <row r="463" spans="6:14">
      <c r="F463" s="3"/>
      <c r="H463" s="3"/>
      <c r="J463" s="3"/>
      <c r="N463" s="3"/>
    </row>
    <row r="464" spans="6:14">
      <c r="F464" s="3"/>
      <c r="H464" s="3"/>
      <c r="J464" s="3"/>
      <c r="N464" s="3"/>
    </row>
    <row r="465" spans="6:14">
      <c r="F465" s="3"/>
      <c r="H465" s="3"/>
      <c r="J465" s="3"/>
      <c r="N465" s="3"/>
    </row>
    <row r="466" spans="6:14">
      <c r="F466" s="3"/>
      <c r="H466" s="3"/>
      <c r="J466" s="3"/>
      <c r="N466" s="3"/>
    </row>
    <row r="467" spans="6:14">
      <c r="F467" s="3"/>
      <c r="H467" s="3"/>
      <c r="J467" s="3"/>
      <c r="N467" s="3"/>
    </row>
    <row r="468" spans="6:14">
      <c r="F468" s="3"/>
      <c r="H468" s="3"/>
      <c r="J468" s="3"/>
      <c r="N468" s="3"/>
    </row>
    <row r="469" spans="6:14">
      <c r="F469" s="3"/>
      <c r="H469" s="3"/>
      <c r="J469" s="3"/>
      <c r="N469" s="3"/>
    </row>
    <row r="470" spans="6:14">
      <c r="F470" s="3"/>
      <c r="H470" s="3"/>
      <c r="J470" s="3"/>
      <c r="N470" s="3"/>
    </row>
    <row r="471" spans="6:14">
      <c r="F471" s="3"/>
      <c r="H471" s="3"/>
      <c r="J471" s="3"/>
      <c r="N471" s="3"/>
    </row>
    <row r="472" spans="6:14">
      <c r="F472" s="3"/>
      <c r="H472" s="3"/>
      <c r="J472" s="3"/>
      <c r="N472" s="3"/>
    </row>
    <row r="473" spans="6:14">
      <c r="F473" s="3"/>
      <c r="H473" s="3"/>
      <c r="J473" s="3"/>
      <c r="N473" s="3"/>
    </row>
    <row r="474" spans="6:14">
      <c r="F474" s="3"/>
      <c r="H474" s="3"/>
      <c r="J474" s="3"/>
      <c r="N474" s="3"/>
    </row>
    <row r="475" spans="6:14">
      <c r="F475" s="3"/>
      <c r="H475" s="3"/>
      <c r="J475" s="3"/>
      <c r="N475" s="3"/>
    </row>
    <row r="476" spans="6:14">
      <c r="F476" s="3"/>
      <c r="H476" s="3"/>
      <c r="J476" s="3"/>
      <c r="N476" s="3"/>
    </row>
    <row r="477" spans="6:14">
      <c r="F477" s="3"/>
      <c r="H477" s="3"/>
      <c r="J477" s="3"/>
      <c r="N477" s="3"/>
    </row>
    <row r="478" spans="6:14">
      <c r="F478" s="3"/>
      <c r="H478" s="3"/>
      <c r="J478" s="3"/>
      <c r="N478" s="3"/>
    </row>
    <row r="479" spans="6:14">
      <c r="F479" s="3"/>
      <c r="H479" s="3"/>
      <c r="J479" s="3"/>
      <c r="N479" s="3"/>
    </row>
    <row r="480" spans="6:14">
      <c r="F480" s="3"/>
      <c r="H480" s="3"/>
      <c r="J480" s="3"/>
      <c r="N480" s="3"/>
    </row>
    <row r="481" spans="6:14">
      <c r="F481" s="3"/>
      <c r="H481" s="3"/>
      <c r="J481" s="3"/>
      <c r="N481" s="3"/>
    </row>
    <row r="482" spans="6:14">
      <c r="F482" s="3"/>
      <c r="H482" s="3"/>
      <c r="J482" s="3"/>
      <c r="N482" s="3"/>
    </row>
    <row r="483" spans="6:14">
      <c r="F483" s="3"/>
      <c r="H483" s="3"/>
      <c r="J483" s="3"/>
      <c r="N483" s="3"/>
    </row>
    <row r="484" spans="6:14">
      <c r="F484" s="3"/>
      <c r="H484" s="3"/>
      <c r="J484" s="3"/>
      <c r="N484" s="3"/>
    </row>
    <row r="485" spans="6:14">
      <c r="F485" s="3"/>
      <c r="H485" s="3"/>
      <c r="J485" s="3"/>
      <c r="N485" s="3"/>
    </row>
    <row r="486" spans="6:14">
      <c r="F486" s="3"/>
      <c r="H486" s="3"/>
      <c r="J486" s="3"/>
      <c r="N486" s="3"/>
    </row>
    <row r="487" spans="6:14">
      <c r="F487" s="3"/>
      <c r="H487" s="3"/>
      <c r="J487" s="3"/>
      <c r="N487" s="3"/>
    </row>
    <row r="488" spans="6:14">
      <c r="F488" s="3"/>
      <c r="H488" s="3"/>
      <c r="J488" s="3"/>
      <c r="N488" s="3"/>
    </row>
    <row r="489" spans="6:14">
      <c r="F489" s="3"/>
      <c r="H489" s="3"/>
      <c r="J489" s="3"/>
      <c r="N489" s="3"/>
    </row>
    <row r="490" spans="6:14">
      <c r="F490" s="3"/>
      <c r="H490" s="3"/>
      <c r="J490" s="3"/>
      <c r="N490" s="3"/>
    </row>
    <row r="491" spans="6:14">
      <c r="F491" s="3"/>
      <c r="H491" s="3"/>
      <c r="J491" s="3"/>
      <c r="N491" s="3"/>
    </row>
    <row r="492" spans="6:14">
      <c r="F492" s="3"/>
      <c r="H492" s="3"/>
      <c r="J492" s="3"/>
      <c r="N492" s="3"/>
    </row>
    <row r="493" spans="6:14">
      <c r="F493" s="3"/>
      <c r="H493" s="3"/>
      <c r="J493" s="3"/>
      <c r="N493" s="3"/>
    </row>
    <row r="494" spans="6:14">
      <c r="F494" s="3"/>
      <c r="H494" s="3"/>
      <c r="J494" s="3"/>
      <c r="N494" s="3"/>
    </row>
    <row r="495" spans="6:14">
      <c r="F495" s="3"/>
      <c r="H495" s="3"/>
      <c r="J495" s="3"/>
      <c r="N495" s="3"/>
    </row>
    <row r="496" spans="6:14">
      <c r="F496" s="3"/>
      <c r="H496" s="3"/>
      <c r="J496" s="3"/>
      <c r="N496" s="3"/>
    </row>
    <row r="497" spans="6:14">
      <c r="F497" s="3"/>
      <c r="H497" s="3"/>
      <c r="J497" s="3"/>
      <c r="N497" s="3"/>
    </row>
    <row r="498" spans="6:14">
      <c r="F498" s="3"/>
      <c r="H498" s="3"/>
      <c r="J498" s="3"/>
      <c r="N498" s="3"/>
    </row>
    <row r="499" spans="6:14">
      <c r="F499" s="3"/>
      <c r="H499" s="3"/>
      <c r="J499" s="3"/>
      <c r="N499" s="3"/>
    </row>
    <row r="500" spans="6:14">
      <c r="F500" s="3"/>
      <c r="H500" s="3"/>
      <c r="J500" s="3"/>
      <c r="N500" s="3"/>
    </row>
    <row r="501" spans="6:14">
      <c r="F501" s="3"/>
      <c r="H501" s="3"/>
      <c r="J501" s="3"/>
      <c r="N501" s="3"/>
    </row>
    <row r="502" spans="6:14">
      <c r="F502" s="3"/>
      <c r="H502" s="3"/>
      <c r="J502" s="3"/>
      <c r="N502" s="3"/>
    </row>
    <row r="503" spans="6:14">
      <c r="F503" s="3"/>
      <c r="H503" s="3"/>
      <c r="J503" s="3"/>
      <c r="N503" s="3"/>
    </row>
    <row r="504" spans="6:14">
      <c r="F504" s="3"/>
      <c r="H504" s="3"/>
      <c r="J504" s="3"/>
      <c r="N504" s="3"/>
    </row>
    <row r="505" spans="6:14">
      <c r="F505" s="3"/>
      <c r="H505" s="3"/>
      <c r="J505" s="3"/>
      <c r="N505" s="3"/>
    </row>
    <row r="506" spans="6:14">
      <c r="F506" s="3"/>
      <c r="H506" s="3"/>
      <c r="J506" s="3"/>
      <c r="N506" s="3"/>
    </row>
    <row r="507" spans="6:14">
      <c r="F507" s="3"/>
      <c r="H507" s="3"/>
      <c r="J507" s="3"/>
      <c r="N507" s="3"/>
    </row>
    <row r="508" spans="6:14">
      <c r="F508" s="3"/>
      <c r="H508" s="3"/>
      <c r="J508" s="3"/>
      <c r="N508" s="3"/>
    </row>
    <row r="509" spans="6:14">
      <c r="F509" s="3"/>
      <c r="H509" s="3"/>
      <c r="J509" s="3"/>
      <c r="N509" s="3"/>
    </row>
    <row r="510" spans="6:14">
      <c r="F510" s="3"/>
      <c r="H510" s="3"/>
      <c r="J510" s="3"/>
      <c r="N510" s="3"/>
    </row>
    <row r="511" spans="6:14">
      <c r="F511" s="3"/>
      <c r="H511" s="3"/>
      <c r="J511" s="3"/>
      <c r="N511" s="3"/>
    </row>
    <row r="512" spans="6:14">
      <c r="F512" s="3"/>
      <c r="H512" s="3"/>
      <c r="J512" s="3"/>
      <c r="N512" s="3"/>
    </row>
    <row r="513" spans="6:14">
      <c r="F513" s="3"/>
      <c r="H513" s="3"/>
      <c r="J513" s="3"/>
      <c r="N513" s="3"/>
    </row>
    <row r="514" spans="6:14">
      <c r="F514" s="3"/>
      <c r="H514" s="3"/>
      <c r="J514" s="3"/>
      <c r="N514" s="3"/>
    </row>
    <row r="515" spans="6:14">
      <c r="F515" s="3"/>
      <c r="H515" s="3"/>
      <c r="J515" s="3"/>
      <c r="N515" s="3"/>
    </row>
    <row r="516" spans="6:14">
      <c r="F516" s="3"/>
      <c r="H516" s="3"/>
      <c r="J516" s="3"/>
      <c r="N516" s="3"/>
    </row>
    <row r="517" spans="6:14">
      <c r="F517" s="3"/>
      <c r="H517" s="3"/>
      <c r="J517" s="3"/>
      <c r="N517" s="3"/>
    </row>
    <row r="518" spans="6:14">
      <c r="F518" s="3"/>
      <c r="H518" s="3"/>
      <c r="J518" s="3"/>
      <c r="N518" s="3"/>
    </row>
    <row r="519" spans="6:14">
      <c r="F519" s="3"/>
      <c r="H519" s="3"/>
      <c r="J519" s="3"/>
      <c r="N519" s="3"/>
    </row>
    <row r="520" spans="6:14">
      <c r="F520" s="3"/>
      <c r="H520" s="3"/>
      <c r="J520" s="3"/>
      <c r="N520" s="3"/>
    </row>
    <row r="521" spans="6:14">
      <c r="F521" s="3"/>
      <c r="H521" s="3"/>
      <c r="J521" s="3"/>
      <c r="N521" s="3"/>
    </row>
    <row r="522" spans="6:14">
      <c r="F522" s="3"/>
      <c r="H522" s="3"/>
      <c r="J522" s="3"/>
      <c r="N522" s="3"/>
    </row>
    <row r="523" spans="6:14">
      <c r="F523" s="3"/>
      <c r="H523" s="3"/>
      <c r="J523" s="3"/>
      <c r="N523" s="3"/>
    </row>
    <row r="524" spans="6:14">
      <c r="F524" s="3"/>
      <c r="H524" s="3"/>
      <c r="J524" s="3"/>
      <c r="N524" s="3"/>
    </row>
    <row r="525" spans="6:14">
      <c r="F525" s="3"/>
      <c r="H525" s="3"/>
      <c r="J525" s="3"/>
      <c r="N525" s="3"/>
    </row>
    <row r="526" spans="6:14">
      <c r="F526" s="3"/>
      <c r="H526" s="3"/>
      <c r="J526" s="3"/>
      <c r="N526" s="3"/>
    </row>
    <row r="527" spans="6:14">
      <c r="F527" s="3"/>
      <c r="H527" s="3"/>
      <c r="J527" s="3"/>
      <c r="N527" s="3"/>
    </row>
    <row r="528" spans="6:14">
      <c r="F528" s="3"/>
      <c r="H528" s="3"/>
      <c r="J528" s="3"/>
      <c r="N528" s="3"/>
    </row>
    <row r="529" spans="6:14">
      <c r="F529" s="3"/>
      <c r="H529" s="3"/>
      <c r="J529" s="3"/>
      <c r="N529" s="3"/>
    </row>
    <row r="530" spans="6:14">
      <c r="F530" s="3"/>
      <c r="H530" s="3"/>
      <c r="J530" s="3"/>
      <c r="N530" s="3"/>
    </row>
    <row r="531" spans="6:14">
      <c r="F531" s="3"/>
      <c r="H531" s="3"/>
      <c r="J531" s="3"/>
      <c r="N531" s="3"/>
    </row>
    <row r="532" spans="6:14">
      <c r="F532" s="3"/>
      <c r="H532" s="3"/>
      <c r="J532" s="3"/>
      <c r="N532" s="3"/>
    </row>
    <row r="533" spans="6:14">
      <c r="F533" s="3"/>
      <c r="H533" s="3"/>
      <c r="J533" s="3"/>
      <c r="N533" s="3"/>
    </row>
    <row r="534" spans="6:14">
      <c r="F534" s="3"/>
      <c r="H534" s="3"/>
      <c r="J534" s="3"/>
      <c r="N534" s="3"/>
    </row>
    <row r="535" spans="6:14">
      <c r="F535" s="3"/>
      <c r="H535" s="3"/>
      <c r="J535" s="3"/>
      <c r="N535" s="3"/>
    </row>
    <row r="536" spans="6:14">
      <c r="F536" s="3"/>
      <c r="H536" s="3"/>
      <c r="J536" s="3"/>
      <c r="N536" s="3"/>
    </row>
    <row r="537" spans="6:14">
      <c r="F537" s="3"/>
      <c r="H537" s="3"/>
      <c r="J537" s="3"/>
      <c r="N537" s="3"/>
    </row>
    <row r="538" spans="6:14">
      <c r="F538" s="3"/>
      <c r="H538" s="3"/>
      <c r="J538" s="3"/>
      <c r="N538" s="3"/>
    </row>
    <row r="539" spans="6:14">
      <c r="F539" s="3"/>
      <c r="H539" s="3"/>
      <c r="J539" s="3"/>
      <c r="N539" s="3"/>
    </row>
    <row r="540" spans="6:14">
      <c r="F540" s="3"/>
      <c r="H540" s="3"/>
      <c r="J540" s="3"/>
      <c r="N540" s="3"/>
    </row>
    <row r="541" spans="6:14">
      <c r="F541" s="3"/>
      <c r="H541" s="3"/>
      <c r="J541" s="3"/>
      <c r="N541" s="3"/>
    </row>
    <row r="542" spans="6:14">
      <c r="F542" s="3"/>
      <c r="H542" s="3"/>
      <c r="J542" s="3"/>
      <c r="N542" s="3"/>
    </row>
    <row r="543" spans="6:14">
      <c r="F543" s="3"/>
      <c r="H543" s="3"/>
      <c r="J543" s="3"/>
      <c r="N543" s="3"/>
    </row>
    <row r="544" spans="6:14">
      <c r="F544" s="3"/>
      <c r="H544" s="3"/>
      <c r="J544" s="3"/>
      <c r="N544" s="3"/>
    </row>
    <row r="545" spans="6:14">
      <c r="F545" s="3"/>
      <c r="H545" s="3"/>
      <c r="J545" s="3"/>
      <c r="N545" s="3"/>
    </row>
    <row r="546" spans="6:14">
      <c r="F546" s="3"/>
      <c r="H546" s="3"/>
      <c r="J546" s="3"/>
      <c r="N546" s="3"/>
    </row>
    <row r="547" spans="6:14">
      <c r="F547" s="3"/>
      <c r="H547" s="3"/>
      <c r="J547" s="3"/>
      <c r="N547" s="3"/>
    </row>
    <row r="548" spans="6:14">
      <c r="F548" s="3"/>
      <c r="H548" s="3"/>
      <c r="J548" s="3"/>
      <c r="N548" s="3"/>
    </row>
    <row r="549" spans="6:14">
      <c r="F549" s="3"/>
      <c r="H549" s="3"/>
      <c r="J549" s="3"/>
      <c r="N549" s="3"/>
    </row>
    <row r="550" spans="6:14">
      <c r="F550" s="3"/>
      <c r="H550" s="3"/>
      <c r="J550" s="3"/>
      <c r="N550" s="3"/>
    </row>
    <row r="551" spans="6:14">
      <c r="F551" s="3"/>
      <c r="H551" s="3"/>
      <c r="J551" s="3"/>
      <c r="N551" s="3"/>
    </row>
    <row r="552" spans="6:14">
      <c r="F552" s="3"/>
      <c r="H552" s="3"/>
      <c r="J552" s="3"/>
      <c r="N552" s="3"/>
    </row>
    <row r="553" spans="6:14">
      <c r="F553" s="3"/>
      <c r="H553" s="3"/>
      <c r="J553" s="3"/>
      <c r="N553" s="3"/>
    </row>
    <row r="554" spans="6:14">
      <c r="F554" s="3"/>
      <c r="H554" s="3"/>
      <c r="J554" s="3"/>
      <c r="N554" s="3"/>
    </row>
    <row r="555" spans="6:14">
      <c r="F555" s="3"/>
      <c r="H555" s="3"/>
      <c r="J555" s="3"/>
      <c r="N555" s="3"/>
    </row>
    <row r="556" spans="6:14">
      <c r="F556" s="3"/>
      <c r="H556" s="3"/>
      <c r="J556" s="3"/>
      <c r="N556" s="3"/>
    </row>
    <row r="557" spans="6:14">
      <c r="F557" s="3"/>
      <c r="H557" s="3"/>
      <c r="J557" s="3"/>
      <c r="N557" s="3"/>
    </row>
    <row r="558" spans="6:14">
      <c r="F558" s="3"/>
      <c r="H558" s="3"/>
      <c r="J558" s="3"/>
      <c r="N558" s="3"/>
    </row>
    <row r="559" spans="6:14">
      <c r="F559" s="3"/>
      <c r="H559" s="3"/>
      <c r="J559" s="3"/>
      <c r="N559" s="3"/>
    </row>
    <row r="560" spans="6:14">
      <c r="F560" s="3"/>
      <c r="H560" s="3"/>
      <c r="J560" s="3"/>
      <c r="N560" s="3"/>
    </row>
    <row r="561" spans="6:14">
      <c r="F561" s="3"/>
      <c r="H561" s="3"/>
      <c r="J561" s="3"/>
      <c r="N561" s="3"/>
    </row>
    <row r="562" spans="6:14">
      <c r="F562" s="3"/>
      <c r="H562" s="3"/>
      <c r="J562" s="3"/>
      <c r="N562" s="3"/>
    </row>
    <row r="563" spans="6:14">
      <c r="F563" s="3"/>
      <c r="H563" s="3"/>
      <c r="J563" s="3"/>
      <c r="N563" s="3"/>
    </row>
    <row r="564" spans="6:14">
      <c r="F564" s="3"/>
      <c r="H564" s="3"/>
      <c r="J564" s="3"/>
      <c r="N564" s="3"/>
    </row>
    <row r="565" spans="6:14">
      <c r="F565" s="3"/>
      <c r="H565" s="3"/>
      <c r="J565" s="3"/>
      <c r="N565" s="3"/>
    </row>
    <row r="566" spans="6:14">
      <c r="F566" s="3"/>
      <c r="H566" s="3"/>
      <c r="J566" s="3"/>
      <c r="N566" s="3"/>
    </row>
    <row r="567" spans="6:14">
      <c r="F567" s="3"/>
      <c r="H567" s="3"/>
      <c r="J567" s="3"/>
      <c r="N567" s="3"/>
    </row>
    <row r="568" spans="6:14">
      <c r="F568" s="3"/>
      <c r="H568" s="3"/>
      <c r="J568" s="3"/>
      <c r="N568" s="3"/>
    </row>
    <row r="569" spans="6:14">
      <c r="F569" s="3"/>
      <c r="H569" s="3"/>
      <c r="J569" s="3"/>
      <c r="N569" s="3"/>
    </row>
    <row r="570" spans="6:14">
      <c r="F570" s="3"/>
      <c r="H570" s="3"/>
      <c r="J570" s="3"/>
      <c r="N570" s="3"/>
    </row>
    <row r="571" spans="6:14">
      <c r="F571" s="3"/>
      <c r="H571" s="3"/>
      <c r="J571" s="3"/>
      <c r="N571" s="3"/>
    </row>
    <row r="572" spans="6:14">
      <c r="F572" s="3"/>
      <c r="H572" s="3"/>
      <c r="J572" s="3"/>
      <c r="N572" s="3"/>
    </row>
    <row r="573" spans="6:14">
      <c r="F573" s="3"/>
      <c r="H573" s="3"/>
      <c r="J573" s="3"/>
      <c r="N573" s="3"/>
    </row>
    <row r="574" spans="6:14">
      <c r="F574" s="3"/>
      <c r="H574" s="3"/>
      <c r="J574" s="3"/>
      <c r="N574" s="3"/>
    </row>
    <row r="575" spans="6:14">
      <c r="F575" s="3"/>
      <c r="H575" s="3"/>
      <c r="J575" s="3"/>
      <c r="N575" s="3"/>
    </row>
    <row r="576" spans="6:14">
      <c r="F576" s="3"/>
      <c r="H576" s="3"/>
      <c r="J576" s="3"/>
      <c r="N576" s="3"/>
    </row>
    <row r="577" spans="6:14">
      <c r="F577" s="3"/>
      <c r="H577" s="3"/>
      <c r="J577" s="3"/>
      <c r="N577" s="3"/>
    </row>
    <row r="578" spans="6:14">
      <c r="F578" s="3"/>
      <c r="H578" s="3"/>
      <c r="J578" s="3"/>
      <c r="N578" s="3"/>
    </row>
    <row r="579" spans="6:14">
      <c r="F579" s="3"/>
      <c r="H579" s="3"/>
      <c r="J579" s="3"/>
      <c r="N579" s="3"/>
    </row>
    <row r="580" spans="6:14">
      <c r="F580" s="3"/>
      <c r="H580" s="3"/>
      <c r="J580" s="3"/>
      <c r="N580" s="3"/>
    </row>
    <row r="581" spans="6:14">
      <c r="F581" s="3"/>
      <c r="H581" s="3"/>
      <c r="J581" s="3"/>
      <c r="N581" s="3"/>
    </row>
    <row r="582" spans="6:14">
      <c r="F582" s="3"/>
      <c r="H582" s="3"/>
      <c r="J582" s="3"/>
      <c r="N582" s="3"/>
    </row>
    <row r="583" spans="6:14">
      <c r="F583" s="3"/>
      <c r="H583" s="3"/>
      <c r="J583" s="3"/>
      <c r="N583" s="3"/>
    </row>
    <row r="584" spans="6:14">
      <c r="F584" s="3"/>
      <c r="H584" s="3"/>
      <c r="J584" s="3"/>
      <c r="N584" s="3"/>
    </row>
    <row r="585" spans="6:14">
      <c r="F585" s="3"/>
      <c r="H585" s="3"/>
      <c r="J585" s="3"/>
      <c r="N585" s="3"/>
    </row>
    <row r="586" spans="6:14">
      <c r="F586" s="3"/>
      <c r="H586" s="3"/>
      <c r="J586" s="3"/>
      <c r="N586" s="3"/>
    </row>
    <row r="587" spans="6:14">
      <c r="F587" s="3"/>
      <c r="H587" s="3"/>
      <c r="J587" s="3"/>
      <c r="N587" s="3"/>
    </row>
    <row r="588" spans="6:14">
      <c r="F588" s="3"/>
      <c r="H588" s="3"/>
      <c r="J588" s="3"/>
      <c r="N588" s="3"/>
    </row>
    <row r="589" spans="6:14">
      <c r="F589" s="3"/>
      <c r="H589" s="3"/>
      <c r="J589" s="3"/>
      <c r="N589" s="3"/>
    </row>
    <row r="590" spans="6:14">
      <c r="F590" s="3"/>
      <c r="H590" s="3"/>
      <c r="J590" s="3"/>
      <c r="N590" s="3"/>
    </row>
    <row r="591" spans="6:14">
      <c r="F591" s="3"/>
      <c r="H591" s="3"/>
      <c r="J591" s="3"/>
      <c r="N591" s="3"/>
    </row>
    <row r="592" spans="6:14">
      <c r="F592" s="3"/>
      <c r="H592" s="3"/>
      <c r="J592" s="3"/>
      <c r="N592" s="3"/>
    </row>
    <row r="593" spans="6:14">
      <c r="F593" s="3"/>
      <c r="H593" s="3"/>
      <c r="J593" s="3"/>
      <c r="N593" s="3"/>
    </row>
    <row r="594" spans="6:14">
      <c r="F594" s="3"/>
      <c r="H594" s="3"/>
      <c r="J594" s="3"/>
      <c r="N594" s="3"/>
    </row>
    <row r="595" spans="6:14">
      <c r="F595" s="3"/>
      <c r="H595" s="3"/>
      <c r="J595" s="3"/>
      <c r="N595" s="3"/>
    </row>
    <row r="596" spans="6:14">
      <c r="F596" s="3"/>
      <c r="H596" s="3"/>
      <c r="J596" s="3"/>
      <c r="N596" s="3"/>
    </row>
    <row r="597" spans="6:14">
      <c r="F597" s="3"/>
      <c r="H597" s="3"/>
      <c r="J597" s="3"/>
      <c r="N597" s="3"/>
    </row>
    <row r="598" spans="6:14">
      <c r="F598" s="3"/>
      <c r="H598" s="3"/>
      <c r="J598" s="3"/>
      <c r="N598" s="3"/>
    </row>
    <row r="599" spans="6:14">
      <c r="F599" s="3"/>
      <c r="H599" s="3"/>
      <c r="J599" s="3"/>
      <c r="N599" s="3"/>
    </row>
    <row r="600" spans="6:14">
      <c r="F600" s="3"/>
      <c r="H600" s="3"/>
      <c r="J600" s="3"/>
      <c r="N600" s="3"/>
    </row>
    <row r="601" spans="6:14">
      <c r="F601" s="3"/>
      <c r="H601" s="3"/>
      <c r="J601" s="3"/>
      <c r="N601" s="3"/>
    </row>
    <row r="602" spans="6:14">
      <c r="F602" s="3"/>
      <c r="H602" s="3"/>
      <c r="J602" s="3"/>
      <c r="N602" s="3"/>
    </row>
    <row r="603" spans="6:14">
      <c r="F603" s="3"/>
      <c r="H603" s="3"/>
      <c r="J603" s="3"/>
      <c r="N603" s="3"/>
    </row>
    <row r="604" spans="6:14">
      <c r="F604" s="3"/>
      <c r="H604" s="3"/>
      <c r="J604" s="3"/>
      <c r="N604" s="3"/>
    </row>
    <row r="605" spans="6:14">
      <c r="F605" s="3"/>
      <c r="H605" s="3"/>
      <c r="J605" s="3"/>
      <c r="N605" s="3"/>
    </row>
    <row r="606" spans="6:14">
      <c r="F606" s="3"/>
      <c r="H606" s="3"/>
      <c r="J606" s="3"/>
      <c r="N606" s="3"/>
    </row>
    <row r="607" spans="6:14">
      <c r="F607" s="3"/>
      <c r="H607" s="3"/>
      <c r="J607" s="3"/>
      <c r="N607" s="3"/>
    </row>
    <row r="608" spans="6:14">
      <c r="F608" s="3"/>
      <c r="H608" s="3"/>
      <c r="J608" s="3"/>
      <c r="N608" s="3"/>
    </row>
    <row r="609" spans="6:14">
      <c r="F609" s="3"/>
      <c r="H609" s="3"/>
      <c r="J609" s="3"/>
      <c r="N609" s="3"/>
    </row>
    <row r="610" spans="6:14">
      <c r="F610" s="3"/>
      <c r="H610" s="3"/>
      <c r="J610" s="3"/>
      <c r="N610" s="3"/>
    </row>
    <row r="611" spans="6:14">
      <c r="F611" s="3"/>
      <c r="H611" s="3"/>
      <c r="J611" s="3"/>
      <c r="N611" s="3"/>
    </row>
    <row r="612" spans="6:14">
      <c r="F612" s="3"/>
      <c r="H612" s="3"/>
      <c r="J612" s="3"/>
      <c r="N612" s="3"/>
    </row>
    <row r="613" spans="6:14">
      <c r="F613" s="3"/>
      <c r="H613" s="3"/>
      <c r="J613" s="3"/>
      <c r="N613" s="3"/>
    </row>
    <row r="614" spans="6:14">
      <c r="F614" s="3"/>
      <c r="H614" s="3"/>
      <c r="J614" s="3"/>
      <c r="N614" s="3"/>
    </row>
    <row r="615" spans="6:14">
      <c r="F615" s="3"/>
      <c r="H615" s="3"/>
      <c r="J615" s="3"/>
      <c r="N615" s="3"/>
    </row>
    <row r="616" spans="6:14">
      <c r="F616" s="3"/>
      <c r="H616" s="3"/>
      <c r="J616" s="3"/>
      <c r="N616" s="3"/>
    </row>
    <row r="617" spans="6:14">
      <c r="F617" s="3"/>
      <c r="H617" s="3"/>
      <c r="J617" s="3"/>
      <c r="N617" s="3"/>
    </row>
    <row r="618" spans="6:14">
      <c r="F618" s="3"/>
      <c r="H618" s="3"/>
      <c r="J618" s="3"/>
      <c r="N618" s="3"/>
    </row>
    <row r="619" spans="6:14">
      <c r="F619" s="3"/>
      <c r="H619" s="3"/>
      <c r="J619" s="3"/>
      <c r="N619" s="3"/>
    </row>
    <row r="620" spans="6:14">
      <c r="F620" s="3"/>
      <c r="H620" s="3"/>
      <c r="J620" s="3"/>
      <c r="N620" s="3"/>
    </row>
    <row r="621" spans="6:14">
      <c r="F621" s="3"/>
      <c r="H621" s="3"/>
      <c r="J621" s="3"/>
      <c r="N621" s="3"/>
    </row>
    <row r="622" spans="6:14">
      <c r="F622" s="3"/>
      <c r="H622" s="3"/>
      <c r="J622" s="3"/>
      <c r="N622" s="3"/>
    </row>
    <row r="623" spans="6:14">
      <c r="F623" s="3"/>
      <c r="H623" s="3"/>
      <c r="J623" s="3"/>
      <c r="N623" s="3"/>
    </row>
    <row r="624" spans="6:14">
      <c r="F624" s="3"/>
      <c r="H624" s="3"/>
      <c r="J624" s="3"/>
      <c r="N624" s="3"/>
    </row>
    <row r="625" spans="6:14">
      <c r="F625" s="3"/>
      <c r="H625" s="3"/>
      <c r="J625" s="3"/>
      <c r="N625" s="3"/>
    </row>
    <row r="626" spans="6:14">
      <c r="F626" s="3"/>
      <c r="H626" s="3"/>
      <c r="J626" s="3"/>
      <c r="N626" s="3"/>
    </row>
    <row r="627" spans="6:14">
      <c r="F627" s="3"/>
      <c r="H627" s="3"/>
      <c r="J627" s="3"/>
      <c r="N627" s="3"/>
    </row>
    <row r="628" spans="6:14">
      <c r="F628" s="3"/>
      <c r="H628" s="3"/>
      <c r="J628" s="3"/>
      <c r="N628" s="3"/>
    </row>
    <row r="629" spans="6:14">
      <c r="F629" s="3"/>
      <c r="H629" s="3"/>
      <c r="J629" s="3"/>
      <c r="N629" s="3"/>
    </row>
    <row r="630" spans="6:14">
      <c r="F630" s="3"/>
      <c r="H630" s="3"/>
      <c r="J630" s="3"/>
      <c r="N630" s="3"/>
    </row>
    <row r="631" spans="6:14">
      <c r="F631" s="3"/>
      <c r="H631" s="3"/>
      <c r="J631" s="3"/>
      <c r="N631" s="3"/>
    </row>
    <row r="632" spans="6:14">
      <c r="F632" s="3"/>
      <c r="H632" s="3"/>
      <c r="J632" s="3"/>
      <c r="N632" s="3"/>
    </row>
    <row r="633" spans="6:14">
      <c r="F633" s="3"/>
      <c r="H633" s="3"/>
      <c r="J633" s="3"/>
      <c r="N633" s="3"/>
    </row>
    <row r="634" spans="6:14">
      <c r="F634" s="3"/>
      <c r="H634" s="3"/>
      <c r="J634" s="3"/>
      <c r="N634" s="3"/>
    </row>
    <row r="635" spans="6:14">
      <c r="F635" s="3"/>
      <c r="H635" s="3"/>
      <c r="J635" s="3"/>
      <c r="N635" s="3"/>
    </row>
    <row r="636" spans="6:14">
      <c r="F636" s="3"/>
      <c r="H636" s="3"/>
      <c r="J636" s="3"/>
      <c r="N636" s="3"/>
    </row>
  </sheetData>
  <mergeCells count="14">
    <mergeCell ref="D125:S125"/>
    <mergeCell ref="D25:S25"/>
    <mergeCell ref="D50:S50"/>
    <mergeCell ref="D75:S75"/>
    <mergeCell ref="D100:S100"/>
    <mergeCell ref="D300:S300"/>
    <mergeCell ref="D325:S325"/>
    <mergeCell ref="D350:S350"/>
    <mergeCell ref="D150:S150"/>
    <mergeCell ref="D175:S175"/>
    <mergeCell ref="D200:S200"/>
    <mergeCell ref="D225:S225"/>
    <mergeCell ref="D250:S250"/>
    <mergeCell ref="D275:S275"/>
  </mergeCells>
  <dataValidations count="4">
    <dataValidation type="list" allowBlank="1" showInputMessage="1" showErrorMessage="1" sqref="D2:D21 D352:D371 D327:D346 D302:D321 D277:D296 D252:D271 D227:D246 D202:D221 D177:D196 D152:D171 D127:D146 D102:D121 D77:D96 D52:D71 D27:D46">
      <formula1>NomPatient</formula1>
    </dataValidation>
    <dataValidation type="list" allowBlank="1" showInputMessage="1" showErrorMessage="1" sqref="Q27:Q46 Q352:Q371 Q327:Q346 Q302:Q321 Q277:Q296 Q252:Q271 Q227:Q246 Q202:Q221 Q177:Q196 Q152:Q171 Q127:Q146 Q102:Q121 Q77:Q96 Q52:Q71">
      <formula1>Déplacement</formula1>
    </dataValidation>
    <dataValidation type="list" allowBlank="1" showInputMessage="1" showErrorMessage="1" sqref="G2:G21 E352:E371 E327:E346 E302:E321 E277:E296 E252:E271 E227:E246 E202:E221 E177:E196 E152:E171 E127:E146 E102:E121 E77:E96 E52:E71 E27:E46 E2:E21 M352:M371 I352:I371 K352:K371 G352:G371 M327:M346 I327:I346 K327:K346 G327:G346 M302:M321 I302:I321 K302:K321 G302:G321 M277:M296 I277:I296 K277:K296 G277:G296 M252:M271 I252:I271 K252:K271 G252:G271 M227:M246 I227:I246 K227:K246 G227:G246 M202:M221 I202:I221 K202:K221 G202:G221 M177:M196 I177:I196 K177:K196 G177:G196 M152:M171 I152:I171 K152:K171 G152:G171 M127:M146 I127:I146 K127:K146 G127:G146 M102:M121 I102:I121 K102:K121 G102:G121 M77:M96 I77:I96 K77:K96 G77:G96 M52:M71 I52:I71 K52:K71 G52:G71 M27:M46 I27:I46 K27:K46 G27:G46 M2:M21 I2:I21 K2:K21">
      <formula1>NomSoin</formula1>
    </dataValidation>
    <dataValidation type="list" allowBlank="1" showInputMessage="1" showErrorMessage="1" sqref="A2:A21">
      <formula1>NomInfirmier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Tables</vt:lpstr>
      <vt:lpstr>Synthèse</vt:lpstr>
      <vt:lpstr>Données mensuelles</vt:lpstr>
      <vt:lpstr>A</vt:lpstr>
      <vt:lpstr>Déplacement</vt:lpstr>
      <vt:lpstr>NomInfirmier</vt:lpstr>
      <vt:lpstr>NomPatient</vt:lpstr>
      <vt:lpstr>NomSoin</vt:lpstr>
      <vt:lpstr>Soin</vt:lpstr>
      <vt:lpstr>Soins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Fabienne</cp:lastModifiedBy>
  <dcterms:created xsi:type="dcterms:W3CDTF">2011-10-26T15:57:14Z</dcterms:created>
  <dcterms:modified xsi:type="dcterms:W3CDTF">2011-11-10T13:02:25Z</dcterms:modified>
</cp:coreProperties>
</file>